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DI\"/>
    </mc:Choice>
  </mc:AlternateContent>
  <xr:revisionPtr revIDLastSave="0" documentId="13_ncr:1_{D865B14A-3922-4365-9684-96416050FADD}" xr6:coauthVersionLast="47" xr6:coauthVersionMax="47" xr10:uidLastSave="{00000000-0000-0000-0000-000000000000}"/>
  <bookViews>
    <workbookView xWindow="-120" yWindow="-120" windowWidth="38640" windowHeight="15720" tabRatio="800" firstSheet="6" activeTab="13" xr2:uid="{00000000-000D-0000-FFFF-FFFF00000000}"/>
  </bookViews>
  <sheets>
    <sheet name="Inicial" sheetId="1" r:id="rId1"/>
    <sheet name="GERAL" sheetId="2" r:id="rId2"/>
    <sheet name="Intercambios" sheetId="3" r:id="rId3"/>
    <sheet name="AGRINT-Grupos" sheetId="4" r:id="rId4"/>
    <sheet name="AGRINT-Limites" sheetId="5" r:id="rId5"/>
    <sheet name="LimiteInterc" sheetId="6" r:id="rId6"/>
    <sheet name="Exp Interc" sheetId="7" r:id="rId7"/>
    <sheet name="Perdas" sheetId="8" r:id="rId8"/>
    <sheet name="CVU IND" sheetId="9" r:id="rId9"/>
    <sheet name="TERM" sheetId="10" r:id="rId10"/>
    <sheet name="TermicasContinuas" sheetId="11" r:id="rId11"/>
    <sheet name="UHE" sheetId="12" r:id="rId12"/>
    <sheet name="PDispUHE" sheetId="13" r:id="rId13"/>
    <sheet name="Armazenamento" sheetId="14" r:id="rId14"/>
    <sheet name="Renov Ind." sheetId="15" r:id="rId15"/>
    <sheet name="Series Eolicas" sheetId="16" r:id="rId16"/>
    <sheet name="UNSI" sheetId="17" r:id="rId17"/>
    <sheet name="Demanda NW" sheetId="18" r:id="rId18"/>
    <sheet name="Patamar" sheetId="19" r:id="rId19"/>
    <sheet name="Fatores" sheetId="20" r:id="rId20"/>
    <sheet name="Restricoes_Adicionais" sheetId="21" r:id="rId21"/>
    <sheet name="Controle" sheetId="22" r:id="rId22"/>
    <sheet name="Restricoes" sheetId="23" r:id="rId23"/>
  </sheets>
  <definedNames>
    <definedName name="Câmbio" localSheetId="8">'CVU IND'!$D$11</definedName>
    <definedName name="HenryHub" localSheetId="8">'CVU IND'!$D$12</definedName>
    <definedName name="Impostos" localSheetId="8">'CVU IND'!$D$14</definedName>
    <definedName name="OeM" localSheetId="8">'CVU IND'!$D$15</definedName>
    <definedName name="PCS" localSheetId="8">'CVU IND'!$D$9</definedName>
    <definedName name="Perdas" localSheetId="8">'CVU IND'!$D$13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4" i="13" l="1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3" i="13"/>
  <c r="AE4" i="12"/>
  <c r="AF4" i="12"/>
  <c r="AE5" i="12"/>
  <c r="AF5" i="12"/>
  <c r="AE6" i="12"/>
  <c r="AF6" i="12"/>
  <c r="AE7" i="12"/>
  <c r="AF7" i="12"/>
  <c r="AE8" i="12"/>
  <c r="AF8" i="12"/>
  <c r="AE9" i="12"/>
  <c r="AF9" i="12"/>
  <c r="AE10" i="12"/>
  <c r="AF10" i="12"/>
  <c r="AE11" i="12"/>
  <c r="AF11" i="12"/>
  <c r="AE12" i="12"/>
  <c r="AF12" i="12"/>
  <c r="AE13" i="12"/>
  <c r="AF13" i="12"/>
  <c r="AE14" i="12"/>
  <c r="AF14" i="12"/>
  <c r="AE15" i="12"/>
  <c r="AF15" i="12"/>
  <c r="AE16" i="12"/>
  <c r="AF16" i="12"/>
  <c r="AE17" i="12"/>
  <c r="AF17" i="12"/>
  <c r="AE18" i="12"/>
  <c r="AF18" i="12"/>
  <c r="AE19" i="12"/>
  <c r="AF19" i="12"/>
  <c r="AE20" i="12"/>
  <c r="AF20" i="12"/>
  <c r="AE21" i="12"/>
  <c r="AF21" i="12"/>
  <c r="AE22" i="12"/>
  <c r="AF22" i="12"/>
  <c r="AE23" i="12"/>
  <c r="AF23" i="12"/>
  <c r="AE24" i="12"/>
  <c r="AF24" i="12"/>
  <c r="AE25" i="12"/>
  <c r="AF25" i="12"/>
  <c r="AE26" i="12"/>
  <c r="AF26" i="12"/>
  <c r="AE27" i="12"/>
  <c r="AF27" i="12"/>
  <c r="AE28" i="12"/>
  <c r="AF28" i="12"/>
  <c r="AE29" i="12"/>
  <c r="AF29" i="12"/>
  <c r="AE30" i="12"/>
  <c r="AF30" i="12"/>
  <c r="AE31" i="12"/>
  <c r="AF31" i="12"/>
  <c r="AE32" i="12"/>
  <c r="AF32" i="12"/>
  <c r="AE33" i="12"/>
  <c r="AF33" i="12"/>
  <c r="AE34" i="12"/>
  <c r="AF34" i="12"/>
  <c r="AE35" i="12"/>
  <c r="AF35" i="12"/>
  <c r="AE36" i="12"/>
  <c r="AF36" i="12"/>
  <c r="AE37" i="12"/>
  <c r="AF37" i="12"/>
  <c r="AE38" i="12"/>
  <c r="AF38" i="12"/>
  <c r="AE39" i="12"/>
  <c r="AF39" i="12"/>
  <c r="AE40" i="12"/>
  <c r="AF40" i="12"/>
  <c r="AE41" i="12"/>
  <c r="AF41" i="12"/>
  <c r="AE42" i="12"/>
  <c r="AF42" i="12"/>
  <c r="AE43" i="12"/>
  <c r="AF43" i="12"/>
  <c r="AE44" i="12"/>
  <c r="AF44" i="12"/>
  <c r="AE45" i="12"/>
  <c r="AF45" i="12"/>
  <c r="AE46" i="12"/>
  <c r="AF46" i="12"/>
  <c r="AE47" i="12"/>
  <c r="AF47" i="12"/>
  <c r="AE48" i="12"/>
  <c r="AF48" i="12"/>
  <c r="AE49" i="12"/>
  <c r="AF49" i="12"/>
  <c r="AE50" i="12"/>
  <c r="AF50" i="12"/>
  <c r="AE51" i="12"/>
  <c r="AF51" i="12"/>
  <c r="AE52" i="12"/>
  <c r="AF52" i="12"/>
  <c r="AE53" i="12"/>
  <c r="AF53" i="12"/>
  <c r="AE54" i="12"/>
  <c r="AF54" i="12"/>
  <c r="AE55" i="12"/>
  <c r="AF55" i="12"/>
  <c r="AE56" i="12"/>
  <c r="AF56" i="12"/>
  <c r="AE57" i="12"/>
  <c r="AF57" i="12"/>
  <c r="AE58" i="12"/>
  <c r="AF58" i="12"/>
  <c r="AE59" i="12"/>
  <c r="AF59" i="12"/>
  <c r="AE60" i="12"/>
  <c r="AF60" i="12"/>
  <c r="AE61" i="12"/>
  <c r="AF61" i="12"/>
  <c r="AE62" i="12"/>
  <c r="AF62" i="12"/>
  <c r="AE63" i="12"/>
  <c r="AF63" i="12"/>
  <c r="AE64" i="12"/>
  <c r="AF64" i="12"/>
  <c r="AE65" i="12"/>
  <c r="AF65" i="12"/>
  <c r="AE66" i="12"/>
  <c r="AF66" i="12"/>
  <c r="AE67" i="12"/>
  <c r="AF67" i="12"/>
  <c r="AE68" i="12"/>
  <c r="AF68" i="12"/>
  <c r="AE69" i="12"/>
  <c r="AF69" i="12"/>
  <c r="AE70" i="12"/>
  <c r="AF70" i="12"/>
  <c r="AE71" i="12"/>
  <c r="AF71" i="12"/>
  <c r="AE72" i="12"/>
  <c r="AF72" i="12"/>
  <c r="AE73" i="12"/>
  <c r="AF73" i="12"/>
  <c r="AE74" i="12"/>
  <c r="AF74" i="12"/>
  <c r="AE75" i="12"/>
  <c r="AF75" i="12"/>
  <c r="AE76" i="12"/>
  <c r="AF76" i="12"/>
  <c r="AE77" i="12"/>
  <c r="AF77" i="12"/>
  <c r="AE78" i="12"/>
  <c r="AF78" i="12"/>
  <c r="AE79" i="12"/>
  <c r="AF79" i="12"/>
  <c r="AE80" i="12"/>
  <c r="AF80" i="12"/>
  <c r="AE81" i="12"/>
  <c r="AF81" i="12"/>
  <c r="AE82" i="12"/>
  <c r="AF82" i="12"/>
  <c r="AE83" i="12"/>
  <c r="AF83" i="12"/>
  <c r="AE84" i="12"/>
  <c r="AF84" i="12"/>
  <c r="AE85" i="12"/>
  <c r="AF85" i="12"/>
  <c r="AE86" i="12"/>
  <c r="AF86" i="12"/>
  <c r="AE87" i="12"/>
  <c r="AF87" i="12"/>
  <c r="AE88" i="12"/>
  <c r="AF88" i="12"/>
  <c r="AE89" i="12"/>
  <c r="AF89" i="12"/>
  <c r="AE90" i="12"/>
  <c r="AF90" i="12"/>
  <c r="AE91" i="12"/>
  <c r="AF91" i="12"/>
  <c r="AE92" i="12"/>
  <c r="AF92" i="12"/>
  <c r="AE93" i="12"/>
  <c r="AF93" i="12"/>
  <c r="AE94" i="12"/>
  <c r="AF94" i="12"/>
  <c r="AE95" i="12"/>
  <c r="AF95" i="12"/>
  <c r="AE96" i="12"/>
  <c r="AF96" i="12"/>
  <c r="AE97" i="12"/>
  <c r="AF97" i="12"/>
  <c r="AE98" i="12"/>
  <c r="AF98" i="12"/>
  <c r="AE99" i="12"/>
  <c r="AF99" i="12"/>
  <c r="AE100" i="12"/>
  <c r="AF100" i="12"/>
  <c r="AE101" i="12"/>
  <c r="AF101" i="12"/>
  <c r="AE102" i="12"/>
  <c r="AF102" i="12"/>
  <c r="AE103" i="12"/>
  <c r="AF103" i="12"/>
  <c r="AE104" i="12"/>
  <c r="AF104" i="12"/>
  <c r="AE105" i="12"/>
  <c r="AF105" i="12"/>
  <c r="AE106" i="12"/>
  <c r="AF106" i="12"/>
  <c r="AE107" i="12"/>
  <c r="AF107" i="12"/>
  <c r="AE108" i="12"/>
  <c r="AF108" i="12"/>
  <c r="AE109" i="12"/>
  <c r="AF109" i="12"/>
  <c r="AE110" i="12"/>
  <c r="AF110" i="12"/>
  <c r="AE111" i="12"/>
  <c r="AF111" i="12"/>
  <c r="AE112" i="12"/>
  <c r="AF112" i="12"/>
  <c r="AE113" i="12"/>
  <c r="AF113" i="12"/>
  <c r="AE114" i="12"/>
  <c r="AF114" i="12"/>
  <c r="AE115" i="12"/>
  <c r="AF115" i="12"/>
  <c r="AF3" i="12"/>
  <c r="AE3" i="12"/>
  <c r="HC145" i="10" l="1"/>
  <c r="HD145" i="10"/>
  <c r="HE145" i="10"/>
  <c r="HF145" i="10"/>
  <c r="HG145" i="10"/>
  <c r="HH145" i="10"/>
  <c r="HI145" i="10"/>
  <c r="HJ145" i="10"/>
  <c r="HK145" i="10"/>
  <c r="HL145" i="10"/>
  <c r="HM145" i="10"/>
  <c r="HN145" i="10"/>
  <c r="GT145" i="10"/>
  <c r="GU145" i="10"/>
  <c r="GV145" i="10"/>
  <c r="GW145" i="10"/>
  <c r="GX145" i="10"/>
  <c r="GY145" i="10"/>
  <c r="GZ145" i="10"/>
  <c r="HA145" i="10"/>
  <c r="HB145" i="10"/>
  <c r="GQ145" i="10"/>
  <c r="GR145" i="10"/>
  <c r="GS145" i="10"/>
  <c r="GE145" i="10"/>
  <c r="GF145" i="10"/>
  <c r="GG145" i="10"/>
  <c r="GH145" i="10"/>
  <c r="GI145" i="10"/>
  <c r="GJ145" i="10"/>
  <c r="GK145" i="10"/>
  <c r="GL145" i="10"/>
  <c r="GM145" i="10"/>
  <c r="GN145" i="10"/>
  <c r="GO145" i="10"/>
  <c r="GP145" i="10"/>
  <c r="FS145" i="10"/>
  <c r="FT145" i="10"/>
  <c r="FU145" i="10"/>
  <c r="FV145" i="10"/>
  <c r="FW145" i="10"/>
  <c r="FX145" i="10"/>
  <c r="FY145" i="10"/>
  <c r="FZ145" i="10"/>
  <c r="GA145" i="10"/>
  <c r="GB145" i="10"/>
  <c r="GC145" i="10"/>
  <c r="GD145" i="10"/>
  <c r="FK145" i="10"/>
  <c r="FL145" i="10"/>
  <c r="FM145" i="10"/>
  <c r="FN145" i="10"/>
  <c r="FO145" i="10"/>
  <c r="FP145" i="10"/>
  <c r="FQ145" i="10"/>
  <c r="FR145" i="10"/>
  <c r="FG145" i="10"/>
  <c r="FH145" i="10"/>
  <c r="FI145" i="10"/>
  <c r="FJ145" i="10"/>
  <c r="EX145" i="10"/>
  <c r="EY145" i="10"/>
  <c r="EZ145" i="10"/>
  <c r="FA145" i="10"/>
  <c r="FB145" i="10"/>
  <c r="FC145" i="10"/>
  <c r="FD145" i="10"/>
  <c r="FE145" i="10"/>
  <c r="FF145" i="10"/>
  <c r="EU145" i="10"/>
  <c r="EV145" i="10"/>
  <c r="EW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H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B145" i="10"/>
  <c r="DC145" i="10"/>
  <c r="DD145" i="10"/>
  <c r="DE145" i="10"/>
  <c r="DF145" i="10"/>
  <c r="DG145" i="10"/>
  <c r="DH145" i="10"/>
  <c r="DI145" i="10"/>
  <c r="DJ145" i="10"/>
  <c r="CY145" i="10"/>
  <c r="CZ145" i="10"/>
  <c r="DA145" i="10"/>
  <c r="CQ145" i="10"/>
  <c r="CR145" i="10"/>
  <c r="CS145" i="10"/>
  <c r="CT145" i="10"/>
  <c r="CU145" i="10"/>
  <c r="CV145" i="10"/>
  <c r="CW145" i="10"/>
  <c r="CX145" i="10"/>
  <c r="CM145" i="10"/>
  <c r="CN145" i="10"/>
  <c r="CO145" i="10"/>
  <c r="CP145" i="10"/>
  <c r="CE145" i="10"/>
  <c r="CF145" i="10"/>
  <c r="CG145" i="10"/>
  <c r="CH145" i="10"/>
  <c r="CI145" i="10"/>
  <c r="CJ145" i="10"/>
  <c r="CK145" i="10"/>
  <c r="CL145" i="10"/>
  <c r="CD145" i="10"/>
  <c r="CA145" i="10"/>
  <c r="CB145" i="10"/>
  <c r="CC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AY145" i="10"/>
  <c r="AZ145" i="10"/>
  <c r="BA145" i="10"/>
  <c r="BB145" i="10"/>
  <c r="AU145" i="10"/>
  <c r="AV145" i="10"/>
  <c r="AW145" i="10"/>
  <c r="AX145" i="10"/>
  <c r="AQ145" i="10"/>
  <c r="AR145" i="10"/>
  <c r="AS145" i="10"/>
  <c r="AT145" i="10"/>
  <c r="HC144" i="10"/>
  <c r="HD144" i="10"/>
  <c r="HE144" i="10"/>
  <c r="HF144" i="10"/>
  <c r="HG144" i="10"/>
  <c r="HH144" i="10"/>
  <c r="HI144" i="10"/>
  <c r="HJ144" i="10"/>
  <c r="HK144" i="10"/>
  <c r="HL144" i="10"/>
  <c r="HM144" i="10"/>
  <c r="HN144" i="10"/>
  <c r="GQ144" i="10"/>
  <c r="GR144" i="10"/>
  <c r="GS144" i="10"/>
  <c r="GT144" i="10"/>
  <c r="GU144" i="10"/>
  <c r="GV144" i="10"/>
  <c r="GW144" i="10"/>
  <c r="GX144" i="10"/>
  <c r="GY144" i="10"/>
  <c r="GZ144" i="10"/>
  <c r="HA144" i="10"/>
  <c r="HB144" i="10"/>
  <c r="GH144" i="10"/>
  <c r="GI144" i="10"/>
  <c r="GJ144" i="10"/>
  <c r="GK144" i="10"/>
  <c r="GL144" i="10"/>
  <c r="GM144" i="10"/>
  <c r="GN144" i="10"/>
  <c r="GO144" i="10"/>
  <c r="GP144" i="10"/>
  <c r="GG144" i="10"/>
  <c r="GE144" i="10"/>
  <c r="GF144" i="10"/>
  <c r="FW144" i="10"/>
  <c r="FX144" i="10"/>
  <c r="FY144" i="10"/>
  <c r="FZ144" i="10"/>
  <c r="GA144" i="10"/>
  <c r="GB144" i="10"/>
  <c r="GC144" i="10"/>
  <c r="GD144" i="10"/>
  <c r="FS144" i="10"/>
  <c r="FT144" i="10"/>
  <c r="FU144" i="10"/>
  <c r="FV144" i="10"/>
  <c r="FJ144" i="10"/>
  <c r="FK144" i="10"/>
  <c r="FL144" i="10"/>
  <c r="FM144" i="10"/>
  <c r="FN144" i="10"/>
  <c r="FO144" i="10"/>
  <c r="FP144" i="10"/>
  <c r="FQ144" i="10"/>
  <c r="FR144" i="10"/>
  <c r="FG144" i="10"/>
  <c r="FH144" i="10"/>
  <c r="FI144" i="10"/>
  <c r="EU144" i="10"/>
  <c r="EV144" i="10"/>
  <c r="EW144" i="10"/>
  <c r="EX144" i="10"/>
  <c r="EY144" i="10"/>
  <c r="EZ144" i="10"/>
  <c r="FA144" i="10"/>
  <c r="FB144" i="10"/>
  <c r="FC144" i="10"/>
  <c r="FD144" i="10"/>
  <c r="FE144" i="10"/>
  <c r="FF144" i="10"/>
  <c r="EL144" i="10"/>
  <c r="EM144" i="10"/>
  <c r="EN144" i="10"/>
  <c r="EO144" i="10"/>
  <c r="EP144" i="10"/>
  <c r="EQ144" i="10"/>
  <c r="ER144" i="10"/>
  <c r="ES144" i="10"/>
  <c r="ET144" i="10"/>
  <c r="EK144" i="10"/>
  <c r="EI144" i="10"/>
  <c r="EJ144" i="10"/>
  <c r="ED144" i="10"/>
  <c r="EE144" i="10"/>
  <c r="EF144" i="10"/>
  <c r="EG144" i="10"/>
  <c r="EH144" i="10"/>
  <c r="EA144" i="10"/>
  <c r="EB144" i="10"/>
  <c r="EC144" i="10"/>
  <c r="DW144" i="10"/>
  <c r="DX144" i="10"/>
  <c r="DY144" i="10"/>
  <c r="DZ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H144" i="10"/>
  <c r="CI144" i="10"/>
  <c r="CJ144" i="10"/>
  <c r="CK144" i="10"/>
  <c r="CL144" i="10"/>
  <c r="CE144" i="10"/>
  <c r="CF144" i="10"/>
  <c r="CG144" i="10"/>
  <c r="CA144" i="10"/>
  <c r="CB144" i="10"/>
  <c r="CC144" i="10"/>
  <c r="CD144" i="10"/>
  <c r="BR144" i="10"/>
  <c r="BS144" i="10"/>
  <c r="BT144" i="10"/>
  <c r="BU144" i="10"/>
  <c r="BV144" i="10"/>
  <c r="BW144" i="10"/>
  <c r="BX144" i="10"/>
  <c r="BY144" i="10"/>
  <c r="BZ144" i="10"/>
  <c r="BO144" i="10"/>
  <c r="BP144" i="10"/>
  <c r="BQ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HG143" i="10"/>
  <c r="HH143" i="10"/>
  <c r="HI143" i="10"/>
  <c r="HJ143" i="10"/>
  <c r="HK143" i="10"/>
  <c r="HL143" i="10"/>
  <c r="HM143" i="10"/>
  <c r="HN143" i="10"/>
  <c r="HC143" i="10"/>
  <c r="HD143" i="10"/>
  <c r="HE143" i="10"/>
  <c r="HF143" i="10"/>
  <c r="GT143" i="10"/>
  <c r="GU143" i="10"/>
  <c r="GV143" i="10"/>
  <c r="GW143" i="10"/>
  <c r="GX143" i="10"/>
  <c r="GY143" i="10"/>
  <c r="GZ143" i="10"/>
  <c r="HA143" i="10"/>
  <c r="HB143" i="10"/>
  <c r="GQ143" i="10"/>
  <c r="GR143" i="10"/>
  <c r="GS143" i="10"/>
  <c r="GE143" i="10"/>
  <c r="GF143" i="10"/>
  <c r="GG143" i="10"/>
  <c r="GH143" i="10"/>
  <c r="GI143" i="10"/>
  <c r="GJ143" i="10"/>
  <c r="GK143" i="10"/>
  <c r="GL143" i="10"/>
  <c r="GM143" i="10"/>
  <c r="GN143" i="10"/>
  <c r="GO143" i="10"/>
  <c r="GP143" i="10"/>
  <c r="FS143" i="10"/>
  <c r="FT143" i="10"/>
  <c r="FU143" i="10"/>
  <c r="FV143" i="10"/>
  <c r="FW143" i="10"/>
  <c r="FX143" i="10"/>
  <c r="FY143" i="10"/>
  <c r="FZ143" i="10"/>
  <c r="GA143" i="10"/>
  <c r="GB143" i="10"/>
  <c r="GC143" i="10"/>
  <c r="GD143" i="10"/>
  <c r="FN143" i="10"/>
  <c r="FO143" i="10"/>
  <c r="FP143" i="10"/>
  <c r="FQ143" i="10"/>
  <c r="FR143" i="10"/>
  <c r="FK143" i="10"/>
  <c r="FL143" i="10"/>
  <c r="FM143" i="10"/>
  <c r="FG143" i="10"/>
  <c r="FH143" i="10"/>
  <c r="FI143" i="10"/>
  <c r="FJ143" i="10"/>
  <c r="EX143" i="10"/>
  <c r="EY143" i="10"/>
  <c r="EZ143" i="10"/>
  <c r="FA143" i="10"/>
  <c r="FB143" i="10"/>
  <c r="FC143" i="10"/>
  <c r="FD143" i="10"/>
  <c r="FE143" i="10"/>
  <c r="FF143" i="10"/>
  <c r="EU143" i="10"/>
  <c r="EV143" i="10"/>
  <c r="EW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DR143" i="10"/>
  <c r="DS143" i="10"/>
  <c r="DT143" i="10"/>
  <c r="DU143" i="10"/>
  <c r="DV143" i="10"/>
  <c r="DK143" i="10"/>
  <c r="DL143" i="10"/>
  <c r="DM143" i="10"/>
  <c r="DN143" i="10"/>
  <c r="DO143" i="10"/>
  <c r="DP143" i="10"/>
  <c r="DQ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I143" i="10"/>
  <c r="CJ143" i="10"/>
  <c r="CK143" i="10"/>
  <c r="CL143" i="10"/>
  <c r="CA143" i="10"/>
  <c r="CB143" i="10"/>
  <c r="CC143" i="10"/>
  <c r="CD143" i="10"/>
  <c r="CE143" i="10"/>
  <c r="CF143" i="10"/>
  <c r="CG143" i="10"/>
  <c r="CH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BF143" i="10"/>
  <c r="BG143" i="10"/>
  <c r="BH143" i="10"/>
  <c r="BI143" i="10"/>
  <c r="BJ143" i="10"/>
  <c r="BK143" i="10"/>
  <c r="BL143" i="10"/>
  <c r="BM143" i="10"/>
  <c r="BN143" i="10"/>
  <c r="BC143" i="10"/>
  <c r="BD143" i="10"/>
  <c r="BE143" i="10"/>
  <c r="AY143" i="10"/>
  <c r="AZ143" i="10"/>
  <c r="BA143" i="10"/>
  <c r="BB143" i="10"/>
  <c r="AQ143" i="10"/>
  <c r="AR143" i="10"/>
  <c r="AS143" i="10"/>
  <c r="AT143" i="10"/>
  <c r="AU143" i="10"/>
  <c r="AV143" i="10"/>
  <c r="AW143" i="10"/>
  <c r="AX143" i="10"/>
  <c r="HG142" i="10"/>
  <c r="HH142" i="10"/>
  <c r="HI142" i="10"/>
  <c r="HJ142" i="10"/>
  <c r="HK142" i="10"/>
  <c r="HL142" i="10"/>
  <c r="HM142" i="10"/>
  <c r="HN142" i="10"/>
  <c r="HC142" i="10"/>
  <c r="HD142" i="10"/>
  <c r="HE142" i="10"/>
  <c r="HF142" i="10"/>
  <c r="GY142" i="10"/>
  <c r="GZ142" i="10"/>
  <c r="HA142" i="10"/>
  <c r="HB142" i="10"/>
  <c r="GX142" i="10"/>
  <c r="GU142" i="10"/>
  <c r="GV142" i="10"/>
  <c r="GW142" i="10"/>
  <c r="GQ142" i="10"/>
  <c r="GR142" i="10"/>
  <c r="GS142" i="10"/>
  <c r="GT142" i="10"/>
  <c r="GG142" i="10"/>
  <c r="GH142" i="10"/>
  <c r="GI142" i="10"/>
  <c r="GJ142" i="10"/>
  <c r="GK142" i="10"/>
  <c r="GL142" i="10"/>
  <c r="GM142" i="10"/>
  <c r="GN142" i="10"/>
  <c r="GO142" i="10"/>
  <c r="GP142" i="10"/>
  <c r="GE142" i="10"/>
  <c r="GF142" i="10"/>
  <c r="FY142" i="10"/>
  <c r="FZ142" i="10"/>
  <c r="GA142" i="10"/>
  <c r="GB142" i="10"/>
  <c r="GC142" i="10"/>
  <c r="GD142" i="10"/>
  <c r="FW142" i="10"/>
  <c r="FX142" i="10"/>
  <c r="FS142" i="10"/>
  <c r="FT142" i="10"/>
  <c r="FU142" i="10"/>
  <c r="FV142" i="10"/>
  <c r="FG142" i="10"/>
  <c r="FH142" i="10"/>
  <c r="FI142" i="10"/>
  <c r="FJ142" i="10"/>
  <c r="FK142" i="10"/>
  <c r="FL142" i="10"/>
  <c r="FM142" i="10"/>
  <c r="FN142" i="10"/>
  <c r="FO142" i="10"/>
  <c r="FP142" i="10"/>
  <c r="FQ142" i="10"/>
  <c r="FR142" i="10"/>
  <c r="EY142" i="10"/>
  <c r="EZ142" i="10"/>
  <c r="FA142" i="10"/>
  <c r="FB142" i="10"/>
  <c r="FC142" i="10"/>
  <c r="FD142" i="10"/>
  <c r="FE142" i="10"/>
  <c r="FF142" i="10"/>
  <c r="EW142" i="10"/>
  <c r="EX142" i="10"/>
  <c r="EU142" i="10"/>
  <c r="EV142" i="10"/>
  <c r="EK142" i="10"/>
  <c r="EL142" i="10"/>
  <c r="EM142" i="10"/>
  <c r="EN142" i="10"/>
  <c r="EO142" i="10"/>
  <c r="EP142" i="10"/>
  <c r="EQ142" i="10"/>
  <c r="ER142" i="10"/>
  <c r="ES142" i="10"/>
  <c r="ET142" i="10"/>
  <c r="EI142" i="10"/>
  <c r="EJ142" i="10"/>
  <c r="EG142" i="10"/>
  <c r="EH142" i="10"/>
  <c r="EE142" i="10"/>
  <c r="EF142" i="10"/>
  <c r="DY142" i="10"/>
  <c r="DZ142" i="10"/>
  <c r="EA142" i="10"/>
  <c r="EB142" i="10"/>
  <c r="EC142" i="10"/>
  <c r="ED142" i="10"/>
  <c r="DW142" i="10"/>
  <c r="DX142" i="10"/>
  <c r="DM142" i="10"/>
  <c r="DN142" i="10"/>
  <c r="DO142" i="10"/>
  <c r="DP142" i="10"/>
  <c r="DQ142" i="10"/>
  <c r="DR142" i="10"/>
  <c r="DS142" i="10"/>
  <c r="DT142" i="10"/>
  <c r="DU142" i="10"/>
  <c r="DV142" i="10"/>
  <c r="DK142" i="10"/>
  <c r="DL142" i="10"/>
  <c r="DG142" i="10"/>
  <c r="DH142" i="10"/>
  <c r="DI142" i="10"/>
  <c r="DJ142" i="10"/>
  <c r="DF142" i="10"/>
  <c r="DA142" i="10"/>
  <c r="DB142" i="10"/>
  <c r="DC142" i="10"/>
  <c r="DD142" i="10"/>
  <c r="DE142" i="10"/>
  <c r="CY142" i="10"/>
  <c r="CZ142" i="10"/>
  <c r="CP142" i="10"/>
  <c r="CQ142" i="10"/>
  <c r="CR142" i="10"/>
  <c r="CS142" i="10"/>
  <c r="CT142" i="10"/>
  <c r="CU142" i="10"/>
  <c r="CV142" i="10"/>
  <c r="CW142" i="10"/>
  <c r="CX142" i="10"/>
  <c r="CO142" i="10"/>
  <c r="CM142" i="10"/>
  <c r="CN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A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BH142" i="10"/>
  <c r="BI142" i="10"/>
  <c r="BJ142" i="10"/>
  <c r="BK142" i="10"/>
  <c r="BL142" i="10"/>
  <c r="BM142" i="10"/>
  <c r="BN142" i="10"/>
  <c r="BG142" i="10"/>
  <c r="BE142" i="10"/>
  <c r="BF142" i="10"/>
  <c r="BD142" i="10"/>
  <c r="BC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HE141" i="10"/>
  <c r="HF141" i="10"/>
  <c r="HG141" i="10"/>
  <c r="HH141" i="10"/>
  <c r="HI141" i="10"/>
  <c r="HJ141" i="10"/>
  <c r="HK141" i="10"/>
  <c r="HL141" i="10"/>
  <c r="HM141" i="10"/>
  <c r="HN141" i="10"/>
  <c r="HD141" i="10"/>
  <c r="HC141" i="10"/>
  <c r="GQ141" i="10"/>
  <c r="GR141" i="10"/>
  <c r="GS141" i="10"/>
  <c r="GT141" i="10"/>
  <c r="GU141" i="10"/>
  <c r="GV141" i="10"/>
  <c r="GW141" i="10"/>
  <c r="GX141" i="10"/>
  <c r="GY141" i="10"/>
  <c r="GZ141" i="10"/>
  <c r="HA141" i="10"/>
  <c r="HB141" i="10"/>
  <c r="GJ141" i="10"/>
  <c r="GK141" i="10"/>
  <c r="GL141" i="10"/>
  <c r="GM141" i="10"/>
  <c r="GN141" i="10"/>
  <c r="GO141" i="10"/>
  <c r="GP141" i="10"/>
  <c r="GG141" i="10"/>
  <c r="GH141" i="10"/>
  <c r="GI141" i="10"/>
  <c r="GF141" i="10"/>
  <c r="GE141" i="10"/>
  <c r="FW141" i="10"/>
  <c r="FX141" i="10"/>
  <c r="FY141" i="10"/>
  <c r="FZ141" i="10"/>
  <c r="GA141" i="10"/>
  <c r="GB141" i="10"/>
  <c r="GC141" i="10"/>
  <c r="GD141" i="10"/>
  <c r="FT141" i="10"/>
  <c r="FU141" i="10"/>
  <c r="FV141" i="10"/>
  <c r="FS141" i="10"/>
  <c r="FG141" i="10"/>
  <c r="FH141" i="10"/>
  <c r="FI141" i="10"/>
  <c r="FJ141" i="10"/>
  <c r="FK141" i="10"/>
  <c r="FL141" i="10"/>
  <c r="FM141" i="10"/>
  <c r="FN141" i="10"/>
  <c r="FO141" i="10"/>
  <c r="FP141" i="10"/>
  <c r="FQ141" i="10"/>
  <c r="FR141" i="10"/>
  <c r="FD141" i="10"/>
  <c r="FE141" i="10"/>
  <c r="FF141" i="10"/>
  <c r="EU141" i="10"/>
  <c r="EV141" i="10"/>
  <c r="EW141" i="10"/>
  <c r="EX141" i="10"/>
  <c r="EY141" i="10"/>
  <c r="EZ141" i="10"/>
  <c r="FA141" i="10"/>
  <c r="FB141" i="10"/>
  <c r="FC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DW141" i="10"/>
  <c r="DM141" i="10"/>
  <c r="DN141" i="10"/>
  <c r="DO141" i="10"/>
  <c r="DP141" i="10"/>
  <c r="DQ141" i="10"/>
  <c r="DR141" i="10"/>
  <c r="DS141" i="10"/>
  <c r="DT141" i="10"/>
  <c r="DU141" i="10"/>
  <c r="DV141" i="10"/>
  <c r="DK141" i="10"/>
  <c r="DL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CY141" i="10"/>
  <c r="CO141" i="10"/>
  <c r="CP141" i="10"/>
  <c r="CQ141" i="10"/>
  <c r="CR141" i="10"/>
  <c r="CS141" i="10"/>
  <c r="CT141" i="10"/>
  <c r="CU141" i="10"/>
  <c r="CV141" i="10"/>
  <c r="CW141" i="10"/>
  <c r="CX141" i="10"/>
  <c r="CM141" i="10"/>
  <c r="CN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A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BK141" i="10"/>
  <c r="BL141" i="10"/>
  <c r="BM141" i="10"/>
  <c r="BN141" i="10"/>
  <c r="BD141" i="10"/>
  <c r="BE141" i="10"/>
  <c r="BF141" i="10"/>
  <c r="BG141" i="10"/>
  <c r="BH141" i="10"/>
  <c r="BI141" i="10"/>
  <c r="BJ141" i="10"/>
  <c r="BC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AQ141" i="10"/>
  <c r="HC140" i="10"/>
  <c r="HD140" i="10"/>
  <c r="HE140" i="10"/>
  <c r="HF140" i="10"/>
  <c r="HG140" i="10"/>
  <c r="HH140" i="10"/>
  <c r="HI140" i="10"/>
  <c r="HJ140" i="10"/>
  <c r="HK140" i="10"/>
  <c r="HL140" i="10"/>
  <c r="HM140" i="10"/>
  <c r="HN140" i="10"/>
  <c r="GX140" i="10"/>
  <c r="GY140" i="10"/>
  <c r="GZ140" i="10"/>
  <c r="HA140" i="10"/>
  <c r="HB140" i="10"/>
  <c r="GQ140" i="10"/>
  <c r="GR140" i="10"/>
  <c r="GS140" i="10"/>
  <c r="GT140" i="10"/>
  <c r="GU140" i="10"/>
  <c r="GV140" i="10"/>
  <c r="GW140" i="10"/>
  <c r="GH140" i="10"/>
  <c r="GI140" i="10"/>
  <c r="GJ140" i="10"/>
  <c r="GK140" i="10"/>
  <c r="GL140" i="10"/>
  <c r="GM140" i="10"/>
  <c r="GN140" i="10"/>
  <c r="GO140" i="10"/>
  <c r="GP140" i="10"/>
  <c r="GF140" i="10"/>
  <c r="GG140" i="10"/>
  <c r="GE140" i="10"/>
  <c r="FZ140" i="10"/>
  <c r="GA140" i="10"/>
  <c r="GB140" i="10"/>
  <c r="GC140" i="10"/>
  <c r="GD140" i="10"/>
  <c r="FW140" i="10"/>
  <c r="FX140" i="10"/>
  <c r="FY140" i="10"/>
  <c r="FT140" i="10"/>
  <c r="FU140" i="10"/>
  <c r="FV140" i="10"/>
  <c r="FS140" i="10"/>
  <c r="FH140" i="10"/>
  <c r="FI140" i="10"/>
  <c r="FJ140" i="10"/>
  <c r="FK140" i="10"/>
  <c r="FL140" i="10"/>
  <c r="FM140" i="10"/>
  <c r="FN140" i="10"/>
  <c r="FO140" i="10"/>
  <c r="FP140" i="10"/>
  <c r="FQ140" i="10"/>
  <c r="FR140" i="10"/>
  <c r="FG140" i="10"/>
  <c r="EV140" i="10"/>
  <c r="EW140" i="10"/>
  <c r="EX140" i="10"/>
  <c r="EY140" i="10"/>
  <c r="EZ140" i="10"/>
  <c r="FA140" i="10"/>
  <c r="FB140" i="10"/>
  <c r="FC140" i="10"/>
  <c r="FD140" i="10"/>
  <c r="FE140" i="10"/>
  <c r="FF140" i="10"/>
  <c r="EU140" i="10"/>
  <c r="EL140" i="10"/>
  <c r="EM140" i="10"/>
  <c r="EN140" i="10"/>
  <c r="EO140" i="10"/>
  <c r="EP140" i="10"/>
  <c r="EQ140" i="10"/>
  <c r="ER140" i="10"/>
  <c r="ES140" i="10"/>
  <c r="ET140" i="10"/>
  <c r="EJ140" i="10"/>
  <c r="EK140" i="10"/>
  <c r="EI140" i="10"/>
  <c r="EC140" i="10"/>
  <c r="ED140" i="10"/>
  <c r="EE140" i="10"/>
  <c r="EF140" i="10"/>
  <c r="EG140" i="10"/>
  <c r="EH140" i="10"/>
  <c r="DW140" i="10"/>
  <c r="DX140" i="10"/>
  <c r="DY140" i="10"/>
  <c r="DZ140" i="10"/>
  <c r="EA140" i="10"/>
  <c r="EB140" i="10"/>
  <c r="DN140" i="10"/>
  <c r="DO140" i="10"/>
  <c r="DP140" i="10"/>
  <c r="DQ140" i="10"/>
  <c r="DR140" i="10"/>
  <c r="DS140" i="10"/>
  <c r="DT140" i="10"/>
  <c r="DU140" i="10"/>
  <c r="DV140" i="10"/>
  <c r="DK140" i="10"/>
  <c r="DL140" i="10"/>
  <c r="DM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CS140" i="10"/>
  <c r="CT140" i="10"/>
  <c r="CU140" i="10"/>
  <c r="CV140" i="10"/>
  <c r="CW140" i="10"/>
  <c r="CX140" i="10"/>
  <c r="CM140" i="10"/>
  <c r="CN140" i="10"/>
  <c r="CO140" i="10"/>
  <c r="CP140" i="10"/>
  <c r="CQ140" i="10"/>
  <c r="CR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BQ140" i="10"/>
  <c r="BR140" i="10"/>
  <c r="BS140" i="10"/>
  <c r="BT140" i="10"/>
  <c r="BU140" i="10"/>
  <c r="BV140" i="10"/>
  <c r="BW140" i="10"/>
  <c r="BX140" i="10"/>
  <c r="BY140" i="10"/>
  <c r="BZ140" i="10"/>
  <c r="BO140" i="10"/>
  <c r="BP140" i="10"/>
  <c r="BJ140" i="10"/>
  <c r="BK140" i="10"/>
  <c r="BL140" i="10"/>
  <c r="BM140" i="10"/>
  <c r="BN140" i="10"/>
  <c r="BH140" i="10"/>
  <c r="BI140" i="10"/>
  <c r="BC140" i="10"/>
  <c r="BD140" i="10"/>
  <c r="BE140" i="10"/>
  <c r="BF140" i="10"/>
  <c r="BG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AQ140" i="10"/>
  <c r="HI139" i="10"/>
  <c r="HJ139" i="10"/>
  <c r="HK139" i="10"/>
  <c r="HL139" i="10"/>
  <c r="HM139" i="10"/>
  <c r="HN139" i="10"/>
  <c r="HC139" i="10"/>
  <c r="HD139" i="10"/>
  <c r="HE139" i="10"/>
  <c r="HF139" i="10"/>
  <c r="HG139" i="10"/>
  <c r="HH139" i="10"/>
  <c r="GQ139" i="10"/>
  <c r="GR139" i="10"/>
  <c r="GS139" i="10"/>
  <c r="GT139" i="10"/>
  <c r="GU139" i="10"/>
  <c r="GV139" i="10"/>
  <c r="GW139" i="10"/>
  <c r="GX139" i="10"/>
  <c r="GY139" i="10"/>
  <c r="GZ139" i="10"/>
  <c r="HA139" i="10"/>
  <c r="HB139" i="10"/>
  <c r="GE139" i="10"/>
  <c r="GF139" i="10"/>
  <c r="GG139" i="10"/>
  <c r="GH139" i="10"/>
  <c r="GI139" i="10"/>
  <c r="GJ139" i="10"/>
  <c r="GK139" i="10"/>
  <c r="GL139" i="10"/>
  <c r="GM139" i="10"/>
  <c r="GN139" i="10"/>
  <c r="GO139" i="10"/>
  <c r="GP139" i="10"/>
  <c r="FS139" i="10"/>
  <c r="FT139" i="10"/>
  <c r="FU139" i="10"/>
  <c r="FV139" i="10"/>
  <c r="FW139" i="10"/>
  <c r="FX139" i="10"/>
  <c r="FY139" i="10"/>
  <c r="FZ139" i="10"/>
  <c r="GA139" i="10"/>
  <c r="GB139" i="10"/>
  <c r="GC139" i="10"/>
  <c r="GD139" i="10"/>
  <c r="FG139" i="10"/>
  <c r="FH139" i="10"/>
  <c r="FI139" i="10"/>
  <c r="FJ139" i="10"/>
  <c r="FK139" i="10"/>
  <c r="FL139" i="10"/>
  <c r="FM139" i="10"/>
  <c r="FN139" i="10"/>
  <c r="FO139" i="10"/>
  <c r="FP139" i="10"/>
  <c r="FQ139" i="10"/>
  <c r="FR139" i="10"/>
  <c r="EU139" i="10"/>
  <c r="EV139" i="10"/>
  <c r="EW139" i="10"/>
  <c r="EX139" i="10"/>
  <c r="EY139" i="10"/>
  <c r="EZ139" i="10"/>
  <c r="FA139" i="10"/>
  <c r="FB139" i="10"/>
  <c r="FC139" i="10"/>
  <c r="FD139" i="10"/>
  <c r="FE139" i="10"/>
  <c r="FF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DR139" i="10"/>
  <c r="DS139" i="10"/>
  <c r="DT139" i="10"/>
  <c r="DU139" i="10"/>
  <c r="DV139" i="10"/>
  <c r="DP139" i="10"/>
  <c r="DQ139" i="10"/>
  <c r="DO139" i="10"/>
  <c r="DK139" i="10"/>
  <c r="DL139" i="10"/>
  <c r="DM139" i="10"/>
  <c r="DN139" i="10"/>
  <c r="DJ139" i="10"/>
  <c r="DG139" i="10"/>
  <c r="DH139" i="10"/>
  <c r="DI139" i="10"/>
  <c r="CY139" i="10"/>
  <c r="CZ139" i="10"/>
  <c r="DA139" i="10"/>
  <c r="DB139" i="10"/>
  <c r="DC139" i="10"/>
  <c r="DD139" i="10"/>
  <c r="DE139" i="10"/>
  <c r="DF139" i="10"/>
  <c r="CT139" i="10"/>
  <c r="CU139" i="10"/>
  <c r="CV139" i="10"/>
  <c r="CW139" i="10"/>
  <c r="CX139" i="10"/>
  <c r="CQ139" i="10"/>
  <c r="CR139" i="10"/>
  <c r="CS139" i="10"/>
  <c r="CM139" i="10"/>
  <c r="CN139" i="10"/>
  <c r="CO139" i="10"/>
  <c r="CP139" i="10"/>
  <c r="CI139" i="10"/>
  <c r="CJ139" i="10"/>
  <c r="CK139" i="10"/>
  <c r="CL139" i="10"/>
  <c r="CB139" i="10"/>
  <c r="CC139" i="10"/>
  <c r="CD139" i="10"/>
  <c r="CE139" i="10"/>
  <c r="CF139" i="10"/>
  <c r="CG139" i="10"/>
  <c r="CH139" i="10"/>
  <c r="CA139" i="10"/>
  <c r="BS139" i="10"/>
  <c r="BT139" i="10"/>
  <c r="BU139" i="10"/>
  <c r="BV139" i="10"/>
  <c r="BW139" i="10"/>
  <c r="BX139" i="10"/>
  <c r="BY139" i="10"/>
  <c r="BZ139" i="10"/>
  <c r="BO139" i="10"/>
  <c r="BP139" i="10"/>
  <c r="BQ139" i="10"/>
  <c r="BR139" i="10"/>
  <c r="BM139" i="10"/>
  <c r="BN139" i="10"/>
  <c r="BE139" i="10"/>
  <c r="BF139" i="10"/>
  <c r="BG139" i="10"/>
  <c r="BH139" i="10"/>
  <c r="BI139" i="10"/>
  <c r="BJ139" i="10"/>
  <c r="BK139" i="10"/>
  <c r="BL139" i="10"/>
  <c r="BC139" i="10"/>
  <c r="BD139" i="10"/>
  <c r="BA139" i="10"/>
  <c r="BB139" i="10"/>
  <c r="AS139" i="10"/>
  <c r="AT139" i="10"/>
  <c r="AU139" i="10"/>
  <c r="AV139" i="10"/>
  <c r="AW139" i="10"/>
  <c r="AX139" i="10"/>
  <c r="AY139" i="10"/>
  <c r="AZ139" i="10"/>
  <c r="AQ139" i="10"/>
  <c r="AR139" i="10"/>
  <c r="HC138" i="10"/>
  <c r="HD138" i="10"/>
  <c r="HE138" i="10"/>
  <c r="HF138" i="10"/>
  <c r="HG138" i="10"/>
  <c r="HH138" i="10"/>
  <c r="HI138" i="10"/>
  <c r="HJ138" i="10"/>
  <c r="HK138" i="10"/>
  <c r="HL138" i="10"/>
  <c r="HM138" i="10"/>
  <c r="HN138" i="10"/>
  <c r="HO138" i="10"/>
  <c r="HP138" i="10"/>
  <c r="HQ138" i="10"/>
  <c r="HR138" i="10"/>
  <c r="HS138" i="10"/>
  <c r="HT138" i="10"/>
  <c r="HU138" i="10"/>
  <c r="HV138" i="10"/>
  <c r="HW138" i="10"/>
  <c r="HX138" i="10"/>
  <c r="HY138" i="10"/>
  <c r="HZ138" i="10"/>
  <c r="IA138" i="10"/>
  <c r="IB138" i="10"/>
  <c r="IC138" i="10"/>
  <c r="ID138" i="10"/>
  <c r="IE138" i="10"/>
  <c r="IF138" i="10"/>
  <c r="IG138" i="10"/>
  <c r="IH138" i="10"/>
  <c r="II138" i="10"/>
  <c r="IJ138" i="10"/>
  <c r="IK138" i="10"/>
  <c r="IL138" i="10"/>
  <c r="HA138" i="10"/>
  <c r="HB138" i="10"/>
  <c r="GS138" i="10"/>
  <c r="GT138" i="10"/>
  <c r="GU138" i="10"/>
  <c r="GV138" i="10"/>
  <c r="GW138" i="10"/>
  <c r="GX138" i="10"/>
  <c r="GY138" i="10"/>
  <c r="GZ138" i="10"/>
  <c r="GQ138" i="10"/>
  <c r="GR138" i="10"/>
  <c r="GG138" i="10"/>
  <c r="GH138" i="10"/>
  <c r="GI138" i="10"/>
  <c r="GJ138" i="10"/>
  <c r="GK138" i="10"/>
  <c r="GL138" i="10"/>
  <c r="GM138" i="10"/>
  <c r="GN138" i="10"/>
  <c r="GO138" i="10"/>
  <c r="GP138" i="10"/>
  <c r="GE138" i="10"/>
  <c r="GF138" i="10"/>
  <c r="FU138" i="10"/>
  <c r="FV138" i="10"/>
  <c r="FW138" i="10"/>
  <c r="FX138" i="10"/>
  <c r="FY138" i="10"/>
  <c r="FZ138" i="10"/>
  <c r="GA138" i="10"/>
  <c r="GB138" i="10"/>
  <c r="GC138" i="10"/>
  <c r="GD138" i="10"/>
  <c r="FS138" i="10"/>
  <c r="FT138" i="10"/>
  <c r="FJ138" i="10"/>
  <c r="FK138" i="10"/>
  <c r="FL138" i="10"/>
  <c r="FM138" i="10"/>
  <c r="FN138" i="10"/>
  <c r="FO138" i="10"/>
  <c r="FP138" i="10"/>
  <c r="FQ138" i="10"/>
  <c r="FR138" i="10"/>
  <c r="FG138" i="10"/>
  <c r="FH138" i="10"/>
  <c r="FI138" i="10"/>
  <c r="EZ138" i="10"/>
  <c r="FA138" i="10"/>
  <c r="FB138" i="10"/>
  <c r="FC138" i="10"/>
  <c r="FD138" i="10"/>
  <c r="FE138" i="10"/>
  <c r="FF138" i="10"/>
  <c r="EU138" i="10"/>
  <c r="EV138" i="10"/>
  <c r="EW138" i="10"/>
  <c r="EX138" i="10"/>
  <c r="EY138" i="10"/>
  <c r="EK138" i="10"/>
  <c r="EL138" i="10"/>
  <c r="EM138" i="10"/>
  <c r="EN138" i="10"/>
  <c r="EO138" i="10"/>
  <c r="EP138" i="10"/>
  <c r="EQ138" i="10"/>
  <c r="ER138" i="10"/>
  <c r="ES138" i="10"/>
  <c r="ET138" i="10"/>
  <c r="EI138" i="10"/>
  <c r="EJ138" i="10"/>
  <c r="EA138" i="10"/>
  <c r="EB138" i="10"/>
  <c r="EC138" i="10"/>
  <c r="ED138" i="10"/>
  <c r="EE138" i="10"/>
  <c r="EF138" i="10"/>
  <c r="EG138" i="10"/>
  <c r="EH138" i="10"/>
  <c r="DW138" i="10"/>
  <c r="DX138" i="10"/>
  <c r="DY138" i="10"/>
  <c r="DZ138" i="10"/>
  <c r="DO138" i="10"/>
  <c r="DP138" i="10"/>
  <c r="DQ138" i="10"/>
  <c r="DR138" i="10"/>
  <c r="DS138" i="10"/>
  <c r="DT138" i="10"/>
  <c r="DU138" i="10"/>
  <c r="DV138" i="10"/>
  <c r="DK138" i="10"/>
  <c r="DL138" i="10"/>
  <c r="DM138" i="10"/>
  <c r="DN138" i="10"/>
  <c r="DI138" i="10"/>
  <c r="DJ138" i="10"/>
  <c r="DE138" i="10"/>
  <c r="DF138" i="10"/>
  <c r="DG138" i="10"/>
  <c r="DH138" i="10"/>
  <c r="CY138" i="10"/>
  <c r="CZ138" i="10"/>
  <c r="DA138" i="10"/>
  <c r="DB138" i="10"/>
  <c r="DC138" i="10"/>
  <c r="DD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M138" i="10"/>
  <c r="CC138" i="10"/>
  <c r="CD138" i="10"/>
  <c r="CE138" i="10"/>
  <c r="CF138" i="10"/>
  <c r="CG138" i="10"/>
  <c r="CH138" i="10"/>
  <c r="CI138" i="10"/>
  <c r="CJ138" i="10"/>
  <c r="CK138" i="10"/>
  <c r="CL138" i="10"/>
  <c r="CA138" i="10"/>
  <c r="CB138" i="10"/>
  <c r="BR138" i="10"/>
  <c r="BS138" i="10"/>
  <c r="BT138" i="10"/>
  <c r="BU138" i="10"/>
  <c r="BV138" i="10"/>
  <c r="BW138" i="10"/>
  <c r="BX138" i="10"/>
  <c r="BY138" i="10"/>
  <c r="BZ138" i="10"/>
  <c r="BO138" i="10"/>
  <c r="BP138" i="10"/>
  <c r="BQ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AS138" i="10"/>
  <c r="AT138" i="10"/>
  <c r="AU138" i="10"/>
  <c r="AV138" i="10"/>
  <c r="AW138" i="10"/>
  <c r="AX138" i="10"/>
  <c r="AY138" i="10"/>
  <c r="AZ138" i="10"/>
  <c r="BA138" i="10"/>
  <c r="BB138" i="10"/>
  <c r="AQ138" i="10"/>
  <c r="AR138" i="10"/>
  <c r="HG137" i="10"/>
  <c r="HH137" i="10"/>
  <c r="HI137" i="10"/>
  <c r="HJ137" i="10"/>
  <c r="HK137" i="10"/>
  <c r="HL137" i="10"/>
  <c r="HM137" i="10"/>
  <c r="HN137" i="10"/>
  <c r="HC137" i="10"/>
  <c r="HD137" i="10"/>
  <c r="HE137" i="10"/>
  <c r="HF137" i="10"/>
  <c r="GW137" i="10"/>
  <c r="GX137" i="10"/>
  <c r="GY137" i="10"/>
  <c r="GZ137" i="10"/>
  <c r="HA137" i="10"/>
  <c r="HB137" i="10"/>
  <c r="GQ137" i="10"/>
  <c r="GR137" i="10"/>
  <c r="GS137" i="10"/>
  <c r="GT137" i="10"/>
  <c r="GU137" i="10"/>
  <c r="GV137" i="10"/>
  <c r="GM137" i="10"/>
  <c r="GN137" i="10"/>
  <c r="GO137" i="10"/>
  <c r="GP137" i="10"/>
  <c r="GH137" i="10"/>
  <c r="GI137" i="10"/>
  <c r="GJ137" i="10"/>
  <c r="GK137" i="10"/>
  <c r="GL137" i="10"/>
  <c r="GE137" i="10"/>
  <c r="GF137" i="10"/>
  <c r="GG137" i="10"/>
  <c r="GD137" i="10"/>
  <c r="FU137" i="10"/>
  <c r="FV137" i="10"/>
  <c r="FW137" i="10"/>
  <c r="FX137" i="10"/>
  <c r="FY137" i="10"/>
  <c r="FZ137" i="10"/>
  <c r="GA137" i="10"/>
  <c r="GB137" i="10"/>
  <c r="GC137" i="10"/>
  <c r="FS137" i="10"/>
  <c r="FT137" i="10"/>
  <c r="FM137" i="10"/>
  <c r="FN137" i="10"/>
  <c r="FO137" i="10"/>
  <c r="FP137" i="10"/>
  <c r="FQ137" i="10"/>
  <c r="FR137" i="10"/>
  <c r="FL137" i="10"/>
  <c r="FG137" i="10"/>
  <c r="FH137" i="10"/>
  <c r="FI137" i="10"/>
  <c r="FJ137" i="10"/>
  <c r="FK137" i="10"/>
  <c r="EW137" i="10"/>
  <c r="EX137" i="10"/>
  <c r="EY137" i="10"/>
  <c r="EZ137" i="10"/>
  <c r="FA137" i="10"/>
  <c r="FB137" i="10"/>
  <c r="FC137" i="10"/>
  <c r="FD137" i="10"/>
  <c r="FE137" i="10"/>
  <c r="FF137" i="10"/>
  <c r="EU137" i="10"/>
  <c r="EV137" i="10"/>
  <c r="EK137" i="10"/>
  <c r="EL137" i="10"/>
  <c r="EM137" i="10"/>
  <c r="EN137" i="10"/>
  <c r="EO137" i="10"/>
  <c r="EP137" i="10"/>
  <c r="EQ137" i="10"/>
  <c r="ER137" i="10"/>
  <c r="ES137" i="10"/>
  <c r="ET137" i="10"/>
  <c r="EI137" i="10"/>
  <c r="EJ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DR137" i="10"/>
  <c r="DS137" i="10"/>
  <c r="DT137" i="10"/>
  <c r="DU137" i="10"/>
  <c r="DV137" i="10"/>
  <c r="DM137" i="10"/>
  <c r="DN137" i="10"/>
  <c r="DO137" i="10"/>
  <c r="DP137" i="10"/>
  <c r="DQ137" i="10"/>
  <c r="DK137" i="10"/>
  <c r="DL137" i="10"/>
  <c r="DC137" i="10"/>
  <c r="DD137" i="10"/>
  <c r="DE137" i="10"/>
  <c r="DF137" i="10"/>
  <c r="DG137" i="10"/>
  <c r="DH137" i="10"/>
  <c r="DI137" i="10"/>
  <c r="DJ137" i="10"/>
  <c r="DA137" i="10"/>
  <c r="DB137" i="10"/>
  <c r="CZ137" i="10"/>
  <c r="CY137" i="10"/>
  <c r="CQ137" i="10"/>
  <c r="CR137" i="10"/>
  <c r="CS137" i="10"/>
  <c r="CT137" i="10"/>
  <c r="CU137" i="10"/>
  <c r="CV137" i="10"/>
  <c r="CW137" i="10"/>
  <c r="CX137" i="10"/>
  <c r="CO137" i="10"/>
  <c r="CP137" i="10"/>
  <c r="CM137" i="10"/>
  <c r="CN137" i="10"/>
  <c r="CH137" i="10"/>
  <c r="CI137" i="10"/>
  <c r="CJ137" i="10"/>
  <c r="CK137" i="10"/>
  <c r="CL137" i="10"/>
  <c r="CB137" i="10"/>
  <c r="CC137" i="10"/>
  <c r="CD137" i="10"/>
  <c r="CE137" i="10"/>
  <c r="CF137" i="10"/>
  <c r="CG137" i="10"/>
  <c r="CA137" i="10"/>
  <c r="BS137" i="10"/>
  <c r="BT137" i="10"/>
  <c r="BU137" i="10"/>
  <c r="BV137" i="10"/>
  <c r="BW137" i="10"/>
  <c r="BX137" i="10"/>
  <c r="BY137" i="10"/>
  <c r="BZ137" i="10"/>
  <c r="BQ137" i="10"/>
  <c r="BR137" i="10"/>
  <c r="BO137" i="10"/>
  <c r="BP137" i="10"/>
  <c r="BF137" i="10"/>
  <c r="BG137" i="10"/>
  <c r="BH137" i="10"/>
  <c r="BI137" i="10"/>
  <c r="BJ137" i="10"/>
  <c r="BK137" i="10"/>
  <c r="BL137" i="10"/>
  <c r="BM137" i="10"/>
  <c r="BN137" i="10"/>
  <c r="BD137" i="10"/>
  <c r="BE137" i="10"/>
  <c r="BC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HC136" i="10"/>
  <c r="HD136" i="10"/>
  <c r="HE136" i="10"/>
  <c r="HF136" i="10"/>
  <c r="HG136" i="10"/>
  <c r="HH136" i="10"/>
  <c r="HI136" i="10"/>
  <c r="HJ136" i="10"/>
  <c r="HK136" i="10"/>
  <c r="HL136" i="10"/>
  <c r="HM136" i="10"/>
  <c r="HN136" i="10"/>
  <c r="HO136" i="10"/>
  <c r="HP136" i="10"/>
  <c r="HQ136" i="10"/>
  <c r="HR136" i="10"/>
  <c r="HS136" i="10"/>
  <c r="HT136" i="10"/>
  <c r="HU136" i="10"/>
  <c r="HV136" i="10"/>
  <c r="HW136" i="10"/>
  <c r="HX136" i="10"/>
  <c r="HY136" i="10"/>
  <c r="HZ136" i="10"/>
  <c r="IA136" i="10"/>
  <c r="IB136" i="10"/>
  <c r="IC136" i="10"/>
  <c r="ID136" i="10"/>
  <c r="IE136" i="10"/>
  <c r="IF136" i="10"/>
  <c r="IG136" i="10"/>
  <c r="IH136" i="10"/>
  <c r="II136" i="10"/>
  <c r="IJ136" i="10"/>
  <c r="IK136" i="10"/>
  <c r="IL136" i="10"/>
  <c r="GT136" i="10"/>
  <c r="GU136" i="10"/>
  <c r="GV136" i="10"/>
  <c r="GW136" i="10"/>
  <c r="GX136" i="10"/>
  <c r="GY136" i="10"/>
  <c r="GZ136" i="10"/>
  <c r="HA136" i="10"/>
  <c r="HB136" i="10"/>
  <c r="GQ136" i="10"/>
  <c r="GR136" i="10"/>
  <c r="GS136" i="10"/>
  <c r="GH136" i="10"/>
  <c r="GI136" i="10"/>
  <c r="GJ136" i="10"/>
  <c r="GK136" i="10"/>
  <c r="GL136" i="10"/>
  <c r="GM136" i="10"/>
  <c r="GN136" i="10"/>
  <c r="GO136" i="10"/>
  <c r="GP136" i="10"/>
  <c r="GE136" i="10"/>
  <c r="GF136" i="10"/>
  <c r="GG136" i="10"/>
  <c r="FV136" i="10"/>
  <c r="FW136" i="10"/>
  <c r="FX136" i="10"/>
  <c r="FY136" i="10"/>
  <c r="FZ136" i="10"/>
  <c r="GA136" i="10"/>
  <c r="GB136" i="10"/>
  <c r="GC136" i="10"/>
  <c r="GD136" i="10"/>
  <c r="FU136" i="10"/>
  <c r="FS136" i="10"/>
  <c r="FT136" i="10"/>
  <c r="FG136" i="10"/>
  <c r="FH136" i="10"/>
  <c r="FI136" i="10"/>
  <c r="FJ136" i="10"/>
  <c r="FK136" i="10"/>
  <c r="FL136" i="10"/>
  <c r="FM136" i="10"/>
  <c r="FN136" i="10"/>
  <c r="FO136" i="10"/>
  <c r="FP136" i="10"/>
  <c r="FQ136" i="10"/>
  <c r="FR136" i="10"/>
  <c r="EX136" i="10"/>
  <c r="EY136" i="10"/>
  <c r="EZ136" i="10"/>
  <c r="FA136" i="10"/>
  <c r="FB136" i="10"/>
  <c r="FC136" i="10"/>
  <c r="FD136" i="10"/>
  <c r="FE136" i="10"/>
  <c r="FF136" i="10"/>
  <c r="EU136" i="10"/>
  <c r="EV136" i="10"/>
  <c r="EW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I136" i="10"/>
  <c r="EE136" i="10"/>
  <c r="EF136" i="10"/>
  <c r="EG136" i="10"/>
  <c r="EH136" i="10"/>
  <c r="EA136" i="10"/>
  <c r="EB136" i="10"/>
  <c r="EC136" i="10"/>
  <c r="ED136" i="10"/>
  <c r="DZ136" i="10"/>
  <c r="DY136" i="10"/>
  <c r="DW136" i="10"/>
  <c r="DX136" i="10"/>
  <c r="DO136" i="10"/>
  <c r="DP136" i="10"/>
  <c r="DQ136" i="10"/>
  <c r="DR136" i="10"/>
  <c r="DS136" i="10"/>
  <c r="DT136" i="10"/>
  <c r="DU136" i="10"/>
  <c r="DV136" i="10"/>
  <c r="DM136" i="10"/>
  <c r="DN136" i="10"/>
  <c r="DK136" i="10"/>
  <c r="DL136" i="10"/>
  <c r="DG136" i="10"/>
  <c r="DH136" i="10"/>
  <c r="DI136" i="10"/>
  <c r="DJ136" i="10"/>
  <c r="DA136" i="10"/>
  <c r="DB136" i="10"/>
  <c r="DC136" i="10"/>
  <c r="DD136" i="10"/>
  <c r="DE136" i="10"/>
  <c r="DF136" i="10"/>
  <c r="CY136" i="10"/>
  <c r="CZ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M136" i="10"/>
  <c r="CF136" i="10"/>
  <c r="CG136" i="10"/>
  <c r="CH136" i="10"/>
  <c r="CI136" i="10"/>
  <c r="CJ136" i="10"/>
  <c r="CK136" i="10"/>
  <c r="CL136" i="10"/>
  <c r="CE136" i="10"/>
  <c r="CC136" i="10"/>
  <c r="CD136" i="10"/>
  <c r="CA136" i="10"/>
  <c r="CB136" i="10"/>
  <c r="BS136" i="10"/>
  <c r="BT136" i="10"/>
  <c r="BU136" i="10"/>
  <c r="BV136" i="10"/>
  <c r="BW136" i="10"/>
  <c r="BX136" i="10"/>
  <c r="BY136" i="10"/>
  <c r="BZ136" i="10"/>
  <c r="BP136" i="10"/>
  <c r="BQ136" i="10"/>
  <c r="BR136" i="10"/>
  <c r="BO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AT136" i="10"/>
  <c r="AU136" i="10"/>
  <c r="AV136" i="10"/>
  <c r="AW136" i="10"/>
  <c r="AX136" i="10"/>
  <c r="AY136" i="10"/>
  <c r="AZ136" i="10"/>
  <c r="BA136" i="10"/>
  <c r="BB136" i="10"/>
  <c r="AR136" i="10"/>
  <c r="AS136" i="10"/>
  <c r="AQ136" i="10"/>
  <c r="HM135" i="10"/>
  <c r="HN135" i="10"/>
  <c r="HC135" i="10"/>
  <c r="HD135" i="10"/>
  <c r="HE135" i="10"/>
  <c r="HF135" i="10"/>
  <c r="HG135" i="10"/>
  <c r="HH135" i="10"/>
  <c r="HI135" i="10"/>
  <c r="HJ135" i="10"/>
  <c r="HK135" i="10"/>
  <c r="HL135" i="10"/>
  <c r="GQ135" i="10"/>
  <c r="GR135" i="10"/>
  <c r="GS135" i="10"/>
  <c r="GT135" i="10"/>
  <c r="GU135" i="10"/>
  <c r="GV135" i="10"/>
  <c r="GW135" i="10"/>
  <c r="GX135" i="10"/>
  <c r="GY135" i="10"/>
  <c r="GZ135" i="10"/>
  <c r="HA135" i="10"/>
  <c r="HB135" i="10"/>
  <c r="GH135" i="10"/>
  <c r="GI135" i="10"/>
  <c r="GJ135" i="10"/>
  <c r="GK135" i="10"/>
  <c r="GL135" i="10"/>
  <c r="GM135" i="10"/>
  <c r="GN135" i="10"/>
  <c r="GO135" i="10"/>
  <c r="GP135" i="10"/>
  <c r="GE135" i="10"/>
  <c r="GF135" i="10"/>
  <c r="GG135" i="10"/>
  <c r="FY135" i="10"/>
  <c r="FZ135" i="10"/>
  <c r="GA135" i="10"/>
  <c r="GB135" i="10"/>
  <c r="GC135" i="10"/>
  <c r="GD135" i="10"/>
  <c r="FV135" i="10"/>
  <c r="FW135" i="10"/>
  <c r="FX135" i="10"/>
  <c r="FS135" i="10"/>
  <c r="FT135" i="10"/>
  <c r="FU135" i="10"/>
  <c r="FG135" i="10"/>
  <c r="FH135" i="10"/>
  <c r="FI135" i="10"/>
  <c r="FJ135" i="10"/>
  <c r="FK135" i="10"/>
  <c r="FL135" i="10"/>
  <c r="FM135" i="10"/>
  <c r="FN135" i="10"/>
  <c r="FO135" i="10"/>
  <c r="FP135" i="10"/>
  <c r="FQ135" i="10"/>
  <c r="FR135" i="10"/>
  <c r="EX135" i="10"/>
  <c r="EY135" i="10"/>
  <c r="EZ135" i="10"/>
  <c r="FA135" i="10"/>
  <c r="FB135" i="10"/>
  <c r="FC135" i="10"/>
  <c r="FD135" i="10"/>
  <c r="FE135" i="10"/>
  <c r="FF135" i="10"/>
  <c r="EU135" i="10"/>
  <c r="EV135" i="10"/>
  <c r="EW135" i="10"/>
  <c r="EQ135" i="10"/>
  <c r="ER135" i="10"/>
  <c r="ES135" i="10"/>
  <c r="ET135" i="10"/>
  <c r="EI135" i="10"/>
  <c r="EJ135" i="10"/>
  <c r="EK135" i="10"/>
  <c r="EL135" i="10"/>
  <c r="EM135" i="10"/>
  <c r="EN135" i="10"/>
  <c r="EO135" i="10"/>
  <c r="EP135" i="10"/>
  <c r="EF135" i="10"/>
  <c r="EG135" i="10"/>
  <c r="EH135" i="10"/>
  <c r="DW135" i="10"/>
  <c r="DX135" i="10"/>
  <c r="DY135" i="10"/>
  <c r="DZ135" i="10"/>
  <c r="EA135" i="10"/>
  <c r="EB135" i="10"/>
  <c r="EC135" i="10"/>
  <c r="ED135" i="10"/>
  <c r="EE135" i="10"/>
  <c r="DP135" i="10"/>
  <c r="DQ135" i="10"/>
  <c r="DR135" i="10"/>
  <c r="DS135" i="10"/>
  <c r="DT135" i="10"/>
  <c r="DU135" i="10"/>
  <c r="DV135" i="10"/>
  <c r="DM135" i="10"/>
  <c r="DN135" i="10"/>
  <c r="DO135" i="10"/>
  <c r="DK135" i="10"/>
  <c r="DL135" i="10"/>
  <c r="DE135" i="10"/>
  <c r="DF135" i="10"/>
  <c r="DG135" i="10"/>
  <c r="DH135" i="10"/>
  <c r="DI135" i="10"/>
  <c r="DJ135" i="10"/>
  <c r="CY135" i="10"/>
  <c r="CZ135" i="10"/>
  <c r="DA135" i="10"/>
  <c r="DB135" i="10"/>
  <c r="DC135" i="10"/>
  <c r="DD135" i="10"/>
  <c r="CO135" i="10"/>
  <c r="CP135" i="10"/>
  <c r="CQ135" i="10"/>
  <c r="CR135" i="10"/>
  <c r="CS135" i="10"/>
  <c r="CT135" i="10"/>
  <c r="CU135" i="10"/>
  <c r="CV135" i="10"/>
  <c r="CW135" i="10"/>
  <c r="CX135" i="10"/>
  <c r="CN135" i="10"/>
  <c r="CM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A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BO135" i="10"/>
  <c r="BF135" i="10"/>
  <c r="BG135" i="10"/>
  <c r="BH135" i="10"/>
  <c r="BI135" i="10"/>
  <c r="BJ135" i="10"/>
  <c r="BK135" i="10"/>
  <c r="BL135" i="10"/>
  <c r="BM135" i="10"/>
  <c r="BN135" i="10"/>
  <c r="BC135" i="10"/>
  <c r="BD135" i="10"/>
  <c r="BE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HF134" i="10"/>
  <c r="HG134" i="10"/>
  <c r="HH134" i="10"/>
  <c r="HI134" i="10"/>
  <c r="HJ134" i="10"/>
  <c r="HK134" i="10"/>
  <c r="HL134" i="10"/>
  <c r="HM134" i="10"/>
  <c r="HN134" i="10"/>
  <c r="HO134" i="10"/>
  <c r="HP134" i="10"/>
  <c r="HQ134" i="10"/>
  <c r="HR134" i="10"/>
  <c r="HS134" i="10"/>
  <c r="HT134" i="10"/>
  <c r="HU134" i="10"/>
  <c r="HV134" i="10"/>
  <c r="HW134" i="10"/>
  <c r="HX134" i="10"/>
  <c r="HY134" i="10"/>
  <c r="HZ134" i="10"/>
  <c r="IA134" i="10"/>
  <c r="IB134" i="10"/>
  <c r="IC134" i="10"/>
  <c r="ID134" i="10"/>
  <c r="IE134" i="10"/>
  <c r="IF134" i="10"/>
  <c r="IG134" i="10"/>
  <c r="IH134" i="10"/>
  <c r="II134" i="10"/>
  <c r="IJ134" i="10"/>
  <c r="IK134" i="10"/>
  <c r="IL134" i="10"/>
  <c r="HC134" i="10"/>
  <c r="HD134" i="10"/>
  <c r="HE134" i="10"/>
  <c r="GS134" i="10"/>
  <c r="GT134" i="10"/>
  <c r="GU134" i="10"/>
  <c r="GV134" i="10"/>
  <c r="GW134" i="10"/>
  <c r="GX134" i="10"/>
  <c r="GY134" i="10"/>
  <c r="GZ134" i="10"/>
  <c r="HA134" i="10"/>
  <c r="HB134" i="10"/>
  <c r="GQ134" i="10"/>
  <c r="GR134" i="10"/>
  <c r="GK134" i="10"/>
  <c r="GL134" i="10"/>
  <c r="GM134" i="10"/>
  <c r="GN134" i="10"/>
  <c r="GO134" i="10"/>
  <c r="GP134" i="10"/>
  <c r="GJ134" i="10"/>
  <c r="GF134" i="10"/>
  <c r="GG134" i="10"/>
  <c r="GH134" i="10"/>
  <c r="GI134" i="10"/>
  <c r="GE134" i="10"/>
  <c r="FS134" i="10"/>
  <c r="FT134" i="10"/>
  <c r="FU134" i="10"/>
  <c r="FV134" i="10"/>
  <c r="FW134" i="10"/>
  <c r="FX134" i="10"/>
  <c r="FY134" i="10"/>
  <c r="FZ134" i="10"/>
  <c r="GA134" i="10"/>
  <c r="GB134" i="10"/>
  <c r="GC134" i="10"/>
  <c r="GD134" i="10"/>
  <c r="FH134" i="10"/>
  <c r="FI134" i="10"/>
  <c r="FJ134" i="10"/>
  <c r="FK134" i="10"/>
  <c r="FL134" i="10"/>
  <c r="FM134" i="10"/>
  <c r="FN134" i="10"/>
  <c r="FO134" i="10"/>
  <c r="FP134" i="10"/>
  <c r="FQ134" i="10"/>
  <c r="FR134" i="10"/>
  <c r="FG134" i="10"/>
  <c r="EZ134" i="10"/>
  <c r="FA134" i="10"/>
  <c r="FB134" i="10"/>
  <c r="FC134" i="10"/>
  <c r="FD134" i="10"/>
  <c r="FE134" i="10"/>
  <c r="FF134" i="10"/>
  <c r="EY134" i="10"/>
  <c r="EW134" i="10"/>
  <c r="EX134" i="10"/>
  <c r="EV134" i="10"/>
  <c r="EU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I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DW134" i="10"/>
  <c r="DR134" i="10"/>
  <c r="DS134" i="10"/>
  <c r="DT134" i="10"/>
  <c r="DU134" i="10"/>
  <c r="DV134" i="10"/>
  <c r="DP134" i="10"/>
  <c r="DQ134" i="10"/>
  <c r="DO134" i="10"/>
  <c r="DK134" i="10"/>
  <c r="DL134" i="10"/>
  <c r="DM134" i="10"/>
  <c r="DN134" i="10"/>
  <c r="DF134" i="10"/>
  <c r="DG134" i="10"/>
  <c r="DH134" i="10"/>
  <c r="DI134" i="10"/>
  <c r="DJ134" i="10"/>
  <c r="CZ134" i="10"/>
  <c r="DA134" i="10"/>
  <c r="DB134" i="10"/>
  <c r="DC134" i="10"/>
  <c r="DD134" i="10"/>
  <c r="DE134" i="10"/>
  <c r="CY134" i="10"/>
  <c r="CX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BG134" i="10"/>
  <c r="BH134" i="10"/>
  <c r="BI134" i="10"/>
  <c r="BJ134" i="10"/>
  <c r="BK134" i="10"/>
  <c r="BL134" i="10"/>
  <c r="BM134" i="10"/>
  <c r="BN134" i="10"/>
  <c r="BE134" i="10"/>
  <c r="BF134" i="10"/>
  <c r="BD134" i="10"/>
  <c r="BC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HM133" i="10"/>
  <c r="HN133" i="10"/>
  <c r="HO133" i="10"/>
  <c r="HP133" i="10"/>
  <c r="HQ133" i="10"/>
  <c r="HR133" i="10"/>
  <c r="HS133" i="10"/>
  <c r="HT133" i="10"/>
  <c r="HU133" i="10"/>
  <c r="HV133" i="10"/>
  <c r="HW133" i="10"/>
  <c r="HX133" i="10"/>
  <c r="HY133" i="10"/>
  <c r="HZ133" i="10"/>
  <c r="IA133" i="10"/>
  <c r="IB133" i="10"/>
  <c r="IC133" i="10"/>
  <c r="ID133" i="10"/>
  <c r="IE133" i="10"/>
  <c r="IF133" i="10"/>
  <c r="IG133" i="10"/>
  <c r="IH133" i="10"/>
  <c r="II133" i="10"/>
  <c r="IJ133" i="10"/>
  <c r="IK133" i="10"/>
  <c r="IL133" i="10"/>
  <c r="HL133" i="10"/>
  <c r="HG133" i="10"/>
  <c r="HH133" i="10"/>
  <c r="HI133" i="10"/>
  <c r="HJ133" i="10"/>
  <c r="HK133" i="10"/>
  <c r="HE133" i="10"/>
  <c r="HF133" i="10"/>
  <c r="HD133" i="10"/>
  <c r="HC133" i="10"/>
  <c r="GV133" i="10"/>
  <c r="GW133" i="10"/>
  <c r="GX133" i="10"/>
  <c r="GY133" i="10"/>
  <c r="GZ133" i="10"/>
  <c r="HA133" i="10"/>
  <c r="HB133" i="10"/>
  <c r="GQ133" i="10"/>
  <c r="GR133" i="10"/>
  <c r="GS133" i="10"/>
  <c r="GT133" i="10"/>
  <c r="GU133" i="10"/>
  <c r="GG133" i="10"/>
  <c r="GH133" i="10"/>
  <c r="GI133" i="10"/>
  <c r="GJ133" i="10"/>
  <c r="GK133" i="10"/>
  <c r="GL133" i="10"/>
  <c r="GM133" i="10"/>
  <c r="GN133" i="10"/>
  <c r="GO133" i="10"/>
  <c r="GP133" i="10"/>
  <c r="GF133" i="10"/>
  <c r="GE133" i="10"/>
  <c r="GA133" i="10"/>
  <c r="GB133" i="10"/>
  <c r="GC133" i="10"/>
  <c r="GD133" i="10"/>
  <c r="FY133" i="10"/>
  <c r="FZ133" i="10"/>
  <c r="FS133" i="10"/>
  <c r="FT133" i="10"/>
  <c r="FU133" i="10"/>
  <c r="FV133" i="10"/>
  <c r="FW133" i="10"/>
  <c r="FX133" i="10"/>
  <c r="FH133" i="10"/>
  <c r="FI133" i="10"/>
  <c r="FJ133" i="10"/>
  <c r="FK133" i="10"/>
  <c r="FL133" i="10"/>
  <c r="FM133" i="10"/>
  <c r="FN133" i="10"/>
  <c r="FO133" i="10"/>
  <c r="FP133" i="10"/>
  <c r="FQ133" i="10"/>
  <c r="FR133" i="10"/>
  <c r="FG133" i="10"/>
  <c r="EU133" i="10"/>
  <c r="EV133" i="10"/>
  <c r="EW133" i="10"/>
  <c r="EX133" i="10"/>
  <c r="EY133" i="10"/>
  <c r="EZ133" i="10"/>
  <c r="FA133" i="10"/>
  <c r="FB133" i="10"/>
  <c r="FC133" i="10"/>
  <c r="FD133" i="10"/>
  <c r="FE133" i="10"/>
  <c r="FF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D133" i="10"/>
  <c r="DE133" i="10"/>
  <c r="DF133" i="10"/>
  <c r="DG133" i="10"/>
  <c r="DH133" i="10"/>
  <c r="DI133" i="10"/>
  <c r="DJ133" i="10"/>
  <c r="DA133" i="10"/>
  <c r="DB133" i="10"/>
  <c r="DC133" i="10"/>
  <c r="CY133" i="10"/>
  <c r="CZ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M133" i="10"/>
  <c r="CE133" i="10"/>
  <c r="CF133" i="10"/>
  <c r="CG133" i="10"/>
  <c r="CH133" i="10"/>
  <c r="CI133" i="10"/>
  <c r="CJ133" i="10"/>
  <c r="CK133" i="10"/>
  <c r="CL133" i="10"/>
  <c r="CA133" i="10"/>
  <c r="CB133" i="10"/>
  <c r="CC133" i="10"/>
  <c r="CD133" i="10"/>
  <c r="BQ133" i="10"/>
  <c r="BR133" i="10"/>
  <c r="BS133" i="10"/>
  <c r="BT133" i="10"/>
  <c r="BU133" i="10"/>
  <c r="BV133" i="10"/>
  <c r="BW133" i="10"/>
  <c r="BX133" i="10"/>
  <c r="BY133" i="10"/>
  <c r="BZ133" i="10"/>
  <c r="BO133" i="10"/>
  <c r="BP133" i="10"/>
  <c r="BE133" i="10"/>
  <c r="BF133" i="10"/>
  <c r="BG133" i="10"/>
  <c r="BH133" i="10"/>
  <c r="BI133" i="10"/>
  <c r="BJ133" i="10"/>
  <c r="BK133" i="10"/>
  <c r="BL133" i="10"/>
  <c r="BM133" i="10"/>
  <c r="BN133" i="10"/>
  <c r="BC133" i="10"/>
  <c r="BD133" i="10"/>
  <c r="AS133" i="10"/>
  <c r="AT133" i="10"/>
  <c r="AU133" i="10"/>
  <c r="AV133" i="10"/>
  <c r="AW133" i="10"/>
  <c r="AX133" i="10"/>
  <c r="AY133" i="10"/>
  <c r="AZ133" i="10"/>
  <c r="BA133" i="10"/>
  <c r="BB133" i="10"/>
  <c r="AR133" i="10"/>
  <c r="AQ133" i="10"/>
  <c r="HF132" i="10"/>
  <c r="HG132" i="10"/>
  <c r="HH132" i="10"/>
  <c r="HI132" i="10"/>
  <c r="HJ132" i="10"/>
  <c r="HK132" i="10"/>
  <c r="HL132" i="10"/>
  <c r="HM132" i="10"/>
  <c r="HN132" i="10"/>
  <c r="HE132" i="10"/>
  <c r="HC132" i="10"/>
  <c r="HD132" i="10"/>
  <c r="GQ132" i="10"/>
  <c r="GR132" i="10"/>
  <c r="GS132" i="10"/>
  <c r="GT132" i="10"/>
  <c r="GU132" i="10"/>
  <c r="GV132" i="10"/>
  <c r="GW132" i="10"/>
  <c r="GX132" i="10"/>
  <c r="GY132" i="10"/>
  <c r="GZ132" i="10"/>
  <c r="HA132" i="10"/>
  <c r="HB132" i="10"/>
  <c r="GG132" i="10"/>
  <c r="GH132" i="10"/>
  <c r="GI132" i="10"/>
  <c r="GJ132" i="10"/>
  <c r="GK132" i="10"/>
  <c r="GL132" i="10"/>
  <c r="GM132" i="10"/>
  <c r="GN132" i="10"/>
  <c r="GO132" i="10"/>
  <c r="GP132" i="10"/>
  <c r="GE132" i="10"/>
  <c r="GF132" i="10"/>
  <c r="FY132" i="10"/>
  <c r="FZ132" i="10"/>
  <c r="GA132" i="10"/>
  <c r="GB132" i="10"/>
  <c r="GC132" i="10"/>
  <c r="GD132" i="10"/>
  <c r="FS132" i="10"/>
  <c r="FT132" i="10"/>
  <c r="FU132" i="10"/>
  <c r="FV132" i="10"/>
  <c r="FW132" i="10"/>
  <c r="FX132" i="10"/>
  <c r="FG132" i="10"/>
  <c r="FH132" i="10"/>
  <c r="FI132" i="10"/>
  <c r="FJ132" i="10"/>
  <c r="FK132" i="10"/>
  <c r="FL132" i="10"/>
  <c r="FM132" i="10"/>
  <c r="FN132" i="10"/>
  <c r="FO132" i="10"/>
  <c r="FP132" i="10"/>
  <c r="FQ132" i="10"/>
  <c r="FR132" i="10"/>
  <c r="EV132" i="10"/>
  <c r="EW132" i="10"/>
  <c r="EX132" i="10"/>
  <c r="EY132" i="10"/>
  <c r="EZ132" i="10"/>
  <c r="FA132" i="10"/>
  <c r="FB132" i="10"/>
  <c r="FC132" i="10"/>
  <c r="FD132" i="10"/>
  <c r="FE132" i="10"/>
  <c r="FF132" i="10"/>
  <c r="EU132" i="10"/>
  <c r="ES132" i="10"/>
  <c r="ET132" i="10"/>
  <c r="EI132" i="10"/>
  <c r="EJ132" i="10"/>
  <c r="EK132" i="10"/>
  <c r="EL132" i="10"/>
  <c r="EM132" i="10"/>
  <c r="EN132" i="10"/>
  <c r="EO132" i="10"/>
  <c r="EP132" i="10"/>
  <c r="EQ132" i="10"/>
  <c r="ER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DW132" i="10"/>
  <c r="DN132" i="10"/>
  <c r="DO132" i="10"/>
  <c r="DP132" i="10"/>
  <c r="DQ132" i="10"/>
  <c r="DR132" i="10"/>
  <c r="DS132" i="10"/>
  <c r="DT132" i="10"/>
  <c r="DU132" i="10"/>
  <c r="DV132" i="10"/>
  <c r="DK132" i="10"/>
  <c r="DL132" i="10"/>
  <c r="DM132" i="10"/>
  <c r="DF132" i="10"/>
  <c r="DG132" i="10"/>
  <c r="DH132" i="10"/>
  <c r="DI132" i="10"/>
  <c r="DJ132" i="10"/>
  <c r="DE132" i="10"/>
  <c r="CY132" i="10"/>
  <c r="CZ132" i="10"/>
  <c r="DA132" i="10"/>
  <c r="DB132" i="10"/>
  <c r="DC132" i="10"/>
  <c r="DD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C132" i="10"/>
  <c r="CD132" i="10"/>
  <c r="CE132" i="10"/>
  <c r="CF132" i="10"/>
  <c r="CG132" i="10"/>
  <c r="CH132" i="10"/>
  <c r="CI132" i="10"/>
  <c r="CJ132" i="10"/>
  <c r="CK132" i="10"/>
  <c r="CL132" i="10"/>
  <c r="CA132" i="10"/>
  <c r="CB132" i="10"/>
  <c r="BT132" i="10"/>
  <c r="BU132" i="10"/>
  <c r="BV132" i="10"/>
  <c r="BW132" i="10"/>
  <c r="BX132" i="10"/>
  <c r="BY132" i="10"/>
  <c r="BZ132" i="10"/>
  <c r="BO132" i="10"/>
  <c r="BP132" i="10"/>
  <c r="BQ132" i="10"/>
  <c r="BR132" i="10"/>
  <c r="BS132" i="10"/>
  <c r="BK132" i="10"/>
  <c r="BL132" i="10"/>
  <c r="BM132" i="10"/>
  <c r="BN132" i="10"/>
  <c r="BC132" i="10"/>
  <c r="BD132" i="10"/>
  <c r="BE132" i="10"/>
  <c r="BF132" i="10"/>
  <c r="BG132" i="10"/>
  <c r="BH132" i="10"/>
  <c r="BI132" i="10"/>
  <c r="BJ132" i="10"/>
  <c r="BB132" i="10"/>
  <c r="AT132" i="10"/>
  <c r="AU132" i="10"/>
  <c r="AV132" i="10"/>
  <c r="AW132" i="10"/>
  <c r="AX132" i="10"/>
  <c r="AY132" i="10"/>
  <c r="AZ132" i="10"/>
  <c r="BA132" i="10"/>
  <c r="AS132" i="10"/>
  <c r="AQ132" i="10"/>
  <c r="AR132" i="10"/>
  <c r="HC131" i="10"/>
  <c r="HD131" i="10"/>
  <c r="HE131" i="10"/>
  <c r="HF131" i="10"/>
  <c r="HG131" i="10"/>
  <c r="HH131" i="10"/>
  <c r="HI131" i="10"/>
  <c r="HJ131" i="10"/>
  <c r="HK131" i="10"/>
  <c r="HL131" i="10"/>
  <c r="HM131" i="10"/>
  <c r="HN131" i="10"/>
  <c r="HO131" i="10"/>
  <c r="HP131" i="10"/>
  <c r="HQ131" i="10"/>
  <c r="HR131" i="10"/>
  <c r="HS131" i="10"/>
  <c r="HT131" i="10"/>
  <c r="HU131" i="10"/>
  <c r="HV131" i="10"/>
  <c r="HW131" i="10"/>
  <c r="HX131" i="10"/>
  <c r="HY131" i="10"/>
  <c r="HZ131" i="10"/>
  <c r="IA131" i="10"/>
  <c r="IB131" i="10"/>
  <c r="IC131" i="10"/>
  <c r="ID131" i="10"/>
  <c r="IE131" i="10"/>
  <c r="IF131" i="10"/>
  <c r="IG131" i="10"/>
  <c r="IH131" i="10"/>
  <c r="II131" i="10"/>
  <c r="IJ131" i="10"/>
  <c r="IK131" i="10"/>
  <c r="IL131" i="10"/>
  <c r="GX131" i="10"/>
  <c r="GY131" i="10"/>
  <c r="GZ131" i="10"/>
  <c r="HA131" i="10"/>
  <c r="HB131" i="10"/>
  <c r="GT131" i="10"/>
  <c r="GU131" i="10"/>
  <c r="GV131" i="10"/>
  <c r="GW131" i="10"/>
  <c r="GS131" i="10"/>
  <c r="GQ131" i="10"/>
  <c r="GR131" i="10"/>
  <c r="GG131" i="10"/>
  <c r="GH131" i="10"/>
  <c r="GI131" i="10"/>
  <c r="GJ131" i="10"/>
  <c r="GK131" i="10"/>
  <c r="GL131" i="10"/>
  <c r="GM131" i="10"/>
  <c r="GN131" i="10"/>
  <c r="GO131" i="10"/>
  <c r="GP131" i="10"/>
  <c r="GF131" i="10"/>
  <c r="GE131" i="10"/>
  <c r="FU131" i="10"/>
  <c r="FV131" i="10"/>
  <c r="FW131" i="10"/>
  <c r="FX131" i="10"/>
  <c r="FY131" i="10"/>
  <c r="FZ131" i="10"/>
  <c r="GA131" i="10"/>
  <c r="GB131" i="10"/>
  <c r="GC131" i="10"/>
  <c r="GD131" i="10"/>
  <c r="FS131" i="10"/>
  <c r="FT131" i="10"/>
  <c r="FN131" i="10"/>
  <c r="FO131" i="10"/>
  <c r="FP131" i="10"/>
  <c r="FQ131" i="10"/>
  <c r="FR131" i="10"/>
  <c r="FI131" i="10"/>
  <c r="FJ131" i="10"/>
  <c r="FK131" i="10"/>
  <c r="FL131" i="10"/>
  <c r="FM131" i="10"/>
  <c r="FH131" i="10"/>
  <c r="FG131" i="10"/>
  <c r="EU131" i="10"/>
  <c r="EV131" i="10"/>
  <c r="EW131" i="10"/>
  <c r="EX131" i="10"/>
  <c r="EY131" i="10"/>
  <c r="EZ131" i="10"/>
  <c r="FA131" i="10"/>
  <c r="FB131" i="10"/>
  <c r="FC131" i="10"/>
  <c r="FD131" i="10"/>
  <c r="FE131" i="10"/>
  <c r="FF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I131" i="10"/>
  <c r="ED131" i="10"/>
  <c r="EE131" i="10"/>
  <c r="EF131" i="10"/>
  <c r="EG131" i="10"/>
  <c r="EH131" i="10"/>
  <c r="DW131" i="10"/>
  <c r="DX131" i="10"/>
  <c r="DY131" i="10"/>
  <c r="DZ131" i="10"/>
  <c r="EA131" i="10"/>
  <c r="EB131" i="10"/>
  <c r="EC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K131" i="10"/>
  <c r="DF131" i="10"/>
  <c r="DG131" i="10"/>
  <c r="DH131" i="10"/>
  <c r="DI131" i="10"/>
  <c r="DJ131" i="10"/>
  <c r="CY131" i="10"/>
  <c r="CZ131" i="10"/>
  <c r="DA131" i="10"/>
  <c r="DB131" i="10"/>
  <c r="DC131" i="10"/>
  <c r="DD131" i="10"/>
  <c r="DE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M131" i="10"/>
  <c r="CH131" i="10"/>
  <c r="CI131" i="10"/>
  <c r="CJ131" i="10"/>
  <c r="CK131" i="10"/>
  <c r="CL131" i="10"/>
  <c r="CA131" i="10"/>
  <c r="CB131" i="10"/>
  <c r="CC131" i="10"/>
  <c r="CD131" i="10"/>
  <c r="CE131" i="10"/>
  <c r="CF131" i="10"/>
  <c r="CG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BO131" i="10"/>
  <c r="BJ131" i="10"/>
  <c r="BK131" i="10"/>
  <c r="BL131" i="10"/>
  <c r="BM131" i="10"/>
  <c r="BN131" i="10"/>
  <c r="BC131" i="10"/>
  <c r="BD131" i="10"/>
  <c r="BE131" i="10"/>
  <c r="BF131" i="10"/>
  <c r="BG131" i="10"/>
  <c r="BH131" i="10"/>
  <c r="BI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AQ131" i="10"/>
  <c r="HC130" i="10"/>
  <c r="HD130" i="10"/>
  <c r="HE130" i="10"/>
  <c r="HF130" i="10"/>
  <c r="HG130" i="10"/>
  <c r="HH130" i="10"/>
  <c r="HI130" i="10"/>
  <c r="HJ130" i="10"/>
  <c r="HK130" i="10"/>
  <c r="HL130" i="10"/>
  <c r="HM130" i="10"/>
  <c r="HN130" i="10"/>
  <c r="HO130" i="10"/>
  <c r="HP130" i="10"/>
  <c r="HQ130" i="10"/>
  <c r="HR130" i="10"/>
  <c r="HS130" i="10"/>
  <c r="HT130" i="10"/>
  <c r="HU130" i="10"/>
  <c r="HV130" i="10"/>
  <c r="HW130" i="10"/>
  <c r="HX130" i="10"/>
  <c r="HY130" i="10"/>
  <c r="HZ130" i="10"/>
  <c r="IA130" i="10"/>
  <c r="IB130" i="10"/>
  <c r="IC130" i="10"/>
  <c r="ID130" i="10"/>
  <c r="IE130" i="10"/>
  <c r="IF130" i="10"/>
  <c r="IG130" i="10"/>
  <c r="IH130" i="10"/>
  <c r="II130" i="10"/>
  <c r="IJ130" i="10"/>
  <c r="IK130" i="10"/>
  <c r="IL130" i="10"/>
  <c r="GR130" i="10"/>
  <c r="GS130" i="10"/>
  <c r="GT130" i="10"/>
  <c r="GU130" i="10"/>
  <c r="GV130" i="10"/>
  <c r="GW130" i="10"/>
  <c r="GX130" i="10"/>
  <c r="GY130" i="10"/>
  <c r="GZ130" i="10"/>
  <c r="HA130" i="10"/>
  <c r="HB130" i="10"/>
  <c r="GQ130" i="10"/>
  <c r="GE130" i="10"/>
  <c r="GF130" i="10"/>
  <c r="GG130" i="10"/>
  <c r="GH130" i="10"/>
  <c r="GI130" i="10"/>
  <c r="GJ130" i="10"/>
  <c r="GK130" i="10"/>
  <c r="GL130" i="10"/>
  <c r="GM130" i="10"/>
  <c r="GN130" i="10"/>
  <c r="GO130" i="10"/>
  <c r="GP130" i="10"/>
  <c r="FT130" i="10"/>
  <c r="FU130" i="10"/>
  <c r="FV130" i="10"/>
  <c r="FW130" i="10"/>
  <c r="FX130" i="10"/>
  <c r="FY130" i="10"/>
  <c r="FZ130" i="10"/>
  <c r="GA130" i="10"/>
  <c r="GB130" i="10"/>
  <c r="GC130" i="10"/>
  <c r="GD130" i="10"/>
  <c r="FS130" i="10"/>
  <c r="FG130" i="10"/>
  <c r="FH130" i="10"/>
  <c r="FI130" i="10"/>
  <c r="FJ130" i="10"/>
  <c r="FK130" i="10"/>
  <c r="FL130" i="10"/>
  <c r="FM130" i="10"/>
  <c r="FN130" i="10"/>
  <c r="FO130" i="10"/>
  <c r="FP130" i="10"/>
  <c r="FQ130" i="10"/>
  <c r="FR130" i="10"/>
  <c r="EX130" i="10"/>
  <c r="EY130" i="10"/>
  <c r="EZ130" i="10"/>
  <c r="FA130" i="10"/>
  <c r="FB130" i="10"/>
  <c r="FC130" i="10"/>
  <c r="FD130" i="10"/>
  <c r="FE130" i="10"/>
  <c r="FF130" i="10"/>
  <c r="EV130" i="10"/>
  <c r="EW130" i="10"/>
  <c r="EU130" i="10"/>
  <c r="EL130" i="10"/>
  <c r="EM130" i="10"/>
  <c r="EN130" i="10"/>
  <c r="EO130" i="10"/>
  <c r="EP130" i="10"/>
  <c r="EQ130" i="10"/>
  <c r="ER130" i="10"/>
  <c r="ES130" i="10"/>
  <c r="ET130" i="10"/>
  <c r="EI130" i="10"/>
  <c r="EJ130" i="10"/>
  <c r="EK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DN130" i="10"/>
  <c r="DO130" i="10"/>
  <c r="DP130" i="10"/>
  <c r="DQ130" i="10"/>
  <c r="DR130" i="10"/>
  <c r="DS130" i="10"/>
  <c r="DT130" i="10"/>
  <c r="DU130" i="10"/>
  <c r="DV130" i="10"/>
  <c r="DK130" i="10"/>
  <c r="DL130" i="10"/>
  <c r="DM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BG130" i="10"/>
  <c r="BH130" i="10"/>
  <c r="BI130" i="10"/>
  <c r="BJ130" i="10"/>
  <c r="BK130" i="10"/>
  <c r="BL130" i="10"/>
  <c r="BM130" i="10"/>
  <c r="BN130" i="10"/>
  <c r="BF130" i="10"/>
  <c r="BC130" i="10"/>
  <c r="BD130" i="10"/>
  <c r="BE130" i="10"/>
  <c r="AT130" i="10"/>
  <c r="AU130" i="10"/>
  <c r="AV130" i="10"/>
  <c r="AW130" i="10"/>
  <c r="AX130" i="10"/>
  <c r="AY130" i="10"/>
  <c r="AZ130" i="10"/>
  <c r="BA130" i="10"/>
  <c r="BB130" i="10"/>
  <c r="AQ130" i="10"/>
  <c r="AR130" i="10"/>
  <c r="AS130" i="10"/>
  <c r="HC129" i="10"/>
  <c r="HD129" i="10"/>
  <c r="HE129" i="10"/>
  <c r="HF129" i="10"/>
  <c r="HG129" i="10"/>
  <c r="HH129" i="10"/>
  <c r="HI129" i="10"/>
  <c r="HJ129" i="10"/>
  <c r="HK129" i="10"/>
  <c r="HL129" i="10"/>
  <c r="HM129" i="10"/>
  <c r="HN129" i="10"/>
  <c r="HO129" i="10"/>
  <c r="HP129" i="10"/>
  <c r="HQ129" i="10"/>
  <c r="HR129" i="10"/>
  <c r="HS129" i="10"/>
  <c r="HT129" i="10"/>
  <c r="HU129" i="10"/>
  <c r="HV129" i="10"/>
  <c r="HW129" i="10"/>
  <c r="HX129" i="10"/>
  <c r="HY129" i="10"/>
  <c r="HZ129" i="10"/>
  <c r="IA129" i="10"/>
  <c r="IB129" i="10"/>
  <c r="IC129" i="10"/>
  <c r="ID129" i="10"/>
  <c r="IE129" i="10"/>
  <c r="IF129" i="10"/>
  <c r="IG129" i="10"/>
  <c r="IH129" i="10"/>
  <c r="II129" i="10"/>
  <c r="IJ129" i="10"/>
  <c r="IK129" i="10"/>
  <c r="IL129" i="10"/>
  <c r="GQ129" i="10"/>
  <c r="GR129" i="10"/>
  <c r="GS129" i="10"/>
  <c r="GT129" i="10"/>
  <c r="GU129" i="10"/>
  <c r="GV129" i="10"/>
  <c r="GW129" i="10"/>
  <c r="GX129" i="10"/>
  <c r="GY129" i="10"/>
  <c r="GZ129" i="10"/>
  <c r="HA129" i="10"/>
  <c r="HB129" i="10"/>
  <c r="GE129" i="10"/>
  <c r="GF129" i="10"/>
  <c r="GG129" i="10"/>
  <c r="GH129" i="10"/>
  <c r="GI129" i="10"/>
  <c r="GJ129" i="10"/>
  <c r="GK129" i="10"/>
  <c r="GL129" i="10"/>
  <c r="GM129" i="10"/>
  <c r="GN129" i="10"/>
  <c r="GO129" i="10"/>
  <c r="GP129" i="10"/>
  <c r="FS129" i="10"/>
  <c r="FT129" i="10"/>
  <c r="FU129" i="10"/>
  <c r="FV129" i="10"/>
  <c r="FW129" i="10"/>
  <c r="FX129" i="10"/>
  <c r="FY129" i="10"/>
  <c r="FZ129" i="10"/>
  <c r="GA129" i="10"/>
  <c r="GB129" i="10"/>
  <c r="GC129" i="10"/>
  <c r="GD129" i="10"/>
  <c r="FG129" i="10"/>
  <c r="FH129" i="10"/>
  <c r="FI129" i="10"/>
  <c r="FJ129" i="10"/>
  <c r="FK129" i="10"/>
  <c r="FL129" i="10"/>
  <c r="FM129" i="10"/>
  <c r="FN129" i="10"/>
  <c r="FO129" i="10"/>
  <c r="FP129" i="10"/>
  <c r="FQ129" i="10"/>
  <c r="FR129" i="10"/>
  <c r="EU129" i="10"/>
  <c r="EV129" i="10"/>
  <c r="EW129" i="10"/>
  <c r="EX129" i="10"/>
  <c r="EY129" i="10"/>
  <c r="EZ129" i="10"/>
  <c r="FA129" i="10"/>
  <c r="FB129" i="10"/>
  <c r="FC129" i="10"/>
  <c r="FD129" i="10"/>
  <c r="FE129" i="10"/>
  <c r="FF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DY129" i="10"/>
  <c r="DZ129" i="10"/>
  <c r="EA129" i="10"/>
  <c r="EB129" i="10"/>
  <c r="EC129" i="10"/>
  <c r="ED129" i="10"/>
  <c r="EE129" i="10"/>
  <c r="EF129" i="10"/>
  <c r="EG129" i="10"/>
  <c r="EH129" i="10"/>
  <c r="DX129" i="10"/>
  <c r="DW129" i="10"/>
  <c r="DO129" i="10"/>
  <c r="DP129" i="10"/>
  <c r="DQ129" i="10"/>
  <c r="DR129" i="10"/>
  <c r="DS129" i="10"/>
  <c r="DT129" i="10"/>
  <c r="DU129" i="10"/>
  <c r="DV129" i="10"/>
  <c r="DN129" i="10"/>
  <c r="DK129" i="10"/>
  <c r="DL129" i="10"/>
  <c r="DM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BO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HD128" i="10"/>
  <c r="HE128" i="10"/>
  <c r="HF128" i="10"/>
  <c r="HG128" i="10"/>
  <c r="HH128" i="10"/>
  <c r="HI128" i="10"/>
  <c r="HJ128" i="10"/>
  <c r="HK128" i="10"/>
  <c r="HL128" i="10"/>
  <c r="HM128" i="10"/>
  <c r="HN128" i="10"/>
  <c r="HO128" i="10"/>
  <c r="HP128" i="10"/>
  <c r="HQ128" i="10"/>
  <c r="HR128" i="10"/>
  <c r="HS128" i="10"/>
  <c r="HT128" i="10"/>
  <c r="HU128" i="10"/>
  <c r="HV128" i="10"/>
  <c r="HW128" i="10"/>
  <c r="HX128" i="10"/>
  <c r="HY128" i="10"/>
  <c r="HZ128" i="10"/>
  <c r="IA128" i="10"/>
  <c r="IB128" i="10"/>
  <c r="IC128" i="10"/>
  <c r="ID128" i="10"/>
  <c r="IE128" i="10"/>
  <c r="IF128" i="10"/>
  <c r="IG128" i="10"/>
  <c r="IH128" i="10"/>
  <c r="II128" i="10"/>
  <c r="IJ128" i="10"/>
  <c r="IK128" i="10"/>
  <c r="IL128" i="10"/>
  <c r="HC128" i="10"/>
  <c r="GR128" i="10"/>
  <c r="GS128" i="10"/>
  <c r="GT128" i="10"/>
  <c r="GU128" i="10"/>
  <c r="GV128" i="10"/>
  <c r="GW128" i="10"/>
  <c r="GX128" i="10"/>
  <c r="GY128" i="10"/>
  <c r="GZ128" i="10"/>
  <c r="HA128" i="10"/>
  <c r="HB128" i="10"/>
  <c r="GQ128" i="10"/>
  <c r="GE128" i="10"/>
  <c r="GF128" i="10"/>
  <c r="GG128" i="10"/>
  <c r="GH128" i="10"/>
  <c r="GI128" i="10"/>
  <c r="GJ128" i="10"/>
  <c r="GK128" i="10"/>
  <c r="GL128" i="10"/>
  <c r="GM128" i="10"/>
  <c r="GN128" i="10"/>
  <c r="GO128" i="10"/>
  <c r="GP128" i="10"/>
  <c r="FS128" i="10"/>
  <c r="FT128" i="10"/>
  <c r="FU128" i="10"/>
  <c r="FV128" i="10"/>
  <c r="FW128" i="10"/>
  <c r="FX128" i="10"/>
  <c r="FY128" i="10"/>
  <c r="FZ128" i="10"/>
  <c r="GA128" i="10"/>
  <c r="GB128" i="10"/>
  <c r="GC128" i="10"/>
  <c r="GD128" i="10"/>
  <c r="FH128" i="10"/>
  <c r="FI128" i="10"/>
  <c r="FJ128" i="10"/>
  <c r="FK128" i="10"/>
  <c r="FL128" i="10"/>
  <c r="FM128" i="10"/>
  <c r="FN128" i="10"/>
  <c r="FO128" i="10"/>
  <c r="FP128" i="10"/>
  <c r="FQ128" i="10"/>
  <c r="FR128" i="10"/>
  <c r="FG128" i="10"/>
  <c r="EU128" i="10"/>
  <c r="EV128" i="10"/>
  <c r="EW128" i="10"/>
  <c r="EX128" i="10"/>
  <c r="EY128" i="10"/>
  <c r="EZ128" i="10"/>
  <c r="FA128" i="10"/>
  <c r="FB128" i="10"/>
  <c r="FC128" i="10"/>
  <c r="FD128" i="10"/>
  <c r="FE128" i="10"/>
  <c r="FF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CY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A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C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HD127" i="10"/>
  <c r="HE127" i="10"/>
  <c r="HF127" i="10"/>
  <c r="HG127" i="10"/>
  <c r="HH127" i="10"/>
  <c r="HI127" i="10"/>
  <c r="HJ127" i="10"/>
  <c r="HK127" i="10"/>
  <c r="HL127" i="10"/>
  <c r="HM127" i="10"/>
  <c r="HN127" i="10"/>
  <c r="HO127" i="10"/>
  <c r="HP127" i="10"/>
  <c r="HQ127" i="10"/>
  <c r="HR127" i="10"/>
  <c r="HS127" i="10"/>
  <c r="HT127" i="10"/>
  <c r="HU127" i="10"/>
  <c r="HV127" i="10"/>
  <c r="HW127" i="10"/>
  <c r="HX127" i="10"/>
  <c r="HY127" i="10"/>
  <c r="HZ127" i="10"/>
  <c r="IA127" i="10"/>
  <c r="IB127" i="10"/>
  <c r="IC127" i="10"/>
  <c r="ID127" i="10"/>
  <c r="IE127" i="10"/>
  <c r="IF127" i="10"/>
  <c r="IG127" i="10"/>
  <c r="IH127" i="10"/>
  <c r="II127" i="10"/>
  <c r="IJ127" i="10"/>
  <c r="IK127" i="10"/>
  <c r="IL127" i="10"/>
  <c r="HC127" i="10"/>
  <c r="GQ127" i="10"/>
  <c r="GR127" i="10"/>
  <c r="GS127" i="10"/>
  <c r="GT127" i="10"/>
  <c r="GU127" i="10"/>
  <c r="GV127" i="10"/>
  <c r="GW127" i="10"/>
  <c r="GX127" i="10"/>
  <c r="GY127" i="10"/>
  <c r="GZ127" i="10"/>
  <c r="HA127" i="10"/>
  <c r="HB127" i="10"/>
  <c r="GF127" i="10"/>
  <c r="GG127" i="10"/>
  <c r="GH127" i="10"/>
  <c r="GI127" i="10"/>
  <c r="GJ127" i="10"/>
  <c r="GK127" i="10"/>
  <c r="GL127" i="10"/>
  <c r="GM127" i="10"/>
  <c r="GN127" i="10"/>
  <c r="GO127" i="10"/>
  <c r="GP127" i="10"/>
  <c r="GE127" i="10"/>
  <c r="FS127" i="10"/>
  <c r="FT127" i="10"/>
  <c r="FU127" i="10"/>
  <c r="FV127" i="10"/>
  <c r="FW127" i="10"/>
  <c r="FX127" i="10"/>
  <c r="FY127" i="10"/>
  <c r="FZ127" i="10"/>
  <c r="GA127" i="10"/>
  <c r="GB127" i="10"/>
  <c r="GC127" i="10"/>
  <c r="GD127" i="10"/>
  <c r="FH127" i="10"/>
  <c r="FI127" i="10"/>
  <c r="FJ127" i="10"/>
  <c r="FK127" i="10"/>
  <c r="FL127" i="10"/>
  <c r="FM127" i="10"/>
  <c r="FN127" i="10"/>
  <c r="FO127" i="10"/>
  <c r="FP127" i="10"/>
  <c r="FQ127" i="10"/>
  <c r="FR127" i="10"/>
  <c r="FG127" i="10"/>
  <c r="EU127" i="10"/>
  <c r="EV127" i="10"/>
  <c r="EW127" i="10"/>
  <c r="EX127" i="10"/>
  <c r="EY127" i="10"/>
  <c r="EZ127" i="10"/>
  <c r="FA127" i="10"/>
  <c r="FB127" i="10"/>
  <c r="FC127" i="10"/>
  <c r="FD127" i="10"/>
  <c r="FE127" i="10"/>
  <c r="FF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I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K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M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BO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AQ127" i="10"/>
  <c r="HO143" i="10"/>
  <c r="HP143" i="10"/>
  <c r="HQ143" i="10"/>
  <c r="HR143" i="10"/>
  <c r="HS143" i="10"/>
  <c r="HT143" i="10"/>
  <c r="HU143" i="10"/>
  <c r="HV143" i="10"/>
  <c r="HW143" i="10"/>
  <c r="HX143" i="10"/>
  <c r="HY143" i="10"/>
  <c r="HZ143" i="10"/>
  <c r="IA143" i="10"/>
  <c r="IB143" i="10"/>
  <c r="IC143" i="10"/>
  <c r="ID143" i="10"/>
  <c r="IE143" i="10"/>
  <c r="IF143" i="10"/>
  <c r="IG143" i="10"/>
  <c r="IH143" i="10"/>
  <c r="II143" i="10"/>
  <c r="IJ143" i="10"/>
  <c r="IK143" i="10"/>
  <c r="IL143" i="10"/>
  <c r="HO142" i="10"/>
  <c r="HP142" i="10"/>
  <c r="HQ142" i="10"/>
  <c r="HR142" i="10"/>
  <c r="HS142" i="10"/>
  <c r="HT142" i="10"/>
  <c r="HU142" i="10"/>
  <c r="HV142" i="10"/>
  <c r="HW142" i="10"/>
  <c r="HX142" i="10"/>
  <c r="HY142" i="10"/>
  <c r="HZ142" i="10"/>
  <c r="IA142" i="10"/>
  <c r="IB142" i="10"/>
  <c r="IC142" i="10"/>
  <c r="ID142" i="10"/>
  <c r="IE142" i="10"/>
  <c r="IF142" i="10"/>
  <c r="IG142" i="10"/>
  <c r="IH142" i="10"/>
  <c r="II142" i="10"/>
  <c r="IJ142" i="10"/>
  <c r="IK142" i="10"/>
  <c r="IL142" i="10"/>
  <c r="HO141" i="10"/>
  <c r="HP141" i="10"/>
  <c r="HQ141" i="10"/>
  <c r="HR141" i="10"/>
  <c r="HS141" i="10"/>
  <c r="HT141" i="10"/>
  <c r="HU141" i="10"/>
  <c r="HV141" i="10"/>
  <c r="HW141" i="10"/>
  <c r="HX141" i="10"/>
  <c r="HY141" i="10"/>
  <c r="HZ141" i="10"/>
  <c r="IA141" i="10"/>
  <c r="IB141" i="10"/>
  <c r="IC141" i="10"/>
  <c r="ID141" i="10"/>
  <c r="IE141" i="10"/>
  <c r="IF141" i="10"/>
  <c r="IG141" i="10"/>
  <c r="IH141" i="10"/>
  <c r="II141" i="10"/>
  <c r="IJ141" i="10"/>
  <c r="IK141" i="10"/>
  <c r="IL141" i="10"/>
  <c r="HO140" i="10"/>
  <c r="HP140" i="10"/>
  <c r="HQ140" i="10"/>
  <c r="HR140" i="10"/>
  <c r="HS140" i="10"/>
  <c r="HT140" i="10"/>
  <c r="HU140" i="10"/>
  <c r="HV140" i="10"/>
  <c r="HW140" i="10"/>
  <c r="HX140" i="10"/>
  <c r="HY140" i="10"/>
  <c r="HZ140" i="10"/>
  <c r="IA140" i="10"/>
  <c r="IB140" i="10"/>
  <c r="IC140" i="10"/>
  <c r="ID140" i="10"/>
  <c r="IE140" i="10"/>
  <c r="IF140" i="10"/>
  <c r="IG140" i="10"/>
  <c r="IH140" i="10"/>
  <c r="II140" i="10"/>
  <c r="IJ140" i="10"/>
  <c r="IK140" i="10"/>
  <c r="IL140" i="10"/>
  <c r="HO139" i="10"/>
  <c r="HP139" i="10"/>
  <c r="HQ139" i="10"/>
  <c r="HR139" i="10"/>
  <c r="HS139" i="10"/>
  <c r="HT139" i="10"/>
  <c r="HU139" i="10"/>
  <c r="HV139" i="10"/>
  <c r="HW139" i="10"/>
  <c r="HX139" i="10"/>
  <c r="HY139" i="10"/>
  <c r="HZ139" i="10"/>
  <c r="IA139" i="10"/>
  <c r="IB139" i="10"/>
  <c r="IC139" i="10"/>
  <c r="ID139" i="10"/>
  <c r="IE139" i="10"/>
  <c r="IF139" i="10"/>
  <c r="IG139" i="10"/>
  <c r="IH139" i="10"/>
  <c r="II139" i="10"/>
  <c r="IJ139" i="10"/>
  <c r="IK139" i="10"/>
  <c r="IL139" i="10"/>
  <c r="HO137" i="10"/>
  <c r="HP137" i="10"/>
  <c r="HQ137" i="10"/>
  <c r="HR137" i="10"/>
  <c r="HS137" i="10"/>
  <c r="HT137" i="10"/>
  <c r="HU137" i="10"/>
  <c r="HV137" i="10"/>
  <c r="HW137" i="10"/>
  <c r="HX137" i="10"/>
  <c r="HY137" i="10"/>
  <c r="HZ137" i="10"/>
  <c r="IA137" i="10"/>
  <c r="IB137" i="10"/>
  <c r="IC137" i="10"/>
  <c r="ID137" i="10"/>
  <c r="IE137" i="10"/>
  <c r="IF137" i="10"/>
  <c r="IG137" i="10"/>
  <c r="IH137" i="10"/>
  <c r="II137" i="10"/>
  <c r="IJ137" i="10"/>
  <c r="IK137" i="10"/>
  <c r="IL137" i="10"/>
  <c r="HO135" i="10"/>
  <c r="HP135" i="10"/>
  <c r="HQ135" i="10"/>
  <c r="HR135" i="10"/>
  <c r="HS135" i="10"/>
  <c r="HT135" i="10"/>
  <c r="HU135" i="10"/>
  <c r="HV135" i="10"/>
  <c r="HW135" i="10"/>
  <c r="HX135" i="10"/>
  <c r="HY135" i="10"/>
  <c r="HZ135" i="10"/>
  <c r="IA135" i="10"/>
  <c r="IB135" i="10"/>
  <c r="IC135" i="10"/>
  <c r="ID135" i="10"/>
  <c r="IE135" i="10"/>
  <c r="IF135" i="10"/>
  <c r="IG135" i="10"/>
  <c r="IH135" i="10"/>
  <c r="II135" i="10"/>
  <c r="IJ135" i="10"/>
  <c r="IK135" i="10"/>
  <c r="IL135" i="10"/>
  <c r="HQ132" i="10"/>
  <c r="HR132" i="10"/>
  <c r="HS132" i="10"/>
  <c r="HT132" i="10"/>
  <c r="HU132" i="10"/>
  <c r="HV132" i="10"/>
  <c r="HW132" i="10"/>
  <c r="HX132" i="10"/>
  <c r="HY132" i="10"/>
  <c r="HZ132" i="10"/>
  <c r="IA132" i="10"/>
  <c r="IB132" i="10"/>
  <c r="IC132" i="10"/>
  <c r="ID132" i="10"/>
  <c r="IE132" i="10"/>
  <c r="IF132" i="10"/>
  <c r="IG132" i="10"/>
  <c r="IH132" i="10"/>
  <c r="II132" i="10"/>
  <c r="IJ132" i="10"/>
  <c r="IK132" i="10"/>
  <c r="IL132" i="10"/>
  <c r="HO132" i="10"/>
  <c r="HP132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E7" i="14"/>
  <c r="E6" i="14"/>
  <c r="E5" i="14"/>
  <c r="E4" i="14"/>
  <c r="E3" i="14"/>
  <c r="IQ23" i="11"/>
  <c r="IP23" i="11"/>
  <c r="IO23" i="11"/>
  <c r="IN23" i="11"/>
  <c r="IM23" i="11"/>
  <c r="IL23" i="11"/>
  <c r="IK23" i="11"/>
  <c r="IJ23" i="11"/>
  <c r="II23" i="11"/>
  <c r="IH23" i="11"/>
  <c r="IG23" i="11"/>
  <c r="IF23" i="11"/>
  <c r="IE23" i="11"/>
  <c r="ID23" i="11"/>
  <c r="IC23" i="11"/>
  <c r="IB23" i="11"/>
  <c r="IA23" i="11"/>
  <c r="HZ23" i="11"/>
  <c r="HY23" i="11"/>
  <c r="HX23" i="11"/>
  <c r="HW23" i="11"/>
  <c r="HV23" i="11"/>
  <c r="HU23" i="11"/>
  <c r="HT23" i="11"/>
  <c r="HS23" i="11"/>
  <c r="HR23" i="11"/>
  <c r="HQ23" i="11"/>
  <c r="HP23" i="11"/>
  <c r="HO23" i="11"/>
  <c r="HN23" i="11"/>
  <c r="HM23" i="11"/>
  <c r="HL23" i="11"/>
  <c r="HK23" i="11"/>
  <c r="HJ23" i="11"/>
  <c r="HI23" i="11"/>
  <c r="HH23" i="11"/>
  <c r="HG23" i="11"/>
  <c r="HF23" i="11"/>
  <c r="HE23" i="11"/>
  <c r="HD23" i="11"/>
  <c r="HC23" i="11"/>
  <c r="HB23" i="11"/>
  <c r="HA23" i="11"/>
  <c r="GZ23" i="11"/>
  <c r="GY23" i="11"/>
  <c r="GX23" i="11"/>
  <c r="GW23" i="11"/>
  <c r="GV23" i="11"/>
  <c r="GU23" i="11"/>
  <c r="GT23" i="11"/>
  <c r="GS23" i="11"/>
  <c r="GR23" i="11"/>
  <c r="GQ23" i="11"/>
  <c r="GP23" i="11"/>
  <c r="GO23" i="11"/>
  <c r="GN23" i="11"/>
  <c r="GM23" i="11"/>
  <c r="GL23" i="11"/>
  <c r="GK23" i="11"/>
  <c r="GJ23" i="11"/>
  <c r="GI23" i="11"/>
  <c r="GH23" i="11"/>
  <c r="GG23" i="11"/>
  <c r="GF23" i="11"/>
  <c r="GE23" i="11"/>
  <c r="GD23" i="11"/>
  <c r="GC23" i="11"/>
  <c r="GB23" i="11"/>
  <c r="GA23" i="11"/>
  <c r="FZ23" i="11"/>
  <c r="FY23" i="11"/>
  <c r="FX23" i="11"/>
  <c r="FW23" i="11"/>
  <c r="FV23" i="11"/>
  <c r="FU23" i="11"/>
  <c r="FT23" i="11"/>
  <c r="FS23" i="11"/>
  <c r="FR23" i="11"/>
  <c r="FQ23" i="11"/>
  <c r="FP23" i="11"/>
  <c r="FO23" i="11"/>
  <c r="FN23" i="11"/>
  <c r="FM23" i="11"/>
  <c r="FL23" i="11"/>
  <c r="FK23" i="11"/>
  <c r="FJ23" i="11"/>
  <c r="FI23" i="11"/>
  <c r="FH23" i="11"/>
  <c r="FG23" i="11"/>
  <c r="FF23" i="11"/>
  <c r="FE23" i="11"/>
  <c r="FD23" i="11"/>
  <c r="FC23" i="11"/>
  <c r="FB23" i="11"/>
  <c r="FA23" i="11"/>
  <c r="EZ23" i="11"/>
  <c r="EY23" i="11"/>
  <c r="EX23" i="11"/>
  <c r="EW23" i="11"/>
  <c r="EV23" i="11"/>
  <c r="EU23" i="11"/>
  <c r="ET23" i="11"/>
  <c r="ES23" i="11"/>
  <c r="ER23" i="11"/>
  <c r="EQ23" i="11"/>
  <c r="EP23" i="11"/>
  <c r="EO23" i="11"/>
  <c r="EN23" i="11"/>
  <c r="EM23" i="11"/>
  <c r="EL23" i="11"/>
  <c r="EK23" i="11"/>
  <c r="EJ23" i="11"/>
  <c r="EI23" i="11"/>
  <c r="EH23" i="11"/>
  <c r="EG23" i="11"/>
  <c r="EF23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IQ22" i="11"/>
  <c r="IP22" i="11"/>
  <c r="IO22" i="11"/>
  <c r="IN22" i="11"/>
  <c r="IM22" i="11"/>
  <c r="IL22" i="11"/>
  <c r="IK22" i="11"/>
  <c r="IJ22" i="11"/>
  <c r="II22" i="11"/>
  <c r="IH22" i="11"/>
  <c r="IG22" i="11"/>
  <c r="IF22" i="11"/>
  <c r="IE22" i="11"/>
  <c r="ID22" i="11"/>
  <c r="IC22" i="11"/>
  <c r="IB22" i="11"/>
  <c r="IA22" i="11"/>
  <c r="HZ22" i="11"/>
  <c r="HY22" i="11"/>
  <c r="HX22" i="11"/>
  <c r="HW22" i="11"/>
  <c r="HV22" i="11"/>
  <c r="HU22" i="11"/>
  <c r="HT22" i="11"/>
  <c r="HS22" i="11"/>
  <c r="HR22" i="11"/>
  <c r="HQ22" i="11"/>
  <c r="HP22" i="11"/>
  <c r="HO22" i="11"/>
  <c r="HN22" i="11"/>
  <c r="HM22" i="11"/>
  <c r="HL22" i="11"/>
  <c r="HK22" i="11"/>
  <c r="HJ22" i="11"/>
  <c r="HI22" i="11"/>
  <c r="HH22" i="11"/>
  <c r="HG22" i="11"/>
  <c r="HF22" i="11"/>
  <c r="HE22" i="11"/>
  <c r="HD22" i="11"/>
  <c r="HC22" i="11"/>
  <c r="HB22" i="11"/>
  <c r="HA22" i="11"/>
  <c r="GZ22" i="11"/>
  <c r="GY22" i="11"/>
  <c r="GX22" i="11"/>
  <c r="GW22" i="11"/>
  <c r="GV22" i="11"/>
  <c r="GU22" i="11"/>
  <c r="GT22" i="11"/>
  <c r="GS22" i="11"/>
  <c r="GR22" i="11"/>
  <c r="GQ22" i="11"/>
  <c r="GP22" i="11"/>
  <c r="GO22" i="11"/>
  <c r="GN22" i="11"/>
  <c r="GM22" i="11"/>
  <c r="GL22" i="11"/>
  <c r="GK22" i="11"/>
  <c r="GJ22" i="11"/>
  <c r="GI22" i="11"/>
  <c r="GH22" i="11"/>
  <c r="GG22" i="11"/>
  <c r="GF22" i="11"/>
  <c r="GE22" i="11"/>
  <c r="GD22" i="11"/>
  <c r="GC22" i="11"/>
  <c r="GB22" i="11"/>
  <c r="GA22" i="11"/>
  <c r="FZ22" i="11"/>
  <c r="FY22" i="11"/>
  <c r="FX22" i="11"/>
  <c r="FW22" i="11"/>
  <c r="FV22" i="11"/>
  <c r="FU22" i="11"/>
  <c r="FT22" i="11"/>
  <c r="FS22" i="11"/>
  <c r="FR22" i="11"/>
  <c r="FQ22" i="11"/>
  <c r="FP22" i="11"/>
  <c r="FO22" i="11"/>
  <c r="FN22" i="11"/>
  <c r="FM22" i="11"/>
  <c r="FL22" i="11"/>
  <c r="FK22" i="11"/>
  <c r="FJ22" i="11"/>
  <c r="FI22" i="11"/>
  <c r="FH22" i="11"/>
  <c r="FG22" i="11"/>
  <c r="FF22" i="11"/>
  <c r="FE22" i="11"/>
  <c r="FD22" i="11"/>
  <c r="FC22" i="11"/>
  <c r="FB22" i="11"/>
  <c r="FA22" i="11"/>
  <c r="EZ22" i="11"/>
  <c r="EY22" i="11"/>
  <c r="EX22" i="11"/>
  <c r="EW22" i="11"/>
  <c r="EV22" i="11"/>
  <c r="EU22" i="11"/>
  <c r="ET22" i="11"/>
  <c r="ES22" i="11"/>
  <c r="ER22" i="11"/>
  <c r="EQ22" i="11"/>
  <c r="EP22" i="11"/>
  <c r="EO22" i="11"/>
  <c r="EN22" i="11"/>
  <c r="EM22" i="11"/>
  <c r="EL22" i="11"/>
  <c r="EK22" i="11"/>
  <c r="EJ22" i="11"/>
  <c r="EI22" i="11"/>
  <c r="EH22" i="11"/>
  <c r="EG22" i="11"/>
  <c r="EF22" i="11"/>
  <c r="EE22" i="11"/>
  <c r="ED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Q22" i="11"/>
  <c r="DP22" i="11"/>
  <c r="DO22" i="11"/>
  <c r="DN22" i="11"/>
  <c r="DM22" i="11"/>
  <c r="DL22" i="11"/>
  <c r="DK22" i="11"/>
  <c r="DJ22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IQ21" i="11"/>
  <c r="IP21" i="11"/>
  <c r="IO21" i="11"/>
  <c r="IN21" i="11"/>
  <c r="IM21" i="11"/>
  <c r="IL21" i="11"/>
  <c r="IK21" i="11"/>
  <c r="IJ21" i="11"/>
  <c r="II21" i="11"/>
  <c r="IH21" i="11"/>
  <c r="IG21" i="11"/>
  <c r="IF21" i="11"/>
  <c r="IE21" i="11"/>
  <c r="ID21" i="11"/>
  <c r="IC21" i="11"/>
  <c r="IB21" i="11"/>
  <c r="IA21" i="11"/>
  <c r="HZ21" i="11"/>
  <c r="HY21" i="11"/>
  <c r="HX21" i="11"/>
  <c r="HW21" i="11"/>
  <c r="HV21" i="11"/>
  <c r="HU21" i="11"/>
  <c r="HT21" i="11"/>
  <c r="HS21" i="11"/>
  <c r="HR21" i="11"/>
  <c r="HQ21" i="11"/>
  <c r="HP21" i="11"/>
  <c r="HO21" i="11"/>
  <c r="HN21" i="11"/>
  <c r="HM21" i="11"/>
  <c r="HL21" i="11"/>
  <c r="HK21" i="11"/>
  <c r="HJ21" i="11"/>
  <c r="HI21" i="11"/>
  <c r="HH21" i="11"/>
  <c r="HG21" i="11"/>
  <c r="HF21" i="11"/>
  <c r="HE21" i="11"/>
  <c r="HD21" i="11"/>
  <c r="HC21" i="11"/>
  <c r="HB21" i="11"/>
  <c r="HA21" i="11"/>
  <c r="GZ21" i="11"/>
  <c r="GY21" i="11"/>
  <c r="GX21" i="11"/>
  <c r="GW21" i="11"/>
  <c r="GV21" i="11"/>
  <c r="GU21" i="11"/>
  <c r="GT21" i="11"/>
  <c r="GS21" i="11"/>
  <c r="GR21" i="11"/>
  <c r="GQ21" i="11"/>
  <c r="GP21" i="11"/>
  <c r="GO21" i="11"/>
  <c r="GN21" i="11"/>
  <c r="GM21" i="11"/>
  <c r="GL21" i="11"/>
  <c r="GK21" i="11"/>
  <c r="GJ21" i="11"/>
  <c r="GI21" i="11"/>
  <c r="GH21" i="11"/>
  <c r="GG21" i="11"/>
  <c r="GF21" i="11"/>
  <c r="GE21" i="11"/>
  <c r="GD21" i="11"/>
  <c r="GC21" i="11"/>
  <c r="GB21" i="11"/>
  <c r="GA21" i="11"/>
  <c r="FZ21" i="11"/>
  <c r="FY21" i="11"/>
  <c r="FX21" i="11"/>
  <c r="FW21" i="11"/>
  <c r="FV21" i="11"/>
  <c r="FU21" i="11"/>
  <c r="FT21" i="11"/>
  <c r="FS21" i="11"/>
  <c r="FR21" i="11"/>
  <c r="FQ21" i="11"/>
  <c r="FP21" i="11"/>
  <c r="FO21" i="11"/>
  <c r="FN21" i="11"/>
  <c r="FM21" i="11"/>
  <c r="FL21" i="11"/>
  <c r="FK21" i="11"/>
  <c r="FJ21" i="11"/>
  <c r="FI21" i="11"/>
  <c r="FH21" i="11"/>
  <c r="FG21" i="11"/>
  <c r="FF21" i="11"/>
  <c r="FE21" i="11"/>
  <c r="FD21" i="11"/>
  <c r="FC21" i="11"/>
  <c r="FB21" i="11"/>
  <c r="FA21" i="11"/>
  <c r="EZ21" i="11"/>
  <c r="EY21" i="11"/>
  <c r="EX21" i="11"/>
  <c r="EW21" i="11"/>
  <c r="EV21" i="11"/>
  <c r="EU21" i="11"/>
  <c r="ET21" i="11"/>
  <c r="ES21" i="11"/>
  <c r="ER21" i="11"/>
  <c r="EQ21" i="11"/>
  <c r="EP21" i="11"/>
  <c r="EO21" i="11"/>
  <c r="EN21" i="11"/>
  <c r="EM21" i="11"/>
  <c r="EL21" i="11"/>
  <c r="EK21" i="11"/>
  <c r="EJ21" i="11"/>
  <c r="EI21" i="11"/>
  <c r="EH21" i="11"/>
  <c r="EG21" i="11"/>
  <c r="EF21" i="11"/>
  <c r="EE21" i="11"/>
  <c r="ED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Q21" i="11"/>
  <c r="DP21" i="11"/>
  <c r="DO21" i="11"/>
  <c r="DN21" i="11"/>
  <c r="DM21" i="11"/>
  <c r="DL21" i="11"/>
  <c r="DK21" i="11"/>
  <c r="DJ21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IQ16" i="11"/>
  <c r="IP16" i="11"/>
  <c r="IO16" i="11"/>
  <c r="IN16" i="11"/>
  <c r="IM16" i="11"/>
  <c r="IL16" i="11"/>
  <c r="IK16" i="11"/>
  <c r="IJ16" i="11"/>
  <c r="II16" i="11"/>
  <c r="IH16" i="11"/>
  <c r="IG16" i="11"/>
  <c r="IF16" i="11"/>
  <c r="IE16" i="11"/>
  <c r="ID16" i="11"/>
  <c r="IC16" i="11"/>
  <c r="IB16" i="11"/>
  <c r="IA16" i="11"/>
  <c r="HZ16" i="11"/>
  <c r="HY16" i="11"/>
  <c r="HX16" i="11"/>
  <c r="HW16" i="11"/>
  <c r="HV16" i="11"/>
  <c r="HU16" i="11"/>
  <c r="HT16" i="11"/>
  <c r="HS16" i="11"/>
  <c r="HR16" i="11"/>
  <c r="HQ16" i="11"/>
  <c r="HP16" i="11"/>
  <c r="HO16" i="11"/>
  <c r="HN16" i="11"/>
  <c r="HM16" i="11"/>
  <c r="HL16" i="11"/>
  <c r="HK16" i="11"/>
  <c r="HJ16" i="11"/>
  <c r="HI16" i="11"/>
  <c r="HH16" i="11"/>
  <c r="HG16" i="11"/>
  <c r="HF16" i="11"/>
  <c r="HE16" i="11"/>
  <c r="HD16" i="11"/>
  <c r="HC16" i="11"/>
  <c r="HB16" i="11"/>
  <c r="HA16" i="11"/>
  <c r="GZ16" i="11"/>
  <c r="GY16" i="11"/>
  <c r="GX16" i="11"/>
  <c r="GW16" i="11"/>
  <c r="GV16" i="11"/>
  <c r="GU16" i="11"/>
  <c r="GT16" i="11"/>
  <c r="GS16" i="11"/>
  <c r="GR16" i="11"/>
  <c r="GQ16" i="11"/>
  <c r="GP16" i="11"/>
  <c r="GO16" i="11"/>
  <c r="GN16" i="11"/>
  <c r="GM16" i="11"/>
  <c r="GL16" i="11"/>
  <c r="GK16" i="11"/>
  <c r="GJ16" i="11"/>
  <c r="GI16" i="11"/>
  <c r="GH16" i="11"/>
  <c r="GG16" i="11"/>
  <c r="GF16" i="11"/>
  <c r="GE16" i="11"/>
  <c r="GD16" i="11"/>
  <c r="GC16" i="11"/>
  <c r="GB16" i="11"/>
  <c r="GA16" i="11"/>
  <c r="FZ16" i="11"/>
  <c r="FY16" i="11"/>
  <c r="FX16" i="11"/>
  <c r="FW16" i="11"/>
  <c r="FV16" i="11"/>
  <c r="FU16" i="11"/>
  <c r="FT16" i="11"/>
  <c r="FS16" i="11"/>
  <c r="FR16" i="11"/>
  <c r="FQ16" i="11"/>
  <c r="FP16" i="11"/>
  <c r="FO16" i="11"/>
  <c r="FN16" i="11"/>
  <c r="FM16" i="11"/>
  <c r="FL16" i="11"/>
  <c r="FK16" i="11"/>
  <c r="FJ16" i="11"/>
  <c r="FI16" i="11"/>
  <c r="FH16" i="11"/>
  <c r="FG16" i="11"/>
  <c r="FF16" i="11"/>
  <c r="FE16" i="11"/>
  <c r="FD16" i="11"/>
  <c r="FC16" i="11"/>
  <c r="FB16" i="11"/>
  <c r="FA16" i="11"/>
  <c r="EZ16" i="11"/>
  <c r="EY16" i="11"/>
  <c r="EX16" i="11"/>
  <c r="EW16" i="11"/>
  <c r="EV16" i="11"/>
  <c r="EU16" i="11"/>
  <c r="ET16" i="11"/>
  <c r="ES16" i="11"/>
  <c r="ER16" i="11"/>
  <c r="EQ16" i="11"/>
  <c r="EP16" i="11"/>
  <c r="EO16" i="11"/>
  <c r="EN16" i="11"/>
  <c r="EM16" i="11"/>
  <c r="EL16" i="11"/>
  <c r="EK16" i="11"/>
  <c r="EJ16" i="11"/>
  <c r="EI16" i="11"/>
  <c r="EH16" i="11"/>
  <c r="EG16" i="11"/>
  <c r="EF16" i="11"/>
  <c r="EE16" i="11"/>
  <c r="ED16" i="11"/>
  <c r="EC16" i="11"/>
  <c r="EB16" i="11"/>
  <c r="EA16" i="11"/>
  <c r="DZ16" i="11"/>
  <c r="DY16" i="11"/>
  <c r="DX16" i="11"/>
  <c r="DW16" i="11"/>
  <c r="DV16" i="11"/>
  <c r="DU16" i="11"/>
  <c r="DT16" i="11"/>
  <c r="DS16" i="11"/>
  <c r="DR16" i="11"/>
  <c r="DQ16" i="11"/>
  <c r="DP16" i="11"/>
  <c r="DO16" i="11"/>
  <c r="DN16" i="11"/>
  <c r="DM16" i="11"/>
  <c r="DL16" i="11"/>
  <c r="DK16" i="11"/>
  <c r="DJ16" i="11"/>
  <c r="DI16" i="11"/>
  <c r="DH16" i="11"/>
  <c r="DG16" i="11"/>
  <c r="DF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IQ15" i="11"/>
  <c r="IP15" i="11"/>
  <c r="IO15" i="11"/>
  <c r="IN15" i="11"/>
  <c r="IM15" i="11"/>
  <c r="IL15" i="11"/>
  <c r="IK15" i="11"/>
  <c r="IJ15" i="11"/>
  <c r="II15" i="11"/>
  <c r="IH15" i="11"/>
  <c r="IG15" i="11"/>
  <c r="IF15" i="11"/>
  <c r="IE15" i="11"/>
  <c r="ID15" i="11"/>
  <c r="IC15" i="11"/>
  <c r="IB15" i="11"/>
  <c r="IA15" i="11"/>
  <c r="HZ15" i="11"/>
  <c r="HY15" i="11"/>
  <c r="HX15" i="11"/>
  <c r="HW15" i="11"/>
  <c r="HV15" i="11"/>
  <c r="HU15" i="11"/>
  <c r="HT15" i="11"/>
  <c r="HS15" i="11"/>
  <c r="HR15" i="11"/>
  <c r="HQ15" i="11"/>
  <c r="HP15" i="11"/>
  <c r="HO15" i="11"/>
  <c r="HN15" i="11"/>
  <c r="HM15" i="11"/>
  <c r="HL15" i="11"/>
  <c r="HK15" i="11"/>
  <c r="HJ15" i="11"/>
  <c r="HI15" i="11"/>
  <c r="HH15" i="11"/>
  <c r="HG15" i="11"/>
  <c r="HF15" i="11"/>
  <c r="HE15" i="11"/>
  <c r="HD15" i="11"/>
  <c r="HC15" i="11"/>
  <c r="HB15" i="11"/>
  <c r="HA15" i="11"/>
  <c r="GZ15" i="11"/>
  <c r="GY15" i="11"/>
  <c r="GX15" i="11"/>
  <c r="GW15" i="11"/>
  <c r="GV15" i="11"/>
  <c r="GU15" i="11"/>
  <c r="GT15" i="11"/>
  <c r="GS15" i="11"/>
  <c r="GR15" i="11"/>
  <c r="GQ15" i="11"/>
  <c r="GP15" i="11"/>
  <c r="GO15" i="11"/>
  <c r="GN15" i="11"/>
  <c r="GM15" i="11"/>
  <c r="GL15" i="11"/>
  <c r="GK15" i="11"/>
  <c r="GJ15" i="11"/>
  <c r="GI15" i="11"/>
  <c r="GH15" i="11"/>
  <c r="GG15" i="11"/>
  <c r="GF15" i="11"/>
  <c r="GE15" i="11"/>
  <c r="GD15" i="11"/>
  <c r="GC15" i="11"/>
  <c r="GB15" i="11"/>
  <c r="GA15" i="11"/>
  <c r="FZ15" i="11"/>
  <c r="FY15" i="11"/>
  <c r="FX15" i="11"/>
  <c r="FW15" i="11"/>
  <c r="FV15" i="11"/>
  <c r="FU15" i="11"/>
  <c r="FT15" i="11"/>
  <c r="FS15" i="11"/>
  <c r="FR15" i="11"/>
  <c r="FQ15" i="11"/>
  <c r="FP15" i="11"/>
  <c r="FO15" i="11"/>
  <c r="FN15" i="11"/>
  <c r="FM15" i="11"/>
  <c r="FL15" i="11"/>
  <c r="FK15" i="11"/>
  <c r="FJ15" i="11"/>
  <c r="FI15" i="11"/>
  <c r="FH15" i="11"/>
  <c r="FG15" i="11"/>
  <c r="FF15" i="11"/>
  <c r="FE15" i="11"/>
  <c r="FD15" i="11"/>
  <c r="FC15" i="11"/>
  <c r="FB15" i="11"/>
  <c r="FA15" i="11"/>
  <c r="EZ15" i="11"/>
  <c r="EY15" i="11"/>
  <c r="EX15" i="11"/>
  <c r="EW15" i="11"/>
  <c r="EV15" i="11"/>
  <c r="EU15" i="11"/>
  <c r="ET15" i="11"/>
  <c r="ES15" i="11"/>
  <c r="ER15" i="11"/>
  <c r="EQ15" i="11"/>
  <c r="EP15" i="11"/>
  <c r="EO15" i="11"/>
  <c r="EN15" i="11"/>
  <c r="EM15" i="11"/>
  <c r="EL15" i="11"/>
  <c r="EK15" i="11"/>
  <c r="EJ15" i="11"/>
  <c r="EI15" i="11"/>
  <c r="EH15" i="11"/>
  <c r="EG15" i="11"/>
  <c r="EF15" i="11"/>
  <c r="EE15" i="11"/>
  <c r="ED15" i="11"/>
  <c r="EC15" i="11"/>
  <c r="EB15" i="11"/>
  <c r="EA15" i="11"/>
  <c r="DZ15" i="11"/>
  <c r="DY15" i="11"/>
  <c r="DX15" i="11"/>
  <c r="DW15" i="11"/>
  <c r="DV15" i="11"/>
  <c r="DU15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IQ14" i="11"/>
  <c r="IP14" i="11"/>
  <c r="IO14" i="11"/>
  <c r="IN14" i="11"/>
  <c r="IM14" i="11"/>
  <c r="IL14" i="11"/>
  <c r="IK14" i="11"/>
  <c r="IJ14" i="11"/>
  <c r="II14" i="11"/>
  <c r="IH14" i="11"/>
  <c r="IG14" i="11"/>
  <c r="IF14" i="11"/>
  <c r="IE14" i="11"/>
  <c r="ID14" i="11"/>
  <c r="IC14" i="11"/>
  <c r="IB14" i="11"/>
  <c r="IA14" i="11"/>
  <c r="HZ14" i="11"/>
  <c r="HY14" i="11"/>
  <c r="HX14" i="11"/>
  <c r="HW14" i="11"/>
  <c r="HV14" i="11"/>
  <c r="HU14" i="11"/>
  <c r="HT14" i="11"/>
  <c r="HS14" i="11"/>
  <c r="HR14" i="11"/>
  <c r="HQ14" i="11"/>
  <c r="HP14" i="11"/>
  <c r="HO14" i="11"/>
  <c r="HN14" i="11"/>
  <c r="HM14" i="11"/>
  <c r="HL14" i="11"/>
  <c r="HK14" i="11"/>
  <c r="HJ14" i="11"/>
  <c r="HI14" i="11"/>
  <c r="HH14" i="11"/>
  <c r="HG14" i="11"/>
  <c r="HF14" i="11"/>
  <c r="HE14" i="11"/>
  <c r="HD14" i="11"/>
  <c r="HC14" i="11"/>
  <c r="HB14" i="11"/>
  <c r="HA14" i="11"/>
  <c r="GZ14" i="11"/>
  <c r="GY14" i="11"/>
  <c r="GX14" i="11"/>
  <c r="GW14" i="11"/>
  <c r="GV14" i="11"/>
  <c r="GU14" i="11"/>
  <c r="GT14" i="11"/>
  <c r="GS14" i="11"/>
  <c r="GR14" i="11"/>
  <c r="GQ14" i="11"/>
  <c r="GP14" i="11"/>
  <c r="GO14" i="11"/>
  <c r="GN14" i="11"/>
  <c r="GM14" i="11"/>
  <c r="GL14" i="11"/>
  <c r="GK14" i="11"/>
  <c r="GJ14" i="11"/>
  <c r="GI14" i="11"/>
  <c r="GH14" i="11"/>
  <c r="GG14" i="11"/>
  <c r="GF14" i="11"/>
  <c r="GE14" i="11"/>
  <c r="GD14" i="11"/>
  <c r="GC14" i="11"/>
  <c r="GB14" i="11"/>
  <c r="GA14" i="11"/>
  <c r="FZ14" i="11"/>
  <c r="FY14" i="11"/>
  <c r="FX14" i="11"/>
  <c r="FW14" i="11"/>
  <c r="FV14" i="11"/>
  <c r="FU14" i="11"/>
  <c r="FT14" i="11"/>
  <c r="FS14" i="11"/>
  <c r="FR14" i="11"/>
  <c r="FQ14" i="11"/>
  <c r="FP14" i="11"/>
  <c r="FO14" i="11"/>
  <c r="FN14" i="11"/>
  <c r="FM14" i="11"/>
  <c r="FL14" i="11"/>
  <c r="FK14" i="11"/>
  <c r="FJ14" i="11"/>
  <c r="FI14" i="11"/>
  <c r="FH14" i="11"/>
  <c r="FG14" i="11"/>
  <c r="FF14" i="11"/>
  <c r="FE14" i="11"/>
  <c r="FD14" i="11"/>
  <c r="FC14" i="11"/>
  <c r="FB14" i="11"/>
  <c r="FA14" i="11"/>
  <c r="EZ14" i="11"/>
  <c r="EY14" i="11"/>
  <c r="EX14" i="11"/>
  <c r="EW14" i="11"/>
  <c r="EV14" i="11"/>
  <c r="EU14" i="11"/>
  <c r="ET14" i="11"/>
  <c r="ES14" i="11"/>
  <c r="ER14" i="11"/>
  <c r="EQ14" i="11"/>
  <c r="EP14" i="11"/>
  <c r="EO14" i="11"/>
  <c r="EN14" i="11"/>
  <c r="EM14" i="11"/>
  <c r="EL14" i="11"/>
  <c r="EK14" i="11"/>
  <c r="EJ14" i="11"/>
  <c r="EI14" i="11"/>
  <c r="EH14" i="11"/>
  <c r="EG14" i="11"/>
  <c r="EF14" i="11"/>
  <c r="EE14" i="11"/>
  <c r="ED14" i="11"/>
  <c r="EC14" i="11"/>
  <c r="EB14" i="11"/>
  <c r="EA14" i="11"/>
  <c r="DZ14" i="11"/>
  <c r="DY14" i="11"/>
  <c r="DX14" i="11"/>
  <c r="DW14" i="11"/>
  <c r="DV14" i="11"/>
  <c r="DU14" i="11"/>
  <c r="DT14" i="11"/>
  <c r="DS14" i="11"/>
  <c r="DR14" i="11"/>
  <c r="DQ14" i="11"/>
  <c r="DP14" i="11"/>
  <c r="DO14" i="11"/>
  <c r="DN14" i="11"/>
  <c r="DM14" i="11"/>
  <c r="DL14" i="11"/>
  <c r="DK14" i="11"/>
  <c r="DJ14" i="11"/>
  <c r="DI14" i="11"/>
  <c r="DH14" i="11"/>
  <c r="DG14" i="11"/>
  <c r="DF14" i="11"/>
  <c r="DE14" i="11"/>
  <c r="DD14" i="11"/>
  <c r="DC14" i="11"/>
  <c r="DB14" i="11"/>
  <c r="DA14" i="11"/>
  <c r="CZ14" i="11"/>
  <c r="CY14" i="11"/>
  <c r="CX14" i="11"/>
  <c r="CW14" i="11"/>
  <c r="CV14" i="11"/>
  <c r="CU14" i="11"/>
  <c r="CT14" i="11"/>
  <c r="CS14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IQ13" i="11"/>
  <c r="IP13" i="11"/>
  <c r="IO13" i="11"/>
  <c r="IN13" i="11"/>
  <c r="IM13" i="11"/>
  <c r="IL13" i="11"/>
  <c r="IK13" i="11"/>
  <c r="IJ13" i="11"/>
  <c r="II13" i="11"/>
  <c r="IH13" i="11"/>
  <c r="IG13" i="11"/>
  <c r="IF13" i="11"/>
  <c r="IE13" i="11"/>
  <c r="ID13" i="11"/>
  <c r="IC13" i="11"/>
  <c r="IB13" i="11"/>
  <c r="IA13" i="11"/>
  <c r="HZ13" i="11"/>
  <c r="HY13" i="11"/>
  <c r="HX13" i="11"/>
  <c r="HW13" i="11"/>
  <c r="HV13" i="11"/>
  <c r="HU13" i="11"/>
  <c r="HT13" i="11"/>
  <c r="HS13" i="11"/>
  <c r="HR13" i="11"/>
  <c r="HQ13" i="11"/>
  <c r="HP13" i="11"/>
  <c r="HO13" i="11"/>
  <c r="HN13" i="11"/>
  <c r="HM13" i="11"/>
  <c r="HL13" i="11"/>
  <c r="HK13" i="11"/>
  <c r="HJ13" i="11"/>
  <c r="HI13" i="11"/>
  <c r="HH13" i="11"/>
  <c r="HG13" i="11"/>
  <c r="HF13" i="11"/>
  <c r="HE13" i="11"/>
  <c r="HD13" i="11"/>
  <c r="HC13" i="11"/>
  <c r="HB13" i="11"/>
  <c r="HA13" i="11"/>
  <c r="GZ13" i="11"/>
  <c r="GY13" i="11"/>
  <c r="GX13" i="11"/>
  <c r="GW13" i="11"/>
  <c r="GV13" i="11"/>
  <c r="GU13" i="11"/>
  <c r="GT13" i="11"/>
  <c r="GS13" i="11"/>
  <c r="GR13" i="11"/>
  <c r="GQ13" i="11"/>
  <c r="GP13" i="11"/>
  <c r="GO13" i="11"/>
  <c r="GN13" i="11"/>
  <c r="GM13" i="11"/>
  <c r="GL13" i="11"/>
  <c r="GK13" i="11"/>
  <c r="GJ13" i="11"/>
  <c r="GI13" i="11"/>
  <c r="GH13" i="11"/>
  <c r="GG13" i="11"/>
  <c r="GF13" i="11"/>
  <c r="GE13" i="11"/>
  <c r="GD13" i="11"/>
  <c r="GC13" i="11"/>
  <c r="GB13" i="11"/>
  <c r="GA13" i="11"/>
  <c r="FZ13" i="11"/>
  <c r="FY13" i="11"/>
  <c r="FX13" i="11"/>
  <c r="FW13" i="11"/>
  <c r="FV13" i="11"/>
  <c r="FU13" i="11"/>
  <c r="FT13" i="11"/>
  <c r="FS13" i="11"/>
  <c r="FR13" i="11"/>
  <c r="FQ13" i="11"/>
  <c r="FP13" i="11"/>
  <c r="FO13" i="11"/>
  <c r="FN13" i="11"/>
  <c r="FM13" i="11"/>
  <c r="FL13" i="11"/>
  <c r="FK13" i="11"/>
  <c r="FJ13" i="11"/>
  <c r="FI13" i="11"/>
  <c r="FH13" i="11"/>
  <c r="FG13" i="11"/>
  <c r="FF13" i="11"/>
  <c r="FE13" i="11"/>
  <c r="FD13" i="11"/>
  <c r="FC13" i="11"/>
  <c r="FB13" i="11"/>
  <c r="FA13" i="11"/>
  <c r="EZ13" i="11"/>
  <c r="EY13" i="11"/>
  <c r="EX13" i="11"/>
  <c r="EW13" i="11"/>
  <c r="EV13" i="11"/>
  <c r="EU13" i="11"/>
  <c r="ET13" i="11"/>
  <c r="ES13" i="11"/>
  <c r="ER13" i="11"/>
  <c r="EQ13" i="11"/>
  <c r="EP13" i="11"/>
  <c r="EO13" i="11"/>
  <c r="EN13" i="11"/>
  <c r="EM13" i="11"/>
  <c r="EL13" i="11"/>
  <c r="EK13" i="11"/>
  <c r="EJ13" i="11"/>
  <c r="EI13" i="11"/>
  <c r="EH13" i="11"/>
  <c r="EG13" i="11"/>
  <c r="EF13" i="11"/>
  <c r="EE13" i="11"/>
  <c r="ED13" i="11"/>
  <c r="EC13" i="11"/>
  <c r="EB13" i="11"/>
  <c r="EA13" i="11"/>
  <c r="DZ13" i="11"/>
  <c r="DY13" i="11"/>
  <c r="DX13" i="11"/>
  <c r="DW13" i="11"/>
  <c r="DV13" i="11"/>
  <c r="DU13" i="11"/>
  <c r="DT13" i="11"/>
  <c r="DS13" i="11"/>
  <c r="DR13" i="11"/>
  <c r="DQ13" i="11"/>
  <c r="DP13" i="11"/>
  <c r="DO13" i="11"/>
  <c r="DN13" i="11"/>
  <c r="DM13" i="11"/>
  <c r="DL13" i="11"/>
  <c r="DK13" i="11"/>
  <c r="DJ13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IQ12" i="11"/>
  <c r="IP12" i="11"/>
  <c r="IO12" i="11"/>
  <c r="IN12" i="11"/>
  <c r="IM12" i="11"/>
  <c r="IL12" i="11"/>
  <c r="IK12" i="11"/>
  <c r="IJ12" i="11"/>
  <c r="II12" i="11"/>
  <c r="IH12" i="11"/>
  <c r="IG12" i="11"/>
  <c r="IF12" i="11"/>
  <c r="IE12" i="11"/>
  <c r="ID12" i="11"/>
  <c r="IC12" i="11"/>
  <c r="IB12" i="11"/>
  <c r="IA12" i="11"/>
  <c r="HZ12" i="11"/>
  <c r="HY12" i="11"/>
  <c r="HX12" i="11"/>
  <c r="HW12" i="11"/>
  <c r="HV12" i="11"/>
  <c r="HU12" i="11"/>
  <c r="HT12" i="11"/>
  <c r="HS12" i="11"/>
  <c r="HR12" i="11"/>
  <c r="HQ12" i="11"/>
  <c r="HP12" i="11"/>
  <c r="HO12" i="11"/>
  <c r="HN12" i="11"/>
  <c r="HM12" i="11"/>
  <c r="HL12" i="11"/>
  <c r="HK12" i="11"/>
  <c r="HJ12" i="11"/>
  <c r="HI12" i="11"/>
  <c r="HH12" i="11"/>
  <c r="HG12" i="11"/>
  <c r="HF12" i="11"/>
  <c r="HE12" i="11"/>
  <c r="HD12" i="11"/>
  <c r="HC12" i="11"/>
  <c r="HB12" i="11"/>
  <c r="HA12" i="11"/>
  <c r="GZ12" i="11"/>
  <c r="GY12" i="11"/>
  <c r="GX12" i="11"/>
  <c r="GW12" i="11"/>
  <c r="GV12" i="11"/>
  <c r="GU12" i="11"/>
  <c r="GT12" i="11"/>
  <c r="GS12" i="11"/>
  <c r="GR12" i="11"/>
  <c r="GQ12" i="11"/>
  <c r="GP12" i="11"/>
  <c r="GO12" i="11"/>
  <c r="GN12" i="11"/>
  <c r="GM12" i="11"/>
  <c r="GL12" i="11"/>
  <c r="GK12" i="11"/>
  <c r="GJ12" i="11"/>
  <c r="GI12" i="11"/>
  <c r="GH12" i="11"/>
  <c r="GG12" i="11"/>
  <c r="GF12" i="11"/>
  <c r="GE12" i="11"/>
  <c r="GD12" i="11"/>
  <c r="GC12" i="11"/>
  <c r="GB12" i="11"/>
  <c r="GA12" i="11"/>
  <c r="FZ12" i="11"/>
  <c r="FY12" i="11"/>
  <c r="FX12" i="11"/>
  <c r="FW12" i="11"/>
  <c r="FV12" i="11"/>
  <c r="FU12" i="11"/>
  <c r="FT12" i="11"/>
  <c r="FS12" i="11"/>
  <c r="FR12" i="11"/>
  <c r="FQ12" i="11"/>
  <c r="FP12" i="11"/>
  <c r="FO12" i="11"/>
  <c r="FN12" i="11"/>
  <c r="FM12" i="11"/>
  <c r="FL12" i="11"/>
  <c r="FK12" i="11"/>
  <c r="FJ12" i="11"/>
  <c r="FI12" i="11"/>
  <c r="FH12" i="11"/>
  <c r="FG12" i="11"/>
  <c r="FF12" i="11"/>
  <c r="FE12" i="11"/>
  <c r="FD12" i="11"/>
  <c r="FC12" i="11"/>
  <c r="FB12" i="11"/>
  <c r="FA12" i="11"/>
  <c r="EZ12" i="11"/>
  <c r="EY12" i="11"/>
  <c r="EX12" i="11"/>
  <c r="EW12" i="11"/>
  <c r="EV12" i="11"/>
  <c r="EU12" i="11"/>
  <c r="ET12" i="11"/>
  <c r="ES12" i="11"/>
  <c r="ER12" i="11"/>
  <c r="EQ12" i="11"/>
  <c r="EP12" i="11"/>
  <c r="EO12" i="11"/>
  <c r="EN12" i="11"/>
  <c r="EM12" i="11"/>
  <c r="EL12" i="11"/>
  <c r="EK12" i="11"/>
  <c r="EJ12" i="11"/>
  <c r="EI12" i="11"/>
  <c r="EH12" i="11"/>
  <c r="EG12" i="11"/>
  <c r="EF12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M12" i="11"/>
  <c r="DL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IQ11" i="11"/>
  <c r="IP11" i="11"/>
  <c r="IO11" i="11"/>
  <c r="IN11" i="11"/>
  <c r="IM11" i="11"/>
  <c r="IL11" i="11"/>
  <c r="IK11" i="11"/>
  <c r="IJ11" i="11"/>
  <c r="II11" i="11"/>
  <c r="IH11" i="11"/>
  <c r="IG11" i="11"/>
  <c r="IF11" i="11"/>
  <c r="IE11" i="11"/>
  <c r="ID11" i="11"/>
  <c r="IC11" i="11"/>
  <c r="IB11" i="11"/>
  <c r="IA11" i="11"/>
  <c r="HZ11" i="11"/>
  <c r="HY11" i="11"/>
  <c r="HX11" i="11"/>
  <c r="HW11" i="11"/>
  <c r="HV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HI11" i="11"/>
  <c r="HH11" i="11"/>
  <c r="HG11" i="11"/>
  <c r="HF11" i="11"/>
  <c r="HE11" i="11"/>
  <c r="HD11" i="11"/>
  <c r="HC11" i="11"/>
  <c r="HB11" i="11"/>
  <c r="HA11" i="11"/>
  <c r="GZ11" i="11"/>
  <c r="GY11" i="11"/>
  <c r="GX11" i="11"/>
  <c r="GW11" i="11"/>
  <c r="GV11" i="11"/>
  <c r="GU11" i="11"/>
  <c r="GT11" i="11"/>
  <c r="GS11" i="11"/>
  <c r="GR11" i="11"/>
  <c r="GQ11" i="11"/>
  <c r="GP11" i="11"/>
  <c r="GO11" i="11"/>
  <c r="GN11" i="11"/>
  <c r="GM11" i="11"/>
  <c r="GL11" i="11"/>
  <c r="GK11" i="11"/>
  <c r="GJ11" i="11"/>
  <c r="GI11" i="11"/>
  <c r="GH11" i="11"/>
  <c r="GG11" i="11"/>
  <c r="GF11" i="11"/>
  <c r="GE11" i="11"/>
  <c r="GD11" i="11"/>
  <c r="GC11" i="11"/>
  <c r="GB11" i="11"/>
  <c r="GA11" i="11"/>
  <c r="FZ11" i="11"/>
  <c r="FY11" i="11"/>
  <c r="FX11" i="11"/>
  <c r="FW11" i="11"/>
  <c r="FV11" i="11"/>
  <c r="FU11" i="11"/>
  <c r="FT11" i="11"/>
  <c r="FS11" i="11"/>
  <c r="FR11" i="11"/>
  <c r="FQ11" i="11"/>
  <c r="FP11" i="11"/>
  <c r="FO11" i="11"/>
  <c r="FN11" i="11"/>
  <c r="FM11" i="11"/>
  <c r="FL11" i="11"/>
  <c r="FK11" i="11"/>
  <c r="FJ11" i="11"/>
  <c r="FI11" i="11"/>
  <c r="FH11" i="11"/>
  <c r="FG11" i="11"/>
  <c r="FF11" i="11"/>
  <c r="FE11" i="11"/>
  <c r="FD11" i="11"/>
  <c r="FC11" i="11"/>
  <c r="FB11" i="11"/>
  <c r="FA11" i="11"/>
  <c r="EZ11" i="11"/>
  <c r="EY11" i="11"/>
  <c r="EX11" i="11"/>
  <c r="EW11" i="11"/>
  <c r="EV11" i="11"/>
  <c r="EU11" i="11"/>
  <c r="ET11" i="11"/>
  <c r="ES11" i="11"/>
  <c r="ER11" i="11"/>
  <c r="EQ11" i="11"/>
  <c r="EP11" i="11"/>
  <c r="EO11" i="11"/>
  <c r="EN11" i="11"/>
  <c r="EM11" i="11"/>
  <c r="EL11" i="11"/>
  <c r="EK11" i="11"/>
  <c r="EJ11" i="11"/>
  <c r="EI11" i="11"/>
  <c r="EH11" i="11"/>
  <c r="EG11" i="11"/>
  <c r="EF11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M11" i="11"/>
  <c r="DL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IQ10" i="11"/>
  <c r="IP10" i="11"/>
  <c r="IO10" i="11"/>
  <c r="IN10" i="11"/>
  <c r="IM10" i="11"/>
  <c r="IL10" i="11"/>
  <c r="IK10" i="11"/>
  <c r="IJ10" i="11"/>
  <c r="II10" i="11"/>
  <c r="IH10" i="11"/>
  <c r="IG10" i="11"/>
  <c r="IF10" i="11"/>
  <c r="IE10" i="11"/>
  <c r="ID10" i="11"/>
  <c r="IC10" i="11"/>
  <c r="IB10" i="11"/>
  <c r="IA10" i="11"/>
  <c r="HZ10" i="11"/>
  <c r="HY10" i="11"/>
  <c r="HX10" i="11"/>
  <c r="HW10" i="11"/>
  <c r="HV10" i="11"/>
  <c r="HU10" i="11"/>
  <c r="HT10" i="11"/>
  <c r="HS10" i="11"/>
  <c r="HR10" i="11"/>
  <c r="HQ10" i="11"/>
  <c r="HP10" i="11"/>
  <c r="HO10" i="11"/>
  <c r="HN10" i="11"/>
  <c r="HM10" i="11"/>
  <c r="HL10" i="11"/>
  <c r="HK10" i="11"/>
  <c r="HJ10" i="11"/>
  <c r="HI10" i="11"/>
  <c r="HH10" i="11"/>
  <c r="HG10" i="11"/>
  <c r="HF10" i="11"/>
  <c r="HE10" i="11"/>
  <c r="HD10" i="11"/>
  <c r="HC10" i="11"/>
  <c r="HB10" i="11"/>
  <c r="HA10" i="11"/>
  <c r="GZ10" i="11"/>
  <c r="GY10" i="11"/>
  <c r="GX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GK10" i="11"/>
  <c r="GJ10" i="11"/>
  <c r="GI10" i="11"/>
  <c r="GH10" i="11"/>
  <c r="GG10" i="11"/>
  <c r="GF10" i="11"/>
  <c r="GE10" i="11"/>
  <c r="GD10" i="11"/>
  <c r="GC10" i="11"/>
  <c r="GB10" i="11"/>
  <c r="GA10" i="11"/>
  <c r="FZ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M10" i="11"/>
  <c r="FL10" i="11"/>
  <c r="FK10" i="11"/>
  <c r="FJ10" i="11"/>
  <c r="FI10" i="11"/>
  <c r="FH10" i="11"/>
  <c r="FG10" i="11"/>
  <c r="FF10" i="11"/>
  <c r="FE10" i="11"/>
  <c r="FD10" i="11"/>
  <c r="FC10" i="11"/>
  <c r="FB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IQ9" i="11"/>
  <c r="IP9" i="11"/>
  <c r="IO9" i="11"/>
  <c r="IN9" i="11"/>
  <c r="IM9" i="11"/>
  <c r="IL9" i="11"/>
  <c r="IK9" i="11"/>
  <c r="IJ9" i="11"/>
  <c r="II9" i="11"/>
  <c r="IH9" i="11"/>
  <c r="IG9" i="11"/>
  <c r="IF9" i="11"/>
  <c r="IE9" i="11"/>
  <c r="ID9" i="11"/>
  <c r="IC9" i="11"/>
  <c r="IB9" i="11"/>
  <c r="IA9" i="11"/>
  <c r="HZ9" i="11"/>
  <c r="HY9" i="11"/>
  <c r="HX9" i="11"/>
  <c r="HW9" i="11"/>
  <c r="HV9" i="11"/>
  <c r="HU9" i="11"/>
  <c r="HT9" i="11"/>
  <c r="HS9" i="11"/>
  <c r="HR9" i="11"/>
  <c r="HQ9" i="11"/>
  <c r="HP9" i="11"/>
  <c r="HO9" i="11"/>
  <c r="HN9" i="11"/>
  <c r="HM9" i="11"/>
  <c r="HL9" i="11"/>
  <c r="HK9" i="11"/>
  <c r="HJ9" i="11"/>
  <c r="HI9" i="11"/>
  <c r="HH9" i="11"/>
  <c r="HG9" i="11"/>
  <c r="HF9" i="11"/>
  <c r="HE9" i="11"/>
  <c r="HD9" i="11"/>
  <c r="HC9" i="11"/>
  <c r="HB9" i="11"/>
  <c r="HA9" i="11"/>
  <c r="GZ9" i="11"/>
  <c r="GY9" i="11"/>
  <c r="GX9" i="11"/>
  <c r="GW9" i="11"/>
  <c r="GV9" i="11"/>
  <c r="GU9" i="11"/>
  <c r="GT9" i="11"/>
  <c r="GS9" i="11"/>
  <c r="GR9" i="11"/>
  <c r="GQ9" i="11"/>
  <c r="GP9" i="11"/>
  <c r="GO9" i="11"/>
  <c r="GN9" i="11"/>
  <c r="GM9" i="11"/>
  <c r="GL9" i="11"/>
  <c r="GK9" i="11"/>
  <c r="GJ9" i="11"/>
  <c r="GI9" i="11"/>
  <c r="GH9" i="11"/>
  <c r="GG9" i="11"/>
  <c r="GF9" i="11"/>
  <c r="GE9" i="11"/>
  <c r="GD9" i="11"/>
  <c r="GC9" i="11"/>
  <c r="GB9" i="11"/>
  <c r="GA9" i="11"/>
  <c r="FZ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M9" i="11"/>
  <c r="FL9" i="11"/>
  <c r="FK9" i="11"/>
  <c r="FJ9" i="11"/>
  <c r="FI9" i="11"/>
  <c r="FH9" i="11"/>
  <c r="FG9" i="11"/>
  <c r="FF9" i="11"/>
  <c r="FE9" i="11"/>
  <c r="FD9" i="11"/>
  <c r="FC9" i="11"/>
  <c r="FB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M9" i="11"/>
  <c r="DL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IQ8" i="11"/>
  <c r="IP8" i="11"/>
  <c r="IO8" i="11"/>
  <c r="IN8" i="11"/>
  <c r="IM8" i="11"/>
  <c r="IL8" i="11"/>
  <c r="IK8" i="11"/>
  <c r="IJ8" i="11"/>
  <c r="II8" i="11"/>
  <c r="IH8" i="11"/>
  <c r="IG8" i="11"/>
  <c r="IF8" i="11"/>
  <c r="IE8" i="11"/>
  <c r="ID8" i="11"/>
  <c r="IC8" i="11"/>
  <c r="IB8" i="11"/>
  <c r="IA8" i="11"/>
  <c r="HZ8" i="11"/>
  <c r="HY8" i="11"/>
  <c r="HX8" i="11"/>
  <c r="HW8" i="11"/>
  <c r="HV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HI8" i="11"/>
  <c r="HH8" i="11"/>
  <c r="HG8" i="11"/>
  <c r="HF8" i="11"/>
  <c r="HE8" i="11"/>
  <c r="HD8" i="11"/>
  <c r="HC8" i="11"/>
  <c r="HB8" i="11"/>
  <c r="HA8" i="11"/>
  <c r="GZ8" i="11"/>
  <c r="GY8" i="11"/>
  <c r="GX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GK8" i="11"/>
  <c r="GJ8" i="11"/>
  <c r="GI8" i="11"/>
  <c r="GH8" i="11"/>
  <c r="GG8" i="11"/>
  <c r="GF8" i="11"/>
  <c r="GE8" i="11"/>
  <c r="GD8" i="11"/>
  <c r="GC8" i="11"/>
  <c r="GB8" i="11"/>
  <c r="GA8" i="11"/>
  <c r="FZ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M8" i="11"/>
  <c r="FL8" i="11"/>
  <c r="FK8" i="11"/>
  <c r="FJ8" i="11"/>
  <c r="FI8" i="11"/>
  <c r="FH8" i="11"/>
  <c r="FG8" i="11"/>
  <c r="FF8" i="11"/>
  <c r="FE8" i="11"/>
  <c r="FD8" i="11"/>
  <c r="FC8" i="11"/>
  <c r="FB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M8" i="11"/>
  <c r="DL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IQ7" i="11"/>
  <c r="IP7" i="11"/>
  <c r="IO7" i="11"/>
  <c r="IN7" i="11"/>
  <c r="IM7" i="11"/>
  <c r="IL7" i="11"/>
  <c r="IK7" i="11"/>
  <c r="IJ7" i="11"/>
  <c r="II7" i="11"/>
  <c r="IH7" i="11"/>
  <c r="IG7" i="11"/>
  <c r="IF7" i="11"/>
  <c r="IE7" i="11"/>
  <c r="ID7" i="11"/>
  <c r="IC7" i="11"/>
  <c r="IB7" i="11"/>
  <c r="IA7" i="11"/>
  <c r="HZ7" i="11"/>
  <c r="HY7" i="11"/>
  <c r="HX7" i="11"/>
  <c r="HW7" i="11"/>
  <c r="HV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HI7" i="11"/>
  <c r="HH7" i="11"/>
  <c r="HG7" i="11"/>
  <c r="HF7" i="11"/>
  <c r="HE7" i="11"/>
  <c r="HD7" i="11"/>
  <c r="HC7" i="11"/>
  <c r="HB7" i="11"/>
  <c r="HA7" i="11"/>
  <c r="GZ7" i="11"/>
  <c r="GY7" i="11"/>
  <c r="GX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GK7" i="11"/>
  <c r="GJ7" i="11"/>
  <c r="GI7" i="11"/>
  <c r="GH7" i="11"/>
  <c r="GG7" i="11"/>
  <c r="GF7" i="11"/>
  <c r="GE7" i="11"/>
  <c r="GD7" i="11"/>
  <c r="GC7" i="11"/>
  <c r="GB7" i="11"/>
  <c r="GA7" i="11"/>
  <c r="FZ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M7" i="11"/>
  <c r="FL7" i="11"/>
  <c r="FK7" i="11"/>
  <c r="FJ7" i="11"/>
  <c r="FI7" i="11"/>
  <c r="FH7" i="11"/>
  <c r="FG7" i="11"/>
  <c r="FF7" i="11"/>
  <c r="FE7" i="11"/>
  <c r="FD7" i="11"/>
  <c r="FC7" i="11"/>
  <c r="FB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Q7" i="11"/>
  <c r="DP7" i="11"/>
  <c r="DO7" i="11"/>
  <c r="DN7" i="11"/>
  <c r="DM7" i="11"/>
  <c r="DL7" i="11"/>
  <c r="DK7" i="11"/>
  <c r="DJ7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8" i="11"/>
  <c r="J7" i="11"/>
  <c r="J6" i="11"/>
  <c r="J5" i="11"/>
  <c r="J3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5" i="11"/>
  <c r="E4" i="11"/>
  <c r="F23" i="11"/>
  <c r="F22" i="11"/>
  <c r="F21" i="11"/>
  <c r="F20" i="11"/>
  <c r="F19" i="11"/>
  <c r="F17" i="11"/>
  <c r="F16" i="11"/>
  <c r="F15" i="11"/>
  <c r="F14" i="11"/>
  <c r="F13" i="11"/>
  <c r="F12" i="11"/>
  <c r="F11" i="11"/>
  <c r="F9" i="11"/>
  <c r="F8" i="11"/>
  <c r="F7" i="11"/>
  <c r="F6" i="11"/>
  <c r="B6" i="11"/>
  <c r="F5" i="11"/>
  <c r="F4" i="11"/>
  <c r="F3" i="11"/>
  <c r="IC2" i="11"/>
  <c r="ID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AQ2" i="10"/>
  <c r="AR2" i="10"/>
  <c r="D11" i="9"/>
  <c r="J40" i="2"/>
  <c r="J27" i="2"/>
  <c r="E1" i="21"/>
  <c r="F1" i="21"/>
  <c r="G1" i="21"/>
  <c r="H1" i="21"/>
  <c r="I1" i="21"/>
  <c r="J1" i="21"/>
  <c r="K1" i="21"/>
  <c r="L1" i="21"/>
  <c r="M1" i="21"/>
  <c r="N1" i="21"/>
  <c r="O1" i="21"/>
  <c r="P1" i="21"/>
  <c r="Q1" i="21"/>
  <c r="R1" i="21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BL5" i="19"/>
  <c r="BM5" i="19"/>
  <c r="BN5" i="19"/>
  <c r="BO5" i="19"/>
  <c r="BP5" i="19"/>
  <c r="BQ5" i="19"/>
  <c r="BR5" i="19"/>
  <c r="BS5" i="19"/>
  <c r="BT5" i="19"/>
  <c r="BU5" i="19"/>
  <c r="BV5" i="19"/>
  <c r="BW5" i="19"/>
  <c r="BX5" i="19"/>
  <c r="BY5" i="19"/>
  <c r="BZ5" i="19"/>
  <c r="CA5" i="19"/>
  <c r="CB5" i="19"/>
  <c r="CC5" i="19"/>
  <c r="CD5" i="19"/>
  <c r="CE5" i="19"/>
  <c r="CF5" i="19"/>
  <c r="CG5" i="19"/>
  <c r="CH5" i="19"/>
  <c r="CI5" i="19"/>
  <c r="CJ5" i="19"/>
  <c r="CK5" i="19"/>
  <c r="CL5" i="19"/>
  <c r="CM5" i="19"/>
  <c r="CN5" i="19"/>
  <c r="CO5" i="19"/>
  <c r="CP5" i="19"/>
  <c r="CQ5" i="19"/>
  <c r="CR5" i="19"/>
  <c r="CS5" i="19"/>
  <c r="CT5" i="19"/>
  <c r="CU5" i="19"/>
  <c r="CV5" i="19"/>
  <c r="CW5" i="19"/>
  <c r="CX5" i="19"/>
  <c r="CY5" i="19"/>
  <c r="CZ5" i="19"/>
  <c r="DA5" i="19"/>
  <c r="DB5" i="19"/>
  <c r="DC5" i="19"/>
  <c r="DD5" i="19"/>
  <c r="DE5" i="19"/>
  <c r="DF5" i="19"/>
  <c r="DG5" i="19"/>
  <c r="DH5" i="19"/>
  <c r="DI5" i="19"/>
  <c r="DJ5" i="19"/>
  <c r="DK5" i="19"/>
  <c r="DL5" i="19"/>
  <c r="DM5" i="19"/>
  <c r="DN5" i="19"/>
  <c r="DO5" i="19"/>
  <c r="DP5" i="19"/>
  <c r="DQ5" i="19"/>
  <c r="DR5" i="19"/>
  <c r="DS5" i="19"/>
  <c r="DT5" i="19"/>
  <c r="DU5" i="19"/>
  <c r="DV5" i="19"/>
  <c r="DW5" i="19"/>
  <c r="DX5" i="19"/>
  <c r="DY5" i="19"/>
  <c r="DZ5" i="19"/>
  <c r="EA5" i="19"/>
  <c r="EB5" i="19"/>
  <c r="EC5" i="19"/>
  <c r="ED5" i="19"/>
  <c r="EE5" i="19"/>
  <c r="EF5" i="19"/>
  <c r="EG5" i="19"/>
  <c r="EH5" i="19"/>
  <c r="EI5" i="19"/>
  <c r="EJ5" i="19"/>
  <c r="EK5" i="19"/>
  <c r="EL5" i="19"/>
  <c r="EM5" i="19"/>
  <c r="EN5" i="19"/>
  <c r="EO5" i="19"/>
  <c r="EP5" i="19"/>
  <c r="EQ5" i="19"/>
  <c r="ER5" i="19"/>
  <c r="ES5" i="19"/>
  <c r="ET5" i="19"/>
  <c r="EU5" i="19"/>
  <c r="EV5" i="19"/>
  <c r="EW5" i="19"/>
  <c r="EX5" i="19"/>
  <c r="EY5" i="19"/>
  <c r="EZ5" i="19"/>
  <c r="FA5" i="19"/>
  <c r="FB5" i="19"/>
  <c r="FC5" i="19"/>
  <c r="FD5" i="19"/>
  <c r="FE5" i="19"/>
  <c r="FF5" i="19"/>
  <c r="FG5" i="19"/>
  <c r="FH5" i="19"/>
  <c r="FI5" i="19"/>
  <c r="FJ5" i="19"/>
  <c r="FK5" i="19"/>
  <c r="FL5" i="19"/>
  <c r="FM5" i="19"/>
  <c r="FN5" i="19"/>
  <c r="FO5" i="19"/>
  <c r="FP5" i="19"/>
  <c r="FQ5" i="19"/>
  <c r="FR5" i="19"/>
  <c r="FS5" i="19"/>
  <c r="FT5" i="19"/>
  <c r="FU5" i="19"/>
  <c r="FV5" i="19"/>
  <c r="FW5" i="19"/>
  <c r="FX5" i="19"/>
  <c r="FY5" i="19"/>
  <c r="FZ5" i="19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6" i="15"/>
  <c r="D4" i="15"/>
  <c r="D3" i="15"/>
  <c r="S7" i="15"/>
  <c r="R7" i="15"/>
  <c r="Q7" i="15"/>
  <c r="P7" i="15"/>
  <c r="O7" i="15"/>
  <c r="N7" i="15"/>
  <c r="M7" i="15"/>
  <c r="L7" i="15"/>
  <c r="K7" i="15"/>
  <c r="J7" i="15"/>
  <c r="I7" i="15"/>
  <c r="H7" i="15"/>
  <c r="D7" i="15"/>
  <c r="B7" i="15"/>
  <c r="S6" i="15"/>
  <c r="R6" i="15"/>
  <c r="Q6" i="15"/>
  <c r="P6" i="15"/>
  <c r="O6" i="15"/>
  <c r="N6" i="15"/>
  <c r="M6" i="15"/>
  <c r="L6" i="15"/>
  <c r="K6" i="15"/>
  <c r="J6" i="15"/>
  <c r="I6" i="15"/>
  <c r="H6" i="15"/>
  <c r="B6" i="15"/>
  <c r="D5" i="15"/>
  <c r="D7" i="14"/>
  <c r="D6" i="14"/>
  <c r="D5" i="14"/>
  <c r="D4" i="14"/>
  <c r="D3" i="14"/>
  <c r="E12" i="12"/>
  <c r="F12" i="12" s="1"/>
  <c r="E11" i="12"/>
  <c r="F11" i="12" s="1"/>
  <c r="E10" i="12"/>
  <c r="F10" i="12" s="1"/>
  <c r="E9" i="12"/>
  <c r="F9" i="12" s="1"/>
  <c r="E8" i="12"/>
  <c r="F8" i="12" s="1"/>
  <c r="E7" i="12"/>
  <c r="F7" i="12" s="1"/>
  <c r="E6" i="12"/>
  <c r="F6" i="12" s="1"/>
  <c r="E5" i="12"/>
  <c r="E4" i="12"/>
  <c r="F4" i="12" s="1"/>
  <c r="E3" i="12"/>
  <c r="F3" i="12" s="1"/>
  <c r="F5" i="12"/>
  <c r="G143" i="10"/>
  <c r="G141" i="10"/>
  <c r="G137" i="10"/>
  <c r="G135" i="10"/>
  <c r="G133" i="10"/>
  <c r="G129" i="10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BV1" i="8"/>
  <c r="BW1" i="8"/>
  <c r="BX1" i="8"/>
  <c r="BY1" i="8"/>
  <c r="BZ1" i="8"/>
  <c r="CA1" i="8"/>
  <c r="CB1" i="8"/>
  <c r="CC1" i="8"/>
  <c r="CD1" i="8"/>
  <c r="CE1" i="8"/>
  <c r="CF1" i="8"/>
  <c r="CG1" i="8"/>
  <c r="CH1" i="8"/>
  <c r="CI1" i="8"/>
  <c r="CJ1" i="8"/>
  <c r="CK1" i="8"/>
  <c r="CL1" i="8"/>
  <c r="CM1" i="8"/>
  <c r="CN1" i="8"/>
  <c r="CO1" i="8"/>
  <c r="CP1" i="8"/>
  <c r="CQ1" i="8"/>
  <c r="CR1" i="8"/>
  <c r="CS1" i="8"/>
  <c r="CT1" i="8"/>
  <c r="CU1" i="8"/>
  <c r="CV1" i="8"/>
  <c r="CW1" i="8"/>
  <c r="CX1" i="8"/>
  <c r="CY1" i="8"/>
  <c r="CZ1" i="8"/>
  <c r="DA1" i="8"/>
  <c r="DB1" i="8"/>
  <c r="DC1" i="8"/>
  <c r="DD1" i="8"/>
  <c r="DE1" i="8"/>
  <c r="DF1" i="8"/>
  <c r="DG1" i="8"/>
  <c r="DH1" i="8"/>
  <c r="DI1" i="8"/>
  <c r="DJ1" i="8"/>
  <c r="DK1" i="8"/>
  <c r="DL1" i="8"/>
  <c r="DM1" i="8"/>
  <c r="DN1" i="8"/>
  <c r="DO1" i="8"/>
  <c r="DP1" i="8"/>
  <c r="DQ1" i="8"/>
  <c r="DR1" i="8"/>
  <c r="DS1" i="8"/>
  <c r="DT1" i="8"/>
  <c r="DU1" i="8"/>
  <c r="DV1" i="8"/>
  <c r="DW1" i="8"/>
  <c r="DX1" i="8"/>
  <c r="DY1" i="8"/>
  <c r="DZ1" i="8"/>
  <c r="EA1" i="8"/>
  <c r="EB1" i="8"/>
  <c r="EC1" i="8"/>
  <c r="ED1" i="8"/>
  <c r="EE1" i="8"/>
  <c r="EF1" i="8"/>
  <c r="EG1" i="8"/>
  <c r="EH1" i="8"/>
  <c r="EI1" i="8"/>
  <c r="EJ1" i="8"/>
  <c r="EK1" i="8"/>
  <c r="EL1" i="8"/>
  <c r="EM1" i="8"/>
  <c r="EN1" i="8"/>
  <c r="EO1" i="8"/>
  <c r="EP1" i="8"/>
  <c r="EQ1" i="8"/>
  <c r="ER1" i="8"/>
  <c r="ES1" i="8"/>
  <c r="ET1" i="8"/>
  <c r="EU1" i="8"/>
  <c r="EV1" i="8"/>
  <c r="EW1" i="8"/>
  <c r="EX1" i="8"/>
  <c r="EY1" i="8"/>
  <c r="EZ1" i="8"/>
  <c r="FA1" i="8"/>
  <c r="FB1" i="8"/>
  <c r="FC1" i="8"/>
  <c r="FD1" i="8"/>
  <c r="FE1" i="8"/>
  <c r="FF1" i="8"/>
  <c r="FG1" i="8"/>
  <c r="FH1" i="8"/>
  <c r="FI1" i="8"/>
  <c r="FJ1" i="8"/>
  <c r="FK1" i="8"/>
  <c r="FL1" i="8"/>
  <c r="FM1" i="8"/>
  <c r="FN1" i="8"/>
  <c r="FO1" i="8"/>
  <c r="FP1" i="8"/>
  <c r="FQ1" i="8"/>
  <c r="FR1" i="8"/>
  <c r="FS1" i="8"/>
  <c r="FT1" i="8"/>
  <c r="FU1" i="8"/>
  <c r="FV1" i="8"/>
  <c r="FW1" i="8"/>
  <c r="FX1" i="8"/>
  <c r="FY1" i="8"/>
  <c r="FZ1" i="8"/>
  <c r="GA1" i="8"/>
  <c r="F30" i="7"/>
  <c r="B4" i="7"/>
  <c r="C3" i="7"/>
  <c r="F29" i="7"/>
  <c r="B5" i="7"/>
  <c r="D3" i="7"/>
  <c r="F28" i="7"/>
  <c r="B16" i="7"/>
  <c r="O3" i="7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K42" i="2"/>
  <c r="H42" i="2"/>
  <c r="F42" i="2"/>
  <c r="I42" i="2"/>
  <c r="I41" i="2"/>
  <c r="H41" i="2"/>
  <c r="F41" i="2"/>
  <c r="K40" i="2"/>
  <c r="H40" i="2"/>
  <c r="F40" i="2"/>
  <c r="I40" i="2"/>
  <c r="I39" i="2"/>
  <c r="H39" i="2"/>
  <c r="F39" i="2"/>
  <c r="K38" i="2"/>
  <c r="H38" i="2"/>
  <c r="F38" i="2"/>
  <c r="I38" i="2"/>
  <c r="D38" i="2"/>
  <c r="K37" i="2"/>
  <c r="H37" i="2"/>
  <c r="F37" i="2"/>
  <c r="I37" i="2"/>
  <c r="L36" i="2"/>
  <c r="I36" i="2"/>
  <c r="H36" i="2"/>
  <c r="F36" i="2"/>
  <c r="I35" i="2"/>
  <c r="H35" i="2"/>
  <c r="F35" i="2"/>
  <c r="I34" i="2"/>
  <c r="H34" i="2"/>
  <c r="F34" i="2"/>
  <c r="H33" i="2"/>
  <c r="F33" i="2"/>
  <c r="I33" i="2"/>
  <c r="H32" i="2"/>
  <c r="F32" i="2"/>
  <c r="I32" i="2"/>
  <c r="H31" i="2"/>
  <c r="F31" i="2"/>
  <c r="I31" i="2"/>
  <c r="H30" i="2"/>
  <c r="F30" i="2"/>
  <c r="I30" i="2"/>
  <c r="H29" i="2"/>
  <c r="I29" i="2"/>
  <c r="F29" i="2"/>
  <c r="L28" i="2"/>
  <c r="H28" i="2"/>
  <c r="F28" i="2"/>
  <c r="I28" i="2"/>
  <c r="L27" i="2"/>
  <c r="I27" i="2"/>
  <c r="H27" i="2"/>
  <c r="F27" i="2"/>
  <c r="K26" i="2"/>
  <c r="H26" i="2"/>
  <c r="I26" i="2"/>
  <c r="F26" i="2"/>
  <c r="L25" i="2"/>
  <c r="I25" i="2"/>
  <c r="H25" i="2"/>
  <c r="F25" i="2"/>
  <c r="L24" i="2"/>
  <c r="H24" i="2"/>
  <c r="I24" i="2"/>
  <c r="F24" i="2"/>
  <c r="L23" i="2"/>
  <c r="H23" i="2"/>
  <c r="F23" i="2"/>
  <c r="I23" i="2"/>
  <c r="L22" i="2"/>
  <c r="H22" i="2"/>
  <c r="F22" i="2"/>
  <c r="I22" i="2"/>
  <c r="K21" i="2"/>
  <c r="H21" i="2"/>
  <c r="I21" i="2"/>
  <c r="F21" i="2"/>
  <c r="I20" i="2"/>
  <c r="H20" i="2"/>
  <c r="F20" i="2"/>
  <c r="H19" i="2"/>
  <c r="F19" i="2"/>
  <c r="I19" i="2"/>
  <c r="H18" i="2"/>
  <c r="F18" i="2"/>
  <c r="I18" i="2"/>
  <c r="H17" i="2"/>
  <c r="F17" i="2"/>
  <c r="I17" i="2"/>
  <c r="M11" i="2"/>
  <c r="M10" i="2"/>
  <c r="M9" i="2"/>
  <c r="M8" i="2"/>
  <c r="M7" i="2"/>
  <c r="M6" i="2"/>
  <c r="M5" i="2"/>
  <c r="G5" i="2"/>
  <c r="D5" i="2"/>
  <c r="M4" i="2"/>
  <c r="M3" i="2"/>
  <c r="M2" i="2"/>
  <c r="G21" i="11"/>
  <c r="G20" i="11"/>
  <c r="G22" i="11"/>
  <c r="G15" i="11"/>
  <c r="G10" i="11"/>
  <c r="G5" i="11"/>
  <c r="G4" i="11"/>
  <c r="D6" i="7"/>
  <c r="E5" i="7"/>
  <c r="B13" i="7"/>
  <c r="L3" i="7"/>
  <c r="H23" i="11"/>
  <c r="G23" i="11"/>
  <c r="H22" i="11"/>
  <c r="H21" i="11"/>
  <c r="H20" i="11"/>
  <c r="H19" i="11"/>
  <c r="G19" i="11"/>
  <c r="H18" i="11"/>
  <c r="G17" i="11"/>
  <c r="H16" i="11"/>
  <c r="G16" i="11"/>
  <c r="H15" i="11"/>
  <c r="H14" i="11"/>
  <c r="G14" i="11"/>
  <c r="G13" i="11"/>
  <c r="G12" i="11"/>
  <c r="G11" i="11"/>
  <c r="B11" i="11"/>
  <c r="H10" i="11"/>
  <c r="G9" i="11"/>
  <c r="B9" i="11"/>
  <c r="G8" i="11"/>
  <c r="B8" i="11"/>
  <c r="G7" i="11"/>
  <c r="B7" i="11"/>
  <c r="G6" i="11"/>
  <c r="B5" i="11"/>
  <c r="E8" i="11"/>
  <c r="B4" i="11"/>
  <c r="E10" i="11"/>
  <c r="G3" i="11"/>
  <c r="B3" i="11"/>
  <c r="E6" i="11"/>
  <c r="E9" i="11"/>
  <c r="R154" i="10"/>
  <c r="F154" i="10"/>
  <c r="G154" i="10"/>
  <c r="R153" i="10"/>
  <c r="G153" i="10"/>
  <c r="R152" i="10"/>
  <c r="G152" i="10"/>
  <c r="R151" i="10"/>
  <c r="O151" i="10"/>
  <c r="G151" i="10"/>
  <c r="R150" i="10"/>
  <c r="G150" i="10"/>
  <c r="R149" i="10"/>
  <c r="F149" i="10"/>
  <c r="G149" i="10"/>
  <c r="R148" i="10"/>
  <c r="F148" i="10"/>
  <c r="G148" i="10"/>
  <c r="R147" i="10"/>
  <c r="G147" i="10"/>
  <c r="R146" i="10"/>
  <c r="F146" i="10"/>
  <c r="G146" i="10"/>
  <c r="O145" i="10"/>
  <c r="G145" i="10"/>
  <c r="F145" i="10"/>
  <c r="R144" i="10"/>
  <c r="O144" i="10"/>
  <c r="M144" i="10"/>
  <c r="F144" i="10"/>
  <c r="L144" i="10"/>
  <c r="G144" i="10"/>
  <c r="R143" i="10"/>
  <c r="M143" i="10"/>
  <c r="L143" i="10"/>
  <c r="R142" i="10"/>
  <c r="O142" i="10"/>
  <c r="M142" i="10"/>
  <c r="L142" i="10"/>
  <c r="R141" i="10"/>
  <c r="O141" i="10"/>
  <c r="M141" i="10"/>
  <c r="F141" i="10"/>
  <c r="L141" i="10"/>
  <c r="O140" i="10"/>
  <c r="F140" i="10"/>
  <c r="R139" i="10"/>
  <c r="O139" i="10"/>
  <c r="M139" i="10"/>
  <c r="L139" i="10"/>
  <c r="F139" i="10"/>
  <c r="G139" i="10"/>
  <c r="R138" i="10"/>
  <c r="O138" i="10"/>
  <c r="M138" i="10"/>
  <c r="L138" i="10"/>
  <c r="G138" i="10"/>
  <c r="R137" i="10"/>
  <c r="O137" i="10"/>
  <c r="M137" i="10"/>
  <c r="L137" i="10"/>
  <c r="R136" i="10"/>
  <c r="O136" i="10"/>
  <c r="M136" i="10"/>
  <c r="L136" i="10"/>
  <c r="G136" i="10"/>
  <c r="R135" i="10"/>
  <c r="O135" i="10"/>
  <c r="M135" i="10"/>
  <c r="L135" i="10"/>
  <c r="F135" i="10"/>
  <c r="R134" i="10"/>
  <c r="O134" i="10"/>
  <c r="M134" i="10"/>
  <c r="L134" i="10"/>
  <c r="F134" i="10"/>
  <c r="R133" i="10"/>
  <c r="O133" i="10"/>
  <c r="M133" i="10"/>
  <c r="F133" i="10"/>
  <c r="L133" i="10"/>
  <c r="R132" i="10"/>
  <c r="O132" i="10"/>
  <c r="M132" i="10"/>
  <c r="L132" i="10"/>
  <c r="R131" i="10"/>
  <c r="O131" i="10"/>
  <c r="M131" i="10"/>
  <c r="L131" i="10"/>
  <c r="G131" i="10"/>
  <c r="R130" i="10"/>
  <c r="O130" i="10"/>
  <c r="M130" i="10"/>
  <c r="F130" i="10"/>
  <c r="L130" i="10"/>
  <c r="G130" i="10"/>
  <c r="R129" i="10"/>
  <c r="O129" i="10"/>
  <c r="M129" i="10"/>
  <c r="L129" i="10"/>
  <c r="R128" i="10"/>
  <c r="O128" i="10"/>
  <c r="M128" i="10"/>
  <c r="L128" i="10"/>
  <c r="G128" i="10"/>
  <c r="R127" i="10"/>
  <c r="O127" i="10"/>
  <c r="M127" i="10"/>
  <c r="L127" i="10"/>
  <c r="G127" i="10"/>
  <c r="K126" i="10"/>
  <c r="G126" i="10"/>
  <c r="O125" i="10"/>
  <c r="G125" i="10"/>
  <c r="F125" i="10"/>
  <c r="O124" i="10"/>
  <c r="G124" i="10"/>
  <c r="F124" i="10"/>
  <c r="O123" i="10"/>
  <c r="G123" i="10"/>
  <c r="F123" i="10"/>
  <c r="O122" i="10"/>
  <c r="G122" i="10"/>
  <c r="F122" i="10"/>
  <c r="O121" i="10"/>
  <c r="G121" i="10"/>
  <c r="F121" i="10"/>
  <c r="O120" i="10"/>
  <c r="G120" i="10"/>
  <c r="F120" i="10"/>
  <c r="O119" i="10"/>
  <c r="G119" i="10"/>
  <c r="F119" i="10"/>
  <c r="O118" i="10"/>
  <c r="G118" i="10"/>
  <c r="F118" i="10"/>
  <c r="O117" i="10"/>
  <c r="G117" i="10"/>
  <c r="F117" i="10"/>
  <c r="O116" i="10"/>
  <c r="G116" i="10"/>
  <c r="F116" i="10"/>
  <c r="O115" i="10"/>
  <c r="G115" i="10"/>
  <c r="F115" i="10"/>
  <c r="O114" i="10"/>
  <c r="G114" i="10"/>
  <c r="F114" i="10"/>
  <c r="O113" i="10"/>
  <c r="G113" i="10"/>
  <c r="F113" i="10"/>
  <c r="O112" i="10"/>
  <c r="G112" i="10"/>
  <c r="F112" i="10"/>
  <c r="O111" i="10"/>
  <c r="G111" i="10"/>
  <c r="F111" i="10"/>
  <c r="O110" i="10"/>
  <c r="G110" i="10"/>
  <c r="F110" i="10"/>
  <c r="O109" i="10"/>
  <c r="G109" i="10"/>
  <c r="F109" i="10"/>
  <c r="O108" i="10"/>
  <c r="G108" i="10"/>
  <c r="F108" i="10"/>
  <c r="O107" i="10"/>
  <c r="G107" i="10"/>
  <c r="F107" i="10"/>
  <c r="O106" i="10"/>
  <c r="G106" i="10"/>
  <c r="F106" i="10"/>
  <c r="O105" i="10"/>
  <c r="G105" i="10"/>
  <c r="F105" i="10"/>
  <c r="O104" i="10"/>
  <c r="G104" i="10"/>
  <c r="F104" i="10"/>
  <c r="O103" i="10"/>
  <c r="G103" i="10"/>
  <c r="F103" i="10"/>
  <c r="O102" i="10"/>
  <c r="G102" i="10"/>
  <c r="F102" i="10"/>
  <c r="O101" i="10"/>
  <c r="G101" i="10"/>
  <c r="F101" i="10"/>
  <c r="O100" i="10"/>
  <c r="G100" i="10"/>
  <c r="F100" i="10"/>
  <c r="O99" i="10"/>
  <c r="G99" i="10"/>
  <c r="F99" i="10"/>
  <c r="O98" i="10"/>
  <c r="G98" i="10"/>
  <c r="F98" i="10"/>
  <c r="O97" i="10"/>
  <c r="G97" i="10"/>
  <c r="F97" i="10"/>
  <c r="O96" i="10"/>
  <c r="G96" i="10"/>
  <c r="F96" i="10"/>
  <c r="O95" i="10"/>
  <c r="G95" i="10"/>
  <c r="F95" i="10"/>
  <c r="O94" i="10"/>
  <c r="G94" i="10"/>
  <c r="F94" i="10"/>
  <c r="O93" i="10"/>
  <c r="G93" i="10"/>
  <c r="F93" i="10"/>
  <c r="O92" i="10"/>
  <c r="G92" i="10"/>
  <c r="F92" i="10"/>
  <c r="O91" i="10"/>
  <c r="G91" i="10"/>
  <c r="F91" i="10"/>
  <c r="O90" i="10"/>
  <c r="G90" i="10"/>
  <c r="F90" i="10"/>
  <c r="O89" i="10"/>
  <c r="G89" i="10"/>
  <c r="F89" i="10"/>
  <c r="O88" i="10"/>
  <c r="G88" i="10"/>
  <c r="F88" i="10"/>
  <c r="O87" i="10"/>
  <c r="G87" i="10"/>
  <c r="F87" i="10"/>
  <c r="O86" i="10"/>
  <c r="G86" i="10"/>
  <c r="F86" i="10"/>
  <c r="O85" i="10"/>
  <c r="G85" i="10"/>
  <c r="F85" i="10"/>
  <c r="O84" i="10"/>
  <c r="G84" i="10"/>
  <c r="F84" i="10"/>
  <c r="O83" i="10"/>
  <c r="G83" i="10"/>
  <c r="F83" i="10"/>
  <c r="O82" i="10"/>
  <c r="G82" i="10"/>
  <c r="F82" i="10"/>
  <c r="O81" i="10"/>
  <c r="G81" i="10"/>
  <c r="F81" i="10"/>
  <c r="O80" i="10"/>
  <c r="G80" i="10"/>
  <c r="F80" i="10"/>
  <c r="O79" i="10"/>
  <c r="G79" i="10"/>
  <c r="F79" i="10"/>
  <c r="O78" i="10"/>
  <c r="G78" i="10"/>
  <c r="F78" i="10"/>
  <c r="O77" i="10"/>
  <c r="G77" i="10"/>
  <c r="F77" i="10"/>
  <c r="O76" i="10"/>
  <c r="G76" i="10"/>
  <c r="F76" i="10"/>
  <c r="O75" i="10"/>
  <c r="G75" i="10"/>
  <c r="F75" i="10"/>
  <c r="O74" i="10"/>
  <c r="G74" i="10"/>
  <c r="F74" i="10"/>
  <c r="O73" i="10"/>
  <c r="G73" i="10"/>
  <c r="F73" i="10"/>
  <c r="O72" i="10"/>
  <c r="G72" i="10"/>
  <c r="F72" i="10"/>
  <c r="O71" i="10"/>
  <c r="G71" i="10"/>
  <c r="F71" i="10"/>
  <c r="O70" i="10"/>
  <c r="G70" i="10"/>
  <c r="F70" i="10"/>
  <c r="O69" i="10"/>
  <c r="G69" i="10"/>
  <c r="F69" i="10"/>
  <c r="O68" i="10"/>
  <c r="G68" i="10"/>
  <c r="F68" i="10"/>
  <c r="O67" i="10"/>
  <c r="G67" i="10"/>
  <c r="F67" i="10"/>
  <c r="O66" i="10"/>
  <c r="G66" i="10"/>
  <c r="F66" i="10"/>
  <c r="O65" i="10"/>
  <c r="G65" i="10"/>
  <c r="F65" i="10"/>
  <c r="O64" i="10"/>
  <c r="G64" i="10"/>
  <c r="F64" i="10"/>
  <c r="O63" i="10"/>
  <c r="G63" i="10"/>
  <c r="F63" i="10"/>
  <c r="O62" i="10"/>
  <c r="G62" i="10"/>
  <c r="F62" i="10"/>
  <c r="O61" i="10"/>
  <c r="G61" i="10"/>
  <c r="F61" i="10"/>
  <c r="O60" i="10"/>
  <c r="G60" i="10"/>
  <c r="F60" i="10"/>
  <c r="O59" i="10"/>
  <c r="G59" i="10"/>
  <c r="F59" i="10"/>
  <c r="O58" i="10"/>
  <c r="G58" i="10"/>
  <c r="F58" i="10"/>
  <c r="O57" i="10"/>
  <c r="G57" i="10"/>
  <c r="F57" i="10"/>
  <c r="O56" i="10"/>
  <c r="G56" i="10"/>
  <c r="F56" i="10"/>
  <c r="O55" i="10"/>
  <c r="G55" i="10"/>
  <c r="F55" i="10"/>
  <c r="O54" i="10"/>
  <c r="G54" i="10"/>
  <c r="F54" i="10"/>
  <c r="O53" i="10"/>
  <c r="G53" i="10"/>
  <c r="F53" i="10"/>
  <c r="O52" i="10"/>
  <c r="G52" i="10"/>
  <c r="F52" i="10"/>
  <c r="O51" i="10"/>
  <c r="G51" i="10"/>
  <c r="F51" i="10"/>
  <c r="O50" i="10"/>
  <c r="G50" i="10"/>
  <c r="F50" i="10"/>
  <c r="O49" i="10"/>
  <c r="G49" i="10"/>
  <c r="F49" i="10"/>
  <c r="O48" i="10"/>
  <c r="G48" i="10"/>
  <c r="F48" i="10"/>
  <c r="O47" i="10"/>
  <c r="G47" i="10"/>
  <c r="F47" i="10"/>
  <c r="O46" i="10"/>
  <c r="G46" i="10"/>
  <c r="F46" i="10"/>
  <c r="O45" i="10"/>
  <c r="G45" i="10"/>
  <c r="F45" i="10"/>
  <c r="O44" i="10"/>
  <c r="G44" i="10"/>
  <c r="F44" i="10"/>
  <c r="O43" i="10"/>
  <c r="G43" i="10"/>
  <c r="F43" i="10"/>
  <c r="O42" i="10"/>
  <c r="G42" i="10"/>
  <c r="F42" i="10"/>
  <c r="O41" i="10"/>
  <c r="G41" i="10"/>
  <c r="F41" i="10"/>
  <c r="O40" i="10"/>
  <c r="G40" i="10"/>
  <c r="F40" i="10"/>
  <c r="O39" i="10"/>
  <c r="G39" i="10"/>
  <c r="F39" i="10"/>
  <c r="O38" i="10"/>
  <c r="G38" i="10"/>
  <c r="F38" i="10"/>
  <c r="O37" i="10"/>
  <c r="G37" i="10"/>
  <c r="F37" i="10"/>
  <c r="O36" i="10"/>
  <c r="G36" i="10"/>
  <c r="F36" i="10"/>
  <c r="O35" i="10"/>
  <c r="G35" i="10"/>
  <c r="F35" i="10"/>
  <c r="O34" i="10"/>
  <c r="G34" i="10"/>
  <c r="F34" i="10"/>
  <c r="O33" i="10"/>
  <c r="G33" i="10"/>
  <c r="F33" i="10"/>
  <c r="O32" i="10"/>
  <c r="G32" i="10"/>
  <c r="F32" i="10"/>
  <c r="O31" i="10"/>
  <c r="G31" i="10"/>
  <c r="F31" i="10"/>
  <c r="O30" i="10"/>
  <c r="G30" i="10"/>
  <c r="F30" i="10"/>
  <c r="O29" i="10"/>
  <c r="G29" i="10"/>
  <c r="F29" i="10"/>
  <c r="O28" i="10"/>
  <c r="G28" i="10"/>
  <c r="F28" i="10"/>
  <c r="O27" i="10"/>
  <c r="G27" i="10"/>
  <c r="F27" i="10"/>
  <c r="O26" i="10"/>
  <c r="G26" i="10"/>
  <c r="F26" i="10"/>
  <c r="O25" i="10"/>
  <c r="G25" i="10"/>
  <c r="F25" i="10"/>
  <c r="O24" i="10"/>
  <c r="G24" i="10"/>
  <c r="F24" i="10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O11" i="10"/>
  <c r="G11" i="10"/>
  <c r="F11" i="10"/>
  <c r="O10" i="10"/>
  <c r="G10" i="10"/>
  <c r="F10" i="10"/>
  <c r="O9" i="10"/>
  <c r="G9" i="10"/>
  <c r="F9" i="10"/>
  <c r="O8" i="10"/>
  <c r="G8" i="10"/>
  <c r="F8" i="10"/>
  <c r="O7" i="10"/>
  <c r="G7" i="10"/>
  <c r="F7" i="10"/>
  <c r="O6" i="10"/>
  <c r="G6" i="10"/>
  <c r="F6" i="10"/>
  <c r="O5" i="10"/>
  <c r="F5" i="10"/>
  <c r="O4" i="10"/>
  <c r="F4" i="10"/>
  <c r="O3" i="10"/>
  <c r="F3" i="10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W57" i="9"/>
  <c r="X57" i="9"/>
  <c r="V57" i="9"/>
  <c r="U57" i="9"/>
  <c r="Q57" i="9"/>
  <c r="R57" i="9"/>
  <c r="S57" i="9"/>
  <c r="P57" i="9"/>
  <c r="M57" i="9"/>
  <c r="N57" i="9"/>
  <c r="L57" i="9"/>
  <c r="K57" i="9"/>
  <c r="I57" i="9"/>
  <c r="W56" i="9"/>
  <c r="X56" i="9"/>
  <c r="V56" i="9"/>
  <c r="U56" i="9"/>
  <c r="P56" i="9"/>
  <c r="Q56" i="9"/>
  <c r="R56" i="9"/>
  <c r="S56" i="9"/>
  <c r="M56" i="9"/>
  <c r="N56" i="9"/>
  <c r="L56" i="9"/>
  <c r="K56" i="9"/>
  <c r="I56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D27" i="9"/>
  <c r="D26" i="9"/>
  <c r="D25" i="9"/>
  <c r="D23" i="9"/>
  <c r="H23" i="9"/>
  <c r="D22" i="9"/>
  <c r="H22" i="9"/>
  <c r="D21" i="9"/>
  <c r="H21" i="9"/>
  <c r="D20" i="9"/>
  <c r="H20" i="9"/>
  <c r="K9" i="9"/>
  <c r="J9" i="9"/>
  <c r="D9" i="9"/>
  <c r="K8" i="9"/>
  <c r="J8" i="9"/>
  <c r="D8" i="9"/>
  <c r="D7" i="9"/>
  <c r="K7" i="9"/>
  <c r="J7" i="9"/>
  <c r="K6" i="9"/>
  <c r="J6" i="9"/>
  <c r="J4" i="11"/>
  <c r="H27" i="9"/>
  <c r="H25" i="9"/>
  <c r="H26" i="9"/>
  <c r="K20" i="9"/>
  <c r="E32" i="9"/>
  <c r="J22" i="2"/>
  <c r="I20" i="9"/>
  <c r="K21" i="9"/>
  <c r="E33" i="9"/>
  <c r="J23" i="2"/>
  <c r="I21" i="9"/>
  <c r="K22" i="9"/>
  <c r="E34" i="9"/>
  <c r="J24" i="2"/>
  <c r="I22" i="9"/>
  <c r="K23" i="9"/>
  <c r="E35" i="9"/>
  <c r="J25" i="2"/>
  <c r="I23" i="9"/>
  <c r="S33" i="9"/>
  <c r="K33" i="9"/>
  <c r="R33" i="9"/>
  <c r="J33" i="9"/>
  <c r="P33" i="9"/>
  <c r="Q33" i="9"/>
  <c r="I33" i="9"/>
  <c r="M33" i="9"/>
  <c r="O33" i="9"/>
  <c r="G33" i="9"/>
  <c r="N33" i="9"/>
  <c r="F33" i="9"/>
  <c r="T33" i="9"/>
  <c r="L33" i="9"/>
  <c r="H33" i="9"/>
  <c r="S32" i="9"/>
  <c r="K32" i="9"/>
  <c r="R32" i="9"/>
  <c r="J32" i="9"/>
  <c r="H32" i="9"/>
  <c r="Q32" i="9"/>
  <c r="I32" i="9"/>
  <c r="P32" i="9"/>
  <c r="O32" i="9"/>
  <c r="G32" i="9"/>
  <c r="N32" i="9"/>
  <c r="F32" i="9"/>
  <c r="T32" i="9"/>
  <c r="L32" i="9"/>
  <c r="M32" i="9"/>
  <c r="S35" i="9"/>
  <c r="K35" i="9"/>
  <c r="R35" i="9"/>
  <c r="J35" i="9"/>
  <c r="H35" i="9"/>
  <c r="Q35" i="9"/>
  <c r="I35" i="9"/>
  <c r="M35" i="9"/>
  <c r="O35" i="9"/>
  <c r="G35" i="9"/>
  <c r="N35" i="9"/>
  <c r="F35" i="9"/>
  <c r="T35" i="9"/>
  <c r="L35" i="9"/>
  <c r="P35" i="9"/>
  <c r="I26" i="9"/>
  <c r="K26" i="9"/>
  <c r="E37" i="9"/>
  <c r="I25" i="9"/>
  <c r="K25" i="9"/>
  <c r="J26" i="2"/>
  <c r="E36" i="9"/>
  <c r="S34" i="9"/>
  <c r="K34" i="9"/>
  <c r="R34" i="9"/>
  <c r="J34" i="9"/>
  <c r="Q34" i="9"/>
  <c r="I34" i="9"/>
  <c r="P34" i="9"/>
  <c r="O34" i="9"/>
  <c r="G34" i="9"/>
  <c r="N34" i="9"/>
  <c r="F34" i="9"/>
  <c r="M34" i="9"/>
  <c r="T34" i="9"/>
  <c r="L34" i="9"/>
  <c r="H34" i="9"/>
  <c r="K27" i="9"/>
  <c r="E38" i="9"/>
  <c r="I27" i="9"/>
  <c r="S37" i="9"/>
  <c r="K37" i="9"/>
  <c r="R37" i="9"/>
  <c r="J37" i="9"/>
  <c r="Q37" i="9"/>
  <c r="I37" i="9"/>
  <c r="H37" i="9"/>
  <c r="O37" i="9"/>
  <c r="G37" i="9"/>
  <c r="M37" i="9"/>
  <c r="N37" i="9"/>
  <c r="F37" i="9"/>
  <c r="T37" i="9"/>
  <c r="L37" i="9"/>
  <c r="P37" i="9"/>
  <c r="S36" i="9"/>
  <c r="K36" i="9"/>
  <c r="R36" i="9"/>
  <c r="J36" i="9"/>
  <c r="P36" i="9"/>
  <c r="Q36" i="9"/>
  <c r="I36" i="9"/>
  <c r="H36" i="9"/>
  <c r="O36" i="9"/>
  <c r="G36" i="9"/>
  <c r="M36" i="9"/>
  <c r="N36" i="9"/>
  <c r="F36" i="9"/>
  <c r="T36" i="9"/>
  <c r="L36" i="9"/>
  <c r="S38" i="9"/>
  <c r="K38" i="9"/>
  <c r="R38" i="9"/>
  <c r="J38" i="9"/>
  <c r="H38" i="9"/>
  <c r="Q38" i="9"/>
  <c r="I38" i="9"/>
  <c r="P38" i="9"/>
  <c r="O38" i="9"/>
  <c r="G38" i="9"/>
  <c r="M38" i="9"/>
  <c r="N38" i="9"/>
  <c r="F38" i="9"/>
  <c r="T38" i="9"/>
  <c r="L38" i="9"/>
  <c r="C9" i="23"/>
  <c r="D9" i="23"/>
  <c r="E9" i="23"/>
  <c r="F9" i="23"/>
  <c r="C10" i="23"/>
  <c r="D10" i="23"/>
  <c r="E10" i="23"/>
  <c r="F10" i="23"/>
  <c r="C11" i="23"/>
  <c r="D11" i="23"/>
  <c r="E11" i="23"/>
  <c r="F11" i="23"/>
  <c r="C12" i="23"/>
  <c r="D12" i="23"/>
  <c r="E12" i="23"/>
  <c r="F12" i="23"/>
  <c r="C13" i="23"/>
  <c r="D13" i="23"/>
  <c r="E13" i="23"/>
  <c r="F13" i="23"/>
  <c r="C14" i="23"/>
  <c r="D14" i="23"/>
  <c r="E14" i="23"/>
  <c r="F14" i="23"/>
  <c r="C15" i="23"/>
  <c r="D15" i="23"/>
  <c r="E15" i="23"/>
  <c r="F15" i="23"/>
  <c r="C16" i="23"/>
  <c r="D16" i="23"/>
  <c r="E16" i="23"/>
  <c r="F16" i="23"/>
  <c r="C17" i="23"/>
  <c r="D17" i="23"/>
  <c r="E17" i="23"/>
  <c r="F17" i="23"/>
  <c r="C18" i="23"/>
  <c r="D18" i="23"/>
  <c r="E18" i="23"/>
  <c r="F18" i="23"/>
  <c r="C19" i="23"/>
  <c r="D19" i="23"/>
  <c r="E19" i="23"/>
  <c r="F19" i="23"/>
  <c r="C20" i="23"/>
  <c r="D20" i="23"/>
  <c r="E20" i="23"/>
  <c r="F20" i="23"/>
  <c r="C21" i="23"/>
  <c r="D21" i="23"/>
  <c r="E21" i="23"/>
  <c r="F21" i="23"/>
  <c r="C22" i="23"/>
  <c r="D22" i="23"/>
  <c r="E22" i="23"/>
  <c r="F22" i="23"/>
  <c r="C23" i="23"/>
  <c r="D23" i="23"/>
  <c r="E23" i="23"/>
  <c r="F23" i="23"/>
  <c r="C24" i="23"/>
  <c r="D24" i="23"/>
  <c r="E24" i="23"/>
  <c r="F24" i="23"/>
  <c r="C25" i="23"/>
  <c r="D25" i="23"/>
  <c r="E25" i="23"/>
  <c r="F25" i="23"/>
  <c r="C26" i="23"/>
  <c r="D26" i="23"/>
  <c r="E26" i="23"/>
  <c r="F26" i="23"/>
  <c r="C27" i="23"/>
  <c r="D27" i="23"/>
  <c r="E27" i="23"/>
  <c r="F27" i="23"/>
  <c r="C28" i="23"/>
  <c r="D28" i="23"/>
  <c r="E28" i="23"/>
  <c r="F28" i="23"/>
  <c r="C29" i="23"/>
  <c r="D29" i="23"/>
  <c r="E29" i="23"/>
  <c r="F29" i="23"/>
  <c r="C30" i="23"/>
  <c r="D30" i="23"/>
  <c r="E30" i="23"/>
  <c r="F30" i="23"/>
  <c r="C31" i="23"/>
  <c r="D31" i="23"/>
  <c r="E31" i="23"/>
  <c r="F31" i="23"/>
  <c r="C34" i="23"/>
  <c r="D34" i="23"/>
  <c r="E34" i="23"/>
  <c r="F34" i="23"/>
  <c r="C35" i="23"/>
  <c r="D35" i="23"/>
  <c r="E35" i="23"/>
  <c r="F35" i="23"/>
  <c r="C36" i="23"/>
  <c r="D36" i="23"/>
  <c r="E36" i="23"/>
  <c r="F36" i="23"/>
  <c r="C37" i="23"/>
  <c r="D37" i="23"/>
  <c r="E37" i="23"/>
  <c r="F37" i="23"/>
  <c r="C38" i="23"/>
  <c r="D38" i="23"/>
  <c r="E38" i="23"/>
  <c r="F38" i="23"/>
  <c r="C40" i="23"/>
  <c r="D40" i="23"/>
  <c r="E40" i="23"/>
  <c r="F40" i="23"/>
  <c r="C41" i="23"/>
  <c r="D41" i="23"/>
  <c r="E41" i="23"/>
  <c r="F41" i="23"/>
  <c r="C42" i="23"/>
  <c r="D42" i="23"/>
  <c r="E42" i="23"/>
  <c r="F42" i="23"/>
  <c r="C43" i="23"/>
  <c r="D43" i="23"/>
  <c r="E43" i="23"/>
  <c r="F43" i="23"/>
  <c r="C44" i="23"/>
  <c r="D44" i="23"/>
  <c r="E44" i="23"/>
  <c r="C46" i="23"/>
  <c r="D46" i="23"/>
  <c r="E46" i="23"/>
  <c r="F46" i="23"/>
  <c r="C47" i="23"/>
  <c r="D47" i="23"/>
  <c r="E47" i="23"/>
  <c r="F47" i="23"/>
  <c r="C48" i="23"/>
  <c r="D48" i="23"/>
  <c r="E48" i="23"/>
  <c r="F48" i="23"/>
  <c r="C49" i="23"/>
  <c r="D49" i="23"/>
  <c r="E49" i="23"/>
  <c r="F49" i="23"/>
  <c r="C50" i="23"/>
  <c r="D50" i="23"/>
  <c r="E50" i="23"/>
  <c r="F50" i="23"/>
  <c r="C52" i="23"/>
  <c r="D52" i="23"/>
  <c r="E52" i="23"/>
  <c r="F52" i="23"/>
  <c r="C53" i="23"/>
  <c r="D53" i="23"/>
  <c r="E53" i="23"/>
  <c r="F53" i="23"/>
  <c r="C54" i="23"/>
  <c r="D54" i="23"/>
  <c r="E54" i="23"/>
  <c r="F54" i="23"/>
  <c r="C55" i="23"/>
  <c r="D55" i="23"/>
  <c r="E55" i="23"/>
  <c r="F55" i="23"/>
  <c r="C56" i="23"/>
  <c r="D56" i="23"/>
  <c r="E56" i="23"/>
  <c r="C58" i="23"/>
  <c r="D58" i="23"/>
  <c r="E58" i="23"/>
  <c r="F58" i="23"/>
  <c r="C59" i="23"/>
  <c r="D59" i="23"/>
  <c r="E59" i="23"/>
  <c r="F59" i="23"/>
  <c r="C60" i="23"/>
  <c r="D60" i="23"/>
  <c r="E60" i="23"/>
  <c r="F60" i="23"/>
  <c r="C61" i="23"/>
  <c r="D61" i="23"/>
  <c r="E61" i="23"/>
  <c r="F61" i="23"/>
  <c r="C62" i="23"/>
  <c r="D62" i="23"/>
  <c r="E62" i="23"/>
  <c r="F62" i="23"/>
  <c r="C64" i="23"/>
  <c r="D64" i="23"/>
  <c r="E64" i="23"/>
  <c r="F64" i="23"/>
  <c r="C65" i="23"/>
  <c r="D65" i="23"/>
  <c r="E65" i="23"/>
  <c r="F65" i="23"/>
  <c r="C66" i="23"/>
  <c r="D66" i="23"/>
  <c r="E66" i="23"/>
  <c r="F66" i="23"/>
  <c r="C67" i="23"/>
  <c r="D67" i="23"/>
  <c r="E67" i="23"/>
  <c r="F67" i="23"/>
  <c r="C68" i="23"/>
  <c r="D68" i="23"/>
  <c r="E68" i="23"/>
  <c r="C70" i="23"/>
  <c r="D70" i="23"/>
  <c r="E70" i="23"/>
  <c r="F70" i="23"/>
  <c r="C71" i="23"/>
  <c r="D71" i="23"/>
  <c r="E71" i="23"/>
  <c r="F71" i="23"/>
  <c r="C72" i="23"/>
  <c r="D72" i="23"/>
  <c r="E72" i="23"/>
  <c r="F72" i="23"/>
  <c r="C73" i="23"/>
  <c r="D73" i="23"/>
  <c r="E73" i="23"/>
  <c r="F73" i="23"/>
  <c r="C74" i="23"/>
  <c r="D74" i="23"/>
  <c r="E74" i="23"/>
  <c r="F74" i="23"/>
  <c r="C76" i="23"/>
  <c r="D76" i="23"/>
  <c r="E76" i="23"/>
  <c r="F76" i="23"/>
  <c r="C77" i="23"/>
  <c r="D77" i="23"/>
  <c r="E77" i="23"/>
  <c r="F77" i="23"/>
  <c r="C78" i="23"/>
  <c r="D78" i="23"/>
  <c r="E78" i="23"/>
  <c r="F78" i="23"/>
  <c r="C79" i="23"/>
  <c r="D79" i="23"/>
  <c r="E79" i="23"/>
  <c r="F79" i="23"/>
  <c r="C80" i="23"/>
  <c r="D80" i="23"/>
  <c r="E80" i="23"/>
  <c r="C82" i="23"/>
  <c r="D82" i="23"/>
  <c r="E82" i="23"/>
  <c r="F82" i="23"/>
  <c r="C83" i="23"/>
  <c r="D83" i="23"/>
  <c r="E83" i="23"/>
  <c r="F83" i="23"/>
  <c r="C84" i="23"/>
  <c r="D84" i="23"/>
  <c r="E84" i="23"/>
  <c r="F84" i="23"/>
  <c r="C85" i="23"/>
  <c r="D85" i="23"/>
  <c r="E85" i="23"/>
  <c r="F85" i="23"/>
  <c r="C86" i="23"/>
  <c r="D86" i="23"/>
  <c r="E86" i="23"/>
  <c r="F86" i="23"/>
  <c r="C88" i="23"/>
  <c r="D88" i="23"/>
  <c r="E88" i="23"/>
  <c r="F88" i="23"/>
  <c r="C89" i="23"/>
  <c r="D89" i="23"/>
  <c r="E89" i="23"/>
  <c r="F89" i="23"/>
  <c r="C90" i="23"/>
  <c r="D90" i="23"/>
  <c r="E90" i="23"/>
  <c r="F90" i="23"/>
  <c r="C91" i="23"/>
  <c r="D91" i="23"/>
  <c r="E91" i="23"/>
  <c r="F91" i="23"/>
  <c r="C92" i="23"/>
  <c r="D92" i="23"/>
  <c r="E92" i="23"/>
  <c r="C94" i="23"/>
  <c r="D94" i="23"/>
  <c r="E94" i="23"/>
  <c r="F94" i="23"/>
  <c r="C95" i="23"/>
  <c r="D95" i="23"/>
  <c r="E95" i="23"/>
  <c r="F95" i="23"/>
  <c r="C96" i="23"/>
  <c r="D96" i="23"/>
  <c r="E96" i="23"/>
  <c r="F96" i="23"/>
  <c r="C97" i="23"/>
  <c r="D97" i="23"/>
  <c r="E97" i="23"/>
  <c r="F97" i="23"/>
  <c r="C98" i="23"/>
  <c r="D98" i="23"/>
  <c r="E98" i="23"/>
  <c r="F98" i="23"/>
  <c r="C100" i="23"/>
  <c r="D100" i="23"/>
  <c r="E100" i="23"/>
  <c r="F100" i="23"/>
  <c r="C101" i="23"/>
  <c r="D101" i="23"/>
  <c r="E101" i="23"/>
  <c r="F101" i="23"/>
  <c r="C102" i="23"/>
  <c r="D102" i="23"/>
  <c r="E102" i="23"/>
  <c r="F102" i="23"/>
  <c r="C103" i="23"/>
  <c r="D103" i="23"/>
  <c r="E103" i="23"/>
  <c r="F103" i="23"/>
  <c r="C104" i="23"/>
  <c r="D104" i="23"/>
  <c r="E104" i="23"/>
  <c r="C106" i="23"/>
  <c r="D106" i="23"/>
  <c r="E106" i="23"/>
  <c r="F106" i="23"/>
  <c r="C107" i="23"/>
  <c r="D107" i="23"/>
  <c r="E107" i="23"/>
  <c r="F107" i="23"/>
  <c r="C108" i="23"/>
  <c r="D108" i="23"/>
  <c r="E108" i="23"/>
  <c r="F108" i="23"/>
  <c r="C109" i="23"/>
  <c r="D109" i="23"/>
  <c r="E109" i="23"/>
  <c r="F109" i="23"/>
  <c r="C110" i="23"/>
  <c r="D110" i="23"/>
  <c r="E110" i="23"/>
  <c r="F110" i="23"/>
  <c r="C112" i="23"/>
  <c r="D112" i="23"/>
  <c r="E112" i="23"/>
  <c r="F112" i="23"/>
  <c r="C113" i="23"/>
  <c r="D113" i="23"/>
  <c r="E113" i="23"/>
  <c r="F113" i="23"/>
  <c r="C114" i="23"/>
  <c r="D114" i="23"/>
  <c r="E114" i="23"/>
  <c r="F114" i="23"/>
  <c r="C115" i="23"/>
  <c r="D115" i="23"/>
  <c r="E115" i="23"/>
  <c r="F115" i="23"/>
  <c r="C116" i="23"/>
  <c r="D116" i="23"/>
  <c r="E116" i="23"/>
  <c r="C118" i="23"/>
  <c r="D118" i="23"/>
  <c r="E118" i="23"/>
  <c r="F118" i="23"/>
  <c r="C119" i="23"/>
  <c r="D119" i="23"/>
  <c r="E119" i="23"/>
  <c r="F119" i="23"/>
  <c r="C120" i="23"/>
  <c r="D120" i="23"/>
  <c r="E120" i="23"/>
  <c r="F120" i="23"/>
  <c r="C121" i="23"/>
  <c r="D121" i="23"/>
  <c r="E121" i="23"/>
  <c r="F121" i="23"/>
  <c r="C122" i="23"/>
  <c r="D122" i="23"/>
  <c r="E122" i="23"/>
  <c r="F122" i="23"/>
  <c r="G134" i="10"/>
  <c r="G142" i="10"/>
  <c r="H4" i="11"/>
  <c r="F131" i="10"/>
  <c r="F132" i="10"/>
  <c r="H5" i="11"/>
  <c r="IE2" i="11"/>
  <c r="AS2" i="10"/>
  <c r="F147" i="10"/>
  <c r="F150" i="10"/>
  <c r="H6" i="11"/>
  <c r="F153" i="10"/>
  <c r="H9" i="11"/>
  <c r="F138" i="10"/>
  <c r="H3" i="11"/>
  <c r="H11" i="11"/>
  <c r="E7" i="11"/>
  <c r="H7" i="11"/>
  <c r="J9" i="11"/>
  <c r="H8" i="11"/>
  <c r="E11" i="11"/>
  <c r="IF2" i="11"/>
  <c r="AT2" i="10"/>
  <c r="IG2" i="11"/>
  <c r="AU2" i="10"/>
  <c r="IH2" i="11"/>
  <c r="AV2" i="10"/>
  <c r="II2" i="11"/>
  <c r="AW2" i="10"/>
  <c r="IJ2" i="11"/>
  <c r="AX2" i="10"/>
  <c r="IK2" i="11"/>
  <c r="AY2" i="10"/>
  <c r="IL2" i="11"/>
  <c r="AZ2" i="10"/>
  <c r="IM2" i="11"/>
  <c r="BA2" i="10"/>
  <c r="IN2" i="11"/>
  <c r="BB2" i="10"/>
  <c r="IO2" i="11"/>
  <c r="BC2" i="10"/>
  <c r="IP2" i="11"/>
  <c r="BD2" i="10"/>
  <c r="IQ2" i="11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F143" i="10"/>
  <c r="G140" i="10"/>
  <c r="G132" i="10"/>
  <c r="F151" i="10"/>
  <c r="F142" i="10"/>
  <c r="F129" i="10"/>
  <c r="F152" i="10"/>
  <c r="F136" i="10"/>
  <c r="F126" i="10"/>
  <c r="F127" i="10"/>
  <c r="F137" i="10"/>
  <c r="F128" i="10"/>
  <c r="HO126" i="10"/>
  <c r="HP126" i="10"/>
  <c r="HQ126" i="10"/>
  <c r="HR126" i="10"/>
  <c r="HS126" i="10"/>
  <c r="HT126" i="10"/>
  <c r="HU126" i="10"/>
  <c r="HV126" i="10"/>
  <c r="HW126" i="10"/>
  <c r="HX126" i="10"/>
  <c r="HY126" i="10"/>
  <c r="HZ126" i="10"/>
  <c r="IA126" i="10"/>
  <c r="IB126" i="10"/>
  <c r="IC126" i="10"/>
  <c r="ID126" i="10"/>
  <c r="IE126" i="10"/>
  <c r="IF126" i="10"/>
  <c r="IG126" i="10"/>
  <c r="IH126" i="10"/>
  <c r="II126" i="10"/>
  <c r="IJ126" i="10"/>
  <c r="IK126" i="10"/>
  <c r="IL126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EPE 01</author>
  </authors>
  <commentList>
    <comment ref="D1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Utiliza-se o mesmo Dólar de referência dos demais projetos, determinado na aba "GERAL"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RENAN-AMPERE</author>
  </authors>
  <commentList>
    <comment ref="K8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motorizção = 16 -&gt; erro no código</t>
        </r>
      </text>
    </comment>
    <comment ref="G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01/05/2023</t>
        </r>
      </text>
    </comment>
    <comment ref="K23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1</t>
        </r>
      </text>
    </comment>
    <comment ref="N23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41</t>
        </r>
      </text>
    </comment>
    <comment ref="G39" authorId="0" shapeId="0" xr:uid="{00000000-0006-0000-0B00-000005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01/01/2025</t>
        </r>
      </text>
    </comment>
    <comment ref="K39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3</t>
        </r>
      </text>
    </comment>
    <comment ref="N3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61</t>
        </r>
      </text>
    </comment>
  </commentList>
</comments>
</file>

<file path=xl/sharedStrings.xml><?xml version="1.0" encoding="utf-8"?>
<sst xmlns="http://schemas.openxmlformats.org/spreadsheetml/2006/main" count="2640" uniqueCount="1262">
  <si>
    <t>Opções de Entrada</t>
  </si>
  <si>
    <t>Cálculo CME</t>
  </si>
  <si>
    <t xml:space="preserve">            Python:  </t>
  </si>
  <si>
    <t>C:\python3\python.exe</t>
  </si>
  <si>
    <t xml:space="preserve">Caminho MDI:  </t>
  </si>
  <si>
    <t>C:\dev\MDI\Principal.py</t>
  </si>
  <si>
    <t>Cenários de Geração Eólica</t>
  </si>
  <si>
    <t>Preencher abaixo fatores de carga</t>
  </si>
  <si>
    <t>Opções de Execução</t>
  </si>
  <si>
    <t>Subsistemas (&gt;= 100 p/ Fictícios)</t>
  </si>
  <si>
    <t>SUDESTE</t>
  </si>
  <si>
    <t>SUL</t>
  </si>
  <si>
    <t>NORDESTE</t>
  </si>
  <si>
    <t>NORTE</t>
  </si>
  <si>
    <t>ITAIPU</t>
  </si>
  <si>
    <t>AC RO</t>
  </si>
  <si>
    <t>MAN AP BV</t>
  </si>
  <si>
    <t>B. MONTE</t>
  </si>
  <si>
    <t>T. PIRES</t>
  </si>
  <si>
    <t>PARANA</t>
  </si>
  <si>
    <t>TAPAJOS</t>
  </si>
  <si>
    <t>IVAIPORA</t>
  </si>
  <si>
    <t>IMPERATRIZ</t>
  </si>
  <si>
    <t>XINGU</t>
  </si>
  <si>
    <t>Opções de Validade Temporal e Intercâmbio</t>
  </si>
  <si>
    <t>Ano de Entrada da Restrição</t>
  </si>
  <si>
    <t>Preencher abaixo % de autossuficiência para cada subsistema</t>
  </si>
  <si>
    <t xml:space="preserve"> </t>
  </si>
  <si>
    <t>Crítica</t>
  </si>
  <si>
    <t>Hidrologia</t>
  </si>
  <si>
    <t>Ano</t>
  </si>
  <si>
    <t>Probabilidade</t>
  </si>
  <si>
    <t>#</t>
  </si>
  <si>
    <t>DADOS DE ENTRADA GERAIS</t>
  </si>
  <si>
    <t>DADOS PARA SIMULAÇÃO</t>
  </si>
  <si>
    <t>Sim</t>
  </si>
  <si>
    <t>Inicio da Simulação</t>
  </si>
  <si>
    <t>ao ano</t>
  </si>
  <si>
    <t>ao mês</t>
  </si>
  <si>
    <t>Final da Simulação</t>
  </si>
  <si>
    <t>Taxa de Desconto</t>
  </si>
  <si>
    <t>Numero de Meses</t>
  </si>
  <si>
    <t>Número de Hidrologias</t>
  </si>
  <si>
    <t>Cambio</t>
  </si>
  <si>
    <t>Horas no mês</t>
  </si>
  <si>
    <t>Nao</t>
  </si>
  <si>
    <t>Custo Déficit Potência</t>
  </si>
  <si>
    <t>Período Min. p/ Expan. T</t>
  </si>
  <si>
    <t>Restrição de Potência</t>
  </si>
  <si>
    <t>Número de Series de Vento</t>
  </si>
  <si>
    <t>PLD Mínimo (R$/MWh)</t>
  </si>
  <si>
    <t>Número de Subsistemas</t>
  </si>
  <si>
    <t>Número de Meses Hidrologia</t>
  </si>
  <si>
    <t>Número de Anos Pós</t>
  </si>
  <si>
    <t>Projetos</t>
  </si>
  <si>
    <t>Tipo</t>
  </si>
  <si>
    <t>Vida em anos</t>
  </si>
  <si>
    <t>Investimento R$/kW</t>
  </si>
  <si>
    <t>Encargos
R$/kW.ano</t>
  </si>
  <si>
    <t>Custo de Investimento em R$/kW/mês</t>
  </si>
  <si>
    <t>O&amp;M Anual em R$/kW.ano</t>
  </si>
  <si>
    <t>O&amp;M + Encargos Mensal em R$/kW/mês</t>
  </si>
  <si>
    <t>Custo Mensal R$/kW/mês</t>
  </si>
  <si>
    <t>CVU (R$/MWh)</t>
  </si>
  <si>
    <t>Inflexibilidade (% Potência Disponivel)</t>
  </si>
  <si>
    <t>Inflexibilidade (% Potencia Nominal)</t>
  </si>
  <si>
    <t>Emissão (t equivalente/MWh)</t>
  </si>
  <si>
    <t>Data mais Cedo (Ano)</t>
  </si>
  <si>
    <t>JDC</t>
  </si>
  <si>
    <t>TEIF</t>
  </si>
  <si>
    <t>IP</t>
  </si>
  <si>
    <t>Hidro</t>
  </si>
  <si>
    <t>Fotovoltaica</t>
  </si>
  <si>
    <t>Fotovoltaica-Desconto-2024</t>
  </si>
  <si>
    <t>Eólica</t>
  </si>
  <si>
    <t>Eólica Offshore</t>
  </si>
  <si>
    <t>Biomassa (Bagaço de Cana)</t>
  </si>
  <si>
    <t>GNL Flexível</t>
  </si>
  <si>
    <t>GNL 50%</t>
  </si>
  <si>
    <t>GNL 80%</t>
  </si>
  <si>
    <t>GNL Inflexível</t>
  </si>
  <si>
    <t>GN Ciclo Aberto</t>
  </si>
  <si>
    <t>GN Pré-Sal C.Comb</t>
  </si>
  <si>
    <t>Carvão Nacional</t>
  </si>
  <si>
    <t>PCH CAPEX BAIXO</t>
  </si>
  <si>
    <t>PCH CAPEX MEDIO</t>
  </si>
  <si>
    <t>PCH CAPEX ALTO</t>
  </si>
  <si>
    <t>Nuclear</t>
  </si>
  <si>
    <t>UHR - Reversível</t>
  </si>
  <si>
    <t>Biomassa (Cavaco)</t>
  </si>
  <si>
    <t>Bateria - Íon Lítio (3h)</t>
  </si>
  <si>
    <t>Biogas (Digestor-Res. Veget)</t>
  </si>
  <si>
    <t>Fim de Contrato GN</t>
  </si>
  <si>
    <t>Fim de Contrato Carvão</t>
  </si>
  <si>
    <t>Fotovoltaica flutuante</t>
  </si>
  <si>
    <t>GN Ciclo Aberto (Distribuidora)</t>
  </si>
  <si>
    <t>RSU (Resíduos Sólidos Urbanos)</t>
  </si>
  <si>
    <t>Resposta da Demanda (RD)</t>
  </si>
  <si>
    <t>Patamares</t>
  </si>
  <si>
    <t>DE</t>
  </si>
  <si>
    <t>PARA</t>
  </si>
  <si>
    <t>Agrupamento</t>
  </si>
  <si>
    <t>Numero de Interlig.</t>
  </si>
  <si>
    <t xml:space="preserve">DE </t>
  </si>
  <si>
    <t>Descrição</t>
  </si>
  <si>
    <t>Recebimento do NE</t>
  </si>
  <si>
    <t>Exportação do NE</t>
  </si>
  <si>
    <t>Exportação do 
SE para NNE</t>
  </si>
  <si>
    <t>Exportação do 
NNE para SE</t>
  </si>
  <si>
    <t>Exportação do N para SE</t>
  </si>
  <si>
    <t>Exportação Total do Norte</t>
  </si>
  <si>
    <t>Exportação do Nó de Imperatriz</t>
  </si>
  <si>
    <t>Exportação do SE para N</t>
  </si>
  <si>
    <t>Recebimento Sul          (RSUL)</t>
  </si>
  <si>
    <t>Exportação Sul       (FSUL)</t>
  </si>
  <si>
    <t>Recebimento SE        (RSE)</t>
  </si>
  <si>
    <t>Importação CA do Nó de Xingu (Novo Agrint)</t>
  </si>
  <si>
    <t>Exportação CA do Nó de Xingu (Novo Agrint)</t>
  </si>
  <si>
    <t>Dados de Agrupamento de Intercâmbios</t>
  </si>
  <si>
    <t>Patamar</t>
  </si>
  <si>
    <t>Sistema</t>
  </si>
  <si>
    <t>Expansão: Custo R$ por kW/Mês</t>
  </si>
  <si>
    <t>Transmissão</t>
  </si>
  <si>
    <t>Interligação</t>
  </si>
  <si>
    <t>Vida útil (anos)</t>
  </si>
  <si>
    <t>Investimento(R$/kW)</t>
  </si>
  <si>
    <t>RAP</t>
  </si>
  <si>
    <t>Custo (R$/kW/mês)</t>
  </si>
  <si>
    <t>N-SE, N-S</t>
  </si>
  <si>
    <t>NE-SE, N-NE</t>
  </si>
  <si>
    <t>SE-S</t>
  </si>
  <si>
    <t>Cálculo CVU - Gás Natural - UTE Indicativas</t>
  </si>
  <si>
    <t>Entradas</t>
  </si>
  <si>
    <t>Unidade</t>
  </si>
  <si>
    <t>Tecnologia</t>
  </si>
  <si>
    <t>Eficiência</t>
  </si>
  <si>
    <t>Heat Rate em base PCI (kJ/kWh)</t>
  </si>
  <si>
    <t>Heat Rate em base PCS (MMBTU/MWh)</t>
  </si>
  <si>
    <t>Rendimento de UTE (PCI):</t>
  </si>
  <si>
    <t>rendimento</t>
  </si>
  <si>
    <t>CC com TG HD</t>
  </si>
  <si>
    <t xml:space="preserve"> kJ/kWh</t>
  </si>
  <si>
    <t>Motor Baixa Rot</t>
  </si>
  <si>
    <t>MMBTU/MWh</t>
  </si>
  <si>
    <t>TG Aeroderiv</t>
  </si>
  <si>
    <t>PCS = PCI x 1.11</t>
  </si>
  <si>
    <t>TG HD</t>
  </si>
  <si>
    <t>fator conversão:</t>
  </si>
  <si>
    <t>MWh/MMBTU</t>
  </si>
  <si>
    <t xml:space="preserve">Cambio de Referência: </t>
  </si>
  <si>
    <t>R$/US$</t>
  </si>
  <si>
    <t xml:space="preserve"> US$/MMBTU</t>
  </si>
  <si>
    <t>*média 12 meses</t>
  </si>
  <si>
    <t xml:space="preserve">Perdas RB + Consumo Interno: </t>
  </si>
  <si>
    <t>-</t>
  </si>
  <si>
    <t>Fator Impostos e Encargos (PIS/COFINS + ICMS)</t>
  </si>
  <si>
    <t>O&amp;Mvar</t>
  </si>
  <si>
    <t>US$/MWh</t>
  </si>
  <si>
    <t>Preço Final do CVU de Referência - 2020</t>
  </si>
  <si>
    <t>Inflexibilidade</t>
  </si>
  <si>
    <t>US$/MMBTU</t>
  </si>
  <si>
    <t>115% HH</t>
  </si>
  <si>
    <t>Liquefação</t>
  </si>
  <si>
    <t>Transp, Seg</t>
  </si>
  <si>
    <t>Regas/Dist</t>
  </si>
  <si>
    <t>Preço GN na UTE</t>
  </si>
  <si>
    <t>Parcela Fixa</t>
  </si>
  <si>
    <t>*apurar valores</t>
  </si>
  <si>
    <t>PROJEÇÃO DE PREÇOS</t>
  </si>
  <si>
    <t>cod</t>
  </si>
  <si>
    <t>TIPO DE USINA</t>
  </si>
  <si>
    <t>COMB</t>
  </si>
  <si>
    <t>Tipo Fórmula</t>
  </si>
  <si>
    <t>GN1</t>
  </si>
  <si>
    <t>GN Flexível</t>
  </si>
  <si>
    <t>GAS</t>
  </si>
  <si>
    <t>GNL</t>
  </si>
  <si>
    <t>GN2</t>
  </si>
  <si>
    <t>GN 50% Inflexível</t>
  </si>
  <si>
    <t>GN3</t>
  </si>
  <si>
    <t>GN 80% Inflexível</t>
  </si>
  <si>
    <t>GN4</t>
  </si>
  <si>
    <t>GN 100% Inflexível</t>
  </si>
  <si>
    <t>GN5</t>
  </si>
  <si>
    <t>GN - Motor Baixa Rot</t>
  </si>
  <si>
    <t>GN6</t>
  </si>
  <si>
    <t>GN - Aeroderiv</t>
  </si>
  <si>
    <t>GN7</t>
  </si>
  <si>
    <t>GN - TG HD</t>
  </si>
  <si>
    <t>GN8</t>
  </si>
  <si>
    <t>GN PRE SAL</t>
  </si>
  <si>
    <t>PRESAL</t>
  </si>
  <si>
    <t>GN9</t>
  </si>
  <si>
    <t>GN BRENT</t>
  </si>
  <si>
    <t>BRENT</t>
  </si>
  <si>
    <t>GN10</t>
  </si>
  <si>
    <t>GN NBP</t>
  </si>
  <si>
    <t>NBP</t>
  </si>
  <si>
    <t>GN11</t>
  </si>
  <si>
    <t>GN JKM</t>
  </si>
  <si>
    <t>JKM</t>
  </si>
  <si>
    <t>GN12</t>
  </si>
  <si>
    <t>GN- Distribuidora</t>
  </si>
  <si>
    <t>CADIS</t>
  </si>
  <si>
    <t>GN13</t>
  </si>
  <si>
    <t>RD</t>
  </si>
  <si>
    <t>Fonte: Anual Energy Outlook - AEO - EIA</t>
  </si>
  <si>
    <t>Release Date</t>
  </si>
  <si>
    <t xml:space="preserve"> January 2020</t>
  </si>
  <si>
    <t>AEO 2020</t>
  </si>
  <si>
    <t>Dolar 2019</t>
  </si>
  <si>
    <t>fonte</t>
  </si>
  <si>
    <t>TIPO</t>
  </si>
  <si>
    <t>NOME</t>
  </si>
  <si>
    <t>OGS000:ga_HenryHub</t>
  </si>
  <si>
    <t xml:space="preserve">   Henry Hub Spot Price</t>
  </si>
  <si>
    <t>Henry Hub</t>
  </si>
  <si>
    <t>PPP000:ba_WorldOilPrice</t>
  </si>
  <si>
    <t xml:space="preserve">   Brent Spot</t>
  </si>
  <si>
    <t>Brent</t>
  </si>
  <si>
    <t>PPP000:ha_ResidualFuel(</t>
  </si>
  <si>
    <t xml:space="preserve">   Residual Fuel Oil (dollars per barrel)</t>
  </si>
  <si>
    <t>OC-B1</t>
  </si>
  <si>
    <t>PPP000:ha_DistillateFue</t>
  </si>
  <si>
    <t xml:space="preserve">   Distillate Fuel Oil</t>
  </si>
  <si>
    <t>OD</t>
  </si>
  <si>
    <t>CSD000:ja_dolpermillBtu</t>
  </si>
  <si>
    <t>Coal (Eletric Power - dollars per million Btu)</t>
  </si>
  <si>
    <t>Carvão</t>
  </si>
  <si>
    <t>WB</t>
  </si>
  <si>
    <t>Natural gas Europe (NBP)</t>
  </si>
  <si>
    <t>Natural gas LNG Japan (JKM)</t>
  </si>
  <si>
    <t>Índice HH com liquefação</t>
  </si>
  <si>
    <t>https://openknowledge.worldbank.org/bitstream/handle/10986/33624/CMO-April-2020.pdf</t>
  </si>
  <si>
    <t>Dados de Térmicas</t>
  </si>
  <si>
    <t>CVU</t>
  </si>
  <si>
    <t>Nome</t>
  </si>
  <si>
    <t>Ex</t>
  </si>
  <si>
    <t>Custo Fixo
[R$/Mês]</t>
  </si>
  <si>
    <t>Potência Disponivel</t>
  </si>
  <si>
    <t>Data Saída</t>
  </si>
  <si>
    <t>Fcmed
(% Potência)</t>
  </si>
  <si>
    <t>Data Entrada</t>
  </si>
  <si>
    <t>Entrada/Data Mínima (meses)</t>
  </si>
  <si>
    <t>Emissao</t>
  </si>
  <si>
    <t>Fat Pot</t>
  </si>
  <si>
    <t>GF
(MWMédio)</t>
  </si>
  <si>
    <t>Data Saida</t>
  </si>
  <si>
    <t xml:space="preserve">Potência </t>
  </si>
  <si>
    <t>FCMAx</t>
  </si>
  <si>
    <t>Inflexibilidade (% PDisp)</t>
  </si>
  <si>
    <t>Ref COMB</t>
  </si>
  <si>
    <t>Indexador de Ref</t>
  </si>
  <si>
    <t>ANGRA 1</t>
  </si>
  <si>
    <t>NUCLEAR</t>
  </si>
  <si>
    <t>IGARAPE</t>
  </si>
  <si>
    <t>OLEO</t>
  </si>
  <si>
    <t>ST.CRUZ 34</t>
  </si>
  <si>
    <t>R.SILVEIRA</t>
  </si>
  <si>
    <t>DIESEL</t>
  </si>
  <si>
    <t>CUIABA G CC</t>
  </si>
  <si>
    <t>ANGRA 2</t>
  </si>
  <si>
    <t>LINHARES</t>
  </si>
  <si>
    <t>MARANHAO V</t>
  </si>
  <si>
    <t>J.LACERDA C</t>
  </si>
  <si>
    <t>CARVAO</t>
  </si>
  <si>
    <t>J.LACERDA B</t>
  </si>
  <si>
    <t>J.LACERDA A1</t>
  </si>
  <si>
    <t>J.LACERDA A2</t>
  </si>
  <si>
    <t>FIGUEIRA</t>
  </si>
  <si>
    <t>URUGUAIANA</t>
  </si>
  <si>
    <t>MARANHAO IV</t>
  </si>
  <si>
    <t>FORTALEZA</t>
  </si>
  <si>
    <t>TERMOBAHIA</t>
  </si>
  <si>
    <t>ANGRA 3</t>
  </si>
  <si>
    <t>N.VENECIA 2</t>
  </si>
  <si>
    <t>TERMORIO</t>
  </si>
  <si>
    <t>ARAUCARIA</t>
  </si>
  <si>
    <t>VIANA</t>
  </si>
  <si>
    <t>PIRAT.12 G</t>
  </si>
  <si>
    <t>CAMPINA GDE</t>
  </si>
  <si>
    <t>GLOBAL I</t>
  </si>
  <si>
    <t>JUIZ DE FORA</t>
  </si>
  <si>
    <t>GLOBAL II</t>
  </si>
  <si>
    <t>MARACANAU I</t>
  </si>
  <si>
    <t>TERMOCEARA</t>
  </si>
  <si>
    <t>SEROPEDICA</t>
  </si>
  <si>
    <t>IBIRITE</t>
  </si>
  <si>
    <t>CANOAS</t>
  </si>
  <si>
    <t>TERMONE</t>
  </si>
  <si>
    <t>TRES LAGOAS</t>
  </si>
  <si>
    <t>TERMOPB</t>
  </si>
  <si>
    <t>GERAMAR II</t>
  </si>
  <si>
    <t>GERAMAR I</t>
  </si>
  <si>
    <t>TERMOCAMACAR</t>
  </si>
  <si>
    <t>VALE DO ACU</t>
  </si>
  <si>
    <t>ST.CRUZ NOVA</t>
  </si>
  <si>
    <t>TERMOMACAE</t>
  </si>
  <si>
    <t>TERMOPE</t>
  </si>
  <si>
    <t>CUBATAO</t>
  </si>
  <si>
    <t>PERNAMBU_III</t>
  </si>
  <si>
    <t>ERB CANDEIAS</t>
  </si>
  <si>
    <t>BIOMASSA</t>
  </si>
  <si>
    <t>PAMPA SUL</t>
  </si>
  <si>
    <t>XAVANTES</t>
  </si>
  <si>
    <t>ALTOS</t>
  </si>
  <si>
    <t>N.PIRATINING</t>
  </si>
  <si>
    <t>ARACATI</t>
  </si>
  <si>
    <t>BAHIA I</t>
  </si>
  <si>
    <t>BATURITE</t>
  </si>
  <si>
    <t>PARNAIBA IV</t>
  </si>
  <si>
    <t>CAMPO MAIOR</t>
  </si>
  <si>
    <t>CAUCAIA</t>
  </si>
  <si>
    <t>CRATO</t>
  </si>
  <si>
    <t>ENGUIA PECEM</t>
  </si>
  <si>
    <t>IGUATU</t>
  </si>
  <si>
    <t>JUAZEIRO N</t>
  </si>
  <si>
    <t>MARAMBAIA</t>
  </si>
  <si>
    <t>GNA I</t>
  </si>
  <si>
    <t>NAZARIA</t>
  </si>
  <si>
    <t>MAUA 3</t>
  </si>
  <si>
    <t>PETROLINA</t>
  </si>
  <si>
    <t>STA VITORIA</t>
  </si>
  <si>
    <t>PROSPERIDADE</t>
  </si>
  <si>
    <t>SAO SEPE</t>
  </si>
  <si>
    <t>Potiguar</t>
  </si>
  <si>
    <t>TERMOCABO</t>
  </si>
  <si>
    <t>DAIA</t>
  </si>
  <si>
    <t>GOIANIA II</t>
  </si>
  <si>
    <t>CANDIOTA 3</t>
  </si>
  <si>
    <t>Termomanaus</t>
  </si>
  <si>
    <t>Pau Ferro I</t>
  </si>
  <si>
    <t>Potiguar III</t>
  </si>
  <si>
    <t>PECEM II</t>
  </si>
  <si>
    <t>P. PECEM II</t>
  </si>
  <si>
    <t>MURICY</t>
  </si>
  <si>
    <t>Camacari PI</t>
  </si>
  <si>
    <t>P. PECEM I</t>
  </si>
  <si>
    <t>Cisframa</t>
  </si>
  <si>
    <t>SUAPE II</t>
  </si>
  <si>
    <t>NORTEFLU-1</t>
  </si>
  <si>
    <t>NORTEFLU-2</t>
  </si>
  <si>
    <t>NORTEFLU-3</t>
  </si>
  <si>
    <t>NORTEFLU-4</t>
  </si>
  <si>
    <t>PORTO ITAQUI</t>
  </si>
  <si>
    <t>PALMEIRAS GO</t>
  </si>
  <si>
    <t>DO ATLANTICO</t>
  </si>
  <si>
    <t>GAS PROCES</t>
  </si>
  <si>
    <t>T.NORTE 2</t>
  </si>
  <si>
    <t>APARECIDA</t>
  </si>
  <si>
    <t>C. ROCHA</t>
  </si>
  <si>
    <t>JARAQUI</t>
  </si>
  <si>
    <t>MANAUARA</t>
  </si>
  <si>
    <t>PONTA NEGRA</t>
  </si>
  <si>
    <t>TAMBAQUI</t>
  </si>
  <si>
    <t>BAIXADA FLU</t>
  </si>
  <si>
    <t>MARANHAO III</t>
  </si>
  <si>
    <t>SYKUE I</t>
  </si>
  <si>
    <t>TERMOIRAPE I</t>
  </si>
  <si>
    <t>P. SERGIPE I</t>
  </si>
  <si>
    <t>O. CANOAS 1</t>
  </si>
  <si>
    <t>Onca Pintada</t>
  </si>
  <si>
    <t>Predilecta</t>
  </si>
  <si>
    <t>CAMACARI MII</t>
  </si>
  <si>
    <t>Marlim Azul</t>
  </si>
  <si>
    <t>[1;1;1;1;0;0;0;0;0;0;1;1]</t>
  </si>
  <si>
    <t>CAMBARA</t>
  </si>
  <si>
    <t>GNA P. ACU 3</t>
  </si>
  <si>
    <t>[0;0;0;0;0;0;1;1;1;1;0.8;0]</t>
  </si>
  <si>
    <t>PARNAIBA V</t>
  </si>
  <si>
    <t>MARAN V L22</t>
  </si>
  <si>
    <t>MARAN V L7</t>
  </si>
  <si>
    <t>MARANHAO Va</t>
  </si>
  <si>
    <t>MARAN IV L22</t>
  </si>
  <si>
    <t>MARAN IV L7</t>
  </si>
  <si>
    <t>MARANHAO IVa</t>
  </si>
  <si>
    <t>N.VEN 2 L22</t>
  </si>
  <si>
    <t>N.VEN 2 L7</t>
  </si>
  <si>
    <t>N.VEN 2 L7a</t>
  </si>
  <si>
    <t>N.VEN 2 L7b</t>
  </si>
  <si>
    <t>N.VEN 2 L30</t>
  </si>
  <si>
    <t>[0;0;0;0;0;0.77;0.77;0.77;0.77;0.77;0.77;0]</t>
  </si>
  <si>
    <t>N.VEN 2 L30a</t>
  </si>
  <si>
    <t>[0;0;0;0;0;0.3;0.3;0.3;0.3;0.3;0.3;0]</t>
  </si>
  <si>
    <t>NT.BARCARENA</t>
  </si>
  <si>
    <t>[0;0;0;0;0;0;0.99;0.99;0.99;0.99;0.99;0.99]</t>
  </si>
  <si>
    <t>PROSPER. II</t>
  </si>
  <si>
    <t>Efic.</t>
  </si>
  <si>
    <t>IPCA</t>
  </si>
  <si>
    <t>Calc Fim PPT/CCEAR</t>
  </si>
  <si>
    <t>NORTEFLU</t>
  </si>
  <si>
    <t/>
  </si>
  <si>
    <t>Plan Fim CDE</t>
  </si>
  <si>
    <t>Planilha CalcCVU</t>
  </si>
  <si>
    <t>Dados de Térmicas Indicativas</t>
  </si>
  <si>
    <t>Custo de Investimento</t>
  </si>
  <si>
    <t>Custo Fixo</t>
  </si>
  <si>
    <t>Entrada/Data Mínima</t>
  </si>
  <si>
    <t>FDISP</t>
  </si>
  <si>
    <t>cod CVU</t>
  </si>
  <si>
    <t>GNL NE I SAZ</t>
  </si>
  <si>
    <t>[0;0;0;0;0;0;1;1;1;1;1;1]</t>
  </si>
  <si>
    <t>GNL N FLEX</t>
  </si>
  <si>
    <t>GNL N I 50</t>
  </si>
  <si>
    <t>GN CA SE</t>
  </si>
  <si>
    <t>GN CA S</t>
  </si>
  <si>
    <t>GN CA NE</t>
  </si>
  <si>
    <t>GN CA N</t>
  </si>
  <si>
    <t>CAVACO</t>
  </si>
  <si>
    <t>CARVAO NAC</t>
  </si>
  <si>
    <t>GN CA DIST</t>
  </si>
  <si>
    <t>RD SE</t>
  </si>
  <si>
    <t>RD N</t>
  </si>
  <si>
    <t>Legenda - Indexadores</t>
  </si>
  <si>
    <t>UTEs Indicativas Inteiras</t>
  </si>
  <si>
    <t>Ref Comb</t>
  </si>
  <si>
    <t>GN 50%</t>
  </si>
  <si>
    <t>GN 80%</t>
  </si>
  <si>
    <t>Existente?</t>
  </si>
  <si>
    <t>Custo Fixo (R$/mês)</t>
  </si>
  <si>
    <t>R$/MWh</t>
  </si>
  <si>
    <t>Data Minima</t>
  </si>
  <si>
    <t>Encargo (R$/kW/ano)</t>
  </si>
  <si>
    <t>Potencia (MW)</t>
  </si>
  <si>
    <t>O&amp;M  (R$/kW/ano)</t>
  </si>
  <si>
    <t>Motorização</t>
  </si>
  <si>
    <t>Data Mais Cedo (Ano)</t>
  </si>
  <si>
    <t>R$/kW</t>
  </si>
  <si>
    <t>GHMin</t>
  </si>
  <si>
    <t>Média</t>
  </si>
  <si>
    <t>1932 - jan - Ano 1</t>
  </si>
  <si>
    <t>1932 - fev - Ano 1</t>
  </si>
  <si>
    <t>1932 - mar - Ano 1</t>
  </si>
  <si>
    <t>1932 - abr - Ano 1</t>
  </si>
  <si>
    <t>1932 - mai - Ano 1</t>
  </si>
  <si>
    <t>1932 - jun - Ano 1</t>
  </si>
  <si>
    <t>1932 - jul - Ano 1</t>
  </si>
  <si>
    <t>1932 - ago - Ano 1</t>
  </si>
  <si>
    <t>1932 - set - Ano 1</t>
  </si>
  <si>
    <t>1932 - out - Ano 1</t>
  </si>
  <si>
    <t>1932 - nov - Ano 1</t>
  </si>
  <si>
    <t>1932 - dez - Ano 1</t>
  </si>
  <si>
    <t>1932 - jan - Ano 2</t>
  </si>
  <si>
    <t>1932 - fev - Ano 2</t>
  </si>
  <si>
    <t>1932 - mar - Ano 2</t>
  </si>
  <si>
    <t>1932 - abr - Ano 2</t>
  </si>
  <si>
    <t>1932 - mai - Ano 2</t>
  </si>
  <si>
    <t>1932 - jun - Ano 2</t>
  </si>
  <si>
    <t>1932 - jul - Ano 2</t>
  </si>
  <si>
    <t>1932 - ago - Ano 2</t>
  </si>
  <si>
    <t>1932 - set - Ano 2</t>
  </si>
  <si>
    <t>1932 - out - Ano 2</t>
  </si>
  <si>
    <t>1932 - nov - Ano 2</t>
  </si>
  <si>
    <t>1932 - dez - Ano 2</t>
  </si>
  <si>
    <t>1932 - jan - Ano 3</t>
  </si>
  <si>
    <t>1932 - fev - Ano 3</t>
  </si>
  <si>
    <t>1932 - mar - Ano 3</t>
  </si>
  <si>
    <t>1932 - abr - Ano 3</t>
  </si>
  <si>
    <t>1932 - mai - Ano 3</t>
  </si>
  <si>
    <t>1932 - jun - Ano 3</t>
  </si>
  <si>
    <t>1932 - jul - Ano 3</t>
  </si>
  <si>
    <t>1932 - ago - Ano 3</t>
  </si>
  <si>
    <t>1932 - set - Ano 3</t>
  </si>
  <si>
    <t>1932 - out - Ano 3</t>
  </si>
  <si>
    <t>1932 - nov - Ano 3</t>
  </si>
  <si>
    <t>1932 - dez - Ano 3</t>
  </si>
  <si>
    <t>1932 - jan - Ano 4</t>
  </si>
  <si>
    <t>1932 - fev - Ano 4</t>
  </si>
  <si>
    <t>1932 - mar - Ano 4</t>
  </si>
  <si>
    <t>1932 - abr - Ano 4</t>
  </si>
  <si>
    <t>1932 - mai - Ano 4</t>
  </si>
  <si>
    <t>1932 - jun - Ano 4</t>
  </si>
  <si>
    <t>1932 - jul - Ano 4</t>
  </si>
  <si>
    <t>1932 - ago - Ano 4</t>
  </si>
  <si>
    <t>1932 - set - Ano 4</t>
  </si>
  <si>
    <t>1932 - out - Ano 4</t>
  </si>
  <si>
    <t>1932 - nov - Ano 4</t>
  </si>
  <si>
    <t>1932 - dez - Ano 4</t>
  </si>
  <si>
    <t>1932 - jan - Ano 5</t>
  </si>
  <si>
    <t>1932 - fev - Ano 5</t>
  </si>
  <si>
    <t>1932 - mar - Ano 5</t>
  </si>
  <si>
    <t>1932 - abr - Ano 5</t>
  </si>
  <si>
    <t>1932 - mai - Ano 5</t>
  </si>
  <si>
    <t>1932 - jun - Ano 5</t>
  </si>
  <si>
    <t>1932 - jul - Ano 5</t>
  </si>
  <si>
    <t>1932 - ago - Ano 5</t>
  </si>
  <si>
    <t>1932 - set - Ano 5</t>
  </si>
  <si>
    <t>1932 - out - Ano 5</t>
  </si>
  <si>
    <t>1932 - nov - Ano 5</t>
  </si>
  <si>
    <t>1932 - dez - Ano 5</t>
  </si>
  <si>
    <t>1932 - jan - Ano 6</t>
  </si>
  <si>
    <t>1932 - fev - Ano 6</t>
  </si>
  <si>
    <t>1932 - mar - Ano 6</t>
  </si>
  <si>
    <t>1932 - abr - Ano 6</t>
  </si>
  <si>
    <t>1932 - mai - Ano 6</t>
  </si>
  <si>
    <t>1932 - jun - Ano 6</t>
  </si>
  <si>
    <t>1932 - jul - Ano 6</t>
  </si>
  <si>
    <t>1932 - ago - Ano 6</t>
  </si>
  <si>
    <t>1932 - set - Ano 6</t>
  </si>
  <si>
    <t>1932 - out - Ano 6</t>
  </si>
  <si>
    <t>1932 - nov - Ano 6</t>
  </si>
  <si>
    <t>1932 - dez - Ano 6</t>
  </si>
  <si>
    <t>1932 - jan - Ano 7</t>
  </si>
  <si>
    <t>1932 - fev - Ano 7</t>
  </si>
  <si>
    <t>1932 - mar - Ano 7</t>
  </si>
  <si>
    <t>1932 - abr - Ano 7</t>
  </si>
  <si>
    <t>1932 - mai - Ano 7</t>
  </si>
  <si>
    <t>1932 - jun - Ano 7</t>
  </si>
  <si>
    <t>1932 - jul - Ano 7</t>
  </si>
  <si>
    <t>1932 - ago - Ano 7</t>
  </si>
  <si>
    <t>1932 - set - Ano 7</t>
  </si>
  <si>
    <t>1932 - out - Ano 7</t>
  </si>
  <si>
    <t>1932 - nov - Ano 7</t>
  </si>
  <si>
    <t>1932 - dez - Ano 7</t>
  </si>
  <si>
    <t>1932 - jan - Ano 8</t>
  </si>
  <si>
    <t>1932 - fev - Ano 8</t>
  </si>
  <si>
    <t>1932 - mar - Ano 8</t>
  </si>
  <si>
    <t>1932 - abr - Ano 8</t>
  </si>
  <si>
    <t>1932 - mai - Ano 8</t>
  </si>
  <si>
    <t>1932 - jun - Ano 8</t>
  </si>
  <si>
    <t>1932 - jul - Ano 8</t>
  </si>
  <si>
    <t>1932 - ago - Ano 8</t>
  </si>
  <si>
    <t>1932 - set - Ano 8</t>
  </si>
  <si>
    <t>1932 - out - Ano 8</t>
  </si>
  <si>
    <t>1932 - nov - Ano 8</t>
  </si>
  <si>
    <t>1932 - dez - Ano 8</t>
  </si>
  <si>
    <t>1932 - jan - Ano 9</t>
  </si>
  <si>
    <t>1932 - fev - Ano 9</t>
  </si>
  <si>
    <t>1932 - mar - Ano 9</t>
  </si>
  <si>
    <t>1932 - abr - Ano 9</t>
  </si>
  <si>
    <t>1932 - mai - Ano 9</t>
  </si>
  <si>
    <t>1932 - jun - Ano 9</t>
  </si>
  <si>
    <t>1932 - jul - Ano 9</t>
  </si>
  <si>
    <t>1932 - ago - Ano 9</t>
  </si>
  <si>
    <t>1932 - set - Ano 9</t>
  </si>
  <si>
    <t>1932 - out - Ano 9</t>
  </si>
  <si>
    <t>1932 - nov - Ano 9</t>
  </si>
  <si>
    <t>1932 - dez - Ano 9</t>
  </si>
  <si>
    <t>1932 - jan - Ano 10</t>
  </si>
  <si>
    <t>1932 - fev - Ano 10</t>
  </si>
  <si>
    <t>1932 - mar - Ano 10</t>
  </si>
  <si>
    <t>1932 - abr - Ano 10</t>
  </si>
  <si>
    <t>1932 - mai - Ano 10</t>
  </si>
  <si>
    <t>1932 - jun - Ano 10</t>
  </si>
  <si>
    <t>1932 - jul - Ano 10</t>
  </si>
  <si>
    <t>1932 - ago - Ano 10</t>
  </si>
  <si>
    <t>1932 - set - Ano 10</t>
  </si>
  <si>
    <t>1932 - out - Ano 10</t>
  </si>
  <si>
    <t>1932 - nov - Ano 10</t>
  </si>
  <si>
    <t>1932 - dez - Ano 10</t>
  </si>
  <si>
    <t>1932 - jan - Ano 11</t>
  </si>
  <si>
    <t>1932 - fev - Ano 11</t>
  </si>
  <si>
    <t>1932 - mar - Ano 11</t>
  </si>
  <si>
    <t>1932 - abr - Ano 11</t>
  </si>
  <si>
    <t>1932 - mai - Ano 11</t>
  </si>
  <si>
    <t>1932 - jun - Ano 11</t>
  </si>
  <si>
    <t>1932 - jul - Ano 11</t>
  </si>
  <si>
    <t>1932 - ago - Ano 11</t>
  </si>
  <si>
    <t>1932 - set - Ano 11</t>
  </si>
  <si>
    <t>1932 - out - Ano 11</t>
  </si>
  <si>
    <t>1932 - nov - Ano 11</t>
  </si>
  <si>
    <t>1932 - dez - Ano 11</t>
  </si>
  <si>
    <t>1932 - jan - Ano 12</t>
  </si>
  <si>
    <t>1932 - fev - Ano 12</t>
  </si>
  <si>
    <t>1932 - mar - Ano 12</t>
  </si>
  <si>
    <t>1932 - abr - Ano 12</t>
  </si>
  <si>
    <t>1932 - mai - Ano 12</t>
  </si>
  <si>
    <t>1932 - jun - Ano 12</t>
  </si>
  <si>
    <t>1932 - jul - Ano 12</t>
  </si>
  <si>
    <t>1932 - ago - Ano 12</t>
  </si>
  <si>
    <t>1932 - set - Ano 12</t>
  </si>
  <si>
    <t>1932 - out - Ano 12</t>
  </si>
  <si>
    <t>1932 - nov - Ano 12</t>
  </si>
  <si>
    <t>1932 - dez - Ano 12</t>
  </si>
  <si>
    <t>1932 - jan - Ano 13</t>
  </si>
  <si>
    <t>1932 - fev - Ano 13</t>
  </si>
  <si>
    <t>1932 - mar - Ano 13</t>
  </si>
  <si>
    <t>1932 - abr - Ano 13</t>
  </si>
  <si>
    <t>1932 - mai - Ano 13</t>
  </si>
  <si>
    <t>1932 - jun - Ano 13</t>
  </si>
  <si>
    <t>1932 - jul - Ano 13</t>
  </si>
  <si>
    <t>1932 - ago - Ano 13</t>
  </si>
  <si>
    <t>1932 - set - Ano 13</t>
  </si>
  <si>
    <t>1932 - out - Ano 13</t>
  </si>
  <si>
    <t>1932 - nov - Ano 13</t>
  </si>
  <si>
    <t>1932 - dez - Ano 13</t>
  </si>
  <si>
    <t>1932 - jan - Ano 14</t>
  </si>
  <si>
    <t>1932 - fev - Ano 14</t>
  </si>
  <si>
    <t>1932 - mar - Ano 14</t>
  </si>
  <si>
    <t>1932 - abr - Ano 14</t>
  </si>
  <si>
    <t>1932 - mai - Ano 14</t>
  </si>
  <si>
    <t>1932 - jun - Ano 14</t>
  </si>
  <si>
    <t>1932 - jul - Ano 14</t>
  </si>
  <si>
    <t>1932 - ago - Ano 14</t>
  </si>
  <si>
    <t>1932 - set - Ano 14</t>
  </si>
  <si>
    <t>1932 - out - Ano 14</t>
  </si>
  <si>
    <t>1932 - nov - Ano 14</t>
  </si>
  <si>
    <t>1932 - dez - Ano 14</t>
  </si>
  <si>
    <t>1932 - jan - Ano 15</t>
  </si>
  <si>
    <t>1932 - fev - Ano 15</t>
  </si>
  <si>
    <t>1932 - mar - Ano 15</t>
  </si>
  <si>
    <t>1932 - abr - Ano 15</t>
  </si>
  <si>
    <t>1932 - mai - Ano 15</t>
  </si>
  <si>
    <t>1932 - jun - Ano 15</t>
  </si>
  <si>
    <t>1932 - jul - Ano 15</t>
  </si>
  <si>
    <t>1932 - ago - Ano 15</t>
  </si>
  <si>
    <t>1932 - set - Ano 15</t>
  </si>
  <si>
    <t>1932 - out - Ano 15</t>
  </si>
  <si>
    <t>1932 - nov - Ano 15</t>
  </si>
  <si>
    <t>1932 - dez - Ano 15</t>
  </si>
  <si>
    <t>1933 - jan - Ano 1</t>
  </si>
  <si>
    <t>1933 - fev - Ano 1</t>
  </si>
  <si>
    <t>1933 - mar - Ano 1</t>
  </si>
  <si>
    <t>1933 - abr - Ano 1</t>
  </si>
  <si>
    <t>1933 - mai - Ano 1</t>
  </si>
  <si>
    <t>1933 - jun - Ano 1</t>
  </si>
  <si>
    <t>1933 - jul - Ano 1</t>
  </si>
  <si>
    <t>1933 - ago - Ano 1</t>
  </si>
  <si>
    <t>1933 - set - Ano 1</t>
  </si>
  <si>
    <t>1933 - out - Ano 1</t>
  </si>
  <si>
    <t>1933 - nov - Ano 1</t>
  </si>
  <si>
    <t>1933 - dez - Ano 1</t>
  </si>
  <si>
    <t>1933 - jan - Ano 2</t>
  </si>
  <si>
    <t>1933 - fev - Ano 2</t>
  </si>
  <si>
    <t>1933 - mar - Ano 2</t>
  </si>
  <si>
    <t>1933 - abr - Ano 2</t>
  </si>
  <si>
    <t>1933 - mai - Ano 2</t>
  </si>
  <si>
    <t>1933 - jun - Ano 2</t>
  </si>
  <si>
    <t>1933 - jul - Ano 2</t>
  </si>
  <si>
    <t>1933 - ago - Ano 2</t>
  </si>
  <si>
    <t>1933 - set - Ano 2</t>
  </si>
  <si>
    <t>1933 - out - Ano 2</t>
  </si>
  <si>
    <t>1933 - nov - Ano 2</t>
  </si>
  <si>
    <t>1933 - dez - Ano 2</t>
  </si>
  <si>
    <t>1933 - jan - Ano 3</t>
  </si>
  <si>
    <t>1933 - fev - Ano 3</t>
  </si>
  <si>
    <t>1933 - mar - Ano 3</t>
  </si>
  <si>
    <t>1933 - abr - Ano 3</t>
  </si>
  <si>
    <t>1933 - mai - Ano 3</t>
  </si>
  <si>
    <t>1933 - jun - Ano 3</t>
  </si>
  <si>
    <t>1933 - jul - Ano 3</t>
  </si>
  <si>
    <t>1933 - ago - Ano 3</t>
  </si>
  <si>
    <t>1933 - set - Ano 3</t>
  </si>
  <si>
    <t>1933 - out - Ano 3</t>
  </si>
  <si>
    <t>1933 - nov - Ano 3</t>
  </si>
  <si>
    <t>1933 - dez - Ano 3</t>
  </si>
  <si>
    <t>APERTADOS</t>
  </si>
  <si>
    <t>BEM QUERER</t>
  </si>
  <si>
    <t>CASTANHEIRA</t>
  </si>
  <si>
    <t>ITAGUAÇU</t>
  </si>
  <si>
    <t>ITAPIRANGA</t>
  </si>
  <si>
    <t>JATOBA</t>
  </si>
  <si>
    <t>MARANHAO BAI</t>
  </si>
  <si>
    <t>MIRADOR</t>
  </si>
  <si>
    <t>P GALEANO</t>
  </si>
  <si>
    <t>CAMARGOS</t>
  </si>
  <si>
    <t>ITUTINGA</t>
  </si>
  <si>
    <t>FUNIL GRANDE</t>
  </si>
  <si>
    <t>FURNAS</t>
  </si>
  <si>
    <t>MASC. MORAES</t>
  </si>
  <si>
    <t>ESTREITO GDE</t>
  </si>
  <si>
    <t>JAGUARA</t>
  </si>
  <si>
    <t>IGARAPAVA</t>
  </si>
  <si>
    <t>VOLTA GRANDE</t>
  </si>
  <si>
    <t>P. COLOMBIA</t>
  </si>
  <si>
    <t>STA BRANCA T</t>
  </si>
  <si>
    <t>MAUA</t>
  </si>
  <si>
    <t>CAPIVARA</t>
  </si>
  <si>
    <t>TAQUARUCU</t>
  </si>
  <si>
    <t>ROSANA</t>
  </si>
  <si>
    <t>STA CLARA PR</t>
  </si>
  <si>
    <t>FUNDAO</t>
  </si>
  <si>
    <t>JORDAO</t>
  </si>
  <si>
    <t>G. B. MUNHOZ</t>
  </si>
  <si>
    <t>SEGREDO</t>
  </si>
  <si>
    <t>SLT.SANTIAGO</t>
  </si>
  <si>
    <t>SALTO OSORIO</t>
  </si>
  <si>
    <t>SALTO CAXIAS</t>
  </si>
  <si>
    <t>BAIXO IGUACU</t>
  </si>
  <si>
    <t>BARRA GRANDE</t>
  </si>
  <si>
    <t>SAO ROQUE</t>
  </si>
  <si>
    <t>GUARAPIRANGA</t>
  </si>
  <si>
    <t>BILLINGS</t>
  </si>
  <si>
    <t>HENRY BORDEN</t>
  </si>
  <si>
    <t>JAGUARI</t>
  </si>
  <si>
    <t>PARAIBUNA/PA</t>
  </si>
  <si>
    <t>S.BRANCA PAR</t>
  </si>
  <si>
    <t>FUNIL PB SUL</t>
  </si>
  <si>
    <t>LAJES</t>
  </si>
  <si>
    <t>PICADA</t>
  </si>
  <si>
    <t>SOBRAGI</t>
  </si>
  <si>
    <t>SIMPLICIO</t>
  </si>
  <si>
    <t>ILHA POMBOS</t>
  </si>
  <si>
    <t>NILO PECANHA</t>
  </si>
  <si>
    <t>FONTES</t>
  </si>
  <si>
    <t>P. PASSOS</t>
  </si>
  <si>
    <t>SALTO GRANDE</t>
  </si>
  <si>
    <t>P. ESTRELA</t>
  </si>
  <si>
    <t>CANDONGA</t>
  </si>
  <si>
    <t>BAGUARI</t>
  </si>
  <si>
    <t>AIMORES</t>
  </si>
  <si>
    <t>MASCARENHAS</t>
  </si>
  <si>
    <t>IRAPE</t>
  </si>
  <si>
    <t>SAO DOMINGOS</t>
  </si>
  <si>
    <t>ITAPEBI</t>
  </si>
  <si>
    <t>RETIRO BAIXO</t>
  </si>
  <si>
    <t>TRES MARIAS</t>
  </si>
  <si>
    <t>QUEIMADO</t>
  </si>
  <si>
    <t>SOBRADINHO</t>
  </si>
  <si>
    <t>ITAPARICA</t>
  </si>
  <si>
    <t>COMP PAF-MOX</t>
  </si>
  <si>
    <t>XINGO</t>
  </si>
  <si>
    <t>P. CAVALO</t>
  </si>
  <si>
    <t>B. ESPERANCA</t>
  </si>
  <si>
    <t>GUILMAN-AMOR</t>
  </si>
  <si>
    <t>SA CARVALHO</t>
  </si>
  <si>
    <t>JAURU</t>
  </si>
  <si>
    <t>GUAPORE</t>
  </si>
  <si>
    <t>CORUMBA III</t>
  </si>
  <si>
    <t>CACH.CALDEIR</t>
  </si>
  <si>
    <t>SALTO PILAO</t>
  </si>
  <si>
    <t>ROSAL</t>
  </si>
  <si>
    <t>SINOP</t>
  </si>
  <si>
    <t>COLIDER</t>
  </si>
  <si>
    <t>TELES PIRES</t>
  </si>
  <si>
    <t>SAO MANOEL</t>
  </si>
  <si>
    <t>SLT VERDINHO</t>
  </si>
  <si>
    <t>OURINHOS</t>
  </si>
  <si>
    <t>SERRA MESA</t>
  </si>
  <si>
    <t>CANA BRAVA</t>
  </si>
  <si>
    <t>SAO SALVADOR</t>
  </si>
  <si>
    <t>PEIXE ANGICA</t>
  </si>
  <si>
    <t>LAJEADO</t>
  </si>
  <si>
    <t>SALTO</t>
  </si>
  <si>
    <t>ESTREITO TOC</t>
  </si>
  <si>
    <t>CURUA-UNA</t>
  </si>
  <si>
    <t>TUCURUI</t>
  </si>
  <si>
    <t>RONDON 2</t>
  </si>
  <si>
    <t>BALBINA</t>
  </si>
  <si>
    <t>MANSO</t>
  </si>
  <si>
    <t>SAMUEL</t>
  </si>
  <si>
    <t>COARA NUNES</t>
  </si>
  <si>
    <t>PONTE PEDRA</t>
  </si>
  <si>
    <t>STA CLARA MG</t>
  </si>
  <si>
    <t>FERREIRA GOM</t>
  </si>
  <si>
    <t>JIRAU</t>
  </si>
  <si>
    <t>STO ANT JARI</t>
  </si>
  <si>
    <t>STO ANTONIO</t>
  </si>
  <si>
    <t>BELO MONTE</t>
  </si>
  <si>
    <t>ESPORA</t>
  </si>
  <si>
    <t>ITIQUIRA 1</t>
  </si>
  <si>
    <t>ITIQUIRA 2</t>
  </si>
  <si>
    <t>DARDANELOS</t>
  </si>
  <si>
    <t>CACU</t>
  </si>
  <si>
    <t>B. COQUEIROS</t>
  </si>
  <si>
    <t>PIMENTAL</t>
  </si>
  <si>
    <t>FOZ R CLARO</t>
  </si>
  <si>
    <t>SÃO DOMINGOS</t>
  </si>
  <si>
    <t>Dados dos Projetos</t>
  </si>
  <si>
    <t>PATAMARES COM RESTRIÇÃO</t>
  </si>
  <si>
    <t>R$/MW/mês</t>
  </si>
  <si>
    <t>Entrada Mínima</t>
  </si>
  <si>
    <t>Rendimento</t>
  </si>
  <si>
    <t>Armazenamento</t>
  </si>
  <si>
    <t>Geração</t>
  </si>
  <si>
    <t>Reversivel SE</t>
  </si>
  <si>
    <t>Reversivel S</t>
  </si>
  <si>
    <t>Reversivel PR</t>
  </si>
  <si>
    <t>Bateria SE</t>
  </si>
  <si>
    <t>Bateria NE</t>
  </si>
  <si>
    <t>Dados de Renováveis Indicativas</t>
  </si>
  <si>
    <t>Fator de Capacidade</t>
  </si>
  <si>
    <t>Biomassa</t>
  </si>
  <si>
    <t>BIO</t>
  </si>
  <si>
    <t>Solar Nordeste</t>
  </si>
  <si>
    <t>UFV</t>
  </si>
  <si>
    <t>Solar Sudeste</t>
  </si>
  <si>
    <t>EOL Sul</t>
  </si>
  <si>
    <t>EOL</t>
  </si>
  <si>
    <t>EOL Nordeste</t>
  </si>
  <si>
    <t>PCH 1 SE</t>
  </si>
  <si>
    <t>PCH</t>
  </si>
  <si>
    <t>PCH 2 SE</t>
  </si>
  <si>
    <t>PCH 3 SE</t>
  </si>
  <si>
    <t>PCH 1 S</t>
  </si>
  <si>
    <t>PCH 2 S</t>
  </si>
  <si>
    <t>PCH 3 S</t>
  </si>
  <si>
    <t>Biogás</t>
  </si>
  <si>
    <t>EOL Offshore SE</t>
  </si>
  <si>
    <t>EOF</t>
  </si>
  <si>
    <t>EOL Offshore S</t>
  </si>
  <si>
    <t>EOL Offshore NE</t>
  </si>
  <si>
    <t>EOL Offshore N</t>
  </si>
  <si>
    <t>RSU</t>
  </si>
  <si>
    <t>Solar Flutuante NE</t>
  </si>
  <si>
    <t>Solar Flutuante SE</t>
  </si>
  <si>
    <t>Série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</si>
  <si>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</si>
  <si>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</si>
  <si>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</si>
  <si>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</si>
  <si>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</si>
  <si>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</si>
  <si>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</si>
  <si>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</si>
  <si>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</si>
  <si>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</si>
  <si>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</si>
  <si>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</si>
  <si>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Capacidade Instalada (MW)</t>
  </si>
  <si>
    <t>Data de Entrada</t>
  </si>
  <si>
    <t>EX_PCH SE/CO</t>
  </si>
  <si>
    <t>EX_BIO SE/CO</t>
  </si>
  <si>
    <t>EX_EOL SE/CO</t>
  </si>
  <si>
    <t>EX_UFV SE/CO</t>
  </si>
  <si>
    <t>SOL</t>
  </si>
  <si>
    <t>EX_PCH SUL</t>
  </si>
  <si>
    <t>EX_BIO SUL</t>
  </si>
  <si>
    <t>EX_EOL SUL</t>
  </si>
  <si>
    <t>EX_UFV SUL</t>
  </si>
  <si>
    <t>EX_PCH NE</t>
  </si>
  <si>
    <t>EX_BIO NE</t>
  </si>
  <si>
    <t>EX_EOL NE</t>
  </si>
  <si>
    <t>EX_UFV NE</t>
  </si>
  <si>
    <t>EX_PCH NORTE</t>
  </si>
  <si>
    <t>EX_BIO NORTE</t>
  </si>
  <si>
    <t>EX_EOL NORTE</t>
  </si>
  <si>
    <t>EX_PCH AC/RO</t>
  </si>
  <si>
    <t>FUT_Águas da Serra_UG - 1_29º LEN_-</t>
  </si>
  <si>
    <t>FUT_Águas da Serra_UG - 2_29º LEN_-</t>
  </si>
  <si>
    <t>FUT_Águas da Serra_UG - 3_29º LEN_-</t>
  </si>
  <si>
    <t>FUT_Alagoa III_UG - 1_30º LEN_-</t>
  </si>
  <si>
    <t>FUT_Alto Alegre_UG - 1_30º LEN_-</t>
  </si>
  <si>
    <t>FUT_Alto Alegre_UG - 2_30º LEN_-</t>
  </si>
  <si>
    <t>FUT_Alto Guaporé 2_UG - 1_28º LEN_-</t>
  </si>
  <si>
    <t>FUT_Alto Guaporé 2_UG - 2_28º LEN_-</t>
  </si>
  <si>
    <t>FUT_Âmbar_UG - 1_ANEEL_-</t>
  </si>
  <si>
    <t>FUT_Anta (PCH da UHE Simplício)_UG - 1_1º LEN_-</t>
  </si>
  <si>
    <t>FUT_Aura Caetité 01_UG - 1_30º LEN_-</t>
  </si>
  <si>
    <t>FUT_Aura Caetité 02_UG - 1_30º LEN_-</t>
  </si>
  <si>
    <t>FUT_Aura Caetité 03_UG - 1_30º LEN_-</t>
  </si>
  <si>
    <t>FUT_Aura Caetité 04_UG - 1_30º LEN_-</t>
  </si>
  <si>
    <t>FUT_Aura Queimada Nova 01_UG - 1_30º LEN_-</t>
  </si>
  <si>
    <t>FUT_Aura Queimada Nova 02_UG - 1_30º LEN_-</t>
  </si>
  <si>
    <t>FUT_Aura Tanque Novo 01_UG - 1_30º LEN_-</t>
  </si>
  <si>
    <t>FUT_Aura Tanque Novo 02_UG - 1_30º LEN_-</t>
  </si>
  <si>
    <t>FUT_Aura Tanque Novo 03_UG - 1_30º LEN_-</t>
  </si>
  <si>
    <t>FUT_Aventura II_UG - 1_26º LEN_-</t>
  </si>
  <si>
    <t>FUT_Alex I_UG - 1_27º LEN_-</t>
  </si>
  <si>
    <t>FUT_Alex III_UG - 1_27º LEN_-</t>
  </si>
  <si>
    <t>FUT_Alex IV_UG - 1_27º LEN_-</t>
  </si>
  <si>
    <t>FUT_Alex IX_UG - 1_27º LEN_-</t>
  </si>
  <si>
    <t>FUT_Alex V_UG - 1_27º LEN_-</t>
  </si>
  <si>
    <t>FUT_Alex VI_UG - 1_27º LEN_-</t>
  </si>
  <si>
    <t>FUT_Alex VII_UG - 1_27º LEN_-</t>
  </si>
  <si>
    <t>FUT_Alex VIII_UG - 1_27º LEN_-</t>
  </si>
  <si>
    <t>FUT_Alex X_UG - 1_27º LEN_-</t>
  </si>
  <si>
    <t>FUT_Brígida_UG - 1_25º LEN_-</t>
  </si>
  <si>
    <t>FUT_Brígida 2_UG - 1_25º LEN_-</t>
  </si>
  <si>
    <t>FUT_Bela Vista_UG - 1_30º LEN_ACR</t>
  </si>
  <si>
    <t>FUT_Bela Vista_UG - 1_30º LEN_ACL</t>
  </si>
  <si>
    <t>FUT_Biogas Bonfim_UG - 1_23º LEN_ACR</t>
  </si>
  <si>
    <t>FUT_Biogas Bonfim_UG - 1_23º LEN_ACL</t>
  </si>
  <si>
    <t>FUT_Biogas Bonfim_UG - 2_23º LEN_ACR</t>
  </si>
  <si>
    <t>FUT_Biogas Bonfim_UG - 2_23º LEN_ACL</t>
  </si>
  <si>
    <t>FUT_Branco Peres_UG - 1_30º LEN_ACR</t>
  </si>
  <si>
    <t>FUT_Branco Peres_UG - 1_30º LEN_ACL</t>
  </si>
  <si>
    <t>FUT_Casa de força_UG - 3_28º LEN_ACR</t>
  </si>
  <si>
    <t>FUT_Casa de força_UG - 3_28º LEN_ACL</t>
  </si>
  <si>
    <t>DEMANDA DE ENERGIA</t>
  </si>
  <si>
    <t>XXXJAN.</t>
  </si>
  <si>
    <t>XXXFEV.</t>
  </si>
  <si>
    <t>XXXMAR.</t>
  </si>
  <si>
    <t>XXXABR.</t>
  </si>
  <si>
    <t>XXXMAI.</t>
  </si>
  <si>
    <t>XXXJUN.</t>
  </si>
  <si>
    <t>XXXJUL.</t>
  </si>
  <si>
    <t>XXXAGO.</t>
  </si>
  <si>
    <t>XXXSET.</t>
  </si>
  <si>
    <t>XXXOUT.</t>
  </si>
  <si>
    <t>XXXNOV.</t>
  </si>
  <si>
    <t>XXXDEZ.</t>
  </si>
  <si>
    <t>Sistema 1</t>
  </si>
  <si>
    <t>POS</t>
  </si>
  <si>
    <t>Sistema 2</t>
  </si>
  <si>
    <t>Sistema 3</t>
  </si>
  <si>
    <t>Nº de Patamares</t>
  </si>
  <si>
    <t>Custo de Déficit por Patamar</t>
  </si>
  <si>
    <t>DURACAO MENSAL DOS PATAMARES DE CARGA</t>
  </si>
  <si>
    <t>CARGA(P.U.DEMANDA MED.)</t>
  </si>
  <si>
    <t>EOL IND - Fator de Contribuição Eólicas Indicativas</t>
  </si>
  <si>
    <t>Patamar 1</t>
  </si>
  <si>
    <t>Patamar 2</t>
  </si>
  <si>
    <t>Patamar 3</t>
  </si>
  <si>
    <t>Patamar 4</t>
  </si>
  <si>
    <t>EOL EX - Fator de Contribuição Eólicas Ex e Contratadas</t>
  </si>
  <si>
    <t>EOL OF - Fator de Contribuição Eólicas Offshore</t>
  </si>
  <si>
    <t>UFV IND - Fator de Contribuição Solar</t>
  </si>
  <si>
    <t>UFV EX - Fator de Contribuição Solar</t>
  </si>
  <si>
    <t>BIO - Fator de Contribuição Biomassa</t>
  </si>
  <si>
    <t>PCH - Fator de Contribuição PCH</t>
  </si>
  <si>
    <t>Tipo Projeto</t>
  </si>
  <si>
    <t>Codigo Proj</t>
  </si>
  <si>
    <t>Tipo Restrição</t>
  </si>
  <si>
    <t>Mês</t>
  </si>
  <si>
    <t>Term</t>
  </si>
  <si>
    <t>LimiteAno</t>
  </si>
  <si>
    <t>LimiteIncAno</t>
  </si>
  <si>
    <t>RenovCont</t>
  </si>
  <si>
    <t>6;7</t>
  </si>
  <si>
    <t>Reversivel</t>
  </si>
  <si>
    <t>1;2;3</t>
  </si>
  <si>
    <t>Step</t>
  </si>
  <si>
    <t>12;60</t>
  </si>
  <si>
    <t>x</t>
  </si>
  <si>
    <t>8;9;10;11;12;13</t>
  </si>
  <si>
    <t>450;451</t>
  </si>
  <si>
    <t>2;3;20;21</t>
  </si>
  <si>
    <t>80;400</t>
  </si>
  <si>
    <t>6;7;2;3;20;21</t>
  </si>
  <si>
    <t>0;3000</t>
  </si>
  <si>
    <t>Igualdade</t>
  </si>
  <si>
    <t>Tipos</t>
  </si>
  <si>
    <t>dvar boolean InvestHidro[Tempo,Hidros];</t>
  </si>
  <si>
    <t>dvar boolean InvestTerm[Tempo,Termicas];</t>
  </si>
  <si>
    <t>dvar boolean InvestRenov[Tempo,Renovaveis];</t>
  </si>
  <si>
    <r>
      <t xml:space="preserve">GNL HH
</t>
    </r>
    <r>
      <rPr>
        <sz val="8"/>
        <color indexed="8"/>
        <rFont val="Calibri"/>
        <family val="2"/>
      </rPr>
      <t>(R$/MWh)</t>
    </r>
  </si>
  <si>
    <r>
      <t xml:space="preserve">PRE SAL
</t>
    </r>
    <r>
      <rPr>
        <sz val="8"/>
        <color indexed="8"/>
        <rFont val="Calibri"/>
        <family val="2"/>
      </rPr>
      <t>(R$/MWh)</t>
    </r>
  </si>
  <si>
    <r>
      <t xml:space="preserve">GNL BRENT
</t>
    </r>
    <r>
      <rPr>
        <sz val="8"/>
        <color indexed="8"/>
        <rFont val="Calibri"/>
        <family val="2"/>
      </rPr>
      <t>(R$/MWh)</t>
    </r>
  </si>
  <si>
    <r>
      <t xml:space="preserve">GNL NBP
</t>
    </r>
    <r>
      <rPr>
        <sz val="8"/>
        <color indexed="8"/>
        <rFont val="Calibri"/>
        <family val="2"/>
      </rPr>
      <t>(R$/MWh)</t>
    </r>
  </si>
  <si>
    <r>
      <t xml:space="preserve">GNL JKM
</t>
    </r>
    <r>
      <rPr>
        <sz val="8"/>
        <color indexed="8"/>
        <rFont val="Calibri"/>
        <family val="2"/>
      </rPr>
      <t>(R$/MWh)</t>
    </r>
  </si>
  <si>
    <r>
      <t xml:space="preserve">Ciclo Aberto Distr.
</t>
    </r>
    <r>
      <rPr>
        <sz val="8"/>
        <color indexed="8"/>
        <rFont val="Calibri"/>
        <family val="2"/>
      </rPr>
      <t>(R$/MWh)</t>
    </r>
  </si>
  <si>
    <r>
      <t xml:space="preserve">P. Fixa PSAL
</t>
    </r>
    <r>
      <rPr>
        <sz val="8"/>
        <color indexed="8"/>
        <rFont val="Calibri"/>
        <family val="2"/>
      </rPr>
      <t>PRE SAL</t>
    </r>
  </si>
  <si>
    <t>IPCA/Constante</t>
  </si>
  <si>
    <t>SERIE DE DADOS</t>
  </si>
  <si>
    <t>Preço do Henry Hub REF 2020:</t>
  </si>
  <si>
    <t>Dados de Usinas não Simuladas Individualmente</t>
  </si>
  <si>
    <t>OFFSET</t>
  </si>
  <si>
    <t>1933 - jan - Ano 4</t>
  </si>
  <si>
    <t>1933 - fev - Ano 4</t>
  </si>
  <si>
    <t>1933 - mar - Ano 4</t>
  </si>
  <si>
    <t>1933 - abr - Ano 4</t>
  </si>
  <si>
    <t>1933 - mai - Ano 4</t>
  </si>
  <si>
    <t>1933 - jun - Ano 4</t>
  </si>
  <si>
    <t>1933 - jul - Ano 4</t>
  </si>
  <si>
    <t>1933 - ago - Ano 4</t>
  </si>
  <si>
    <t>1933 - set - Ano 4</t>
  </si>
  <si>
    <t>1933 - out - Ano 4</t>
  </si>
  <si>
    <t>1933 - nov - Ano 4</t>
  </si>
  <si>
    <t>1933 - dez - Ano 4</t>
  </si>
  <si>
    <t>1933 - jan - Ano 5</t>
  </si>
  <si>
    <t>1933 - fev - Ano 5</t>
  </si>
  <si>
    <t>1933 - mar - Ano 5</t>
  </si>
  <si>
    <t>1933 - abr - Ano 5</t>
  </si>
  <si>
    <t>1933 - mai - Ano 5</t>
  </si>
  <si>
    <t>1933 - jun - Ano 5</t>
  </si>
  <si>
    <t>1933 - jul - Ano 5</t>
  </si>
  <si>
    <t>1933 - ago - Ano 5</t>
  </si>
  <si>
    <t>1933 - set - Ano 5</t>
  </si>
  <si>
    <t>1933 - out - Ano 5</t>
  </si>
  <si>
    <t>1933 - nov - Ano 5</t>
  </si>
  <si>
    <t>1933 - dez - Ano 5</t>
  </si>
  <si>
    <t>1933 - jan - Ano 6</t>
  </si>
  <si>
    <t>1933 - fev - Ano 6</t>
  </si>
  <si>
    <t>1933 - mar - Ano 6</t>
  </si>
  <si>
    <t>1933 - abr - Ano 6</t>
  </si>
  <si>
    <t>1933 - mai - Ano 6</t>
  </si>
  <si>
    <t>1933 - jun - Ano 6</t>
  </si>
  <si>
    <t>1933 - jul - Ano 6</t>
  </si>
  <si>
    <t>1933 - ago - Ano 6</t>
  </si>
  <si>
    <t>1933 - set - Ano 6</t>
  </si>
  <si>
    <t>1933 - out - Ano 6</t>
  </si>
  <si>
    <t>1933 - nov - Ano 6</t>
  </si>
  <si>
    <t>1933 - dez - Ano 6</t>
  </si>
  <si>
    <t>1933 - jan - Ano 7</t>
  </si>
  <si>
    <t>1933 - fev - Ano 7</t>
  </si>
  <si>
    <t>1933 - mar - Ano 7</t>
  </si>
  <si>
    <t>1933 - abr - Ano 7</t>
  </si>
  <si>
    <t>1933 - mai - Ano 7</t>
  </si>
  <si>
    <t>1933 - jun - Ano 7</t>
  </si>
  <si>
    <t>1933 - jul - Ano 7</t>
  </si>
  <si>
    <t>1933 - ago - Ano 7</t>
  </si>
  <si>
    <t>1933 - set - Ano 7</t>
  </si>
  <si>
    <t>1933 - out - Ano 7</t>
  </si>
  <si>
    <t>1933 - nov - Ano 7</t>
  </si>
  <si>
    <t>1933 - dez - Ano 7</t>
  </si>
  <si>
    <t>1933 - jan - Ano 8</t>
  </si>
  <si>
    <t>1933 - fev - Ano 8</t>
  </si>
  <si>
    <t>1933 - mar - Ano 8</t>
  </si>
  <si>
    <t>1933 - abr - Ano 8</t>
  </si>
  <si>
    <t>1933 - mai - Ano 8</t>
  </si>
  <si>
    <t>1933 - jun - Ano 8</t>
  </si>
  <si>
    <t>1933 - jul - Ano 8</t>
  </si>
  <si>
    <t>1933 - ago - Ano 8</t>
  </si>
  <si>
    <t>1933 - set - Ano 8</t>
  </si>
  <si>
    <t>1933 - out - Ano 8</t>
  </si>
  <si>
    <t>1933 - nov - Ano 8</t>
  </si>
  <si>
    <t>1933 - dez - Ano 8</t>
  </si>
  <si>
    <t>1933 - jan - Ano 9</t>
  </si>
  <si>
    <t>1933 - fev - Ano 9</t>
  </si>
  <si>
    <t>1933 - mar - Ano 9</t>
  </si>
  <si>
    <t>1933 - abr - Ano 9</t>
  </si>
  <si>
    <t>1933 - mai - Ano 9</t>
  </si>
  <si>
    <t>1933 - jun - Ano 9</t>
  </si>
  <si>
    <t>1933 - jul - Ano 9</t>
  </si>
  <si>
    <t>1933 - ago - Ano 9</t>
  </si>
  <si>
    <t>1933 - set - Ano 9</t>
  </si>
  <si>
    <t>1933 - out - Ano 9</t>
  </si>
  <si>
    <t>1933 - nov - Ano 9</t>
  </si>
  <si>
    <t>1933 - dez - Ano 9</t>
  </si>
  <si>
    <t>1933 - jan - Ano 10</t>
  </si>
  <si>
    <t>1933 - fev - Ano 10</t>
  </si>
  <si>
    <t>1933 - mar - Ano 10</t>
  </si>
  <si>
    <t>1933 - abr - Ano 10</t>
  </si>
  <si>
    <t>1933 - mai - Ano 10</t>
  </si>
  <si>
    <t>1933 - jun - Ano 10</t>
  </si>
  <si>
    <t>1933 - jul - Ano 10</t>
  </si>
  <si>
    <t>1933 - ago - Ano 10</t>
  </si>
  <si>
    <t>1933 - set - Ano 10</t>
  </si>
  <si>
    <t>1933 - out - Ano 10</t>
  </si>
  <si>
    <t>1933 - nov - Ano 10</t>
  </si>
  <si>
    <t>1933 - dez - Ano 10</t>
  </si>
  <si>
    <t>1933 - jan - Ano 11</t>
  </si>
  <si>
    <t>1933 - fev - Ano 11</t>
  </si>
  <si>
    <t>1933 - mar - Ano 11</t>
  </si>
  <si>
    <t>1933 - abr - Ano 11</t>
  </si>
  <si>
    <t>1933 - mai - Ano 11</t>
  </si>
  <si>
    <t>1933 - jun - Ano 11</t>
  </si>
  <si>
    <t>1933 - jul - Ano 11</t>
  </si>
  <si>
    <t>1933 - ago - Ano 11</t>
  </si>
  <si>
    <t>1933 - set - Ano 11</t>
  </si>
  <si>
    <t>1933 - out - Ano 11</t>
  </si>
  <si>
    <t>1933 - nov - Ano 11</t>
  </si>
  <si>
    <t>1933 - dez - Ano 11</t>
  </si>
  <si>
    <t>1933 - jan - Ano 12</t>
  </si>
  <si>
    <t>1933 - fev - Ano 12</t>
  </si>
  <si>
    <t>1933 - mar - Ano 12</t>
  </si>
  <si>
    <t>1933 - abr - Ano 12</t>
  </si>
  <si>
    <t>1933 - mai - Ano 12</t>
  </si>
  <si>
    <t>1933 - jun - Ano 12</t>
  </si>
  <si>
    <t>1933 - jul - Ano 12</t>
  </si>
  <si>
    <t>1933 - ago - Ano 12</t>
  </si>
  <si>
    <t>1933 - set - Ano 12</t>
  </si>
  <si>
    <t>1933 - out - Ano 12</t>
  </si>
  <si>
    <t>1933 - nov - Ano 12</t>
  </si>
  <si>
    <t>1933 - dez - Ano 12</t>
  </si>
  <si>
    <t>1933 - jan - Ano 13</t>
  </si>
  <si>
    <t>1933 - fev - Ano 13</t>
  </si>
  <si>
    <t>1933 - mar - Ano 13</t>
  </si>
  <si>
    <t>1933 - abr - Ano 13</t>
  </si>
  <si>
    <t>1933 - mai - Ano 13</t>
  </si>
  <si>
    <t>1933 - jun - Ano 13</t>
  </si>
  <si>
    <t>1933 - jul - Ano 13</t>
  </si>
  <si>
    <t>1933 - ago - Ano 13</t>
  </si>
  <si>
    <t>1933 - set - Ano 13</t>
  </si>
  <si>
    <t>1933 - out - Ano 13</t>
  </si>
  <si>
    <t>1933 - nov - Ano 13</t>
  </si>
  <si>
    <t>1933 - dez - Ano 13</t>
  </si>
  <si>
    <t>1933 - jan - Ano 14</t>
  </si>
  <si>
    <t>1933 - fev - Ano 14</t>
  </si>
  <si>
    <t>1933 - mar - Ano 14</t>
  </si>
  <si>
    <t>1933 - abr - Ano 14</t>
  </si>
  <si>
    <t>1933 - mai - Ano 14</t>
  </si>
  <si>
    <t>1933 - jun - Ano 14</t>
  </si>
  <si>
    <t>1933 - jul - Ano 14</t>
  </si>
  <si>
    <t>1933 - ago - Ano 14</t>
  </si>
  <si>
    <t>1933 - set - Ano 14</t>
  </si>
  <si>
    <t>1933 - out - Ano 14</t>
  </si>
  <si>
    <t>1933 - nov - Ano 14</t>
  </si>
  <si>
    <t>1933 - dez - Ano 14</t>
  </si>
  <si>
    <t>1933 - jan - Ano 15</t>
  </si>
  <si>
    <t>1933 - fev - Ano 15</t>
  </si>
  <si>
    <t>1933 - mar - Ano 15</t>
  </si>
  <si>
    <t>1933 - abr - Ano 15</t>
  </si>
  <si>
    <t>1933 - mai - Ano 15</t>
  </si>
  <si>
    <t>1933 - jun - Ano 15</t>
  </si>
  <si>
    <t>1933 - jul - Ano 15</t>
  </si>
  <si>
    <t>1933 - ago - Ano 15</t>
  </si>
  <si>
    <t>1933 - set - Ano 15</t>
  </si>
  <si>
    <t>1933 - out - Ano 15</t>
  </si>
  <si>
    <t>1933 - nov - Ano 15</t>
  </si>
  <si>
    <t>1933 - dez - Ano 15</t>
  </si>
  <si>
    <t>2017 - jan - Ano 1</t>
  </si>
  <si>
    <t>2017 - fev - Ano 1</t>
  </si>
  <si>
    <t>2017 - mar - Ano 1</t>
  </si>
  <si>
    <t>2017 - abr - Ano 1</t>
  </si>
  <si>
    <t>2017 - mai - Ano 1</t>
  </si>
  <si>
    <t>2017 - jun - Ano 1</t>
  </si>
  <si>
    <t>2017 - jul - Ano 1</t>
  </si>
  <si>
    <t>2017 - ago - Ano 1</t>
  </si>
  <si>
    <t>2017 - set - Ano 1</t>
  </si>
  <si>
    <t>2017 - out - Ano 1</t>
  </si>
  <si>
    <t>2017 - nov - Ano 1</t>
  </si>
  <si>
    <t>2017 - dez - Ano 1</t>
  </si>
  <si>
    <t>2017 - jan - Ano 2</t>
  </si>
  <si>
    <t>2017 - fev - Ano 2</t>
  </si>
  <si>
    <t>2017 - mar - Ano 2</t>
  </si>
  <si>
    <t>2017 - abr - Ano 2</t>
  </si>
  <si>
    <t>2017 - mai - Ano 2</t>
  </si>
  <si>
    <t>2017 - jun - Ano 2</t>
  </si>
  <si>
    <t>2017 - jul - Ano 2</t>
  </si>
  <si>
    <t>2017 - ago - Ano 2</t>
  </si>
  <si>
    <t>2017 - set - Ano 2</t>
  </si>
  <si>
    <t>2017 - out - Ano 2</t>
  </si>
  <si>
    <t>2017 - nov - Ano 2</t>
  </si>
  <si>
    <t>2017 - dez - Ano 2</t>
  </si>
  <si>
    <t>2017 - jan - Ano 3</t>
  </si>
  <si>
    <t>2017 - fev - Ano 3</t>
  </si>
  <si>
    <t>2017 - mar - Ano 3</t>
  </si>
  <si>
    <t>2017 - abr - Ano 3</t>
  </si>
  <si>
    <t>2017 - mai - Ano 3</t>
  </si>
  <si>
    <t>2017 - jun - Ano 3</t>
  </si>
  <si>
    <t>2017 - jul - Ano 3</t>
  </si>
  <si>
    <t>2017 - ago - Ano 3</t>
  </si>
  <si>
    <t>2017 - set - Ano 3</t>
  </si>
  <si>
    <t>2017 - out - Ano 3</t>
  </si>
  <si>
    <t>2017 - nov - Ano 3</t>
  </si>
  <si>
    <t>2017 - dez - Ano 3</t>
  </si>
  <si>
    <t>2017 - jan - Ano 4</t>
  </si>
  <si>
    <t>2017 - fev - Ano 4</t>
  </si>
  <si>
    <t>2017 - mar - Ano 4</t>
  </si>
  <si>
    <t>2017 - abr - Ano 4</t>
  </si>
  <si>
    <t>2017 - mai - Ano 4</t>
  </si>
  <si>
    <t>2017 - jun - Ano 4</t>
  </si>
  <si>
    <t>2017 - jul - Ano 4</t>
  </si>
  <si>
    <t>2017 - ago - Ano 4</t>
  </si>
  <si>
    <t>2017 - set - Ano 4</t>
  </si>
  <si>
    <t>2017 - out - Ano 4</t>
  </si>
  <si>
    <t>2017 - nov - Ano 4</t>
  </si>
  <si>
    <t>2017 - dez - Ano 4</t>
  </si>
  <si>
    <t>2017 - jan - Ano 5</t>
  </si>
  <si>
    <t>2017 - fev - Ano 5</t>
  </si>
  <si>
    <t>2017 - mar - Ano 5</t>
  </si>
  <si>
    <t>2017 - abr - Ano 5</t>
  </si>
  <si>
    <t>2017 - mai - Ano 5</t>
  </si>
  <si>
    <t>2017 - jun - Ano 5</t>
  </si>
  <si>
    <t>2017 - jul - Ano 5</t>
  </si>
  <si>
    <t>2017 - ago - Ano 5</t>
  </si>
  <si>
    <t>2017 - set - Ano 5</t>
  </si>
  <si>
    <t>2017 - out - Ano 5</t>
  </si>
  <si>
    <t>2017 - nov - Ano 5</t>
  </si>
  <si>
    <t>2017 - dez - Ano 5</t>
  </si>
  <si>
    <t>2017 - jan - Ano 6</t>
  </si>
  <si>
    <t>2017 - fev - Ano 6</t>
  </si>
  <si>
    <t>2017 - mar - Ano 6</t>
  </si>
  <si>
    <t>2017 - abr - Ano 6</t>
  </si>
  <si>
    <t>2017 - mai - Ano 6</t>
  </si>
  <si>
    <t>2017 - jun - Ano 6</t>
  </si>
  <si>
    <t>2017 - jul - Ano 6</t>
  </si>
  <si>
    <t>2017 - ago - Ano 6</t>
  </si>
  <si>
    <t>2017 - set - Ano 6</t>
  </si>
  <si>
    <t>2017 - out - Ano 6</t>
  </si>
  <si>
    <t>2017 - nov - Ano 6</t>
  </si>
  <si>
    <t>2017 - dez - Ano 6</t>
  </si>
  <si>
    <t>2017 - jan - Ano 7</t>
  </si>
  <si>
    <t>2017 - fev - Ano 7</t>
  </si>
  <si>
    <t>2017 - mar - Ano 7</t>
  </si>
  <si>
    <t>2017 - abr - Ano 7</t>
  </si>
  <si>
    <t>2017 - mai - Ano 7</t>
  </si>
  <si>
    <t>2017 - jun - Ano 7</t>
  </si>
  <si>
    <t>2017 - jul - Ano 7</t>
  </si>
  <si>
    <t>2017 - ago - Ano 7</t>
  </si>
  <si>
    <t>2017 - set - Ano 7</t>
  </si>
  <si>
    <t>2017 - out - Ano 7</t>
  </si>
  <si>
    <t>2017 - nov - Ano 7</t>
  </si>
  <si>
    <t>2017 - dez - Ano 7</t>
  </si>
  <si>
    <t>2017 - jan - Ano 8</t>
  </si>
  <si>
    <t>2017 - fev - Ano 8</t>
  </si>
  <si>
    <t>2017 - mar - Ano 8</t>
  </si>
  <si>
    <t>2017 - abr - Ano 8</t>
  </si>
  <si>
    <t>2017 - mai - Ano 8</t>
  </si>
  <si>
    <t>2017 - jun - Ano 8</t>
  </si>
  <si>
    <t>2017 - jul - Ano 8</t>
  </si>
  <si>
    <t>2017 - ago - Ano 8</t>
  </si>
  <si>
    <t>2017 - set - Ano 8</t>
  </si>
  <si>
    <t>2017 - out - Ano 8</t>
  </si>
  <si>
    <t>2017 - nov - Ano 8</t>
  </si>
  <si>
    <t>2017 - dez - Ano 8</t>
  </si>
  <si>
    <t>2017 - jan - Ano 9</t>
  </si>
  <si>
    <t>2017 - fev - Ano 9</t>
  </si>
  <si>
    <t>2017 - mar - Ano 9</t>
  </si>
  <si>
    <t>2017 - abr - Ano 9</t>
  </si>
  <si>
    <t>2017 - mai - Ano 9</t>
  </si>
  <si>
    <t>2017 - jun - Ano 9</t>
  </si>
  <si>
    <t>2017 - jul - Ano 9</t>
  </si>
  <si>
    <t>2017 - ago - Ano 9</t>
  </si>
  <si>
    <t>2017 - set - Ano 9</t>
  </si>
  <si>
    <t>2017 - out - Ano 9</t>
  </si>
  <si>
    <t>2017 - nov - Ano 9</t>
  </si>
  <si>
    <t>2017 - dez - Ano 9</t>
  </si>
  <si>
    <t>2017 - jan - Ano 10</t>
  </si>
  <si>
    <t>2017 - fev - Ano 10</t>
  </si>
  <si>
    <t>2017 - mar - Ano 10</t>
  </si>
  <si>
    <t>2017 - abr - Ano 10</t>
  </si>
  <si>
    <t>2017 - mai - Ano 10</t>
  </si>
  <si>
    <t>2017 - jun - Ano 10</t>
  </si>
  <si>
    <t>2017 - jul - Ano 10</t>
  </si>
  <si>
    <t>2017 - ago - Ano 10</t>
  </si>
  <si>
    <t>2017 - set - Ano 10</t>
  </si>
  <si>
    <t>2017 - out - Ano 10</t>
  </si>
  <si>
    <t>2017 - nov - Ano 10</t>
  </si>
  <si>
    <t>2017 - dez - Ano 10</t>
  </si>
  <si>
    <t>2017 - jan - Ano 11</t>
  </si>
  <si>
    <t>2017 - fev - Ano 11</t>
  </si>
  <si>
    <t>2017 - mar - Ano 11</t>
  </si>
  <si>
    <t>2017 - abr - Ano 11</t>
  </si>
  <si>
    <t>2017 - mai - Ano 11</t>
  </si>
  <si>
    <t>2017 - jun - Ano 11</t>
  </si>
  <si>
    <t>2017 - jul - Ano 11</t>
  </si>
  <si>
    <t>2017 - ago - Ano 11</t>
  </si>
  <si>
    <t>2017 - set - Ano 11</t>
  </si>
  <si>
    <t>2017 - out - Ano 11</t>
  </si>
  <si>
    <t>2017 - nov - Ano 11</t>
  </si>
  <si>
    <t>2017 - dez - Ano 11</t>
  </si>
  <si>
    <t>2017 - jan - Ano 12</t>
  </si>
  <si>
    <t>2017 - fev - Ano 12</t>
  </si>
  <si>
    <t>2017 - mar - Ano 12</t>
  </si>
  <si>
    <t>2017 - abr - Ano 12</t>
  </si>
  <si>
    <t>2017 - mai - Ano 12</t>
  </si>
  <si>
    <t>2017 - jun - Ano 12</t>
  </si>
  <si>
    <t>2017 - jul - Ano 12</t>
  </si>
  <si>
    <t>2017 - ago - Ano 12</t>
  </si>
  <si>
    <t>2017 - set - Ano 12</t>
  </si>
  <si>
    <t>2017 - out - Ano 12</t>
  </si>
  <si>
    <t>2017 - nov - Ano 12</t>
  </si>
  <si>
    <t>2017 - dez - Ano 12</t>
  </si>
  <si>
    <t>2017 - jan - Ano 13</t>
  </si>
  <si>
    <t>2017 - fev - Ano 13</t>
  </si>
  <si>
    <t>2017 - mar - Ano 13</t>
  </si>
  <si>
    <t>2017 - abr - Ano 13</t>
  </si>
  <si>
    <t>2017 - mai - Ano 13</t>
  </si>
  <si>
    <t>2017 - jun - Ano 13</t>
  </si>
  <si>
    <t>2017 - jul - Ano 13</t>
  </si>
  <si>
    <t>2017 - ago - Ano 13</t>
  </si>
  <si>
    <t>2017 - set - Ano 13</t>
  </si>
  <si>
    <t>2017 - out - Ano 13</t>
  </si>
  <si>
    <t>2017 - nov - Ano 13</t>
  </si>
  <si>
    <t>2017 - dez - Ano 13</t>
  </si>
  <si>
    <t>2017 - jan - Ano 14</t>
  </si>
  <si>
    <t>2017 - fev - Ano 14</t>
  </si>
  <si>
    <t>2017 - mar - Ano 14</t>
  </si>
  <si>
    <t>2017 - abr - Ano 14</t>
  </si>
  <si>
    <t>2017 - mai - Ano 14</t>
  </si>
  <si>
    <t>2017 - jun - Ano 14</t>
  </si>
  <si>
    <t>2017 - jul - Ano 14</t>
  </si>
  <si>
    <t>2017 - ago - Ano 14</t>
  </si>
  <si>
    <t>2017 - set - Ano 14</t>
  </si>
  <si>
    <t>2017 - out - Ano 14</t>
  </si>
  <si>
    <t>2017 - nov - Ano 14</t>
  </si>
  <si>
    <t>2017 - dez - Ano 14</t>
  </si>
  <si>
    <t>2017 - jan - Ano 15</t>
  </si>
  <si>
    <t>2017 - fev - Ano 15</t>
  </si>
  <si>
    <t>2017 - mar - Ano 15</t>
  </si>
  <si>
    <t>2017 - abr - Ano 15</t>
  </si>
  <si>
    <t>2017 - mai - Ano 15</t>
  </si>
  <si>
    <t>2017 - jun - Ano 15</t>
  </si>
  <si>
    <t>2017 - jul - Ano 15</t>
  </si>
  <si>
    <t>2017 - ago - Ano 15</t>
  </si>
  <si>
    <t>2017 - set - Ano 15</t>
  </si>
  <si>
    <t>2017 - out - Ano 15</t>
  </si>
  <si>
    <t>2017 - nov - Ano 15</t>
  </si>
  <si>
    <t>2017 - dez - Ano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</si>
</sst>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000"/>
    <numFmt numFmtId="165" formatCode="0.000"/>
    <numFmt numFmtId="166" formatCode="0.00000"/>
    <numFmt numFmtId="167" formatCode="0.0%"/>
    <numFmt numFmtId="168" formatCode="_(* #,##0.00_);_(* \(#,##0.00\);_(* &quot;-&quot;??_);_(@_)"/>
    <numFmt numFmtId="169" formatCode="0.00&quot; US$&quot;"/>
    <numFmt numFmtId="170" formatCode="_-* #,##0_-;\-* #,##0_-;_-* &quot;-&quot;??_-;_-@_-"/>
    <numFmt numFmtId="171" formatCode="0.0"/>
    <numFmt numFmtId="172" formatCode="&quot;R$&quot;#,##0.00_);[Red]\(&quot;R$&quot;#,##0.00\)"/>
    <numFmt numFmtId="173" formatCode="_(&quot;R$&quot;* #,##0.00_);_(&quot;R$&quot;* \(#,##0.00\);_(&quot;R$&quot;* &quot;-&quot;??_);_(@_)"/>
    <numFmt numFmtId="174" formatCode="0.000%"/>
    <numFmt numFmtId="175" formatCode="_-&quot;R$&quot;\ * #,##0_-;\-&quot;R$&quot;\ * #,##0_-;_-&quot;R$&quot;\ * &quot;-&quot;??_-;_-@_-"/>
    <numFmt numFmtId="176" formatCode="[$-416]mmm/yy;@"/>
    <numFmt numFmtId="177" formatCode="dd/mm/yy;@"/>
    <numFmt numFmtId="178" formatCode="0.0000"/>
  </numFmts>
  <fonts count="70" x14ac:knownFonts="1">
    <font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Arial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8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</font>
    <font>
      <sz val="11"/>
      <color theme="0" tint="-0.249977111117893"/>
      <name val="Calibri"/>
      <family val="2"/>
      <scheme val="minor"/>
    </font>
    <font>
      <sz val="8"/>
      <color theme="0" tint="-0.249977111117893"/>
      <name val="Arial"/>
      <family val="2"/>
    </font>
    <font>
      <sz val="9"/>
      <color theme="3" tint="0.39997558519241921"/>
      <name val="Calibri"/>
      <family val="2"/>
    </font>
    <font>
      <sz val="11"/>
      <color theme="3" tint="0.39997558519241921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9"/>
      <color theme="5" tint="-0.249977111117893"/>
      <name val="Calibri"/>
      <family val="2"/>
    </font>
    <font>
      <sz val="9"/>
      <color theme="5" tint="-0.249977111117893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color rgb="FF000000"/>
      <name val="Segoe UI"/>
      <family val="2"/>
    </font>
  </fonts>
  <fills count="6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ashed">
        <color rgb="FFBFBFB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 style="thick">
        <color theme="9"/>
      </top>
      <bottom style="thick">
        <color theme="9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53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" fillId="0" borderId="44" applyNumberFormat="0" applyFont="0" applyProtection="0">
      <alignment wrapText="1"/>
    </xf>
    <xf numFmtId="0" fontId="12" fillId="20" borderId="0" applyNumberFormat="0" applyBorder="0" applyAlignment="0" applyProtection="0"/>
    <xf numFmtId="0" fontId="13" fillId="21" borderId="45" applyNumberFormat="0" applyAlignment="0" applyProtection="0"/>
    <xf numFmtId="0" fontId="14" fillId="22" borderId="46" applyNumberFormat="0" applyAlignment="0" applyProtection="0"/>
    <xf numFmtId="0" fontId="15" fillId="0" borderId="47" applyNumberFormat="0" applyFill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7" fillId="29" borderId="45" applyNumberFormat="0" applyAlignment="0" applyProtection="0"/>
    <xf numFmtId="0" fontId="4" fillId="0" borderId="48" applyNumberFormat="0" applyProtection="0">
      <alignment wrapText="1"/>
    </xf>
    <xf numFmtId="0" fontId="18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19" fillId="30" borderId="0" applyNumberFormat="0" applyBorder="0" applyAlignment="0" applyProtection="0"/>
    <xf numFmtId="0" fontId="8" fillId="0" borderId="0"/>
    <xf numFmtId="0" fontId="20" fillId="0" borderId="0"/>
    <xf numFmtId="0" fontId="11" fillId="0" borderId="0"/>
    <xf numFmtId="0" fontId="2" fillId="0" borderId="0"/>
    <xf numFmtId="0" fontId="11" fillId="31" borderId="49" applyNumberFormat="0" applyFont="0" applyAlignment="0" applyProtection="0"/>
    <xf numFmtId="9" fontId="11" fillId="0" borderId="0" applyFont="0" applyFill="0" applyBorder="0" applyAlignment="0" applyProtection="0"/>
    <xf numFmtId="0" fontId="21" fillId="32" borderId="0" applyNumberFormat="0" applyBorder="0" applyAlignment="0" applyProtection="0"/>
    <xf numFmtId="0" fontId="22" fillId="21" borderId="5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51" applyNumberFormat="0" applyFill="0" applyAlignment="0" applyProtection="0"/>
    <xf numFmtId="0" fontId="27" fillId="0" borderId="52" applyNumberFormat="0" applyFill="0" applyAlignment="0" applyProtection="0"/>
    <xf numFmtId="0" fontId="28" fillId="0" borderId="53" applyNumberFormat="0" applyFill="0" applyAlignment="0" applyProtection="0"/>
    <xf numFmtId="0" fontId="28" fillId="0" borderId="0" applyNumberFormat="0" applyFill="0" applyBorder="0" applyAlignment="0" applyProtection="0"/>
    <xf numFmtId="0" fontId="29" fillId="0" borderId="54" applyNumberFormat="0" applyFill="0" applyAlignment="0" applyProtection="0"/>
    <xf numFmtId="43" fontId="11" fillId="0" borderId="0" applyFont="0" applyFill="0" applyBorder="0" applyAlignment="0" applyProtection="0"/>
    <xf numFmtId="168" fontId="11" fillId="0" borderId="0" applyFont="0" applyFill="0" applyBorder="0" applyAlignment="0" applyProtection="0"/>
  </cellStyleXfs>
  <cellXfs count="582">
    <xf numFmtId="0" fontId="0" fillId="0" borderId="0" xfId="0"/>
    <xf numFmtId="0" fontId="0" fillId="0" borderId="55" xfId="0" applyBorder="1" applyProtection="1">
      <protection locked="0"/>
    </xf>
    <xf numFmtId="0" fontId="0" fillId="0" borderId="56" xfId="0" applyBorder="1" applyProtection="1">
      <protection locked="0"/>
    </xf>
    <xf numFmtId="0" fontId="0" fillId="0" borderId="57" xfId="0" applyBorder="1" applyProtection="1">
      <protection locked="0"/>
    </xf>
    <xf numFmtId="0" fontId="0" fillId="0" borderId="58" xfId="0" applyBorder="1" applyProtection="1">
      <protection locked="0"/>
    </xf>
    <xf numFmtId="0" fontId="0" fillId="0" borderId="59" xfId="0" applyBorder="1" applyProtection="1">
      <protection locked="0"/>
    </xf>
    <xf numFmtId="0" fontId="0" fillId="0" borderId="60" xfId="0" applyBorder="1" applyProtection="1">
      <protection locked="0"/>
    </xf>
    <xf numFmtId="0" fontId="0" fillId="0" borderId="61" xfId="0" applyBorder="1" applyProtection="1">
      <protection locked="0"/>
    </xf>
    <xf numFmtId="0" fontId="0" fillId="0" borderId="62" xfId="0" applyBorder="1" applyProtection="1">
      <protection locked="0"/>
    </xf>
    <xf numFmtId="0" fontId="0" fillId="0" borderId="63" xfId="0" applyBorder="1" applyProtection="1">
      <protection locked="0"/>
    </xf>
    <xf numFmtId="0" fontId="0" fillId="0" borderId="64" xfId="0" applyBorder="1" applyProtection="1">
      <protection locked="0"/>
    </xf>
    <xf numFmtId="0" fontId="0" fillId="0" borderId="65" xfId="0" applyBorder="1" applyProtection="1">
      <protection locked="0"/>
    </xf>
    <xf numFmtId="0" fontId="0" fillId="0" borderId="66" xfId="0" applyBorder="1" applyProtection="1">
      <protection locked="0"/>
    </xf>
    <xf numFmtId="0" fontId="0" fillId="0" borderId="67" xfId="0" applyBorder="1" applyProtection="1">
      <protection locked="0"/>
    </xf>
    <xf numFmtId="0" fontId="30" fillId="0" borderId="68" xfId="0" applyFont="1" applyBorder="1" applyAlignment="1" applyProtection="1">
      <alignment horizontal="left"/>
      <protection locked="0"/>
    </xf>
    <xf numFmtId="0" fontId="0" fillId="0" borderId="69" xfId="0" applyBorder="1" applyProtection="1">
      <protection locked="0"/>
    </xf>
    <xf numFmtId="0" fontId="30" fillId="0" borderId="68" xfId="0" applyFont="1" applyBorder="1" applyAlignment="1" applyProtection="1">
      <alignment horizontal="center" vertical="center"/>
      <protection locked="0"/>
    </xf>
    <xf numFmtId="0" fontId="30" fillId="0" borderId="70" xfId="0" applyFont="1" applyBorder="1" applyAlignment="1" applyProtection="1">
      <alignment horizontal="center" vertical="center"/>
      <protection locked="0"/>
    </xf>
    <xf numFmtId="0" fontId="30" fillId="0" borderId="71" xfId="0" applyFont="1" applyBorder="1" applyAlignment="1" applyProtection="1">
      <alignment horizontal="center" vertical="center"/>
      <protection locked="0"/>
    </xf>
    <xf numFmtId="0" fontId="0" fillId="0" borderId="72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4" xfId="0" applyBorder="1" applyProtection="1"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164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75" xfId="0" applyBorder="1" applyProtection="1">
      <protection locked="0"/>
    </xf>
    <xf numFmtId="0" fontId="0" fillId="33" borderId="0" xfId="0" applyFill="1" applyAlignment="1" applyProtection="1">
      <alignment vertical="center"/>
      <protection locked="0"/>
    </xf>
    <xf numFmtId="0" fontId="0" fillId="33" borderId="5" xfId="0" applyFill="1" applyBorder="1" applyProtection="1">
      <protection locked="0"/>
    </xf>
    <xf numFmtId="0" fontId="0" fillId="33" borderId="0" xfId="0" applyFill="1" applyProtection="1">
      <protection locked="0"/>
    </xf>
    <xf numFmtId="0" fontId="0" fillId="0" borderId="0" xfId="0" applyProtection="1">
      <protection locked="0"/>
    </xf>
    <xf numFmtId="0" fontId="0" fillId="0" borderId="76" xfId="0" applyBorder="1" applyProtection="1">
      <protection locked="0"/>
    </xf>
    <xf numFmtId="0" fontId="30" fillId="0" borderId="59" xfId="0" applyFont="1" applyBorder="1" applyAlignment="1" applyProtection="1">
      <alignment horizontal="center" vertical="center"/>
      <protection locked="0"/>
    </xf>
    <xf numFmtId="0" fontId="0" fillId="0" borderId="77" xfId="0" applyBorder="1" applyProtection="1">
      <protection locked="0"/>
    </xf>
    <xf numFmtId="0" fontId="0" fillId="0" borderId="78" xfId="0" applyBorder="1" applyProtection="1">
      <protection locked="0"/>
    </xf>
    <xf numFmtId="1" fontId="0" fillId="0" borderId="6" xfId="0" applyNumberFormat="1" applyBorder="1" applyAlignment="1" applyProtection="1">
      <alignment horizontal="center" vertical="center"/>
      <protection locked="0"/>
    </xf>
    <xf numFmtId="1" fontId="0" fillId="0" borderId="7" xfId="0" applyNumberFormat="1" applyBorder="1" applyAlignment="1" applyProtection="1">
      <alignment horizontal="center" vertical="center"/>
      <protection locked="0"/>
    </xf>
    <xf numFmtId="1" fontId="0" fillId="33" borderId="7" xfId="0" applyNumberFormat="1" applyFill="1" applyBorder="1" applyAlignment="1" applyProtection="1">
      <alignment horizontal="center" vertical="center"/>
      <protection locked="0"/>
    </xf>
    <xf numFmtId="1" fontId="0" fillId="33" borderId="8" xfId="0" applyNumberFormat="1" applyFill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" fontId="0" fillId="0" borderId="2" xfId="0" applyNumberFormat="1" applyBorder="1" applyAlignment="1" applyProtection="1">
      <alignment horizontal="center" vertical="center"/>
      <protection locked="0"/>
    </xf>
    <xf numFmtId="1" fontId="0" fillId="33" borderId="2" xfId="0" applyNumberFormat="1" applyFill="1" applyBorder="1" applyAlignment="1" applyProtection="1">
      <alignment horizontal="center" vertical="center"/>
      <protection locked="0"/>
    </xf>
    <xf numFmtId="1" fontId="0" fillId="33" borderId="4" xfId="0" applyNumberFormat="1" applyFill="1" applyBorder="1" applyAlignment="1" applyProtection="1">
      <alignment horizontal="center" vertical="center"/>
      <protection locked="0"/>
    </xf>
    <xf numFmtId="0" fontId="0" fillId="33" borderId="9" xfId="0" applyFill="1" applyBorder="1" applyAlignment="1" applyProtection="1">
      <alignment horizontal="center" vertical="center"/>
      <protection locked="0"/>
    </xf>
    <xf numFmtId="0" fontId="30" fillId="0" borderId="76" xfId="0" applyFont="1" applyBorder="1" applyAlignment="1" applyProtection="1">
      <alignment horizontal="center" vertical="center"/>
      <protection locked="0"/>
    </xf>
    <xf numFmtId="9" fontId="0" fillId="0" borderId="2" xfId="0" applyNumberFormat="1" applyBorder="1" applyAlignment="1" applyProtection="1">
      <alignment horizontal="center" vertical="center"/>
      <protection locked="0"/>
    </xf>
    <xf numFmtId="9" fontId="0" fillId="0" borderId="4" xfId="0" applyNumberFormat="1" applyBorder="1" applyAlignment="1" applyProtection="1">
      <alignment horizontal="center" vertical="center"/>
      <protection locked="0"/>
    </xf>
    <xf numFmtId="0" fontId="0" fillId="0" borderId="10" xfId="0" applyBorder="1"/>
    <xf numFmtId="0" fontId="29" fillId="0" borderId="0" xfId="0" applyFont="1" applyAlignment="1">
      <alignment horizontal="center"/>
    </xf>
    <xf numFmtId="0" fontId="31" fillId="34" borderId="1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9" fontId="32" fillId="35" borderId="11" xfId="0" applyNumberFormat="1" applyFont="1" applyFill="1" applyBorder="1" applyAlignment="1">
      <alignment horizontal="center"/>
    </xf>
    <xf numFmtId="0" fontId="32" fillId="36" borderId="11" xfId="0" applyFont="1" applyFill="1" applyBorder="1" applyAlignment="1">
      <alignment horizontal="center"/>
    </xf>
    <xf numFmtId="0" fontId="33" fillId="0" borderId="11" xfId="0" applyFont="1" applyBorder="1" applyAlignment="1">
      <alignment horizontal="center"/>
    </xf>
    <xf numFmtId="9" fontId="33" fillId="35" borderId="11" xfId="0" applyNumberFormat="1" applyFont="1" applyFill="1" applyBorder="1" applyAlignment="1">
      <alignment horizontal="center"/>
    </xf>
    <xf numFmtId="1" fontId="33" fillId="0" borderId="11" xfId="0" applyNumberFormat="1" applyFont="1" applyBorder="1" applyAlignment="1">
      <alignment horizontal="center"/>
    </xf>
    <xf numFmtId="165" fontId="33" fillId="0" borderId="11" xfId="0" applyNumberFormat="1" applyFont="1" applyBorder="1" applyAlignment="1">
      <alignment horizontal="center"/>
    </xf>
    <xf numFmtId="1" fontId="32" fillId="33" borderId="11" xfId="0" applyNumberFormat="1" applyFont="1" applyFill="1" applyBorder="1" applyAlignment="1">
      <alignment horizontal="center"/>
    </xf>
    <xf numFmtId="9" fontId="33" fillId="0" borderId="11" xfId="0" applyNumberFormat="1" applyFont="1" applyBorder="1" applyAlignment="1">
      <alignment horizontal="center"/>
    </xf>
    <xf numFmtId="2" fontId="32" fillId="33" borderId="11" xfId="0" applyNumberFormat="1" applyFont="1" applyFill="1" applyBorder="1" applyAlignment="1">
      <alignment horizontal="center"/>
    </xf>
    <xf numFmtId="0" fontId="31" fillId="36" borderId="11" xfId="0" applyFont="1" applyFill="1" applyBorder="1" applyAlignment="1">
      <alignment horizontal="left"/>
    </xf>
    <xf numFmtId="166" fontId="32" fillId="33" borderId="11" xfId="0" applyNumberFormat="1" applyFont="1" applyFill="1" applyBorder="1" applyAlignment="1">
      <alignment horizontal="center"/>
    </xf>
    <xf numFmtId="167" fontId="11" fillId="0" borderId="0" xfId="40" applyNumberFormat="1" applyFont="1" applyBorder="1"/>
    <xf numFmtId="0" fontId="31" fillId="36" borderId="11" xfId="0" applyFont="1" applyFill="1" applyBorder="1" applyAlignment="1">
      <alignment horizontal="left" vertical="center"/>
    </xf>
    <xf numFmtId="0" fontId="32" fillId="33" borderId="11" xfId="0" applyFont="1" applyFill="1" applyBorder="1" applyAlignment="1">
      <alignment horizontal="center"/>
    </xf>
    <xf numFmtId="2" fontId="34" fillId="37" borderId="11" xfId="0" applyNumberFormat="1" applyFont="1" applyFill="1" applyBorder="1" applyAlignment="1">
      <alignment horizontal="center"/>
    </xf>
    <xf numFmtId="2" fontId="32" fillId="35" borderId="11" xfId="0" applyNumberFormat="1" applyFont="1" applyFill="1" applyBorder="1" applyAlignment="1">
      <alignment horizontal="center"/>
    </xf>
    <xf numFmtId="0" fontId="23" fillId="0" borderId="0" xfId="0" applyFont="1"/>
    <xf numFmtId="43" fontId="11" fillId="0" borderId="0" xfId="51" applyFont="1" applyBorder="1" applyAlignment="1">
      <alignment horizontal="center"/>
    </xf>
    <xf numFmtId="1" fontId="0" fillId="0" borderId="0" xfId="0" applyNumberFormat="1"/>
    <xf numFmtId="165" fontId="0" fillId="0" borderId="0" xfId="0" applyNumberFormat="1"/>
    <xf numFmtId="10" fontId="32" fillId="33" borderId="11" xfId="0" applyNumberFormat="1" applyFont="1" applyFill="1" applyBorder="1" applyAlignment="1">
      <alignment horizontal="center"/>
    </xf>
    <xf numFmtId="0" fontId="35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6" fillId="34" borderId="12" xfId="0" applyFont="1" applyFill="1" applyBorder="1" applyAlignment="1">
      <alignment horizontal="center" vertical="center" wrapText="1"/>
    </xf>
    <xf numFmtId="0" fontId="36" fillId="34" borderId="13" xfId="0" applyFont="1" applyFill="1" applyBorder="1" applyAlignment="1">
      <alignment horizontal="center" vertical="center" wrapText="1"/>
    </xf>
    <xf numFmtId="9" fontId="37" fillId="36" borderId="11" xfId="0" applyNumberFormat="1" applyFont="1" applyFill="1" applyBorder="1" applyAlignment="1">
      <alignment horizontal="center" vertical="center"/>
    </xf>
    <xf numFmtId="2" fontId="38" fillId="38" borderId="11" xfId="0" applyNumberFormat="1" applyFont="1" applyFill="1" applyBorder="1" applyAlignment="1">
      <alignment horizontal="center" vertical="center"/>
    </xf>
    <xf numFmtId="2" fontId="38" fillId="35" borderId="11" xfId="0" applyNumberFormat="1" applyFont="1" applyFill="1" applyBorder="1" applyAlignment="1">
      <alignment horizontal="center" vertical="center"/>
    </xf>
    <xf numFmtId="2" fontId="38" fillId="0" borderId="14" xfId="0" applyNumberFormat="1" applyFont="1" applyBorder="1" applyAlignment="1">
      <alignment horizontal="center" vertical="center"/>
    </xf>
    <xf numFmtId="2" fontId="39" fillId="37" borderId="14" xfId="0" applyNumberFormat="1" applyFont="1" applyFill="1" applyBorder="1" applyAlignment="1">
      <alignment horizontal="center" vertical="center"/>
    </xf>
    <xf numFmtId="2" fontId="40" fillId="37" borderId="11" xfId="0" applyNumberFormat="1" applyFont="1" applyFill="1" applyBorder="1" applyAlignment="1">
      <alignment horizontal="center"/>
    </xf>
    <xf numFmtId="0" fontId="41" fillId="0" borderId="0" xfId="0" applyFont="1"/>
    <xf numFmtId="1" fontId="40" fillId="37" borderId="15" xfId="0" applyNumberFormat="1" applyFont="1" applyFill="1" applyBorder="1" applyAlignment="1">
      <alignment horizontal="center"/>
    </xf>
    <xf numFmtId="1" fontId="40" fillId="35" borderId="9" xfId="0" applyNumberFormat="1" applyFont="1" applyFill="1" applyBorder="1" applyAlignment="1">
      <alignment horizontal="center"/>
    </xf>
    <xf numFmtId="1" fontId="40" fillId="39" borderId="9" xfId="0" applyNumberFormat="1" applyFont="1" applyFill="1" applyBorder="1" applyAlignment="1">
      <alignment horizontal="center"/>
    </xf>
    <xf numFmtId="2" fontId="38" fillId="0" borderId="11" xfId="0" applyNumberFormat="1" applyFont="1" applyBorder="1" applyAlignment="1">
      <alignment horizontal="center" vertical="center"/>
    </xf>
    <xf numFmtId="1" fontId="40" fillId="37" borderId="16" xfId="0" applyNumberFormat="1" applyFont="1" applyFill="1" applyBorder="1" applyAlignment="1">
      <alignment horizontal="center"/>
    </xf>
    <xf numFmtId="0" fontId="32" fillId="0" borderId="0" xfId="0" applyFont="1"/>
    <xf numFmtId="0" fontId="29" fillId="34" borderId="17" xfId="0" applyFont="1" applyFill="1" applyBorder="1" applyAlignment="1">
      <alignment vertical="center" wrapText="1"/>
    </xf>
    <xf numFmtId="169" fontId="40" fillId="33" borderId="9" xfId="0" applyNumberFormat="1" applyFont="1" applyFill="1" applyBorder="1" applyAlignment="1">
      <alignment horizontal="center"/>
    </xf>
    <xf numFmtId="0" fontId="40" fillId="0" borderId="0" xfId="0" applyFont="1"/>
    <xf numFmtId="0" fontId="40" fillId="0" borderId="18" xfId="0" applyFont="1" applyBorder="1"/>
    <xf numFmtId="0" fontId="38" fillId="38" borderId="11" xfId="0" applyFont="1" applyFill="1" applyBorder="1" applyAlignment="1">
      <alignment horizontal="center" vertical="center"/>
    </xf>
    <xf numFmtId="1" fontId="40" fillId="37" borderId="19" xfId="0" applyNumberFormat="1" applyFont="1" applyFill="1" applyBorder="1" applyAlignment="1">
      <alignment horizontal="center"/>
    </xf>
    <xf numFmtId="0" fontId="0" fillId="0" borderId="20" xfId="0" applyBorder="1"/>
    <xf numFmtId="0" fontId="35" fillId="0" borderId="20" xfId="0" applyFont="1" applyBorder="1" applyAlignment="1">
      <alignment vertical="center"/>
    </xf>
    <xf numFmtId="0" fontId="37" fillId="0" borderId="20" xfId="0" applyFont="1" applyBorder="1" applyAlignment="1">
      <alignment horizontal="center" vertical="center"/>
    </xf>
    <xf numFmtId="167" fontId="11" fillId="0" borderId="20" xfId="40" applyNumberFormat="1" applyFont="1" applyFill="1" applyBorder="1"/>
    <xf numFmtId="0" fontId="37" fillId="0" borderId="0" xfId="0" applyFont="1" applyAlignment="1">
      <alignment horizontal="center" vertical="center"/>
    </xf>
    <xf numFmtId="167" fontId="11" fillId="0" borderId="0" xfId="40" applyNumberFormat="1" applyFont="1" applyFill="1" applyBorder="1"/>
    <xf numFmtId="1" fontId="0" fillId="0" borderId="0" xfId="0" applyNumberFormat="1" applyAlignment="1">
      <alignment horizontal="center"/>
    </xf>
    <xf numFmtId="0" fontId="31" fillId="34" borderId="12" xfId="0" applyFont="1" applyFill="1" applyBorder="1" applyAlignment="1">
      <alignment horizontal="center" vertical="center" wrapText="1"/>
    </xf>
    <xf numFmtId="0" fontId="40" fillId="36" borderId="11" xfId="0" applyFont="1" applyFill="1" applyBorder="1" applyAlignment="1">
      <alignment horizontal="center"/>
    </xf>
    <xf numFmtId="2" fontId="39" fillId="35" borderId="14" xfId="0" applyNumberFormat="1" applyFont="1" applyFill="1" applyBorder="1" applyAlignment="1">
      <alignment horizontal="center" vertical="center"/>
    </xf>
    <xf numFmtId="0" fontId="30" fillId="0" borderId="11" xfId="0" applyFont="1" applyBorder="1" applyAlignment="1">
      <alignment horizontal="center"/>
    </xf>
    <xf numFmtId="2" fontId="42" fillId="35" borderId="14" xfId="0" applyNumberFormat="1" applyFont="1" applyFill="1" applyBorder="1" applyAlignment="1">
      <alignment horizontal="center" vertical="center"/>
    </xf>
    <xf numFmtId="0" fontId="40" fillId="40" borderId="11" xfId="0" applyFont="1" applyFill="1" applyBorder="1" applyAlignment="1">
      <alignment horizontal="center"/>
    </xf>
    <xf numFmtId="2" fontId="39" fillId="40" borderId="14" xfId="0" applyNumberFormat="1" applyFont="1" applyFill="1" applyBorder="1" applyAlignment="1">
      <alignment horizontal="center" vertical="center"/>
    </xf>
    <xf numFmtId="2" fontId="42" fillId="40" borderId="14" xfId="0" applyNumberFormat="1" applyFont="1" applyFill="1" applyBorder="1" applyAlignment="1">
      <alignment horizontal="center" vertical="center"/>
    </xf>
    <xf numFmtId="0" fontId="0" fillId="41" borderId="0" xfId="0" applyFill="1"/>
    <xf numFmtId="0" fontId="3" fillId="0" borderId="0" xfId="38" applyFont="1"/>
    <xf numFmtId="0" fontId="3" fillId="35" borderId="0" xfId="38" applyFont="1" applyFill="1"/>
    <xf numFmtId="0" fontId="2" fillId="35" borderId="0" xfId="31" applyFont="1" applyFill="1" applyBorder="1" applyAlignment="1"/>
    <xf numFmtId="0" fontId="4" fillId="0" borderId="0" xfId="31" applyBorder="1" applyAlignment="1"/>
    <xf numFmtId="0" fontId="4" fillId="0" borderId="0" xfId="31" applyBorder="1">
      <alignment wrapText="1"/>
    </xf>
    <xf numFmtId="0" fontId="43" fillId="0" borderId="0" xfId="0" applyFont="1"/>
    <xf numFmtId="0" fontId="4" fillId="0" borderId="79" xfId="31" applyBorder="1">
      <alignment wrapText="1"/>
    </xf>
    <xf numFmtId="0" fontId="44" fillId="0" borderId="0" xfId="38" applyFont="1"/>
    <xf numFmtId="0" fontId="45" fillId="0" borderId="44" xfId="19" applyFont="1">
      <alignment wrapText="1"/>
    </xf>
    <xf numFmtId="4" fontId="2" fillId="0" borderId="44" xfId="19" applyNumberFormat="1" applyFont="1" applyAlignment="1">
      <alignment horizontal="center" vertical="center" wrapText="1"/>
    </xf>
    <xf numFmtId="4" fontId="2" fillId="35" borderId="44" xfId="19" applyNumberFormat="1" applyFont="1" applyFill="1" applyAlignment="1">
      <alignment horizontal="center" vertical="center" wrapText="1"/>
    </xf>
    <xf numFmtId="4" fontId="2" fillId="35" borderId="44" xfId="19" applyNumberFormat="1" applyFont="1" applyFill="1" applyAlignment="1">
      <alignment horizontal="right" wrapText="1"/>
    </xf>
    <xf numFmtId="0" fontId="44" fillId="0" borderId="0" xfId="0" applyFont="1"/>
    <xf numFmtId="0" fontId="46" fillId="0" borderId="44" xfId="19" applyFont="1">
      <alignment wrapText="1"/>
    </xf>
    <xf numFmtId="0" fontId="47" fillId="0" borderId="44" xfId="19" applyFont="1">
      <alignment wrapText="1"/>
    </xf>
    <xf numFmtId="4" fontId="30" fillId="0" borderId="44" xfId="19" applyNumberFormat="1" applyFont="1" applyAlignment="1">
      <alignment horizontal="center" vertical="center" wrapText="1"/>
    </xf>
    <xf numFmtId="4" fontId="30" fillId="35" borderId="44" xfId="19" applyNumberFormat="1" applyFont="1" applyFill="1" applyAlignment="1">
      <alignment horizontal="center" vertical="center" wrapText="1"/>
    </xf>
    <xf numFmtId="4" fontId="30" fillId="35" borderId="44" xfId="19" applyNumberFormat="1" applyFont="1" applyFill="1" applyAlignment="1">
      <alignment horizontal="right" wrapText="1"/>
    </xf>
    <xf numFmtId="0" fontId="45" fillId="0" borderId="44" xfId="19" applyFont="1" applyAlignment="1">
      <alignment horizontal="left" vertical="top" wrapText="1"/>
    </xf>
    <xf numFmtId="0" fontId="47" fillId="0" borderId="0" xfId="0" applyFont="1"/>
    <xf numFmtId="0" fontId="48" fillId="0" borderId="44" xfId="19" applyFont="1" applyAlignment="1">
      <alignment horizontal="left" vertical="top" wrapText="1"/>
    </xf>
    <xf numFmtId="0" fontId="49" fillId="0" borderId="0" xfId="0" applyFont="1"/>
    <xf numFmtId="4" fontId="50" fillId="35" borderId="44" xfId="19" applyNumberFormat="1" applyFont="1" applyFill="1" applyAlignment="1">
      <alignment horizontal="center" vertical="center" wrapText="1"/>
    </xf>
    <xf numFmtId="4" fontId="2" fillId="0" borderId="44" xfId="19" applyNumberFormat="1" applyFont="1" applyAlignment="1">
      <alignment horizontal="right" wrapText="1"/>
    </xf>
    <xf numFmtId="0" fontId="5" fillId="0" borderId="0" xfId="38" applyFont="1"/>
    <xf numFmtId="0" fontId="48" fillId="0" borderId="0" xfId="19" applyFont="1" applyBorder="1" applyAlignment="1">
      <alignment horizontal="left" vertical="top" wrapText="1"/>
    </xf>
    <xf numFmtId="0" fontId="51" fillId="0" borderId="0" xfId="0" applyFont="1"/>
    <xf numFmtId="0" fontId="0" fillId="41" borderId="0" xfId="0" applyFill="1" applyAlignment="1">
      <alignment horizontal="center" vertical="center"/>
    </xf>
    <xf numFmtId="0" fontId="52" fillId="0" borderId="0" xfId="19" applyFont="1" applyBorder="1">
      <alignment wrapText="1"/>
    </xf>
    <xf numFmtId="0" fontId="18" fillId="35" borderId="0" xfId="32" applyFill="1"/>
    <xf numFmtId="167" fontId="11" fillId="0" borderId="0" xfId="40" applyNumberFormat="1" applyFont="1"/>
    <xf numFmtId="0" fontId="0" fillId="36" borderId="11" xfId="0" applyFill="1" applyBorder="1" applyAlignment="1" applyProtection="1">
      <alignment horizontal="center" vertical="center"/>
      <protection locked="0"/>
    </xf>
    <xf numFmtId="1" fontId="29" fillId="37" borderId="11" xfId="0" applyNumberFormat="1" applyFont="1" applyFill="1" applyBorder="1" applyAlignment="1">
      <alignment horizontal="center" vertical="center"/>
    </xf>
    <xf numFmtId="2" fontId="29" fillId="37" borderId="11" xfId="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>
      <alignment horizontal="center" vertical="center"/>
    </xf>
    <xf numFmtId="14" fontId="0" fillId="36" borderId="11" xfId="0" applyNumberFormat="1" applyFill="1" applyBorder="1" applyAlignment="1" applyProtection="1">
      <alignment horizontal="center" vertical="center"/>
      <protection locked="0"/>
    </xf>
    <xf numFmtId="170" fontId="29" fillId="37" borderId="11" xfId="51" applyNumberFormat="1" applyFont="1" applyFill="1" applyBorder="1" applyAlignment="1">
      <alignment horizontal="center" vertical="center"/>
    </xf>
    <xf numFmtId="2" fontId="0" fillId="36" borderId="11" xfId="0" applyNumberFormat="1" applyFill="1" applyBorder="1" applyAlignment="1">
      <alignment horizontal="center" vertical="center"/>
    </xf>
    <xf numFmtId="168" fontId="0" fillId="36" borderId="11" xfId="0" applyNumberFormat="1" applyFill="1" applyBorder="1" applyAlignment="1">
      <alignment horizontal="center" vertical="center"/>
    </xf>
    <xf numFmtId="1" fontId="0" fillId="36" borderId="11" xfId="0" applyNumberFormat="1" applyFill="1" applyBorder="1" applyAlignment="1">
      <alignment horizontal="center" vertical="center"/>
    </xf>
    <xf numFmtId="171" fontId="0" fillId="36" borderId="11" xfId="0" applyNumberFormat="1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9" fontId="0" fillId="36" borderId="11" xfId="0" applyNumberFormat="1" applyFill="1" applyBorder="1" applyAlignment="1">
      <alignment horizontal="center" vertical="center"/>
    </xf>
    <xf numFmtId="9" fontId="11" fillId="36" borderId="11" xfId="40" applyFont="1" applyFill="1" applyBorder="1" applyAlignment="1">
      <alignment horizontal="center" vertical="center"/>
    </xf>
    <xf numFmtId="172" fontId="0" fillId="36" borderId="11" xfId="0" applyNumberFormat="1" applyFill="1" applyBorder="1" applyAlignment="1" applyProtection="1">
      <alignment horizontal="center" vertical="center"/>
      <protection locked="0"/>
    </xf>
    <xf numFmtId="14" fontId="0" fillId="36" borderId="11" xfId="0" applyNumberFormat="1" applyFill="1" applyBorder="1" applyAlignment="1" applyProtection="1">
      <alignment horizontal="center" vertical="center" wrapText="1"/>
      <protection locked="0"/>
    </xf>
    <xf numFmtId="43" fontId="11" fillId="36" borderId="11" xfId="51" applyFont="1" applyFill="1" applyBorder="1" applyAlignment="1" applyProtection="1">
      <alignment horizontal="center" vertical="center"/>
      <protection locked="0"/>
    </xf>
    <xf numFmtId="0" fontId="53" fillId="36" borderId="11" xfId="0" applyFont="1" applyFill="1" applyBorder="1" applyAlignment="1" applyProtection="1">
      <alignment horizontal="center" vertical="center"/>
      <protection locked="0"/>
    </xf>
    <xf numFmtId="0" fontId="0" fillId="42" borderId="11" xfId="0" applyFill="1" applyBorder="1" applyAlignment="1" applyProtection="1">
      <alignment horizontal="center" vertical="center"/>
      <protection locked="0"/>
    </xf>
    <xf numFmtId="0" fontId="0" fillId="43" borderId="11" xfId="0" applyFill="1" applyBorder="1" applyAlignment="1" applyProtection="1">
      <alignment horizontal="center" vertical="center"/>
      <protection locked="0"/>
    </xf>
    <xf numFmtId="44" fontId="11" fillId="43" borderId="11" xfId="33" applyFont="1" applyFill="1" applyBorder="1" applyAlignment="1" applyProtection="1">
      <alignment horizontal="center" vertical="center"/>
      <protection locked="0"/>
    </xf>
    <xf numFmtId="14" fontId="0" fillId="43" borderId="11" xfId="0" applyNumberFormat="1" applyFill="1" applyBorder="1" applyAlignment="1" applyProtection="1">
      <alignment horizontal="center" vertical="center"/>
      <protection locked="0"/>
    </xf>
    <xf numFmtId="2" fontId="0" fillId="43" borderId="11" xfId="0" applyNumberFormat="1" applyFill="1" applyBorder="1" applyAlignment="1">
      <alignment horizontal="center" vertical="center"/>
    </xf>
    <xf numFmtId="168" fontId="0" fillId="43" borderId="11" xfId="0" applyNumberFormat="1" applyFill="1" applyBorder="1" applyAlignment="1">
      <alignment horizontal="center" vertical="center"/>
    </xf>
    <xf numFmtId="1" fontId="0" fillId="43" borderId="11" xfId="0" applyNumberFormat="1" applyFill="1" applyBorder="1" applyAlignment="1">
      <alignment horizontal="center" vertical="center"/>
    </xf>
    <xf numFmtId="171" fontId="0" fillId="43" borderId="11" xfId="0" applyNumberFormat="1" applyFill="1" applyBorder="1" applyAlignment="1">
      <alignment horizontal="center" vertical="center"/>
    </xf>
    <xf numFmtId="0" fontId="0" fillId="43" borderId="11" xfId="0" applyFill="1" applyBorder="1" applyAlignment="1">
      <alignment horizontal="center" vertical="center"/>
    </xf>
    <xf numFmtId="9" fontId="0" fillId="43" borderId="11" xfId="0" applyNumberFormat="1" applyFill="1" applyBorder="1" applyAlignment="1">
      <alignment horizontal="center" vertical="center"/>
    </xf>
    <xf numFmtId="9" fontId="11" fillId="43" borderId="11" xfId="40" applyFont="1" applyFill="1" applyBorder="1" applyAlignment="1">
      <alignment horizontal="center" vertical="center"/>
    </xf>
    <xf numFmtId="0" fontId="0" fillId="42" borderId="13" xfId="0" applyFill="1" applyBorder="1" applyAlignment="1" applyProtection="1">
      <alignment horizontal="center" vertical="center"/>
      <protection locked="0"/>
    </xf>
    <xf numFmtId="0" fontId="29" fillId="34" borderId="11" xfId="0" applyFont="1" applyFill="1" applyBorder="1" applyAlignment="1">
      <alignment horizontal="center" vertical="center" wrapText="1"/>
    </xf>
    <xf numFmtId="0" fontId="31" fillId="43" borderId="11" xfId="0" applyFont="1" applyFill="1" applyBorder="1" applyAlignment="1">
      <alignment horizontal="center" vertical="center" wrapText="1"/>
    </xf>
    <xf numFmtId="0" fontId="0" fillId="36" borderId="11" xfId="0" applyFill="1" applyBorder="1" applyAlignment="1">
      <alignment horizontal="left" vertical="center"/>
    </xf>
    <xf numFmtId="44" fontId="11" fillId="36" borderId="11" xfId="33" applyFont="1" applyFill="1" applyBorder="1" applyAlignment="1">
      <alignment horizontal="center" vertical="center"/>
    </xf>
    <xf numFmtId="44" fontId="29" fillId="37" borderId="11" xfId="33" applyFont="1" applyFill="1" applyBorder="1" applyAlignment="1">
      <alignment horizontal="center" vertical="center"/>
    </xf>
    <xf numFmtId="9" fontId="29" fillId="37" borderId="11" xfId="0" applyNumberFormat="1" applyFont="1" applyFill="1" applyBorder="1" applyAlignment="1">
      <alignment horizontal="center" vertical="center"/>
    </xf>
    <xf numFmtId="2" fontId="29" fillId="37" borderId="11" xfId="4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>
      <alignment horizontal="center" vertical="center"/>
    </xf>
    <xf numFmtId="168" fontId="29" fillId="37" borderId="11" xfId="0" applyNumberFormat="1" applyFont="1" applyFill="1" applyBorder="1" applyAlignment="1">
      <alignment horizontal="center" vertical="center"/>
    </xf>
    <xf numFmtId="9" fontId="29" fillId="37" borderId="11" xfId="40" applyFont="1" applyFill="1" applyBorder="1" applyAlignment="1">
      <alignment horizontal="center" vertical="center"/>
    </xf>
    <xf numFmtId="1" fontId="29" fillId="37" borderId="11" xfId="51" applyNumberFormat="1" applyFont="1" applyFill="1" applyBorder="1" applyAlignment="1">
      <alignment horizontal="center" vertical="center"/>
    </xf>
    <xf numFmtId="0" fontId="0" fillId="40" borderId="11" xfId="0" applyFill="1" applyBorder="1" applyAlignment="1">
      <alignment horizontal="center" vertical="center"/>
    </xf>
    <xf numFmtId="0" fontId="0" fillId="40" borderId="11" xfId="0" applyFill="1" applyBorder="1" applyAlignment="1">
      <alignment horizontal="left" vertical="center"/>
    </xf>
    <xf numFmtId="44" fontId="11" fillId="40" borderId="11" xfId="33" applyFont="1" applyFill="1" applyBorder="1" applyAlignment="1">
      <alignment horizontal="center" vertical="center"/>
    </xf>
    <xf numFmtId="44" fontId="29" fillId="40" borderId="11" xfId="33" applyFont="1" applyFill="1" applyBorder="1" applyAlignment="1">
      <alignment horizontal="center" vertical="center"/>
    </xf>
    <xf numFmtId="9" fontId="29" fillId="40" borderId="11" xfId="0" applyNumberFormat="1" applyFont="1" applyFill="1" applyBorder="1" applyAlignment="1">
      <alignment horizontal="center" vertical="center"/>
    </xf>
    <xf numFmtId="2" fontId="29" fillId="40" borderId="11" xfId="40" applyNumberFormat="1" applyFont="1" applyFill="1" applyBorder="1" applyAlignment="1">
      <alignment horizontal="center" vertical="center"/>
    </xf>
    <xf numFmtId="0" fontId="29" fillId="40" borderId="11" xfId="0" applyFont="1" applyFill="1" applyBorder="1" applyAlignment="1">
      <alignment horizontal="center" vertical="center"/>
    </xf>
    <xf numFmtId="1" fontId="29" fillId="40" borderId="11" xfId="51" applyNumberFormat="1" applyFont="1" applyFill="1" applyBorder="1" applyAlignment="1">
      <alignment horizontal="center" vertical="center"/>
    </xf>
    <xf numFmtId="1" fontId="29" fillId="40" borderId="11" xfId="0" applyNumberFormat="1" applyFont="1" applyFill="1" applyBorder="1" applyAlignment="1">
      <alignment horizontal="center" vertical="center"/>
    </xf>
    <xf numFmtId="168" fontId="29" fillId="40" borderId="11" xfId="0" applyNumberFormat="1" applyFont="1" applyFill="1" applyBorder="1" applyAlignment="1">
      <alignment horizontal="center" vertical="center"/>
    </xf>
    <xf numFmtId="2" fontId="29" fillId="40" borderId="11" xfId="0" applyNumberFormat="1" applyFont="1" applyFill="1" applyBorder="1" applyAlignment="1">
      <alignment horizontal="center" vertical="center"/>
    </xf>
    <xf numFmtId="0" fontId="53" fillId="44" borderId="11" xfId="0" applyFont="1" applyFill="1" applyBorder="1" applyAlignment="1" applyProtection="1">
      <alignment horizontal="center" vertical="center"/>
      <protection locked="0"/>
    </xf>
    <xf numFmtId="0" fontId="0" fillId="40" borderId="80" xfId="0" applyFill="1" applyBorder="1" applyAlignment="1">
      <alignment horizontal="center"/>
    </xf>
    <xf numFmtId="0" fontId="0" fillId="40" borderId="81" xfId="0" applyFill="1" applyBorder="1" applyAlignment="1">
      <alignment horizontal="center"/>
    </xf>
    <xf numFmtId="0" fontId="0" fillId="40" borderId="82" xfId="0" applyFill="1" applyBorder="1" applyAlignment="1">
      <alignment horizontal="center"/>
    </xf>
    <xf numFmtId="0" fontId="0" fillId="40" borderId="83" xfId="0" applyFill="1" applyBorder="1" applyAlignment="1">
      <alignment horizontal="center"/>
    </xf>
    <xf numFmtId="0" fontId="0" fillId="33" borderId="0" xfId="0" applyFill="1" applyAlignment="1">
      <alignment vertical="center"/>
    </xf>
    <xf numFmtId="0" fontId="54" fillId="33" borderId="0" xfId="0" applyFont="1" applyFill="1" applyAlignment="1">
      <alignment horizontal="center" vertical="center" wrapText="1"/>
    </xf>
    <xf numFmtId="0" fontId="55" fillId="45" borderId="11" xfId="0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6" fillId="33" borderId="0" xfId="0" applyFont="1" applyFill="1" applyAlignment="1">
      <alignment horizontal="center" vertical="center"/>
    </xf>
    <xf numFmtId="0" fontId="0" fillId="33" borderId="0" xfId="0" applyFill="1"/>
    <xf numFmtId="0" fontId="29" fillId="33" borderId="0" xfId="0" applyFont="1" applyFill="1"/>
    <xf numFmtId="0" fontId="16" fillId="33" borderId="0" xfId="0" applyFont="1" applyFill="1" applyAlignment="1">
      <alignment horizontal="center"/>
    </xf>
    <xf numFmtId="0" fontId="53" fillId="46" borderId="11" xfId="0" applyFont="1" applyFill="1" applyBorder="1" applyAlignment="1">
      <alignment horizontal="center"/>
    </xf>
    <xf numFmtId="0" fontId="0" fillId="36" borderId="11" xfId="0" applyFill="1" applyBorder="1" applyAlignment="1" applyProtection="1">
      <alignment horizontal="center"/>
      <protection locked="0"/>
    </xf>
    <xf numFmtId="9" fontId="11" fillId="36" borderId="11" xfId="40" applyFont="1" applyFill="1" applyBorder="1" applyAlignment="1" applyProtection="1">
      <alignment horizontal="center"/>
      <protection locked="0"/>
    </xf>
    <xf numFmtId="9" fontId="16" fillId="0" borderId="0" xfId="0" applyNumberFormat="1" applyFont="1" applyAlignment="1">
      <alignment horizontal="center"/>
    </xf>
    <xf numFmtId="0" fontId="0" fillId="33" borderId="0" xfId="0" applyFill="1" applyAlignment="1">
      <alignment horizontal="center"/>
    </xf>
    <xf numFmtId="43" fontId="11" fillId="33" borderId="0" xfId="51" applyFont="1" applyFill="1" applyBorder="1" applyAlignment="1">
      <alignment horizontal="center"/>
    </xf>
    <xf numFmtId="0" fontId="32" fillId="46" borderId="11" xfId="0" applyFont="1" applyFill="1" applyBorder="1" applyAlignment="1">
      <alignment vertical="center"/>
    </xf>
    <xf numFmtId="14" fontId="29" fillId="36" borderId="11" xfId="0" applyNumberFormat="1" applyFont="1" applyFill="1" applyBorder="1" applyAlignment="1" applyProtection="1">
      <alignment horizontal="center"/>
      <protection locked="0"/>
    </xf>
    <xf numFmtId="0" fontId="32" fillId="45" borderId="21" xfId="0" applyFont="1" applyFill="1" applyBorder="1" applyAlignment="1">
      <alignment horizontal="center"/>
    </xf>
    <xf numFmtId="0" fontId="0" fillId="46" borderId="11" xfId="0" applyFill="1" applyBorder="1" applyAlignment="1">
      <alignment horizontal="left"/>
    </xf>
    <xf numFmtId="9" fontId="29" fillId="36" borderId="11" xfId="0" applyNumberFormat="1" applyFont="1" applyFill="1" applyBorder="1" applyAlignment="1" applyProtection="1">
      <alignment horizontal="center" vertical="center"/>
      <protection locked="0"/>
    </xf>
    <xf numFmtId="174" fontId="41" fillId="37" borderId="11" xfId="40" applyNumberFormat="1" applyFont="1" applyFill="1" applyBorder="1" applyAlignment="1">
      <alignment horizontal="center"/>
    </xf>
    <xf numFmtId="0" fontId="29" fillId="37" borderId="11" xfId="0" applyFont="1" applyFill="1" applyBorder="1" applyAlignment="1">
      <alignment horizontal="center"/>
    </xf>
    <xf numFmtId="0" fontId="0" fillId="33" borderId="0" xfId="0" applyFill="1" applyAlignment="1">
      <alignment horizontal="left"/>
    </xf>
    <xf numFmtId="10" fontId="29" fillId="0" borderId="0" xfId="0" applyNumberFormat="1" applyFont="1" applyAlignment="1">
      <alignment horizontal="center" vertical="center"/>
    </xf>
    <xf numFmtId="174" fontId="11" fillId="33" borderId="0" xfId="40" applyNumberFormat="1" applyFont="1" applyFill="1" applyBorder="1" applyAlignment="1">
      <alignment horizontal="center"/>
    </xf>
    <xf numFmtId="0" fontId="29" fillId="36" borderId="11" xfId="0" applyFont="1" applyFill="1" applyBorder="1" applyAlignment="1" applyProtection="1">
      <alignment horizontal="center"/>
      <protection locked="0"/>
    </xf>
    <xf numFmtId="2" fontId="29" fillId="36" borderId="22" xfId="51" applyNumberFormat="1" applyFont="1" applyFill="1" applyBorder="1" applyAlignment="1" applyProtection="1">
      <alignment horizontal="center" vertical="center"/>
      <protection locked="0"/>
    </xf>
    <xf numFmtId="1" fontId="29" fillId="36" borderId="22" xfId="51" applyNumberFormat="1" applyFont="1" applyFill="1" applyBorder="1" applyAlignment="1" applyProtection="1">
      <alignment horizontal="center" vertical="center"/>
      <protection locked="0"/>
    </xf>
    <xf numFmtId="4" fontId="57" fillId="0" borderId="0" xfId="0" applyNumberFormat="1" applyFont="1" applyAlignment="1">
      <alignment vertical="center" wrapText="1"/>
    </xf>
    <xf numFmtId="168" fontId="0" fillId="33" borderId="0" xfId="0" applyNumberFormat="1" applyFill="1"/>
    <xf numFmtId="2" fontId="29" fillId="36" borderId="11" xfId="0" applyNumberFormat="1" applyFont="1" applyFill="1" applyBorder="1" applyAlignment="1" applyProtection="1">
      <alignment horizontal="center" vertical="center"/>
      <protection locked="0"/>
    </xf>
    <xf numFmtId="0" fontId="32" fillId="46" borderId="11" xfId="0" applyFont="1" applyFill="1" applyBorder="1"/>
    <xf numFmtId="0" fontId="29" fillId="36" borderId="11" xfId="0" applyFont="1" applyFill="1" applyBorder="1" applyAlignment="1" applyProtection="1">
      <alignment horizontal="center" vertical="center"/>
      <protection locked="0"/>
    </xf>
    <xf numFmtId="172" fontId="0" fillId="33" borderId="0" xfId="0" applyNumberFormat="1" applyFill="1"/>
    <xf numFmtId="172" fontId="0" fillId="33" borderId="0" xfId="0" applyNumberFormat="1" applyFill="1" applyAlignment="1">
      <alignment horizontal="center"/>
    </xf>
    <xf numFmtId="0" fontId="32" fillId="33" borderId="0" xfId="0" applyFont="1" applyFill="1"/>
    <xf numFmtId="168" fontId="0" fillId="33" borderId="0" xfId="0" applyNumberFormat="1" applyFill="1" applyAlignment="1">
      <alignment horizontal="center"/>
    </xf>
    <xf numFmtId="0" fontId="0" fillId="46" borderId="11" xfId="0" applyFill="1" applyBorder="1" applyAlignment="1">
      <alignment horizontal="center" vertical="center"/>
    </xf>
    <xf numFmtId="0" fontId="0" fillId="46" borderId="11" xfId="0" applyFill="1" applyBorder="1" applyAlignment="1">
      <alignment horizontal="center" vertical="center" wrapText="1"/>
    </xf>
    <xf numFmtId="0" fontId="0" fillId="47" borderId="11" xfId="0" applyFill="1" applyBorder="1" applyAlignment="1">
      <alignment horizontal="center" vertical="center" wrapText="1"/>
    </xf>
    <xf numFmtId="0" fontId="58" fillId="46" borderId="11" xfId="0" applyFont="1" applyFill="1" applyBorder="1" applyAlignment="1">
      <alignment horizontal="center" vertical="center" wrapText="1"/>
    </xf>
    <xf numFmtId="0" fontId="59" fillId="48" borderId="11" xfId="0" applyFont="1" applyFill="1" applyBorder="1" applyAlignment="1" applyProtection="1">
      <alignment vertical="center"/>
      <protection locked="0"/>
    </xf>
    <xf numFmtId="0" fontId="59" fillId="48" borderId="11" xfId="0" applyFont="1" applyFill="1" applyBorder="1" applyAlignment="1" applyProtection="1">
      <alignment horizontal="center" vertical="center"/>
      <protection locked="0"/>
    </xf>
    <xf numFmtId="0" fontId="60" fillId="48" borderId="11" xfId="0" applyFont="1" applyFill="1" applyBorder="1" applyAlignment="1">
      <alignment horizontal="center" vertical="center"/>
    </xf>
    <xf numFmtId="0" fontId="60" fillId="48" borderId="11" xfId="0" applyFont="1" applyFill="1" applyBorder="1" applyAlignment="1" applyProtection="1">
      <alignment horizontal="center" vertical="center"/>
      <protection locked="0"/>
    </xf>
    <xf numFmtId="44" fontId="60" fillId="48" borderId="11" xfId="33" applyFont="1" applyFill="1" applyBorder="1" applyAlignment="1" applyProtection="1">
      <alignment horizontal="center" vertical="center"/>
    </xf>
    <xf numFmtId="0" fontId="60" fillId="48" borderId="11" xfId="0" applyFont="1" applyFill="1" applyBorder="1" applyAlignment="1">
      <alignment vertical="center"/>
    </xf>
    <xf numFmtId="2" fontId="59" fillId="48" borderId="11" xfId="0" applyNumberFormat="1" applyFont="1" applyFill="1" applyBorder="1" applyAlignment="1" applyProtection="1">
      <alignment horizontal="center" vertical="center"/>
      <protection locked="0"/>
    </xf>
    <xf numFmtId="0" fontId="59" fillId="49" borderId="11" xfId="0" applyFont="1" applyFill="1" applyBorder="1" applyAlignment="1" applyProtection="1">
      <alignment vertical="center"/>
      <protection locked="0"/>
    </xf>
    <xf numFmtId="0" fontId="59" fillId="49" borderId="11" xfId="0" applyFont="1" applyFill="1" applyBorder="1" applyAlignment="1" applyProtection="1">
      <alignment horizontal="center" vertical="center"/>
      <protection locked="0"/>
    </xf>
    <xf numFmtId="175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59" fillId="49" borderId="11" xfId="33" applyFont="1" applyFill="1" applyBorder="1" applyAlignment="1" applyProtection="1">
      <alignment horizontal="center" vertical="center"/>
      <protection locked="0"/>
    </xf>
    <xf numFmtId="173" fontId="60" fillId="49" borderId="11" xfId="33" applyNumberFormat="1" applyFont="1" applyFill="1" applyBorder="1" applyAlignment="1" applyProtection="1">
      <alignment horizontal="center" vertical="center"/>
    </xf>
    <xf numFmtId="44" fontId="60" fillId="49" borderId="11" xfId="33" applyFont="1" applyFill="1" applyBorder="1" applyAlignment="1" applyProtection="1">
      <alignment vertical="center"/>
    </xf>
    <xf numFmtId="0" fontId="60" fillId="49" borderId="11" xfId="0" applyFont="1" applyFill="1" applyBorder="1" applyAlignment="1">
      <alignment vertical="center"/>
    </xf>
    <xf numFmtId="2" fontId="59" fillId="49" borderId="11" xfId="0" applyNumberFormat="1" applyFont="1" applyFill="1" applyBorder="1" applyAlignment="1" applyProtection="1">
      <alignment horizontal="center" vertical="center"/>
      <protection locked="0"/>
    </xf>
    <xf numFmtId="1" fontId="59" fillId="49" borderId="11" xfId="0" applyNumberFormat="1" applyFont="1" applyFill="1" applyBorder="1" applyAlignment="1" applyProtection="1">
      <alignment horizontal="center" vertical="center"/>
      <protection locked="0"/>
    </xf>
    <xf numFmtId="167" fontId="59" fillId="49" borderId="11" xfId="40" applyNumberFormat="1" applyFont="1" applyFill="1" applyBorder="1" applyAlignment="1" applyProtection="1">
      <alignment horizontal="center" vertical="center"/>
      <protection locked="0"/>
    </xf>
    <xf numFmtId="0" fontId="59" fillId="50" borderId="11" xfId="0" applyFont="1" applyFill="1" applyBorder="1" applyAlignment="1" applyProtection="1">
      <alignment vertical="center"/>
      <protection locked="0"/>
    </xf>
    <xf numFmtId="0" fontId="59" fillId="50" borderId="11" xfId="0" applyFont="1" applyFill="1" applyBorder="1" applyAlignment="1" applyProtection="1">
      <alignment horizontal="center" vertical="center"/>
      <protection locked="0"/>
    </xf>
    <xf numFmtId="175" fontId="59" fillId="50" borderId="11" xfId="33" applyNumberFormat="1" applyFont="1" applyFill="1" applyBorder="1" applyAlignment="1" applyProtection="1">
      <alignment horizontal="center" vertical="center"/>
      <protection locked="0"/>
    </xf>
    <xf numFmtId="44" fontId="59" fillId="50" borderId="11" xfId="33" applyFont="1" applyFill="1" applyBorder="1" applyAlignment="1" applyProtection="1">
      <alignment horizontal="center" vertical="center"/>
      <protection locked="0"/>
    </xf>
    <xf numFmtId="173" fontId="60" fillId="50" borderId="11" xfId="33" applyNumberFormat="1" applyFont="1" applyFill="1" applyBorder="1" applyAlignment="1" applyProtection="1">
      <alignment horizontal="center" vertical="center"/>
    </xf>
    <xf numFmtId="44" fontId="60" fillId="50" borderId="11" xfId="33" applyFont="1" applyFill="1" applyBorder="1" applyAlignment="1" applyProtection="1">
      <alignment vertical="center"/>
    </xf>
    <xf numFmtId="0" fontId="60" fillId="50" borderId="11" xfId="0" applyFont="1" applyFill="1" applyBorder="1" applyAlignment="1">
      <alignment vertical="center"/>
    </xf>
    <xf numFmtId="2" fontId="59" fillId="50" borderId="11" xfId="0" applyNumberFormat="1" applyFont="1" applyFill="1" applyBorder="1" applyAlignment="1" applyProtection="1">
      <alignment horizontal="center" vertical="center"/>
      <protection locked="0"/>
    </xf>
    <xf numFmtId="1" fontId="59" fillId="50" borderId="11" xfId="0" applyNumberFormat="1" applyFont="1" applyFill="1" applyBorder="1" applyAlignment="1" applyProtection="1">
      <alignment horizontal="center" vertical="center"/>
      <protection locked="0"/>
    </xf>
    <xf numFmtId="167" fontId="59" fillId="50" borderId="11" xfId="40" applyNumberFormat="1" applyFont="1" applyFill="1" applyBorder="1" applyAlignment="1" applyProtection="1">
      <alignment horizontal="center" vertical="center"/>
      <protection locked="0"/>
    </xf>
    <xf numFmtId="0" fontId="59" fillId="51" borderId="11" xfId="0" applyFont="1" applyFill="1" applyBorder="1" applyAlignment="1" applyProtection="1">
      <alignment vertical="center"/>
      <protection locked="0"/>
    </xf>
    <xf numFmtId="0" fontId="59" fillId="51" borderId="11" xfId="0" applyFont="1" applyFill="1" applyBorder="1" applyAlignment="1" applyProtection="1">
      <alignment horizontal="center" vertical="center"/>
      <protection locked="0"/>
    </xf>
    <xf numFmtId="175" fontId="59" fillId="51" borderId="11" xfId="33" applyNumberFormat="1" applyFont="1" applyFill="1" applyBorder="1" applyAlignment="1" applyProtection="1">
      <alignment horizontal="center" vertical="center"/>
      <protection locked="0"/>
    </xf>
    <xf numFmtId="44" fontId="59" fillId="51" borderId="11" xfId="33" applyFont="1" applyFill="1" applyBorder="1" applyAlignment="1" applyProtection="1">
      <alignment horizontal="center" vertical="center"/>
      <protection locked="0"/>
    </xf>
    <xf numFmtId="173" fontId="60" fillId="51" borderId="11" xfId="33" applyNumberFormat="1" applyFont="1" applyFill="1" applyBorder="1" applyAlignment="1" applyProtection="1">
      <alignment horizontal="center" vertical="center"/>
    </xf>
    <xf numFmtId="44" fontId="60" fillId="51" borderId="11" xfId="33" applyFont="1" applyFill="1" applyBorder="1" applyAlignment="1" applyProtection="1">
      <alignment horizontal="center" vertical="center"/>
    </xf>
    <xf numFmtId="9" fontId="59" fillId="51" borderId="11" xfId="0" applyNumberFormat="1" applyFont="1" applyFill="1" applyBorder="1" applyAlignment="1" applyProtection="1">
      <alignment horizontal="center" vertical="center"/>
      <protection locked="0"/>
    </xf>
    <xf numFmtId="9" fontId="60" fillId="51" borderId="11" xfId="0" applyNumberFormat="1" applyFont="1" applyFill="1" applyBorder="1" applyAlignment="1">
      <alignment horizontal="center" vertical="center"/>
    </xf>
    <xf numFmtId="2" fontId="59" fillId="51" borderId="11" xfId="51" applyNumberFormat="1" applyFont="1" applyFill="1" applyBorder="1" applyAlignment="1" applyProtection="1">
      <alignment horizontal="center" vertical="center"/>
      <protection locked="0"/>
    </xf>
    <xf numFmtId="1" fontId="59" fillId="51" borderId="11" xfId="0" applyNumberFormat="1" applyFont="1" applyFill="1" applyBorder="1" applyAlignment="1" applyProtection="1">
      <alignment horizontal="center" vertical="center"/>
      <protection locked="0"/>
    </xf>
    <xf numFmtId="167" fontId="59" fillId="51" borderId="11" xfId="40" applyNumberFormat="1" applyFont="1" applyFill="1" applyBorder="1" applyAlignment="1" applyProtection="1">
      <alignment horizontal="center" vertical="center"/>
      <protection locked="0"/>
    </xf>
    <xf numFmtId="2" fontId="59" fillId="51" borderId="11" xfId="0" applyNumberFormat="1" applyFont="1" applyFill="1" applyBorder="1" applyAlignment="1" applyProtection="1">
      <alignment horizontal="center" vertical="center"/>
      <protection locked="0"/>
    </xf>
    <xf numFmtId="0" fontId="59" fillId="37" borderId="11" xfId="0" applyFont="1" applyFill="1" applyBorder="1" applyAlignment="1" applyProtection="1">
      <alignment vertical="center"/>
      <protection locked="0"/>
    </xf>
    <xf numFmtId="0" fontId="59" fillId="37" borderId="11" xfId="0" applyFont="1" applyFill="1" applyBorder="1" applyAlignment="1" applyProtection="1">
      <alignment horizontal="center" vertical="center"/>
      <protection locked="0"/>
    </xf>
    <xf numFmtId="175" fontId="59" fillId="37" borderId="11" xfId="33" applyNumberFormat="1" applyFont="1" applyFill="1" applyBorder="1" applyAlignment="1" applyProtection="1">
      <alignment horizontal="center" vertical="center"/>
      <protection locked="0"/>
    </xf>
    <xf numFmtId="44" fontId="59" fillId="37" borderId="11" xfId="33" applyFont="1" applyFill="1" applyBorder="1" applyAlignment="1" applyProtection="1">
      <alignment horizontal="center" vertical="center"/>
      <protection locked="0"/>
    </xf>
    <xf numFmtId="173" fontId="60" fillId="37" borderId="11" xfId="33" applyNumberFormat="1" applyFont="1" applyFill="1" applyBorder="1" applyAlignment="1" applyProtection="1">
      <alignment horizontal="center" vertical="center"/>
    </xf>
    <xf numFmtId="44" fontId="60" fillId="37" borderId="11" xfId="33" applyFont="1" applyFill="1" applyBorder="1" applyAlignment="1" applyProtection="1">
      <alignment horizontal="center" vertical="center"/>
    </xf>
    <xf numFmtId="9" fontId="59" fillId="37" borderId="11" xfId="40" applyFont="1" applyFill="1" applyBorder="1" applyAlignment="1" applyProtection="1">
      <alignment horizontal="center" vertical="center"/>
      <protection locked="0"/>
    </xf>
    <xf numFmtId="9" fontId="60" fillId="37" borderId="11" xfId="40" applyFont="1" applyFill="1" applyBorder="1" applyAlignment="1" applyProtection="1">
      <alignment horizontal="center" vertical="center"/>
    </xf>
    <xf numFmtId="2" fontId="59" fillId="37" borderId="11" xfId="51" applyNumberFormat="1" applyFont="1" applyFill="1" applyBorder="1" applyAlignment="1" applyProtection="1">
      <alignment horizontal="center" vertical="center"/>
      <protection locked="0"/>
    </xf>
    <xf numFmtId="1" fontId="59" fillId="37" borderId="11" xfId="0" applyNumberFormat="1" applyFont="1" applyFill="1" applyBorder="1" applyAlignment="1" applyProtection="1">
      <alignment horizontal="center" vertical="center"/>
      <protection locked="0"/>
    </xf>
    <xf numFmtId="167" fontId="59" fillId="37" borderId="11" xfId="40" applyNumberFormat="1" applyFont="1" applyFill="1" applyBorder="1" applyAlignment="1" applyProtection="1">
      <alignment horizontal="center" vertical="center"/>
      <protection locked="0"/>
    </xf>
    <xf numFmtId="2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2" borderId="11" xfId="0" applyFont="1" applyFill="1" applyBorder="1" applyAlignment="1" applyProtection="1">
      <alignment vertical="center"/>
      <protection locked="0"/>
    </xf>
    <xf numFmtId="0" fontId="59" fillId="52" borderId="11" xfId="0" applyFont="1" applyFill="1" applyBorder="1" applyAlignment="1" applyProtection="1">
      <alignment horizontal="center" vertical="center"/>
      <protection locked="0"/>
    </xf>
    <xf numFmtId="175" fontId="59" fillId="52" borderId="11" xfId="33" applyNumberFormat="1" applyFont="1" applyFill="1" applyBorder="1" applyAlignment="1" applyProtection="1">
      <alignment horizontal="center" vertical="center"/>
      <protection locked="0"/>
    </xf>
    <xf numFmtId="44" fontId="59" fillId="52" borderId="11" xfId="33" applyFont="1" applyFill="1" applyBorder="1" applyAlignment="1" applyProtection="1">
      <alignment horizontal="center" vertical="center"/>
      <protection locked="0"/>
    </xf>
    <xf numFmtId="173" fontId="60" fillId="52" borderId="11" xfId="33" applyNumberFormat="1" applyFont="1" applyFill="1" applyBorder="1" applyAlignment="1" applyProtection="1">
      <alignment horizontal="center" vertical="center"/>
    </xf>
    <xf numFmtId="44" fontId="60" fillId="52" borderId="11" xfId="33" applyFont="1" applyFill="1" applyBorder="1" applyAlignment="1" applyProtection="1">
      <alignment horizontal="center" vertical="center"/>
    </xf>
    <xf numFmtId="9" fontId="59" fillId="52" borderId="11" xfId="40" applyFont="1" applyFill="1" applyBorder="1" applyAlignment="1" applyProtection="1">
      <alignment horizontal="center" vertical="center"/>
      <protection locked="0"/>
    </xf>
    <xf numFmtId="9" fontId="60" fillId="52" borderId="11" xfId="40" applyFont="1" applyFill="1" applyBorder="1" applyAlignment="1" applyProtection="1">
      <alignment horizontal="center" vertical="center"/>
    </xf>
    <xf numFmtId="2" fontId="59" fillId="52" borderId="11" xfId="51" applyNumberFormat="1" applyFont="1" applyFill="1" applyBorder="1" applyAlignment="1" applyProtection="1">
      <alignment horizontal="center" vertical="center"/>
      <protection locked="0"/>
    </xf>
    <xf numFmtId="1" fontId="59" fillId="52" borderId="11" xfId="0" applyNumberFormat="1" applyFont="1" applyFill="1" applyBorder="1" applyAlignment="1" applyProtection="1">
      <alignment horizontal="center" vertical="center"/>
      <protection locked="0"/>
    </xf>
    <xf numFmtId="167" fontId="59" fillId="52" borderId="11" xfId="40" applyNumberFormat="1" applyFont="1" applyFill="1" applyBorder="1" applyAlignment="1" applyProtection="1">
      <alignment horizontal="center" vertical="center"/>
      <protection locked="0"/>
    </xf>
    <xf numFmtId="2" fontId="59" fillId="52" borderId="11" xfId="0" applyNumberFormat="1" applyFont="1" applyFill="1" applyBorder="1" applyAlignment="1" applyProtection="1">
      <alignment horizontal="center" vertical="center"/>
      <protection locked="0"/>
    </xf>
    <xf numFmtId="0" fontId="59" fillId="53" borderId="11" xfId="0" applyFont="1" applyFill="1" applyBorder="1" applyAlignment="1" applyProtection="1">
      <alignment vertical="center"/>
      <protection locked="0"/>
    </xf>
    <xf numFmtId="0" fontId="59" fillId="53" borderId="11" xfId="0" applyFont="1" applyFill="1" applyBorder="1" applyAlignment="1" applyProtection="1">
      <alignment horizontal="center" vertical="center"/>
      <protection locked="0"/>
    </xf>
    <xf numFmtId="175" fontId="59" fillId="53" borderId="11" xfId="33" applyNumberFormat="1" applyFont="1" applyFill="1" applyBorder="1" applyAlignment="1" applyProtection="1">
      <alignment horizontal="center" vertical="center"/>
      <protection locked="0"/>
    </xf>
    <xf numFmtId="44" fontId="59" fillId="53" borderId="11" xfId="33" applyFont="1" applyFill="1" applyBorder="1" applyAlignment="1" applyProtection="1">
      <alignment horizontal="center" vertical="center"/>
      <protection locked="0"/>
    </xf>
    <xf numFmtId="173" fontId="60" fillId="53" borderId="11" xfId="33" applyNumberFormat="1" applyFont="1" applyFill="1" applyBorder="1" applyAlignment="1" applyProtection="1">
      <alignment horizontal="center" vertical="center"/>
    </xf>
    <xf numFmtId="44" fontId="60" fillId="53" borderId="11" xfId="33" applyFont="1" applyFill="1" applyBorder="1" applyAlignment="1" applyProtection="1">
      <alignment vertical="center"/>
    </xf>
    <xf numFmtId="0" fontId="60" fillId="53" borderId="11" xfId="0" applyFont="1" applyFill="1" applyBorder="1" applyAlignment="1">
      <alignment vertical="center"/>
    </xf>
    <xf numFmtId="2" fontId="59" fillId="53" borderId="11" xfId="0" applyNumberFormat="1" applyFont="1" applyFill="1" applyBorder="1" applyAlignment="1" applyProtection="1">
      <alignment horizontal="center" vertical="center"/>
      <protection locked="0"/>
    </xf>
    <xf numFmtId="1" fontId="59" fillId="53" borderId="11" xfId="0" applyNumberFormat="1" applyFont="1" applyFill="1" applyBorder="1" applyAlignment="1" applyProtection="1">
      <alignment horizontal="center" vertical="center"/>
      <protection locked="0"/>
    </xf>
    <xf numFmtId="167" fontId="59" fillId="53" borderId="11" xfId="40" applyNumberFormat="1" applyFont="1" applyFill="1" applyBorder="1" applyAlignment="1" applyProtection="1">
      <alignment horizontal="center" vertical="center"/>
      <protection locked="0"/>
    </xf>
    <xf numFmtId="0" fontId="59" fillId="54" borderId="11" xfId="0" applyFont="1" applyFill="1" applyBorder="1" applyAlignment="1" applyProtection="1">
      <alignment vertical="center"/>
      <protection locked="0"/>
    </xf>
    <xf numFmtId="0" fontId="59" fillId="54" borderId="11" xfId="0" applyFont="1" applyFill="1" applyBorder="1" applyAlignment="1" applyProtection="1">
      <alignment horizontal="center" vertical="center"/>
      <protection locked="0"/>
    </xf>
    <xf numFmtId="175" fontId="59" fillId="54" borderId="11" xfId="33" applyNumberFormat="1" applyFont="1" applyFill="1" applyBorder="1" applyAlignment="1" applyProtection="1">
      <alignment horizontal="center" vertical="center"/>
      <protection locked="0"/>
    </xf>
    <xf numFmtId="44" fontId="59" fillId="54" borderId="11" xfId="33" applyFont="1" applyFill="1" applyBorder="1" applyAlignment="1" applyProtection="1">
      <alignment horizontal="center" vertical="center"/>
      <protection locked="0"/>
    </xf>
    <xf numFmtId="173" fontId="60" fillId="54" borderId="11" xfId="33" applyNumberFormat="1" applyFont="1" applyFill="1" applyBorder="1" applyAlignment="1" applyProtection="1">
      <alignment horizontal="center" vertical="center"/>
    </xf>
    <xf numFmtId="44" fontId="60" fillId="54" borderId="11" xfId="33" applyFont="1" applyFill="1" applyBorder="1" applyAlignment="1" applyProtection="1">
      <alignment horizontal="center" vertical="center"/>
    </xf>
    <xf numFmtId="9" fontId="59" fillId="54" borderId="11" xfId="40" applyFont="1" applyFill="1" applyBorder="1" applyAlignment="1" applyProtection="1">
      <alignment horizontal="center" vertical="center"/>
      <protection locked="0"/>
    </xf>
    <xf numFmtId="9" fontId="60" fillId="54" borderId="11" xfId="40" applyFont="1" applyFill="1" applyBorder="1" applyAlignment="1" applyProtection="1">
      <alignment horizontal="center" vertical="center"/>
    </xf>
    <xf numFmtId="2" fontId="59" fillId="54" borderId="11" xfId="51" applyNumberFormat="1" applyFont="1" applyFill="1" applyBorder="1" applyAlignment="1" applyProtection="1">
      <alignment horizontal="center" vertical="center"/>
      <protection locked="0"/>
    </xf>
    <xf numFmtId="1" fontId="59" fillId="54" borderId="11" xfId="0" applyNumberFormat="1" applyFont="1" applyFill="1" applyBorder="1" applyAlignment="1" applyProtection="1">
      <alignment horizontal="center" vertical="center"/>
      <protection locked="0"/>
    </xf>
    <xf numFmtId="167" fontId="59" fillId="54" borderId="11" xfId="40" applyNumberFormat="1" applyFont="1" applyFill="1" applyBorder="1" applyAlignment="1" applyProtection="1">
      <alignment horizontal="center" vertical="center"/>
      <protection locked="0"/>
    </xf>
    <xf numFmtId="2" fontId="59" fillId="54" borderId="11" xfId="0" applyNumberFormat="1" applyFont="1" applyFill="1" applyBorder="1" applyAlignment="1" applyProtection="1">
      <alignment horizontal="center" vertical="center"/>
      <protection locked="0"/>
    </xf>
    <xf numFmtId="0" fontId="59" fillId="45" borderId="11" xfId="0" applyFont="1" applyFill="1" applyBorder="1" applyAlignment="1" applyProtection="1">
      <alignment vertical="center"/>
      <protection locked="0"/>
    </xf>
    <xf numFmtId="0" fontId="59" fillId="45" borderId="11" xfId="0" applyFont="1" applyFill="1" applyBorder="1" applyAlignment="1" applyProtection="1">
      <alignment horizontal="center" vertical="center"/>
      <protection locked="0"/>
    </xf>
    <xf numFmtId="175" fontId="59" fillId="45" borderId="11" xfId="33" applyNumberFormat="1" applyFont="1" applyFill="1" applyBorder="1" applyAlignment="1" applyProtection="1">
      <alignment horizontal="center" vertical="center"/>
      <protection locked="0"/>
    </xf>
    <xf numFmtId="44" fontId="59" fillId="45" borderId="11" xfId="33" applyFont="1" applyFill="1" applyBorder="1" applyAlignment="1" applyProtection="1">
      <alignment horizontal="center" vertical="center"/>
      <protection locked="0"/>
    </xf>
    <xf numFmtId="173" fontId="60" fillId="45" borderId="11" xfId="33" applyNumberFormat="1" applyFont="1" applyFill="1" applyBorder="1" applyAlignment="1" applyProtection="1">
      <alignment horizontal="center" vertical="center"/>
    </xf>
    <xf numFmtId="44" fontId="60" fillId="45" borderId="11" xfId="33" applyFont="1" applyFill="1" applyBorder="1" applyAlignment="1" applyProtection="1">
      <alignment vertical="center"/>
    </xf>
    <xf numFmtId="44" fontId="59" fillId="45" borderId="11" xfId="33" applyFont="1" applyFill="1" applyBorder="1" applyAlignment="1" applyProtection="1">
      <alignment vertical="center"/>
      <protection locked="0"/>
    </xf>
    <xf numFmtId="2" fontId="59" fillId="45" borderId="11" xfId="33" applyNumberFormat="1" applyFont="1" applyFill="1" applyBorder="1" applyAlignment="1" applyProtection="1">
      <alignment horizontal="center" vertical="center"/>
      <protection locked="0"/>
    </xf>
    <xf numFmtId="1" fontId="59" fillId="45" borderId="11" xfId="0" applyNumberFormat="1" applyFont="1" applyFill="1" applyBorder="1" applyAlignment="1" applyProtection="1">
      <alignment horizontal="center" vertical="center"/>
      <protection locked="0"/>
    </xf>
    <xf numFmtId="167" fontId="59" fillId="45" borderId="11" xfId="40" applyNumberFormat="1" applyFont="1" applyFill="1" applyBorder="1" applyAlignment="1" applyProtection="1">
      <alignment horizontal="center" vertical="center"/>
      <protection locked="0"/>
    </xf>
    <xf numFmtId="2" fontId="59" fillId="45" borderId="11" xfId="0" applyNumberFormat="1" applyFont="1" applyFill="1" applyBorder="1" applyAlignment="1" applyProtection="1">
      <alignment horizontal="center" vertical="center"/>
      <protection locked="0"/>
    </xf>
    <xf numFmtId="0" fontId="59" fillId="55" borderId="11" xfId="0" applyFont="1" applyFill="1" applyBorder="1" applyAlignment="1" applyProtection="1">
      <alignment vertical="center"/>
      <protection locked="0"/>
    </xf>
    <xf numFmtId="0" fontId="59" fillId="55" borderId="11" xfId="0" applyFont="1" applyFill="1" applyBorder="1" applyAlignment="1" applyProtection="1">
      <alignment horizontal="center" vertical="center"/>
      <protection locked="0"/>
    </xf>
    <xf numFmtId="175" fontId="59" fillId="55" borderId="11" xfId="33" applyNumberFormat="1" applyFont="1" applyFill="1" applyBorder="1" applyAlignment="1" applyProtection="1">
      <alignment horizontal="center" vertical="center"/>
      <protection locked="0"/>
    </xf>
    <xf numFmtId="44" fontId="59" fillId="55" borderId="11" xfId="33" applyFont="1" applyFill="1" applyBorder="1" applyAlignment="1" applyProtection="1">
      <alignment horizontal="center" vertical="center"/>
      <protection locked="0"/>
    </xf>
    <xf numFmtId="173" fontId="60" fillId="55" borderId="11" xfId="33" applyNumberFormat="1" applyFont="1" applyFill="1" applyBorder="1" applyAlignment="1" applyProtection="1">
      <alignment horizontal="center" vertical="center"/>
    </xf>
    <xf numFmtId="44" fontId="60" fillId="55" borderId="11" xfId="33" applyFont="1" applyFill="1" applyBorder="1" applyAlignment="1" applyProtection="1">
      <alignment horizontal="center" vertical="center"/>
    </xf>
    <xf numFmtId="9" fontId="59" fillId="55" borderId="11" xfId="40" applyFont="1" applyFill="1" applyBorder="1" applyAlignment="1" applyProtection="1">
      <alignment horizontal="center" vertical="center"/>
      <protection locked="0"/>
    </xf>
    <xf numFmtId="9" fontId="60" fillId="55" borderId="11" xfId="40" applyFont="1" applyFill="1" applyBorder="1" applyAlignment="1" applyProtection="1">
      <alignment horizontal="center" vertical="center"/>
    </xf>
    <xf numFmtId="1" fontId="59" fillId="55" borderId="11" xfId="0" applyNumberFormat="1" applyFont="1" applyFill="1" applyBorder="1" applyAlignment="1" applyProtection="1">
      <alignment horizontal="center" vertical="center"/>
      <protection locked="0"/>
    </xf>
    <xf numFmtId="167" fontId="59" fillId="55" borderId="11" xfId="40" applyNumberFormat="1" applyFont="1" applyFill="1" applyBorder="1" applyAlignment="1" applyProtection="1">
      <alignment horizontal="center" vertical="center"/>
      <protection locked="0"/>
    </xf>
    <xf numFmtId="2" fontId="59" fillId="55" borderId="11" xfId="0" applyNumberFormat="1" applyFont="1" applyFill="1" applyBorder="1" applyAlignment="1" applyProtection="1">
      <alignment horizontal="center" vertical="center"/>
      <protection locked="0"/>
    </xf>
    <xf numFmtId="0" fontId="59" fillId="56" borderId="11" xfId="0" applyFont="1" applyFill="1" applyBorder="1" applyAlignment="1" applyProtection="1">
      <alignment vertical="center"/>
      <protection locked="0"/>
    </xf>
    <xf numFmtId="0" fontId="59" fillId="56" borderId="11" xfId="0" applyFont="1" applyFill="1" applyBorder="1" applyAlignment="1" applyProtection="1">
      <alignment horizontal="center" vertical="center"/>
      <protection locked="0"/>
    </xf>
    <xf numFmtId="175" fontId="59" fillId="56" borderId="11" xfId="33" applyNumberFormat="1" applyFont="1" applyFill="1" applyBorder="1" applyAlignment="1" applyProtection="1">
      <alignment horizontal="center" vertical="center"/>
      <protection locked="0"/>
    </xf>
    <xf numFmtId="44" fontId="59" fillId="56" borderId="11" xfId="33" applyFont="1" applyFill="1" applyBorder="1" applyAlignment="1" applyProtection="1">
      <alignment horizontal="center" vertical="center"/>
      <protection locked="0"/>
    </xf>
    <xf numFmtId="173" fontId="60" fillId="56" borderId="11" xfId="33" applyNumberFormat="1" applyFont="1" applyFill="1" applyBorder="1" applyAlignment="1" applyProtection="1">
      <alignment horizontal="center" vertical="center"/>
    </xf>
    <xf numFmtId="44" fontId="60" fillId="56" borderId="11" xfId="33" applyFont="1" applyFill="1" applyBorder="1" applyAlignment="1" applyProtection="1">
      <alignment vertical="center"/>
    </xf>
    <xf numFmtId="44" fontId="59" fillId="56" borderId="11" xfId="33" applyFont="1" applyFill="1" applyBorder="1" applyAlignment="1" applyProtection="1">
      <alignment vertical="center"/>
      <protection locked="0"/>
    </xf>
    <xf numFmtId="2" fontId="59" fillId="56" borderId="11" xfId="33" applyNumberFormat="1" applyFont="1" applyFill="1" applyBorder="1" applyAlignment="1" applyProtection="1">
      <alignment horizontal="center" vertical="center"/>
      <protection locked="0"/>
    </xf>
    <xf numFmtId="1" fontId="59" fillId="56" borderId="11" xfId="0" applyNumberFormat="1" applyFont="1" applyFill="1" applyBorder="1" applyAlignment="1" applyProtection="1">
      <alignment horizontal="center" vertical="center"/>
      <protection locked="0"/>
    </xf>
    <xf numFmtId="167" fontId="59" fillId="56" borderId="11" xfId="40" applyNumberFormat="1" applyFont="1" applyFill="1" applyBorder="1" applyAlignment="1" applyProtection="1">
      <alignment horizontal="center" vertical="center"/>
      <protection locked="0"/>
    </xf>
    <xf numFmtId="2" fontId="59" fillId="56" borderId="11" xfId="0" applyNumberFormat="1" applyFont="1" applyFill="1" applyBorder="1" applyAlignment="1" applyProtection="1">
      <alignment horizontal="center" vertical="center"/>
      <protection locked="0"/>
    </xf>
    <xf numFmtId="0" fontId="59" fillId="43" borderId="11" xfId="0" applyFont="1" applyFill="1" applyBorder="1" applyAlignment="1" applyProtection="1">
      <alignment vertical="center"/>
      <protection locked="0"/>
    </xf>
    <xf numFmtId="0" fontId="59" fillId="43" borderId="11" xfId="0" applyFont="1" applyFill="1" applyBorder="1" applyAlignment="1" applyProtection="1">
      <alignment horizontal="center" vertical="center"/>
      <protection locked="0"/>
    </xf>
    <xf numFmtId="175" fontId="59" fillId="43" borderId="11" xfId="33" applyNumberFormat="1" applyFont="1" applyFill="1" applyBorder="1" applyAlignment="1" applyProtection="1">
      <alignment horizontal="center" vertical="center"/>
      <protection locked="0"/>
    </xf>
    <xf numFmtId="44" fontId="59" fillId="43" borderId="11" xfId="33" applyFont="1" applyFill="1" applyBorder="1" applyAlignment="1" applyProtection="1">
      <alignment horizontal="center" vertical="center"/>
      <protection locked="0"/>
    </xf>
    <xf numFmtId="173" fontId="60" fillId="43" borderId="11" xfId="33" applyNumberFormat="1" applyFont="1" applyFill="1" applyBorder="1" applyAlignment="1" applyProtection="1">
      <alignment horizontal="center" vertical="center"/>
    </xf>
    <xf numFmtId="44" fontId="60" fillId="43" borderId="11" xfId="33" applyFont="1" applyFill="1" applyBorder="1" applyAlignment="1" applyProtection="1">
      <alignment horizontal="center" vertical="center"/>
    </xf>
    <xf numFmtId="9" fontId="59" fillId="43" borderId="11" xfId="40" applyFont="1" applyFill="1" applyBorder="1" applyAlignment="1" applyProtection="1">
      <alignment horizontal="center" vertical="center"/>
      <protection locked="0"/>
    </xf>
    <xf numFmtId="9" fontId="60" fillId="43" borderId="11" xfId="40" applyFont="1" applyFill="1" applyBorder="1" applyAlignment="1" applyProtection="1">
      <alignment horizontal="center" vertical="center"/>
    </xf>
    <xf numFmtId="2" fontId="59" fillId="43" borderId="11" xfId="51" applyNumberFormat="1" applyFont="1" applyFill="1" applyBorder="1" applyAlignment="1" applyProtection="1">
      <alignment horizontal="center" vertical="center"/>
      <protection locked="0"/>
    </xf>
    <xf numFmtId="1" fontId="59" fillId="43" borderId="11" xfId="0" applyNumberFormat="1" applyFont="1" applyFill="1" applyBorder="1" applyAlignment="1" applyProtection="1">
      <alignment horizontal="center" vertical="center"/>
      <protection locked="0"/>
    </xf>
    <xf numFmtId="167" fontId="59" fillId="43" borderId="11" xfId="40" applyNumberFormat="1" applyFont="1" applyFill="1" applyBorder="1" applyAlignment="1" applyProtection="1">
      <alignment horizontal="center" vertical="center"/>
      <protection locked="0"/>
    </xf>
    <xf numFmtId="2" fontId="59" fillId="43" borderId="11" xfId="0" applyNumberFormat="1" applyFont="1" applyFill="1" applyBorder="1" applyAlignment="1" applyProtection="1">
      <alignment horizontal="center" vertical="center"/>
      <protection locked="0"/>
    </xf>
    <xf numFmtId="173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60" fillId="49" borderId="11" xfId="33" applyFont="1" applyFill="1" applyBorder="1" applyAlignment="1" applyProtection="1">
      <alignment horizontal="center" vertical="center"/>
    </xf>
    <xf numFmtId="9" fontId="59" fillId="49" borderId="11" xfId="40" applyFont="1" applyFill="1" applyBorder="1" applyAlignment="1" applyProtection="1">
      <alignment horizontal="center" vertical="center"/>
      <protection locked="0"/>
    </xf>
    <xf numFmtId="10" fontId="59" fillId="49" borderId="11" xfId="0" applyNumberFormat="1" applyFont="1" applyFill="1" applyBorder="1" applyAlignment="1" applyProtection="1">
      <alignment horizontal="center" vertical="center"/>
      <protection locked="0"/>
    </xf>
    <xf numFmtId="9" fontId="59" fillId="37" borderId="11" xfId="0" applyNumberFormat="1" applyFont="1" applyFill="1" applyBorder="1" applyAlignment="1" applyProtection="1">
      <alignment horizontal="center" vertical="center"/>
      <protection locked="0"/>
    </xf>
    <xf numFmtId="10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7" borderId="11" xfId="0" applyFont="1" applyFill="1" applyBorder="1" applyAlignment="1" applyProtection="1">
      <alignment vertical="center"/>
      <protection locked="0"/>
    </xf>
    <xf numFmtId="0" fontId="59" fillId="57" borderId="11" xfId="0" applyFont="1" applyFill="1" applyBorder="1" applyAlignment="1" applyProtection="1">
      <alignment horizontal="center" vertical="center"/>
      <protection locked="0"/>
    </xf>
    <xf numFmtId="175" fontId="59" fillId="57" borderId="11" xfId="33" applyNumberFormat="1" applyFont="1" applyFill="1" applyBorder="1" applyAlignment="1" applyProtection="1">
      <alignment horizontal="center" vertical="center"/>
      <protection locked="0"/>
    </xf>
    <xf numFmtId="44" fontId="59" fillId="57" borderId="11" xfId="33" applyFont="1" applyFill="1" applyBorder="1" applyAlignment="1" applyProtection="1">
      <alignment horizontal="center" vertical="center"/>
      <protection locked="0"/>
    </xf>
    <xf numFmtId="173" fontId="60" fillId="57" borderId="11" xfId="33" applyNumberFormat="1" applyFont="1" applyFill="1" applyBorder="1" applyAlignment="1" applyProtection="1">
      <alignment horizontal="center" vertical="center"/>
    </xf>
    <xf numFmtId="44" fontId="60" fillId="57" borderId="11" xfId="33" applyFont="1" applyFill="1" applyBorder="1" applyAlignment="1" applyProtection="1">
      <alignment vertical="center"/>
    </xf>
    <xf numFmtId="0" fontId="60" fillId="57" borderId="11" xfId="0" applyFont="1" applyFill="1" applyBorder="1" applyAlignment="1">
      <alignment vertical="center"/>
    </xf>
    <xf numFmtId="2" fontId="59" fillId="57" borderId="11" xfId="0" applyNumberFormat="1" applyFont="1" applyFill="1" applyBorder="1" applyAlignment="1" applyProtection="1">
      <alignment horizontal="center" vertical="center"/>
      <protection locked="0"/>
    </xf>
    <xf numFmtId="1" fontId="59" fillId="57" borderId="11" xfId="0" applyNumberFormat="1" applyFont="1" applyFill="1" applyBorder="1" applyAlignment="1" applyProtection="1">
      <alignment horizontal="center" vertical="center"/>
      <protection locked="0"/>
    </xf>
    <xf numFmtId="167" fontId="59" fillId="57" borderId="11" xfId="40" applyNumberFormat="1" applyFont="1" applyFill="1" applyBorder="1" applyAlignment="1" applyProtection="1">
      <alignment horizontal="center" vertical="center"/>
      <protection locked="0"/>
    </xf>
    <xf numFmtId="0" fontId="60" fillId="56" borderId="11" xfId="0" applyFont="1" applyFill="1" applyBorder="1" applyAlignment="1">
      <alignment vertical="center"/>
    </xf>
    <xf numFmtId="0" fontId="29" fillId="57" borderId="11" xfId="0" applyFont="1" applyFill="1" applyBorder="1" applyAlignment="1">
      <alignment horizontal="center"/>
    </xf>
    <xf numFmtId="17" fontId="29" fillId="57" borderId="23" xfId="0" applyNumberFormat="1" applyFont="1" applyFill="1" applyBorder="1" applyAlignment="1">
      <alignment horizontal="center"/>
    </xf>
    <xf numFmtId="17" fontId="29" fillId="57" borderId="21" xfId="0" applyNumberFormat="1" applyFont="1" applyFill="1" applyBorder="1" applyAlignment="1">
      <alignment horizontal="center"/>
    </xf>
    <xf numFmtId="0" fontId="29" fillId="57" borderId="0" xfId="0" applyFont="1" applyFill="1" applyAlignment="1">
      <alignment horizontal="center"/>
    </xf>
    <xf numFmtId="0" fontId="0" fillId="43" borderId="11" xfId="0" applyFill="1" applyBorder="1" applyAlignment="1">
      <alignment horizontal="center"/>
    </xf>
    <xf numFmtId="0" fontId="0" fillId="0" borderId="11" xfId="0" applyBorder="1"/>
    <xf numFmtId="0" fontId="0" fillId="42" borderId="11" xfId="0" applyFill="1" applyBorder="1" applyAlignment="1">
      <alignment horizontal="center"/>
    </xf>
    <xf numFmtId="0" fontId="0" fillId="42" borderId="11" xfId="0" applyFill="1" applyBorder="1" applyAlignment="1">
      <alignment horizontal="center" vertical="center"/>
    </xf>
    <xf numFmtId="1" fontId="0" fillId="0" borderId="11" xfId="0" applyNumberFormat="1" applyBorder="1"/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0" fillId="58" borderId="11" xfId="0" applyNumberFormat="1" applyFill="1" applyBorder="1"/>
    <xf numFmtId="0" fontId="29" fillId="57" borderId="11" xfId="0" applyFont="1" applyFill="1" applyBorder="1" applyAlignment="1">
      <alignment horizontal="center" vertical="center" wrapText="1"/>
    </xf>
    <xf numFmtId="0" fontId="29" fillId="57" borderId="11" xfId="0" applyFont="1" applyFill="1" applyBorder="1" applyAlignment="1">
      <alignment horizontal="center" vertical="center"/>
    </xf>
    <xf numFmtId="0" fontId="0" fillId="43" borderId="11" xfId="0" applyFill="1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29" fillId="57" borderId="24" xfId="0" applyFont="1" applyFill="1" applyBorder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42" borderId="11" xfId="0" applyFill="1" applyBorder="1" applyAlignment="1" applyProtection="1">
      <alignment horizontal="center"/>
      <protection locked="0"/>
    </xf>
    <xf numFmtId="0" fontId="40" fillId="57" borderId="21" xfId="0" applyFont="1" applyFill="1" applyBorder="1" applyAlignment="1">
      <alignment horizontal="center"/>
    </xf>
    <xf numFmtId="0" fontId="40" fillId="57" borderId="11" xfId="0" applyFont="1" applyFill="1" applyBorder="1" applyAlignment="1">
      <alignment horizontal="center"/>
    </xf>
    <xf numFmtId="0" fontId="40" fillId="57" borderId="11" xfId="0" applyFont="1" applyFill="1" applyBorder="1"/>
    <xf numFmtId="167" fontId="41" fillId="0" borderId="11" xfId="40" applyNumberFormat="1" applyFont="1" applyFill="1" applyBorder="1" applyAlignment="1" applyProtection="1">
      <alignment horizontal="center"/>
      <protection locked="0"/>
    </xf>
    <xf numFmtId="2" fontId="41" fillId="0" borderId="11" xfId="0" applyNumberFormat="1" applyFont="1" applyBorder="1" applyAlignment="1" applyProtection="1">
      <alignment horizontal="center"/>
      <protection locked="0"/>
    </xf>
    <xf numFmtId="0" fontId="40" fillId="33" borderId="11" xfId="0" applyFont="1" applyFill="1" applyBorder="1" applyAlignment="1">
      <alignment horizontal="center" vertical="center"/>
    </xf>
    <xf numFmtId="0" fontId="40" fillId="33" borderId="11" xfId="0" applyFont="1" applyFill="1" applyBorder="1" applyAlignment="1">
      <alignment horizontal="center" vertical="center" wrapText="1"/>
    </xf>
    <xf numFmtId="0" fontId="0" fillId="59" borderId="11" xfId="0" applyFill="1" applyBorder="1" applyAlignment="1">
      <alignment horizontal="center" vertical="center"/>
    </xf>
    <xf numFmtId="9" fontId="0" fillId="59" borderId="11" xfId="0" applyNumberFormat="1" applyFill="1" applyBorder="1" applyAlignment="1">
      <alignment horizontal="center" vertical="center"/>
    </xf>
    <xf numFmtId="44" fontId="11" fillId="59" borderId="11" xfId="33" applyFont="1" applyFill="1" applyBorder="1"/>
    <xf numFmtId="167" fontId="11" fillId="0" borderId="11" xfId="40" applyNumberFormat="1" applyFont="1" applyBorder="1"/>
    <xf numFmtId="1" fontId="53" fillId="43" borderId="11" xfId="0" applyNumberFormat="1" applyFont="1" applyFill="1" applyBorder="1" applyAlignment="1">
      <alignment horizontal="center" vertical="center"/>
    </xf>
    <xf numFmtId="0" fontId="0" fillId="46" borderId="11" xfId="0" applyFill="1" applyBorder="1"/>
    <xf numFmtId="9" fontId="11" fillId="34" borderId="11" xfId="40" applyFont="1" applyFill="1" applyBorder="1" applyAlignment="1">
      <alignment horizontal="center"/>
    </xf>
    <xf numFmtId="176" fontId="32" fillId="34" borderId="11" xfId="0" applyNumberFormat="1" applyFont="1" applyFill="1" applyBorder="1" applyAlignment="1">
      <alignment horizontal="center" vertical="center" wrapText="1"/>
    </xf>
    <xf numFmtId="2" fontId="0" fillId="39" borderId="11" xfId="0" applyNumberFormat="1" applyFill="1" applyBorder="1" applyAlignment="1">
      <alignment horizontal="center" vertical="center"/>
    </xf>
    <xf numFmtId="2" fontId="0" fillId="35" borderId="11" xfId="0" applyNumberFormat="1" applyFill="1" applyBorder="1" applyAlignment="1">
      <alignment horizontal="center" vertical="center"/>
    </xf>
    <xf numFmtId="0" fontId="61" fillId="46" borderId="11" xfId="0" applyFont="1" applyFill="1" applyBorder="1" applyAlignment="1">
      <alignment horizontal="center" vertical="center" wrapText="1"/>
    </xf>
    <xf numFmtId="0" fontId="61" fillId="47" borderId="11" xfId="0" applyFont="1" applyFill="1" applyBorder="1" applyAlignment="1">
      <alignment horizontal="center" vertical="center" wrapText="1"/>
    </xf>
    <xf numFmtId="0" fontId="61" fillId="46" borderId="11" xfId="0" applyFont="1" applyFill="1" applyBorder="1" applyAlignment="1">
      <alignment vertical="center" wrapText="1"/>
    </xf>
    <xf numFmtId="0" fontId="53" fillId="59" borderId="11" xfId="0" applyFont="1" applyFill="1" applyBorder="1"/>
    <xf numFmtId="1" fontId="53" fillId="59" borderId="11" xfId="0" applyNumberFormat="1" applyFont="1" applyFill="1" applyBorder="1" applyAlignment="1">
      <alignment horizontal="center"/>
    </xf>
    <xf numFmtId="2" fontId="53" fillId="59" borderId="11" xfId="0" applyNumberFormat="1" applyFont="1" applyFill="1" applyBorder="1" applyAlignment="1">
      <alignment horizontal="center"/>
    </xf>
    <xf numFmtId="44" fontId="53" fillId="48" borderId="11" xfId="33" applyFont="1" applyFill="1" applyBorder="1" applyAlignment="1">
      <alignment horizontal="center"/>
    </xf>
    <xf numFmtId="170" fontId="53" fillId="59" borderId="11" xfId="51" applyNumberFormat="1" applyFont="1" applyFill="1" applyBorder="1" applyAlignment="1">
      <alignment horizontal="center"/>
    </xf>
    <xf numFmtId="44" fontId="53" fillId="59" borderId="11" xfId="33" applyFont="1" applyFill="1" applyBorder="1" applyAlignment="1">
      <alignment horizontal="center"/>
    </xf>
    <xf numFmtId="1" fontId="53" fillId="59" borderId="11" xfId="0" applyNumberFormat="1" applyFont="1" applyFill="1" applyBorder="1"/>
    <xf numFmtId="4" fontId="53" fillId="48" borderId="11" xfId="33" applyNumberFormat="1" applyFont="1" applyFill="1" applyBorder="1" applyAlignment="1">
      <alignment horizontal="center"/>
    </xf>
    <xf numFmtId="1" fontId="53" fillId="59" borderId="11" xfId="51" applyNumberFormat="1" applyFont="1" applyFill="1" applyBorder="1" applyAlignment="1">
      <alignment horizontal="center"/>
    </xf>
    <xf numFmtId="0" fontId="53" fillId="60" borderId="11" xfId="0" applyFont="1" applyFill="1" applyBorder="1"/>
    <xf numFmtId="1" fontId="53" fillId="60" borderId="11" xfId="0" applyNumberFormat="1" applyFont="1" applyFill="1" applyBorder="1" applyAlignment="1">
      <alignment horizontal="center"/>
    </xf>
    <xf numFmtId="0" fontId="53" fillId="60" borderId="11" xfId="0" applyFont="1" applyFill="1" applyBorder="1" applyAlignment="1">
      <alignment horizontal="center"/>
    </xf>
    <xf numFmtId="43" fontId="33" fillId="60" borderId="11" xfId="51" applyFont="1" applyFill="1" applyBorder="1"/>
    <xf numFmtId="172" fontId="53" fillId="60" borderId="11" xfId="0" applyNumberFormat="1" applyFont="1" applyFill="1" applyBorder="1"/>
    <xf numFmtId="170" fontId="53" fillId="61" borderId="11" xfId="51" applyNumberFormat="1" applyFont="1" applyFill="1" applyBorder="1" applyAlignment="1"/>
    <xf numFmtId="14" fontId="53" fillId="60" borderId="11" xfId="0" applyNumberFormat="1" applyFont="1" applyFill="1" applyBorder="1" applyAlignment="1">
      <alignment horizontal="center"/>
    </xf>
    <xf numFmtId="2" fontId="53" fillId="60" borderId="11" xfId="0" applyNumberFormat="1" applyFont="1" applyFill="1" applyBorder="1" applyAlignment="1">
      <alignment horizontal="center"/>
    </xf>
    <xf numFmtId="14" fontId="53" fillId="60" borderId="11" xfId="0" applyNumberFormat="1" applyFont="1" applyFill="1" applyBorder="1"/>
    <xf numFmtId="0" fontId="33" fillId="0" borderId="22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33" fillId="61" borderId="11" xfId="0" applyFont="1" applyFill="1" applyBorder="1" applyAlignment="1">
      <alignment horizontal="center" vertical="center" wrapText="1"/>
    </xf>
    <xf numFmtId="0" fontId="33" fillId="48" borderId="11" xfId="0" applyFont="1" applyFill="1" applyBorder="1" applyAlignment="1">
      <alignment horizontal="center" vertical="center" wrapText="1"/>
    </xf>
    <xf numFmtId="171" fontId="53" fillId="61" borderId="0" xfId="0" applyNumberFormat="1" applyFont="1" applyFill="1"/>
    <xf numFmtId="1" fontId="53" fillId="48" borderId="0" xfId="0" applyNumberFormat="1" applyFont="1" applyFill="1"/>
    <xf numFmtId="0" fontId="30" fillId="0" borderId="0" xfId="37" applyFont="1" applyAlignment="1">
      <alignment horizontal="center" vertical="center" wrapText="1"/>
    </xf>
    <xf numFmtId="171" fontId="53" fillId="0" borderId="0" xfId="0" applyNumberFormat="1" applyFont="1"/>
    <xf numFmtId="0" fontId="53" fillId="0" borderId="0" xfId="0" applyFont="1"/>
    <xf numFmtId="172" fontId="53" fillId="0" borderId="0" xfId="0" applyNumberFormat="1" applyFont="1"/>
    <xf numFmtId="0" fontId="40" fillId="62" borderId="11" xfId="0" applyFont="1" applyFill="1" applyBorder="1" applyAlignment="1">
      <alignment horizontal="center"/>
    </xf>
    <xf numFmtId="0" fontId="40" fillId="62" borderId="11" xfId="0" applyFont="1" applyFill="1" applyBorder="1" applyAlignment="1">
      <alignment horizontal="center" vertical="center" wrapText="1"/>
    </xf>
    <xf numFmtId="0" fontId="31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Protection="1">
      <protection locked="0"/>
    </xf>
    <xf numFmtId="0" fontId="41" fillId="49" borderId="11" xfId="0" applyFont="1" applyFill="1" applyBorder="1" applyProtection="1">
      <protection locked="0"/>
    </xf>
    <xf numFmtId="0" fontId="41" fillId="49" borderId="11" xfId="0" applyFont="1" applyFill="1" applyBorder="1" applyAlignment="1" applyProtection="1">
      <alignment horizontal="center"/>
      <protection locked="0"/>
    </xf>
    <xf numFmtId="43" fontId="41" fillId="59" borderId="11" xfId="51" applyFont="1" applyFill="1" applyBorder="1" applyAlignment="1" applyProtection="1">
      <alignment horizontal="center"/>
      <protection locked="0"/>
    </xf>
    <xf numFmtId="170" fontId="41" fillId="49" borderId="11" xfId="51" applyNumberFormat="1" applyFont="1" applyFill="1" applyBorder="1" applyAlignment="1" applyProtection="1">
      <alignment vertical="center"/>
      <protection locked="0"/>
    </xf>
    <xf numFmtId="9" fontId="41" fillId="49" borderId="11" xfId="40" applyFont="1" applyFill="1" applyBorder="1" applyAlignment="1" applyProtection="1">
      <alignment horizontal="center"/>
      <protection locked="0"/>
    </xf>
    <xf numFmtId="168" fontId="41" fillId="49" borderId="11" xfId="0" applyNumberFormat="1" applyFont="1" applyFill="1" applyBorder="1" applyAlignment="1" applyProtection="1">
      <alignment horizontal="center"/>
      <protection locked="0"/>
    </xf>
    <xf numFmtId="43" fontId="41" fillId="49" borderId="11" xfId="51" applyFont="1" applyFill="1" applyBorder="1" applyAlignment="1" applyProtection="1">
      <alignment horizontal="center"/>
      <protection locked="0"/>
    </xf>
    <xf numFmtId="2" fontId="32" fillId="0" borderId="0" xfId="0" applyNumberFormat="1" applyFont="1" applyAlignment="1">
      <alignment horizontal="center"/>
    </xf>
    <xf numFmtId="0" fontId="62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Alignment="1" applyProtection="1">
      <alignment horizontal="center"/>
      <protection locked="0"/>
    </xf>
    <xf numFmtId="1" fontId="41" fillId="49" borderId="11" xfId="0" applyNumberFormat="1" applyFont="1" applyFill="1" applyBorder="1" applyAlignment="1" applyProtection="1">
      <alignment horizontal="center"/>
      <protection locked="0"/>
    </xf>
    <xf numFmtId="171" fontId="41" fillId="39" borderId="11" xfId="0" applyNumberFormat="1" applyFont="1" applyFill="1" applyBorder="1" applyAlignment="1" applyProtection="1">
      <alignment horizontal="center"/>
      <protection locked="0"/>
    </xf>
    <xf numFmtId="2" fontId="41" fillId="59" borderId="11" xfId="0" applyNumberFormat="1" applyFont="1" applyFill="1" applyBorder="1" applyAlignment="1" applyProtection="1">
      <alignment horizontal="center"/>
      <protection locked="0"/>
    </xf>
    <xf numFmtId="2" fontId="32" fillId="49" borderId="11" xfId="0" applyNumberFormat="1" applyFont="1" applyFill="1" applyBorder="1" applyAlignment="1" applyProtection="1">
      <alignment horizontal="center"/>
      <protection locked="0"/>
    </xf>
    <xf numFmtId="17" fontId="29" fillId="49" borderId="11" xfId="0" applyNumberFormat="1" applyFont="1" applyFill="1" applyBorder="1" applyAlignment="1">
      <alignment horizontal="center"/>
    </xf>
    <xf numFmtId="0" fontId="0" fillId="59" borderId="11" xfId="0" applyFill="1" applyBorder="1" applyAlignment="1" applyProtection="1">
      <alignment horizontal="center"/>
      <protection locked="0"/>
    </xf>
    <xf numFmtId="2" fontId="32" fillId="0" borderId="11" xfId="0" applyNumberFormat="1" applyFont="1" applyBorder="1" applyAlignment="1" applyProtection="1">
      <alignment horizontal="center"/>
      <protection locked="0"/>
    </xf>
    <xf numFmtId="0" fontId="31" fillId="60" borderId="11" xfId="0" applyFont="1" applyFill="1" applyBorder="1" applyAlignment="1" applyProtection="1">
      <alignment horizontal="center" vertical="center" wrapText="1"/>
      <protection locked="0"/>
    </xf>
    <xf numFmtId="1" fontId="31" fillId="47" borderId="11" xfId="0" applyNumberFormat="1" applyFont="1" applyFill="1" applyBorder="1" applyAlignment="1" applyProtection="1">
      <alignment horizontal="center" vertical="center" wrapText="1"/>
      <protection locked="0"/>
    </xf>
    <xf numFmtId="0" fontId="0" fillId="60" borderId="0" xfId="0" applyFill="1" applyProtection="1">
      <protection locked="0"/>
    </xf>
    <xf numFmtId="0" fontId="8" fillId="60" borderId="0" xfId="35" applyFill="1" applyProtection="1">
      <protection locked="0"/>
    </xf>
    <xf numFmtId="0" fontId="8" fillId="60" borderId="0" xfId="35" applyFill="1" applyAlignment="1" applyProtection="1">
      <alignment horizontal="center"/>
      <protection locked="0"/>
    </xf>
    <xf numFmtId="171" fontId="0" fillId="60" borderId="0" xfId="0" applyNumberFormat="1" applyFill="1" applyProtection="1">
      <protection locked="0"/>
    </xf>
    <xf numFmtId="177" fontId="8" fillId="60" borderId="0" xfId="35" applyNumberFormat="1" applyFill="1" applyAlignment="1" applyProtection="1">
      <alignment horizontal="center"/>
      <protection locked="0"/>
    </xf>
    <xf numFmtId="0" fontId="0" fillId="53" borderId="0" xfId="0" applyFill="1"/>
    <xf numFmtId="171" fontId="0" fillId="0" borderId="0" xfId="0" applyNumberFormat="1"/>
    <xf numFmtId="0" fontId="8" fillId="60" borderId="0" xfId="35" applyFill="1"/>
    <xf numFmtId="0" fontId="8" fillId="60" borderId="0" xfId="35" applyFill="1" applyAlignment="1">
      <alignment horizontal="center"/>
    </xf>
    <xf numFmtId="171" fontId="8" fillId="60" borderId="0" xfId="35" applyNumberFormat="1" applyFill="1" applyAlignment="1">
      <alignment horizontal="right"/>
    </xf>
    <xf numFmtId="0" fontId="0" fillId="49" borderId="0" xfId="0" applyFill="1"/>
    <xf numFmtId="1" fontId="11" fillId="0" borderId="0" xfId="36" applyNumberFormat="1" applyFont="1"/>
    <xf numFmtId="1" fontId="0" fillId="0" borderId="0" xfId="0" applyNumberFormat="1" applyFont="1"/>
    <xf numFmtId="0" fontId="29" fillId="49" borderId="11" xfId="0" applyFont="1" applyFill="1" applyBorder="1" applyAlignment="1">
      <alignment horizontal="center"/>
    </xf>
    <xf numFmtId="0" fontId="29" fillId="49" borderId="11" xfId="0" applyFont="1" applyFill="1" applyBorder="1" applyAlignment="1">
      <alignment horizontal="left"/>
    </xf>
    <xf numFmtId="1" fontId="32" fillId="33" borderId="11" xfId="0" applyNumberFormat="1" applyFont="1" applyFill="1" applyBorder="1" applyAlignment="1" applyProtection="1">
      <alignment horizontal="center" vertical="center"/>
      <protection locked="0"/>
    </xf>
    <xf numFmtId="2" fontId="32" fillId="33" borderId="11" xfId="0" applyNumberFormat="1" applyFont="1" applyFill="1" applyBorder="1" applyAlignment="1" applyProtection="1">
      <alignment horizontal="center" vertical="center"/>
      <protection locked="0"/>
    </xf>
    <xf numFmtId="178" fontId="32" fillId="33" borderId="11" xfId="0" applyNumberFormat="1" applyFont="1" applyFill="1" applyBorder="1" applyAlignment="1">
      <alignment vertical="center"/>
    </xf>
    <xf numFmtId="178" fontId="32" fillId="33" borderId="11" xfId="0" applyNumberFormat="1" applyFont="1" applyFill="1" applyBorder="1" applyAlignment="1" applyProtection="1">
      <alignment vertical="center"/>
      <protection locked="0"/>
    </xf>
    <xf numFmtId="0" fontId="29" fillId="33" borderId="0" xfId="0" applyFont="1" applyFill="1" applyAlignment="1">
      <alignment horizontal="center"/>
    </xf>
    <xf numFmtId="178" fontId="32" fillId="0" borderId="11" xfId="0" applyNumberFormat="1" applyFont="1" applyBorder="1" applyAlignment="1">
      <alignment vertical="center"/>
    </xf>
    <xf numFmtId="0" fontId="40" fillId="63" borderId="11" xfId="0" applyFont="1" applyFill="1" applyBorder="1" applyAlignment="1">
      <alignment horizontal="center"/>
    </xf>
    <xf numFmtId="0" fontId="40" fillId="63" borderId="11" xfId="0" applyFont="1" applyFill="1" applyBorder="1"/>
    <xf numFmtId="167" fontId="11" fillId="33" borderId="25" xfId="52" applyNumberFormat="1" applyFont="1" applyFill="1" applyBorder="1" applyProtection="1">
      <protection locked="0"/>
    </xf>
    <xf numFmtId="167" fontId="11" fillId="58" borderId="25" xfId="52" applyNumberFormat="1" applyFont="1" applyFill="1" applyBorder="1" applyProtection="1">
      <protection locked="0"/>
    </xf>
    <xf numFmtId="0" fontId="41" fillId="0" borderId="0" xfId="0" applyFont="1" applyAlignment="1">
      <alignment horizontal="center"/>
    </xf>
    <xf numFmtId="17" fontId="41" fillId="0" borderId="0" xfId="0" applyNumberFormat="1" applyFont="1"/>
    <xf numFmtId="0" fontId="14" fillId="64" borderId="11" xfId="0" applyFont="1" applyFill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33" fillId="0" borderId="11" xfId="0" applyFont="1" applyBorder="1"/>
    <xf numFmtId="17" fontId="33" fillId="0" borderId="11" xfId="0" applyNumberFormat="1" applyFont="1" applyBorder="1"/>
    <xf numFmtId="9" fontId="11" fillId="34" borderId="11" xfId="40" applyFont="1" applyFill="1" applyBorder="1" applyAlignment="1">
      <alignment horizontal="center"/>
    </xf>
    <xf numFmtId="1" fontId="33" fillId="0" borderId="0" xfId="40" applyNumberFormat="1" applyFont="1" applyFill="1" applyBorder="1" applyAlignment="1">
      <alignment horizontal="center" vertical="center"/>
    </xf>
    <xf numFmtId="174" fontId="33" fillId="0" borderId="0" xfId="40" applyNumberFormat="1" applyFont="1" applyFill="1" applyBorder="1" applyAlignment="1">
      <alignment horizontal="center" vertical="center"/>
    </xf>
    <xf numFmtId="0" fontId="29" fillId="53" borderId="26" xfId="0" applyFont="1" applyFill="1" applyBorder="1" applyAlignment="1" applyProtection="1">
      <alignment horizontal="center" vertical="center"/>
      <protection locked="0"/>
    </xf>
    <xf numFmtId="0" fontId="29" fillId="53" borderId="10" xfId="0" applyFont="1" applyFill="1" applyBorder="1" applyAlignment="1" applyProtection="1">
      <alignment horizontal="center" vertical="center"/>
      <protection locked="0"/>
    </xf>
    <xf numFmtId="0" fontId="29" fillId="53" borderId="27" xfId="0" applyFont="1" applyFill="1" applyBorder="1" applyAlignment="1" applyProtection="1">
      <alignment horizontal="center" vertical="center"/>
      <protection locked="0"/>
    </xf>
    <xf numFmtId="0" fontId="29" fillId="53" borderId="28" xfId="0" applyFont="1" applyFill="1" applyBorder="1" applyAlignment="1" applyProtection="1">
      <alignment horizontal="center" vertical="center"/>
      <protection locked="0"/>
    </xf>
    <xf numFmtId="0" fontId="0" fillId="53" borderId="29" xfId="0" applyFill="1" applyBorder="1" applyAlignment="1" applyProtection="1">
      <alignment horizontal="center" vertical="center"/>
      <protection locked="0"/>
    </xf>
    <xf numFmtId="0" fontId="0" fillId="53" borderId="30" xfId="0" applyFill="1" applyBorder="1" applyAlignment="1" applyProtection="1">
      <alignment horizontal="center" vertical="center"/>
      <protection locked="0"/>
    </xf>
    <xf numFmtId="0" fontId="30" fillId="0" borderId="59" xfId="0" applyFont="1" applyBorder="1" applyAlignment="1" applyProtection="1">
      <alignment horizontal="left" vertical="center"/>
      <protection locked="0"/>
    </xf>
    <xf numFmtId="0" fontId="29" fillId="53" borderId="29" xfId="0" applyFont="1" applyFill="1" applyBorder="1" applyAlignment="1" applyProtection="1">
      <alignment horizontal="center" vertical="center"/>
      <protection locked="0"/>
    </xf>
    <xf numFmtId="0" fontId="29" fillId="53" borderId="30" xfId="0" applyFont="1" applyFill="1" applyBorder="1" applyAlignment="1" applyProtection="1">
      <alignment horizontal="center" vertical="center"/>
      <protection locked="0"/>
    </xf>
    <xf numFmtId="0" fontId="63" fillId="53" borderId="31" xfId="0" applyFont="1" applyFill="1" applyBorder="1" applyAlignment="1" applyProtection="1">
      <alignment horizontal="center" vertical="center"/>
      <protection locked="0"/>
    </xf>
    <xf numFmtId="0" fontId="63" fillId="53" borderId="32" xfId="0" applyFont="1" applyFill="1" applyBorder="1" applyAlignment="1" applyProtection="1">
      <alignment horizontal="center" vertical="center"/>
      <protection locked="0"/>
    </xf>
    <xf numFmtId="0" fontId="63" fillId="53" borderId="33" xfId="0" applyFont="1" applyFill="1" applyBorder="1" applyAlignment="1" applyProtection="1">
      <alignment horizontal="center" vertical="center"/>
      <protection locked="0"/>
    </xf>
    <xf numFmtId="0" fontId="0" fillId="53" borderId="10" xfId="0" applyFill="1" applyBorder="1" applyAlignment="1" applyProtection="1">
      <alignment horizontal="center" vertical="center"/>
      <protection locked="0"/>
    </xf>
    <xf numFmtId="0" fontId="0" fillId="53" borderId="27" xfId="0" applyFill="1" applyBorder="1" applyAlignment="1" applyProtection="1">
      <alignment horizontal="center" vertical="center"/>
      <protection locked="0"/>
    </xf>
    <xf numFmtId="0" fontId="63" fillId="53" borderId="34" xfId="0" applyFont="1" applyFill="1" applyBorder="1" applyAlignment="1" applyProtection="1">
      <alignment horizontal="center" vertical="center"/>
      <protection locked="0"/>
    </xf>
    <xf numFmtId="0" fontId="63" fillId="53" borderId="35" xfId="0" applyFont="1" applyFill="1" applyBorder="1" applyAlignment="1" applyProtection="1">
      <alignment horizontal="center" vertical="center"/>
      <protection locked="0"/>
    </xf>
    <xf numFmtId="0" fontId="63" fillId="53" borderId="36" xfId="0" applyFont="1" applyFill="1" applyBorder="1" applyAlignment="1" applyProtection="1">
      <alignment horizontal="center" vertical="center"/>
      <protection locked="0"/>
    </xf>
    <xf numFmtId="0" fontId="29" fillId="53" borderId="5" xfId="0" applyFont="1" applyFill="1" applyBorder="1" applyAlignment="1" applyProtection="1">
      <alignment horizontal="center" vertical="center"/>
      <protection locked="0"/>
    </xf>
    <xf numFmtId="0" fontId="29" fillId="53" borderId="37" xfId="0" applyFont="1" applyFill="1" applyBorder="1" applyAlignment="1" applyProtection="1">
      <alignment horizontal="center" vertical="center"/>
      <protection locked="0"/>
    </xf>
    <xf numFmtId="0" fontId="29" fillId="53" borderId="38" xfId="0" applyFont="1" applyFill="1" applyBorder="1" applyAlignment="1" applyProtection="1">
      <alignment horizontal="center" vertical="center"/>
      <protection locked="0"/>
    </xf>
    <xf numFmtId="0" fontId="29" fillId="53" borderId="39" xfId="0" applyFont="1" applyFill="1" applyBorder="1" applyAlignment="1" applyProtection="1">
      <alignment horizontal="center" vertical="center"/>
      <protection locked="0"/>
    </xf>
    <xf numFmtId="0" fontId="30" fillId="0" borderId="28" xfId="0" applyFont="1" applyBorder="1" applyAlignment="1" applyProtection="1">
      <alignment horizontal="left"/>
      <protection locked="0"/>
    </xf>
    <xf numFmtId="0" fontId="30" fillId="0" borderId="29" xfId="0" applyFont="1" applyBorder="1" applyAlignment="1" applyProtection="1">
      <alignment horizontal="left"/>
      <protection locked="0"/>
    </xf>
    <xf numFmtId="0" fontId="30" fillId="0" borderId="30" xfId="0" applyFont="1" applyBorder="1" applyAlignment="1" applyProtection="1">
      <alignment horizontal="left"/>
      <protection locked="0"/>
    </xf>
    <xf numFmtId="0" fontId="30" fillId="0" borderId="34" xfId="0" applyFont="1" applyBorder="1" applyAlignment="1" applyProtection="1">
      <alignment horizontal="left" vertical="center"/>
      <protection locked="0"/>
    </xf>
    <xf numFmtId="0" fontId="30" fillId="0" borderId="35" xfId="0" applyFont="1" applyBorder="1" applyAlignment="1" applyProtection="1">
      <alignment horizontal="left" vertical="center"/>
      <protection locked="0"/>
    </xf>
    <xf numFmtId="0" fontId="30" fillId="0" borderId="36" xfId="0" applyFont="1" applyBorder="1" applyAlignment="1" applyProtection="1">
      <alignment horizontal="left" vertical="center"/>
      <protection locked="0"/>
    </xf>
    <xf numFmtId="0" fontId="29" fillId="45" borderId="11" xfId="0" applyFont="1" applyFill="1" applyBorder="1" applyAlignment="1">
      <alignment horizontal="center"/>
    </xf>
    <xf numFmtId="0" fontId="29" fillId="46" borderId="11" xfId="0" applyFont="1" applyFill="1" applyBorder="1" applyAlignment="1">
      <alignment horizontal="center"/>
    </xf>
    <xf numFmtId="0" fontId="29" fillId="34" borderId="17" xfId="0" applyFont="1" applyFill="1" applyBorder="1" applyAlignment="1">
      <alignment horizontal="center" vertical="center" wrapText="1"/>
    </xf>
    <xf numFmtId="0" fontId="29" fillId="34" borderId="40" xfId="0" applyFont="1" applyFill="1" applyBorder="1" applyAlignment="1">
      <alignment horizontal="center" vertical="center" wrapText="1"/>
    </xf>
    <xf numFmtId="9" fontId="36" fillId="44" borderId="28" xfId="0" applyNumberFormat="1" applyFont="1" applyFill="1" applyBorder="1" applyAlignment="1">
      <alignment horizontal="center" vertical="center"/>
    </xf>
    <xf numFmtId="9" fontId="36" fillId="44" borderId="29" xfId="0" applyNumberFormat="1" applyFont="1" applyFill="1" applyBorder="1" applyAlignment="1">
      <alignment horizontal="center" vertical="center"/>
    </xf>
    <xf numFmtId="9" fontId="36" fillId="44" borderId="30" xfId="0" applyNumberFormat="1" applyFont="1" applyFill="1" applyBorder="1" applyAlignment="1">
      <alignment horizontal="center" vertical="center"/>
    </xf>
    <xf numFmtId="0" fontId="64" fillId="36" borderId="28" xfId="0" applyFont="1" applyFill="1" applyBorder="1" applyAlignment="1">
      <alignment horizontal="center"/>
    </xf>
    <xf numFmtId="0" fontId="64" fillId="36" borderId="29" xfId="0" applyFont="1" applyFill="1" applyBorder="1" applyAlignment="1">
      <alignment horizontal="center"/>
    </xf>
    <xf numFmtId="0" fontId="64" fillId="36" borderId="30" xfId="0" applyFont="1" applyFill="1" applyBorder="1" applyAlignment="1">
      <alignment horizontal="center"/>
    </xf>
    <xf numFmtId="0" fontId="65" fillId="44" borderId="28" xfId="0" applyFont="1" applyFill="1" applyBorder="1" applyAlignment="1">
      <alignment horizontal="center" vertical="center"/>
    </xf>
    <xf numFmtId="0" fontId="65" fillId="44" borderId="29" xfId="0" applyFont="1" applyFill="1" applyBorder="1" applyAlignment="1">
      <alignment horizontal="center" vertical="center"/>
    </xf>
    <xf numFmtId="0" fontId="65" fillId="44" borderId="30" xfId="0" applyFont="1" applyFill="1" applyBorder="1" applyAlignment="1">
      <alignment horizontal="center" vertical="center"/>
    </xf>
    <xf numFmtId="0" fontId="31" fillId="34" borderId="14" xfId="0" applyFont="1" applyFill="1" applyBorder="1" applyAlignment="1">
      <alignment horizontal="center" vertical="center" wrapText="1"/>
    </xf>
    <xf numFmtId="0" fontId="31" fillId="34" borderId="22" xfId="0" applyFont="1" applyFill="1" applyBorder="1" applyAlignment="1">
      <alignment horizontal="center" vertical="center" wrapText="1"/>
    </xf>
    <xf numFmtId="0" fontId="31" fillId="36" borderId="21" xfId="0" applyFont="1" applyFill="1" applyBorder="1" applyAlignment="1">
      <alignment horizontal="left" vertical="center"/>
    </xf>
    <xf numFmtId="0" fontId="31" fillId="36" borderId="13" xfId="0" applyFont="1" applyFill="1" applyBorder="1" applyAlignment="1">
      <alignment horizontal="left" vertical="center"/>
    </xf>
    <xf numFmtId="0" fontId="31" fillId="36" borderId="12" xfId="0" applyFont="1" applyFill="1" applyBorder="1" applyAlignment="1">
      <alignment horizontal="left" vertical="center"/>
    </xf>
    <xf numFmtId="9" fontId="66" fillId="35" borderId="28" xfId="0" applyNumberFormat="1" applyFont="1" applyFill="1" applyBorder="1" applyAlignment="1">
      <alignment horizontal="center" vertical="center"/>
    </xf>
    <xf numFmtId="9" fontId="66" fillId="35" borderId="29" xfId="0" applyNumberFormat="1" applyFont="1" applyFill="1" applyBorder="1" applyAlignment="1">
      <alignment horizontal="center" vertical="center"/>
    </xf>
    <xf numFmtId="9" fontId="66" fillId="35" borderId="30" xfId="0" applyNumberFormat="1" applyFont="1" applyFill="1" applyBorder="1" applyAlignment="1">
      <alignment horizontal="center" vertical="center"/>
    </xf>
    <xf numFmtId="0" fontId="29" fillId="34" borderId="21" xfId="0" applyFont="1" applyFill="1" applyBorder="1" applyAlignment="1">
      <alignment horizontal="center" vertical="center"/>
    </xf>
    <xf numFmtId="0" fontId="29" fillId="34" borderId="12" xfId="0" applyFont="1" applyFill="1" applyBorder="1" applyAlignment="1">
      <alignment horizontal="center" vertical="center"/>
    </xf>
    <xf numFmtId="0" fontId="29" fillId="34" borderId="11" xfId="0" applyFont="1" applyFill="1" applyBorder="1" applyAlignment="1">
      <alignment horizontal="center" vertical="center"/>
    </xf>
    <xf numFmtId="0" fontId="67" fillId="44" borderId="41" xfId="0" applyFont="1" applyFill="1" applyBorder="1" applyAlignment="1">
      <alignment horizontal="center" wrapText="1"/>
    </xf>
    <xf numFmtId="0" fontId="67" fillId="44" borderId="42" xfId="0" applyFont="1" applyFill="1" applyBorder="1" applyAlignment="1">
      <alignment horizontal="center" wrapText="1"/>
    </xf>
    <xf numFmtId="0" fontId="67" fillId="44" borderId="25" xfId="0" applyFont="1" applyFill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 vertical="center"/>
      <protection locked="0"/>
    </xf>
    <xf numFmtId="0" fontId="56" fillId="44" borderId="22" xfId="0" applyFont="1" applyFill="1" applyBorder="1" applyAlignment="1" applyProtection="1">
      <alignment horizontal="center" vertical="center"/>
      <protection locked="0"/>
    </xf>
    <xf numFmtId="0" fontId="40" fillId="62" borderId="11" xfId="0" applyFont="1" applyFill="1" applyBorder="1" applyAlignment="1">
      <alignment horizontal="center"/>
    </xf>
    <xf numFmtId="0" fontId="40" fillId="62" borderId="14" xfId="0" applyFont="1" applyFill="1" applyBorder="1" applyAlignment="1">
      <alignment horizontal="center" vertical="center" wrapText="1"/>
    </xf>
    <xf numFmtId="0" fontId="40" fillId="62" borderId="22" xfId="0" applyFont="1" applyFill="1" applyBorder="1" applyAlignment="1">
      <alignment horizontal="center" vertical="center" wrapText="1"/>
    </xf>
    <xf numFmtId="0" fontId="62" fillId="62" borderId="14" xfId="0" applyFont="1" applyFill="1" applyBorder="1" applyAlignment="1">
      <alignment horizontal="center"/>
    </xf>
    <xf numFmtId="0" fontId="62" fillId="62" borderId="43" xfId="0" applyFont="1" applyFill="1" applyBorder="1" applyAlignment="1">
      <alignment horizontal="center"/>
    </xf>
    <xf numFmtId="0" fontId="62" fillId="62" borderId="22" xfId="0" applyFont="1" applyFill="1" applyBorder="1" applyAlignment="1">
      <alignment horizontal="center"/>
    </xf>
    <xf numFmtId="0" fontId="31" fillId="61" borderId="5" xfId="0" applyFont="1" applyFill="1" applyBorder="1" applyAlignment="1" applyProtection="1">
      <alignment horizontal="center" wrapText="1"/>
      <protection locked="0"/>
    </xf>
    <xf numFmtId="0" fontId="31" fillId="61" borderId="0" xfId="0" applyFont="1" applyFill="1" applyAlignment="1" applyProtection="1">
      <alignment horizontal="center" wrapText="1"/>
      <protection locked="0"/>
    </xf>
    <xf numFmtId="0" fontId="29" fillId="40" borderId="0" xfId="0" applyFont="1" applyFill="1" applyAlignment="1">
      <alignment horizontal="center"/>
    </xf>
    <xf numFmtId="0" fontId="41" fillId="0" borderId="42" xfId="0" applyFont="1" applyBorder="1" applyAlignment="1">
      <alignment horizontal="center"/>
    </xf>
    <xf numFmtId="0" fontId="41" fillId="58" borderId="42" xfId="0" applyFont="1" applyFill="1" applyBorder="1" applyAlignment="1">
      <alignment horizontal="center"/>
    </xf>
  </cellXfs>
  <cellStyles count="53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dy: normal cell" xfId="19" xr:uid="{00000000-0005-0000-0000-000012000000}"/>
    <cellStyle name="Bom" xfId="20" builtinId="26" customBuiltin="1"/>
    <cellStyle name="Cálculo" xfId="21" builtinId="22" customBuiltin="1"/>
    <cellStyle name="Célula de Verificação" xfId="22" builtinId="23" customBuiltin="1"/>
    <cellStyle name="Célula Vinculada" xfId="23" builtinId="24" customBuiltin="1"/>
    <cellStyle name="Ênfase1" xfId="24" builtinId="29" customBuiltin="1"/>
    <cellStyle name="Ênfase2" xfId="25" builtinId="33" customBuiltin="1"/>
    <cellStyle name="Ênfase3" xfId="26" builtinId="37" customBuiltin="1"/>
    <cellStyle name="Ênfase4" xfId="27" builtinId="41" customBuiltin="1"/>
    <cellStyle name="Ênfase5" xfId="28" builtinId="45" customBuiltin="1"/>
    <cellStyle name="Ênfase6" xfId="29" builtinId="49" customBuiltin="1"/>
    <cellStyle name="Entrada" xfId="30" builtinId="20" customBuiltin="1"/>
    <cellStyle name="Header: bottom row" xfId="31" xr:uid="{00000000-0005-0000-0000-00001E000000}"/>
    <cellStyle name="Hiperlink" xfId="32" builtinId="8"/>
    <cellStyle name="Moeda" xfId="33" builtinId="4"/>
    <cellStyle name="Neutro" xfId="34" builtinId="28" customBuiltin="1"/>
    <cellStyle name="Normal" xfId="0" builtinId="0"/>
    <cellStyle name="Normal 2 10" xfId="35" xr:uid="{00000000-0005-0000-0000-000023000000}"/>
    <cellStyle name="Normal 4" xfId="36" xr:uid="{00000000-0005-0000-0000-000024000000}"/>
    <cellStyle name="Normal 44" xfId="37" xr:uid="{00000000-0005-0000-0000-000025000000}"/>
    <cellStyle name="Normal 6 3" xfId="38" xr:uid="{00000000-0005-0000-0000-000026000000}"/>
    <cellStyle name="Nota" xfId="39" builtinId="10" customBuiltin="1"/>
    <cellStyle name="Porcentagem" xfId="40" builtinId="5"/>
    <cellStyle name="Ruim" xfId="41" builtinId="27" customBuiltin="1"/>
    <cellStyle name="Saída" xfId="42" builtinId="21" customBuiltin="1"/>
    <cellStyle name="Texto de Aviso" xfId="43" builtinId="11" customBuiltin="1"/>
    <cellStyle name="Texto Explicativo" xfId="44" builtinId="53" customBuiltin="1"/>
    <cellStyle name="Título" xfId="45" builtinId="15" customBuiltin="1"/>
    <cellStyle name="Título 1" xfId="46" builtinId="16" customBuiltin="1"/>
    <cellStyle name="Título 2" xfId="47" builtinId="17" customBuiltin="1"/>
    <cellStyle name="Título 3" xfId="48" builtinId="18" customBuiltin="1"/>
    <cellStyle name="Título 4" xfId="49" builtinId="19" customBuiltin="1"/>
    <cellStyle name="Total" xfId="50" builtinId="25" customBuiltin="1"/>
    <cellStyle name="Vírgula" xfId="51" builtinId="3"/>
    <cellStyle name="Vírgula 2" xfId="52" xr:uid="{00000000-0005-0000-0000-000034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checked="Checked" fmlaLink="$O$4" lockText="1" noThreeD="1"/>
</file>

<file path=xl/ctrlProps/ctrlProp2.xml><?xml version="1.0" encoding="utf-8"?>
<formControlPr xmlns="http://schemas.microsoft.com/office/spreadsheetml/2009/9/main" objectType="CheckBox" fmlaLink="$O$5" lockText="1" noThreeD="1"/>
</file>

<file path=xl/ctrlProps/ctrlProp3.xml><?xml version="1.0" encoding="utf-8"?>
<formControlPr xmlns="http://schemas.microsoft.com/office/spreadsheetml/2009/9/main" objectType="CheckBox" fmlaLink="$O$6" lockText="1" noThreeD="1"/>
</file>

<file path=xl/ctrlProps/ctrlProp4.xml><?xml version="1.0" encoding="utf-8"?>
<formControlPr xmlns="http://schemas.microsoft.com/office/spreadsheetml/2009/9/main" objectType="CheckBox" checked="Checked" fmlaLink="$O$7" lockText="1" noThreeD="1"/>
</file>

<file path=xl/ctrlProps/ctrlProp5.xml><?xml version="1.0" encoding="utf-8"?>
<formControlPr xmlns="http://schemas.microsoft.com/office/spreadsheetml/2009/9/main" objectType="CheckBox" fmlaLink="$O$8" lockText="1" noThreeD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fmlaLink="$O$9" lockText="1" noThreeD="1"/>
</file>

<file path=xl/ctrlProps/ctrlProp8.xml><?xml version="1.0" encoding="utf-8"?>
<formControlPr xmlns="http://schemas.microsoft.com/office/spreadsheetml/2009/9/main" objectType="CheckBox" checked="Checked" fmlaLink="$O$10" lockText="1" noThreeD="1"/>
</file>

<file path=xl/ctrlProps/ctrlProp9.xml><?xml version="1.0" encoding="utf-8"?>
<formControlPr xmlns="http://schemas.microsoft.com/office/spreadsheetml/2009/9/main" objectType="CheckBox" checked="Checked" fmlaLink="$O$3" lockText="1" noThreeD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$O$22" lockText="1" noThreeD="1"/>
</file>

<file path=xl/ctrlProps/ctrlProp12.xml><?xml version="1.0" encoding="utf-8"?>
<formControlPr xmlns="http://schemas.microsoft.com/office/spreadsheetml/2009/9/main" objectType="CheckBox" fmlaLink="$O$23" lockText="1" noThreeD="1"/>
</file>

<file path=xl/ctrlProps/ctrlProp13.xml><?xml version="1.0" encoding="utf-8"?>
<formControlPr xmlns="http://schemas.microsoft.com/office/spreadsheetml/2009/9/main" objectType="CheckBox" checked="Checked" fmlaLink="$O$2" lockText="1" noThreeD="1"/>
</file>

<file path=xl/ctrlProps/ctrlProp14.xml><?xml version="1.0" encoding="utf-8"?>
<formControlPr xmlns="http://schemas.microsoft.com/office/spreadsheetml/2009/9/main" objectType="CheckBox" checked="Checked" fmlaLink="$O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0</xdr:rowOff>
        </xdr:from>
        <xdr:to>
          <xdr:col>5</xdr:col>
          <xdr:colOff>257175</xdr:colOff>
          <xdr:row>5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Energia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180975</xdr:rowOff>
        </xdr:from>
        <xdr:to>
          <xdr:col>5</xdr:col>
          <xdr:colOff>257175</xdr:colOff>
          <xdr:row>6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Potência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5</xdr:row>
          <xdr:rowOff>171450</xdr:rowOff>
        </xdr:from>
        <xdr:to>
          <xdr:col>4</xdr:col>
          <xdr:colOff>466725</xdr:colOff>
          <xdr:row>7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Duplo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14</xdr:row>
          <xdr:rowOff>57150</xdr:rowOff>
        </xdr:from>
        <xdr:to>
          <xdr:col>3</xdr:col>
          <xdr:colOff>419100</xdr:colOff>
          <xdr:row>15</xdr:row>
          <xdr:rowOff>76200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Habilitar Restrição de Potência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14</xdr:row>
          <xdr:rowOff>19050</xdr:rowOff>
        </xdr:from>
        <xdr:to>
          <xdr:col>7</xdr:col>
          <xdr:colOff>600075</xdr:colOff>
          <xdr:row>15</xdr:row>
          <xdr:rowOff>57150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Exportar Objetos em Arquivo Json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95250</xdr:colOff>
          <xdr:row>1</xdr:row>
          <xdr:rowOff>76200</xdr:rowOff>
        </xdr:from>
        <xdr:to>
          <xdr:col>8</xdr:col>
          <xdr:colOff>28575</xdr:colOff>
          <xdr:row>3</xdr:row>
          <xdr:rowOff>142875</xdr:rowOff>
        </xdr:to>
        <xdr:sp macro="" textlink="">
          <xdr:nvSpPr>
            <xdr:cNvPr id="1044" name="Butto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Executar MDI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647700</xdr:colOff>
          <xdr:row>7</xdr:row>
          <xdr:rowOff>180975</xdr:rowOff>
        </xdr:from>
        <xdr:to>
          <xdr:col>6</xdr:col>
          <xdr:colOff>457200</xdr:colOff>
          <xdr:row>9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Completa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8</xdr:row>
          <xdr:rowOff>9525</xdr:rowOff>
        </xdr:from>
        <xdr:to>
          <xdr:col>10</xdr:col>
          <xdr:colOff>600075</xdr:colOff>
          <xdr:row>8</xdr:row>
          <xdr:rowOff>190500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Intercalando entre Séries Hidrológicas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419100</xdr:colOff>
          <xdr:row>14</xdr:row>
          <xdr:rowOff>38100</xdr:rowOff>
        </xdr:from>
        <xdr:to>
          <xdr:col>5</xdr:col>
          <xdr:colOff>104775</xdr:colOff>
          <xdr:row>15</xdr:row>
          <xdr:rowOff>66675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Expansão Apenas em Janeiro/Julho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1</xdr:row>
          <xdr:rowOff>114300</xdr:rowOff>
        </xdr:from>
        <xdr:to>
          <xdr:col>13</xdr:col>
          <xdr:colOff>381000</xdr:colOff>
          <xdr:row>3</xdr:row>
          <xdr:rowOff>66675</xdr:rowOff>
        </xdr:to>
        <xdr:sp macro="" textlink="">
          <xdr:nvSpPr>
            <xdr:cNvPr id="1048" name="Butto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Gerar Resumo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9525</xdr:rowOff>
        </xdr:from>
        <xdr:to>
          <xdr:col>13</xdr:col>
          <xdr:colOff>57150</xdr:colOff>
          <xdr:row>21</xdr:row>
          <xdr:rowOff>190500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Limitar Intercâmbios para Balanço de Capacidade (aba LimiteInterc)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161925</xdr:rowOff>
        </xdr:from>
        <xdr:to>
          <xdr:col>13</xdr:col>
          <xdr:colOff>571500</xdr:colOff>
          <xdr:row>22</xdr:row>
          <xdr:rowOff>180975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Usar restrições de autossificiência de Energia (preencher ano de entrada e tabela)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14</xdr:row>
          <xdr:rowOff>19050</xdr:rowOff>
        </xdr:from>
        <xdr:to>
          <xdr:col>9</xdr:col>
          <xdr:colOff>352425</xdr:colOff>
          <xdr:row>15</xdr:row>
          <xdr:rowOff>38100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Perpetuidade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419100</xdr:colOff>
          <xdr:row>14</xdr:row>
          <xdr:rowOff>19050</xdr:rowOff>
        </xdr:from>
        <xdr:to>
          <xdr:col>12</xdr:col>
          <xdr:colOff>66675</xdr:colOff>
          <xdr:row>15</xdr:row>
          <xdr:rowOff>38100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Limpar arquivos temporários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openknowledge.worldbank.org/bitstream/handle/10986/33624/CMO-April-2020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O25"/>
  <sheetViews>
    <sheetView zoomScale="85" zoomScaleNormal="85" workbookViewId="0">
      <selection activeCell="O7" sqref="O7"/>
    </sheetView>
  </sheetViews>
  <sheetFormatPr defaultRowHeight="15" x14ac:dyDescent="0.25"/>
  <cols>
    <col min="1" max="2" width="9.7109375" bestFit="1" customWidth="1"/>
    <col min="3" max="3" width="10.42578125" bestFit="1" customWidth="1"/>
    <col min="4" max="5" width="9.7109375" bestFit="1" customWidth="1"/>
    <col min="6" max="6" width="12.7109375" bestFit="1" customWidth="1"/>
    <col min="7" max="7" width="11.140625" bestFit="1" customWidth="1"/>
    <col min="15" max="15" width="12.42578125" bestFit="1" customWidth="1"/>
  </cols>
  <sheetData>
    <row r="1" spans="1:15" ht="19.5" thickBot="1" x14ac:dyDescent="0.3">
      <c r="A1" s="528" t="s">
        <v>0</v>
      </c>
      <c r="B1" s="529"/>
      <c r="C1" s="529"/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30"/>
    </row>
    <row r="2" spans="1:15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t="b">
        <v>1</v>
      </c>
    </row>
    <row r="3" spans="1:15" x14ac:dyDescent="0.25">
      <c r="A3" s="4"/>
      <c r="B3" s="4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t="b">
        <v>1</v>
      </c>
    </row>
    <row r="4" spans="1:15" ht="15.75" thickBot="1" x14ac:dyDescent="0.3"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9"/>
      <c r="O4" t="b">
        <v>1</v>
      </c>
    </row>
    <row r="5" spans="1:15" ht="15.75" thickBot="1" x14ac:dyDescent="0.3">
      <c r="A5" s="514" t="s">
        <v>1</v>
      </c>
      <c r="B5" s="516"/>
      <c r="C5" s="10"/>
      <c r="D5" s="11"/>
      <c r="E5" s="11"/>
      <c r="F5" s="11"/>
      <c r="G5" s="12"/>
      <c r="H5" s="12"/>
      <c r="I5" s="12"/>
      <c r="J5" s="12"/>
      <c r="K5" s="12"/>
      <c r="L5" s="12"/>
      <c r="M5" s="12"/>
      <c r="N5" s="13"/>
      <c r="O5" t="b">
        <v>0</v>
      </c>
    </row>
    <row r="6" spans="1:15" ht="15.75" thickBot="1" x14ac:dyDescent="0.3">
      <c r="A6" s="531"/>
      <c r="B6" s="532"/>
      <c r="C6" s="10"/>
      <c r="D6" s="11"/>
      <c r="E6" s="11"/>
      <c r="F6" s="14" t="s">
        <v>2</v>
      </c>
      <c r="G6" s="535" t="s">
        <v>3</v>
      </c>
      <c r="H6" s="536"/>
      <c r="I6" s="536"/>
      <c r="J6" s="536"/>
      <c r="K6" s="536"/>
      <c r="L6" s="536"/>
      <c r="M6" s="537"/>
      <c r="N6" s="15"/>
      <c r="O6" t="b">
        <v>0</v>
      </c>
    </row>
    <row r="7" spans="1:15" ht="15.75" thickBot="1" x14ac:dyDescent="0.3">
      <c r="A7" s="533"/>
      <c r="B7" s="534"/>
      <c r="C7" s="12"/>
      <c r="D7" s="12"/>
      <c r="E7" s="11"/>
      <c r="F7" s="16" t="s">
        <v>4</v>
      </c>
      <c r="G7" s="538" t="s">
        <v>5</v>
      </c>
      <c r="H7" s="539"/>
      <c r="I7" s="539"/>
      <c r="J7" s="539"/>
      <c r="K7" s="539"/>
      <c r="L7" s="539"/>
      <c r="M7" s="540"/>
      <c r="N7" s="15"/>
      <c r="O7" t="b">
        <v>1</v>
      </c>
    </row>
    <row r="8" spans="1:15" ht="15.75" thickBo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  <c r="O8" t="b">
        <v>0</v>
      </c>
    </row>
    <row r="9" spans="1:15" ht="15.75" thickBot="1" x14ac:dyDescent="0.3">
      <c r="A9" s="517" t="s">
        <v>6</v>
      </c>
      <c r="B9" s="518"/>
      <c r="C9" s="518"/>
      <c r="D9" s="519"/>
      <c r="E9" s="19"/>
      <c r="F9" s="18"/>
      <c r="G9" s="18"/>
      <c r="H9" s="18"/>
      <c r="I9" s="18"/>
      <c r="J9" s="18"/>
      <c r="K9" s="18"/>
      <c r="L9" s="18"/>
      <c r="M9" s="5"/>
      <c r="N9" s="20"/>
      <c r="O9" t="b">
        <v>0</v>
      </c>
    </row>
    <row r="10" spans="1:15" ht="15.75" thickBot="1" x14ac:dyDescent="0.3">
      <c r="A10" s="1"/>
      <c r="B10" s="2"/>
      <c r="C10" s="2"/>
      <c r="D10" s="2"/>
      <c r="E10" s="19"/>
      <c r="F10" s="18"/>
      <c r="G10" s="18"/>
      <c r="H10" s="18"/>
      <c r="I10" s="18"/>
      <c r="J10" s="18"/>
      <c r="K10" s="18"/>
      <c r="L10" s="18"/>
      <c r="M10" s="5"/>
      <c r="N10" s="20"/>
      <c r="O10" t="b">
        <v>1</v>
      </c>
    </row>
    <row r="11" spans="1:15" x14ac:dyDescent="0.25">
      <c r="A11" s="514" t="s">
        <v>7</v>
      </c>
      <c r="B11" s="526"/>
      <c r="C11" s="526"/>
      <c r="D11" s="527"/>
      <c r="E11" s="19"/>
      <c r="F11" s="12"/>
      <c r="G11" s="18"/>
      <c r="H11" s="18"/>
      <c r="I11" s="18"/>
      <c r="J11" s="18"/>
      <c r="K11" s="18"/>
      <c r="L11" s="18"/>
      <c r="M11" s="18"/>
      <c r="N11" s="21"/>
    </row>
    <row r="12" spans="1:15" ht="15.75" thickBot="1" x14ac:dyDescent="0.3">
      <c r="A12" s="22">
        <v>0.55328122099999999</v>
      </c>
      <c r="B12" s="23">
        <v>0.16478385100000001</v>
      </c>
      <c r="C12" s="23">
        <v>0.16192488899999999</v>
      </c>
      <c r="D12" s="23">
        <v>7.5435324999999998E-2</v>
      </c>
      <c r="E12" s="23">
        <v>1.5742438000000001E-2</v>
      </c>
      <c r="F12" s="23">
        <v>1.0862396999999999E-2</v>
      </c>
      <c r="G12" s="23">
        <v>1.7969878000000002E-2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5">
        <v>0</v>
      </c>
      <c r="N12" s="26">
        <v>0</v>
      </c>
    </row>
    <row r="13" spans="1:15" ht="15.75" thickBot="1" x14ac:dyDescent="0.3">
      <c r="A13" s="1"/>
      <c r="B13" s="2"/>
      <c r="C13" s="2"/>
      <c r="D13" s="27"/>
      <c r="E13" s="2"/>
      <c r="F13" s="2"/>
      <c r="G13" s="2"/>
      <c r="H13" s="2"/>
      <c r="I13" s="2"/>
      <c r="J13" s="2"/>
      <c r="K13" s="2"/>
      <c r="L13" s="2"/>
      <c r="M13" s="2"/>
      <c r="N13" s="3"/>
    </row>
    <row r="14" spans="1:15" ht="15.75" thickBot="1" x14ac:dyDescent="0.3">
      <c r="A14" s="517" t="s">
        <v>8</v>
      </c>
      <c r="B14" s="518"/>
      <c r="C14" s="518"/>
      <c r="D14" s="519"/>
      <c r="E14" s="2"/>
      <c r="F14" s="2"/>
      <c r="G14" s="2"/>
      <c r="H14" s="2"/>
      <c r="I14" s="2"/>
      <c r="J14" s="2"/>
      <c r="K14" s="2"/>
      <c r="L14" s="2"/>
      <c r="M14" s="2"/>
      <c r="N14" s="3"/>
    </row>
    <row r="15" spans="1:15" ht="15.75" thickBot="1" x14ac:dyDescent="0.3">
      <c r="A15" s="1"/>
      <c r="B15" s="2"/>
      <c r="C15" s="2"/>
      <c r="D15" s="28"/>
      <c r="E15" s="4"/>
      <c r="F15" s="5"/>
      <c r="G15" s="5"/>
      <c r="H15" s="5"/>
      <c r="I15" s="5"/>
      <c r="J15" s="5"/>
      <c r="K15" s="5"/>
      <c r="L15" s="5"/>
      <c r="M15" s="5"/>
      <c r="N15" s="6"/>
    </row>
    <row r="16" spans="1:15" ht="15.75" thickBot="1" x14ac:dyDescent="0.3">
      <c r="A16" s="29"/>
      <c r="B16" s="30"/>
      <c r="C16" s="30"/>
      <c r="D16" s="31"/>
      <c r="E16" s="32"/>
      <c r="F16" s="33"/>
      <c r="G16" s="520"/>
      <c r="H16" s="520"/>
      <c r="I16" s="520"/>
      <c r="J16" s="520"/>
      <c r="K16" s="520"/>
      <c r="L16" s="520"/>
      <c r="M16" s="520"/>
      <c r="N16" s="15"/>
    </row>
    <row r="17" spans="1:15" ht="15.75" thickBot="1" x14ac:dyDescent="0.3">
      <c r="A17" s="517" t="s">
        <v>9</v>
      </c>
      <c r="B17" s="521"/>
      <c r="C17" s="521"/>
      <c r="D17" s="522"/>
      <c r="E17" s="34"/>
      <c r="F17" s="34"/>
      <c r="G17" s="35"/>
      <c r="H17" s="35"/>
      <c r="I17" s="35"/>
      <c r="J17" s="35"/>
      <c r="K17" s="35"/>
      <c r="L17" s="35"/>
      <c r="M17" s="35"/>
      <c r="N17" s="21"/>
    </row>
    <row r="18" spans="1:15" x14ac:dyDescent="0.25">
      <c r="A18" s="36">
        <v>1</v>
      </c>
      <c r="B18" s="37">
        <v>2</v>
      </c>
      <c r="C18" s="37">
        <v>3</v>
      </c>
      <c r="D18" s="37">
        <v>4</v>
      </c>
      <c r="E18" s="37">
        <v>5</v>
      </c>
      <c r="F18" s="37">
        <v>6</v>
      </c>
      <c r="G18" s="37">
        <v>7</v>
      </c>
      <c r="H18" s="37">
        <v>8</v>
      </c>
      <c r="I18" s="37">
        <v>9</v>
      </c>
      <c r="J18" s="37">
        <v>10</v>
      </c>
      <c r="K18" s="37">
        <v>11</v>
      </c>
      <c r="L18" s="38">
        <v>100</v>
      </c>
      <c r="M18" s="38">
        <v>200</v>
      </c>
      <c r="N18" s="39">
        <v>300</v>
      </c>
    </row>
    <row r="19" spans="1:15" ht="15.75" thickBot="1" x14ac:dyDescent="0.3">
      <c r="A19" s="40" t="s">
        <v>10</v>
      </c>
      <c r="B19" s="41" t="s">
        <v>11</v>
      </c>
      <c r="C19" s="41" t="s">
        <v>12</v>
      </c>
      <c r="D19" s="41" t="s">
        <v>13</v>
      </c>
      <c r="E19" s="41" t="s">
        <v>14</v>
      </c>
      <c r="F19" s="41" t="s">
        <v>15</v>
      </c>
      <c r="G19" s="41" t="s">
        <v>16</v>
      </c>
      <c r="H19" s="41" t="s">
        <v>17</v>
      </c>
      <c r="I19" s="41" t="s">
        <v>18</v>
      </c>
      <c r="J19" s="41" t="s">
        <v>19</v>
      </c>
      <c r="K19" s="41" t="s">
        <v>20</v>
      </c>
      <c r="L19" s="42" t="s">
        <v>21</v>
      </c>
      <c r="M19" s="42" t="s">
        <v>22</v>
      </c>
      <c r="N19" s="43" t="s">
        <v>23</v>
      </c>
    </row>
    <row r="20" spans="1:15" ht="19.5" thickBot="1" x14ac:dyDescent="0.3">
      <c r="A20" s="523" t="s">
        <v>24</v>
      </c>
      <c r="B20" s="524"/>
      <c r="C20" s="524"/>
      <c r="D20" s="524"/>
      <c r="E20" s="524"/>
      <c r="F20" s="524"/>
      <c r="G20" s="524"/>
      <c r="H20" s="524"/>
      <c r="I20" s="524"/>
      <c r="J20" s="524"/>
      <c r="K20" s="524"/>
      <c r="L20" s="524"/>
      <c r="M20" s="524"/>
      <c r="N20" s="525"/>
    </row>
    <row r="21" spans="1:15" ht="15.75" thickBot="1" x14ac:dyDescent="0.3">
      <c r="A21" s="1"/>
      <c r="B21" s="2"/>
      <c r="C21" s="2"/>
      <c r="D21" s="27"/>
      <c r="E21" s="2"/>
      <c r="F21" s="2"/>
      <c r="G21" s="2"/>
      <c r="H21" s="2"/>
      <c r="I21" s="2"/>
      <c r="J21" s="2"/>
      <c r="K21" s="2"/>
      <c r="L21" s="2"/>
      <c r="M21" s="2"/>
      <c r="N21" s="3"/>
    </row>
    <row r="22" spans="1:15" ht="15.75" thickBot="1" x14ac:dyDescent="0.3">
      <c r="A22" s="517" t="s">
        <v>25</v>
      </c>
      <c r="B22" s="521"/>
      <c r="C22" s="521"/>
      <c r="D22" s="44">
        <v>2023</v>
      </c>
      <c r="E22" s="4"/>
      <c r="F22" s="5"/>
      <c r="G22" s="5"/>
      <c r="H22" s="5"/>
      <c r="I22" s="5"/>
      <c r="J22" s="5"/>
      <c r="K22" s="5"/>
      <c r="L22" s="5"/>
      <c r="M22" s="5"/>
      <c r="N22" s="6"/>
      <c r="O22" t="b">
        <v>0</v>
      </c>
    </row>
    <row r="23" spans="1:15" ht="15.75" thickBot="1" x14ac:dyDescent="0.3">
      <c r="A23" s="29"/>
      <c r="B23" s="30"/>
      <c r="C23" s="30"/>
      <c r="D23" s="31"/>
      <c r="E23" s="32"/>
      <c r="F23" s="45"/>
      <c r="G23" s="520"/>
      <c r="H23" s="520"/>
      <c r="I23" s="520"/>
      <c r="J23" s="520"/>
      <c r="K23" s="520"/>
      <c r="L23" s="520"/>
      <c r="M23" s="520"/>
      <c r="N23" s="15"/>
      <c r="O23" t="b">
        <v>0</v>
      </c>
    </row>
    <row r="24" spans="1:15" x14ac:dyDescent="0.25">
      <c r="A24" s="514" t="s">
        <v>26</v>
      </c>
      <c r="B24" s="515"/>
      <c r="C24" s="515"/>
      <c r="D24" s="515"/>
      <c r="E24" s="515"/>
      <c r="F24" s="516"/>
      <c r="G24" s="34"/>
      <c r="H24" s="35"/>
      <c r="I24" s="35"/>
      <c r="J24" s="35"/>
      <c r="K24" s="35"/>
      <c r="L24" s="35"/>
      <c r="M24" s="35"/>
      <c r="N24" s="21"/>
    </row>
    <row r="25" spans="1:15" ht="15.75" thickBot="1" x14ac:dyDescent="0.3">
      <c r="A25" s="46">
        <v>0</v>
      </c>
      <c r="B25" s="46">
        <v>0</v>
      </c>
      <c r="C25" s="46">
        <v>0</v>
      </c>
      <c r="D25" s="46">
        <v>0</v>
      </c>
      <c r="E25" s="46">
        <v>0</v>
      </c>
      <c r="F25" s="46">
        <v>0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0</v>
      </c>
      <c r="M25" s="46">
        <v>0</v>
      </c>
      <c r="N25" s="47">
        <v>0</v>
      </c>
    </row>
  </sheetData>
  <mergeCells count="13">
    <mergeCell ref="A11:D11"/>
    <mergeCell ref="A1:N1"/>
    <mergeCell ref="A5:B7"/>
    <mergeCell ref="G6:M6"/>
    <mergeCell ref="G7:M7"/>
    <mergeCell ref="A9:D9"/>
    <mergeCell ref="A24:F24"/>
    <mergeCell ref="A14:D14"/>
    <mergeCell ref="G16:M16"/>
    <mergeCell ref="A17:D17"/>
    <mergeCell ref="A20:N20"/>
    <mergeCell ref="A22:C22"/>
    <mergeCell ref="G23:M23"/>
  </mergeCells>
  <pageMargins left="0.78740157499999996" right="0.78740157499999996" top="0.984251969" bottom="0.984251969" header="0.4921259845" footer="0.492125984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9" r:id="rId3" name="Check Box 15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0</xdr:rowOff>
                  </from>
                  <to>
                    <xdr:col>5</xdr:col>
                    <xdr:colOff>257175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4" name="Check Box 16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180975</xdr:rowOff>
                  </from>
                  <to>
                    <xdr:col>5</xdr:col>
                    <xdr:colOff>257175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" name="Check Box 17">
              <controlPr defaultSize="0" autoFill="0" autoLine="0" autoPict="0">
                <anchor moveWithCells="1">
                  <from>
                    <xdr:col>2</xdr:col>
                    <xdr:colOff>66675</xdr:colOff>
                    <xdr:row>5</xdr:row>
                    <xdr:rowOff>171450</xdr:rowOff>
                  </from>
                  <to>
                    <xdr:col>4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6" name="Check Box 18">
              <controlPr defaultSize="0" autoFill="0" autoLine="0" autoPict="0">
                <anchor moveWithCells="1">
                  <from>
                    <xdr:col>0</xdr:col>
                    <xdr:colOff>76200</xdr:colOff>
                    <xdr:row>14</xdr:row>
                    <xdr:rowOff>57150</xdr:rowOff>
                  </from>
                  <to>
                    <xdr:col>3</xdr:col>
                    <xdr:colOff>419100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7" name="Check Box 19">
              <controlPr defaultSize="0" autoFill="0" autoLine="0" autoPict="0">
                <anchor moveWithCells="1">
                  <from>
                    <xdr:col>5</xdr:col>
                    <xdr:colOff>295275</xdr:colOff>
                    <xdr:row>14</xdr:row>
                    <xdr:rowOff>19050</xdr:rowOff>
                  </from>
                  <to>
                    <xdr:col>7</xdr:col>
                    <xdr:colOff>600075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8" name="Button 20">
              <controlPr defaultSize="0" print="0" autoFill="0" autoPict="0">
                <anchor moveWithCells="1" sizeWithCells="1">
                  <from>
                    <xdr:col>5</xdr:col>
                    <xdr:colOff>95250</xdr:colOff>
                    <xdr:row>1</xdr:row>
                    <xdr:rowOff>76200</xdr:rowOff>
                  </from>
                  <to>
                    <xdr:col>8</xdr:col>
                    <xdr:colOff>28575</xdr:colOff>
                    <xdr:row>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9" name="Check Box 21">
              <controlPr defaultSize="0" autoFill="0" autoLine="0" autoPict="0">
                <anchor moveWithCells="1">
                  <from>
                    <xdr:col>4</xdr:col>
                    <xdr:colOff>647700</xdr:colOff>
                    <xdr:row>7</xdr:row>
                    <xdr:rowOff>180975</xdr:rowOff>
                  </from>
                  <to>
                    <xdr:col>6</xdr:col>
                    <xdr:colOff>457200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0" name="Check Box 22">
              <controlPr defaultSize="0" autoFill="0" autoLine="0" autoPict="0">
                <anchor moveWithCells="1">
                  <from>
                    <xdr:col>7</xdr:col>
                    <xdr:colOff>152400</xdr:colOff>
                    <xdr:row>8</xdr:row>
                    <xdr:rowOff>9525</xdr:rowOff>
                  </from>
                  <to>
                    <xdr:col>10</xdr:col>
                    <xdr:colOff>600075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1" name="Check Box 23">
              <controlPr defaultSize="0" autoFill="0" autoLine="0" autoPict="0">
                <anchor moveWithCells="1">
                  <from>
                    <xdr:col>2</xdr:col>
                    <xdr:colOff>419100</xdr:colOff>
                    <xdr:row>14</xdr:row>
                    <xdr:rowOff>38100</xdr:rowOff>
                  </from>
                  <to>
                    <xdr:col>5</xdr:col>
                    <xdr:colOff>104775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2" name="Button 24">
              <controlPr defaultSize="0" print="0" autoFill="0" autoPict="0">
                <anchor moveWithCells="1" sizeWithCells="1">
                  <from>
                    <xdr:col>11</xdr:col>
                    <xdr:colOff>419100</xdr:colOff>
                    <xdr:row>1</xdr:row>
                    <xdr:rowOff>114300</xdr:rowOff>
                  </from>
                  <to>
                    <xdr:col>13</xdr:col>
                    <xdr:colOff>381000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3" name="Check Box 25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9525</xdr:rowOff>
                  </from>
                  <to>
                    <xdr:col>13</xdr:col>
                    <xdr:colOff>57150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14" name="Check Box 26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161925</xdr:rowOff>
                  </from>
                  <to>
                    <xdr:col>13</xdr:col>
                    <xdr:colOff>571500</xdr:colOff>
                    <xdr:row>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5" name="Check Box 27">
              <controlPr defaultSize="0" autoFill="0" autoLine="0" autoPict="0">
                <anchor moveWithCells="1">
                  <from>
                    <xdr:col>8</xdr:col>
                    <xdr:colOff>66675</xdr:colOff>
                    <xdr:row>14</xdr:row>
                    <xdr:rowOff>19050</xdr:rowOff>
                  </from>
                  <to>
                    <xdr:col>9</xdr:col>
                    <xdr:colOff>352425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6" name="Check Box 28">
              <controlPr defaultSize="0" autoFill="0" autoLine="0" autoPict="0">
                <anchor moveWithCells="1">
                  <from>
                    <xdr:col>9</xdr:col>
                    <xdr:colOff>419100</xdr:colOff>
                    <xdr:row>14</xdr:row>
                    <xdr:rowOff>19050</xdr:rowOff>
                  </from>
                  <to>
                    <xdr:col>12</xdr:col>
                    <xdr:colOff>66675</xdr:colOff>
                    <xdr:row>15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Q42"/>
  <sheetViews>
    <sheetView zoomScale="70" zoomScaleNormal="70" workbookViewId="0">
      <selection activeCell="K2" sqref="K2"/>
    </sheetView>
  </sheetViews>
  <sheetFormatPr defaultRowHeight="15" x14ac:dyDescent="0.25"/>
  <cols>
    <col min="2" max="2" width="32.140625" bestFit="1" customWidth="1"/>
    <col min="3" max="3" width="11.7109375" bestFit="1" customWidth="1"/>
    <col min="4" max="5" width="12.42578125" bestFit="1" customWidth="1"/>
    <col min="6" max="6" width="23.5703125" bestFit="1" customWidth="1"/>
    <col min="7" max="7" width="27.28515625" bestFit="1" customWidth="1"/>
    <col min="8" max="8" width="12" bestFit="1" customWidth="1"/>
    <col min="9" max="9" width="13.42578125" bestFit="1" customWidth="1"/>
    <col min="10" max="10" width="12.42578125" bestFit="1" customWidth="1"/>
  </cols>
  <sheetData>
    <row r="1" spans="1:17" s="201" customFormat="1" ht="17.25" customHeight="1" x14ac:dyDescent="0.25">
      <c r="A1" s="201" t="s">
        <v>27</v>
      </c>
      <c r="H1" s="202" t="s">
        <v>28</v>
      </c>
      <c r="I1" s="203" t="s">
        <v>29</v>
      </c>
      <c r="J1" s="203" t="s">
        <v>30</v>
      </c>
      <c r="K1" s="203" t="s">
        <v>31</v>
      </c>
      <c r="L1" s="204"/>
      <c r="M1" s="513" t="s">
        <v>937</v>
      </c>
      <c r="N1" s="205"/>
      <c r="O1" s="205"/>
      <c r="P1" s="205"/>
      <c r="Q1" s="205"/>
    </row>
    <row r="2" spans="1:17" s="206" customFormat="1" x14ac:dyDescent="0.25">
      <c r="B2" s="541" t="s">
        <v>33</v>
      </c>
      <c r="C2" s="541"/>
      <c r="D2" s="541"/>
      <c r="E2" s="207"/>
      <c r="F2" s="541" t="s">
        <v>34</v>
      </c>
      <c r="G2" s="541"/>
      <c r="H2" s="208" t="s">
        <v>35</v>
      </c>
      <c r="I2" s="209">
        <v>1</v>
      </c>
      <c r="J2" s="210">
        <v>1932</v>
      </c>
      <c r="K2" s="211">
        <v>0.5</v>
      </c>
      <c r="L2" s="212"/>
      <c r="M2" s="512">
        <f>(J2-1932)*$G$11</f>
        <v>0</v>
      </c>
      <c r="N2" s="213"/>
      <c r="O2" s="213"/>
      <c r="P2" s="213"/>
      <c r="Q2" s="214"/>
    </row>
    <row r="3" spans="1:17" s="206" customFormat="1" x14ac:dyDescent="0.25">
      <c r="F3" s="215" t="s">
        <v>36</v>
      </c>
      <c r="G3" s="216">
        <v>43831</v>
      </c>
      <c r="H3" s="208" t="s">
        <v>35</v>
      </c>
      <c r="I3" s="209">
        <v>2</v>
      </c>
      <c r="J3" s="210">
        <v>1933</v>
      </c>
      <c r="K3" s="211">
        <v>0.5</v>
      </c>
      <c r="L3" s="212"/>
      <c r="M3" s="512">
        <f t="shared" ref="M3:M11" si="0">(J3-1932)*$G$11</f>
        <v>180</v>
      </c>
      <c r="N3" s="213"/>
      <c r="O3" s="213"/>
      <c r="P3" s="213"/>
      <c r="Q3" s="214"/>
    </row>
    <row r="4" spans="1:17" s="206" customFormat="1" x14ac:dyDescent="0.25">
      <c r="C4" s="217" t="s">
        <v>37</v>
      </c>
      <c r="D4" s="217" t="s">
        <v>38</v>
      </c>
      <c r="F4" s="215" t="s">
        <v>39</v>
      </c>
      <c r="G4" s="216">
        <v>49309</v>
      </c>
      <c r="H4" s="208" t="s">
        <v>35</v>
      </c>
      <c r="I4" s="209">
        <v>3</v>
      </c>
      <c r="J4" s="210"/>
      <c r="K4" s="211"/>
      <c r="L4" s="212"/>
      <c r="M4" s="512">
        <f t="shared" si="0"/>
        <v>-347760</v>
      </c>
      <c r="N4" s="213"/>
      <c r="O4" s="213"/>
      <c r="P4" s="213"/>
      <c r="Q4" s="214"/>
    </row>
    <row r="5" spans="1:17" s="206" customFormat="1" x14ac:dyDescent="0.25">
      <c r="B5" s="218" t="s">
        <v>40</v>
      </c>
      <c r="C5" s="219">
        <v>0.08</v>
      </c>
      <c r="D5" s="220">
        <f>(1+C5)^(1/12)-1</f>
        <v>6.4340301100034303E-3</v>
      </c>
      <c r="F5" s="215" t="s">
        <v>41</v>
      </c>
      <c r="G5" s="221">
        <f>YEAR(G4)*12-YEAR(G3)*12+MONTH(G4)-MONTH(G3)+1</f>
        <v>180</v>
      </c>
      <c r="H5" s="208" t="s">
        <v>35</v>
      </c>
      <c r="I5" s="209">
        <v>4</v>
      </c>
      <c r="J5" s="210"/>
      <c r="K5" s="211"/>
      <c r="L5" s="212"/>
      <c r="M5" s="512">
        <f t="shared" si="0"/>
        <v>-347760</v>
      </c>
      <c r="N5" s="213"/>
      <c r="O5" s="213"/>
      <c r="P5" s="213"/>
      <c r="Q5" s="214"/>
    </row>
    <row r="6" spans="1:17" s="206" customFormat="1" x14ac:dyDescent="0.25">
      <c r="B6" s="222"/>
      <c r="C6" s="223"/>
      <c r="D6" s="224"/>
      <c r="F6" s="215" t="s">
        <v>42</v>
      </c>
      <c r="G6" s="225">
        <v>2</v>
      </c>
      <c r="H6" s="208" t="s">
        <v>35</v>
      </c>
      <c r="I6" s="209">
        <v>5</v>
      </c>
      <c r="J6" s="210"/>
      <c r="K6" s="211"/>
      <c r="L6" s="212"/>
      <c r="M6" s="512">
        <f t="shared" si="0"/>
        <v>-347760</v>
      </c>
      <c r="N6" s="213"/>
      <c r="O6" s="213"/>
      <c r="P6" s="213"/>
      <c r="Q6" s="214"/>
    </row>
    <row r="7" spans="1:17" s="206" customFormat="1" x14ac:dyDescent="0.25">
      <c r="B7" s="218" t="s">
        <v>43</v>
      </c>
      <c r="C7" s="226">
        <v>4.9000000000000004</v>
      </c>
      <c r="F7" s="215" t="s">
        <v>44</v>
      </c>
      <c r="G7" s="225">
        <v>730.5</v>
      </c>
      <c r="H7" s="208" t="s">
        <v>45</v>
      </c>
      <c r="I7" s="209">
        <v>6</v>
      </c>
      <c r="J7" s="210"/>
      <c r="K7" s="211"/>
      <c r="L7" s="212"/>
      <c r="M7" s="512">
        <f t="shared" si="0"/>
        <v>-347760</v>
      </c>
      <c r="N7" s="213"/>
      <c r="O7" s="213"/>
      <c r="P7" s="213"/>
      <c r="Q7" s="214"/>
    </row>
    <row r="8" spans="1:17" s="206" customFormat="1" ht="16.5" x14ac:dyDescent="0.25">
      <c r="B8" s="218" t="s">
        <v>46</v>
      </c>
      <c r="C8" s="227">
        <v>2722500</v>
      </c>
      <c r="D8" s="228"/>
      <c r="F8" s="215" t="s">
        <v>47</v>
      </c>
      <c r="G8" s="225">
        <v>91</v>
      </c>
      <c r="H8" s="208" t="s">
        <v>45</v>
      </c>
      <c r="I8" s="209">
        <v>7</v>
      </c>
      <c r="J8" s="210"/>
      <c r="K8" s="211"/>
      <c r="L8" s="212"/>
      <c r="M8" s="512">
        <f t="shared" si="0"/>
        <v>-347760</v>
      </c>
      <c r="N8" s="213"/>
      <c r="O8" s="213"/>
      <c r="P8" s="213"/>
      <c r="Q8" s="214"/>
    </row>
    <row r="9" spans="1:17" s="206" customFormat="1" x14ac:dyDescent="0.25">
      <c r="B9" s="218" t="s">
        <v>48</v>
      </c>
      <c r="C9" s="219">
        <v>0.04</v>
      </c>
      <c r="D9" s="229"/>
      <c r="F9" s="215" t="s">
        <v>49</v>
      </c>
      <c r="G9" s="225">
        <v>1</v>
      </c>
      <c r="H9" s="208" t="s">
        <v>45</v>
      </c>
      <c r="I9" s="209">
        <v>8</v>
      </c>
      <c r="J9" s="210"/>
      <c r="K9" s="211"/>
      <c r="L9" s="212"/>
      <c r="M9" s="512">
        <f t="shared" si="0"/>
        <v>-347760</v>
      </c>
      <c r="N9" s="213"/>
      <c r="O9" s="213"/>
      <c r="P9" s="213"/>
      <c r="Q9" s="214"/>
    </row>
    <row r="10" spans="1:17" s="206" customFormat="1" x14ac:dyDescent="0.25">
      <c r="B10" s="218" t="s">
        <v>50</v>
      </c>
      <c r="C10" s="230">
        <v>0</v>
      </c>
      <c r="D10" s="229"/>
      <c r="F10" s="231" t="s">
        <v>51</v>
      </c>
      <c r="G10" s="232">
        <v>14</v>
      </c>
      <c r="H10" s="208" t="s">
        <v>45</v>
      </c>
      <c r="I10" s="209">
        <v>9</v>
      </c>
      <c r="J10" s="210"/>
      <c r="K10" s="211"/>
      <c r="L10" s="212"/>
      <c r="M10" s="512">
        <f t="shared" si="0"/>
        <v>-347760</v>
      </c>
      <c r="N10" s="213"/>
      <c r="O10" s="213"/>
      <c r="P10" s="213"/>
      <c r="Q10" s="214"/>
    </row>
    <row r="11" spans="1:17" s="206" customFormat="1" x14ac:dyDescent="0.25">
      <c r="D11" s="233"/>
      <c r="F11" s="231" t="s">
        <v>52</v>
      </c>
      <c r="G11" s="232">
        <v>180</v>
      </c>
      <c r="H11" s="208" t="s">
        <v>45</v>
      </c>
      <c r="I11" s="209">
        <v>10</v>
      </c>
      <c r="J11" s="210"/>
      <c r="K11" s="211"/>
      <c r="L11" s="212"/>
      <c r="M11" s="512">
        <f t="shared" si="0"/>
        <v>-347760</v>
      </c>
      <c r="N11" s="213"/>
      <c r="O11" s="213"/>
      <c r="P11" s="213"/>
      <c r="Q11" s="214"/>
    </row>
    <row r="12" spans="1:17" s="206" customFormat="1" x14ac:dyDescent="0.25">
      <c r="F12" s="231" t="s">
        <v>53</v>
      </c>
      <c r="G12" s="232">
        <v>0</v>
      </c>
      <c r="J12" s="234"/>
      <c r="K12" s="233"/>
      <c r="L12" s="233"/>
      <c r="M12" s="235"/>
      <c r="P12" s="213"/>
      <c r="Q12" s="236"/>
    </row>
    <row r="14" spans="1:17" x14ac:dyDescent="0.25">
      <c r="B14" s="541" t="s">
        <v>54</v>
      </c>
      <c r="C14" s="541"/>
      <c r="D14" s="541"/>
      <c r="E14" s="541"/>
      <c r="F14" s="541"/>
      <c r="G14" s="541"/>
      <c r="H14" s="541"/>
      <c r="I14" s="541"/>
      <c r="J14" s="541"/>
      <c r="K14" s="541"/>
      <c r="L14" s="541"/>
      <c r="M14" s="541"/>
      <c r="N14" s="541"/>
      <c r="O14" s="541"/>
      <c r="P14" s="541"/>
      <c r="Q14" s="541"/>
    </row>
    <row r="15" spans="1:17" ht="75" x14ac:dyDescent="0.25">
      <c r="B15" s="237" t="s">
        <v>55</v>
      </c>
      <c r="C15" s="238" t="s">
        <v>56</v>
      </c>
      <c r="D15" s="238" t="s">
        <v>57</v>
      </c>
      <c r="E15" s="238" t="s">
        <v>58</v>
      </c>
      <c r="F15" s="239" t="s">
        <v>59</v>
      </c>
      <c r="G15" s="238" t="s">
        <v>60</v>
      </c>
      <c r="H15" s="239" t="s">
        <v>61</v>
      </c>
      <c r="I15" s="239" t="s">
        <v>62</v>
      </c>
      <c r="J15" s="239" t="s">
        <v>63</v>
      </c>
      <c r="K15" s="238" t="s">
        <v>64</v>
      </c>
      <c r="L15" s="239" t="s">
        <v>65</v>
      </c>
      <c r="M15" s="238" t="s">
        <v>66</v>
      </c>
      <c r="N15" s="238" t="s">
        <v>67</v>
      </c>
      <c r="O15" s="238" t="s">
        <v>68</v>
      </c>
      <c r="P15" s="240" t="s">
        <v>69</v>
      </c>
      <c r="Q15" s="240" t="s">
        <v>70</v>
      </c>
    </row>
    <row r="16" spans="1:17" ht="15.75" x14ac:dyDescent="0.25">
      <c r="B16" s="241" t="s">
        <v>71</v>
      </c>
      <c r="C16" s="242">
        <v>30</v>
      </c>
      <c r="D16" s="242"/>
      <c r="E16" s="242"/>
      <c r="F16" s="243"/>
      <c r="G16" s="244"/>
      <c r="H16" s="243"/>
      <c r="I16" s="243"/>
      <c r="J16" s="245"/>
      <c r="K16" s="241"/>
      <c r="L16" s="246"/>
      <c r="M16" s="247"/>
      <c r="N16" s="241"/>
      <c r="O16" s="241"/>
      <c r="P16" s="241"/>
      <c r="Q16" s="241"/>
    </row>
    <row r="17" spans="2:17" ht="15.75" x14ac:dyDescent="0.25">
      <c r="B17" s="248" t="s">
        <v>72</v>
      </c>
      <c r="C17" s="249">
        <v>20</v>
      </c>
      <c r="D17" s="250">
        <v>4000</v>
      </c>
      <c r="E17" s="251">
        <v>150</v>
      </c>
      <c r="F17" s="252">
        <f t="shared" ref="F17:F34" si="1">-PMT($D$5,12*C17,D17*(1+O17),,1)</f>
        <v>33.826244191051991</v>
      </c>
      <c r="G17" s="251">
        <v>50</v>
      </c>
      <c r="H17" s="252">
        <f>PMT($D$5,12,-$G17-E17)</f>
        <v>17.371881297009324</v>
      </c>
      <c r="I17" s="252">
        <f>F17+H17</f>
        <v>51.198125488061315</v>
      </c>
      <c r="J17" s="253"/>
      <c r="K17" s="248"/>
      <c r="L17" s="254"/>
      <c r="M17" s="255"/>
      <c r="N17" s="256">
        <v>2026</v>
      </c>
      <c r="O17" s="257">
        <v>3.9E-2</v>
      </c>
      <c r="P17" s="255"/>
      <c r="Q17" s="255"/>
    </row>
    <row r="18" spans="2:17" ht="15.75" x14ac:dyDescent="0.25">
      <c r="B18" s="248" t="s">
        <v>73</v>
      </c>
      <c r="C18" s="249">
        <v>20</v>
      </c>
      <c r="D18" s="250">
        <v>2400</v>
      </c>
      <c r="E18" s="251">
        <v>140</v>
      </c>
      <c r="F18" s="252">
        <f>-PMT($D$5,12*C18,D18*(1+O18),,1)</f>
        <v>20.295746514631194</v>
      </c>
      <c r="G18" s="251">
        <v>40</v>
      </c>
      <c r="H18" s="252">
        <f>PMT($D$5,12,-$G18-E18)</f>
        <v>15.634693167308392</v>
      </c>
      <c r="I18" s="252">
        <f>F18+H18</f>
        <v>35.930439681939589</v>
      </c>
      <c r="J18" s="253"/>
      <c r="K18" s="248"/>
      <c r="L18" s="254"/>
      <c r="M18" s="255"/>
      <c r="N18" s="256">
        <v>2040</v>
      </c>
      <c r="O18" s="257">
        <v>3.9E-2</v>
      </c>
      <c r="P18" s="255"/>
      <c r="Q18" s="255"/>
    </row>
    <row r="19" spans="2:17" ht="15.75" x14ac:dyDescent="0.25">
      <c r="B19" s="258" t="s">
        <v>74</v>
      </c>
      <c r="C19" s="259">
        <v>20</v>
      </c>
      <c r="D19" s="260">
        <v>4500</v>
      </c>
      <c r="E19" s="261">
        <v>180</v>
      </c>
      <c r="F19" s="262">
        <f t="shared" si="1"/>
        <v>38.970177378911671</v>
      </c>
      <c r="G19" s="261">
        <v>90</v>
      </c>
      <c r="H19" s="262">
        <f t="shared" ref="H19:H36" si="2">PMT($D$5,12,-$G19-E19)</f>
        <v>23.452039750962587</v>
      </c>
      <c r="I19" s="262">
        <f t="shared" ref="I19:I37" si="3">F19+H19</f>
        <v>62.422217129874255</v>
      </c>
      <c r="J19" s="263"/>
      <c r="K19" s="258"/>
      <c r="L19" s="264"/>
      <c r="M19" s="265"/>
      <c r="N19" s="266">
        <v>2026</v>
      </c>
      <c r="O19" s="267">
        <v>6.4000000000000001E-2</v>
      </c>
      <c r="P19" s="265"/>
      <c r="Q19" s="265"/>
    </row>
    <row r="20" spans="2:17" ht="15.75" x14ac:dyDescent="0.25">
      <c r="B20" s="258" t="s">
        <v>75</v>
      </c>
      <c r="C20" s="259">
        <v>20</v>
      </c>
      <c r="D20" s="260">
        <v>12250</v>
      </c>
      <c r="E20" s="261">
        <v>450</v>
      </c>
      <c r="F20" s="262">
        <f t="shared" si="1"/>
        <v>111.27011172662941</v>
      </c>
      <c r="G20" s="261">
        <v>490</v>
      </c>
      <c r="H20" s="262">
        <f t="shared" si="2"/>
        <v>81.64784209594383</v>
      </c>
      <c r="I20" s="262">
        <f t="shared" si="3"/>
        <v>192.91795382257322</v>
      </c>
      <c r="J20" s="263"/>
      <c r="K20" s="258"/>
      <c r="L20" s="264"/>
      <c r="M20" s="265"/>
      <c r="N20" s="266">
        <v>2027</v>
      </c>
      <c r="O20" s="267">
        <v>0.11599999999999999</v>
      </c>
      <c r="P20" s="265"/>
      <c r="Q20" s="265"/>
    </row>
    <row r="21" spans="2:17" ht="15.75" x14ac:dyDescent="0.25">
      <c r="B21" s="268" t="s">
        <v>76</v>
      </c>
      <c r="C21" s="269">
        <v>20</v>
      </c>
      <c r="D21" s="270">
        <v>4000</v>
      </c>
      <c r="E21" s="271">
        <v>190</v>
      </c>
      <c r="F21" s="272">
        <f t="shared" si="1"/>
        <v>34.640157670143715</v>
      </c>
      <c r="G21" s="271">
        <v>90</v>
      </c>
      <c r="H21" s="272">
        <f t="shared" si="2"/>
        <v>24.320633815813054</v>
      </c>
      <c r="I21" s="272">
        <f t="shared" si="3"/>
        <v>58.960791485956769</v>
      </c>
      <c r="J21" s="273">
        <v>0</v>
      </c>
      <c r="K21" s="274">
        <f>MIN(L21,L21/((1-P21/100)*(1-Q21/100)))</f>
        <v>0</v>
      </c>
      <c r="L21" s="275">
        <v>0</v>
      </c>
      <c r="M21" s="276">
        <v>0</v>
      </c>
      <c r="N21" s="277">
        <v>2026</v>
      </c>
      <c r="O21" s="278">
        <v>6.4000000000000001E-2</v>
      </c>
      <c r="P21" s="279">
        <v>2.38</v>
      </c>
      <c r="Q21" s="279">
        <v>4.5999999999999996</v>
      </c>
    </row>
    <row r="22" spans="2:17" ht="15.75" x14ac:dyDescent="0.25">
      <c r="B22" s="280" t="s">
        <v>77</v>
      </c>
      <c r="C22" s="281">
        <v>20</v>
      </c>
      <c r="D22" s="282">
        <v>4100</v>
      </c>
      <c r="E22" s="283">
        <v>250</v>
      </c>
      <c r="F22" s="284">
        <f t="shared" si="1"/>
        <v>37.241425149320861</v>
      </c>
      <c r="G22" s="283">
        <v>160</v>
      </c>
      <c r="H22" s="284">
        <f t="shared" si="2"/>
        <v>35.612356658869118</v>
      </c>
      <c r="I22" s="284">
        <f t="shared" si="3"/>
        <v>72.853781808189979</v>
      </c>
      <c r="J22" s="285">
        <f>'CVU IND'!E32</f>
        <v>347</v>
      </c>
      <c r="K22" s="286">
        <v>0</v>
      </c>
      <c r="L22" s="287">
        <f>IF(K22*((1-P22/100)*(1-Q22/100))&gt;1,1,K22*((1-P22/100)*(1-Q22/100)))</f>
        <v>0</v>
      </c>
      <c r="M22" s="288">
        <v>0.33700000000000002</v>
      </c>
      <c r="N22" s="289">
        <v>2024</v>
      </c>
      <c r="O22" s="290">
        <v>0.11599999999999999</v>
      </c>
      <c r="P22" s="291">
        <v>2.5</v>
      </c>
      <c r="Q22" s="291">
        <v>2.5</v>
      </c>
    </row>
    <row r="23" spans="2:17" ht="15.75" x14ac:dyDescent="0.25">
      <c r="B23" s="280" t="s">
        <v>78</v>
      </c>
      <c r="C23" s="281">
        <v>20</v>
      </c>
      <c r="D23" s="282">
        <v>4100</v>
      </c>
      <c r="E23" s="283">
        <v>250</v>
      </c>
      <c r="F23" s="284">
        <f t="shared" si="1"/>
        <v>37.241425149320861</v>
      </c>
      <c r="G23" s="283">
        <v>160</v>
      </c>
      <c r="H23" s="284">
        <f t="shared" si="2"/>
        <v>35.612356658869118</v>
      </c>
      <c r="I23" s="284">
        <f t="shared" si="3"/>
        <v>72.853781808189979</v>
      </c>
      <c r="J23" s="285">
        <f>'CVU IND'!E33</f>
        <v>312</v>
      </c>
      <c r="K23" s="286">
        <v>0.5</v>
      </c>
      <c r="L23" s="287">
        <f>IF(K23*((1-P23/100)*(1-Q23/100))&gt;1,1,K23*((1-P23/100)*(1-Q23/100)))</f>
        <v>0.47531249999999997</v>
      </c>
      <c r="M23" s="288">
        <v>0.33700000000000002</v>
      </c>
      <c r="N23" s="289">
        <v>2024</v>
      </c>
      <c r="O23" s="290">
        <v>0.11599999999999999</v>
      </c>
      <c r="P23" s="291">
        <v>2.5</v>
      </c>
      <c r="Q23" s="291">
        <v>2.5</v>
      </c>
    </row>
    <row r="24" spans="2:17" ht="15.75" x14ac:dyDescent="0.25">
      <c r="B24" s="280" t="s">
        <v>79</v>
      </c>
      <c r="C24" s="281">
        <v>20</v>
      </c>
      <c r="D24" s="282">
        <v>4100</v>
      </c>
      <c r="E24" s="283">
        <v>250</v>
      </c>
      <c r="F24" s="284">
        <f t="shared" si="1"/>
        <v>37.241425149320861</v>
      </c>
      <c r="G24" s="283">
        <v>160</v>
      </c>
      <c r="H24" s="284">
        <f t="shared" si="2"/>
        <v>35.612356658869118</v>
      </c>
      <c r="I24" s="284">
        <f t="shared" si="3"/>
        <v>72.853781808189979</v>
      </c>
      <c r="J24" s="285">
        <f>'CVU IND'!E34</f>
        <v>283</v>
      </c>
      <c r="K24" s="286">
        <v>0.8</v>
      </c>
      <c r="L24" s="287">
        <f>IF(K24*((1-P24/100)*(1-Q24/100))&gt;1,1,K24*((1-P24/100)*(1-Q24/100)))</f>
        <v>0.76049999999999995</v>
      </c>
      <c r="M24" s="288">
        <v>0.33700000000000002</v>
      </c>
      <c r="N24" s="289">
        <v>2024</v>
      </c>
      <c r="O24" s="290">
        <v>0.11599999999999999</v>
      </c>
      <c r="P24" s="291">
        <v>2.5</v>
      </c>
      <c r="Q24" s="291">
        <v>2.5</v>
      </c>
    </row>
    <row r="25" spans="2:17" ht="15.75" x14ac:dyDescent="0.25">
      <c r="B25" s="280" t="s">
        <v>80</v>
      </c>
      <c r="C25" s="281">
        <v>20</v>
      </c>
      <c r="D25" s="282">
        <v>4100</v>
      </c>
      <c r="E25" s="283">
        <v>250</v>
      </c>
      <c r="F25" s="284">
        <f t="shared" si="1"/>
        <v>37.241425149320861</v>
      </c>
      <c r="G25" s="283">
        <v>160</v>
      </c>
      <c r="H25" s="284">
        <f t="shared" si="2"/>
        <v>35.612356658869118</v>
      </c>
      <c r="I25" s="284">
        <f t="shared" si="3"/>
        <v>72.853781808189979</v>
      </c>
      <c r="J25" s="285">
        <f>'CVU IND'!E35</f>
        <v>268</v>
      </c>
      <c r="K25" s="286">
        <v>1</v>
      </c>
      <c r="L25" s="287">
        <f>IF(K25*((1-P25/100)*(1-Q25/100))&gt;1,1,K25*((1-P25/100)*(1-Q25/100)))</f>
        <v>0.95062499999999994</v>
      </c>
      <c r="M25" s="288">
        <v>0.33700000000000002</v>
      </c>
      <c r="N25" s="289">
        <v>2024</v>
      </c>
      <c r="O25" s="290">
        <v>0.11599999999999999</v>
      </c>
      <c r="P25" s="291">
        <v>2.5</v>
      </c>
      <c r="Q25" s="291">
        <v>2.5</v>
      </c>
    </row>
    <row r="26" spans="2:17" ht="15.75" x14ac:dyDescent="0.25">
      <c r="B26" s="280" t="s">
        <v>81</v>
      </c>
      <c r="C26" s="281">
        <v>20</v>
      </c>
      <c r="D26" s="282">
        <v>3400</v>
      </c>
      <c r="E26" s="283">
        <v>230</v>
      </c>
      <c r="F26" s="284">
        <f t="shared" si="1"/>
        <v>29.665518485935106</v>
      </c>
      <c r="G26" s="283">
        <v>240</v>
      </c>
      <c r="H26" s="284">
        <f>PMT($D$5,12,-$G26-E26)</f>
        <v>40.823921047971915</v>
      </c>
      <c r="I26" s="284">
        <f t="shared" si="3"/>
        <v>70.489439533907017</v>
      </c>
      <c r="J26" s="285">
        <f>'CVU IND'!K25</f>
        <v>451</v>
      </c>
      <c r="K26" s="286">
        <f>IF(L26/((1-P26/100)*(1-Q26/100))&gt;1,1,L26/((1-P26/100)*(1-Q26/100)))</f>
        <v>0</v>
      </c>
      <c r="L26" s="287">
        <v>0</v>
      </c>
      <c r="M26" s="288">
        <v>0.33700000000000002</v>
      </c>
      <c r="N26" s="289">
        <v>2024</v>
      </c>
      <c r="O26" s="290">
        <v>7.2000000000000008E-2</v>
      </c>
      <c r="P26" s="291">
        <v>2.5</v>
      </c>
      <c r="Q26" s="291">
        <v>2.5</v>
      </c>
    </row>
    <row r="27" spans="2:17" ht="15.75" x14ac:dyDescent="0.25">
      <c r="B27" s="280" t="s">
        <v>82</v>
      </c>
      <c r="C27" s="281">
        <v>20</v>
      </c>
      <c r="D27" s="282">
        <v>5100</v>
      </c>
      <c r="E27" s="283">
        <v>280</v>
      </c>
      <c r="F27" s="284">
        <f>-PMT($D$5,12*C27,D27*(1+O27),,1)</f>
        <v>46.324699575984482</v>
      </c>
      <c r="G27" s="283">
        <v>150</v>
      </c>
      <c r="H27" s="284">
        <f>PMT($D$5,12,-$G27-E27)</f>
        <v>37.34954478857005</v>
      </c>
      <c r="I27" s="284">
        <f>F27+H27</f>
        <v>83.674244364554539</v>
      </c>
      <c r="J27" s="285">
        <f>'CVU IND'!M20</f>
        <v>202</v>
      </c>
      <c r="K27" s="286">
        <v>0.5</v>
      </c>
      <c r="L27" s="287">
        <f>IF(K27*((1-P27/100)*(1-Q27/100))&gt;1,1,K27*((1-P27/100)*(1-Q27/100)))</f>
        <v>0.47531249999999997</v>
      </c>
      <c r="M27" s="288">
        <v>0.33700000000000002</v>
      </c>
      <c r="N27" s="289">
        <v>2026</v>
      </c>
      <c r="O27" s="290">
        <v>0.11599999999999999</v>
      </c>
      <c r="P27" s="291">
        <v>2.5</v>
      </c>
      <c r="Q27" s="291">
        <v>2.5</v>
      </c>
    </row>
    <row r="28" spans="2:17" ht="15.75" x14ac:dyDescent="0.25">
      <c r="B28" s="292" t="s">
        <v>83</v>
      </c>
      <c r="C28" s="293">
        <v>25</v>
      </c>
      <c r="D28" s="294">
        <v>9800</v>
      </c>
      <c r="E28" s="295">
        <v>620</v>
      </c>
      <c r="F28" s="296">
        <f t="shared" si="1"/>
        <v>83.560072976690591</v>
      </c>
      <c r="G28" s="295">
        <v>160</v>
      </c>
      <c r="H28" s="296">
        <f t="shared" si="2"/>
        <v>67.75033705833637</v>
      </c>
      <c r="I28" s="296">
        <f t="shared" si="3"/>
        <v>151.31041003502696</v>
      </c>
      <c r="J28" s="297">
        <v>120</v>
      </c>
      <c r="K28" s="298">
        <v>0.5</v>
      </c>
      <c r="L28" s="299">
        <f>IF(K28*((1-P28/100)*(1-Q28/100))&gt;1,1,K28*((1-P28/100)*(1-Q28/100)))</f>
        <v>0.45124999999999998</v>
      </c>
      <c r="M28" s="300">
        <v>1.099</v>
      </c>
      <c r="N28" s="301">
        <v>2027</v>
      </c>
      <c r="O28" s="302">
        <v>0.13900000000000001</v>
      </c>
      <c r="P28" s="303">
        <v>5</v>
      </c>
      <c r="Q28" s="303">
        <v>5</v>
      </c>
    </row>
    <row r="29" spans="2:17" ht="15.75" x14ac:dyDescent="0.25">
      <c r="B29" s="304" t="s">
        <v>84</v>
      </c>
      <c r="C29" s="305">
        <v>30</v>
      </c>
      <c r="D29" s="306">
        <v>5000</v>
      </c>
      <c r="E29" s="307">
        <v>180</v>
      </c>
      <c r="F29" s="308">
        <f t="shared" si="1"/>
        <v>38.082427938334028</v>
      </c>
      <c r="G29" s="307">
        <v>90</v>
      </c>
      <c r="H29" s="308">
        <f t="shared" si="2"/>
        <v>23.452039750962587</v>
      </c>
      <c r="I29" s="308">
        <f t="shared" si="3"/>
        <v>61.534467689296619</v>
      </c>
      <c r="J29" s="309"/>
      <c r="K29" s="304"/>
      <c r="L29" s="310"/>
      <c r="M29" s="311"/>
      <c r="N29" s="312">
        <v>2026</v>
      </c>
      <c r="O29" s="313">
        <v>7.2999999999999995E-2</v>
      </c>
      <c r="P29" s="311"/>
      <c r="Q29" s="311"/>
    </row>
    <row r="30" spans="2:17" ht="15.75" x14ac:dyDescent="0.25">
      <c r="B30" s="304" t="s">
        <v>85</v>
      </c>
      <c r="C30" s="305">
        <v>30</v>
      </c>
      <c r="D30" s="306">
        <v>7500</v>
      </c>
      <c r="E30" s="307">
        <v>230</v>
      </c>
      <c r="F30" s="308">
        <f>-PMT($D$5,12*C30,D30*(1+O30),,1)</f>
        <v>57.123641907501053</v>
      </c>
      <c r="G30" s="307">
        <v>90</v>
      </c>
      <c r="H30" s="308">
        <f t="shared" si="2"/>
        <v>27.795010075214918</v>
      </c>
      <c r="I30" s="308">
        <f t="shared" si="3"/>
        <v>84.918651982715971</v>
      </c>
      <c r="J30" s="309"/>
      <c r="K30" s="304"/>
      <c r="L30" s="310"/>
      <c r="M30" s="311"/>
      <c r="N30" s="312">
        <v>2026</v>
      </c>
      <c r="O30" s="313">
        <v>7.2999999999999995E-2</v>
      </c>
      <c r="P30" s="311"/>
      <c r="Q30" s="311"/>
    </row>
    <row r="31" spans="2:17" ht="15.75" x14ac:dyDescent="0.25">
      <c r="B31" s="304" t="s">
        <v>86</v>
      </c>
      <c r="C31" s="305">
        <v>30</v>
      </c>
      <c r="D31" s="306">
        <v>10000</v>
      </c>
      <c r="E31" s="307">
        <v>300</v>
      </c>
      <c r="F31" s="308">
        <f>-PMT($D$5,12*C31,D31*(1+O31),,1)</f>
        <v>76.164855876668057</v>
      </c>
      <c r="G31" s="307">
        <v>90</v>
      </c>
      <c r="H31" s="308">
        <f t="shared" si="2"/>
        <v>33.875168529168185</v>
      </c>
      <c r="I31" s="308">
        <f t="shared" si="3"/>
        <v>110.04002440583625</v>
      </c>
      <c r="J31" s="309"/>
      <c r="K31" s="304"/>
      <c r="L31" s="310"/>
      <c r="M31" s="311"/>
      <c r="N31" s="312">
        <v>2026</v>
      </c>
      <c r="O31" s="313">
        <v>7.2999999999999995E-2</v>
      </c>
      <c r="P31" s="311"/>
      <c r="Q31" s="311"/>
    </row>
    <row r="32" spans="2:17" ht="15.75" x14ac:dyDescent="0.25">
      <c r="B32" s="314" t="s">
        <v>87</v>
      </c>
      <c r="C32" s="315">
        <v>30</v>
      </c>
      <c r="D32" s="316">
        <v>24500</v>
      </c>
      <c r="E32" s="317">
        <v>740</v>
      </c>
      <c r="F32" s="318">
        <f t="shared" si="1"/>
        <v>207.82074258426368</v>
      </c>
      <c r="G32" s="317">
        <v>490</v>
      </c>
      <c r="H32" s="318">
        <f t="shared" si="2"/>
        <v>106.83706997660735</v>
      </c>
      <c r="I32" s="318">
        <f t="shared" si="3"/>
        <v>314.65781256087104</v>
      </c>
      <c r="J32" s="319">
        <v>44</v>
      </c>
      <c r="K32" s="320"/>
      <c r="L32" s="321">
        <v>1</v>
      </c>
      <c r="M32" s="322">
        <v>0</v>
      </c>
      <c r="N32" s="323">
        <v>2031</v>
      </c>
      <c r="O32" s="324">
        <v>0.19500000000000001</v>
      </c>
      <c r="P32" s="325">
        <v>1.5</v>
      </c>
      <c r="Q32" s="325">
        <v>7.5</v>
      </c>
    </row>
    <row r="33" spans="2:17" ht="15.75" x14ac:dyDescent="0.25">
      <c r="B33" s="326" t="s">
        <v>88</v>
      </c>
      <c r="C33" s="327">
        <v>30</v>
      </c>
      <c r="D33" s="328">
        <v>6500</v>
      </c>
      <c r="E33" s="329">
        <v>300</v>
      </c>
      <c r="F33" s="330">
        <f t="shared" si="1"/>
        <v>51.491133693322482</v>
      </c>
      <c r="G33" s="329">
        <v>70</v>
      </c>
      <c r="H33" s="330">
        <f t="shared" si="2"/>
        <v>32.137980399467253</v>
      </c>
      <c r="I33" s="330">
        <f t="shared" si="3"/>
        <v>83.629114092789735</v>
      </c>
      <c r="J33" s="331"/>
      <c r="K33" s="332"/>
      <c r="L33" s="331"/>
      <c r="M33" s="333"/>
      <c r="N33" s="334">
        <v>2026</v>
      </c>
      <c r="O33" s="335">
        <v>0.11599999999999999</v>
      </c>
      <c r="P33" s="336"/>
      <c r="Q33" s="336"/>
    </row>
    <row r="34" spans="2:17" ht="15.75" x14ac:dyDescent="0.25">
      <c r="B34" s="337" t="s">
        <v>89</v>
      </c>
      <c r="C34" s="338">
        <v>20</v>
      </c>
      <c r="D34" s="339">
        <v>6000</v>
      </c>
      <c r="E34" s="340">
        <v>250</v>
      </c>
      <c r="F34" s="341">
        <f t="shared" si="1"/>
        <v>54.060133281272208</v>
      </c>
      <c r="G34" s="340">
        <v>120</v>
      </c>
      <c r="H34" s="341">
        <f t="shared" si="2"/>
        <v>32.137980399467253</v>
      </c>
      <c r="I34" s="341">
        <f t="shared" si="3"/>
        <v>86.198113680739453</v>
      </c>
      <c r="J34" s="342">
        <v>200</v>
      </c>
      <c r="K34" s="343"/>
      <c r="L34" s="344">
        <v>0.3</v>
      </c>
      <c r="M34" s="343"/>
      <c r="N34" s="345">
        <v>2026</v>
      </c>
      <c r="O34" s="346">
        <v>0.107</v>
      </c>
      <c r="P34" s="347">
        <v>5</v>
      </c>
      <c r="Q34" s="347">
        <v>5</v>
      </c>
    </row>
    <row r="35" spans="2:17" ht="15.75" x14ac:dyDescent="0.25">
      <c r="B35" s="348" t="s">
        <v>90</v>
      </c>
      <c r="C35" s="349">
        <v>20</v>
      </c>
      <c r="D35" s="350">
        <v>7350</v>
      </c>
      <c r="E35" s="351">
        <v>310</v>
      </c>
      <c r="F35" s="352">
        <f t="shared" ref="F35:F42" si="4">-PMT($D$5,12*C35,D35*(1+O35),,1)</f>
        <v>62.155723701058022</v>
      </c>
      <c r="G35" s="351">
        <v>70</v>
      </c>
      <c r="H35" s="352">
        <f t="shared" si="2"/>
        <v>33.006574464317715</v>
      </c>
      <c r="I35" s="352">
        <f t="shared" si="3"/>
        <v>95.162298165375745</v>
      </c>
      <c r="J35" s="353"/>
      <c r="K35" s="354"/>
      <c r="L35" s="353"/>
      <c r="M35" s="355"/>
      <c r="N35" s="356">
        <v>2024</v>
      </c>
      <c r="O35" s="357">
        <v>3.9E-2</v>
      </c>
      <c r="P35" s="358"/>
      <c r="Q35" s="358"/>
    </row>
    <row r="36" spans="2:17" ht="15.75" x14ac:dyDescent="0.25">
      <c r="B36" s="359" t="s">
        <v>91</v>
      </c>
      <c r="C36" s="360">
        <v>20</v>
      </c>
      <c r="D36" s="361">
        <v>7500</v>
      </c>
      <c r="E36" s="362">
        <v>300</v>
      </c>
      <c r="F36" s="363">
        <f t="shared" si="4"/>
        <v>64.950295631519467</v>
      </c>
      <c r="G36" s="362">
        <v>500</v>
      </c>
      <c r="H36" s="363">
        <f t="shared" si="2"/>
        <v>69.487525188037296</v>
      </c>
      <c r="I36" s="363">
        <f t="shared" si="3"/>
        <v>134.43782081955675</v>
      </c>
      <c r="J36" s="364">
        <v>1E-3</v>
      </c>
      <c r="K36" s="365">
        <v>0</v>
      </c>
      <c r="L36" s="366">
        <f>IF(K36*((1-P36/100)*(1-Q36/100))&gt;1,1,K36*((1-P36/100)*(1-Q36/100)))</f>
        <v>0</v>
      </c>
      <c r="M36" s="367">
        <v>0.33700000000000002</v>
      </c>
      <c r="N36" s="368">
        <v>2026</v>
      </c>
      <c r="O36" s="369">
        <v>6.4000000000000001E-2</v>
      </c>
      <c r="P36" s="370">
        <v>1.4</v>
      </c>
      <c r="Q36" s="370">
        <v>2.5</v>
      </c>
    </row>
    <row r="37" spans="2:17" ht="15.75" x14ac:dyDescent="0.25">
      <c r="B37" s="280" t="s">
        <v>92</v>
      </c>
      <c r="C37" s="281">
        <v>20</v>
      </c>
      <c r="D37" s="282">
        <v>1520</v>
      </c>
      <c r="E37" s="283">
        <v>210</v>
      </c>
      <c r="F37" s="284">
        <f t="shared" si="4"/>
        <v>13.262231793712164</v>
      </c>
      <c r="G37" s="283">
        <v>240</v>
      </c>
      <c r="H37" s="284">
        <f t="shared" ref="H37:H42" si="5">PMT($D$5,12,-$G37-E37)</f>
        <v>39.086732918270982</v>
      </c>
      <c r="I37" s="284">
        <f t="shared" si="3"/>
        <v>52.348964711983143</v>
      </c>
      <c r="J37" s="285"/>
      <c r="K37" s="286">
        <f>IF(L37/((1-P37/100)*(1-Q37/100))&gt;1,1,L37/((1-P37/100)*(1-Q37/100)))</f>
        <v>0</v>
      </c>
      <c r="L37" s="287">
        <v>0</v>
      </c>
      <c r="M37" s="288">
        <v>0.33700000000000002</v>
      </c>
      <c r="N37" s="289">
        <v>2040</v>
      </c>
      <c r="O37" s="290">
        <v>7.1999999999999995E-2</v>
      </c>
      <c r="P37" s="291">
        <v>10.68</v>
      </c>
      <c r="Q37" s="291">
        <v>6.5</v>
      </c>
    </row>
    <row r="38" spans="2:17" ht="15.75" x14ac:dyDescent="0.25">
      <c r="B38" s="280" t="s">
        <v>93</v>
      </c>
      <c r="C38" s="281">
        <v>20</v>
      </c>
      <c r="D38" s="282">
        <f>D28*0.4</f>
        <v>3920</v>
      </c>
      <c r="E38" s="283">
        <v>400</v>
      </c>
      <c r="F38" s="284">
        <f t="shared" si="4"/>
        <v>34.202597783784007</v>
      </c>
      <c r="G38" s="283">
        <v>240</v>
      </c>
      <c r="H38" s="284">
        <f t="shared" si="5"/>
        <v>55.590020150429837</v>
      </c>
      <c r="I38" s="284">
        <f>F38+H38</f>
        <v>89.792617934213837</v>
      </c>
      <c r="J38" s="285"/>
      <c r="K38" s="286">
        <f>IF(L38/((1-P38/100)*(1-Q38/100))&gt;1,1,L38/((1-P38/100)*(1-Q38/100)))</f>
        <v>0</v>
      </c>
      <c r="L38" s="287">
        <v>0</v>
      </c>
      <c r="M38" s="288">
        <v>0.33700000000000002</v>
      </c>
      <c r="N38" s="289">
        <v>2040</v>
      </c>
      <c r="O38" s="290">
        <v>7.1999999999999995E-2</v>
      </c>
      <c r="P38" s="291">
        <v>10.68</v>
      </c>
      <c r="Q38" s="291">
        <v>6.5</v>
      </c>
    </row>
    <row r="39" spans="2:17" ht="15.75" x14ac:dyDescent="0.25">
      <c r="B39" s="248" t="s">
        <v>94</v>
      </c>
      <c r="C39" s="249">
        <v>20</v>
      </c>
      <c r="D39" s="250">
        <v>5000</v>
      </c>
      <c r="E39" s="371">
        <v>180</v>
      </c>
      <c r="F39" s="252">
        <f t="shared" si="4"/>
        <v>42.282805238814987</v>
      </c>
      <c r="G39" s="251">
        <v>65</v>
      </c>
      <c r="H39" s="252">
        <f t="shared" si="5"/>
        <v>21.28055458883642</v>
      </c>
      <c r="I39" s="252">
        <f>F39+H39</f>
        <v>63.563359827651411</v>
      </c>
      <c r="J39" s="372"/>
      <c r="K39" s="373"/>
      <c r="L39" s="248"/>
      <c r="M39" s="248"/>
      <c r="N39" s="249">
        <v>2026</v>
      </c>
      <c r="O39" s="374">
        <v>3.9E-2</v>
      </c>
      <c r="P39" s="248"/>
      <c r="Q39" s="248"/>
    </row>
    <row r="40" spans="2:17" ht="15.75" x14ac:dyDescent="0.25">
      <c r="B40" s="280" t="s">
        <v>95</v>
      </c>
      <c r="C40" s="281">
        <v>20</v>
      </c>
      <c r="D40" s="282">
        <v>3400</v>
      </c>
      <c r="E40" s="283">
        <v>230</v>
      </c>
      <c r="F40" s="283">
        <f t="shared" si="4"/>
        <v>29.665518485935106</v>
      </c>
      <c r="G40" s="283">
        <v>80</v>
      </c>
      <c r="H40" s="283">
        <f t="shared" si="5"/>
        <v>26.926416010364456</v>
      </c>
      <c r="I40" s="283">
        <f>F40+H40</f>
        <v>56.591934496299558</v>
      </c>
      <c r="J40" s="285">
        <f>'CVU IND'!U20</f>
        <v>560</v>
      </c>
      <c r="K40" s="286">
        <f>IF(L40/((1-P40/100)*(1-Q40/100))&gt;1,1,L40/((1-P40/100)*(1-Q40/100)))</f>
        <v>0</v>
      </c>
      <c r="L40" s="375">
        <v>0</v>
      </c>
      <c r="M40" s="281">
        <v>0.34</v>
      </c>
      <c r="N40" s="281">
        <v>2026</v>
      </c>
      <c r="O40" s="376">
        <v>7.1999999999999995E-2</v>
      </c>
      <c r="P40" s="291">
        <v>2.5</v>
      </c>
      <c r="Q40" s="291">
        <v>2.5</v>
      </c>
    </row>
    <row r="41" spans="2:17" ht="15.75" x14ac:dyDescent="0.25">
      <c r="B41" s="377" t="s">
        <v>96</v>
      </c>
      <c r="C41" s="378">
        <v>20</v>
      </c>
      <c r="D41" s="379">
        <v>19600</v>
      </c>
      <c r="E41" s="380">
        <v>750</v>
      </c>
      <c r="F41" s="380">
        <f t="shared" si="4"/>
        <v>178.03217876260703</v>
      </c>
      <c r="G41" s="380">
        <v>600</v>
      </c>
      <c r="H41" s="381">
        <f t="shared" si="5"/>
        <v>117.26019875481293</v>
      </c>
      <c r="I41" s="381">
        <f>F41+H41</f>
        <v>295.29237751741994</v>
      </c>
      <c r="J41" s="382"/>
      <c r="K41" s="377"/>
      <c r="L41" s="383"/>
      <c r="M41" s="384"/>
      <c r="N41" s="385">
        <v>2026</v>
      </c>
      <c r="O41" s="386">
        <v>0.11599999999999999</v>
      </c>
      <c r="P41" s="384"/>
      <c r="Q41" s="384"/>
    </row>
    <row r="42" spans="2:17" ht="15.75" x14ac:dyDescent="0.25">
      <c r="B42" s="348" t="s">
        <v>97</v>
      </c>
      <c r="C42" s="349">
        <v>20</v>
      </c>
      <c r="D42" s="350"/>
      <c r="E42" s="351">
        <v>71.84</v>
      </c>
      <c r="F42" s="351">
        <f t="shared" si="4"/>
        <v>0</v>
      </c>
      <c r="G42" s="351">
        <v>5</v>
      </c>
      <c r="H42" s="352">
        <f t="shared" si="5"/>
        <v>6.6742767943109831</v>
      </c>
      <c r="I42" s="352">
        <f>F42+H42</f>
        <v>6.6742767943109831</v>
      </c>
      <c r="J42" s="353">
        <v>349.74</v>
      </c>
      <c r="K42" s="348">
        <f>IF(L42/((1-P42/100)*(1-Q42/100))&gt;1,1,L42/((1-P42/100)*(1-Q42/100)))</f>
        <v>0</v>
      </c>
      <c r="L42" s="387">
        <v>0</v>
      </c>
      <c r="M42" s="358">
        <v>0</v>
      </c>
      <c r="N42" s="356">
        <v>2026</v>
      </c>
      <c r="O42" s="357">
        <v>0</v>
      </c>
      <c r="P42" s="358"/>
      <c r="Q42" s="358"/>
    </row>
  </sheetData>
  <mergeCells count="3">
    <mergeCell ref="B2:D2"/>
    <mergeCell ref="F2:G2"/>
    <mergeCell ref="B14:Q14"/>
  </mergeCells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GA161"/>
  <sheetViews>
    <sheetView topLeftCell="A37" zoomScale="70" zoomScaleNormal="70" workbookViewId="0">
      <selection activeCell="K14" sqref="K14"/>
    </sheetView>
  </sheetViews>
  <sheetFormatPr defaultColWidth="8.85546875" defaultRowHeight="15" x14ac:dyDescent="0.25"/>
  <cols>
    <col min="1" max="1" width="13.85546875" bestFit="1" customWidth="1"/>
    <col min="2" max="2" width="4.85546875" bestFit="1" customWidth="1"/>
    <col min="3" max="3" width="8.28515625" bestFit="1" customWidth="1"/>
    <col min="4" max="4" width="9.28515625" bestFit="1" customWidth="1"/>
    <col min="5" max="5" width="10.7109375" bestFit="1" customWidth="1"/>
    <col min="6" max="6" width="9.28515625" bestFit="1" customWidth="1"/>
    <col min="7" max="35" width="9.5703125" bestFit="1" customWidth="1"/>
    <col min="36" max="183" width="10.5703125" bestFit="1" customWidth="1"/>
  </cols>
  <sheetData>
    <row r="1" spans="1:183" s="391" customFormat="1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s="391" customFormat="1" x14ac:dyDescent="0.25">
      <c r="A2" s="392">
        <v>1</v>
      </c>
      <c r="B2" s="170">
        <v>1</v>
      </c>
      <c r="C2" s="170">
        <v>2</v>
      </c>
      <c r="D2" s="393">
        <v>3800</v>
      </c>
      <c r="E2" s="393">
        <v>3800</v>
      </c>
      <c r="F2" s="393">
        <v>6300</v>
      </c>
      <c r="G2" s="393">
        <v>6300</v>
      </c>
      <c r="H2" s="393">
        <v>6300</v>
      </c>
      <c r="I2" s="393">
        <v>6300</v>
      </c>
      <c r="J2" s="393">
        <v>6300</v>
      </c>
      <c r="K2" s="393">
        <v>6300</v>
      </c>
      <c r="L2" s="393">
        <v>6300</v>
      </c>
      <c r="M2" s="393">
        <v>6300</v>
      </c>
      <c r="N2" s="393">
        <v>6300</v>
      </c>
      <c r="O2" s="393">
        <v>6300</v>
      </c>
      <c r="P2" s="393">
        <v>6300</v>
      </c>
      <c r="Q2" s="393">
        <v>6300</v>
      </c>
      <c r="R2" s="393">
        <v>6300</v>
      </c>
      <c r="S2" s="393">
        <v>6300</v>
      </c>
      <c r="T2" s="393">
        <v>6300</v>
      </c>
      <c r="U2" s="393">
        <v>6300</v>
      </c>
      <c r="V2" s="393">
        <v>6300</v>
      </c>
      <c r="W2" s="393">
        <v>6300</v>
      </c>
      <c r="X2" s="393">
        <v>6300</v>
      </c>
      <c r="Y2" s="393">
        <v>6300</v>
      </c>
      <c r="Z2" s="393">
        <v>6300</v>
      </c>
      <c r="AA2" s="393">
        <v>6300</v>
      </c>
      <c r="AB2" s="393">
        <v>6300</v>
      </c>
      <c r="AC2" s="393">
        <v>6300</v>
      </c>
      <c r="AD2" s="393">
        <v>6300</v>
      </c>
      <c r="AE2" s="393">
        <v>6600</v>
      </c>
      <c r="AF2" s="393">
        <v>6600</v>
      </c>
      <c r="AG2" s="393">
        <v>6600</v>
      </c>
      <c r="AH2" s="393">
        <v>6600</v>
      </c>
      <c r="AI2" s="393">
        <v>6600</v>
      </c>
      <c r="AJ2" s="393">
        <v>6600</v>
      </c>
      <c r="AK2" s="393">
        <v>6600</v>
      </c>
      <c r="AL2" s="393">
        <v>6600</v>
      </c>
      <c r="AM2" s="393">
        <v>6600</v>
      </c>
      <c r="AN2" s="393">
        <v>6600</v>
      </c>
      <c r="AO2" s="393">
        <v>6600</v>
      </c>
      <c r="AP2" s="393">
        <v>6600</v>
      </c>
      <c r="AQ2" s="393">
        <v>6600</v>
      </c>
      <c r="AR2" s="393">
        <v>6600</v>
      </c>
      <c r="AS2" s="393">
        <v>6600</v>
      </c>
      <c r="AT2" s="393">
        <v>6600</v>
      </c>
      <c r="AU2" s="393">
        <v>6600</v>
      </c>
      <c r="AV2" s="393">
        <v>6600</v>
      </c>
      <c r="AW2" s="393">
        <v>6600</v>
      </c>
      <c r="AX2" s="393">
        <v>6600</v>
      </c>
      <c r="AY2" s="393">
        <v>6600</v>
      </c>
      <c r="AZ2" s="393">
        <v>6600</v>
      </c>
      <c r="BA2" s="393">
        <v>6600</v>
      </c>
      <c r="BB2" s="393">
        <v>6600</v>
      </c>
      <c r="BC2" s="393">
        <v>6600</v>
      </c>
      <c r="BD2" s="393">
        <v>6600</v>
      </c>
      <c r="BE2" s="393">
        <v>6600</v>
      </c>
      <c r="BF2" s="393">
        <v>6600</v>
      </c>
      <c r="BG2" s="393">
        <v>6600</v>
      </c>
      <c r="BH2" s="393">
        <v>6600</v>
      </c>
      <c r="BI2" s="393">
        <v>6600</v>
      </c>
      <c r="BJ2" s="393">
        <v>6600</v>
      </c>
      <c r="BK2" s="393">
        <v>6600</v>
      </c>
      <c r="BL2" s="393">
        <v>6600</v>
      </c>
      <c r="BM2" s="393">
        <v>6600</v>
      </c>
      <c r="BN2" s="393">
        <v>6600</v>
      </c>
      <c r="BO2" s="393">
        <v>6600</v>
      </c>
      <c r="BP2" s="393">
        <v>6600</v>
      </c>
      <c r="BQ2" s="393">
        <v>6600</v>
      </c>
      <c r="BR2" s="393">
        <v>6600</v>
      </c>
      <c r="BS2" s="393">
        <v>6600</v>
      </c>
      <c r="BT2" s="393">
        <v>6600</v>
      </c>
      <c r="BU2" s="393">
        <v>6600</v>
      </c>
      <c r="BV2" s="393">
        <v>6600</v>
      </c>
      <c r="BW2" s="393">
        <v>6600</v>
      </c>
      <c r="BX2" s="393">
        <v>6600</v>
      </c>
      <c r="BY2" s="393">
        <v>6600</v>
      </c>
      <c r="BZ2" s="393">
        <v>6600</v>
      </c>
      <c r="CA2" s="393">
        <v>6600</v>
      </c>
      <c r="CB2" s="393">
        <v>6600</v>
      </c>
      <c r="CC2" s="393">
        <v>6600</v>
      </c>
      <c r="CD2" s="393">
        <v>6600</v>
      </c>
      <c r="CE2" s="393">
        <v>6600</v>
      </c>
      <c r="CF2" s="393">
        <v>6600</v>
      </c>
      <c r="CG2" s="393">
        <v>6600</v>
      </c>
      <c r="CH2" s="393">
        <v>6600</v>
      </c>
      <c r="CI2" s="393">
        <v>6600</v>
      </c>
      <c r="CJ2" s="393">
        <v>6600</v>
      </c>
      <c r="CK2" s="393">
        <v>6600</v>
      </c>
      <c r="CL2" s="393">
        <v>6600</v>
      </c>
      <c r="CM2" s="393">
        <v>6600</v>
      </c>
      <c r="CN2" s="393">
        <v>6600</v>
      </c>
      <c r="CO2" s="393">
        <v>6600</v>
      </c>
      <c r="CP2" s="393">
        <v>6600</v>
      </c>
      <c r="CQ2" s="393">
        <v>6600</v>
      </c>
      <c r="CR2" s="393">
        <v>6600</v>
      </c>
      <c r="CS2" s="393">
        <v>6600</v>
      </c>
      <c r="CT2" s="393">
        <v>6600</v>
      </c>
      <c r="CU2" s="393">
        <v>6600</v>
      </c>
      <c r="CV2" s="393">
        <v>6600</v>
      </c>
      <c r="CW2" s="393">
        <v>6600</v>
      </c>
      <c r="CX2" s="393">
        <v>6600</v>
      </c>
      <c r="CY2" s="393">
        <v>6600</v>
      </c>
      <c r="CZ2" s="393">
        <v>6600</v>
      </c>
      <c r="DA2" s="393">
        <v>6600</v>
      </c>
      <c r="DB2" s="393">
        <v>6600</v>
      </c>
      <c r="DC2" s="393">
        <v>6600</v>
      </c>
      <c r="DD2" s="393">
        <v>6600</v>
      </c>
      <c r="DE2" s="393">
        <v>6600</v>
      </c>
      <c r="DF2" s="393">
        <v>6600</v>
      </c>
      <c r="DG2" s="393">
        <v>6600</v>
      </c>
      <c r="DH2" s="393">
        <v>6600</v>
      </c>
      <c r="DI2" s="393">
        <v>6600</v>
      </c>
      <c r="DJ2" s="393">
        <v>6600</v>
      </c>
      <c r="DK2" s="393">
        <v>6600</v>
      </c>
      <c r="DL2" s="393">
        <v>6600</v>
      </c>
      <c r="DM2" s="393">
        <v>6600</v>
      </c>
      <c r="DN2" s="393">
        <v>6600</v>
      </c>
      <c r="DO2" s="393">
        <v>6600</v>
      </c>
      <c r="DP2" s="393">
        <v>6600</v>
      </c>
      <c r="DQ2" s="393">
        <v>6600</v>
      </c>
      <c r="DR2" s="393">
        <v>6600</v>
      </c>
      <c r="DS2" s="393">
        <v>6600</v>
      </c>
      <c r="DT2" s="393">
        <v>6600</v>
      </c>
      <c r="DU2" s="393">
        <v>6600</v>
      </c>
      <c r="DV2" s="393">
        <v>6600</v>
      </c>
      <c r="DW2" s="393">
        <v>6600</v>
      </c>
      <c r="DX2" s="393">
        <v>6600</v>
      </c>
      <c r="DY2" s="393">
        <v>6600</v>
      </c>
      <c r="DZ2" s="393">
        <v>6600</v>
      </c>
      <c r="EA2" s="393">
        <v>6600</v>
      </c>
      <c r="EB2" s="393">
        <v>6600</v>
      </c>
      <c r="EC2" s="393">
        <v>6600</v>
      </c>
      <c r="ED2" s="393">
        <v>6600</v>
      </c>
      <c r="EE2" s="393">
        <v>6600</v>
      </c>
      <c r="EF2" s="393">
        <v>6600</v>
      </c>
      <c r="EG2" s="393">
        <v>6600</v>
      </c>
      <c r="EH2" s="393">
        <v>6600</v>
      </c>
      <c r="EI2" s="393">
        <v>6600</v>
      </c>
      <c r="EJ2" s="393">
        <v>6600</v>
      </c>
      <c r="EK2" s="393">
        <v>6600</v>
      </c>
      <c r="EL2" s="393">
        <v>6600</v>
      </c>
      <c r="EM2" s="393">
        <v>6600</v>
      </c>
      <c r="EN2" s="393">
        <v>6600</v>
      </c>
      <c r="EO2" s="393">
        <v>6600</v>
      </c>
      <c r="EP2" s="393">
        <v>6600</v>
      </c>
      <c r="EQ2" s="393">
        <v>6600</v>
      </c>
      <c r="ER2" s="393">
        <v>6600</v>
      </c>
      <c r="ES2" s="393">
        <v>6600</v>
      </c>
      <c r="ET2" s="393">
        <v>6600</v>
      </c>
      <c r="EU2" s="393">
        <v>6600</v>
      </c>
      <c r="EV2" s="393">
        <v>6600</v>
      </c>
      <c r="EW2" s="393">
        <v>6600</v>
      </c>
      <c r="EX2" s="393">
        <v>6600</v>
      </c>
      <c r="EY2" s="393">
        <v>6600</v>
      </c>
      <c r="EZ2" s="393">
        <v>6600</v>
      </c>
      <c r="FA2" s="393">
        <v>6600</v>
      </c>
      <c r="FB2" s="393">
        <v>6600</v>
      </c>
      <c r="FC2" s="393">
        <v>6600</v>
      </c>
      <c r="FD2" s="393">
        <v>6600</v>
      </c>
      <c r="FE2" s="393">
        <v>6600</v>
      </c>
      <c r="FF2" s="393">
        <v>6600</v>
      </c>
      <c r="FG2" s="393">
        <v>6600</v>
      </c>
      <c r="FH2" s="393">
        <v>6600</v>
      </c>
      <c r="FI2" s="393">
        <v>6600</v>
      </c>
      <c r="FJ2" s="393">
        <v>6600</v>
      </c>
      <c r="FK2" s="393">
        <v>6600</v>
      </c>
      <c r="FL2" s="393">
        <v>6600</v>
      </c>
      <c r="FM2" s="393">
        <v>6600</v>
      </c>
      <c r="FN2" s="393">
        <v>6600</v>
      </c>
      <c r="FO2" s="393">
        <v>6600</v>
      </c>
      <c r="FP2" s="393">
        <v>6600</v>
      </c>
      <c r="FQ2" s="393">
        <v>6600</v>
      </c>
      <c r="FR2" s="393">
        <v>6600</v>
      </c>
      <c r="FS2" s="393">
        <v>6600</v>
      </c>
      <c r="FT2" s="393">
        <v>6600</v>
      </c>
      <c r="FU2" s="393">
        <v>6600</v>
      </c>
      <c r="FV2" s="393">
        <v>6600</v>
      </c>
      <c r="FW2" s="393">
        <v>6600</v>
      </c>
      <c r="FX2" s="393">
        <v>6600</v>
      </c>
      <c r="FY2" s="393">
        <v>6600</v>
      </c>
      <c r="FZ2" s="393">
        <v>6600</v>
      </c>
      <c r="GA2" s="393">
        <v>6600</v>
      </c>
    </row>
    <row r="3" spans="1:183" x14ac:dyDescent="0.25">
      <c r="A3" s="392">
        <v>2</v>
      </c>
      <c r="B3" s="170">
        <v>1</v>
      </c>
      <c r="C3" s="170">
        <v>2</v>
      </c>
      <c r="D3" s="393">
        <v>3800</v>
      </c>
      <c r="E3" s="393">
        <v>3800</v>
      </c>
      <c r="F3" s="393">
        <v>6300</v>
      </c>
      <c r="G3" s="393">
        <v>6300</v>
      </c>
      <c r="H3" s="393">
        <v>6300</v>
      </c>
      <c r="I3" s="393">
        <v>6300</v>
      </c>
      <c r="J3" s="393">
        <v>6300</v>
      </c>
      <c r="K3" s="393">
        <v>6300</v>
      </c>
      <c r="L3" s="393">
        <v>6300</v>
      </c>
      <c r="M3" s="393">
        <v>6300</v>
      </c>
      <c r="N3" s="393">
        <v>6300</v>
      </c>
      <c r="O3" s="393">
        <v>6300</v>
      </c>
      <c r="P3" s="393">
        <v>6300</v>
      </c>
      <c r="Q3" s="393">
        <v>6300</v>
      </c>
      <c r="R3" s="393">
        <v>6300</v>
      </c>
      <c r="S3" s="393">
        <v>6300</v>
      </c>
      <c r="T3" s="393">
        <v>6300</v>
      </c>
      <c r="U3" s="393">
        <v>6300</v>
      </c>
      <c r="V3" s="393">
        <v>6300</v>
      </c>
      <c r="W3" s="393">
        <v>6300</v>
      </c>
      <c r="X3" s="393">
        <v>6300</v>
      </c>
      <c r="Y3" s="393">
        <v>6300</v>
      </c>
      <c r="Z3" s="393">
        <v>6300</v>
      </c>
      <c r="AA3" s="393">
        <v>6300</v>
      </c>
      <c r="AB3" s="393">
        <v>6300</v>
      </c>
      <c r="AC3" s="393">
        <v>6300</v>
      </c>
      <c r="AD3" s="393">
        <v>6300</v>
      </c>
      <c r="AE3" s="393">
        <v>6600</v>
      </c>
      <c r="AF3" s="393">
        <v>6600</v>
      </c>
      <c r="AG3" s="393">
        <v>6600</v>
      </c>
      <c r="AH3" s="393">
        <v>6600</v>
      </c>
      <c r="AI3" s="393">
        <v>6600</v>
      </c>
      <c r="AJ3" s="393">
        <v>6600</v>
      </c>
      <c r="AK3" s="393">
        <v>6600</v>
      </c>
      <c r="AL3" s="393">
        <v>6600</v>
      </c>
      <c r="AM3" s="393">
        <v>6600</v>
      </c>
      <c r="AN3" s="393">
        <v>6600</v>
      </c>
      <c r="AO3" s="393">
        <v>6600</v>
      </c>
      <c r="AP3" s="393">
        <v>6600</v>
      </c>
      <c r="AQ3" s="393">
        <v>6600</v>
      </c>
      <c r="AR3" s="393">
        <v>6600</v>
      </c>
      <c r="AS3" s="393">
        <v>6600</v>
      </c>
      <c r="AT3" s="393">
        <v>6600</v>
      </c>
      <c r="AU3" s="393">
        <v>6600</v>
      </c>
      <c r="AV3" s="393">
        <v>6600</v>
      </c>
      <c r="AW3" s="393">
        <v>6600</v>
      </c>
      <c r="AX3" s="393">
        <v>6600</v>
      </c>
      <c r="AY3" s="393">
        <v>6600</v>
      </c>
      <c r="AZ3" s="393">
        <v>6600</v>
      </c>
      <c r="BA3" s="393">
        <v>6600</v>
      </c>
      <c r="BB3" s="393">
        <v>6600</v>
      </c>
      <c r="BC3" s="393">
        <v>6600</v>
      </c>
      <c r="BD3" s="393">
        <v>6600</v>
      </c>
      <c r="BE3" s="393">
        <v>6600</v>
      </c>
      <c r="BF3" s="393">
        <v>6600</v>
      </c>
      <c r="BG3" s="393">
        <v>6600</v>
      </c>
      <c r="BH3" s="393">
        <v>6600</v>
      </c>
      <c r="BI3" s="393">
        <v>6600</v>
      </c>
      <c r="BJ3" s="393">
        <v>6600</v>
      </c>
      <c r="BK3" s="393">
        <v>6600</v>
      </c>
      <c r="BL3" s="393">
        <v>6600</v>
      </c>
      <c r="BM3" s="393">
        <v>6600</v>
      </c>
      <c r="BN3" s="393">
        <v>6600</v>
      </c>
      <c r="BO3" s="393">
        <v>6600</v>
      </c>
      <c r="BP3" s="393">
        <v>6600</v>
      </c>
      <c r="BQ3" s="393">
        <v>6600</v>
      </c>
      <c r="BR3" s="393">
        <v>6600</v>
      </c>
      <c r="BS3" s="393">
        <v>6600</v>
      </c>
      <c r="BT3" s="393">
        <v>6600</v>
      </c>
      <c r="BU3" s="393">
        <v>6600</v>
      </c>
      <c r="BV3" s="393">
        <v>6600</v>
      </c>
      <c r="BW3" s="393">
        <v>6600</v>
      </c>
      <c r="BX3" s="393">
        <v>6600</v>
      </c>
      <c r="BY3" s="393">
        <v>6600</v>
      </c>
      <c r="BZ3" s="393">
        <v>6600</v>
      </c>
      <c r="CA3" s="393">
        <v>6600</v>
      </c>
      <c r="CB3" s="393">
        <v>6600</v>
      </c>
      <c r="CC3" s="393">
        <v>6600</v>
      </c>
      <c r="CD3" s="393">
        <v>6600</v>
      </c>
      <c r="CE3" s="393">
        <v>6600</v>
      </c>
      <c r="CF3" s="393">
        <v>6600</v>
      </c>
      <c r="CG3" s="393">
        <v>6600</v>
      </c>
      <c r="CH3" s="393">
        <v>6600</v>
      </c>
      <c r="CI3" s="393">
        <v>6600</v>
      </c>
      <c r="CJ3" s="393">
        <v>6600</v>
      </c>
      <c r="CK3" s="393">
        <v>6600</v>
      </c>
      <c r="CL3" s="393">
        <v>6600</v>
      </c>
      <c r="CM3" s="393">
        <v>6600</v>
      </c>
      <c r="CN3" s="393">
        <v>6600</v>
      </c>
      <c r="CO3" s="393">
        <v>6600</v>
      </c>
      <c r="CP3" s="393">
        <v>6600</v>
      </c>
      <c r="CQ3" s="393">
        <v>6600</v>
      </c>
      <c r="CR3" s="393">
        <v>6600</v>
      </c>
      <c r="CS3" s="393">
        <v>6600</v>
      </c>
      <c r="CT3" s="393">
        <v>6600</v>
      </c>
      <c r="CU3" s="393">
        <v>6600</v>
      </c>
      <c r="CV3" s="393">
        <v>6600</v>
      </c>
      <c r="CW3" s="393">
        <v>6600</v>
      </c>
      <c r="CX3" s="393">
        <v>6600</v>
      </c>
      <c r="CY3" s="393">
        <v>6600</v>
      </c>
      <c r="CZ3" s="393">
        <v>6600</v>
      </c>
      <c r="DA3" s="393">
        <v>6600</v>
      </c>
      <c r="DB3" s="393">
        <v>6600</v>
      </c>
      <c r="DC3" s="393">
        <v>6600</v>
      </c>
      <c r="DD3" s="393">
        <v>6600</v>
      </c>
      <c r="DE3" s="393">
        <v>6600</v>
      </c>
      <c r="DF3" s="393">
        <v>6600</v>
      </c>
      <c r="DG3" s="393">
        <v>6600</v>
      </c>
      <c r="DH3" s="393">
        <v>6600</v>
      </c>
      <c r="DI3" s="393">
        <v>6600</v>
      </c>
      <c r="DJ3" s="393">
        <v>6600</v>
      </c>
      <c r="DK3" s="393">
        <v>6600</v>
      </c>
      <c r="DL3" s="393">
        <v>6600</v>
      </c>
      <c r="DM3" s="393">
        <v>6600</v>
      </c>
      <c r="DN3" s="393">
        <v>6600</v>
      </c>
      <c r="DO3" s="393">
        <v>6600</v>
      </c>
      <c r="DP3" s="393">
        <v>6600</v>
      </c>
      <c r="DQ3" s="393">
        <v>6600</v>
      </c>
      <c r="DR3" s="393">
        <v>6600</v>
      </c>
      <c r="DS3" s="393">
        <v>6600</v>
      </c>
      <c r="DT3" s="393">
        <v>6600</v>
      </c>
      <c r="DU3" s="393">
        <v>6600</v>
      </c>
      <c r="DV3" s="393">
        <v>6600</v>
      </c>
      <c r="DW3" s="393">
        <v>6600</v>
      </c>
      <c r="DX3" s="393">
        <v>6600</v>
      </c>
      <c r="DY3" s="393">
        <v>6600</v>
      </c>
      <c r="DZ3" s="393">
        <v>6600</v>
      </c>
      <c r="EA3" s="393">
        <v>6600</v>
      </c>
      <c r="EB3" s="393">
        <v>6600</v>
      </c>
      <c r="EC3" s="393">
        <v>6600</v>
      </c>
      <c r="ED3" s="393">
        <v>6600</v>
      </c>
      <c r="EE3" s="393">
        <v>6600</v>
      </c>
      <c r="EF3" s="393">
        <v>6600</v>
      </c>
      <c r="EG3" s="393">
        <v>6600</v>
      </c>
      <c r="EH3" s="393">
        <v>6600</v>
      </c>
      <c r="EI3" s="393">
        <v>6600</v>
      </c>
      <c r="EJ3" s="393">
        <v>6600</v>
      </c>
      <c r="EK3" s="393">
        <v>6600</v>
      </c>
      <c r="EL3" s="393">
        <v>6600</v>
      </c>
      <c r="EM3" s="393">
        <v>6600</v>
      </c>
      <c r="EN3" s="393">
        <v>6600</v>
      </c>
      <c r="EO3" s="393">
        <v>6600</v>
      </c>
      <c r="EP3" s="393">
        <v>6600</v>
      </c>
      <c r="EQ3" s="393">
        <v>6600</v>
      </c>
      <c r="ER3" s="393">
        <v>6600</v>
      </c>
      <c r="ES3" s="393">
        <v>6600</v>
      </c>
      <c r="ET3" s="393">
        <v>6600</v>
      </c>
      <c r="EU3" s="393">
        <v>6600</v>
      </c>
      <c r="EV3" s="393">
        <v>6600</v>
      </c>
      <c r="EW3" s="393">
        <v>6600</v>
      </c>
      <c r="EX3" s="393">
        <v>6600</v>
      </c>
      <c r="EY3" s="393">
        <v>6600</v>
      </c>
      <c r="EZ3" s="393">
        <v>6600</v>
      </c>
      <c r="FA3" s="393">
        <v>6600</v>
      </c>
      <c r="FB3" s="393">
        <v>6600</v>
      </c>
      <c r="FC3" s="393">
        <v>6600</v>
      </c>
      <c r="FD3" s="393">
        <v>6600</v>
      </c>
      <c r="FE3" s="393">
        <v>6600</v>
      </c>
      <c r="FF3" s="393">
        <v>6600</v>
      </c>
      <c r="FG3" s="393">
        <v>6600</v>
      </c>
      <c r="FH3" s="393">
        <v>6600</v>
      </c>
      <c r="FI3" s="393">
        <v>6600</v>
      </c>
      <c r="FJ3" s="393">
        <v>6600</v>
      </c>
      <c r="FK3" s="393">
        <v>6600</v>
      </c>
      <c r="FL3" s="393">
        <v>6600</v>
      </c>
      <c r="FM3" s="393">
        <v>6600</v>
      </c>
      <c r="FN3" s="393">
        <v>6600</v>
      </c>
      <c r="FO3" s="393">
        <v>6600</v>
      </c>
      <c r="FP3" s="393">
        <v>6600</v>
      </c>
      <c r="FQ3" s="393">
        <v>6600</v>
      </c>
      <c r="FR3" s="393">
        <v>6600</v>
      </c>
      <c r="FS3" s="393">
        <v>6600</v>
      </c>
      <c r="FT3" s="393">
        <v>6600</v>
      </c>
      <c r="FU3" s="393">
        <v>6600</v>
      </c>
      <c r="FV3" s="393">
        <v>6600</v>
      </c>
      <c r="FW3" s="393">
        <v>6600</v>
      </c>
      <c r="FX3" s="393">
        <v>6600</v>
      </c>
      <c r="FY3" s="393">
        <v>6600</v>
      </c>
      <c r="FZ3" s="393">
        <v>6600</v>
      </c>
      <c r="GA3" s="393">
        <v>6600</v>
      </c>
    </row>
    <row r="4" spans="1:183" x14ac:dyDescent="0.25">
      <c r="A4" s="392">
        <v>3</v>
      </c>
      <c r="B4" s="170">
        <v>1</v>
      </c>
      <c r="C4" s="170">
        <v>2</v>
      </c>
      <c r="D4" s="393">
        <v>3800</v>
      </c>
      <c r="E4" s="393">
        <v>3800</v>
      </c>
      <c r="F4" s="393">
        <v>6300</v>
      </c>
      <c r="G4" s="393">
        <v>6300</v>
      </c>
      <c r="H4" s="393">
        <v>6300</v>
      </c>
      <c r="I4" s="393">
        <v>6300</v>
      </c>
      <c r="J4" s="393">
        <v>6300</v>
      </c>
      <c r="K4" s="393">
        <v>6300</v>
      </c>
      <c r="L4" s="393">
        <v>6300</v>
      </c>
      <c r="M4" s="393">
        <v>6300</v>
      </c>
      <c r="N4" s="393">
        <v>6300</v>
      </c>
      <c r="O4" s="393">
        <v>6300</v>
      </c>
      <c r="P4" s="393">
        <v>6300</v>
      </c>
      <c r="Q4" s="393">
        <v>6300</v>
      </c>
      <c r="R4" s="393">
        <v>6300</v>
      </c>
      <c r="S4" s="393">
        <v>6300</v>
      </c>
      <c r="T4" s="393">
        <v>6300</v>
      </c>
      <c r="U4" s="393">
        <v>6300</v>
      </c>
      <c r="V4" s="393">
        <v>6300</v>
      </c>
      <c r="W4" s="393">
        <v>6300</v>
      </c>
      <c r="X4" s="393">
        <v>6300</v>
      </c>
      <c r="Y4" s="393">
        <v>6300</v>
      </c>
      <c r="Z4" s="393">
        <v>6300</v>
      </c>
      <c r="AA4" s="393">
        <v>6300</v>
      </c>
      <c r="AB4" s="393">
        <v>6300</v>
      </c>
      <c r="AC4" s="393">
        <v>6300</v>
      </c>
      <c r="AD4" s="393">
        <v>6300</v>
      </c>
      <c r="AE4" s="393">
        <v>6600</v>
      </c>
      <c r="AF4" s="393">
        <v>6600</v>
      </c>
      <c r="AG4" s="393">
        <v>6600</v>
      </c>
      <c r="AH4" s="393">
        <v>6600</v>
      </c>
      <c r="AI4" s="393">
        <v>6600</v>
      </c>
      <c r="AJ4" s="393">
        <v>6600</v>
      </c>
      <c r="AK4" s="393">
        <v>6600</v>
      </c>
      <c r="AL4" s="393">
        <v>6600</v>
      </c>
      <c r="AM4" s="393">
        <v>6600</v>
      </c>
      <c r="AN4" s="393">
        <v>6600</v>
      </c>
      <c r="AO4" s="393">
        <v>6600</v>
      </c>
      <c r="AP4" s="393">
        <v>6600</v>
      </c>
      <c r="AQ4" s="393">
        <v>6600</v>
      </c>
      <c r="AR4" s="393">
        <v>6600</v>
      </c>
      <c r="AS4" s="393">
        <v>6600</v>
      </c>
      <c r="AT4" s="393">
        <v>6600</v>
      </c>
      <c r="AU4" s="393">
        <v>6600</v>
      </c>
      <c r="AV4" s="393">
        <v>6600</v>
      </c>
      <c r="AW4" s="393">
        <v>6600</v>
      </c>
      <c r="AX4" s="393">
        <v>6600</v>
      </c>
      <c r="AY4" s="393">
        <v>6600</v>
      </c>
      <c r="AZ4" s="393">
        <v>6600</v>
      </c>
      <c r="BA4" s="393">
        <v>6600</v>
      </c>
      <c r="BB4" s="393">
        <v>6600</v>
      </c>
      <c r="BC4" s="393">
        <v>6600</v>
      </c>
      <c r="BD4" s="393">
        <v>6600</v>
      </c>
      <c r="BE4" s="393">
        <v>6600</v>
      </c>
      <c r="BF4" s="393">
        <v>6600</v>
      </c>
      <c r="BG4" s="393">
        <v>6600</v>
      </c>
      <c r="BH4" s="393">
        <v>6600</v>
      </c>
      <c r="BI4" s="393">
        <v>6600</v>
      </c>
      <c r="BJ4" s="393">
        <v>6600</v>
      </c>
      <c r="BK4" s="393">
        <v>6600</v>
      </c>
      <c r="BL4" s="393">
        <v>6600</v>
      </c>
      <c r="BM4" s="393">
        <v>6600</v>
      </c>
      <c r="BN4" s="393">
        <v>6600</v>
      </c>
      <c r="BO4" s="393">
        <v>6600</v>
      </c>
      <c r="BP4" s="393">
        <v>6600</v>
      </c>
      <c r="BQ4" s="393">
        <v>6600</v>
      </c>
      <c r="BR4" s="393">
        <v>6600</v>
      </c>
      <c r="BS4" s="393">
        <v>6600</v>
      </c>
      <c r="BT4" s="393">
        <v>6600</v>
      </c>
      <c r="BU4" s="393">
        <v>6600</v>
      </c>
      <c r="BV4" s="393">
        <v>6600</v>
      </c>
      <c r="BW4" s="393">
        <v>6600</v>
      </c>
      <c r="BX4" s="393">
        <v>6600</v>
      </c>
      <c r="BY4" s="393">
        <v>6600</v>
      </c>
      <c r="BZ4" s="393">
        <v>6600</v>
      </c>
      <c r="CA4" s="393">
        <v>6600</v>
      </c>
      <c r="CB4" s="393">
        <v>6600</v>
      </c>
      <c r="CC4" s="393">
        <v>6600</v>
      </c>
      <c r="CD4" s="393">
        <v>6600</v>
      </c>
      <c r="CE4" s="393">
        <v>6600</v>
      </c>
      <c r="CF4" s="393">
        <v>6600</v>
      </c>
      <c r="CG4" s="393">
        <v>6600</v>
      </c>
      <c r="CH4" s="393">
        <v>6600</v>
      </c>
      <c r="CI4" s="393">
        <v>6600</v>
      </c>
      <c r="CJ4" s="393">
        <v>6600</v>
      </c>
      <c r="CK4" s="393">
        <v>6600</v>
      </c>
      <c r="CL4" s="393">
        <v>6600</v>
      </c>
      <c r="CM4" s="393">
        <v>6600</v>
      </c>
      <c r="CN4" s="393">
        <v>6600</v>
      </c>
      <c r="CO4" s="393">
        <v>6600</v>
      </c>
      <c r="CP4" s="393">
        <v>6600</v>
      </c>
      <c r="CQ4" s="393">
        <v>6600</v>
      </c>
      <c r="CR4" s="393">
        <v>6600</v>
      </c>
      <c r="CS4" s="393">
        <v>6600</v>
      </c>
      <c r="CT4" s="393">
        <v>6600</v>
      </c>
      <c r="CU4" s="393">
        <v>6600</v>
      </c>
      <c r="CV4" s="393">
        <v>6600</v>
      </c>
      <c r="CW4" s="393">
        <v>6600</v>
      </c>
      <c r="CX4" s="393">
        <v>6600</v>
      </c>
      <c r="CY4" s="393">
        <v>6600</v>
      </c>
      <c r="CZ4" s="393">
        <v>6600</v>
      </c>
      <c r="DA4" s="393">
        <v>6600</v>
      </c>
      <c r="DB4" s="393">
        <v>6600</v>
      </c>
      <c r="DC4" s="393">
        <v>6600</v>
      </c>
      <c r="DD4" s="393">
        <v>6600</v>
      </c>
      <c r="DE4" s="393">
        <v>6600</v>
      </c>
      <c r="DF4" s="393">
        <v>6600</v>
      </c>
      <c r="DG4" s="393">
        <v>6600</v>
      </c>
      <c r="DH4" s="393">
        <v>6600</v>
      </c>
      <c r="DI4" s="393">
        <v>6600</v>
      </c>
      <c r="DJ4" s="393">
        <v>6600</v>
      </c>
      <c r="DK4" s="393">
        <v>6600</v>
      </c>
      <c r="DL4" s="393">
        <v>6600</v>
      </c>
      <c r="DM4" s="393">
        <v>6600</v>
      </c>
      <c r="DN4" s="393">
        <v>6600</v>
      </c>
      <c r="DO4" s="393">
        <v>6600</v>
      </c>
      <c r="DP4" s="393">
        <v>6600</v>
      </c>
      <c r="DQ4" s="393">
        <v>6600</v>
      </c>
      <c r="DR4" s="393">
        <v>6600</v>
      </c>
      <c r="DS4" s="393">
        <v>6600</v>
      </c>
      <c r="DT4" s="393">
        <v>6600</v>
      </c>
      <c r="DU4" s="393">
        <v>6600</v>
      </c>
      <c r="DV4" s="393">
        <v>6600</v>
      </c>
      <c r="DW4" s="393">
        <v>6600</v>
      </c>
      <c r="DX4" s="393">
        <v>6600</v>
      </c>
      <c r="DY4" s="393">
        <v>6600</v>
      </c>
      <c r="DZ4" s="393">
        <v>6600</v>
      </c>
      <c r="EA4" s="393">
        <v>6600</v>
      </c>
      <c r="EB4" s="393">
        <v>6600</v>
      </c>
      <c r="EC4" s="393">
        <v>6600</v>
      </c>
      <c r="ED4" s="393">
        <v>6600</v>
      </c>
      <c r="EE4" s="393">
        <v>6600</v>
      </c>
      <c r="EF4" s="393">
        <v>6600</v>
      </c>
      <c r="EG4" s="393">
        <v>6600</v>
      </c>
      <c r="EH4" s="393">
        <v>6600</v>
      </c>
      <c r="EI4" s="393">
        <v>6600</v>
      </c>
      <c r="EJ4" s="393">
        <v>6600</v>
      </c>
      <c r="EK4" s="393">
        <v>6600</v>
      </c>
      <c r="EL4" s="393">
        <v>6600</v>
      </c>
      <c r="EM4" s="393">
        <v>6600</v>
      </c>
      <c r="EN4" s="393">
        <v>6600</v>
      </c>
      <c r="EO4" s="393">
        <v>6600</v>
      </c>
      <c r="EP4" s="393">
        <v>6600</v>
      </c>
      <c r="EQ4" s="393">
        <v>6600</v>
      </c>
      <c r="ER4" s="393">
        <v>6600</v>
      </c>
      <c r="ES4" s="393">
        <v>6600</v>
      </c>
      <c r="ET4" s="393">
        <v>6600</v>
      </c>
      <c r="EU4" s="393">
        <v>6600</v>
      </c>
      <c r="EV4" s="393">
        <v>6600</v>
      </c>
      <c r="EW4" s="393">
        <v>6600</v>
      </c>
      <c r="EX4" s="393">
        <v>6600</v>
      </c>
      <c r="EY4" s="393">
        <v>6600</v>
      </c>
      <c r="EZ4" s="393">
        <v>6600</v>
      </c>
      <c r="FA4" s="393">
        <v>6600</v>
      </c>
      <c r="FB4" s="393">
        <v>6600</v>
      </c>
      <c r="FC4" s="393">
        <v>6600</v>
      </c>
      <c r="FD4" s="393">
        <v>6600</v>
      </c>
      <c r="FE4" s="393">
        <v>6600</v>
      </c>
      <c r="FF4" s="393">
        <v>6600</v>
      </c>
      <c r="FG4" s="393">
        <v>6600</v>
      </c>
      <c r="FH4" s="393">
        <v>6600</v>
      </c>
      <c r="FI4" s="393">
        <v>6600</v>
      </c>
      <c r="FJ4" s="393">
        <v>6600</v>
      </c>
      <c r="FK4" s="393">
        <v>6600</v>
      </c>
      <c r="FL4" s="393">
        <v>6600</v>
      </c>
      <c r="FM4" s="393">
        <v>6600</v>
      </c>
      <c r="FN4" s="393">
        <v>6600</v>
      </c>
      <c r="FO4" s="393">
        <v>6600</v>
      </c>
      <c r="FP4" s="393">
        <v>6600</v>
      </c>
      <c r="FQ4" s="393">
        <v>6600</v>
      </c>
      <c r="FR4" s="393">
        <v>6600</v>
      </c>
      <c r="FS4" s="393">
        <v>6600</v>
      </c>
      <c r="FT4" s="393">
        <v>6600</v>
      </c>
      <c r="FU4" s="393">
        <v>6600</v>
      </c>
      <c r="FV4" s="393">
        <v>6600</v>
      </c>
      <c r="FW4" s="393">
        <v>6600</v>
      </c>
      <c r="FX4" s="393">
        <v>6600</v>
      </c>
      <c r="FY4" s="393">
        <v>6600</v>
      </c>
      <c r="FZ4" s="393">
        <v>6600</v>
      </c>
      <c r="GA4" s="393">
        <v>6600</v>
      </c>
    </row>
    <row r="5" spans="1:183" x14ac:dyDescent="0.25">
      <c r="A5" s="392">
        <v>4</v>
      </c>
      <c r="B5" s="170">
        <v>1</v>
      </c>
      <c r="C5" s="170">
        <v>2</v>
      </c>
      <c r="D5" s="393">
        <v>3800</v>
      </c>
      <c r="E5" s="393">
        <v>3800</v>
      </c>
      <c r="F5" s="393">
        <v>6200</v>
      </c>
      <c r="G5" s="393">
        <v>6200</v>
      </c>
      <c r="H5" s="393">
        <v>6200</v>
      </c>
      <c r="I5" s="393">
        <v>6200</v>
      </c>
      <c r="J5" s="393">
        <v>6200</v>
      </c>
      <c r="K5" s="393">
        <v>6200</v>
      </c>
      <c r="L5" s="393">
        <v>6200</v>
      </c>
      <c r="M5" s="393">
        <v>6200</v>
      </c>
      <c r="N5" s="393">
        <v>6200</v>
      </c>
      <c r="O5" s="393">
        <v>6200</v>
      </c>
      <c r="P5" s="393">
        <v>6200</v>
      </c>
      <c r="Q5" s="393">
        <v>6200</v>
      </c>
      <c r="R5" s="393">
        <v>6200</v>
      </c>
      <c r="S5" s="393">
        <v>6200</v>
      </c>
      <c r="T5" s="393">
        <v>6200</v>
      </c>
      <c r="U5" s="393">
        <v>6200</v>
      </c>
      <c r="V5" s="393">
        <v>6200</v>
      </c>
      <c r="W5" s="393">
        <v>6200</v>
      </c>
      <c r="X5" s="393">
        <v>6200</v>
      </c>
      <c r="Y5" s="393">
        <v>6200</v>
      </c>
      <c r="Z5" s="393">
        <v>6200</v>
      </c>
      <c r="AA5" s="393">
        <v>6200</v>
      </c>
      <c r="AB5" s="393">
        <v>6200</v>
      </c>
      <c r="AC5" s="393">
        <v>6200</v>
      </c>
      <c r="AD5" s="393">
        <v>6200</v>
      </c>
      <c r="AE5" s="393">
        <v>6300</v>
      </c>
      <c r="AF5" s="393">
        <v>6300</v>
      </c>
      <c r="AG5" s="393">
        <v>6300</v>
      </c>
      <c r="AH5" s="393">
        <v>6300</v>
      </c>
      <c r="AI5" s="393">
        <v>6300</v>
      </c>
      <c r="AJ5" s="393">
        <v>6300</v>
      </c>
      <c r="AK5" s="393">
        <v>6300</v>
      </c>
      <c r="AL5" s="393">
        <v>6300</v>
      </c>
      <c r="AM5" s="393">
        <v>6300</v>
      </c>
      <c r="AN5" s="393">
        <v>6300</v>
      </c>
      <c r="AO5" s="393">
        <v>6300</v>
      </c>
      <c r="AP5" s="393">
        <v>6300</v>
      </c>
      <c r="AQ5" s="393">
        <v>6300</v>
      </c>
      <c r="AR5" s="393">
        <v>6300</v>
      </c>
      <c r="AS5" s="393">
        <v>6300</v>
      </c>
      <c r="AT5" s="393">
        <v>6300</v>
      </c>
      <c r="AU5" s="393">
        <v>6300</v>
      </c>
      <c r="AV5" s="393">
        <v>6300</v>
      </c>
      <c r="AW5" s="393">
        <v>6300</v>
      </c>
      <c r="AX5" s="393">
        <v>6300</v>
      </c>
      <c r="AY5" s="393">
        <v>6300</v>
      </c>
      <c r="AZ5" s="393">
        <v>6300</v>
      </c>
      <c r="BA5" s="393">
        <v>6300</v>
      </c>
      <c r="BB5" s="393">
        <v>6300</v>
      </c>
      <c r="BC5" s="393">
        <v>6300</v>
      </c>
      <c r="BD5" s="393">
        <v>6300</v>
      </c>
      <c r="BE5" s="393">
        <v>6300</v>
      </c>
      <c r="BF5" s="393">
        <v>6300</v>
      </c>
      <c r="BG5" s="393">
        <v>6300</v>
      </c>
      <c r="BH5" s="393">
        <v>6300</v>
      </c>
      <c r="BI5" s="393">
        <v>6300</v>
      </c>
      <c r="BJ5" s="393">
        <v>6300</v>
      </c>
      <c r="BK5" s="393">
        <v>6300</v>
      </c>
      <c r="BL5" s="393">
        <v>6300</v>
      </c>
      <c r="BM5" s="393">
        <v>6300</v>
      </c>
      <c r="BN5" s="393">
        <v>6300</v>
      </c>
      <c r="BO5" s="393">
        <v>6300</v>
      </c>
      <c r="BP5" s="393">
        <v>6300</v>
      </c>
      <c r="BQ5" s="393">
        <v>6300</v>
      </c>
      <c r="BR5" s="393">
        <v>6300</v>
      </c>
      <c r="BS5" s="393">
        <v>6300</v>
      </c>
      <c r="BT5" s="393">
        <v>6300</v>
      </c>
      <c r="BU5" s="393">
        <v>6300</v>
      </c>
      <c r="BV5" s="393">
        <v>6300</v>
      </c>
      <c r="BW5" s="393">
        <v>6300</v>
      </c>
      <c r="BX5" s="393">
        <v>6300</v>
      </c>
      <c r="BY5" s="393">
        <v>6300</v>
      </c>
      <c r="BZ5" s="393">
        <v>6300</v>
      </c>
      <c r="CA5" s="393">
        <v>6300</v>
      </c>
      <c r="CB5" s="393">
        <v>6300</v>
      </c>
      <c r="CC5" s="393">
        <v>6300</v>
      </c>
      <c r="CD5" s="393">
        <v>6300</v>
      </c>
      <c r="CE5" s="393">
        <v>6300</v>
      </c>
      <c r="CF5" s="393">
        <v>6300</v>
      </c>
      <c r="CG5" s="393">
        <v>6300</v>
      </c>
      <c r="CH5" s="393">
        <v>6300</v>
      </c>
      <c r="CI5" s="393">
        <v>6300</v>
      </c>
      <c r="CJ5" s="393">
        <v>6300</v>
      </c>
      <c r="CK5" s="393">
        <v>6300</v>
      </c>
      <c r="CL5" s="393">
        <v>6300</v>
      </c>
      <c r="CM5" s="393">
        <v>6300</v>
      </c>
      <c r="CN5" s="393">
        <v>6300</v>
      </c>
      <c r="CO5" s="393">
        <v>6300</v>
      </c>
      <c r="CP5" s="393">
        <v>6300</v>
      </c>
      <c r="CQ5" s="393">
        <v>6300</v>
      </c>
      <c r="CR5" s="393">
        <v>6300</v>
      </c>
      <c r="CS5" s="393">
        <v>6300</v>
      </c>
      <c r="CT5" s="393">
        <v>6300</v>
      </c>
      <c r="CU5" s="393">
        <v>6300</v>
      </c>
      <c r="CV5" s="393">
        <v>6300</v>
      </c>
      <c r="CW5" s="393">
        <v>6300</v>
      </c>
      <c r="CX5" s="393">
        <v>6300</v>
      </c>
      <c r="CY5" s="393">
        <v>6300</v>
      </c>
      <c r="CZ5" s="393">
        <v>6300</v>
      </c>
      <c r="DA5" s="393">
        <v>6300</v>
      </c>
      <c r="DB5" s="393">
        <v>6300</v>
      </c>
      <c r="DC5" s="393">
        <v>6300</v>
      </c>
      <c r="DD5" s="393">
        <v>6300</v>
      </c>
      <c r="DE5" s="393">
        <v>6300</v>
      </c>
      <c r="DF5" s="393">
        <v>6300</v>
      </c>
      <c r="DG5" s="393">
        <v>6300</v>
      </c>
      <c r="DH5" s="393">
        <v>6300</v>
      </c>
      <c r="DI5" s="393">
        <v>6300</v>
      </c>
      <c r="DJ5" s="393">
        <v>6300</v>
      </c>
      <c r="DK5" s="393">
        <v>6300</v>
      </c>
      <c r="DL5" s="393">
        <v>6300</v>
      </c>
      <c r="DM5" s="393">
        <v>6300</v>
      </c>
      <c r="DN5" s="393">
        <v>6300</v>
      </c>
      <c r="DO5" s="393">
        <v>6300</v>
      </c>
      <c r="DP5" s="393">
        <v>6300</v>
      </c>
      <c r="DQ5" s="393">
        <v>6300</v>
      </c>
      <c r="DR5" s="393">
        <v>6300</v>
      </c>
      <c r="DS5" s="393">
        <v>6300</v>
      </c>
      <c r="DT5" s="393">
        <v>6300</v>
      </c>
      <c r="DU5" s="393">
        <v>6300</v>
      </c>
      <c r="DV5" s="393">
        <v>6300</v>
      </c>
      <c r="DW5" s="393">
        <v>6300</v>
      </c>
      <c r="DX5" s="393">
        <v>6300</v>
      </c>
      <c r="DY5" s="393">
        <v>6300</v>
      </c>
      <c r="DZ5" s="393">
        <v>6300</v>
      </c>
      <c r="EA5" s="393">
        <v>6300</v>
      </c>
      <c r="EB5" s="393">
        <v>6300</v>
      </c>
      <c r="EC5" s="393">
        <v>6300</v>
      </c>
      <c r="ED5" s="393">
        <v>6300</v>
      </c>
      <c r="EE5" s="393">
        <v>6300</v>
      </c>
      <c r="EF5" s="393">
        <v>6300</v>
      </c>
      <c r="EG5" s="393">
        <v>6300</v>
      </c>
      <c r="EH5" s="393">
        <v>6300</v>
      </c>
      <c r="EI5" s="393">
        <v>6300</v>
      </c>
      <c r="EJ5" s="393">
        <v>6300</v>
      </c>
      <c r="EK5" s="393">
        <v>6300</v>
      </c>
      <c r="EL5" s="393">
        <v>6300</v>
      </c>
      <c r="EM5" s="393">
        <v>6300</v>
      </c>
      <c r="EN5" s="393">
        <v>6300</v>
      </c>
      <c r="EO5" s="393">
        <v>6300</v>
      </c>
      <c r="EP5" s="393">
        <v>6300</v>
      </c>
      <c r="EQ5" s="393">
        <v>6300</v>
      </c>
      <c r="ER5" s="393">
        <v>6300</v>
      </c>
      <c r="ES5" s="393">
        <v>6300</v>
      </c>
      <c r="ET5" s="393">
        <v>6300</v>
      </c>
      <c r="EU5" s="393">
        <v>6300</v>
      </c>
      <c r="EV5" s="393">
        <v>6300</v>
      </c>
      <c r="EW5" s="393">
        <v>6300</v>
      </c>
      <c r="EX5" s="393">
        <v>6300</v>
      </c>
      <c r="EY5" s="393">
        <v>6300</v>
      </c>
      <c r="EZ5" s="393">
        <v>6300</v>
      </c>
      <c r="FA5" s="393">
        <v>6300</v>
      </c>
      <c r="FB5" s="393">
        <v>6300</v>
      </c>
      <c r="FC5" s="393">
        <v>6300</v>
      </c>
      <c r="FD5" s="393">
        <v>6300</v>
      </c>
      <c r="FE5" s="393">
        <v>6300</v>
      </c>
      <c r="FF5" s="393">
        <v>6300</v>
      </c>
      <c r="FG5" s="393">
        <v>6300</v>
      </c>
      <c r="FH5" s="393">
        <v>6300</v>
      </c>
      <c r="FI5" s="393">
        <v>6300</v>
      </c>
      <c r="FJ5" s="393">
        <v>6300</v>
      </c>
      <c r="FK5" s="393">
        <v>6300</v>
      </c>
      <c r="FL5" s="393">
        <v>6300</v>
      </c>
      <c r="FM5" s="393">
        <v>6300</v>
      </c>
      <c r="FN5" s="393">
        <v>6300</v>
      </c>
      <c r="FO5" s="393">
        <v>6300</v>
      </c>
      <c r="FP5" s="393">
        <v>6300</v>
      </c>
      <c r="FQ5" s="393">
        <v>6300</v>
      </c>
      <c r="FR5" s="393">
        <v>6300</v>
      </c>
      <c r="FS5" s="393">
        <v>6300</v>
      </c>
      <c r="FT5" s="393">
        <v>6300</v>
      </c>
      <c r="FU5" s="393">
        <v>6300</v>
      </c>
      <c r="FV5" s="393">
        <v>6300</v>
      </c>
      <c r="FW5" s="393">
        <v>6300</v>
      </c>
      <c r="FX5" s="393">
        <v>6300</v>
      </c>
      <c r="FY5" s="393">
        <v>6300</v>
      </c>
      <c r="FZ5" s="393">
        <v>6300</v>
      </c>
      <c r="GA5" s="393">
        <v>6300</v>
      </c>
    </row>
    <row r="6" spans="1:183" x14ac:dyDescent="0.25">
      <c r="A6" s="394">
        <v>1</v>
      </c>
      <c r="B6" s="395">
        <v>1</v>
      </c>
      <c r="C6" s="395">
        <v>3</v>
      </c>
      <c r="D6" s="393">
        <v>1300</v>
      </c>
      <c r="E6" s="393">
        <v>1300</v>
      </c>
      <c r="F6" s="393">
        <v>1300</v>
      </c>
      <c r="G6" s="393">
        <v>1300</v>
      </c>
      <c r="H6" s="393">
        <v>1300</v>
      </c>
      <c r="I6" s="393">
        <v>1300</v>
      </c>
      <c r="J6" s="393">
        <v>2100</v>
      </c>
      <c r="K6" s="393">
        <v>2100</v>
      </c>
      <c r="L6" s="393">
        <v>2100</v>
      </c>
      <c r="M6" s="393">
        <v>2400</v>
      </c>
      <c r="N6" s="393">
        <v>2400</v>
      </c>
      <c r="O6" s="393">
        <v>2400</v>
      </c>
      <c r="P6" s="393">
        <v>2400</v>
      </c>
      <c r="Q6" s="393">
        <v>2400</v>
      </c>
      <c r="R6" s="393">
        <v>4600</v>
      </c>
      <c r="S6" s="393">
        <v>4600</v>
      </c>
      <c r="T6" s="393">
        <v>4600</v>
      </c>
      <c r="U6" s="393">
        <v>4600</v>
      </c>
      <c r="V6" s="393">
        <v>4600</v>
      </c>
      <c r="W6" s="393">
        <v>4600</v>
      </c>
      <c r="X6" s="393">
        <v>4600</v>
      </c>
      <c r="Y6" s="393">
        <v>4600</v>
      </c>
      <c r="Z6" s="393">
        <v>4600</v>
      </c>
      <c r="AA6" s="393">
        <v>4600</v>
      </c>
      <c r="AB6" s="393">
        <v>4600</v>
      </c>
      <c r="AC6" s="393">
        <v>4600</v>
      </c>
      <c r="AD6" s="393">
        <v>6000</v>
      </c>
      <c r="AE6" s="393">
        <v>6000</v>
      </c>
      <c r="AF6" s="393">
        <v>6000</v>
      </c>
      <c r="AG6" s="393">
        <v>6000</v>
      </c>
      <c r="AH6" s="393">
        <v>6000</v>
      </c>
      <c r="AI6" s="393">
        <v>6000</v>
      </c>
      <c r="AJ6" s="393">
        <v>6000</v>
      </c>
      <c r="AK6" s="393">
        <v>6000</v>
      </c>
      <c r="AL6" s="393">
        <v>6000</v>
      </c>
      <c r="AM6" s="393">
        <v>6000</v>
      </c>
      <c r="AN6" s="393">
        <v>6000</v>
      </c>
      <c r="AO6" s="393">
        <v>6000</v>
      </c>
      <c r="AP6" s="393">
        <v>6000</v>
      </c>
      <c r="AQ6" s="393">
        <v>6000</v>
      </c>
      <c r="AR6" s="393">
        <v>6000</v>
      </c>
      <c r="AS6" s="393">
        <v>6000</v>
      </c>
      <c r="AT6" s="393">
        <v>6000</v>
      </c>
      <c r="AU6" s="393">
        <v>6000</v>
      </c>
      <c r="AV6" s="393">
        <v>6000</v>
      </c>
      <c r="AW6" s="393">
        <v>6000</v>
      </c>
      <c r="AX6" s="393">
        <v>6000</v>
      </c>
      <c r="AY6" s="393">
        <v>6000</v>
      </c>
      <c r="AZ6" s="393">
        <v>6000</v>
      </c>
      <c r="BA6" s="393">
        <v>6000</v>
      </c>
      <c r="BB6" s="393">
        <v>6000</v>
      </c>
      <c r="BC6" s="393">
        <v>6000</v>
      </c>
      <c r="BD6" s="393">
        <v>6000</v>
      </c>
      <c r="BE6" s="393">
        <v>6000</v>
      </c>
      <c r="BF6" s="393">
        <v>6000</v>
      </c>
      <c r="BG6" s="393">
        <v>6000</v>
      </c>
      <c r="BH6" s="393">
        <v>6000</v>
      </c>
      <c r="BI6" s="393">
        <v>6000</v>
      </c>
      <c r="BJ6" s="393">
        <v>6000</v>
      </c>
      <c r="BK6" s="393">
        <v>6000</v>
      </c>
      <c r="BL6" s="393">
        <v>6000</v>
      </c>
      <c r="BM6" s="393">
        <v>6000</v>
      </c>
      <c r="BN6" s="393">
        <v>6000</v>
      </c>
      <c r="BO6" s="393">
        <v>6000</v>
      </c>
      <c r="BP6" s="393">
        <v>6000</v>
      </c>
      <c r="BQ6" s="393">
        <v>6000</v>
      </c>
      <c r="BR6" s="393">
        <v>6000</v>
      </c>
      <c r="BS6" s="393">
        <v>6000</v>
      </c>
      <c r="BT6" s="393">
        <v>6000</v>
      </c>
      <c r="BU6" s="393">
        <v>6000</v>
      </c>
      <c r="BV6" s="393">
        <v>6000</v>
      </c>
      <c r="BW6" s="393">
        <v>6000</v>
      </c>
      <c r="BX6" s="393">
        <v>6000</v>
      </c>
      <c r="BY6" s="393">
        <v>6000</v>
      </c>
      <c r="BZ6" s="393">
        <v>6000</v>
      </c>
      <c r="CA6" s="393">
        <v>6000</v>
      </c>
      <c r="CB6" s="393">
        <v>6000</v>
      </c>
      <c r="CC6" s="393">
        <v>6000</v>
      </c>
      <c r="CD6" s="393">
        <v>6000</v>
      </c>
      <c r="CE6" s="393">
        <v>6000</v>
      </c>
      <c r="CF6" s="393">
        <v>6000</v>
      </c>
      <c r="CG6" s="393">
        <v>6000</v>
      </c>
      <c r="CH6" s="393">
        <v>6000</v>
      </c>
      <c r="CI6" s="393">
        <v>6000</v>
      </c>
      <c r="CJ6" s="393">
        <v>6000</v>
      </c>
      <c r="CK6" s="393">
        <v>6000</v>
      </c>
      <c r="CL6" s="393">
        <v>6000</v>
      </c>
      <c r="CM6" s="393">
        <v>6000</v>
      </c>
      <c r="CN6" s="393">
        <v>6000</v>
      </c>
      <c r="CO6" s="393">
        <v>6000</v>
      </c>
      <c r="CP6" s="393">
        <v>6000</v>
      </c>
      <c r="CQ6" s="393">
        <v>6000</v>
      </c>
      <c r="CR6" s="393">
        <v>6000</v>
      </c>
      <c r="CS6" s="393">
        <v>6000</v>
      </c>
      <c r="CT6" s="393">
        <v>6000</v>
      </c>
      <c r="CU6" s="393">
        <v>6000</v>
      </c>
      <c r="CV6" s="393">
        <v>6000</v>
      </c>
      <c r="CW6" s="393">
        <v>6000</v>
      </c>
      <c r="CX6" s="393">
        <v>6000</v>
      </c>
      <c r="CY6" s="393">
        <v>6000</v>
      </c>
      <c r="CZ6" s="393">
        <v>6000</v>
      </c>
      <c r="DA6" s="393">
        <v>6000</v>
      </c>
      <c r="DB6" s="393">
        <v>6000</v>
      </c>
      <c r="DC6" s="393">
        <v>6000</v>
      </c>
      <c r="DD6" s="393">
        <v>6000</v>
      </c>
      <c r="DE6" s="393">
        <v>6000</v>
      </c>
      <c r="DF6" s="393">
        <v>6000</v>
      </c>
      <c r="DG6" s="393">
        <v>6000</v>
      </c>
      <c r="DH6" s="393">
        <v>6000</v>
      </c>
      <c r="DI6" s="393">
        <v>6000</v>
      </c>
      <c r="DJ6" s="393">
        <v>6000</v>
      </c>
      <c r="DK6" s="393">
        <v>6000</v>
      </c>
      <c r="DL6" s="393">
        <v>6000</v>
      </c>
      <c r="DM6" s="393">
        <v>6000</v>
      </c>
      <c r="DN6" s="393">
        <v>6000</v>
      </c>
      <c r="DO6" s="393">
        <v>6000</v>
      </c>
      <c r="DP6" s="393">
        <v>6000</v>
      </c>
      <c r="DQ6" s="393">
        <v>6000</v>
      </c>
      <c r="DR6" s="393">
        <v>6000</v>
      </c>
      <c r="DS6" s="393">
        <v>6000</v>
      </c>
      <c r="DT6" s="393">
        <v>6000</v>
      </c>
      <c r="DU6" s="393">
        <v>6000</v>
      </c>
      <c r="DV6" s="393">
        <v>6000</v>
      </c>
      <c r="DW6" s="393">
        <v>6000</v>
      </c>
      <c r="DX6" s="393">
        <v>6000</v>
      </c>
      <c r="DY6" s="393">
        <v>6000</v>
      </c>
      <c r="DZ6" s="393">
        <v>6000</v>
      </c>
      <c r="EA6" s="393">
        <v>6000</v>
      </c>
      <c r="EB6" s="393">
        <v>6000</v>
      </c>
      <c r="EC6" s="393">
        <v>6000</v>
      </c>
      <c r="ED6" s="393">
        <v>6000</v>
      </c>
      <c r="EE6" s="393">
        <v>6000</v>
      </c>
      <c r="EF6" s="393">
        <v>6000</v>
      </c>
      <c r="EG6" s="393">
        <v>6000</v>
      </c>
      <c r="EH6" s="393">
        <v>6000</v>
      </c>
      <c r="EI6" s="393">
        <v>6000</v>
      </c>
      <c r="EJ6" s="393">
        <v>6000</v>
      </c>
      <c r="EK6" s="393">
        <v>6000</v>
      </c>
      <c r="EL6" s="393">
        <v>6000</v>
      </c>
      <c r="EM6" s="393">
        <v>6000</v>
      </c>
      <c r="EN6" s="393">
        <v>6000</v>
      </c>
      <c r="EO6" s="393">
        <v>6000</v>
      </c>
      <c r="EP6" s="393">
        <v>6000</v>
      </c>
      <c r="EQ6" s="393">
        <v>6000</v>
      </c>
      <c r="ER6" s="393">
        <v>6000</v>
      </c>
      <c r="ES6" s="393">
        <v>6000</v>
      </c>
      <c r="ET6" s="393">
        <v>6000</v>
      </c>
      <c r="EU6" s="393">
        <v>6000</v>
      </c>
      <c r="EV6" s="393">
        <v>6000</v>
      </c>
      <c r="EW6" s="393">
        <v>6000</v>
      </c>
      <c r="EX6" s="393">
        <v>6000</v>
      </c>
      <c r="EY6" s="393">
        <v>6000</v>
      </c>
      <c r="EZ6" s="393">
        <v>6000</v>
      </c>
      <c r="FA6" s="393">
        <v>6000</v>
      </c>
      <c r="FB6" s="393">
        <v>6000</v>
      </c>
      <c r="FC6" s="393">
        <v>6000</v>
      </c>
      <c r="FD6" s="393">
        <v>6000</v>
      </c>
      <c r="FE6" s="393">
        <v>6000</v>
      </c>
      <c r="FF6" s="393">
        <v>6000</v>
      </c>
      <c r="FG6" s="393">
        <v>6000</v>
      </c>
      <c r="FH6" s="393">
        <v>6000</v>
      </c>
      <c r="FI6" s="393">
        <v>6000</v>
      </c>
      <c r="FJ6" s="393">
        <v>6000</v>
      </c>
      <c r="FK6" s="393">
        <v>6000</v>
      </c>
      <c r="FL6" s="393">
        <v>6000</v>
      </c>
      <c r="FM6" s="393">
        <v>6000</v>
      </c>
      <c r="FN6" s="393">
        <v>6000</v>
      </c>
      <c r="FO6" s="393">
        <v>6000</v>
      </c>
      <c r="FP6" s="393">
        <v>6000</v>
      </c>
      <c r="FQ6" s="393">
        <v>6000</v>
      </c>
      <c r="FR6" s="393">
        <v>6000</v>
      </c>
      <c r="FS6" s="393">
        <v>6000</v>
      </c>
      <c r="FT6" s="393">
        <v>6000</v>
      </c>
      <c r="FU6" s="393">
        <v>6000</v>
      </c>
      <c r="FV6" s="393">
        <v>6000</v>
      </c>
      <c r="FW6" s="393">
        <v>6000</v>
      </c>
      <c r="FX6" s="393">
        <v>6000</v>
      </c>
      <c r="FY6" s="393">
        <v>6000</v>
      </c>
      <c r="FZ6" s="393">
        <v>6000</v>
      </c>
      <c r="GA6" s="393">
        <v>6000</v>
      </c>
    </row>
    <row r="7" spans="1:183" x14ac:dyDescent="0.25">
      <c r="A7" s="394">
        <v>2</v>
      </c>
      <c r="B7" s="395">
        <v>1</v>
      </c>
      <c r="C7" s="395">
        <v>3</v>
      </c>
      <c r="D7" s="393">
        <v>1300</v>
      </c>
      <c r="E7" s="393">
        <v>1300</v>
      </c>
      <c r="F7" s="393">
        <v>1300</v>
      </c>
      <c r="G7" s="393">
        <v>1300</v>
      </c>
      <c r="H7" s="393">
        <v>1300</v>
      </c>
      <c r="I7" s="393">
        <v>1300</v>
      </c>
      <c r="J7" s="393">
        <v>2100</v>
      </c>
      <c r="K7" s="393">
        <v>2100</v>
      </c>
      <c r="L7" s="393">
        <v>2100</v>
      </c>
      <c r="M7" s="393">
        <v>2400</v>
      </c>
      <c r="N7" s="393">
        <v>2400</v>
      </c>
      <c r="O7" s="393">
        <v>2400</v>
      </c>
      <c r="P7" s="393">
        <v>2400</v>
      </c>
      <c r="Q7" s="393">
        <v>2400</v>
      </c>
      <c r="R7" s="393">
        <v>4600</v>
      </c>
      <c r="S7" s="393">
        <v>4600</v>
      </c>
      <c r="T7" s="393">
        <v>4600</v>
      </c>
      <c r="U7" s="393">
        <v>4600</v>
      </c>
      <c r="V7" s="393">
        <v>4600</v>
      </c>
      <c r="W7" s="393">
        <v>4600</v>
      </c>
      <c r="X7" s="393">
        <v>4600</v>
      </c>
      <c r="Y7" s="393">
        <v>4600</v>
      </c>
      <c r="Z7" s="393">
        <v>4600</v>
      </c>
      <c r="AA7" s="393">
        <v>4600</v>
      </c>
      <c r="AB7" s="393">
        <v>4600</v>
      </c>
      <c r="AC7" s="393">
        <v>4600</v>
      </c>
      <c r="AD7" s="393">
        <v>6000</v>
      </c>
      <c r="AE7" s="393">
        <v>6000</v>
      </c>
      <c r="AF7" s="393">
        <v>6000</v>
      </c>
      <c r="AG7" s="393">
        <v>6000</v>
      </c>
      <c r="AH7" s="393">
        <v>6000</v>
      </c>
      <c r="AI7" s="393">
        <v>6000</v>
      </c>
      <c r="AJ7" s="393">
        <v>6000</v>
      </c>
      <c r="AK7" s="393">
        <v>6000</v>
      </c>
      <c r="AL7" s="393">
        <v>6000</v>
      </c>
      <c r="AM7" s="393">
        <v>6000</v>
      </c>
      <c r="AN7" s="393">
        <v>6000</v>
      </c>
      <c r="AO7" s="393">
        <v>6000</v>
      </c>
      <c r="AP7" s="393">
        <v>6000</v>
      </c>
      <c r="AQ7" s="393">
        <v>6000</v>
      </c>
      <c r="AR7" s="393">
        <v>6000</v>
      </c>
      <c r="AS7" s="393">
        <v>6000</v>
      </c>
      <c r="AT7" s="393">
        <v>6000</v>
      </c>
      <c r="AU7" s="393">
        <v>6000</v>
      </c>
      <c r="AV7" s="393">
        <v>6000</v>
      </c>
      <c r="AW7" s="393">
        <v>6000</v>
      </c>
      <c r="AX7" s="393">
        <v>6000</v>
      </c>
      <c r="AY7" s="393">
        <v>6000</v>
      </c>
      <c r="AZ7" s="393">
        <v>6000</v>
      </c>
      <c r="BA7" s="393">
        <v>6000</v>
      </c>
      <c r="BB7" s="393">
        <v>6000</v>
      </c>
      <c r="BC7" s="393">
        <v>6000</v>
      </c>
      <c r="BD7" s="393">
        <v>6000</v>
      </c>
      <c r="BE7" s="393">
        <v>6000</v>
      </c>
      <c r="BF7" s="393">
        <v>6000</v>
      </c>
      <c r="BG7" s="393">
        <v>6000</v>
      </c>
      <c r="BH7" s="393">
        <v>6000</v>
      </c>
      <c r="BI7" s="393">
        <v>6000</v>
      </c>
      <c r="BJ7" s="393">
        <v>6000</v>
      </c>
      <c r="BK7" s="393">
        <v>6000</v>
      </c>
      <c r="BL7" s="393">
        <v>6000</v>
      </c>
      <c r="BM7" s="393">
        <v>6000</v>
      </c>
      <c r="BN7" s="393">
        <v>6000</v>
      </c>
      <c r="BO7" s="393">
        <v>6000</v>
      </c>
      <c r="BP7" s="393">
        <v>6000</v>
      </c>
      <c r="BQ7" s="393">
        <v>6000</v>
      </c>
      <c r="BR7" s="393">
        <v>6000</v>
      </c>
      <c r="BS7" s="393">
        <v>6000</v>
      </c>
      <c r="BT7" s="393">
        <v>6000</v>
      </c>
      <c r="BU7" s="393">
        <v>6000</v>
      </c>
      <c r="BV7" s="393">
        <v>6000</v>
      </c>
      <c r="BW7" s="393">
        <v>6000</v>
      </c>
      <c r="BX7" s="393">
        <v>6000</v>
      </c>
      <c r="BY7" s="393">
        <v>6000</v>
      </c>
      <c r="BZ7" s="393">
        <v>6000</v>
      </c>
      <c r="CA7" s="393">
        <v>6000</v>
      </c>
      <c r="CB7" s="393">
        <v>6000</v>
      </c>
      <c r="CC7" s="393">
        <v>6000</v>
      </c>
      <c r="CD7" s="393">
        <v>6000</v>
      </c>
      <c r="CE7" s="393">
        <v>6000</v>
      </c>
      <c r="CF7" s="393">
        <v>6000</v>
      </c>
      <c r="CG7" s="393">
        <v>6000</v>
      </c>
      <c r="CH7" s="393">
        <v>6000</v>
      </c>
      <c r="CI7" s="393">
        <v>6000</v>
      </c>
      <c r="CJ7" s="393">
        <v>6000</v>
      </c>
      <c r="CK7" s="393">
        <v>6000</v>
      </c>
      <c r="CL7" s="393">
        <v>6000</v>
      </c>
      <c r="CM7" s="393">
        <v>6000</v>
      </c>
      <c r="CN7" s="393">
        <v>6000</v>
      </c>
      <c r="CO7" s="393">
        <v>6000</v>
      </c>
      <c r="CP7" s="393">
        <v>6000</v>
      </c>
      <c r="CQ7" s="393">
        <v>6000</v>
      </c>
      <c r="CR7" s="393">
        <v>6000</v>
      </c>
      <c r="CS7" s="393">
        <v>6000</v>
      </c>
      <c r="CT7" s="393">
        <v>6000</v>
      </c>
      <c r="CU7" s="393">
        <v>6000</v>
      </c>
      <c r="CV7" s="393">
        <v>6000</v>
      </c>
      <c r="CW7" s="393">
        <v>6000</v>
      </c>
      <c r="CX7" s="393">
        <v>6000</v>
      </c>
      <c r="CY7" s="393">
        <v>6000</v>
      </c>
      <c r="CZ7" s="393">
        <v>6000</v>
      </c>
      <c r="DA7" s="393">
        <v>6000</v>
      </c>
      <c r="DB7" s="393">
        <v>6000</v>
      </c>
      <c r="DC7" s="393">
        <v>6000</v>
      </c>
      <c r="DD7" s="393">
        <v>6000</v>
      </c>
      <c r="DE7" s="393">
        <v>6000</v>
      </c>
      <c r="DF7" s="393">
        <v>6000</v>
      </c>
      <c r="DG7" s="393">
        <v>6000</v>
      </c>
      <c r="DH7" s="393">
        <v>6000</v>
      </c>
      <c r="DI7" s="393">
        <v>6000</v>
      </c>
      <c r="DJ7" s="393">
        <v>6000</v>
      </c>
      <c r="DK7" s="393">
        <v>6000</v>
      </c>
      <c r="DL7" s="393">
        <v>6000</v>
      </c>
      <c r="DM7" s="393">
        <v>6000</v>
      </c>
      <c r="DN7" s="393">
        <v>6000</v>
      </c>
      <c r="DO7" s="393">
        <v>6000</v>
      </c>
      <c r="DP7" s="393">
        <v>6000</v>
      </c>
      <c r="DQ7" s="393">
        <v>6000</v>
      </c>
      <c r="DR7" s="393">
        <v>6000</v>
      </c>
      <c r="DS7" s="393">
        <v>6000</v>
      </c>
      <c r="DT7" s="393">
        <v>6000</v>
      </c>
      <c r="DU7" s="393">
        <v>6000</v>
      </c>
      <c r="DV7" s="393">
        <v>6000</v>
      </c>
      <c r="DW7" s="393">
        <v>6000</v>
      </c>
      <c r="DX7" s="393">
        <v>6000</v>
      </c>
      <c r="DY7" s="393">
        <v>6000</v>
      </c>
      <c r="DZ7" s="393">
        <v>6000</v>
      </c>
      <c r="EA7" s="393">
        <v>6000</v>
      </c>
      <c r="EB7" s="393">
        <v>6000</v>
      </c>
      <c r="EC7" s="393">
        <v>6000</v>
      </c>
      <c r="ED7" s="393">
        <v>6000</v>
      </c>
      <c r="EE7" s="393">
        <v>6000</v>
      </c>
      <c r="EF7" s="393">
        <v>6000</v>
      </c>
      <c r="EG7" s="393">
        <v>6000</v>
      </c>
      <c r="EH7" s="393">
        <v>6000</v>
      </c>
      <c r="EI7" s="393">
        <v>6000</v>
      </c>
      <c r="EJ7" s="393">
        <v>6000</v>
      </c>
      <c r="EK7" s="393">
        <v>6000</v>
      </c>
      <c r="EL7" s="393">
        <v>6000</v>
      </c>
      <c r="EM7" s="393">
        <v>6000</v>
      </c>
      <c r="EN7" s="393">
        <v>6000</v>
      </c>
      <c r="EO7" s="393">
        <v>6000</v>
      </c>
      <c r="EP7" s="393">
        <v>6000</v>
      </c>
      <c r="EQ7" s="393">
        <v>6000</v>
      </c>
      <c r="ER7" s="393">
        <v>6000</v>
      </c>
      <c r="ES7" s="393">
        <v>6000</v>
      </c>
      <c r="ET7" s="393">
        <v>6000</v>
      </c>
      <c r="EU7" s="393">
        <v>6000</v>
      </c>
      <c r="EV7" s="393">
        <v>6000</v>
      </c>
      <c r="EW7" s="393">
        <v>6000</v>
      </c>
      <c r="EX7" s="393">
        <v>6000</v>
      </c>
      <c r="EY7" s="393">
        <v>6000</v>
      </c>
      <c r="EZ7" s="393">
        <v>6000</v>
      </c>
      <c r="FA7" s="393">
        <v>6000</v>
      </c>
      <c r="FB7" s="393">
        <v>6000</v>
      </c>
      <c r="FC7" s="393">
        <v>6000</v>
      </c>
      <c r="FD7" s="393">
        <v>6000</v>
      </c>
      <c r="FE7" s="393">
        <v>6000</v>
      </c>
      <c r="FF7" s="393">
        <v>6000</v>
      </c>
      <c r="FG7" s="393">
        <v>6000</v>
      </c>
      <c r="FH7" s="393">
        <v>6000</v>
      </c>
      <c r="FI7" s="393">
        <v>6000</v>
      </c>
      <c r="FJ7" s="393">
        <v>6000</v>
      </c>
      <c r="FK7" s="393">
        <v>6000</v>
      </c>
      <c r="FL7" s="393">
        <v>6000</v>
      </c>
      <c r="FM7" s="393">
        <v>6000</v>
      </c>
      <c r="FN7" s="393">
        <v>6000</v>
      </c>
      <c r="FO7" s="393">
        <v>6000</v>
      </c>
      <c r="FP7" s="393">
        <v>6000</v>
      </c>
      <c r="FQ7" s="393">
        <v>6000</v>
      </c>
      <c r="FR7" s="393">
        <v>6000</v>
      </c>
      <c r="FS7" s="393">
        <v>6000</v>
      </c>
      <c r="FT7" s="393">
        <v>6000</v>
      </c>
      <c r="FU7" s="393">
        <v>6000</v>
      </c>
      <c r="FV7" s="393">
        <v>6000</v>
      </c>
      <c r="FW7" s="393">
        <v>6000</v>
      </c>
      <c r="FX7" s="393">
        <v>6000</v>
      </c>
      <c r="FY7" s="393">
        <v>6000</v>
      </c>
      <c r="FZ7" s="393">
        <v>6000</v>
      </c>
      <c r="GA7" s="393">
        <v>6000</v>
      </c>
    </row>
    <row r="8" spans="1:183" x14ac:dyDescent="0.25">
      <c r="A8" s="394">
        <v>3</v>
      </c>
      <c r="B8" s="395">
        <v>1</v>
      </c>
      <c r="C8" s="395">
        <v>3</v>
      </c>
      <c r="D8" s="393">
        <v>1300</v>
      </c>
      <c r="E8" s="393">
        <v>1300</v>
      </c>
      <c r="F8" s="393">
        <v>1300</v>
      </c>
      <c r="G8" s="393">
        <v>1300</v>
      </c>
      <c r="H8" s="393">
        <v>1300</v>
      </c>
      <c r="I8" s="393">
        <v>1300</v>
      </c>
      <c r="J8" s="393">
        <v>2100</v>
      </c>
      <c r="K8" s="393">
        <v>2100</v>
      </c>
      <c r="L8" s="393">
        <v>2100</v>
      </c>
      <c r="M8" s="393">
        <v>2400</v>
      </c>
      <c r="N8" s="393">
        <v>2400</v>
      </c>
      <c r="O8" s="393">
        <v>2400</v>
      </c>
      <c r="P8" s="393">
        <v>2400</v>
      </c>
      <c r="Q8" s="393">
        <v>2400</v>
      </c>
      <c r="R8" s="393">
        <v>4600</v>
      </c>
      <c r="S8" s="393">
        <v>4600</v>
      </c>
      <c r="T8" s="393">
        <v>4600</v>
      </c>
      <c r="U8" s="393">
        <v>4600</v>
      </c>
      <c r="V8" s="393">
        <v>4600</v>
      </c>
      <c r="W8" s="393">
        <v>4600</v>
      </c>
      <c r="X8" s="393">
        <v>4600</v>
      </c>
      <c r="Y8" s="393">
        <v>4600</v>
      </c>
      <c r="Z8" s="393">
        <v>4600</v>
      </c>
      <c r="AA8" s="393">
        <v>4600</v>
      </c>
      <c r="AB8" s="393">
        <v>4600</v>
      </c>
      <c r="AC8" s="393">
        <v>4600</v>
      </c>
      <c r="AD8" s="393">
        <v>6000</v>
      </c>
      <c r="AE8" s="393">
        <v>6000</v>
      </c>
      <c r="AF8" s="393">
        <v>6000</v>
      </c>
      <c r="AG8" s="393">
        <v>6000</v>
      </c>
      <c r="AH8" s="393">
        <v>6000</v>
      </c>
      <c r="AI8" s="393">
        <v>6000</v>
      </c>
      <c r="AJ8" s="393">
        <v>6000</v>
      </c>
      <c r="AK8" s="393">
        <v>6000</v>
      </c>
      <c r="AL8" s="393">
        <v>6000</v>
      </c>
      <c r="AM8" s="393">
        <v>6000</v>
      </c>
      <c r="AN8" s="393">
        <v>6000</v>
      </c>
      <c r="AO8" s="393">
        <v>6000</v>
      </c>
      <c r="AP8" s="393">
        <v>6000</v>
      </c>
      <c r="AQ8" s="393">
        <v>6000</v>
      </c>
      <c r="AR8" s="393">
        <v>6000</v>
      </c>
      <c r="AS8" s="393">
        <v>6000</v>
      </c>
      <c r="AT8" s="393">
        <v>6000</v>
      </c>
      <c r="AU8" s="393">
        <v>6000</v>
      </c>
      <c r="AV8" s="393">
        <v>6000</v>
      </c>
      <c r="AW8" s="393">
        <v>6000</v>
      </c>
      <c r="AX8" s="393">
        <v>6000</v>
      </c>
      <c r="AY8" s="393">
        <v>6000</v>
      </c>
      <c r="AZ8" s="393">
        <v>6000</v>
      </c>
      <c r="BA8" s="393">
        <v>6000</v>
      </c>
      <c r="BB8" s="393">
        <v>6000</v>
      </c>
      <c r="BC8" s="393">
        <v>6000</v>
      </c>
      <c r="BD8" s="393">
        <v>6000</v>
      </c>
      <c r="BE8" s="393">
        <v>6000</v>
      </c>
      <c r="BF8" s="393">
        <v>6000</v>
      </c>
      <c r="BG8" s="393">
        <v>6000</v>
      </c>
      <c r="BH8" s="393">
        <v>6000</v>
      </c>
      <c r="BI8" s="393">
        <v>6000</v>
      </c>
      <c r="BJ8" s="393">
        <v>6000</v>
      </c>
      <c r="BK8" s="393">
        <v>6000</v>
      </c>
      <c r="BL8" s="393">
        <v>6000</v>
      </c>
      <c r="BM8" s="393">
        <v>6000</v>
      </c>
      <c r="BN8" s="393">
        <v>6000</v>
      </c>
      <c r="BO8" s="393">
        <v>6000</v>
      </c>
      <c r="BP8" s="393">
        <v>6000</v>
      </c>
      <c r="BQ8" s="393">
        <v>6000</v>
      </c>
      <c r="BR8" s="393">
        <v>6000</v>
      </c>
      <c r="BS8" s="393">
        <v>6000</v>
      </c>
      <c r="BT8" s="393">
        <v>6000</v>
      </c>
      <c r="BU8" s="393">
        <v>6000</v>
      </c>
      <c r="BV8" s="393">
        <v>6000</v>
      </c>
      <c r="BW8" s="393">
        <v>6000</v>
      </c>
      <c r="BX8" s="393">
        <v>6000</v>
      </c>
      <c r="BY8" s="393">
        <v>6000</v>
      </c>
      <c r="BZ8" s="393">
        <v>6000</v>
      </c>
      <c r="CA8" s="393">
        <v>6000</v>
      </c>
      <c r="CB8" s="393">
        <v>6000</v>
      </c>
      <c r="CC8" s="393">
        <v>6000</v>
      </c>
      <c r="CD8" s="393">
        <v>6000</v>
      </c>
      <c r="CE8" s="393">
        <v>6000</v>
      </c>
      <c r="CF8" s="393">
        <v>6000</v>
      </c>
      <c r="CG8" s="393">
        <v>6000</v>
      </c>
      <c r="CH8" s="393">
        <v>6000</v>
      </c>
      <c r="CI8" s="393">
        <v>6000</v>
      </c>
      <c r="CJ8" s="393">
        <v>6000</v>
      </c>
      <c r="CK8" s="393">
        <v>6000</v>
      </c>
      <c r="CL8" s="393">
        <v>6000</v>
      </c>
      <c r="CM8" s="393">
        <v>6000</v>
      </c>
      <c r="CN8" s="393">
        <v>6000</v>
      </c>
      <c r="CO8" s="393">
        <v>6000</v>
      </c>
      <c r="CP8" s="393">
        <v>6000</v>
      </c>
      <c r="CQ8" s="393">
        <v>6000</v>
      </c>
      <c r="CR8" s="393">
        <v>6000</v>
      </c>
      <c r="CS8" s="393">
        <v>6000</v>
      </c>
      <c r="CT8" s="393">
        <v>6000</v>
      </c>
      <c r="CU8" s="393">
        <v>6000</v>
      </c>
      <c r="CV8" s="393">
        <v>6000</v>
      </c>
      <c r="CW8" s="393">
        <v>6000</v>
      </c>
      <c r="CX8" s="393">
        <v>6000</v>
      </c>
      <c r="CY8" s="393">
        <v>6000</v>
      </c>
      <c r="CZ8" s="393">
        <v>6000</v>
      </c>
      <c r="DA8" s="393">
        <v>6000</v>
      </c>
      <c r="DB8" s="393">
        <v>6000</v>
      </c>
      <c r="DC8" s="393">
        <v>6000</v>
      </c>
      <c r="DD8" s="393">
        <v>6000</v>
      </c>
      <c r="DE8" s="393">
        <v>6000</v>
      </c>
      <c r="DF8" s="393">
        <v>6000</v>
      </c>
      <c r="DG8" s="393">
        <v>6000</v>
      </c>
      <c r="DH8" s="393">
        <v>6000</v>
      </c>
      <c r="DI8" s="393">
        <v>6000</v>
      </c>
      <c r="DJ8" s="393">
        <v>6000</v>
      </c>
      <c r="DK8" s="393">
        <v>6000</v>
      </c>
      <c r="DL8" s="393">
        <v>6000</v>
      </c>
      <c r="DM8" s="393">
        <v>6000</v>
      </c>
      <c r="DN8" s="393">
        <v>6000</v>
      </c>
      <c r="DO8" s="393">
        <v>6000</v>
      </c>
      <c r="DP8" s="393">
        <v>6000</v>
      </c>
      <c r="DQ8" s="393">
        <v>6000</v>
      </c>
      <c r="DR8" s="393">
        <v>6000</v>
      </c>
      <c r="DS8" s="393">
        <v>6000</v>
      </c>
      <c r="DT8" s="393">
        <v>6000</v>
      </c>
      <c r="DU8" s="393">
        <v>6000</v>
      </c>
      <c r="DV8" s="393">
        <v>6000</v>
      </c>
      <c r="DW8" s="393">
        <v>6000</v>
      </c>
      <c r="DX8" s="393">
        <v>6000</v>
      </c>
      <c r="DY8" s="393">
        <v>6000</v>
      </c>
      <c r="DZ8" s="393">
        <v>6000</v>
      </c>
      <c r="EA8" s="393">
        <v>6000</v>
      </c>
      <c r="EB8" s="393">
        <v>6000</v>
      </c>
      <c r="EC8" s="393">
        <v>6000</v>
      </c>
      <c r="ED8" s="393">
        <v>6000</v>
      </c>
      <c r="EE8" s="393">
        <v>6000</v>
      </c>
      <c r="EF8" s="393">
        <v>6000</v>
      </c>
      <c r="EG8" s="393">
        <v>6000</v>
      </c>
      <c r="EH8" s="393">
        <v>6000</v>
      </c>
      <c r="EI8" s="393">
        <v>6000</v>
      </c>
      <c r="EJ8" s="393">
        <v>6000</v>
      </c>
      <c r="EK8" s="393">
        <v>6000</v>
      </c>
      <c r="EL8" s="393">
        <v>6000</v>
      </c>
      <c r="EM8" s="393">
        <v>6000</v>
      </c>
      <c r="EN8" s="393">
        <v>6000</v>
      </c>
      <c r="EO8" s="393">
        <v>6000</v>
      </c>
      <c r="EP8" s="393">
        <v>6000</v>
      </c>
      <c r="EQ8" s="393">
        <v>6000</v>
      </c>
      <c r="ER8" s="393">
        <v>6000</v>
      </c>
      <c r="ES8" s="393">
        <v>6000</v>
      </c>
      <c r="ET8" s="393">
        <v>6000</v>
      </c>
      <c r="EU8" s="393">
        <v>6000</v>
      </c>
      <c r="EV8" s="393">
        <v>6000</v>
      </c>
      <c r="EW8" s="393">
        <v>6000</v>
      </c>
      <c r="EX8" s="393">
        <v>6000</v>
      </c>
      <c r="EY8" s="393">
        <v>6000</v>
      </c>
      <c r="EZ8" s="393">
        <v>6000</v>
      </c>
      <c r="FA8" s="393">
        <v>6000</v>
      </c>
      <c r="FB8" s="393">
        <v>6000</v>
      </c>
      <c r="FC8" s="393">
        <v>6000</v>
      </c>
      <c r="FD8" s="393">
        <v>6000</v>
      </c>
      <c r="FE8" s="393">
        <v>6000</v>
      </c>
      <c r="FF8" s="393">
        <v>6000</v>
      </c>
      <c r="FG8" s="393">
        <v>6000</v>
      </c>
      <c r="FH8" s="393">
        <v>6000</v>
      </c>
      <c r="FI8" s="393">
        <v>6000</v>
      </c>
      <c r="FJ8" s="393">
        <v>6000</v>
      </c>
      <c r="FK8" s="393">
        <v>6000</v>
      </c>
      <c r="FL8" s="393">
        <v>6000</v>
      </c>
      <c r="FM8" s="393">
        <v>6000</v>
      </c>
      <c r="FN8" s="393">
        <v>6000</v>
      </c>
      <c r="FO8" s="393">
        <v>6000</v>
      </c>
      <c r="FP8" s="393">
        <v>6000</v>
      </c>
      <c r="FQ8" s="393">
        <v>6000</v>
      </c>
      <c r="FR8" s="393">
        <v>6000</v>
      </c>
      <c r="FS8" s="393">
        <v>6000</v>
      </c>
      <c r="FT8" s="393">
        <v>6000</v>
      </c>
      <c r="FU8" s="393">
        <v>6000</v>
      </c>
      <c r="FV8" s="393">
        <v>6000</v>
      </c>
      <c r="FW8" s="393">
        <v>6000</v>
      </c>
      <c r="FX8" s="393">
        <v>6000</v>
      </c>
      <c r="FY8" s="393">
        <v>6000</v>
      </c>
      <c r="FZ8" s="393">
        <v>6000</v>
      </c>
      <c r="GA8" s="393">
        <v>6000</v>
      </c>
    </row>
    <row r="9" spans="1:183" x14ac:dyDescent="0.25">
      <c r="A9" s="394">
        <v>4</v>
      </c>
      <c r="B9" s="395">
        <v>1</v>
      </c>
      <c r="C9" s="395">
        <v>3</v>
      </c>
      <c r="D9" s="393">
        <v>1300</v>
      </c>
      <c r="E9" s="393">
        <v>1300</v>
      </c>
      <c r="F9" s="393">
        <v>1300</v>
      </c>
      <c r="G9" s="393">
        <v>1300</v>
      </c>
      <c r="H9" s="393">
        <v>1300</v>
      </c>
      <c r="I9" s="393">
        <v>1300</v>
      </c>
      <c r="J9" s="393">
        <v>2500</v>
      </c>
      <c r="K9" s="393">
        <v>2500</v>
      </c>
      <c r="L9" s="393">
        <v>2500</v>
      </c>
      <c r="M9" s="393">
        <v>2600</v>
      </c>
      <c r="N9" s="393">
        <v>2600</v>
      </c>
      <c r="O9" s="393">
        <v>2600</v>
      </c>
      <c r="P9" s="393">
        <v>2600</v>
      </c>
      <c r="Q9" s="393">
        <v>2600</v>
      </c>
      <c r="R9" s="393">
        <v>4400</v>
      </c>
      <c r="S9" s="393">
        <v>4400</v>
      </c>
      <c r="T9" s="393">
        <v>4400</v>
      </c>
      <c r="U9" s="393">
        <v>4400</v>
      </c>
      <c r="V9" s="393">
        <v>4400</v>
      </c>
      <c r="W9" s="393">
        <v>4400</v>
      </c>
      <c r="X9" s="393">
        <v>4400</v>
      </c>
      <c r="Y9" s="393">
        <v>4400</v>
      </c>
      <c r="Z9" s="393">
        <v>4400</v>
      </c>
      <c r="AA9" s="393">
        <v>4400</v>
      </c>
      <c r="AB9" s="393">
        <v>4400</v>
      </c>
      <c r="AC9" s="393">
        <v>4400</v>
      </c>
      <c r="AD9" s="393">
        <v>4500</v>
      </c>
      <c r="AE9" s="393">
        <v>4500</v>
      </c>
      <c r="AF9" s="393">
        <v>4500</v>
      </c>
      <c r="AG9" s="393">
        <v>4500</v>
      </c>
      <c r="AH9" s="393">
        <v>4500</v>
      </c>
      <c r="AI9" s="393">
        <v>4500</v>
      </c>
      <c r="AJ9" s="393">
        <v>4500</v>
      </c>
      <c r="AK9" s="393">
        <v>4500</v>
      </c>
      <c r="AL9" s="393">
        <v>4500</v>
      </c>
      <c r="AM9" s="393">
        <v>4500</v>
      </c>
      <c r="AN9" s="393">
        <v>4500</v>
      </c>
      <c r="AO9" s="393">
        <v>4500</v>
      </c>
      <c r="AP9" s="393">
        <v>4500</v>
      </c>
      <c r="AQ9" s="393">
        <v>4500</v>
      </c>
      <c r="AR9" s="393">
        <v>4500</v>
      </c>
      <c r="AS9" s="393">
        <v>4500</v>
      </c>
      <c r="AT9" s="393">
        <v>4500</v>
      </c>
      <c r="AU9" s="393">
        <v>4500</v>
      </c>
      <c r="AV9" s="393">
        <v>4500</v>
      </c>
      <c r="AW9" s="393">
        <v>4500</v>
      </c>
      <c r="AX9" s="393">
        <v>4500</v>
      </c>
      <c r="AY9" s="393">
        <v>4500</v>
      </c>
      <c r="AZ9" s="393">
        <v>4500</v>
      </c>
      <c r="BA9" s="393">
        <v>4500</v>
      </c>
      <c r="BB9" s="393">
        <v>4500</v>
      </c>
      <c r="BC9" s="393">
        <v>4500</v>
      </c>
      <c r="BD9" s="393">
        <v>4500</v>
      </c>
      <c r="BE9" s="393">
        <v>4500</v>
      </c>
      <c r="BF9" s="393">
        <v>4500</v>
      </c>
      <c r="BG9" s="393">
        <v>4500</v>
      </c>
      <c r="BH9" s="393">
        <v>4500</v>
      </c>
      <c r="BI9" s="393">
        <v>4500</v>
      </c>
      <c r="BJ9" s="393">
        <v>4500</v>
      </c>
      <c r="BK9" s="393">
        <v>4500</v>
      </c>
      <c r="BL9" s="393">
        <v>4500</v>
      </c>
      <c r="BM9" s="393">
        <v>4500</v>
      </c>
      <c r="BN9" s="393">
        <v>4500</v>
      </c>
      <c r="BO9" s="393">
        <v>4500</v>
      </c>
      <c r="BP9" s="393">
        <v>4500</v>
      </c>
      <c r="BQ9" s="393">
        <v>4500</v>
      </c>
      <c r="BR9" s="393">
        <v>4500</v>
      </c>
      <c r="BS9" s="393">
        <v>4500</v>
      </c>
      <c r="BT9" s="393">
        <v>4500</v>
      </c>
      <c r="BU9" s="393">
        <v>4500</v>
      </c>
      <c r="BV9" s="393">
        <v>4500</v>
      </c>
      <c r="BW9" s="393">
        <v>4500</v>
      </c>
      <c r="BX9" s="393">
        <v>4500</v>
      </c>
      <c r="BY9" s="393">
        <v>4500</v>
      </c>
      <c r="BZ9" s="393">
        <v>4500</v>
      </c>
      <c r="CA9" s="393">
        <v>4500</v>
      </c>
      <c r="CB9" s="393">
        <v>4500</v>
      </c>
      <c r="CC9" s="393">
        <v>4500</v>
      </c>
      <c r="CD9" s="393">
        <v>4500</v>
      </c>
      <c r="CE9" s="393">
        <v>4500</v>
      </c>
      <c r="CF9" s="393">
        <v>4500</v>
      </c>
      <c r="CG9" s="393">
        <v>4500</v>
      </c>
      <c r="CH9" s="393">
        <v>4500</v>
      </c>
      <c r="CI9" s="393">
        <v>4500</v>
      </c>
      <c r="CJ9" s="393">
        <v>4500</v>
      </c>
      <c r="CK9" s="393">
        <v>4500</v>
      </c>
      <c r="CL9" s="393">
        <v>4500</v>
      </c>
      <c r="CM9" s="393">
        <v>4500</v>
      </c>
      <c r="CN9" s="393">
        <v>4500</v>
      </c>
      <c r="CO9" s="393">
        <v>4500</v>
      </c>
      <c r="CP9" s="393">
        <v>4500</v>
      </c>
      <c r="CQ9" s="393">
        <v>4500</v>
      </c>
      <c r="CR9" s="393">
        <v>4500</v>
      </c>
      <c r="CS9" s="393">
        <v>4500</v>
      </c>
      <c r="CT9" s="393">
        <v>4500</v>
      </c>
      <c r="CU9" s="393">
        <v>4500</v>
      </c>
      <c r="CV9" s="393">
        <v>4500</v>
      </c>
      <c r="CW9" s="393">
        <v>4500</v>
      </c>
      <c r="CX9" s="393">
        <v>4500</v>
      </c>
      <c r="CY9" s="393">
        <v>4500</v>
      </c>
      <c r="CZ9" s="393">
        <v>4500</v>
      </c>
      <c r="DA9" s="393">
        <v>4500</v>
      </c>
      <c r="DB9" s="393">
        <v>4500</v>
      </c>
      <c r="DC9" s="393">
        <v>4500</v>
      </c>
      <c r="DD9" s="393">
        <v>4500</v>
      </c>
      <c r="DE9" s="393">
        <v>4500</v>
      </c>
      <c r="DF9" s="393">
        <v>4500</v>
      </c>
      <c r="DG9" s="393">
        <v>4500</v>
      </c>
      <c r="DH9" s="393">
        <v>4500</v>
      </c>
      <c r="DI9" s="393">
        <v>4500</v>
      </c>
      <c r="DJ9" s="393">
        <v>4500</v>
      </c>
      <c r="DK9" s="393">
        <v>4500</v>
      </c>
      <c r="DL9" s="393">
        <v>4500</v>
      </c>
      <c r="DM9" s="393">
        <v>4500</v>
      </c>
      <c r="DN9" s="393">
        <v>4500</v>
      </c>
      <c r="DO9" s="393">
        <v>4500</v>
      </c>
      <c r="DP9" s="393">
        <v>4500</v>
      </c>
      <c r="DQ9" s="393">
        <v>4500</v>
      </c>
      <c r="DR9" s="393">
        <v>4500</v>
      </c>
      <c r="DS9" s="393">
        <v>4500</v>
      </c>
      <c r="DT9" s="393">
        <v>4500</v>
      </c>
      <c r="DU9" s="393">
        <v>4500</v>
      </c>
      <c r="DV9" s="393">
        <v>4500</v>
      </c>
      <c r="DW9" s="393">
        <v>4500</v>
      </c>
      <c r="DX9" s="393">
        <v>4500</v>
      </c>
      <c r="DY9" s="393">
        <v>4500</v>
      </c>
      <c r="DZ9" s="393">
        <v>4500</v>
      </c>
      <c r="EA9" s="393">
        <v>4500</v>
      </c>
      <c r="EB9" s="393">
        <v>4500</v>
      </c>
      <c r="EC9" s="393">
        <v>4500</v>
      </c>
      <c r="ED9" s="393">
        <v>4500</v>
      </c>
      <c r="EE9" s="393">
        <v>4500</v>
      </c>
      <c r="EF9" s="393">
        <v>4500</v>
      </c>
      <c r="EG9" s="393">
        <v>4500</v>
      </c>
      <c r="EH9" s="393">
        <v>4500</v>
      </c>
      <c r="EI9" s="393">
        <v>4500</v>
      </c>
      <c r="EJ9" s="393">
        <v>4500</v>
      </c>
      <c r="EK9" s="393">
        <v>4500</v>
      </c>
      <c r="EL9" s="393">
        <v>4500</v>
      </c>
      <c r="EM9" s="393">
        <v>4500</v>
      </c>
      <c r="EN9" s="393">
        <v>4500</v>
      </c>
      <c r="EO9" s="393">
        <v>4500</v>
      </c>
      <c r="EP9" s="393">
        <v>4500</v>
      </c>
      <c r="EQ9" s="393">
        <v>4500</v>
      </c>
      <c r="ER9" s="393">
        <v>4500</v>
      </c>
      <c r="ES9" s="393">
        <v>4500</v>
      </c>
      <c r="ET9" s="393">
        <v>4500</v>
      </c>
      <c r="EU9" s="393">
        <v>4500</v>
      </c>
      <c r="EV9" s="393">
        <v>4500</v>
      </c>
      <c r="EW9" s="393">
        <v>4500</v>
      </c>
      <c r="EX9" s="393">
        <v>4500</v>
      </c>
      <c r="EY9" s="393">
        <v>4500</v>
      </c>
      <c r="EZ9" s="393">
        <v>4500</v>
      </c>
      <c r="FA9" s="393">
        <v>4500</v>
      </c>
      <c r="FB9" s="393">
        <v>4500</v>
      </c>
      <c r="FC9" s="393">
        <v>4500</v>
      </c>
      <c r="FD9" s="393">
        <v>4500</v>
      </c>
      <c r="FE9" s="393">
        <v>4500</v>
      </c>
      <c r="FF9" s="393">
        <v>4500</v>
      </c>
      <c r="FG9" s="393">
        <v>4500</v>
      </c>
      <c r="FH9" s="393">
        <v>4500</v>
      </c>
      <c r="FI9" s="393">
        <v>4500</v>
      </c>
      <c r="FJ9" s="393">
        <v>4500</v>
      </c>
      <c r="FK9" s="393">
        <v>4500</v>
      </c>
      <c r="FL9" s="393">
        <v>4500</v>
      </c>
      <c r="FM9" s="393">
        <v>4500</v>
      </c>
      <c r="FN9" s="393">
        <v>4500</v>
      </c>
      <c r="FO9" s="393">
        <v>4500</v>
      </c>
      <c r="FP9" s="393">
        <v>4500</v>
      </c>
      <c r="FQ9" s="393">
        <v>4500</v>
      </c>
      <c r="FR9" s="393">
        <v>4500</v>
      </c>
      <c r="FS9" s="393">
        <v>4500</v>
      </c>
      <c r="FT9" s="393">
        <v>4500</v>
      </c>
      <c r="FU9" s="393">
        <v>4500</v>
      </c>
      <c r="FV9" s="393">
        <v>4500</v>
      </c>
      <c r="FW9" s="393">
        <v>4500</v>
      </c>
      <c r="FX9" s="393">
        <v>4500</v>
      </c>
      <c r="FY9" s="393">
        <v>4500</v>
      </c>
      <c r="FZ9" s="393">
        <v>4500</v>
      </c>
      <c r="GA9" s="393">
        <v>4500</v>
      </c>
    </row>
    <row r="10" spans="1:183" x14ac:dyDescent="0.25">
      <c r="A10" s="392">
        <v>1</v>
      </c>
      <c r="B10" s="170">
        <v>1</v>
      </c>
      <c r="C10" s="170">
        <v>5</v>
      </c>
      <c r="D10" s="396">
        <v>0</v>
      </c>
      <c r="E10" s="396">
        <v>0</v>
      </c>
      <c r="F10" s="396">
        <v>0</v>
      </c>
      <c r="G10" s="396">
        <v>0</v>
      </c>
      <c r="H10" s="396">
        <v>0</v>
      </c>
      <c r="I10" s="396">
        <v>0</v>
      </c>
      <c r="J10" s="396">
        <v>0</v>
      </c>
      <c r="K10" s="396">
        <v>0</v>
      </c>
      <c r="L10" s="396">
        <v>0</v>
      </c>
      <c r="M10" s="396">
        <v>0</v>
      </c>
      <c r="N10" s="396">
        <v>0</v>
      </c>
      <c r="O10" s="396">
        <v>0</v>
      </c>
      <c r="P10" s="396">
        <v>0</v>
      </c>
      <c r="Q10" s="396">
        <v>0</v>
      </c>
      <c r="R10" s="396">
        <v>0</v>
      </c>
      <c r="S10" s="396">
        <v>0</v>
      </c>
      <c r="T10" s="396">
        <v>0</v>
      </c>
      <c r="U10" s="396">
        <v>0</v>
      </c>
      <c r="V10" s="396">
        <v>0</v>
      </c>
      <c r="W10" s="396">
        <v>0</v>
      </c>
      <c r="X10" s="396">
        <v>0</v>
      </c>
      <c r="Y10" s="396">
        <v>0</v>
      </c>
      <c r="Z10" s="396">
        <v>0</v>
      </c>
      <c r="AA10" s="396">
        <v>0</v>
      </c>
      <c r="AB10" s="396">
        <v>0</v>
      </c>
      <c r="AC10" s="396">
        <v>0</v>
      </c>
      <c r="AD10" s="396">
        <v>0</v>
      </c>
      <c r="AE10" s="396">
        <v>0</v>
      </c>
      <c r="AF10" s="396">
        <v>0</v>
      </c>
      <c r="AG10" s="396">
        <v>0</v>
      </c>
      <c r="AH10" s="396">
        <v>0</v>
      </c>
      <c r="AI10" s="396">
        <v>0</v>
      </c>
      <c r="AJ10" s="396">
        <v>0</v>
      </c>
      <c r="AK10" s="396">
        <v>0</v>
      </c>
      <c r="AL10" s="396">
        <v>0</v>
      </c>
      <c r="AM10" s="396">
        <v>0</v>
      </c>
      <c r="AN10" s="396">
        <v>0</v>
      </c>
      <c r="AO10" s="396">
        <v>0</v>
      </c>
      <c r="AP10" s="396">
        <v>0</v>
      </c>
      <c r="AQ10" s="396">
        <v>0</v>
      </c>
      <c r="AR10" s="396">
        <v>0</v>
      </c>
      <c r="AS10" s="396">
        <v>0</v>
      </c>
      <c r="AT10" s="396">
        <v>0</v>
      </c>
      <c r="AU10" s="396">
        <v>0</v>
      </c>
      <c r="AV10" s="396">
        <v>0</v>
      </c>
      <c r="AW10" s="396">
        <v>0</v>
      </c>
      <c r="AX10" s="396">
        <v>0</v>
      </c>
      <c r="AY10" s="396">
        <v>0</v>
      </c>
      <c r="AZ10" s="396">
        <v>0</v>
      </c>
      <c r="BA10" s="396">
        <v>0</v>
      </c>
      <c r="BB10" s="396">
        <v>0</v>
      </c>
      <c r="BC10" s="396">
        <v>0</v>
      </c>
      <c r="BD10" s="396">
        <v>0</v>
      </c>
      <c r="BE10" s="396">
        <v>0</v>
      </c>
      <c r="BF10" s="396">
        <v>0</v>
      </c>
      <c r="BG10" s="396">
        <v>0</v>
      </c>
      <c r="BH10" s="396">
        <v>0</v>
      </c>
      <c r="BI10" s="396">
        <v>0</v>
      </c>
      <c r="BJ10" s="396">
        <v>0</v>
      </c>
      <c r="BK10" s="396">
        <v>0</v>
      </c>
      <c r="BL10" s="396">
        <v>0</v>
      </c>
      <c r="BM10" s="396">
        <v>0</v>
      </c>
      <c r="BN10" s="396">
        <v>0</v>
      </c>
      <c r="BO10" s="396">
        <v>0</v>
      </c>
      <c r="BP10" s="396">
        <v>0</v>
      </c>
      <c r="BQ10" s="396">
        <v>0</v>
      </c>
      <c r="BR10" s="396">
        <v>0</v>
      </c>
      <c r="BS10" s="396">
        <v>0</v>
      </c>
      <c r="BT10" s="396">
        <v>0</v>
      </c>
      <c r="BU10" s="396">
        <v>0</v>
      </c>
      <c r="BV10" s="396">
        <v>0</v>
      </c>
      <c r="BW10" s="396">
        <v>0</v>
      </c>
      <c r="BX10" s="396">
        <v>0</v>
      </c>
      <c r="BY10" s="396">
        <v>0</v>
      </c>
      <c r="BZ10" s="396">
        <v>0</v>
      </c>
      <c r="CA10" s="396">
        <v>0</v>
      </c>
      <c r="CB10" s="396">
        <v>0</v>
      </c>
      <c r="CC10" s="396">
        <v>0</v>
      </c>
      <c r="CD10" s="396">
        <v>0</v>
      </c>
      <c r="CE10" s="396">
        <v>0</v>
      </c>
      <c r="CF10" s="396">
        <v>0</v>
      </c>
      <c r="CG10" s="396">
        <v>0</v>
      </c>
      <c r="CH10" s="396">
        <v>0</v>
      </c>
      <c r="CI10" s="396">
        <v>0</v>
      </c>
      <c r="CJ10" s="396">
        <v>0</v>
      </c>
      <c r="CK10" s="396">
        <v>0</v>
      </c>
      <c r="CL10" s="396">
        <v>0</v>
      </c>
      <c r="CM10" s="396">
        <v>0</v>
      </c>
      <c r="CN10" s="396">
        <v>0</v>
      </c>
      <c r="CO10" s="396">
        <v>0</v>
      </c>
      <c r="CP10" s="396">
        <v>0</v>
      </c>
      <c r="CQ10" s="396">
        <v>0</v>
      </c>
      <c r="CR10" s="396">
        <v>0</v>
      </c>
      <c r="CS10" s="396">
        <v>0</v>
      </c>
      <c r="CT10" s="396">
        <v>0</v>
      </c>
      <c r="CU10" s="396">
        <v>0</v>
      </c>
      <c r="CV10" s="396">
        <v>0</v>
      </c>
      <c r="CW10" s="396">
        <v>0</v>
      </c>
      <c r="CX10" s="396">
        <v>0</v>
      </c>
      <c r="CY10" s="396">
        <v>0</v>
      </c>
      <c r="CZ10" s="396">
        <v>0</v>
      </c>
      <c r="DA10" s="396">
        <v>0</v>
      </c>
      <c r="DB10" s="396">
        <v>0</v>
      </c>
      <c r="DC10" s="396">
        <v>0</v>
      </c>
      <c r="DD10" s="396">
        <v>0</v>
      </c>
      <c r="DE10" s="396">
        <v>0</v>
      </c>
      <c r="DF10" s="396">
        <v>0</v>
      </c>
      <c r="DG10" s="396">
        <v>0</v>
      </c>
      <c r="DH10" s="396">
        <v>0</v>
      </c>
      <c r="DI10" s="396">
        <v>0</v>
      </c>
      <c r="DJ10" s="396">
        <v>0</v>
      </c>
      <c r="DK10" s="396">
        <v>0</v>
      </c>
      <c r="DL10" s="396">
        <v>0</v>
      </c>
      <c r="DM10" s="396">
        <v>0</v>
      </c>
      <c r="DN10" s="396">
        <v>0</v>
      </c>
      <c r="DO10" s="396">
        <v>0</v>
      </c>
      <c r="DP10" s="396">
        <v>0</v>
      </c>
      <c r="DQ10" s="396">
        <v>0</v>
      </c>
      <c r="DR10" s="396">
        <v>0</v>
      </c>
      <c r="DS10" s="396">
        <v>0</v>
      </c>
      <c r="DT10" s="396">
        <v>0</v>
      </c>
      <c r="DU10" s="396">
        <v>0</v>
      </c>
      <c r="DV10" s="396">
        <v>0</v>
      </c>
      <c r="DW10" s="396">
        <v>0</v>
      </c>
      <c r="DX10" s="396">
        <v>0</v>
      </c>
      <c r="DY10" s="396">
        <v>0</v>
      </c>
      <c r="DZ10" s="396">
        <v>0</v>
      </c>
      <c r="EA10" s="396">
        <v>0</v>
      </c>
      <c r="EB10" s="396">
        <v>0</v>
      </c>
      <c r="EC10" s="396">
        <v>0</v>
      </c>
      <c r="ED10" s="396">
        <v>0</v>
      </c>
      <c r="EE10" s="396">
        <v>0</v>
      </c>
      <c r="EF10" s="396">
        <v>0</v>
      </c>
      <c r="EG10" s="396">
        <v>0</v>
      </c>
      <c r="EH10" s="396">
        <v>0</v>
      </c>
      <c r="EI10" s="396">
        <v>0</v>
      </c>
      <c r="EJ10" s="396">
        <v>0</v>
      </c>
      <c r="EK10" s="396">
        <v>0</v>
      </c>
      <c r="EL10" s="396">
        <v>0</v>
      </c>
      <c r="EM10" s="396">
        <v>0</v>
      </c>
      <c r="EN10" s="396">
        <v>0</v>
      </c>
      <c r="EO10" s="396">
        <v>0</v>
      </c>
      <c r="EP10" s="396">
        <v>0</v>
      </c>
      <c r="EQ10" s="396">
        <v>0</v>
      </c>
      <c r="ER10" s="396">
        <v>0</v>
      </c>
      <c r="ES10" s="396">
        <v>0</v>
      </c>
      <c r="ET10" s="396">
        <v>0</v>
      </c>
      <c r="EU10" s="396">
        <v>0</v>
      </c>
      <c r="EV10" s="396">
        <v>0</v>
      </c>
      <c r="EW10" s="396">
        <v>0</v>
      </c>
      <c r="EX10" s="396">
        <v>0</v>
      </c>
      <c r="EY10" s="396">
        <v>0</v>
      </c>
      <c r="EZ10" s="396">
        <v>0</v>
      </c>
      <c r="FA10" s="396">
        <v>0</v>
      </c>
      <c r="FB10" s="396">
        <v>0</v>
      </c>
      <c r="FC10" s="396">
        <v>0</v>
      </c>
      <c r="FD10" s="396">
        <v>0</v>
      </c>
      <c r="FE10" s="396">
        <v>0</v>
      </c>
      <c r="FF10" s="396">
        <v>0</v>
      </c>
      <c r="FG10" s="396">
        <v>0</v>
      </c>
      <c r="FH10" s="396">
        <v>0</v>
      </c>
      <c r="FI10" s="396">
        <v>0</v>
      </c>
      <c r="FJ10" s="396">
        <v>0</v>
      </c>
      <c r="FK10" s="396">
        <v>0</v>
      </c>
      <c r="FL10" s="396">
        <v>0</v>
      </c>
      <c r="FM10" s="396">
        <v>0</v>
      </c>
      <c r="FN10" s="396">
        <v>0</v>
      </c>
      <c r="FO10" s="396">
        <v>0</v>
      </c>
      <c r="FP10" s="396">
        <v>0</v>
      </c>
      <c r="FQ10" s="396">
        <v>0</v>
      </c>
      <c r="FR10" s="396">
        <v>0</v>
      </c>
      <c r="FS10" s="396">
        <v>0</v>
      </c>
      <c r="FT10" s="396">
        <v>0</v>
      </c>
      <c r="FU10" s="396">
        <v>0</v>
      </c>
      <c r="FV10" s="396">
        <v>0</v>
      </c>
      <c r="FW10" s="396">
        <v>0</v>
      </c>
      <c r="FX10" s="396">
        <v>0</v>
      </c>
      <c r="FY10" s="396">
        <v>0</v>
      </c>
      <c r="FZ10" s="396">
        <v>0</v>
      </c>
      <c r="GA10" s="396">
        <v>0</v>
      </c>
    </row>
    <row r="11" spans="1:183" x14ac:dyDescent="0.25">
      <c r="A11" s="392">
        <v>2</v>
      </c>
      <c r="B11" s="170">
        <v>1</v>
      </c>
      <c r="C11" s="170">
        <v>5</v>
      </c>
      <c r="D11" s="396">
        <v>0</v>
      </c>
      <c r="E11" s="396">
        <v>0</v>
      </c>
      <c r="F11" s="396">
        <v>0</v>
      </c>
      <c r="G11" s="396">
        <v>0</v>
      </c>
      <c r="H11" s="396">
        <v>0</v>
      </c>
      <c r="I11" s="396">
        <v>0</v>
      </c>
      <c r="J11" s="396">
        <v>0</v>
      </c>
      <c r="K11" s="396">
        <v>0</v>
      </c>
      <c r="L11" s="396">
        <v>0</v>
      </c>
      <c r="M11" s="396">
        <v>0</v>
      </c>
      <c r="N11" s="396">
        <v>0</v>
      </c>
      <c r="O11" s="396">
        <v>0</v>
      </c>
      <c r="P11" s="396">
        <v>0</v>
      </c>
      <c r="Q11" s="396">
        <v>0</v>
      </c>
      <c r="R11" s="396">
        <v>0</v>
      </c>
      <c r="S11" s="396">
        <v>0</v>
      </c>
      <c r="T11" s="396">
        <v>0</v>
      </c>
      <c r="U11" s="396">
        <v>0</v>
      </c>
      <c r="V11" s="396">
        <v>0</v>
      </c>
      <c r="W11" s="396">
        <v>0</v>
      </c>
      <c r="X11" s="396">
        <v>0</v>
      </c>
      <c r="Y11" s="396">
        <v>0</v>
      </c>
      <c r="Z11" s="396">
        <v>0</v>
      </c>
      <c r="AA11" s="396">
        <v>0</v>
      </c>
      <c r="AB11" s="396">
        <v>0</v>
      </c>
      <c r="AC11" s="396">
        <v>0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396">
        <v>0</v>
      </c>
      <c r="AN11" s="396">
        <v>0</v>
      </c>
      <c r="AO11" s="396">
        <v>0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  <c r="AX11" s="396">
        <v>0</v>
      </c>
      <c r="AY11" s="396">
        <v>0</v>
      </c>
      <c r="AZ11" s="396">
        <v>0</v>
      </c>
      <c r="BA11" s="396">
        <v>0</v>
      </c>
      <c r="BB11" s="396">
        <v>0</v>
      </c>
      <c r="BC11" s="396">
        <v>0</v>
      </c>
      <c r="BD11" s="396">
        <v>0</v>
      </c>
      <c r="BE11" s="396">
        <v>0</v>
      </c>
      <c r="BF11" s="396">
        <v>0</v>
      </c>
      <c r="BG11" s="396">
        <v>0</v>
      </c>
      <c r="BH11" s="396">
        <v>0</v>
      </c>
      <c r="BI11" s="396">
        <v>0</v>
      </c>
      <c r="BJ11" s="396">
        <v>0</v>
      </c>
      <c r="BK11" s="396">
        <v>0</v>
      </c>
      <c r="BL11" s="396">
        <v>0</v>
      </c>
      <c r="BM11" s="396">
        <v>0</v>
      </c>
      <c r="BN11" s="396">
        <v>0</v>
      </c>
      <c r="BO11" s="396">
        <v>0</v>
      </c>
      <c r="BP11" s="396">
        <v>0</v>
      </c>
      <c r="BQ11" s="396">
        <v>0</v>
      </c>
      <c r="BR11" s="396">
        <v>0</v>
      </c>
      <c r="BS11" s="396">
        <v>0</v>
      </c>
      <c r="BT11" s="396">
        <v>0</v>
      </c>
      <c r="BU11" s="396">
        <v>0</v>
      </c>
      <c r="BV11" s="396">
        <v>0</v>
      </c>
      <c r="BW11" s="396">
        <v>0</v>
      </c>
      <c r="BX11" s="396">
        <v>0</v>
      </c>
      <c r="BY11" s="396">
        <v>0</v>
      </c>
      <c r="BZ11" s="396">
        <v>0</v>
      </c>
      <c r="CA11" s="396">
        <v>0</v>
      </c>
      <c r="CB11" s="396">
        <v>0</v>
      </c>
      <c r="CC11" s="396">
        <v>0</v>
      </c>
      <c r="CD11" s="396">
        <v>0</v>
      </c>
      <c r="CE11" s="396">
        <v>0</v>
      </c>
      <c r="CF11" s="396">
        <v>0</v>
      </c>
      <c r="CG11" s="396">
        <v>0</v>
      </c>
      <c r="CH11" s="396">
        <v>0</v>
      </c>
      <c r="CI11" s="396">
        <v>0</v>
      </c>
      <c r="CJ11" s="396">
        <v>0</v>
      </c>
      <c r="CK11" s="396">
        <v>0</v>
      </c>
      <c r="CL11" s="396">
        <v>0</v>
      </c>
      <c r="CM11" s="396">
        <v>0</v>
      </c>
      <c r="CN11" s="396">
        <v>0</v>
      </c>
      <c r="CO11" s="396">
        <v>0</v>
      </c>
      <c r="CP11" s="396">
        <v>0</v>
      </c>
      <c r="CQ11" s="396">
        <v>0</v>
      </c>
      <c r="CR11" s="396">
        <v>0</v>
      </c>
      <c r="CS11" s="396">
        <v>0</v>
      </c>
      <c r="CT11" s="396">
        <v>0</v>
      </c>
      <c r="CU11" s="396">
        <v>0</v>
      </c>
      <c r="CV11" s="396">
        <v>0</v>
      </c>
      <c r="CW11" s="396">
        <v>0</v>
      </c>
      <c r="CX11" s="396">
        <v>0</v>
      </c>
      <c r="CY11" s="396">
        <v>0</v>
      </c>
      <c r="CZ11" s="396">
        <v>0</v>
      </c>
      <c r="DA11" s="396">
        <v>0</v>
      </c>
      <c r="DB11" s="396">
        <v>0</v>
      </c>
      <c r="DC11" s="396">
        <v>0</v>
      </c>
      <c r="DD11" s="396">
        <v>0</v>
      </c>
      <c r="DE11" s="396">
        <v>0</v>
      </c>
      <c r="DF11" s="396">
        <v>0</v>
      </c>
      <c r="DG11" s="396">
        <v>0</v>
      </c>
      <c r="DH11" s="396">
        <v>0</v>
      </c>
      <c r="DI11" s="396">
        <v>0</v>
      </c>
      <c r="DJ11" s="396">
        <v>0</v>
      </c>
      <c r="DK11" s="396">
        <v>0</v>
      </c>
      <c r="DL11" s="396">
        <v>0</v>
      </c>
      <c r="DM11" s="396">
        <v>0</v>
      </c>
      <c r="DN11" s="396">
        <v>0</v>
      </c>
      <c r="DO11" s="396">
        <v>0</v>
      </c>
      <c r="DP11" s="396">
        <v>0</v>
      </c>
      <c r="DQ11" s="396">
        <v>0</v>
      </c>
      <c r="DR11" s="396">
        <v>0</v>
      </c>
      <c r="DS11" s="396">
        <v>0</v>
      </c>
      <c r="DT11" s="396">
        <v>0</v>
      </c>
      <c r="DU11" s="396">
        <v>0</v>
      </c>
      <c r="DV11" s="396">
        <v>0</v>
      </c>
      <c r="DW11" s="396">
        <v>0</v>
      </c>
      <c r="DX11" s="396">
        <v>0</v>
      </c>
      <c r="DY11" s="396">
        <v>0</v>
      </c>
      <c r="DZ11" s="396">
        <v>0</v>
      </c>
      <c r="EA11" s="396">
        <v>0</v>
      </c>
      <c r="EB11" s="396">
        <v>0</v>
      </c>
      <c r="EC11" s="396">
        <v>0</v>
      </c>
      <c r="ED11" s="396">
        <v>0</v>
      </c>
      <c r="EE11" s="396">
        <v>0</v>
      </c>
      <c r="EF11" s="396">
        <v>0</v>
      </c>
      <c r="EG11" s="396">
        <v>0</v>
      </c>
      <c r="EH11" s="396">
        <v>0</v>
      </c>
      <c r="EI11" s="396">
        <v>0</v>
      </c>
      <c r="EJ11" s="396">
        <v>0</v>
      </c>
      <c r="EK11" s="396">
        <v>0</v>
      </c>
      <c r="EL11" s="396">
        <v>0</v>
      </c>
      <c r="EM11" s="396">
        <v>0</v>
      </c>
      <c r="EN11" s="396">
        <v>0</v>
      </c>
      <c r="EO11" s="396">
        <v>0</v>
      </c>
      <c r="EP11" s="396">
        <v>0</v>
      </c>
      <c r="EQ11" s="396">
        <v>0</v>
      </c>
      <c r="ER11" s="396">
        <v>0</v>
      </c>
      <c r="ES11" s="396">
        <v>0</v>
      </c>
      <c r="ET11" s="396">
        <v>0</v>
      </c>
      <c r="EU11" s="396">
        <v>0</v>
      </c>
      <c r="EV11" s="396">
        <v>0</v>
      </c>
      <c r="EW11" s="396">
        <v>0</v>
      </c>
      <c r="EX11" s="396">
        <v>0</v>
      </c>
      <c r="EY11" s="396">
        <v>0</v>
      </c>
      <c r="EZ11" s="396">
        <v>0</v>
      </c>
      <c r="FA11" s="396">
        <v>0</v>
      </c>
      <c r="FB11" s="396">
        <v>0</v>
      </c>
      <c r="FC11" s="396">
        <v>0</v>
      </c>
      <c r="FD11" s="396">
        <v>0</v>
      </c>
      <c r="FE11" s="396">
        <v>0</v>
      </c>
      <c r="FF11" s="396">
        <v>0</v>
      </c>
      <c r="FG11" s="396">
        <v>0</v>
      </c>
      <c r="FH11" s="396">
        <v>0</v>
      </c>
      <c r="FI11" s="396">
        <v>0</v>
      </c>
      <c r="FJ11" s="396">
        <v>0</v>
      </c>
      <c r="FK11" s="396">
        <v>0</v>
      </c>
      <c r="FL11" s="396">
        <v>0</v>
      </c>
      <c r="FM11" s="396">
        <v>0</v>
      </c>
      <c r="FN11" s="396">
        <v>0</v>
      </c>
      <c r="FO11" s="396">
        <v>0</v>
      </c>
      <c r="FP11" s="396">
        <v>0</v>
      </c>
      <c r="FQ11" s="396">
        <v>0</v>
      </c>
      <c r="FR11" s="396">
        <v>0</v>
      </c>
      <c r="FS11" s="396">
        <v>0</v>
      </c>
      <c r="FT11" s="396">
        <v>0</v>
      </c>
      <c r="FU11" s="396">
        <v>0</v>
      </c>
      <c r="FV11" s="396">
        <v>0</v>
      </c>
      <c r="FW11" s="396">
        <v>0</v>
      </c>
      <c r="FX11" s="396">
        <v>0</v>
      </c>
      <c r="FY11" s="396">
        <v>0</v>
      </c>
      <c r="FZ11" s="396">
        <v>0</v>
      </c>
      <c r="GA11" s="396">
        <v>0</v>
      </c>
    </row>
    <row r="12" spans="1:183" x14ac:dyDescent="0.25">
      <c r="A12" s="392">
        <v>3</v>
      </c>
      <c r="B12" s="170">
        <v>1</v>
      </c>
      <c r="C12" s="170">
        <v>5</v>
      </c>
      <c r="D12" s="396">
        <v>0</v>
      </c>
      <c r="E12" s="396">
        <v>0</v>
      </c>
      <c r="F12" s="396">
        <v>0</v>
      </c>
      <c r="G12" s="396">
        <v>0</v>
      </c>
      <c r="H12" s="396">
        <v>0</v>
      </c>
      <c r="I12" s="396">
        <v>0</v>
      </c>
      <c r="J12" s="396">
        <v>0</v>
      </c>
      <c r="K12" s="396">
        <v>0</v>
      </c>
      <c r="L12" s="396">
        <v>0</v>
      </c>
      <c r="M12" s="396">
        <v>0</v>
      </c>
      <c r="N12" s="396">
        <v>0</v>
      </c>
      <c r="O12" s="396">
        <v>0</v>
      </c>
      <c r="P12" s="396">
        <v>0</v>
      </c>
      <c r="Q12" s="396">
        <v>0</v>
      </c>
      <c r="R12" s="396">
        <v>0</v>
      </c>
      <c r="S12" s="396">
        <v>0</v>
      </c>
      <c r="T12" s="396">
        <v>0</v>
      </c>
      <c r="U12" s="396">
        <v>0</v>
      </c>
      <c r="V12" s="396">
        <v>0</v>
      </c>
      <c r="W12" s="396">
        <v>0</v>
      </c>
      <c r="X12" s="396">
        <v>0</v>
      </c>
      <c r="Y12" s="396">
        <v>0</v>
      </c>
      <c r="Z12" s="396">
        <v>0</v>
      </c>
      <c r="AA12" s="396">
        <v>0</v>
      </c>
      <c r="AB12" s="396">
        <v>0</v>
      </c>
      <c r="AC12" s="396">
        <v>0</v>
      </c>
      <c r="AD12" s="396">
        <v>0</v>
      </c>
      <c r="AE12" s="396">
        <v>0</v>
      </c>
      <c r="AF12" s="396">
        <v>0</v>
      </c>
      <c r="AG12" s="396">
        <v>0</v>
      </c>
      <c r="AH12" s="396">
        <v>0</v>
      </c>
      <c r="AI12" s="396">
        <v>0</v>
      </c>
      <c r="AJ12" s="396">
        <v>0</v>
      </c>
      <c r="AK12" s="396">
        <v>0</v>
      </c>
      <c r="AL12" s="396">
        <v>0</v>
      </c>
      <c r="AM12" s="396">
        <v>0</v>
      </c>
      <c r="AN12" s="396">
        <v>0</v>
      </c>
      <c r="AO12" s="396">
        <v>0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  <c r="AX12" s="396">
        <v>0</v>
      </c>
      <c r="AY12" s="396">
        <v>0</v>
      </c>
      <c r="AZ12" s="396">
        <v>0</v>
      </c>
      <c r="BA12" s="396">
        <v>0</v>
      </c>
      <c r="BB12" s="396">
        <v>0</v>
      </c>
      <c r="BC12" s="396">
        <v>0</v>
      </c>
      <c r="BD12" s="396">
        <v>0</v>
      </c>
      <c r="BE12" s="396">
        <v>0</v>
      </c>
      <c r="BF12" s="396">
        <v>0</v>
      </c>
      <c r="BG12" s="396">
        <v>0</v>
      </c>
      <c r="BH12" s="396">
        <v>0</v>
      </c>
      <c r="BI12" s="396">
        <v>0</v>
      </c>
      <c r="BJ12" s="396">
        <v>0</v>
      </c>
      <c r="BK12" s="396">
        <v>0</v>
      </c>
      <c r="BL12" s="396">
        <v>0</v>
      </c>
      <c r="BM12" s="396">
        <v>0</v>
      </c>
      <c r="BN12" s="396">
        <v>0</v>
      </c>
      <c r="BO12" s="396">
        <v>0</v>
      </c>
      <c r="BP12" s="396">
        <v>0</v>
      </c>
      <c r="BQ12" s="396">
        <v>0</v>
      </c>
      <c r="BR12" s="396">
        <v>0</v>
      </c>
      <c r="BS12" s="396">
        <v>0</v>
      </c>
      <c r="BT12" s="396">
        <v>0</v>
      </c>
      <c r="BU12" s="396">
        <v>0</v>
      </c>
      <c r="BV12" s="396">
        <v>0</v>
      </c>
      <c r="BW12" s="396">
        <v>0</v>
      </c>
      <c r="BX12" s="396">
        <v>0</v>
      </c>
      <c r="BY12" s="396">
        <v>0</v>
      </c>
      <c r="BZ12" s="396">
        <v>0</v>
      </c>
      <c r="CA12" s="396">
        <v>0</v>
      </c>
      <c r="CB12" s="396">
        <v>0</v>
      </c>
      <c r="CC12" s="396">
        <v>0</v>
      </c>
      <c r="CD12" s="396">
        <v>0</v>
      </c>
      <c r="CE12" s="396">
        <v>0</v>
      </c>
      <c r="CF12" s="396">
        <v>0</v>
      </c>
      <c r="CG12" s="396">
        <v>0</v>
      </c>
      <c r="CH12" s="396">
        <v>0</v>
      </c>
      <c r="CI12" s="396">
        <v>0</v>
      </c>
      <c r="CJ12" s="396">
        <v>0</v>
      </c>
      <c r="CK12" s="396">
        <v>0</v>
      </c>
      <c r="CL12" s="396">
        <v>0</v>
      </c>
      <c r="CM12" s="396">
        <v>0</v>
      </c>
      <c r="CN12" s="396">
        <v>0</v>
      </c>
      <c r="CO12" s="396">
        <v>0</v>
      </c>
      <c r="CP12" s="396">
        <v>0</v>
      </c>
      <c r="CQ12" s="396">
        <v>0</v>
      </c>
      <c r="CR12" s="396">
        <v>0</v>
      </c>
      <c r="CS12" s="396">
        <v>0</v>
      </c>
      <c r="CT12" s="396">
        <v>0</v>
      </c>
      <c r="CU12" s="396">
        <v>0</v>
      </c>
      <c r="CV12" s="396">
        <v>0</v>
      </c>
      <c r="CW12" s="396">
        <v>0</v>
      </c>
      <c r="CX12" s="396">
        <v>0</v>
      </c>
      <c r="CY12" s="396">
        <v>0</v>
      </c>
      <c r="CZ12" s="396">
        <v>0</v>
      </c>
      <c r="DA12" s="396">
        <v>0</v>
      </c>
      <c r="DB12" s="396">
        <v>0</v>
      </c>
      <c r="DC12" s="396">
        <v>0</v>
      </c>
      <c r="DD12" s="396">
        <v>0</v>
      </c>
      <c r="DE12" s="396">
        <v>0</v>
      </c>
      <c r="DF12" s="396">
        <v>0</v>
      </c>
      <c r="DG12" s="396">
        <v>0</v>
      </c>
      <c r="DH12" s="396">
        <v>0</v>
      </c>
      <c r="DI12" s="396">
        <v>0</v>
      </c>
      <c r="DJ12" s="396">
        <v>0</v>
      </c>
      <c r="DK12" s="396">
        <v>0</v>
      </c>
      <c r="DL12" s="396">
        <v>0</v>
      </c>
      <c r="DM12" s="396">
        <v>0</v>
      </c>
      <c r="DN12" s="396">
        <v>0</v>
      </c>
      <c r="DO12" s="396">
        <v>0</v>
      </c>
      <c r="DP12" s="396">
        <v>0</v>
      </c>
      <c r="DQ12" s="396">
        <v>0</v>
      </c>
      <c r="DR12" s="396">
        <v>0</v>
      </c>
      <c r="DS12" s="396">
        <v>0</v>
      </c>
      <c r="DT12" s="396">
        <v>0</v>
      </c>
      <c r="DU12" s="396">
        <v>0</v>
      </c>
      <c r="DV12" s="396">
        <v>0</v>
      </c>
      <c r="DW12" s="396">
        <v>0</v>
      </c>
      <c r="DX12" s="396">
        <v>0</v>
      </c>
      <c r="DY12" s="396">
        <v>0</v>
      </c>
      <c r="DZ12" s="396">
        <v>0</v>
      </c>
      <c r="EA12" s="396">
        <v>0</v>
      </c>
      <c r="EB12" s="396">
        <v>0</v>
      </c>
      <c r="EC12" s="396">
        <v>0</v>
      </c>
      <c r="ED12" s="396">
        <v>0</v>
      </c>
      <c r="EE12" s="396">
        <v>0</v>
      </c>
      <c r="EF12" s="396">
        <v>0</v>
      </c>
      <c r="EG12" s="396">
        <v>0</v>
      </c>
      <c r="EH12" s="396">
        <v>0</v>
      </c>
      <c r="EI12" s="396">
        <v>0</v>
      </c>
      <c r="EJ12" s="396">
        <v>0</v>
      </c>
      <c r="EK12" s="396">
        <v>0</v>
      </c>
      <c r="EL12" s="396">
        <v>0</v>
      </c>
      <c r="EM12" s="396">
        <v>0</v>
      </c>
      <c r="EN12" s="396">
        <v>0</v>
      </c>
      <c r="EO12" s="396">
        <v>0</v>
      </c>
      <c r="EP12" s="396">
        <v>0</v>
      </c>
      <c r="EQ12" s="396">
        <v>0</v>
      </c>
      <c r="ER12" s="396">
        <v>0</v>
      </c>
      <c r="ES12" s="396">
        <v>0</v>
      </c>
      <c r="ET12" s="396">
        <v>0</v>
      </c>
      <c r="EU12" s="396">
        <v>0</v>
      </c>
      <c r="EV12" s="396">
        <v>0</v>
      </c>
      <c r="EW12" s="396">
        <v>0</v>
      </c>
      <c r="EX12" s="396">
        <v>0</v>
      </c>
      <c r="EY12" s="396">
        <v>0</v>
      </c>
      <c r="EZ12" s="396">
        <v>0</v>
      </c>
      <c r="FA12" s="396">
        <v>0</v>
      </c>
      <c r="FB12" s="396">
        <v>0</v>
      </c>
      <c r="FC12" s="396">
        <v>0</v>
      </c>
      <c r="FD12" s="396">
        <v>0</v>
      </c>
      <c r="FE12" s="396">
        <v>0</v>
      </c>
      <c r="FF12" s="396">
        <v>0</v>
      </c>
      <c r="FG12" s="396">
        <v>0</v>
      </c>
      <c r="FH12" s="396">
        <v>0</v>
      </c>
      <c r="FI12" s="396">
        <v>0</v>
      </c>
      <c r="FJ12" s="396">
        <v>0</v>
      </c>
      <c r="FK12" s="396">
        <v>0</v>
      </c>
      <c r="FL12" s="396">
        <v>0</v>
      </c>
      <c r="FM12" s="396">
        <v>0</v>
      </c>
      <c r="FN12" s="396">
        <v>0</v>
      </c>
      <c r="FO12" s="396">
        <v>0</v>
      </c>
      <c r="FP12" s="396">
        <v>0</v>
      </c>
      <c r="FQ12" s="396">
        <v>0</v>
      </c>
      <c r="FR12" s="396">
        <v>0</v>
      </c>
      <c r="FS12" s="396">
        <v>0</v>
      </c>
      <c r="FT12" s="396">
        <v>0</v>
      </c>
      <c r="FU12" s="396">
        <v>0</v>
      </c>
      <c r="FV12" s="396">
        <v>0</v>
      </c>
      <c r="FW12" s="396">
        <v>0</v>
      </c>
      <c r="FX12" s="396">
        <v>0</v>
      </c>
      <c r="FY12" s="396">
        <v>0</v>
      </c>
      <c r="FZ12" s="396">
        <v>0</v>
      </c>
      <c r="GA12" s="396">
        <v>0</v>
      </c>
    </row>
    <row r="13" spans="1:183" x14ac:dyDescent="0.25">
      <c r="A13" s="392">
        <v>4</v>
      </c>
      <c r="B13" s="170">
        <v>1</v>
      </c>
      <c r="C13" s="170">
        <v>5</v>
      </c>
      <c r="D13" s="396">
        <v>0</v>
      </c>
      <c r="E13" s="396">
        <v>0</v>
      </c>
      <c r="F13" s="396">
        <v>0</v>
      </c>
      <c r="G13" s="396">
        <v>0</v>
      </c>
      <c r="H13" s="396">
        <v>0</v>
      </c>
      <c r="I13" s="396">
        <v>0</v>
      </c>
      <c r="J13" s="396">
        <v>0</v>
      </c>
      <c r="K13" s="396">
        <v>0</v>
      </c>
      <c r="L13" s="396">
        <v>0</v>
      </c>
      <c r="M13" s="396">
        <v>0</v>
      </c>
      <c r="N13" s="396">
        <v>0</v>
      </c>
      <c r="O13" s="396">
        <v>0</v>
      </c>
      <c r="P13" s="396">
        <v>0</v>
      </c>
      <c r="Q13" s="396">
        <v>0</v>
      </c>
      <c r="R13" s="396">
        <v>0</v>
      </c>
      <c r="S13" s="396">
        <v>0</v>
      </c>
      <c r="T13" s="396">
        <v>0</v>
      </c>
      <c r="U13" s="396">
        <v>0</v>
      </c>
      <c r="V13" s="396">
        <v>0</v>
      </c>
      <c r="W13" s="396">
        <v>0</v>
      </c>
      <c r="X13" s="396">
        <v>0</v>
      </c>
      <c r="Y13" s="396">
        <v>0</v>
      </c>
      <c r="Z13" s="396">
        <v>0</v>
      </c>
      <c r="AA13" s="396">
        <v>0</v>
      </c>
      <c r="AB13" s="396">
        <v>0</v>
      </c>
      <c r="AC13" s="396">
        <v>0</v>
      </c>
      <c r="AD13" s="396">
        <v>0</v>
      </c>
      <c r="AE13" s="396">
        <v>0</v>
      </c>
      <c r="AF13" s="396">
        <v>0</v>
      </c>
      <c r="AG13" s="396">
        <v>0</v>
      </c>
      <c r="AH13" s="396">
        <v>0</v>
      </c>
      <c r="AI13" s="396">
        <v>0</v>
      </c>
      <c r="AJ13" s="396">
        <v>0</v>
      </c>
      <c r="AK13" s="396">
        <v>0</v>
      </c>
      <c r="AL13" s="396">
        <v>0</v>
      </c>
      <c r="AM13" s="396">
        <v>0</v>
      </c>
      <c r="AN13" s="396">
        <v>0</v>
      </c>
      <c r="AO13" s="396">
        <v>0</v>
      </c>
      <c r="AP13" s="396">
        <v>0</v>
      </c>
      <c r="AQ13" s="396">
        <v>0</v>
      </c>
      <c r="AR13" s="396">
        <v>0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  <c r="AX13" s="396">
        <v>0</v>
      </c>
      <c r="AY13" s="396">
        <v>0</v>
      </c>
      <c r="AZ13" s="396">
        <v>0</v>
      </c>
      <c r="BA13" s="396">
        <v>0</v>
      </c>
      <c r="BB13" s="396">
        <v>0</v>
      </c>
      <c r="BC13" s="396">
        <v>0</v>
      </c>
      <c r="BD13" s="396">
        <v>0</v>
      </c>
      <c r="BE13" s="396">
        <v>0</v>
      </c>
      <c r="BF13" s="396">
        <v>0</v>
      </c>
      <c r="BG13" s="396">
        <v>0</v>
      </c>
      <c r="BH13" s="396">
        <v>0</v>
      </c>
      <c r="BI13" s="396">
        <v>0</v>
      </c>
      <c r="BJ13" s="396">
        <v>0</v>
      </c>
      <c r="BK13" s="396">
        <v>0</v>
      </c>
      <c r="BL13" s="396">
        <v>0</v>
      </c>
      <c r="BM13" s="396">
        <v>0</v>
      </c>
      <c r="BN13" s="396">
        <v>0</v>
      </c>
      <c r="BO13" s="396">
        <v>0</v>
      </c>
      <c r="BP13" s="396">
        <v>0</v>
      </c>
      <c r="BQ13" s="396">
        <v>0</v>
      </c>
      <c r="BR13" s="396">
        <v>0</v>
      </c>
      <c r="BS13" s="396">
        <v>0</v>
      </c>
      <c r="BT13" s="396">
        <v>0</v>
      </c>
      <c r="BU13" s="396">
        <v>0</v>
      </c>
      <c r="BV13" s="396">
        <v>0</v>
      </c>
      <c r="BW13" s="396">
        <v>0</v>
      </c>
      <c r="BX13" s="396">
        <v>0</v>
      </c>
      <c r="BY13" s="396">
        <v>0</v>
      </c>
      <c r="BZ13" s="396">
        <v>0</v>
      </c>
      <c r="CA13" s="396">
        <v>0</v>
      </c>
      <c r="CB13" s="396">
        <v>0</v>
      </c>
      <c r="CC13" s="396">
        <v>0</v>
      </c>
      <c r="CD13" s="396">
        <v>0</v>
      </c>
      <c r="CE13" s="396">
        <v>0</v>
      </c>
      <c r="CF13" s="396">
        <v>0</v>
      </c>
      <c r="CG13" s="396">
        <v>0</v>
      </c>
      <c r="CH13" s="396">
        <v>0</v>
      </c>
      <c r="CI13" s="396">
        <v>0</v>
      </c>
      <c r="CJ13" s="396">
        <v>0</v>
      </c>
      <c r="CK13" s="396">
        <v>0</v>
      </c>
      <c r="CL13" s="396">
        <v>0</v>
      </c>
      <c r="CM13" s="396">
        <v>0</v>
      </c>
      <c r="CN13" s="396">
        <v>0</v>
      </c>
      <c r="CO13" s="396">
        <v>0</v>
      </c>
      <c r="CP13" s="396">
        <v>0</v>
      </c>
      <c r="CQ13" s="396">
        <v>0</v>
      </c>
      <c r="CR13" s="396">
        <v>0</v>
      </c>
      <c r="CS13" s="396">
        <v>0</v>
      </c>
      <c r="CT13" s="396">
        <v>0</v>
      </c>
      <c r="CU13" s="396">
        <v>0</v>
      </c>
      <c r="CV13" s="396">
        <v>0</v>
      </c>
      <c r="CW13" s="396">
        <v>0</v>
      </c>
      <c r="CX13" s="396">
        <v>0</v>
      </c>
      <c r="CY13" s="396">
        <v>0</v>
      </c>
      <c r="CZ13" s="396">
        <v>0</v>
      </c>
      <c r="DA13" s="396">
        <v>0</v>
      </c>
      <c r="DB13" s="396">
        <v>0</v>
      </c>
      <c r="DC13" s="396">
        <v>0</v>
      </c>
      <c r="DD13" s="396">
        <v>0</v>
      </c>
      <c r="DE13" s="396">
        <v>0</v>
      </c>
      <c r="DF13" s="396">
        <v>0</v>
      </c>
      <c r="DG13" s="396">
        <v>0</v>
      </c>
      <c r="DH13" s="396">
        <v>0</v>
      </c>
      <c r="DI13" s="396">
        <v>0</v>
      </c>
      <c r="DJ13" s="396">
        <v>0</v>
      </c>
      <c r="DK13" s="396">
        <v>0</v>
      </c>
      <c r="DL13" s="396">
        <v>0</v>
      </c>
      <c r="DM13" s="396">
        <v>0</v>
      </c>
      <c r="DN13" s="396">
        <v>0</v>
      </c>
      <c r="DO13" s="396">
        <v>0</v>
      </c>
      <c r="DP13" s="396">
        <v>0</v>
      </c>
      <c r="DQ13" s="396">
        <v>0</v>
      </c>
      <c r="DR13" s="396">
        <v>0</v>
      </c>
      <c r="DS13" s="396">
        <v>0</v>
      </c>
      <c r="DT13" s="396">
        <v>0</v>
      </c>
      <c r="DU13" s="396">
        <v>0</v>
      </c>
      <c r="DV13" s="396">
        <v>0</v>
      </c>
      <c r="DW13" s="396">
        <v>0</v>
      </c>
      <c r="DX13" s="396">
        <v>0</v>
      </c>
      <c r="DY13" s="396">
        <v>0</v>
      </c>
      <c r="DZ13" s="396">
        <v>0</v>
      </c>
      <c r="EA13" s="396">
        <v>0</v>
      </c>
      <c r="EB13" s="396">
        <v>0</v>
      </c>
      <c r="EC13" s="396">
        <v>0</v>
      </c>
      <c r="ED13" s="396">
        <v>0</v>
      </c>
      <c r="EE13" s="396">
        <v>0</v>
      </c>
      <c r="EF13" s="396">
        <v>0</v>
      </c>
      <c r="EG13" s="396">
        <v>0</v>
      </c>
      <c r="EH13" s="396">
        <v>0</v>
      </c>
      <c r="EI13" s="396">
        <v>0</v>
      </c>
      <c r="EJ13" s="396">
        <v>0</v>
      </c>
      <c r="EK13" s="396">
        <v>0</v>
      </c>
      <c r="EL13" s="396">
        <v>0</v>
      </c>
      <c r="EM13" s="396">
        <v>0</v>
      </c>
      <c r="EN13" s="396">
        <v>0</v>
      </c>
      <c r="EO13" s="396">
        <v>0</v>
      </c>
      <c r="EP13" s="396">
        <v>0</v>
      </c>
      <c r="EQ13" s="396">
        <v>0</v>
      </c>
      <c r="ER13" s="396">
        <v>0</v>
      </c>
      <c r="ES13" s="396">
        <v>0</v>
      </c>
      <c r="ET13" s="396">
        <v>0</v>
      </c>
      <c r="EU13" s="396">
        <v>0</v>
      </c>
      <c r="EV13" s="396">
        <v>0</v>
      </c>
      <c r="EW13" s="396">
        <v>0</v>
      </c>
      <c r="EX13" s="396">
        <v>0</v>
      </c>
      <c r="EY13" s="396">
        <v>0</v>
      </c>
      <c r="EZ13" s="396">
        <v>0</v>
      </c>
      <c r="FA13" s="396">
        <v>0</v>
      </c>
      <c r="FB13" s="396">
        <v>0</v>
      </c>
      <c r="FC13" s="396">
        <v>0</v>
      </c>
      <c r="FD13" s="396">
        <v>0</v>
      </c>
      <c r="FE13" s="396">
        <v>0</v>
      </c>
      <c r="FF13" s="396">
        <v>0</v>
      </c>
      <c r="FG13" s="396">
        <v>0</v>
      </c>
      <c r="FH13" s="396">
        <v>0</v>
      </c>
      <c r="FI13" s="396">
        <v>0</v>
      </c>
      <c r="FJ13" s="396">
        <v>0</v>
      </c>
      <c r="FK13" s="396">
        <v>0</v>
      </c>
      <c r="FL13" s="396">
        <v>0</v>
      </c>
      <c r="FM13" s="396">
        <v>0</v>
      </c>
      <c r="FN13" s="396">
        <v>0</v>
      </c>
      <c r="FO13" s="396">
        <v>0</v>
      </c>
      <c r="FP13" s="396">
        <v>0</v>
      </c>
      <c r="FQ13" s="396">
        <v>0</v>
      </c>
      <c r="FR13" s="396">
        <v>0</v>
      </c>
      <c r="FS13" s="396">
        <v>0</v>
      </c>
      <c r="FT13" s="396">
        <v>0</v>
      </c>
      <c r="FU13" s="396">
        <v>0</v>
      </c>
      <c r="FV13" s="396">
        <v>0</v>
      </c>
      <c r="FW13" s="396">
        <v>0</v>
      </c>
      <c r="FX13" s="396">
        <v>0</v>
      </c>
      <c r="FY13" s="396">
        <v>0</v>
      </c>
      <c r="FZ13" s="396">
        <v>0</v>
      </c>
      <c r="GA13" s="396">
        <v>0</v>
      </c>
    </row>
    <row r="14" spans="1:183" x14ac:dyDescent="0.25">
      <c r="A14" s="394">
        <v>1</v>
      </c>
      <c r="B14" s="395">
        <v>1</v>
      </c>
      <c r="C14" s="395">
        <v>6</v>
      </c>
      <c r="D14" s="393">
        <v>440</v>
      </c>
      <c r="E14" s="393">
        <v>440</v>
      </c>
      <c r="F14" s="393">
        <v>440</v>
      </c>
      <c r="G14" s="393">
        <v>440</v>
      </c>
      <c r="H14" s="393">
        <v>440</v>
      </c>
      <c r="I14" s="393">
        <v>440</v>
      </c>
      <c r="J14" s="393">
        <v>440</v>
      </c>
      <c r="K14" s="393">
        <v>440</v>
      </c>
      <c r="L14" s="393">
        <v>440</v>
      </c>
      <c r="M14" s="393">
        <v>440</v>
      </c>
      <c r="N14" s="393">
        <v>440</v>
      </c>
      <c r="O14" s="393">
        <v>440</v>
      </c>
      <c r="P14" s="393">
        <v>440</v>
      </c>
      <c r="Q14" s="393">
        <v>440</v>
      </c>
      <c r="R14" s="393">
        <v>440</v>
      </c>
      <c r="S14" s="393">
        <v>440</v>
      </c>
      <c r="T14" s="393">
        <v>440</v>
      </c>
      <c r="U14" s="393">
        <v>440</v>
      </c>
      <c r="V14" s="393">
        <v>440</v>
      </c>
      <c r="W14" s="393">
        <v>440</v>
      </c>
      <c r="X14" s="393">
        <v>440</v>
      </c>
      <c r="Y14" s="393">
        <v>440</v>
      </c>
      <c r="Z14" s="393">
        <v>440</v>
      </c>
      <c r="AA14" s="393">
        <v>440</v>
      </c>
      <c r="AB14" s="393">
        <v>440</v>
      </c>
      <c r="AC14" s="393">
        <v>440</v>
      </c>
      <c r="AD14" s="393">
        <v>440</v>
      </c>
      <c r="AE14" s="393">
        <v>440</v>
      </c>
      <c r="AF14" s="393">
        <v>440</v>
      </c>
      <c r="AG14" s="393">
        <v>440</v>
      </c>
      <c r="AH14" s="393">
        <v>440</v>
      </c>
      <c r="AI14" s="393">
        <v>440</v>
      </c>
      <c r="AJ14" s="393">
        <v>440</v>
      </c>
      <c r="AK14" s="393">
        <v>440</v>
      </c>
      <c r="AL14" s="393">
        <v>440</v>
      </c>
      <c r="AM14" s="393">
        <v>440</v>
      </c>
      <c r="AN14" s="393">
        <v>440</v>
      </c>
      <c r="AO14" s="393">
        <v>440</v>
      </c>
      <c r="AP14" s="393">
        <v>440</v>
      </c>
      <c r="AQ14" s="393">
        <v>440</v>
      </c>
      <c r="AR14" s="393">
        <v>440</v>
      </c>
      <c r="AS14" s="393">
        <v>440</v>
      </c>
      <c r="AT14" s="393">
        <v>440</v>
      </c>
      <c r="AU14" s="393">
        <v>440</v>
      </c>
      <c r="AV14" s="393">
        <v>440</v>
      </c>
      <c r="AW14" s="393">
        <v>440</v>
      </c>
      <c r="AX14" s="393">
        <v>440</v>
      </c>
      <c r="AY14" s="393">
        <v>440</v>
      </c>
      <c r="AZ14" s="393">
        <v>440</v>
      </c>
      <c r="BA14" s="393">
        <v>440</v>
      </c>
      <c r="BB14" s="393">
        <v>440</v>
      </c>
      <c r="BC14" s="393">
        <v>440</v>
      </c>
      <c r="BD14" s="393">
        <v>440</v>
      </c>
      <c r="BE14" s="393">
        <v>440</v>
      </c>
      <c r="BF14" s="393">
        <v>440</v>
      </c>
      <c r="BG14" s="393">
        <v>440</v>
      </c>
      <c r="BH14" s="393">
        <v>440</v>
      </c>
      <c r="BI14" s="393">
        <v>440</v>
      </c>
      <c r="BJ14" s="393">
        <v>440</v>
      </c>
      <c r="BK14" s="393">
        <v>440</v>
      </c>
      <c r="BL14" s="393">
        <v>440</v>
      </c>
      <c r="BM14" s="393">
        <v>440</v>
      </c>
      <c r="BN14" s="393">
        <v>440</v>
      </c>
      <c r="BO14" s="393">
        <v>440</v>
      </c>
      <c r="BP14" s="393">
        <v>440</v>
      </c>
      <c r="BQ14" s="393">
        <v>440</v>
      </c>
      <c r="BR14" s="393">
        <v>440</v>
      </c>
      <c r="BS14" s="393">
        <v>440</v>
      </c>
      <c r="BT14" s="393">
        <v>440</v>
      </c>
      <c r="BU14" s="393">
        <v>440</v>
      </c>
      <c r="BV14" s="393">
        <v>440</v>
      </c>
      <c r="BW14" s="393">
        <v>440</v>
      </c>
      <c r="BX14" s="393">
        <v>440</v>
      </c>
      <c r="BY14" s="393">
        <v>440</v>
      </c>
      <c r="BZ14" s="393">
        <v>440</v>
      </c>
      <c r="CA14" s="393">
        <v>440</v>
      </c>
      <c r="CB14" s="393">
        <v>440</v>
      </c>
      <c r="CC14" s="393">
        <v>440</v>
      </c>
      <c r="CD14" s="393">
        <v>440</v>
      </c>
      <c r="CE14" s="393">
        <v>440</v>
      </c>
      <c r="CF14" s="393">
        <v>440</v>
      </c>
      <c r="CG14" s="393">
        <v>440</v>
      </c>
      <c r="CH14" s="393">
        <v>440</v>
      </c>
      <c r="CI14" s="393">
        <v>440</v>
      </c>
      <c r="CJ14" s="393">
        <v>440</v>
      </c>
      <c r="CK14" s="393">
        <v>440</v>
      </c>
      <c r="CL14" s="393">
        <v>440</v>
      </c>
      <c r="CM14" s="393">
        <v>440</v>
      </c>
      <c r="CN14" s="393">
        <v>440</v>
      </c>
      <c r="CO14" s="393">
        <v>440</v>
      </c>
      <c r="CP14" s="393">
        <v>440</v>
      </c>
      <c r="CQ14" s="393">
        <v>440</v>
      </c>
      <c r="CR14" s="393">
        <v>440</v>
      </c>
      <c r="CS14" s="393">
        <v>440</v>
      </c>
      <c r="CT14" s="393">
        <v>440</v>
      </c>
      <c r="CU14" s="393">
        <v>440</v>
      </c>
      <c r="CV14" s="393">
        <v>440</v>
      </c>
      <c r="CW14" s="393">
        <v>440</v>
      </c>
      <c r="CX14" s="393">
        <v>440</v>
      </c>
      <c r="CY14" s="393">
        <v>440</v>
      </c>
      <c r="CZ14" s="393">
        <v>440</v>
      </c>
      <c r="DA14" s="393">
        <v>440</v>
      </c>
      <c r="DB14" s="393">
        <v>440</v>
      </c>
      <c r="DC14" s="393">
        <v>440</v>
      </c>
      <c r="DD14" s="393">
        <v>440</v>
      </c>
      <c r="DE14" s="393">
        <v>440</v>
      </c>
      <c r="DF14" s="393">
        <v>440</v>
      </c>
      <c r="DG14" s="393">
        <v>440</v>
      </c>
      <c r="DH14" s="393">
        <v>440</v>
      </c>
      <c r="DI14" s="393">
        <v>440</v>
      </c>
      <c r="DJ14" s="393">
        <v>440</v>
      </c>
      <c r="DK14" s="393">
        <v>440</v>
      </c>
      <c r="DL14" s="393">
        <v>440</v>
      </c>
      <c r="DM14" s="393">
        <v>440</v>
      </c>
      <c r="DN14" s="393">
        <v>440</v>
      </c>
      <c r="DO14" s="393">
        <v>440</v>
      </c>
      <c r="DP14" s="393">
        <v>440</v>
      </c>
      <c r="DQ14" s="393">
        <v>440</v>
      </c>
      <c r="DR14" s="393">
        <v>440</v>
      </c>
      <c r="DS14" s="393">
        <v>440</v>
      </c>
      <c r="DT14" s="393">
        <v>440</v>
      </c>
      <c r="DU14" s="393">
        <v>440</v>
      </c>
      <c r="DV14" s="393">
        <v>440</v>
      </c>
      <c r="DW14" s="393">
        <v>440</v>
      </c>
      <c r="DX14" s="393">
        <v>440</v>
      </c>
      <c r="DY14" s="393">
        <v>440</v>
      </c>
      <c r="DZ14" s="393">
        <v>440</v>
      </c>
      <c r="EA14" s="393">
        <v>440</v>
      </c>
      <c r="EB14" s="393">
        <v>440</v>
      </c>
      <c r="EC14" s="393">
        <v>440</v>
      </c>
      <c r="ED14" s="393">
        <v>440</v>
      </c>
      <c r="EE14" s="393">
        <v>440</v>
      </c>
      <c r="EF14" s="393">
        <v>440</v>
      </c>
      <c r="EG14" s="393">
        <v>440</v>
      </c>
      <c r="EH14" s="393">
        <v>440</v>
      </c>
      <c r="EI14" s="393">
        <v>440</v>
      </c>
      <c r="EJ14" s="393">
        <v>440</v>
      </c>
      <c r="EK14" s="393">
        <v>440</v>
      </c>
      <c r="EL14" s="393">
        <v>440</v>
      </c>
      <c r="EM14" s="393">
        <v>440</v>
      </c>
      <c r="EN14" s="393">
        <v>440</v>
      </c>
      <c r="EO14" s="393">
        <v>440</v>
      </c>
      <c r="EP14" s="393">
        <v>440</v>
      </c>
      <c r="EQ14" s="393">
        <v>440</v>
      </c>
      <c r="ER14" s="393">
        <v>440</v>
      </c>
      <c r="ES14" s="393">
        <v>440</v>
      </c>
      <c r="ET14" s="393">
        <v>440</v>
      </c>
      <c r="EU14" s="393">
        <v>440</v>
      </c>
      <c r="EV14" s="393">
        <v>440</v>
      </c>
      <c r="EW14" s="393">
        <v>440</v>
      </c>
      <c r="EX14" s="393">
        <v>440</v>
      </c>
      <c r="EY14" s="393">
        <v>440</v>
      </c>
      <c r="EZ14" s="393">
        <v>440</v>
      </c>
      <c r="FA14" s="393">
        <v>440</v>
      </c>
      <c r="FB14" s="393">
        <v>440</v>
      </c>
      <c r="FC14" s="393">
        <v>440</v>
      </c>
      <c r="FD14" s="393">
        <v>440</v>
      </c>
      <c r="FE14" s="393">
        <v>440</v>
      </c>
      <c r="FF14" s="393">
        <v>440</v>
      </c>
      <c r="FG14" s="393">
        <v>440</v>
      </c>
      <c r="FH14" s="393">
        <v>440</v>
      </c>
      <c r="FI14" s="393">
        <v>440</v>
      </c>
      <c r="FJ14" s="393">
        <v>440</v>
      </c>
      <c r="FK14" s="393">
        <v>440</v>
      </c>
      <c r="FL14" s="393">
        <v>440</v>
      </c>
      <c r="FM14" s="393">
        <v>440</v>
      </c>
      <c r="FN14" s="393">
        <v>440</v>
      </c>
      <c r="FO14" s="393">
        <v>440</v>
      </c>
      <c r="FP14" s="393">
        <v>440</v>
      </c>
      <c r="FQ14" s="393">
        <v>440</v>
      </c>
      <c r="FR14" s="393">
        <v>440</v>
      </c>
      <c r="FS14" s="393">
        <v>440</v>
      </c>
      <c r="FT14" s="393">
        <v>440</v>
      </c>
      <c r="FU14" s="393">
        <v>440</v>
      </c>
      <c r="FV14" s="393">
        <v>440</v>
      </c>
      <c r="FW14" s="393">
        <v>440</v>
      </c>
      <c r="FX14" s="393">
        <v>440</v>
      </c>
      <c r="FY14" s="393">
        <v>440</v>
      </c>
      <c r="FZ14" s="393">
        <v>440</v>
      </c>
      <c r="GA14" s="393">
        <v>440</v>
      </c>
    </row>
    <row r="15" spans="1:183" x14ac:dyDescent="0.25">
      <c r="A15" s="394">
        <v>2</v>
      </c>
      <c r="B15" s="395">
        <v>1</v>
      </c>
      <c r="C15" s="395">
        <v>6</v>
      </c>
      <c r="D15" s="393">
        <v>440</v>
      </c>
      <c r="E15" s="393">
        <v>440</v>
      </c>
      <c r="F15" s="393">
        <v>440</v>
      </c>
      <c r="G15" s="393">
        <v>440</v>
      </c>
      <c r="H15" s="393">
        <v>440</v>
      </c>
      <c r="I15" s="393">
        <v>440</v>
      </c>
      <c r="J15" s="393">
        <v>440</v>
      </c>
      <c r="K15" s="393">
        <v>440</v>
      </c>
      <c r="L15" s="393">
        <v>440</v>
      </c>
      <c r="M15" s="393">
        <v>440</v>
      </c>
      <c r="N15" s="393">
        <v>440</v>
      </c>
      <c r="O15" s="393">
        <v>440</v>
      </c>
      <c r="P15" s="393">
        <v>440</v>
      </c>
      <c r="Q15" s="393">
        <v>440</v>
      </c>
      <c r="R15" s="393">
        <v>440</v>
      </c>
      <c r="S15" s="393">
        <v>440</v>
      </c>
      <c r="T15" s="393">
        <v>440</v>
      </c>
      <c r="U15" s="393">
        <v>440</v>
      </c>
      <c r="V15" s="393">
        <v>440</v>
      </c>
      <c r="W15" s="393">
        <v>440</v>
      </c>
      <c r="X15" s="393">
        <v>440</v>
      </c>
      <c r="Y15" s="393">
        <v>440</v>
      </c>
      <c r="Z15" s="393">
        <v>440</v>
      </c>
      <c r="AA15" s="393">
        <v>440</v>
      </c>
      <c r="AB15" s="393">
        <v>440</v>
      </c>
      <c r="AC15" s="393">
        <v>440</v>
      </c>
      <c r="AD15" s="393">
        <v>440</v>
      </c>
      <c r="AE15" s="393">
        <v>440</v>
      </c>
      <c r="AF15" s="393">
        <v>440</v>
      </c>
      <c r="AG15" s="393">
        <v>440</v>
      </c>
      <c r="AH15" s="393">
        <v>440</v>
      </c>
      <c r="AI15" s="393">
        <v>440</v>
      </c>
      <c r="AJ15" s="393">
        <v>440</v>
      </c>
      <c r="AK15" s="393">
        <v>440</v>
      </c>
      <c r="AL15" s="393">
        <v>440</v>
      </c>
      <c r="AM15" s="393">
        <v>440</v>
      </c>
      <c r="AN15" s="393">
        <v>440</v>
      </c>
      <c r="AO15" s="393">
        <v>440</v>
      </c>
      <c r="AP15" s="393">
        <v>440</v>
      </c>
      <c r="AQ15" s="393">
        <v>440</v>
      </c>
      <c r="AR15" s="393">
        <v>440</v>
      </c>
      <c r="AS15" s="393">
        <v>440</v>
      </c>
      <c r="AT15" s="393">
        <v>440</v>
      </c>
      <c r="AU15" s="393">
        <v>440</v>
      </c>
      <c r="AV15" s="393">
        <v>440</v>
      </c>
      <c r="AW15" s="393">
        <v>440</v>
      </c>
      <c r="AX15" s="393">
        <v>440</v>
      </c>
      <c r="AY15" s="393">
        <v>440</v>
      </c>
      <c r="AZ15" s="393">
        <v>440</v>
      </c>
      <c r="BA15" s="393">
        <v>440</v>
      </c>
      <c r="BB15" s="393">
        <v>440</v>
      </c>
      <c r="BC15" s="393">
        <v>440</v>
      </c>
      <c r="BD15" s="393">
        <v>440</v>
      </c>
      <c r="BE15" s="393">
        <v>440</v>
      </c>
      <c r="BF15" s="393">
        <v>440</v>
      </c>
      <c r="BG15" s="393">
        <v>440</v>
      </c>
      <c r="BH15" s="393">
        <v>440</v>
      </c>
      <c r="BI15" s="393">
        <v>440</v>
      </c>
      <c r="BJ15" s="393">
        <v>440</v>
      </c>
      <c r="BK15" s="393">
        <v>440</v>
      </c>
      <c r="BL15" s="393">
        <v>440</v>
      </c>
      <c r="BM15" s="393">
        <v>440</v>
      </c>
      <c r="BN15" s="393">
        <v>440</v>
      </c>
      <c r="BO15" s="393">
        <v>440</v>
      </c>
      <c r="BP15" s="393">
        <v>440</v>
      </c>
      <c r="BQ15" s="393">
        <v>440</v>
      </c>
      <c r="BR15" s="393">
        <v>440</v>
      </c>
      <c r="BS15" s="393">
        <v>440</v>
      </c>
      <c r="BT15" s="393">
        <v>440</v>
      </c>
      <c r="BU15" s="393">
        <v>440</v>
      </c>
      <c r="BV15" s="393">
        <v>440</v>
      </c>
      <c r="BW15" s="393">
        <v>440</v>
      </c>
      <c r="BX15" s="393">
        <v>440</v>
      </c>
      <c r="BY15" s="393">
        <v>440</v>
      </c>
      <c r="BZ15" s="393">
        <v>440</v>
      </c>
      <c r="CA15" s="393">
        <v>440</v>
      </c>
      <c r="CB15" s="393">
        <v>440</v>
      </c>
      <c r="CC15" s="393">
        <v>440</v>
      </c>
      <c r="CD15" s="393">
        <v>440</v>
      </c>
      <c r="CE15" s="393">
        <v>440</v>
      </c>
      <c r="CF15" s="393">
        <v>440</v>
      </c>
      <c r="CG15" s="393">
        <v>440</v>
      </c>
      <c r="CH15" s="393">
        <v>440</v>
      </c>
      <c r="CI15" s="393">
        <v>440</v>
      </c>
      <c r="CJ15" s="393">
        <v>440</v>
      </c>
      <c r="CK15" s="393">
        <v>440</v>
      </c>
      <c r="CL15" s="393">
        <v>440</v>
      </c>
      <c r="CM15" s="393">
        <v>440</v>
      </c>
      <c r="CN15" s="393">
        <v>440</v>
      </c>
      <c r="CO15" s="393">
        <v>440</v>
      </c>
      <c r="CP15" s="393">
        <v>440</v>
      </c>
      <c r="CQ15" s="393">
        <v>440</v>
      </c>
      <c r="CR15" s="393">
        <v>440</v>
      </c>
      <c r="CS15" s="393">
        <v>440</v>
      </c>
      <c r="CT15" s="393">
        <v>440</v>
      </c>
      <c r="CU15" s="393">
        <v>440</v>
      </c>
      <c r="CV15" s="393">
        <v>440</v>
      </c>
      <c r="CW15" s="393">
        <v>440</v>
      </c>
      <c r="CX15" s="393">
        <v>440</v>
      </c>
      <c r="CY15" s="393">
        <v>440</v>
      </c>
      <c r="CZ15" s="393">
        <v>440</v>
      </c>
      <c r="DA15" s="393">
        <v>440</v>
      </c>
      <c r="DB15" s="393">
        <v>440</v>
      </c>
      <c r="DC15" s="393">
        <v>440</v>
      </c>
      <c r="DD15" s="393">
        <v>440</v>
      </c>
      <c r="DE15" s="393">
        <v>440</v>
      </c>
      <c r="DF15" s="393">
        <v>440</v>
      </c>
      <c r="DG15" s="393">
        <v>440</v>
      </c>
      <c r="DH15" s="393">
        <v>440</v>
      </c>
      <c r="DI15" s="393">
        <v>440</v>
      </c>
      <c r="DJ15" s="393">
        <v>440</v>
      </c>
      <c r="DK15" s="393">
        <v>440</v>
      </c>
      <c r="DL15" s="393">
        <v>440</v>
      </c>
      <c r="DM15" s="393">
        <v>440</v>
      </c>
      <c r="DN15" s="393">
        <v>440</v>
      </c>
      <c r="DO15" s="393">
        <v>440</v>
      </c>
      <c r="DP15" s="393">
        <v>440</v>
      </c>
      <c r="DQ15" s="393">
        <v>440</v>
      </c>
      <c r="DR15" s="393">
        <v>440</v>
      </c>
      <c r="DS15" s="393">
        <v>440</v>
      </c>
      <c r="DT15" s="393">
        <v>440</v>
      </c>
      <c r="DU15" s="393">
        <v>440</v>
      </c>
      <c r="DV15" s="393">
        <v>440</v>
      </c>
      <c r="DW15" s="393">
        <v>440</v>
      </c>
      <c r="DX15" s="393">
        <v>440</v>
      </c>
      <c r="DY15" s="393">
        <v>440</v>
      </c>
      <c r="DZ15" s="393">
        <v>440</v>
      </c>
      <c r="EA15" s="393">
        <v>440</v>
      </c>
      <c r="EB15" s="393">
        <v>440</v>
      </c>
      <c r="EC15" s="393">
        <v>440</v>
      </c>
      <c r="ED15" s="393">
        <v>440</v>
      </c>
      <c r="EE15" s="393">
        <v>440</v>
      </c>
      <c r="EF15" s="393">
        <v>440</v>
      </c>
      <c r="EG15" s="393">
        <v>440</v>
      </c>
      <c r="EH15" s="393">
        <v>440</v>
      </c>
      <c r="EI15" s="393">
        <v>440</v>
      </c>
      <c r="EJ15" s="393">
        <v>440</v>
      </c>
      <c r="EK15" s="393">
        <v>440</v>
      </c>
      <c r="EL15" s="393">
        <v>440</v>
      </c>
      <c r="EM15" s="393">
        <v>440</v>
      </c>
      <c r="EN15" s="393">
        <v>440</v>
      </c>
      <c r="EO15" s="393">
        <v>440</v>
      </c>
      <c r="EP15" s="393">
        <v>440</v>
      </c>
      <c r="EQ15" s="393">
        <v>440</v>
      </c>
      <c r="ER15" s="393">
        <v>440</v>
      </c>
      <c r="ES15" s="393">
        <v>440</v>
      </c>
      <c r="ET15" s="393">
        <v>440</v>
      </c>
      <c r="EU15" s="393">
        <v>440</v>
      </c>
      <c r="EV15" s="393">
        <v>440</v>
      </c>
      <c r="EW15" s="393">
        <v>440</v>
      </c>
      <c r="EX15" s="393">
        <v>440</v>
      </c>
      <c r="EY15" s="393">
        <v>440</v>
      </c>
      <c r="EZ15" s="393">
        <v>440</v>
      </c>
      <c r="FA15" s="393">
        <v>440</v>
      </c>
      <c r="FB15" s="393">
        <v>440</v>
      </c>
      <c r="FC15" s="393">
        <v>440</v>
      </c>
      <c r="FD15" s="393">
        <v>440</v>
      </c>
      <c r="FE15" s="393">
        <v>440</v>
      </c>
      <c r="FF15" s="393">
        <v>440</v>
      </c>
      <c r="FG15" s="393">
        <v>440</v>
      </c>
      <c r="FH15" s="393">
        <v>440</v>
      </c>
      <c r="FI15" s="393">
        <v>440</v>
      </c>
      <c r="FJ15" s="393">
        <v>440</v>
      </c>
      <c r="FK15" s="393">
        <v>440</v>
      </c>
      <c r="FL15" s="393">
        <v>440</v>
      </c>
      <c r="FM15" s="393">
        <v>440</v>
      </c>
      <c r="FN15" s="393">
        <v>440</v>
      </c>
      <c r="FO15" s="393">
        <v>440</v>
      </c>
      <c r="FP15" s="393">
        <v>440</v>
      </c>
      <c r="FQ15" s="393">
        <v>440</v>
      </c>
      <c r="FR15" s="393">
        <v>440</v>
      </c>
      <c r="FS15" s="393">
        <v>440</v>
      </c>
      <c r="FT15" s="393">
        <v>440</v>
      </c>
      <c r="FU15" s="393">
        <v>440</v>
      </c>
      <c r="FV15" s="393">
        <v>440</v>
      </c>
      <c r="FW15" s="393">
        <v>440</v>
      </c>
      <c r="FX15" s="393">
        <v>440</v>
      </c>
      <c r="FY15" s="393">
        <v>440</v>
      </c>
      <c r="FZ15" s="393">
        <v>440</v>
      </c>
      <c r="GA15" s="393">
        <v>440</v>
      </c>
    </row>
    <row r="16" spans="1:183" x14ac:dyDescent="0.25">
      <c r="A16" s="394">
        <v>3</v>
      </c>
      <c r="B16" s="395">
        <v>1</v>
      </c>
      <c r="C16" s="395">
        <v>6</v>
      </c>
      <c r="D16" s="393">
        <v>440</v>
      </c>
      <c r="E16" s="393">
        <v>440</v>
      </c>
      <c r="F16" s="393">
        <v>440</v>
      </c>
      <c r="G16" s="393">
        <v>440</v>
      </c>
      <c r="H16" s="393">
        <v>440</v>
      </c>
      <c r="I16" s="393">
        <v>440</v>
      </c>
      <c r="J16" s="393">
        <v>440</v>
      </c>
      <c r="K16" s="393">
        <v>440</v>
      </c>
      <c r="L16" s="393">
        <v>440</v>
      </c>
      <c r="M16" s="393">
        <v>440</v>
      </c>
      <c r="N16" s="393">
        <v>440</v>
      </c>
      <c r="O16" s="393">
        <v>440</v>
      </c>
      <c r="P16" s="393">
        <v>440</v>
      </c>
      <c r="Q16" s="393">
        <v>440</v>
      </c>
      <c r="R16" s="393">
        <v>440</v>
      </c>
      <c r="S16" s="393">
        <v>440</v>
      </c>
      <c r="T16" s="393">
        <v>440</v>
      </c>
      <c r="U16" s="393">
        <v>440</v>
      </c>
      <c r="V16" s="393">
        <v>440</v>
      </c>
      <c r="W16" s="393">
        <v>440</v>
      </c>
      <c r="X16" s="393">
        <v>440</v>
      </c>
      <c r="Y16" s="393">
        <v>440</v>
      </c>
      <c r="Z16" s="393">
        <v>440</v>
      </c>
      <c r="AA16" s="393">
        <v>440</v>
      </c>
      <c r="AB16" s="393">
        <v>440</v>
      </c>
      <c r="AC16" s="393">
        <v>440</v>
      </c>
      <c r="AD16" s="393">
        <v>440</v>
      </c>
      <c r="AE16" s="393">
        <v>440</v>
      </c>
      <c r="AF16" s="393">
        <v>440</v>
      </c>
      <c r="AG16" s="393">
        <v>440</v>
      </c>
      <c r="AH16" s="393">
        <v>440</v>
      </c>
      <c r="AI16" s="393">
        <v>440</v>
      </c>
      <c r="AJ16" s="393">
        <v>440</v>
      </c>
      <c r="AK16" s="393">
        <v>440</v>
      </c>
      <c r="AL16" s="393">
        <v>440</v>
      </c>
      <c r="AM16" s="393">
        <v>440</v>
      </c>
      <c r="AN16" s="393">
        <v>440</v>
      </c>
      <c r="AO16" s="393">
        <v>440</v>
      </c>
      <c r="AP16" s="393">
        <v>440</v>
      </c>
      <c r="AQ16" s="393">
        <v>440</v>
      </c>
      <c r="AR16" s="393">
        <v>440</v>
      </c>
      <c r="AS16" s="393">
        <v>440</v>
      </c>
      <c r="AT16" s="393">
        <v>440</v>
      </c>
      <c r="AU16" s="393">
        <v>440</v>
      </c>
      <c r="AV16" s="393">
        <v>440</v>
      </c>
      <c r="AW16" s="393">
        <v>440</v>
      </c>
      <c r="AX16" s="393">
        <v>440</v>
      </c>
      <c r="AY16" s="393">
        <v>440</v>
      </c>
      <c r="AZ16" s="393">
        <v>440</v>
      </c>
      <c r="BA16" s="393">
        <v>440</v>
      </c>
      <c r="BB16" s="393">
        <v>440</v>
      </c>
      <c r="BC16" s="393">
        <v>440</v>
      </c>
      <c r="BD16" s="393">
        <v>440</v>
      </c>
      <c r="BE16" s="393">
        <v>440</v>
      </c>
      <c r="BF16" s="393">
        <v>440</v>
      </c>
      <c r="BG16" s="393">
        <v>440</v>
      </c>
      <c r="BH16" s="393">
        <v>440</v>
      </c>
      <c r="BI16" s="393">
        <v>440</v>
      </c>
      <c r="BJ16" s="393">
        <v>440</v>
      </c>
      <c r="BK16" s="393">
        <v>440</v>
      </c>
      <c r="BL16" s="393">
        <v>440</v>
      </c>
      <c r="BM16" s="393">
        <v>440</v>
      </c>
      <c r="BN16" s="393">
        <v>440</v>
      </c>
      <c r="BO16" s="393">
        <v>440</v>
      </c>
      <c r="BP16" s="393">
        <v>440</v>
      </c>
      <c r="BQ16" s="393">
        <v>440</v>
      </c>
      <c r="BR16" s="393">
        <v>440</v>
      </c>
      <c r="BS16" s="393">
        <v>440</v>
      </c>
      <c r="BT16" s="393">
        <v>440</v>
      </c>
      <c r="BU16" s="393">
        <v>440</v>
      </c>
      <c r="BV16" s="393">
        <v>440</v>
      </c>
      <c r="BW16" s="393">
        <v>440</v>
      </c>
      <c r="BX16" s="393">
        <v>440</v>
      </c>
      <c r="BY16" s="393">
        <v>440</v>
      </c>
      <c r="BZ16" s="393">
        <v>440</v>
      </c>
      <c r="CA16" s="393">
        <v>440</v>
      </c>
      <c r="CB16" s="393">
        <v>440</v>
      </c>
      <c r="CC16" s="393">
        <v>440</v>
      </c>
      <c r="CD16" s="393">
        <v>440</v>
      </c>
      <c r="CE16" s="393">
        <v>440</v>
      </c>
      <c r="CF16" s="393">
        <v>440</v>
      </c>
      <c r="CG16" s="393">
        <v>440</v>
      </c>
      <c r="CH16" s="393">
        <v>440</v>
      </c>
      <c r="CI16" s="393">
        <v>440</v>
      </c>
      <c r="CJ16" s="393">
        <v>440</v>
      </c>
      <c r="CK16" s="393">
        <v>440</v>
      </c>
      <c r="CL16" s="393">
        <v>440</v>
      </c>
      <c r="CM16" s="393">
        <v>440</v>
      </c>
      <c r="CN16" s="393">
        <v>440</v>
      </c>
      <c r="CO16" s="393">
        <v>440</v>
      </c>
      <c r="CP16" s="393">
        <v>440</v>
      </c>
      <c r="CQ16" s="393">
        <v>440</v>
      </c>
      <c r="CR16" s="393">
        <v>440</v>
      </c>
      <c r="CS16" s="393">
        <v>440</v>
      </c>
      <c r="CT16" s="393">
        <v>440</v>
      </c>
      <c r="CU16" s="393">
        <v>440</v>
      </c>
      <c r="CV16" s="393">
        <v>440</v>
      </c>
      <c r="CW16" s="393">
        <v>440</v>
      </c>
      <c r="CX16" s="393">
        <v>440</v>
      </c>
      <c r="CY16" s="393">
        <v>440</v>
      </c>
      <c r="CZ16" s="393">
        <v>440</v>
      </c>
      <c r="DA16" s="393">
        <v>440</v>
      </c>
      <c r="DB16" s="393">
        <v>440</v>
      </c>
      <c r="DC16" s="393">
        <v>440</v>
      </c>
      <c r="DD16" s="393">
        <v>440</v>
      </c>
      <c r="DE16" s="393">
        <v>440</v>
      </c>
      <c r="DF16" s="393">
        <v>440</v>
      </c>
      <c r="DG16" s="393">
        <v>440</v>
      </c>
      <c r="DH16" s="393">
        <v>440</v>
      </c>
      <c r="DI16" s="393">
        <v>440</v>
      </c>
      <c r="DJ16" s="393">
        <v>440</v>
      </c>
      <c r="DK16" s="393">
        <v>440</v>
      </c>
      <c r="DL16" s="393">
        <v>440</v>
      </c>
      <c r="DM16" s="393">
        <v>440</v>
      </c>
      <c r="DN16" s="393">
        <v>440</v>
      </c>
      <c r="DO16" s="393">
        <v>440</v>
      </c>
      <c r="DP16" s="393">
        <v>440</v>
      </c>
      <c r="DQ16" s="393">
        <v>440</v>
      </c>
      <c r="DR16" s="393">
        <v>440</v>
      </c>
      <c r="DS16" s="393">
        <v>440</v>
      </c>
      <c r="DT16" s="393">
        <v>440</v>
      </c>
      <c r="DU16" s="393">
        <v>440</v>
      </c>
      <c r="DV16" s="393">
        <v>440</v>
      </c>
      <c r="DW16" s="393">
        <v>440</v>
      </c>
      <c r="DX16" s="393">
        <v>440</v>
      </c>
      <c r="DY16" s="393">
        <v>440</v>
      </c>
      <c r="DZ16" s="393">
        <v>440</v>
      </c>
      <c r="EA16" s="393">
        <v>440</v>
      </c>
      <c r="EB16" s="393">
        <v>440</v>
      </c>
      <c r="EC16" s="393">
        <v>440</v>
      </c>
      <c r="ED16" s="393">
        <v>440</v>
      </c>
      <c r="EE16" s="393">
        <v>440</v>
      </c>
      <c r="EF16" s="393">
        <v>440</v>
      </c>
      <c r="EG16" s="393">
        <v>440</v>
      </c>
      <c r="EH16" s="393">
        <v>440</v>
      </c>
      <c r="EI16" s="393">
        <v>440</v>
      </c>
      <c r="EJ16" s="393">
        <v>440</v>
      </c>
      <c r="EK16" s="393">
        <v>440</v>
      </c>
      <c r="EL16" s="393">
        <v>440</v>
      </c>
      <c r="EM16" s="393">
        <v>440</v>
      </c>
      <c r="EN16" s="393">
        <v>440</v>
      </c>
      <c r="EO16" s="393">
        <v>440</v>
      </c>
      <c r="EP16" s="393">
        <v>440</v>
      </c>
      <c r="EQ16" s="393">
        <v>440</v>
      </c>
      <c r="ER16" s="393">
        <v>440</v>
      </c>
      <c r="ES16" s="393">
        <v>440</v>
      </c>
      <c r="ET16" s="393">
        <v>440</v>
      </c>
      <c r="EU16" s="393">
        <v>440</v>
      </c>
      <c r="EV16" s="393">
        <v>440</v>
      </c>
      <c r="EW16" s="393">
        <v>440</v>
      </c>
      <c r="EX16" s="393">
        <v>440</v>
      </c>
      <c r="EY16" s="393">
        <v>440</v>
      </c>
      <c r="EZ16" s="393">
        <v>440</v>
      </c>
      <c r="FA16" s="393">
        <v>440</v>
      </c>
      <c r="FB16" s="393">
        <v>440</v>
      </c>
      <c r="FC16" s="393">
        <v>440</v>
      </c>
      <c r="FD16" s="393">
        <v>440</v>
      </c>
      <c r="FE16" s="393">
        <v>440</v>
      </c>
      <c r="FF16" s="393">
        <v>440</v>
      </c>
      <c r="FG16" s="393">
        <v>440</v>
      </c>
      <c r="FH16" s="393">
        <v>440</v>
      </c>
      <c r="FI16" s="393">
        <v>440</v>
      </c>
      <c r="FJ16" s="393">
        <v>440</v>
      </c>
      <c r="FK16" s="393">
        <v>440</v>
      </c>
      <c r="FL16" s="393">
        <v>440</v>
      </c>
      <c r="FM16" s="393">
        <v>440</v>
      </c>
      <c r="FN16" s="393">
        <v>440</v>
      </c>
      <c r="FO16" s="393">
        <v>440</v>
      </c>
      <c r="FP16" s="393">
        <v>440</v>
      </c>
      <c r="FQ16" s="393">
        <v>440</v>
      </c>
      <c r="FR16" s="393">
        <v>440</v>
      </c>
      <c r="FS16" s="393">
        <v>440</v>
      </c>
      <c r="FT16" s="393">
        <v>440</v>
      </c>
      <c r="FU16" s="393">
        <v>440</v>
      </c>
      <c r="FV16" s="393">
        <v>440</v>
      </c>
      <c r="FW16" s="393">
        <v>440</v>
      </c>
      <c r="FX16" s="393">
        <v>440</v>
      </c>
      <c r="FY16" s="393">
        <v>440</v>
      </c>
      <c r="FZ16" s="393">
        <v>440</v>
      </c>
      <c r="GA16" s="393">
        <v>440</v>
      </c>
    </row>
    <row r="17" spans="1:183" x14ac:dyDescent="0.25">
      <c r="A17" s="394">
        <v>4</v>
      </c>
      <c r="B17" s="395">
        <v>1</v>
      </c>
      <c r="C17" s="395">
        <v>6</v>
      </c>
      <c r="D17" s="393">
        <v>440</v>
      </c>
      <c r="E17" s="393">
        <v>440</v>
      </c>
      <c r="F17" s="393">
        <v>440</v>
      </c>
      <c r="G17" s="393">
        <v>440</v>
      </c>
      <c r="H17" s="393">
        <v>440</v>
      </c>
      <c r="I17" s="393">
        <v>440</v>
      </c>
      <c r="J17" s="393">
        <v>440</v>
      </c>
      <c r="K17" s="393">
        <v>440</v>
      </c>
      <c r="L17" s="393">
        <v>440</v>
      </c>
      <c r="M17" s="393">
        <v>440</v>
      </c>
      <c r="N17" s="393">
        <v>440</v>
      </c>
      <c r="O17" s="393">
        <v>440</v>
      </c>
      <c r="P17" s="393">
        <v>440</v>
      </c>
      <c r="Q17" s="393">
        <v>440</v>
      </c>
      <c r="R17" s="393">
        <v>440</v>
      </c>
      <c r="S17" s="393">
        <v>440</v>
      </c>
      <c r="T17" s="393">
        <v>440</v>
      </c>
      <c r="U17" s="393">
        <v>440</v>
      </c>
      <c r="V17" s="393">
        <v>440</v>
      </c>
      <c r="W17" s="393">
        <v>440</v>
      </c>
      <c r="X17" s="393">
        <v>440</v>
      </c>
      <c r="Y17" s="393">
        <v>440</v>
      </c>
      <c r="Z17" s="393">
        <v>440</v>
      </c>
      <c r="AA17" s="393">
        <v>440</v>
      </c>
      <c r="AB17" s="393">
        <v>440</v>
      </c>
      <c r="AC17" s="393">
        <v>440</v>
      </c>
      <c r="AD17" s="393">
        <v>440</v>
      </c>
      <c r="AE17" s="393">
        <v>440</v>
      </c>
      <c r="AF17" s="393">
        <v>440</v>
      </c>
      <c r="AG17" s="393">
        <v>440</v>
      </c>
      <c r="AH17" s="393">
        <v>440</v>
      </c>
      <c r="AI17" s="393">
        <v>440</v>
      </c>
      <c r="AJ17" s="393">
        <v>440</v>
      </c>
      <c r="AK17" s="393">
        <v>440</v>
      </c>
      <c r="AL17" s="393">
        <v>440</v>
      </c>
      <c r="AM17" s="393">
        <v>440</v>
      </c>
      <c r="AN17" s="393">
        <v>440</v>
      </c>
      <c r="AO17" s="393">
        <v>440</v>
      </c>
      <c r="AP17" s="393">
        <v>440</v>
      </c>
      <c r="AQ17" s="393">
        <v>440</v>
      </c>
      <c r="AR17" s="393">
        <v>440</v>
      </c>
      <c r="AS17" s="393">
        <v>440</v>
      </c>
      <c r="AT17" s="393">
        <v>440</v>
      </c>
      <c r="AU17" s="393">
        <v>440</v>
      </c>
      <c r="AV17" s="393">
        <v>440</v>
      </c>
      <c r="AW17" s="393">
        <v>440</v>
      </c>
      <c r="AX17" s="393">
        <v>440</v>
      </c>
      <c r="AY17" s="393">
        <v>440</v>
      </c>
      <c r="AZ17" s="393">
        <v>440</v>
      </c>
      <c r="BA17" s="393">
        <v>440</v>
      </c>
      <c r="BB17" s="393">
        <v>440</v>
      </c>
      <c r="BC17" s="393">
        <v>440</v>
      </c>
      <c r="BD17" s="393">
        <v>440</v>
      </c>
      <c r="BE17" s="393">
        <v>440</v>
      </c>
      <c r="BF17" s="393">
        <v>440</v>
      </c>
      <c r="BG17" s="393">
        <v>440</v>
      </c>
      <c r="BH17" s="393">
        <v>440</v>
      </c>
      <c r="BI17" s="393">
        <v>440</v>
      </c>
      <c r="BJ17" s="393">
        <v>440</v>
      </c>
      <c r="BK17" s="393">
        <v>440</v>
      </c>
      <c r="BL17" s="393">
        <v>440</v>
      </c>
      <c r="BM17" s="393">
        <v>440</v>
      </c>
      <c r="BN17" s="393">
        <v>440</v>
      </c>
      <c r="BO17" s="393">
        <v>440</v>
      </c>
      <c r="BP17" s="393">
        <v>440</v>
      </c>
      <c r="BQ17" s="393">
        <v>440</v>
      </c>
      <c r="BR17" s="393">
        <v>440</v>
      </c>
      <c r="BS17" s="393">
        <v>440</v>
      </c>
      <c r="BT17" s="393">
        <v>440</v>
      </c>
      <c r="BU17" s="393">
        <v>440</v>
      </c>
      <c r="BV17" s="393">
        <v>440</v>
      </c>
      <c r="BW17" s="393">
        <v>440</v>
      </c>
      <c r="BX17" s="393">
        <v>440</v>
      </c>
      <c r="BY17" s="393">
        <v>440</v>
      </c>
      <c r="BZ17" s="393">
        <v>440</v>
      </c>
      <c r="CA17" s="393">
        <v>440</v>
      </c>
      <c r="CB17" s="393">
        <v>440</v>
      </c>
      <c r="CC17" s="393">
        <v>440</v>
      </c>
      <c r="CD17" s="393">
        <v>440</v>
      </c>
      <c r="CE17" s="393">
        <v>440</v>
      </c>
      <c r="CF17" s="393">
        <v>440</v>
      </c>
      <c r="CG17" s="393">
        <v>440</v>
      </c>
      <c r="CH17" s="393">
        <v>440</v>
      </c>
      <c r="CI17" s="393">
        <v>440</v>
      </c>
      <c r="CJ17" s="393">
        <v>440</v>
      </c>
      <c r="CK17" s="393">
        <v>440</v>
      </c>
      <c r="CL17" s="393">
        <v>440</v>
      </c>
      <c r="CM17" s="393">
        <v>440</v>
      </c>
      <c r="CN17" s="393">
        <v>440</v>
      </c>
      <c r="CO17" s="393">
        <v>440</v>
      </c>
      <c r="CP17" s="393">
        <v>440</v>
      </c>
      <c r="CQ17" s="393">
        <v>440</v>
      </c>
      <c r="CR17" s="393">
        <v>440</v>
      </c>
      <c r="CS17" s="393">
        <v>440</v>
      </c>
      <c r="CT17" s="393">
        <v>440</v>
      </c>
      <c r="CU17" s="393">
        <v>440</v>
      </c>
      <c r="CV17" s="393">
        <v>440</v>
      </c>
      <c r="CW17" s="393">
        <v>440</v>
      </c>
      <c r="CX17" s="393">
        <v>440</v>
      </c>
      <c r="CY17" s="393">
        <v>440</v>
      </c>
      <c r="CZ17" s="393">
        <v>440</v>
      </c>
      <c r="DA17" s="393">
        <v>440</v>
      </c>
      <c r="DB17" s="393">
        <v>440</v>
      </c>
      <c r="DC17" s="393">
        <v>440</v>
      </c>
      <c r="DD17" s="393">
        <v>440</v>
      </c>
      <c r="DE17" s="393">
        <v>440</v>
      </c>
      <c r="DF17" s="393">
        <v>440</v>
      </c>
      <c r="DG17" s="393">
        <v>440</v>
      </c>
      <c r="DH17" s="393">
        <v>440</v>
      </c>
      <c r="DI17" s="393">
        <v>440</v>
      </c>
      <c r="DJ17" s="393">
        <v>440</v>
      </c>
      <c r="DK17" s="393">
        <v>440</v>
      </c>
      <c r="DL17" s="393">
        <v>440</v>
      </c>
      <c r="DM17" s="393">
        <v>440</v>
      </c>
      <c r="DN17" s="393">
        <v>440</v>
      </c>
      <c r="DO17" s="393">
        <v>440</v>
      </c>
      <c r="DP17" s="393">
        <v>440</v>
      </c>
      <c r="DQ17" s="393">
        <v>440</v>
      </c>
      <c r="DR17" s="393">
        <v>440</v>
      </c>
      <c r="DS17" s="393">
        <v>440</v>
      </c>
      <c r="DT17" s="393">
        <v>440</v>
      </c>
      <c r="DU17" s="393">
        <v>440</v>
      </c>
      <c r="DV17" s="393">
        <v>440</v>
      </c>
      <c r="DW17" s="393">
        <v>440</v>
      </c>
      <c r="DX17" s="393">
        <v>440</v>
      </c>
      <c r="DY17" s="393">
        <v>440</v>
      </c>
      <c r="DZ17" s="393">
        <v>440</v>
      </c>
      <c r="EA17" s="393">
        <v>440</v>
      </c>
      <c r="EB17" s="393">
        <v>440</v>
      </c>
      <c r="EC17" s="393">
        <v>440</v>
      </c>
      <c r="ED17" s="393">
        <v>440</v>
      </c>
      <c r="EE17" s="393">
        <v>440</v>
      </c>
      <c r="EF17" s="393">
        <v>440</v>
      </c>
      <c r="EG17" s="393">
        <v>440</v>
      </c>
      <c r="EH17" s="393">
        <v>440</v>
      </c>
      <c r="EI17" s="393">
        <v>440</v>
      </c>
      <c r="EJ17" s="393">
        <v>440</v>
      </c>
      <c r="EK17" s="393">
        <v>440</v>
      </c>
      <c r="EL17" s="393">
        <v>440</v>
      </c>
      <c r="EM17" s="393">
        <v>440</v>
      </c>
      <c r="EN17" s="393">
        <v>440</v>
      </c>
      <c r="EO17" s="393">
        <v>440</v>
      </c>
      <c r="EP17" s="393">
        <v>440</v>
      </c>
      <c r="EQ17" s="393">
        <v>440</v>
      </c>
      <c r="ER17" s="393">
        <v>440</v>
      </c>
      <c r="ES17" s="393">
        <v>440</v>
      </c>
      <c r="ET17" s="393">
        <v>440</v>
      </c>
      <c r="EU17" s="393">
        <v>440</v>
      </c>
      <c r="EV17" s="393">
        <v>440</v>
      </c>
      <c r="EW17" s="393">
        <v>440</v>
      </c>
      <c r="EX17" s="393">
        <v>440</v>
      </c>
      <c r="EY17" s="393">
        <v>440</v>
      </c>
      <c r="EZ17" s="393">
        <v>440</v>
      </c>
      <c r="FA17" s="393">
        <v>440</v>
      </c>
      <c r="FB17" s="393">
        <v>440</v>
      </c>
      <c r="FC17" s="393">
        <v>440</v>
      </c>
      <c r="FD17" s="393">
        <v>440</v>
      </c>
      <c r="FE17" s="393">
        <v>440</v>
      </c>
      <c r="FF17" s="393">
        <v>440</v>
      </c>
      <c r="FG17" s="393">
        <v>440</v>
      </c>
      <c r="FH17" s="393">
        <v>440</v>
      </c>
      <c r="FI17" s="393">
        <v>440</v>
      </c>
      <c r="FJ17" s="393">
        <v>440</v>
      </c>
      <c r="FK17" s="393">
        <v>440</v>
      </c>
      <c r="FL17" s="393">
        <v>440</v>
      </c>
      <c r="FM17" s="393">
        <v>440</v>
      </c>
      <c r="FN17" s="393">
        <v>440</v>
      </c>
      <c r="FO17" s="393">
        <v>440</v>
      </c>
      <c r="FP17" s="393">
        <v>440</v>
      </c>
      <c r="FQ17" s="393">
        <v>440</v>
      </c>
      <c r="FR17" s="393">
        <v>440</v>
      </c>
      <c r="FS17" s="393">
        <v>440</v>
      </c>
      <c r="FT17" s="393">
        <v>440</v>
      </c>
      <c r="FU17" s="393">
        <v>440</v>
      </c>
      <c r="FV17" s="393">
        <v>440</v>
      </c>
      <c r="FW17" s="393">
        <v>440</v>
      </c>
      <c r="FX17" s="393">
        <v>440</v>
      </c>
      <c r="FY17" s="393">
        <v>440</v>
      </c>
      <c r="FZ17" s="393">
        <v>440</v>
      </c>
      <c r="GA17" s="393">
        <v>440</v>
      </c>
    </row>
    <row r="18" spans="1:183" x14ac:dyDescent="0.25">
      <c r="A18" s="392">
        <v>1</v>
      </c>
      <c r="B18" s="170">
        <v>1</v>
      </c>
      <c r="C18" s="170">
        <v>9</v>
      </c>
      <c r="D18" s="396">
        <v>0</v>
      </c>
      <c r="E18" s="396">
        <v>0</v>
      </c>
      <c r="F18" s="396">
        <v>0</v>
      </c>
      <c r="G18" s="396">
        <v>0</v>
      </c>
      <c r="H18" s="396">
        <v>0</v>
      </c>
      <c r="I18" s="396">
        <v>0</v>
      </c>
      <c r="J18" s="396">
        <v>0</v>
      </c>
      <c r="K18" s="396">
        <v>0</v>
      </c>
      <c r="L18" s="396">
        <v>0</v>
      </c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</v>
      </c>
      <c r="T18" s="396">
        <v>0</v>
      </c>
      <c r="U18" s="396">
        <v>0</v>
      </c>
      <c r="V18" s="396">
        <v>0</v>
      </c>
      <c r="W18" s="396">
        <v>0</v>
      </c>
      <c r="X18" s="396">
        <v>0</v>
      </c>
      <c r="Y18" s="396">
        <v>0</v>
      </c>
      <c r="Z18" s="396">
        <v>0</v>
      </c>
      <c r="AA18" s="396">
        <v>0</v>
      </c>
      <c r="AB18" s="396">
        <v>0</v>
      </c>
      <c r="AC18" s="396">
        <v>0</v>
      </c>
      <c r="AD18" s="396">
        <v>0</v>
      </c>
      <c r="AE18" s="396">
        <v>0</v>
      </c>
      <c r="AF18" s="396">
        <v>0</v>
      </c>
      <c r="AG18" s="396">
        <v>0</v>
      </c>
      <c r="AH18" s="396">
        <v>0</v>
      </c>
      <c r="AI18" s="396">
        <v>0</v>
      </c>
      <c r="AJ18" s="396">
        <v>0</v>
      </c>
      <c r="AK18" s="396">
        <v>0</v>
      </c>
      <c r="AL18" s="396">
        <v>0</v>
      </c>
      <c r="AM18" s="396">
        <v>0</v>
      </c>
      <c r="AN18" s="396">
        <v>0</v>
      </c>
      <c r="AO18" s="396">
        <v>0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  <c r="AX18" s="396">
        <v>0</v>
      </c>
      <c r="AY18" s="396">
        <v>0</v>
      </c>
      <c r="AZ18" s="396">
        <v>0</v>
      </c>
      <c r="BA18" s="396">
        <v>0</v>
      </c>
      <c r="BB18" s="396">
        <v>0</v>
      </c>
      <c r="BC18" s="396">
        <v>0</v>
      </c>
      <c r="BD18" s="396">
        <v>0</v>
      </c>
      <c r="BE18" s="396">
        <v>0</v>
      </c>
      <c r="BF18" s="396">
        <v>0</v>
      </c>
      <c r="BG18" s="396">
        <v>0</v>
      </c>
      <c r="BH18" s="396">
        <v>0</v>
      </c>
      <c r="BI18" s="396">
        <v>0</v>
      </c>
      <c r="BJ18" s="396">
        <v>0</v>
      </c>
      <c r="BK18" s="396">
        <v>0</v>
      </c>
      <c r="BL18" s="396">
        <v>0</v>
      </c>
      <c r="BM18" s="396">
        <v>0</v>
      </c>
      <c r="BN18" s="396">
        <v>0</v>
      </c>
      <c r="BO18" s="396">
        <v>0</v>
      </c>
      <c r="BP18" s="396">
        <v>0</v>
      </c>
      <c r="BQ18" s="396">
        <v>0</v>
      </c>
      <c r="BR18" s="396">
        <v>0</v>
      </c>
      <c r="BS18" s="396">
        <v>0</v>
      </c>
      <c r="BT18" s="396">
        <v>0</v>
      </c>
      <c r="BU18" s="396">
        <v>0</v>
      </c>
      <c r="BV18" s="396">
        <v>0</v>
      </c>
      <c r="BW18" s="396">
        <v>0</v>
      </c>
      <c r="BX18" s="396">
        <v>0</v>
      </c>
      <c r="BY18" s="396">
        <v>0</v>
      </c>
      <c r="BZ18" s="396">
        <v>0</v>
      </c>
      <c r="CA18" s="396">
        <v>0</v>
      </c>
      <c r="CB18" s="396">
        <v>0</v>
      </c>
      <c r="CC18" s="396">
        <v>0</v>
      </c>
      <c r="CD18" s="396">
        <v>0</v>
      </c>
      <c r="CE18" s="396">
        <v>0</v>
      </c>
      <c r="CF18" s="396">
        <v>0</v>
      </c>
      <c r="CG18" s="396">
        <v>0</v>
      </c>
      <c r="CH18" s="396">
        <v>0</v>
      </c>
      <c r="CI18" s="396">
        <v>0</v>
      </c>
      <c r="CJ18" s="396">
        <v>0</v>
      </c>
      <c r="CK18" s="396">
        <v>0</v>
      </c>
      <c r="CL18" s="396">
        <v>0</v>
      </c>
      <c r="CM18" s="396">
        <v>0</v>
      </c>
      <c r="CN18" s="396">
        <v>0</v>
      </c>
      <c r="CO18" s="396">
        <v>0</v>
      </c>
      <c r="CP18" s="396">
        <v>0</v>
      </c>
      <c r="CQ18" s="396">
        <v>0</v>
      </c>
      <c r="CR18" s="396">
        <v>0</v>
      </c>
      <c r="CS18" s="396">
        <v>0</v>
      </c>
      <c r="CT18" s="396">
        <v>0</v>
      </c>
      <c r="CU18" s="396">
        <v>0</v>
      </c>
      <c r="CV18" s="396">
        <v>0</v>
      </c>
      <c r="CW18" s="396">
        <v>0</v>
      </c>
      <c r="CX18" s="396">
        <v>0</v>
      </c>
      <c r="CY18" s="396">
        <v>0</v>
      </c>
      <c r="CZ18" s="396">
        <v>0</v>
      </c>
      <c r="DA18" s="396">
        <v>0</v>
      </c>
      <c r="DB18" s="396">
        <v>0</v>
      </c>
      <c r="DC18" s="396">
        <v>0</v>
      </c>
      <c r="DD18" s="396">
        <v>0</v>
      </c>
      <c r="DE18" s="396">
        <v>0</v>
      </c>
      <c r="DF18" s="396">
        <v>0</v>
      </c>
      <c r="DG18" s="396">
        <v>0</v>
      </c>
      <c r="DH18" s="396">
        <v>0</v>
      </c>
      <c r="DI18" s="396">
        <v>0</v>
      </c>
      <c r="DJ18" s="396">
        <v>0</v>
      </c>
      <c r="DK18" s="396">
        <v>0</v>
      </c>
      <c r="DL18" s="396">
        <v>0</v>
      </c>
      <c r="DM18" s="396">
        <v>0</v>
      </c>
      <c r="DN18" s="396">
        <v>0</v>
      </c>
      <c r="DO18" s="396">
        <v>0</v>
      </c>
      <c r="DP18" s="396">
        <v>0</v>
      </c>
      <c r="DQ18" s="396">
        <v>0</v>
      </c>
      <c r="DR18" s="396">
        <v>0</v>
      </c>
      <c r="DS18" s="396">
        <v>0</v>
      </c>
      <c r="DT18" s="396">
        <v>0</v>
      </c>
      <c r="DU18" s="396">
        <v>0</v>
      </c>
      <c r="DV18" s="396">
        <v>0</v>
      </c>
      <c r="DW18" s="396">
        <v>0</v>
      </c>
      <c r="DX18" s="396">
        <v>0</v>
      </c>
      <c r="DY18" s="396">
        <v>0</v>
      </c>
      <c r="DZ18" s="396">
        <v>0</v>
      </c>
      <c r="EA18" s="396">
        <v>0</v>
      </c>
      <c r="EB18" s="396">
        <v>0</v>
      </c>
      <c r="EC18" s="396">
        <v>0</v>
      </c>
      <c r="ED18" s="396">
        <v>0</v>
      </c>
      <c r="EE18" s="396">
        <v>0</v>
      </c>
      <c r="EF18" s="396">
        <v>0</v>
      </c>
      <c r="EG18" s="396">
        <v>0</v>
      </c>
      <c r="EH18" s="396">
        <v>0</v>
      </c>
      <c r="EI18" s="396">
        <v>0</v>
      </c>
      <c r="EJ18" s="396">
        <v>0</v>
      </c>
      <c r="EK18" s="396">
        <v>0</v>
      </c>
      <c r="EL18" s="396">
        <v>0</v>
      </c>
      <c r="EM18" s="396">
        <v>0</v>
      </c>
      <c r="EN18" s="396">
        <v>0</v>
      </c>
      <c r="EO18" s="396">
        <v>0</v>
      </c>
      <c r="EP18" s="396">
        <v>0</v>
      </c>
      <c r="EQ18" s="396">
        <v>0</v>
      </c>
      <c r="ER18" s="396">
        <v>0</v>
      </c>
      <c r="ES18" s="396">
        <v>0</v>
      </c>
      <c r="ET18" s="396">
        <v>0</v>
      </c>
      <c r="EU18" s="396">
        <v>0</v>
      </c>
      <c r="EV18" s="396">
        <v>0</v>
      </c>
      <c r="EW18" s="396">
        <v>0</v>
      </c>
      <c r="EX18" s="396">
        <v>0</v>
      </c>
      <c r="EY18" s="396">
        <v>0</v>
      </c>
      <c r="EZ18" s="396">
        <v>0</v>
      </c>
      <c r="FA18" s="396">
        <v>0</v>
      </c>
      <c r="FB18" s="396">
        <v>0</v>
      </c>
      <c r="FC18" s="396">
        <v>0</v>
      </c>
      <c r="FD18" s="396">
        <v>0</v>
      </c>
      <c r="FE18" s="396">
        <v>0</v>
      </c>
      <c r="FF18" s="396">
        <v>0</v>
      </c>
      <c r="FG18" s="396">
        <v>0</v>
      </c>
      <c r="FH18" s="396">
        <v>0</v>
      </c>
      <c r="FI18" s="396">
        <v>0</v>
      </c>
      <c r="FJ18" s="396">
        <v>0</v>
      </c>
      <c r="FK18" s="396">
        <v>0</v>
      </c>
      <c r="FL18" s="396">
        <v>0</v>
      </c>
      <c r="FM18" s="396">
        <v>0</v>
      </c>
      <c r="FN18" s="396">
        <v>0</v>
      </c>
      <c r="FO18" s="396">
        <v>0</v>
      </c>
      <c r="FP18" s="396">
        <v>0</v>
      </c>
      <c r="FQ18" s="396">
        <v>0</v>
      </c>
      <c r="FR18" s="396">
        <v>0</v>
      </c>
      <c r="FS18" s="396">
        <v>0</v>
      </c>
      <c r="FT18" s="396">
        <v>0</v>
      </c>
      <c r="FU18" s="396">
        <v>0</v>
      </c>
      <c r="FV18" s="396">
        <v>0</v>
      </c>
      <c r="FW18" s="396">
        <v>0</v>
      </c>
      <c r="FX18" s="396">
        <v>0</v>
      </c>
      <c r="FY18" s="396">
        <v>0</v>
      </c>
      <c r="FZ18" s="396">
        <v>0</v>
      </c>
      <c r="GA18" s="396">
        <v>0</v>
      </c>
    </row>
    <row r="19" spans="1:183" x14ac:dyDescent="0.25">
      <c r="A19" s="392">
        <v>2</v>
      </c>
      <c r="B19" s="170">
        <v>1</v>
      </c>
      <c r="C19" s="170">
        <v>9</v>
      </c>
      <c r="D19" s="396">
        <v>0</v>
      </c>
      <c r="E19" s="396">
        <v>0</v>
      </c>
      <c r="F19" s="396">
        <v>0</v>
      </c>
      <c r="G19" s="396">
        <v>0</v>
      </c>
      <c r="H19" s="396">
        <v>0</v>
      </c>
      <c r="I19" s="396">
        <v>0</v>
      </c>
      <c r="J19" s="396">
        <v>0</v>
      </c>
      <c r="K19" s="396">
        <v>0</v>
      </c>
      <c r="L19" s="396">
        <v>0</v>
      </c>
      <c r="M19" s="396">
        <v>0</v>
      </c>
      <c r="N19" s="396">
        <v>0</v>
      </c>
      <c r="O19" s="396">
        <v>0</v>
      </c>
      <c r="P19" s="396">
        <v>0</v>
      </c>
      <c r="Q19" s="396">
        <v>0</v>
      </c>
      <c r="R19" s="396">
        <v>0</v>
      </c>
      <c r="S19" s="396">
        <v>0</v>
      </c>
      <c r="T19" s="396">
        <v>0</v>
      </c>
      <c r="U19" s="396">
        <v>0</v>
      </c>
      <c r="V19" s="396">
        <v>0</v>
      </c>
      <c r="W19" s="396">
        <v>0</v>
      </c>
      <c r="X19" s="396">
        <v>0</v>
      </c>
      <c r="Y19" s="396">
        <v>0</v>
      </c>
      <c r="Z19" s="396">
        <v>0</v>
      </c>
      <c r="AA19" s="396">
        <v>0</v>
      </c>
      <c r="AB19" s="396">
        <v>0</v>
      </c>
      <c r="AC19" s="396">
        <v>0</v>
      </c>
      <c r="AD19" s="396">
        <v>0</v>
      </c>
      <c r="AE19" s="396">
        <v>0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396">
        <v>0</v>
      </c>
      <c r="AN19" s="396">
        <v>0</v>
      </c>
      <c r="AO19" s="396">
        <v>0</v>
      </c>
      <c r="AP19" s="396">
        <v>0</v>
      </c>
      <c r="AQ19" s="396">
        <v>0</v>
      </c>
      <c r="AR19" s="396">
        <v>0</v>
      </c>
      <c r="AS19" s="396">
        <v>0</v>
      </c>
      <c r="AT19" s="396">
        <v>0</v>
      </c>
      <c r="AU19" s="396">
        <v>0</v>
      </c>
      <c r="AV19" s="396">
        <v>0</v>
      </c>
      <c r="AW19" s="396">
        <v>0</v>
      </c>
      <c r="AX19" s="396">
        <v>0</v>
      </c>
      <c r="AY19" s="396">
        <v>0</v>
      </c>
      <c r="AZ19" s="396">
        <v>0</v>
      </c>
      <c r="BA19" s="396">
        <v>0</v>
      </c>
      <c r="BB19" s="396">
        <v>0</v>
      </c>
      <c r="BC19" s="396">
        <v>0</v>
      </c>
      <c r="BD19" s="396">
        <v>0</v>
      </c>
      <c r="BE19" s="396">
        <v>0</v>
      </c>
      <c r="BF19" s="396">
        <v>0</v>
      </c>
      <c r="BG19" s="396">
        <v>0</v>
      </c>
      <c r="BH19" s="396">
        <v>0</v>
      </c>
      <c r="BI19" s="396">
        <v>0</v>
      </c>
      <c r="BJ19" s="396">
        <v>0</v>
      </c>
      <c r="BK19" s="396">
        <v>0</v>
      </c>
      <c r="BL19" s="396">
        <v>0</v>
      </c>
      <c r="BM19" s="396">
        <v>0</v>
      </c>
      <c r="BN19" s="396">
        <v>0</v>
      </c>
      <c r="BO19" s="396">
        <v>0</v>
      </c>
      <c r="BP19" s="396">
        <v>0</v>
      </c>
      <c r="BQ19" s="396">
        <v>0</v>
      </c>
      <c r="BR19" s="396">
        <v>0</v>
      </c>
      <c r="BS19" s="396">
        <v>0</v>
      </c>
      <c r="BT19" s="396">
        <v>0</v>
      </c>
      <c r="BU19" s="396">
        <v>0</v>
      </c>
      <c r="BV19" s="396">
        <v>0</v>
      </c>
      <c r="BW19" s="396">
        <v>0</v>
      </c>
      <c r="BX19" s="396">
        <v>0</v>
      </c>
      <c r="BY19" s="396">
        <v>0</v>
      </c>
      <c r="BZ19" s="396">
        <v>0</v>
      </c>
      <c r="CA19" s="396">
        <v>0</v>
      </c>
      <c r="CB19" s="396">
        <v>0</v>
      </c>
      <c r="CC19" s="396">
        <v>0</v>
      </c>
      <c r="CD19" s="396">
        <v>0</v>
      </c>
      <c r="CE19" s="396">
        <v>0</v>
      </c>
      <c r="CF19" s="396">
        <v>0</v>
      </c>
      <c r="CG19" s="396">
        <v>0</v>
      </c>
      <c r="CH19" s="396">
        <v>0</v>
      </c>
      <c r="CI19" s="396">
        <v>0</v>
      </c>
      <c r="CJ19" s="396">
        <v>0</v>
      </c>
      <c r="CK19" s="396">
        <v>0</v>
      </c>
      <c r="CL19" s="396">
        <v>0</v>
      </c>
      <c r="CM19" s="396">
        <v>0</v>
      </c>
      <c r="CN19" s="396">
        <v>0</v>
      </c>
      <c r="CO19" s="396">
        <v>0</v>
      </c>
      <c r="CP19" s="396">
        <v>0</v>
      </c>
      <c r="CQ19" s="396">
        <v>0</v>
      </c>
      <c r="CR19" s="396">
        <v>0</v>
      </c>
      <c r="CS19" s="396">
        <v>0</v>
      </c>
      <c r="CT19" s="396">
        <v>0</v>
      </c>
      <c r="CU19" s="396">
        <v>0</v>
      </c>
      <c r="CV19" s="396">
        <v>0</v>
      </c>
      <c r="CW19" s="396">
        <v>0</v>
      </c>
      <c r="CX19" s="396">
        <v>0</v>
      </c>
      <c r="CY19" s="396">
        <v>0</v>
      </c>
      <c r="CZ19" s="396">
        <v>0</v>
      </c>
      <c r="DA19" s="396">
        <v>0</v>
      </c>
      <c r="DB19" s="396">
        <v>0</v>
      </c>
      <c r="DC19" s="396">
        <v>0</v>
      </c>
      <c r="DD19" s="396">
        <v>0</v>
      </c>
      <c r="DE19" s="396">
        <v>0</v>
      </c>
      <c r="DF19" s="396">
        <v>0</v>
      </c>
      <c r="DG19" s="396">
        <v>0</v>
      </c>
      <c r="DH19" s="396">
        <v>0</v>
      </c>
      <c r="DI19" s="396">
        <v>0</v>
      </c>
      <c r="DJ19" s="396">
        <v>0</v>
      </c>
      <c r="DK19" s="396">
        <v>0</v>
      </c>
      <c r="DL19" s="396">
        <v>0</v>
      </c>
      <c r="DM19" s="396">
        <v>0</v>
      </c>
      <c r="DN19" s="396">
        <v>0</v>
      </c>
      <c r="DO19" s="396">
        <v>0</v>
      </c>
      <c r="DP19" s="396">
        <v>0</v>
      </c>
      <c r="DQ19" s="396">
        <v>0</v>
      </c>
      <c r="DR19" s="396">
        <v>0</v>
      </c>
      <c r="DS19" s="396">
        <v>0</v>
      </c>
      <c r="DT19" s="396">
        <v>0</v>
      </c>
      <c r="DU19" s="396">
        <v>0</v>
      </c>
      <c r="DV19" s="396">
        <v>0</v>
      </c>
      <c r="DW19" s="396">
        <v>0</v>
      </c>
      <c r="DX19" s="396">
        <v>0</v>
      </c>
      <c r="DY19" s="396">
        <v>0</v>
      </c>
      <c r="DZ19" s="396">
        <v>0</v>
      </c>
      <c r="EA19" s="396">
        <v>0</v>
      </c>
      <c r="EB19" s="396">
        <v>0</v>
      </c>
      <c r="EC19" s="396">
        <v>0</v>
      </c>
      <c r="ED19" s="396">
        <v>0</v>
      </c>
      <c r="EE19" s="396">
        <v>0</v>
      </c>
      <c r="EF19" s="396">
        <v>0</v>
      </c>
      <c r="EG19" s="396">
        <v>0</v>
      </c>
      <c r="EH19" s="396">
        <v>0</v>
      </c>
      <c r="EI19" s="396">
        <v>0</v>
      </c>
      <c r="EJ19" s="396">
        <v>0</v>
      </c>
      <c r="EK19" s="396">
        <v>0</v>
      </c>
      <c r="EL19" s="396">
        <v>0</v>
      </c>
      <c r="EM19" s="396">
        <v>0</v>
      </c>
      <c r="EN19" s="396">
        <v>0</v>
      </c>
      <c r="EO19" s="396">
        <v>0</v>
      </c>
      <c r="EP19" s="396">
        <v>0</v>
      </c>
      <c r="EQ19" s="396">
        <v>0</v>
      </c>
      <c r="ER19" s="396">
        <v>0</v>
      </c>
      <c r="ES19" s="396">
        <v>0</v>
      </c>
      <c r="ET19" s="396">
        <v>0</v>
      </c>
      <c r="EU19" s="396">
        <v>0</v>
      </c>
      <c r="EV19" s="396">
        <v>0</v>
      </c>
      <c r="EW19" s="396">
        <v>0</v>
      </c>
      <c r="EX19" s="396">
        <v>0</v>
      </c>
      <c r="EY19" s="396">
        <v>0</v>
      </c>
      <c r="EZ19" s="396">
        <v>0</v>
      </c>
      <c r="FA19" s="396">
        <v>0</v>
      </c>
      <c r="FB19" s="396">
        <v>0</v>
      </c>
      <c r="FC19" s="396">
        <v>0</v>
      </c>
      <c r="FD19" s="396">
        <v>0</v>
      </c>
      <c r="FE19" s="396">
        <v>0</v>
      </c>
      <c r="FF19" s="396">
        <v>0</v>
      </c>
      <c r="FG19" s="396">
        <v>0</v>
      </c>
      <c r="FH19" s="396">
        <v>0</v>
      </c>
      <c r="FI19" s="396">
        <v>0</v>
      </c>
      <c r="FJ19" s="396">
        <v>0</v>
      </c>
      <c r="FK19" s="396">
        <v>0</v>
      </c>
      <c r="FL19" s="396">
        <v>0</v>
      </c>
      <c r="FM19" s="396">
        <v>0</v>
      </c>
      <c r="FN19" s="396">
        <v>0</v>
      </c>
      <c r="FO19" s="396">
        <v>0</v>
      </c>
      <c r="FP19" s="396">
        <v>0</v>
      </c>
      <c r="FQ19" s="396">
        <v>0</v>
      </c>
      <c r="FR19" s="396">
        <v>0</v>
      </c>
      <c r="FS19" s="396">
        <v>0</v>
      </c>
      <c r="FT19" s="396">
        <v>0</v>
      </c>
      <c r="FU19" s="396">
        <v>0</v>
      </c>
      <c r="FV19" s="396">
        <v>0</v>
      </c>
      <c r="FW19" s="396">
        <v>0</v>
      </c>
      <c r="FX19" s="396">
        <v>0</v>
      </c>
      <c r="FY19" s="396">
        <v>0</v>
      </c>
      <c r="FZ19" s="396">
        <v>0</v>
      </c>
      <c r="GA19" s="396">
        <v>0</v>
      </c>
    </row>
    <row r="20" spans="1:183" x14ac:dyDescent="0.25">
      <c r="A20" s="392">
        <v>3</v>
      </c>
      <c r="B20" s="170">
        <v>1</v>
      </c>
      <c r="C20" s="170">
        <v>9</v>
      </c>
      <c r="D20" s="396">
        <v>0</v>
      </c>
      <c r="E20" s="396">
        <v>0</v>
      </c>
      <c r="F20" s="396">
        <v>0</v>
      </c>
      <c r="G20" s="396">
        <v>0</v>
      </c>
      <c r="H20" s="396">
        <v>0</v>
      </c>
      <c r="I20" s="396">
        <v>0</v>
      </c>
      <c r="J20" s="396">
        <v>0</v>
      </c>
      <c r="K20" s="396">
        <v>0</v>
      </c>
      <c r="L20" s="396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396">
        <v>0</v>
      </c>
      <c r="Z20" s="396">
        <v>0</v>
      </c>
      <c r="AA20" s="396">
        <v>0</v>
      </c>
      <c r="AB20" s="396">
        <v>0</v>
      </c>
      <c r="AC20" s="396">
        <v>0</v>
      </c>
      <c r="AD20" s="396">
        <v>0</v>
      </c>
      <c r="AE20" s="396">
        <v>0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396">
        <v>0</v>
      </c>
      <c r="AN20" s="396">
        <v>0</v>
      </c>
      <c r="AO20" s="396">
        <v>0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0</v>
      </c>
      <c r="AV20" s="396">
        <v>0</v>
      </c>
      <c r="AW20" s="396">
        <v>0</v>
      </c>
      <c r="AX20" s="396">
        <v>0</v>
      </c>
      <c r="AY20" s="396">
        <v>0</v>
      </c>
      <c r="AZ20" s="396">
        <v>0</v>
      </c>
      <c r="BA20" s="396">
        <v>0</v>
      </c>
      <c r="BB20" s="396">
        <v>0</v>
      </c>
      <c r="BC20" s="396">
        <v>0</v>
      </c>
      <c r="BD20" s="396">
        <v>0</v>
      </c>
      <c r="BE20" s="396">
        <v>0</v>
      </c>
      <c r="BF20" s="396">
        <v>0</v>
      </c>
      <c r="BG20" s="396">
        <v>0</v>
      </c>
      <c r="BH20" s="396">
        <v>0</v>
      </c>
      <c r="BI20" s="396">
        <v>0</v>
      </c>
      <c r="BJ20" s="396">
        <v>0</v>
      </c>
      <c r="BK20" s="396">
        <v>0</v>
      </c>
      <c r="BL20" s="396">
        <v>0</v>
      </c>
      <c r="BM20" s="396">
        <v>0</v>
      </c>
      <c r="BN20" s="396">
        <v>0</v>
      </c>
      <c r="BO20" s="396">
        <v>0</v>
      </c>
      <c r="BP20" s="396">
        <v>0</v>
      </c>
      <c r="BQ20" s="396">
        <v>0</v>
      </c>
      <c r="BR20" s="396">
        <v>0</v>
      </c>
      <c r="BS20" s="396">
        <v>0</v>
      </c>
      <c r="BT20" s="396">
        <v>0</v>
      </c>
      <c r="BU20" s="396">
        <v>0</v>
      </c>
      <c r="BV20" s="396">
        <v>0</v>
      </c>
      <c r="BW20" s="396">
        <v>0</v>
      </c>
      <c r="BX20" s="396">
        <v>0</v>
      </c>
      <c r="BY20" s="396">
        <v>0</v>
      </c>
      <c r="BZ20" s="396">
        <v>0</v>
      </c>
      <c r="CA20" s="396">
        <v>0</v>
      </c>
      <c r="CB20" s="396">
        <v>0</v>
      </c>
      <c r="CC20" s="396">
        <v>0</v>
      </c>
      <c r="CD20" s="396">
        <v>0</v>
      </c>
      <c r="CE20" s="396">
        <v>0</v>
      </c>
      <c r="CF20" s="396">
        <v>0</v>
      </c>
      <c r="CG20" s="396">
        <v>0</v>
      </c>
      <c r="CH20" s="396">
        <v>0</v>
      </c>
      <c r="CI20" s="396">
        <v>0</v>
      </c>
      <c r="CJ20" s="396">
        <v>0</v>
      </c>
      <c r="CK20" s="396">
        <v>0</v>
      </c>
      <c r="CL20" s="396">
        <v>0</v>
      </c>
      <c r="CM20" s="396">
        <v>0</v>
      </c>
      <c r="CN20" s="396">
        <v>0</v>
      </c>
      <c r="CO20" s="396">
        <v>0</v>
      </c>
      <c r="CP20" s="396">
        <v>0</v>
      </c>
      <c r="CQ20" s="396">
        <v>0</v>
      </c>
      <c r="CR20" s="396">
        <v>0</v>
      </c>
      <c r="CS20" s="396">
        <v>0</v>
      </c>
      <c r="CT20" s="396">
        <v>0</v>
      </c>
      <c r="CU20" s="396">
        <v>0</v>
      </c>
      <c r="CV20" s="396">
        <v>0</v>
      </c>
      <c r="CW20" s="396">
        <v>0</v>
      </c>
      <c r="CX20" s="396">
        <v>0</v>
      </c>
      <c r="CY20" s="396">
        <v>0</v>
      </c>
      <c r="CZ20" s="396">
        <v>0</v>
      </c>
      <c r="DA20" s="396">
        <v>0</v>
      </c>
      <c r="DB20" s="396">
        <v>0</v>
      </c>
      <c r="DC20" s="396">
        <v>0</v>
      </c>
      <c r="DD20" s="396">
        <v>0</v>
      </c>
      <c r="DE20" s="396">
        <v>0</v>
      </c>
      <c r="DF20" s="396">
        <v>0</v>
      </c>
      <c r="DG20" s="396">
        <v>0</v>
      </c>
      <c r="DH20" s="396">
        <v>0</v>
      </c>
      <c r="DI20" s="396">
        <v>0</v>
      </c>
      <c r="DJ20" s="396">
        <v>0</v>
      </c>
      <c r="DK20" s="396">
        <v>0</v>
      </c>
      <c r="DL20" s="396">
        <v>0</v>
      </c>
      <c r="DM20" s="396">
        <v>0</v>
      </c>
      <c r="DN20" s="396">
        <v>0</v>
      </c>
      <c r="DO20" s="396">
        <v>0</v>
      </c>
      <c r="DP20" s="396">
        <v>0</v>
      </c>
      <c r="DQ20" s="396">
        <v>0</v>
      </c>
      <c r="DR20" s="396">
        <v>0</v>
      </c>
      <c r="DS20" s="396">
        <v>0</v>
      </c>
      <c r="DT20" s="396">
        <v>0</v>
      </c>
      <c r="DU20" s="396">
        <v>0</v>
      </c>
      <c r="DV20" s="396">
        <v>0</v>
      </c>
      <c r="DW20" s="396">
        <v>0</v>
      </c>
      <c r="DX20" s="396">
        <v>0</v>
      </c>
      <c r="DY20" s="396">
        <v>0</v>
      </c>
      <c r="DZ20" s="396">
        <v>0</v>
      </c>
      <c r="EA20" s="396">
        <v>0</v>
      </c>
      <c r="EB20" s="396">
        <v>0</v>
      </c>
      <c r="EC20" s="396">
        <v>0</v>
      </c>
      <c r="ED20" s="396">
        <v>0</v>
      </c>
      <c r="EE20" s="396">
        <v>0</v>
      </c>
      <c r="EF20" s="396">
        <v>0</v>
      </c>
      <c r="EG20" s="396">
        <v>0</v>
      </c>
      <c r="EH20" s="396">
        <v>0</v>
      </c>
      <c r="EI20" s="396">
        <v>0</v>
      </c>
      <c r="EJ20" s="396">
        <v>0</v>
      </c>
      <c r="EK20" s="396">
        <v>0</v>
      </c>
      <c r="EL20" s="396">
        <v>0</v>
      </c>
      <c r="EM20" s="396">
        <v>0</v>
      </c>
      <c r="EN20" s="396">
        <v>0</v>
      </c>
      <c r="EO20" s="396">
        <v>0</v>
      </c>
      <c r="EP20" s="396">
        <v>0</v>
      </c>
      <c r="EQ20" s="396">
        <v>0</v>
      </c>
      <c r="ER20" s="396">
        <v>0</v>
      </c>
      <c r="ES20" s="396">
        <v>0</v>
      </c>
      <c r="ET20" s="396">
        <v>0</v>
      </c>
      <c r="EU20" s="396">
        <v>0</v>
      </c>
      <c r="EV20" s="396">
        <v>0</v>
      </c>
      <c r="EW20" s="396">
        <v>0</v>
      </c>
      <c r="EX20" s="396">
        <v>0</v>
      </c>
      <c r="EY20" s="396">
        <v>0</v>
      </c>
      <c r="EZ20" s="396">
        <v>0</v>
      </c>
      <c r="FA20" s="396">
        <v>0</v>
      </c>
      <c r="FB20" s="396">
        <v>0</v>
      </c>
      <c r="FC20" s="396">
        <v>0</v>
      </c>
      <c r="FD20" s="396">
        <v>0</v>
      </c>
      <c r="FE20" s="396">
        <v>0</v>
      </c>
      <c r="FF20" s="396">
        <v>0</v>
      </c>
      <c r="FG20" s="396">
        <v>0</v>
      </c>
      <c r="FH20" s="396">
        <v>0</v>
      </c>
      <c r="FI20" s="396">
        <v>0</v>
      </c>
      <c r="FJ20" s="396">
        <v>0</v>
      </c>
      <c r="FK20" s="396">
        <v>0</v>
      </c>
      <c r="FL20" s="396">
        <v>0</v>
      </c>
      <c r="FM20" s="396">
        <v>0</v>
      </c>
      <c r="FN20" s="396">
        <v>0</v>
      </c>
      <c r="FO20" s="396">
        <v>0</v>
      </c>
      <c r="FP20" s="396">
        <v>0</v>
      </c>
      <c r="FQ20" s="396">
        <v>0</v>
      </c>
      <c r="FR20" s="396">
        <v>0</v>
      </c>
      <c r="FS20" s="396">
        <v>0</v>
      </c>
      <c r="FT20" s="396">
        <v>0</v>
      </c>
      <c r="FU20" s="396">
        <v>0</v>
      </c>
      <c r="FV20" s="396">
        <v>0</v>
      </c>
      <c r="FW20" s="396">
        <v>0</v>
      </c>
      <c r="FX20" s="396">
        <v>0</v>
      </c>
      <c r="FY20" s="396">
        <v>0</v>
      </c>
      <c r="FZ20" s="396">
        <v>0</v>
      </c>
      <c r="GA20" s="396">
        <v>0</v>
      </c>
    </row>
    <row r="21" spans="1:183" x14ac:dyDescent="0.25">
      <c r="A21" s="392">
        <v>4</v>
      </c>
      <c r="B21" s="170">
        <v>1</v>
      </c>
      <c r="C21" s="170">
        <v>9</v>
      </c>
      <c r="D21" s="396">
        <v>0</v>
      </c>
      <c r="E21" s="396">
        <v>0</v>
      </c>
      <c r="F21" s="396">
        <v>0</v>
      </c>
      <c r="G21" s="396">
        <v>0</v>
      </c>
      <c r="H21" s="396">
        <v>0</v>
      </c>
      <c r="I21" s="396">
        <v>0</v>
      </c>
      <c r="J21" s="396">
        <v>0</v>
      </c>
      <c r="K21" s="396">
        <v>0</v>
      </c>
      <c r="L21" s="396">
        <v>0</v>
      </c>
      <c r="M21" s="396">
        <v>0</v>
      </c>
      <c r="N21" s="396">
        <v>0</v>
      </c>
      <c r="O21" s="396">
        <v>0</v>
      </c>
      <c r="P21" s="396">
        <v>0</v>
      </c>
      <c r="Q21" s="396">
        <v>0</v>
      </c>
      <c r="R21" s="396">
        <v>0</v>
      </c>
      <c r="S21" s="396">
        <v>0</v>
      </c>
      <c r="T21" s="396">
        <v>0</v>
      </c>
      <c r="U21" s="396">
        <v>0</v>
      </c>
      <c r="V21" s="396">
        <v>0</v>
      </c>
      <c r="W21" s="396">
        <v>0</v>
      </c>
      <c r="X21" s="396">
        <v>0</v>
      </c>
      <c r="Y21" s="396">
        <v>0</v>
      </c>
      <c r="Z21" s="396">
        <v>0</v>
      </c>
      <c r="AA21" s="396">
        <v>0</v>
      </c>
      <c r="AB21" s="396">
        <v>0</v>
      </c>
      <c r="AC21" s="396">
        <v>0</v>
      </c>
      <c r="AD21" s="396">
        <v>0</v>
      </c>
      <c r="AE21" s="396">
        <v>0</v>
      </c>
      <c r="AF21" s="396">
        <v>0</v>
      </c>
      <c r="AG21" s="396">
        <v>0</v>
      </c>
      <c r="AH21" s="396">
        <v>0</v>
      </c>
      <c r="AI21" s="396">
        <v>0</v>
      </c>
      <c r="AJ21" s="396">
        <v>0</v>
      </c>
      <c r="AK21" s="396">
        <v>0</v>
      </c>
      <c r="AL21" s="396">
        <v>0</v>
      </c>
      <c r="AM21" s="396">
        <v>0</v>
      </c>
      <c r="AN21" s="396">
        <v>0</v>
      </c>
      <c r="AO21" s="396">
        <v>0</v>
      </c>
      <c r="AP21" s="396">
        <v>0</v>
      </c>
      <c r="AQ21" s="396">
        <v>0</v>
      </c>
      <c r="AR21" s="396">
        <v>0</v>
      </c>
      <c r="AS21" s="396">
        <v>0</v>
      </c>
      <c r="AT21" s="396">
        <v>0</v>
      </c>
      <c r="AU21" s="396">
        <v>0</v>
      </c>
      <c r="AV21" s="396">
        <v>0</v>
      </c>
      <c r="AW21" s="396">
        <v>0</v>
      </c>
      <c r="AX21" s="396">
        <v>0</v>
      </c>
      <c r="AY21" s="396">
        <v>0</v>
      </c>
      <c r="AZ21" s="396">
        <v>0</v>
      </c>
      <c r="BA21" s="396">
        <v>0</v>
      </c>
      <c r="BB21" s="396">
        <v>0</v>
      </c>
      <c r="BC21" s="396">
        <v>0</v>
      </c>
      <c r="BD21" s="396">
        <v>0</v>
      </c>
      <c r="BE21" s="396">
        <v>0</v>
      </c>
      <c r="BF21" s="396">
        <v>0</v>
      </c>
      <c r="BG21" s="396">
        <v>0</v>
      </c>
      <c r="BH21" s="396">
        <v>0</v>
      </c>
      <c r="BI21" s="396">
        <v>0</v>
      </c>
      <c r="BJ21" s="396">
        <v>0</v>
      </c>
      <c r="BK21" s="396">
        <v>0</v>
      </c>
      <c r="BL21" s="396">
        <v>0</v>
      </c>
      <c r="BM21" s="396">
        <v>0</v>
      </c>
      <c r="BN21" s="396">
        <v>0</v>
      </c>
      <c r="BO21" s="396">
        <v>0</v>
      </c>
      <c r="BP21" s="396">
        <v>0</v>
      </c>
      <c r="BQ21" s="396">
        <v>0</v>
      </c>
      <c r="BR21" s="396">
        <v>0</v>
      </c>
      <c r="BS21" s="396">
        <v>0</v>
      </c>
      <c r="BT21" s="396">
        <v>0</v>
      </c>
      <c r="BU21" s="396">
        <v>0</v>
      </c>
      <c r="BV21" s="396">
        <v>0</v>
      </c>
      <c r="BW21" s="396">
        <v>0</v>
      </c>
      <c r="BX21" s="396">
        <v>0</v>
      </c>
      <c r="BY21" s="396">
        <v>0</v>
      </c>
      <c r="BZ21" s="396">
        <v>0</v>
      </c>
      <c r="CA21" s="396">
        <v>0</v>
      </c>
      <c r="CB21" s="396">
        <v>0</v>
      </c>
      <c r="CC21" s="396">
        <v>0</v>
      </c>
      <c r="CD21" s="396">
        <v>0</v>
      </c>
      <c r="CE21" s="396">
        <v>0</v>
      </c>
      <c r="CF21" s="396">
        <v>0</v>
      </c>
      <c r="CG21" s="396">
        <v>0</v>
      </c>
      <c r="CH21" s="396">
        <v>0</v>
      </c>
      <c r="CI21" s="396">
        <v>0</v>
      </c>
      <c r="CJ21" s="396">
        <v>0</v>
      </c>
      <c r="CK21" s="396">
        <v>0</v>
      </c>
      <c r="CL21" s="396">
        <v>0</v>
      </c>
      <c r="CM21" s="396">
        <v>0</v>
      </c>
      <c r="CN21" s="396">
        <v>0</v>
      </c>
      <c r="CO21" s="396">
        <v>0</v>
      </c>
      <c r="CP21" s="396">
        <v>0</v>
      </c>
      <c r="CQ21" s="396">
        <v>0</v>
      </c>
      <c r="CR21" s="396">
        <v>0</v>
      </c>
      <c r="CS21" s="396">
        <v>0</v>
      </c>
      <c r="CT21" s="396">
        <v>0</v>
      </c>
      <c r="CU21" s="396">
        <v>0</v>
      </c>
      <c r="CV21" s="396">
        <v>0</v>
      </c>
      <c r="CW21" s="396">
        <v>0</v>
      </c>
      <c r="CX21" s="396">
        <v>0</v>
      </c>
      <c r="CY21" s="396">
        <v>0</v>
      </c>
      <c r="CZ21" s="396">
        <v>0</v>
      </c>
      <c r="DA21" s="396">
        <v>0</v>
      </c>
      <c r="DB21" s="396">
        <v>0</v>
      </c>
      <c r="DC21" s="396">
        <v>0</v>
      </c>
      <c r="DD21" s="396">
        <v>0</v>
      </c>
      <c r="DE21" s="396">
        <v>0</v>
      </c>
      <c r="DF21" s="396">
        <v>0</v>
      </c>
      <c r="DG21" s="396">
        <v>0</v>
      </c>
      <c r="DH21" s="396">
        <v>0</v>
      </c>
      <c r="DI21" s="396">
        <v>0</v>
      </c>
      <c r="DJ21" s="396">
        <v>0</v>
      </c>
      <c r="DK21" s="396">
        <v>0</v>
      </c>
      <c r="DL21" s="396">
        <v>0</v>
      </c>
      <c r="DM21" s="396">
        <v>0</v>
      </c>
      <c r="DN21" s="396">
        <v>0</v>
      </c>
      <c r="DO21" s="396">
        <v>0</v>
      </c>
      <c r="DP21" s="396">
        <v>0</v>
      </c>
      <c r="DQ21" s="396">
        <v>0</v>
      </c>
      <c r="DR21" s="396">
        <v>0</v>
      </c>
      <c r="DS21" s="396">
        <v>0</v>
      </c>
      <c r="DT21" s="396">
        <v>0</v>
      </c>
      <c r="DU21" s="396">
        <v>0</v>
      </c>
      <c r="DV21" s="396">
        <v>0</v>
      </c>
      <c r="DW21" s="396">
        <v>0</v>
      </c>
      <c r="DX21" s="396">
        <v>0</v>
      </c>
      <c r="DY21" s="396">
        <v>0</v>
      </c>
      <c r="DZ21" s="396">
        <v>0</v>
      </c>
      <c r="EA21" s="396">
        <v>0</v>
      </c>
      <c r="EB21" s="396">
        <v>0</v>
      </c>
      <c r="EC21" s="396">
        <v>0</v>
      </c>
      <c r="ED21" s="396">
        <v>0</v>
      </c>
      <c r="EE21" s="396">
        <v>0</v>
      </c>
      <c r="EF21" s="396">
        <v>0</v>
      </c>
      <c r="EG21" s="396">
        <v>0</v>
      </c>
      <c r="EH21" s="396">
        <v>0</v>
      </c>
      <c r="EI21" s="396">
        <v>0</v>
      </c>
      <c r="EJ21" s="396">
        <v>0</v>
      </c>
      <c r="EK21" s="396">
        <v>0</v>
      </c>
      <c r="EL21" s="396">
        <v>0</v>
      </c>
      <c r="EM21" s="396">
        <v>0</v>
      </c>
      <c r="EN21" s="396">
        <v>0</v>
      </c>
      <c r="EO21" s="396">
        <v>0</v>
      </c>
      <c r="EP21" s="396">
        <v>0</v>
      </c>
      <c r="EQ21" s="396">
        <v>0</v>
      </c>
      <c r="ER21" s="396">
        <v>0</v>
      </c>
      <c r="ES21" s="396">
        <v>0</v>
      </c>
      <c r="ET21" s="396">
        <v>0</v>
      </c>
      <c r="EU21" s="396">
        <v>0</v>
      </c>
      <c r="EV21" s="396">
        <v>0</v>
      </c>
      <c r="EW21" s="396">
        <v>0</v>
      </c>
      <c r="EX21" s="396">
        <v>0</v>
      </c>
      <c r="EY21" s="396">
        <v>0</v>
      </c>
      <c r="EZ21" s="396">
        <v>0</v>
      </c>
      <c r="FA21" s="396">
        <v>0</v>
      </c>
      <c r="FB21" s="396">
        <v>0</v>
      </c>
      <c r="FC21" s="396">
        <v>0</v>
      </c>
      <c r="FD21" s="396">
        <v>0</v>
      </c>
      <c r="FE21" s="396">
        <v>0</v>
      </c>
      <c r="FF21" s="396">
        <v>0</v>
      </c>
      <c r="FG21" s="396">
        <v>0</v>
      </c>
      <c r="FH21" s="396">
        <v>0</v>
      </c>
      <c r="FI21" s="396">
        <v>0</v>
      </c>
      <c r="FJ21" s="396">
        <v>0</v>
      </c>
      <c r="FK21" s="396">
        <v>0</v>
      </c>
      <c r="FL21" s="396">
        <v>0</v>
      </c>
      <c r="FM21" s="396">
        <v>0</v>
      </c>
      <c r="FN21" s="396">
        <v>0</v>
      </c>
      <c r="FO21" s="396">
        <v>0</v>
      </c>
      <c r="FP21" s="396">
        <v>0</v>
      </c>
      <c r="FQ21" s="396">
        <v>0</v>
      </c>
      <c r="FR21" s="396">
        <v>0</v>
      </c>
      <c r="FS21" s="396">
        <v>0</v>
      </c>
      <c r="FT21" s="396">
        <v>0</v>
      </c>
      <c r="FU21" s="396">
        <v>0</v>
      </c>
      <c r="FV21" s="396">
        <v>0</v>
      </c>
      <c r="FW21" s="396">
        <v>0</v>
      </c>
      <c r="FX21" s="396">
        <v>0</v>
      </c>
      <c r="FY21" s="396">
        <v>0</v>
      </c>
      <c r="FZ21" s="396">
        <v>0</v>
      </c>
      <c r="GA21" s="396">
        <v>0</v>
      </c>
    </row>
    <row r="22" spans="1:183" x14ac:dyDescent="0.25">
      <c r="A22" s="394">
        <v>1</v>
      </c>
      <c r="B22" s="395">
        <v>1</v>
      </c>
      <c r="C22" s="395">
        <v>10</v>
      </c>
      <c r="D22" s="396">
        <v>99999</v>
      </c>
      <c r="E22" s="396">
        <v>99999</v>
      </c>
      <c r="F22" s="396">
        <v>99999</v>
      </c>
      <c r="G22" s="396">
        <v>99999</v>
      </c>
      <c r="H22" s="396">
        <v>99999</v>
      </c>
      <c r="I22" s="396">
        <v>99999</v>
      </c>
      <c r="J22" s="396">
        <v>99999</v>
      </c>
      <c r="K22" s="396">
        <v>99999</v>
      </c>
      <c r="L22" s="396">
        <v>99999</v>
      </c>
      <c r="M22" s="396">
        <v>99999</v>
      </c>
      <c r="N22" s="396">
        <v>99999</v>
      </c>
      <c r="O22" s="396">
        <v>99999</v>
      </c>
      <c r="P22" s="396">
        <v>99999</v>
      </c>
      <c r="Q22" s="396">
        <v>99999</v>
      </c>
      <c r="R22" s="396">
        <v>99999</v>
      </c>
      <c r="S22" s="396">
        <v>99999</v>
      </c>
      <c r="T22" s="396">
        <v>99999</v>
      </c>
      <c r="U22" s="396">
        <v>99999</v>
      </c>
      <c r="V22" s="396">
        <v>99999</v>
      </c>
      <c r="W22" s="396">
        <v>99999</v>
      </c>
      <c r="X22" s="396">
        <v>99999</v>
      </c>
      <c r="Y22" s="396">
        <v>99999</v>
      </c>
      <c r="Z22" s="396">
        <v>99999</v>
      </c>
      <c r="AA22" s="396">
        <v>99999</v>
      </c>
      <c r="AB22" s="396">
        <v>99999</v>
      </c>
      <c r="AC22" s="396">
        <v>99999</v>
      </c>
      <c r="AD22" s="396">
        <v>99999</v>
      </c>
      <c r="AE22" s="396">
        <v>99999</v>
      </c>
      <c r="AF22" s="396">
        <v>99999</v>
      </c>
      <c r="AG22" s="396">
        <v>99999</v>
      </c>
      <c r="AH22" s="396">
        <v>99999</v>
      </c>
      <c r="AI22" s="396">
        <v>99999</v>
      </c>
      <c r="AJ22" s="396">
        <v>99999</v>
      </c>
      <c r="AK22" s="396">
        <v>99999</v>
      </c>
      <c r="AL22" s="396">
        <v>99999</v>
      </c>
      <c r="AM22" s="396">
        <v>99999</v>
      </c>
      <c r="AN22" s="396">
        <v>99999</v>
      </c>
      <c r="AO22" s="396">
        <v>99999</v>
      </c>
      <c r="AP22" s="396">
        <v>99999</v>
      </c>
      <c r="AQ22" s="396">
        <v>99999</v>
      </c>
      <c r="AR22" s="396">
        <v>99999</v>
      </c>
      <c r="AS22" s="396">
        <v>99999</v>
      </c>
      <c r="AT22" s="396">
        <v>99999</v>
      </c>
      <c r="AU22" s="396">
        <v>99999</v>
      </c>
      <c r="AV22" s="396">
        <v>99999</v>
      </c>
      <c r="AW22" s="396">
        <v>99999</v>
      </c>
      <c r="AX22" s="396">
        <v>99999</v>
      </c>
      <c r="AY22" s="396">
        <v>99999</v>
      </c>
      <c r="AZ22" s="396">
        <v>99999</v>
      </c>
      <c r="BA22" s="396">
        <v>99999</v>
      </c>
      <c r="BB22" s="396">
        <v>99999</v>
      </c>
      <c r="BC22" s="396">
        <v>99999</v>
      </c>
      <c r="BD22" s="396">
        <v>99999</v>
      </c>
      <c r="BE22" s="396">
        <v>99999</v>
      </c>
      <c r="BF22" s="396">
        <v>99999</v>
      </c>
      <c r="BG22" s="396">
        <v>99999</v>
      </c>
      <c r="BH22" s="396">
        <v>99999</v>
      </c>
      <c r="BI22" s="396">
        <v>99999</v>
      </c>
      <c r="BJ22" s="396">
        <v>99999</v>
      </c>
      <c r="BK22" s="396">
        <v>99999</v>
      </c>
      <c r="BL22" s="396">
        <v>99999</v>
      </c>
      <c r="BM22" s="396">
        <v>99999</v>
      </c>
      <c r="BN22" s="396">
        <v>99999</v>
      </c>
      <c r="BO22" s="396">
        <v>99999</v>
      </c>
      <c r="BP22" s="396">
        <v>99999</v>
      </c>
      <c r="BQ22" s="396">
        <v>99999</v>
      </c>
      <c r="BR22" s="396">
        <v>99999</v>
      </c>
      <c r="BS22" s="396">
        <v>99999</v>
      </c>
      <c r="BT22" s="396">
        <v>99999</v>
      </c>
      <c r="BU22" s="396">
        <v>99999</v>
      </c>
      <c r="BV22" s="396">
        <v>99999</v>
      </c>
      <c r="BW22" s="396">
        <v>99999</v>
      </c>
      <c r="BX22" s="396">
        <v>99999</v>
      </c>
      <c r="BY22" s="396">
        <v>99999</v>
      </c>
      <c r="BZ22" s="396">
        <v>99999</v>
      </c>
      <c r="CA22" s="396">
        <v>99999</v>
      </c>
      <c r="CB22" s="396">
        <v>99999</v>
      </c>
      <c r="CC22" s="396">
        <v>99999</v>
      </c>
      <c r="CD22" s="396">
        <v>99999</v>
      </c>
      <c r="CE22" s="396">
        <v>99999</v>
      </c>
      <c r="CF22" s="396">
        <v>99999</v>
      </c>
      <c r="CG22" s="396">
        <v>99999</v>
      </c>
      <c r="CH22" s="396">
        <v>99999</v>
      </c>
      <c r="CI22" s="396">
        <v>99999</v>
      </c>
      <c r="CJ22" s="396">
        <v>99999</v>
      </c>
      <c r="CK22" s="396">
        <v>99999</v>
      </c>
      <c r="CL22" s="396">
        <v>99999</v>
      </c>
      <c r="CM22" s="396">
        <v>99999</v>
      </c>
      <c r="CN22" s="396">
        <v>99999</v>
      </c>
      <c r="CO22" s="396">
        <v>99999</v>
      </c>
      <c r="CP22" s="396">
        <v>99999</v>
      </c>
      <c r="CQ22" s="396">
        <v>99999</v>
      </c>
      <c r="CR22" s="396">
        <v>99999</v>
      </c>
      <c r="CS22" s="396">
        <v>99999</v>
      </c>
      <c r="CT22" s="396">
        <v>99999</v>
      </c>
      <c r="CU22" s="396">
        <v>99999</v>
      </c>
      <c r="CV22" s="396">
        <v>99999</v>
      </c>
      <c r="CW22" s="396">
        <v>99999</v>
      </c>
      <c r="CX22" s="396">
        <v>99999</v>
      </c>
      <c r="CY22" s="396">
        <v>99999</v>
      </c>
      <c r="CZ22" s="396">
        <v>99999</v>
      </c>
      <c r="DA22" s="396">
        <v>99999</v>
      </c>
      <c r="DB22" s="396">
        <v>99999</v>
      </c>
      <c r="DC22" s="396">
        <v>99999</v>
      </c>
      <c r="DD22" s="396">
        <v>99999</v>
      </c>
      <c r="DE22" s="396">
        <v>99999</v>
      </c>
      <c r="DF22" s="396">
        <v>99999</v>
      </c>
      <c r="DG22" s="396">
        <v>99999</v>
      </c>
      <c r="DH22" s="396">
        <v>99999</v>
      </c>
      <c r="DI22" s="396">
        <v>99999</v>
      </c>
      <c r="DJ22" s="396">
        <v>99999</v>
      </c>
      <c r="DK22" s="396">
        <v>99999</v>
      </c>
      <c r="DL22" s="396">
        <v>99999</v>
      </c>
      <c r="DM22" s="396">
        <v>99999</v>
      </c>
      <c r="DN22" s="396">
        <v>99999</v>
      </c>
      <c r="DO22" s="396">
        <v>99999</v>
      </c>
      <c r="DP22" s="396">
        <v>99999</v>
      </c>
      <c r="DQ22" s="396">
        <v>99999</v>
      </c>
      <c r="DR22" s="396">
        <v>99999</v>
      </c>
      <c r="DS22" s="396">
        <v>99999</v>
      </c>
      <c r="DT22" s="396">
        <v>99999</v>
      </c>
      <c r="DU22" s="396">
        <v>99999</v>
      </c>
      <c r="DV22" s="396">
        <v>99999</v>
      </c>
      <c r="DW22" s="396">
        <v>99999</v>
      </c>
      <c r="DX22" s="396">
        <v>99999</v>
      </c>
      <c r="DY22" s="396">
        <v>99999</v>
      </c>
      <c r="DZ22" s="396">
        <v>99999</v>
      </c>
      <c r="EA22" s="396">
        <v>99999</v>
      </c>
      <c r="EB22" s="396">
        <v>99999</v>
      </c>
      <c r="EC22" s="396">
        <v>99999</v>
      </c>
      <c r="ED22" s="396">
        <v>99999</v>
      </c>
      <c r="EE22" s="396">
        <v>99999</v>
      </c>
      <c r="EF22" s="396">
        <v>99999</v>
      </c>
      <c r="EG22" s="396">
        <v>99999</v>
      </c>
      <c r="EH22" s="396">
        <v>99999</v>
      </c>
      <c r="EI22" s="396">
        <v>99999</v>
      </c>
      <c r="EJ22" s="396">
        <v>99999</v>
      </c>
      <c r="EK22" s="396">
        <v>99999</v>
      </c>
      <c r="EL22" s="396">
        <v>99999</v>
      </c>
      <c r="EM22" s="396">
        <v>99999</v>
      </c>
      <c r="EN22" s="396">
        <v>99999</v>
      </c>
      <c r="EO22" s="396">
        <v>99999</v>
      </c>
      <c r="EP22" s="396">
        <v>99999</v>
      </c>
      <c r="EQ22" s="396">
        <v>99999</v>
      </c>
      <c r="ER22" s="396">
        <v>99999</v>
      </c>
      <c r="ES22" s="396">
        <v>99999</v>
      </c>
      <c r="ET22" s="396">
        <v>99999</v>
      </c>
      <c r="EU22" s="396">
        <v>99999</v>
      </c>
      <c r="EV22" s="396">
        <v>99999</v>
      </c>
      <c r="EW22" s="396">
        <v>99999</v>
      </c>
      <c r="EX22" s="396">
        <v>99999</v>
      </c>
      <c r="EY22" s="396">
        <v>99999</v>
      </c>
      <c r="EZ22" s="396">
        <v>99999</v>
      </c>
      <c r="FA22" s="396">
        <v>99999</v>
      </c>
      <c r="FB22" s="396">
        <v>99999</v>
      </c>
      <c r="FC22" s="396">
        <v>99999</v>
      </c>
      <c r="FD22" s="396">
        <v>99999</v>
      </c>
      <c r="FE22" s="396">
        <v>99999</v>
      </c>
      <c r="FF22" s="396">
        <v>99999</v>
      </c>
      <c r="FG22" s="396">
        <v>99999</v>
      </c>
      <c r="FH22" s="396">
        <v>99999</v>
      </c>
      <c r="FI22" s="396">
        <v>99999</v>
      </c>
      <c r="FJ22" s="396">
        <v>99999</v>
      </c>
      <c r="FK22" s="396">
        <v>99999</v>
      </c>
      <c r="FL22" s="396">
        <v>99999</v>
      </c>
      <c r="FM22" s="396">
        <v>99999</v>
      </c>
      <c r="FN22" s="396">
        <v>99999</v>
      </c>
      <c r="FO22" s="396">
        <v>99999</v>
      </c>
      <c r="FP22" s="396">
        <v>99999</v>
      </c>
      <c r="FQ22" s="396">
        <v>99999</v>
      </c>
      <c r="FR22" s="396">
        <v>99999</v>
      </c>
      <c r="FS22" s="396">
        <v>99999</v>
      </c>
      <c r="FT22" s="396">
        <v>99999</v>
      </c>
      <c r="FU22" s="396">
        <v>99999</v>
      </c>
      <c r="FV22" s="396">
        <v>99999</v>
      </c>
      <c r="FW22" s="396">
        <v>99999</v>
      </c>
      <c r="FX22" s="396">
        <v>99999</v>
      </c>
      <c r="FY22" s="396">
        <v>99999</v>
      </c>
      <c r="FZ22" s="396">
        <v>99999</v>
      </c>
      <c r="GA22" s="396">
        <v>99999</v>
      </c>
    </row>
    <row r="23" spans="1:183" x14ac:dyDescent="0.25">
      <c r="A23" s="394">
        <v>2</v>
      </c>
      <c r="B23" s="395">
        <v>1</v>
      </c>
      <c r="C23" s="395">
        <v>10</v>
      </c>
      <c r="D23" s="396">
        <v>99999</v>
      </c>
      <c r="E23" s="396">
        <v>99999</v>
      </c>
      <c r="F23" s="396">
        <v>99999</v>
      </c>
      <c r="G23" s="396">
        <v>99999</v>
      </c>
      <c r="H23" s="396">
        <v>99999</v>
      </c>
      <c r="I23" s="396">
        <v>99999</v>
      </c>
      <c r="J23" s="396">
        <v>99999</v>
      </c>
      <c r="K23" s="396">
        <v>99999</v>
      </c>
      <c r="L23" s="396">
        <v>99999</v>
      </c>
      <c r="M23" s="396">
        <v>99999</v>
      </c>
      <c r="N23" s="396">
        <v>99999</v>
      </c>
      <c r="O23" s="396">
        <v>99999</v>
      </c>
      <c r="P23" s="396">
        <v>99999</v>
      </c>
      <c r="Q23" s="396">
        <v>99999</v>
      </c>
      <c r="R23" s="396">
        <v>99999</v>
      </c>
      <c r="S23" s="396">
        <v>99999</v>
      </c>
      <c r="T23" s="396">
        <v>99999</v>
      </c>
      <c r="U23" s="396">
        <v>99999</v>
      </c>
      <c r="V23" s="396">
        <v>99999</v>
      </c>
      <c r="W23" s="396">
        <v>99999</v>
      </c>
      <c r="X23" s="396">
        <v>99999</v>
      </c>
      <c r="Y23" s="396">
        <v>99999</v>
      </c>
      <c r="Z23" s="396">
        <v>99999</v>
      </c>
      <c r="AA23" s="396">
        <v>99999</v>
      </c>
      <c r="AB23" s="396">
        <v>99999</v>
      </c>
      <c r="AC23" s="396">
        <v>99999</v>
      </c>
      <c r="AD23" s="396">
        <v>99999</v>
      </c>
      <c r="AE23" s="396">
        <v>99999</v>
      </c>
      <c r="AF23" s="396">
        <v>99999</v>
      </c>
      <c r="AG23" s="396">
        <v>99999</v>
      </c>
      <c r="AH23" s="396">
        <v>99999</v>
      </c>
      <c r="AI23" s="396">
        <v>99999</v>
      </c>
      <c r="AJ23" s="396">
        <v>99999</v>
      </c>
      <c r="AK23" s="396">
        <v>99999</v>
      </c>
      <c r="AL23" s="396">
        <v>99999</v>
      </c>
      <c r="AM23" s="396">
        <v>99999</v>
      </c>
      <c r="AN23" s="396">
        <v>99999</v>
      </c>
      <c r="AO23" s="396">
        <v>99999</v>
      </c>
      <c r="AP23" s="396">
        <v>99999</v>
      </c>
      <c r="AQ23" s="396">
        <v>99999</v>
      </c>
      <c r="AR23" s="396">
        <v>99999</v>
      </c>
      <c r="AS23" s="396">
        <v>99999</v>
      </c>
      <c r="AT23" s="396">
        <v>99999</v>
      </c>
      <c r="AU23" s="396">
        <v>99999</v>
      </c>
      <c r="AV23" s="396">
        <v>99999</v>
      </c>
      <c r="AW23" s="396">
        <v>99999</v>
      </c>
      <c r="AX23" s="396">
        <v>99999</v>
      </c>
      <c r="AY23" s="396">
        <v>99999</v>
      </c>
      <c r="AZ23" s="396">
        <v>99999</v>
      </c>
      <c r="BA23" s="396">
        <v>99999</v>
      </c>
      <c r="BB23" s="396">
        <v>99999</v>
      </c>
      <c r="BC23" s="396">
        <v>99999</v>
      </c>
      <c r="BD23" s="396">
        <v>99999</v>
      </c>
      <c r="BE23" s="396">
        <v>99999</v>
      </c>
      <c r="BF23" s="396">
        <v>99999</v>
      </c>
      <c r="BG23" s="396">
        <v>99999</v>
      </c>
      <c r="BH23" s="396">
        <v>99999</v>
      </c>
      <c r="BI23" s="396">
        <v>99999</v>
      </c>
      <c r="BJ23" s="396">
        <v>99999</v>
      </c>
      <c r="BK23" s="396">
        <v>99999</v>
      </c>
      <c r="BL23" s="396">
        <v>99999</v>
      </c>
      <c r="BM23" s="396">
        <v>99999</v>
      </c>
      <c r="BN23" s="396">
        <v>99999</v>
      </c>
      <c r="BO23" s="396">
        <v>99999</v>
      </c>
      <c r="BP23" s="396">
        <v>99999</v>
      </c>
      <c r="BQ23" s="396">
        <v>99999</v>
      </c>
      <c r="BR23" s="396">
        <v>99999</v>
      </c>
      <c r="BS23" s="396">
        <v>99999</v>
      </c>
      <c r="BT23" s="396">
        <v>99999</v>
      </c>
      <c r="BU23" s="396">
        <v>99999</v>
      </c>
      <c r="BV23" s="396">
        <v>99999</v>
      </c>
      <c r="BW23" s="396">
        <v>99999</v>
      </c>
      <c r="BX23" s="396">
        <v>99999</v>
      </c>
      <c r="BY23" s="396">
        <v>99999</v>
      </c>
      <c r="BZ23" s="396">
        <v>99999</v>
      </c>
      <c r="CA23" s="396">
        <v>99999</v>
      </c>
      <c r="CB23" s="396">
        <v>99999</v>
      </c>
      <c r="CC23" s="396">
        <v>99999</v>
      </c>
      <c r="CD23" s="396">
        <v>99999</v>
      </c>
      <c r="CE23" s="396">
        <v>99999</v>
      </c>
      <c r="CF23" s="396">
        <v>99999</v>
      </c>
      <c r="CG23" s="396">
        <v>99999</v>
      </c>
      <c r="CH23" s="396">
        <v>99999</v>
      </c>
      <c r="CI23" s="396">
        <v>99999</v>
      </c>
      <c r="CJ23" s="396">
        <v>99999</v>
      </c>
      <c r="CK23" s="396">
        <v>99999</v>
      </c>
      <c r="CL23" s="396">
        <v>99999</v>
      </c>
      <c r="CM23" s="396">
        <v>99999</v>
      </c>
      <c r="CN23" s="396">
        <v>99999</v>
      </c>
      <c r="CO23" s="396">
        <v>99999</v>
      </c>
      <c r="CP23" s="396">
        <v>99999</v>
      </c>
      <c r="CQ23" s="396">
        <v>99999</v>
      </c>
      <c r="CR23" s="396">
        <v>99999</v>
      </c>
      <c r="CS23" s="396">
        <v>99999</v>
      </c>
      <c r="CT23" s="396">
        <v>99999</v>
      </c>
      <c r="CU23" s="396">
        <v>99999</v>
      </c>
      <c r="CV23" s="396">
        <v>99999</v>
      </c>
      <c r="CW23" s="396">
        <v>99999</v>
      </c>
      <c r="CX23" s="396">
        <v>99999</v>
      </c>
      <c r="CY23" s="396">
        <v>99999</v>
      </c>
      <c r="CZ23" s="396">
        <v>99999</v>
      </c>
      <c r="DA23" s="396">
        <v>99999</v>
      </c>
      <c r="DB23" s="396">
        <v>99999</v>
      </c>
      <c r="DC23" s="396">
        <v>99999</v>
      </c>
      <c r="DD23" s="396">
        <v>99999</v>
      </c>
      <c r="DE23" s="396">
        <v>99999</v>
      </c>
      <c r="DF23" s="396">
        <v>99999</v>
      </c>
      <c r="DG23" s="396">
        <v>99999</v>
      </c>
      <c r="DH23" s="396">
        <v>99999</v>
      </c>
      <c r="DI23" s="396">
        <v>99999</v>
      </c>
      <c r="DJ23" s="396">
        <v>99999</v>
      </c>
      <c r="DK23" s="396">
        <v>99999</v>
      </c>
      <c r="DL23" s="396">
        <v>99999</v>
      </c>
      <c r="DM23" s="396">
        <v>99999</v>
      </c>
      <c r="DN23" s="396">
        <v>99999</v>
      </c>
      <c r="DO23" s="396">
        <v>99999</v>
      </c>
      <c r="DP23" s="396">
        <v>99999</v>
      </c>
      <c r="DQ23" s="396">
        <v>99999</v>
      </c>
      <c r="DR23" s="396">
        <v>99999</v>
      </c>
      <c r="DS23" s="396">
        <v>99999</v>
      </c>
      <c r="DT23" s="396">
        <v>99999</v>
      </c>
      <c r="DU23" s="396">
        <v>99999</v>
      </c>
      <c r="DV23" s="396">
        <v>99999</v>
      </c>
      <c r="DW23" s="396">
        <v>99999</v>
      </c>
      <c r="DX23" s="396">
        <v>99999</v>
      </c>
      <c r="DY23" s="396">
        <v>99999</v>
      </c>
      <c r="DZ23" s="396">
        <v>99999</v>
      </c>
      <c r="EA23" s="396">
        <v>99999</v>
      </c>
      <c r="EB23" s="396">
        <v>99999</v>
      </c>
      <c r="EC23" s="396">
        <v>99999</v>
      </c>
      <c r="ED23" s="396">
        <v>99999</v>
      </c>
      <c r="EE23" s="396">
        <v>99999</v>
      </c>
      <c r="EF23" s="396">
        <v>99999</v>
      </c>
      <c r="EG23" s="396">
        <v>99999</v>
      </c>
      <c r="EH23" s="396">
        <v>99999</v>
      </c>
      <c r="EI23" s="396">
        <v>99999</v>
      </c>
      <c r="EJ23" s="396">
        <v>99999</v>
      </c>
      <c r="EK23" s="396">
        <v>99999</v>
      </c>
      <c r="EL23" s="396">
        <v>99999</v>
      </c>
      <c r="EM23" s="396">
        <v>99999</v>
      </c>
      <c r="EN23" s="396">
        <v>99999</v>
      </c>
      <c r="EO23" s="396">
        <v>99999</v>
      </c>
      <c r="EP23" s="396">
        <v>99999</v>
      </c>
      <c r="EQ23" s="396">
        <v>99999</v>
      </c>
      <c r="ER23" s="396">
        <v>99999</v>
      </c>
      <c r="ES23" s="396">
        <v>99999</v>
      </c>
      <c r="ET23" s="396">
        <v>99999</v>
      </c>
      <c r="EU23" s="396">
        <v>99999</v>
      </c>
      <c r="EV23" s="396">
        <v>99999</v>
      </c>
      <c r="EW23" s="396">
        <v>99999</v>
      </c>
      <c r="EX23" s="396">
        <v>99999</v>
      </c>
      <c r="EY23" s="396">
        <v>99999</v>
      </c>
      <c r="EZ23" s="396">
        <v>99999</v>
      </c>
      <c r="FA23" s="396">
        <v>99999</v>
      </c>
      <c r="FB23" s="396">
        <v>99999</v>
      </c>
      <c r="FC23" s="396">
        <v>99999</v>
      </c>
      <c r="FD23" s="396">
        <v>99999</v>
      </c>
      <c r="FE23" s="396">
        <v>99999</v>
      </c>
      <c r="FF23" s="396">
        <v>99999</v>
      </c>
      <c r="FG23" s="396">
        <v>99999</v>
      </c>
      <c r="FH23" s="396">
        <v>99999</v>
      </c>
      <c r="FI23" s="396">
        <v>99999</v>
      </c>
      <c r="FJ23" s="396">
        <v>99999</v>
      </c>
      <c r="FK23" s="396">
        <v>99999</v>
      </c>
      <c r="FL23" s="396">
        <v>99999</v>
      </c>
      <c r="FM23" s="396">
        <v>99999</v>
      </c>
      <c r="FN23" s="396">
        <v>99999</v>
      </c>
      <c r="FO23" s="396">
        <v>99999</v>
      </c>
      <c r="FP23" s="396">
        <v>99999</v>
      </c>
      <c r="FQ23" s="396">
        <v>99999</v>
      </c>
      <c r="FR23" s="396">
        <v>99999</v>
      </c>
      <c r="FS23" s="396">
        <v>99999</v>
      </c>
      <c r="FT23" s="396">
        <v>99999</v>
      </c>
      <c r="FU23" s="396">
        <v>99999</v>
      </c>
      <c r="FV23" s="396">
        <v>99999</v>
      </c>
      <c r="FW23" s="396">
        <v>99999</v>
      </c>
      <c r="FX23" s="396">
        <v>99999</v>
      </c>
      <c r="FY23" s="396">
        <v>99999</v>
      </c>
      <c r="FZ23" s="396">
        <v>99999</v>
      </c>
      <c r="GA23" s="396">
        <v>99999</v>
      </c>
    </row>
    <row r="24" spans="1:183" x14ac:dyDescent="0.25">
      <c r="A24" s="394">
        <v>3</v>
      </c>
      <c r="B24" s="395">
        <v>1</v>
      </c>
      <c r="C24" s="395">
        <v>10</v>
      </c>
      <c r="D24" s="396">
        <v>99999</v>
      </c>
      <c r="E24" s="396">
        <v>99999</v>
      </c>
      <c r="F24" s="396">
        <v>99999</v>
      </c>
      <c r="G24" s="396">
        <v>99999</v>
      </c>
      <c r="H24" s="396">
        <v>99999</v>
      </c>
      <c r="I24" s="396">
        <v>99999</v>
      </c>
      <c r="J24" s="396">
        <v>99999</v>
      </c>
      <c r="K24" s="396">
        <v>99999</v>
      </c>
      <c r="L24" s="396">
        <v>99999</v>
      </c>
      <c r="M24" s="396">
        <v>99999</v>
      </c>
      <c r="N24" s="396">
        <v>99999</v>
      </c>
      <c r="O24" s="396">
        <v>99999</v>
      </c>
      <c r="P24" s="396">
        <v>99999</v>
      </c>
      <c r="Q24" s="396">
        <v>99999</v>
      </c>
      <c r="R24" s="396">
        <v>99999</v>
      </c>
      <c r="S24" s="396">
        <v>99999</v>
      </c>
      <c r="T24" s="396">
        <v>99999</v>
      </c>
      <c r="U24" s="396">
        <v>99999</v>
      </c>
      <c r="V24" s="396">
        <v>99999</v>
      </c>
      <c r="W24" s="396">
        <v>99999</v>
      </c>
      <c r="X24" s="396">
        <v>99999</v>
      </c>
      <c r="Y24" s="396">
        <v>99999</v>
      </c>
      <c r="Z24" s="396">
        <v>99999</v>
      </c>
      <c r="AA24" s="396">
        <v>99999</v>
      </c>
      <c r="AB24" s="396">
        <v>99999</v>
      </c>
      <c r="AC24" s="396">
        <v>99999</v>
      </c>
      <c r="AD24" s="396">
        <v>99999</v>
      </c>
      <c r="AE24" s="396">
        <v>99999</v>
      </c>
      <c r="AF24" s="396">
        <v>99999</v>
      </c>
      <c r="AG24" s="396">
        <v>99999</v>
      </c>
      <c r="AH24" s="396">
        <v>99999</v>
      </c>
      <c r="AI24" s="396">
        <v>99999</v>
      </c>
      <c r="AJ24" s="396">
        <v>99999</v>
      </c>
      <c r="AK24" s="396">
        <v>99999</v>
      </c>
      <c r="AL24" s="396">
        <v>99999</v>
      </c>
      <c r="AM24" s="396">
        <v>99999</v>
      </c>
      <c r="AN24" s="396">
        <v>99999</v>
      </c>
      <c r="AO24" s="396">
        <v>99999</v>
      </c>
      <c r="AP24" s="396">
        <v>99999</v>
      </c>
      <c r="AQ24" s="396">
        <v>99999</v>
      </c>
      <c r="AR24" s="396">
        <v>99999</v>
      </c>
      <c r="AS24" s="396">
        <v>99999</v>
      </c>
      <c r="AT24" s="396">
        <v>99999</v>
      </c>
      <c r="AU24" s="396">
        <v>99999</v>
      </c>
      <c r="AV24" s="396">
        <v>99999</v>
      </c>
      <c r="AW24" s="396">
        <v>99999</v>
      </c>
      <c r="AX24" s="396">
        <v>99999</v>
      </c>
      <c r="AY24" s="396">
        <v>99999</v>
      </c>
      <c r="AZ24" s="396">
        <v>99999</v>
      </c>
      <c r="BA24" s="396">
        <v>99999</v>
      </c>
      <c r="BB24" s="396">
        <v>99999</v>
      </c>
      <c r="BC24" s="396">
        <v>99999</v>
      </c>
      <c r="BD24" s="396">
        <v>99999</v>
      </c>
      <c r="BE24" s="396">
        <v>99999</v>
      </c>
      <c r="BF24" s="396">
        <v>99999</v>
      </c>
      <c r="BG24" s="396">
        <v>99999</v>
      </c>
      <c r="BH24" s="396">
        <v>99999</v>
      </c>
      <c r="BI24" s="396">
        <v>99999</v>
      </c>
      <c r="BJ24" s="396">
        <v>99999</v>
      </c>
      <c r="BK24" s="396">
        <v>99999</v>
      </c>
      <c r="BL24" s="396">
        <v>99999</v>
      </c>
      <c r="BM24" s="396">
        <v>99999</v>
      </c>
      <c r="BN24" s="396">
        <v>99999</v>
      </c>
      <c r="BO24" s="396">
        <v>99999</v>
      </c>
      <c r="BP24" s="396">
        <v>99999</v>
      </c>
      <c r="BQ24" s="396">
        <v>99999</v>
      </c>
      <c r="BR24" s="396">
        <v>99999</v>
      </c>
      <c r="BS24" s="396">
        <v>99999</v>
      </c>
      <c r="BT24" s="396">
        <v>99999</v>
      </c>
      <c r="BU24" s="396">
        <v>99999</v>
      </c>
      <c r="BV24" s="396">
        <v>99999</v>
      </c>
      <c r="BW24" s="396">
        <v>99999</v>
      </c>
      <c r="BX24" s="396">
        <v>99999</v>
      </c>
      <c r="BY24" s="396">
        <v>99999</v>
      </c>
      <c r="BZ24" s="396">
        <v>99999</v>
      </c>
      <c r="CA24" s="396">
        <v>99999</v>
      </c>
      <c r="CB24" s="396">
        <v>99999</v>
      </c>
      <c r="CC24" s="396">
        <v>99999</v>
      </c>
      <c r="CD24" s="396">
        <v>99999</v>
      </c>
      <c r="CE24" s="396">
        <v>99999</v>
      </c>
      <c r="CF24" s="396">
        <v>99999</v>
      </c>
      <c r="CG24" s="396">
        <v>99999</v>
      </c>
      <c r="CH24" s="396">
        <v>99999</v>
      </c>
      <c r="CI24" s="396">
        <v>99999</v>
      </c>
      <c r="CJ24" s="396">
        <v>99999</v>
      </c>
      <c r="CK24" s="396">
        <v>99999</v>
      </c>
      <c r="CL24" s="396">
        <v>99999</v>
      </c>
      <c r="CM24" s="396">
        <v>99999</v>
      </c>
      <c r="CN24" s="396">
        <v>99999</v>
      </c>
      <c r="CO24" s="396">
        <v>99999</v>
      </c>
      <c r="CP24" s="396">
        <v>99999</v>
      </c>
      <c r="CQ24" s="396">
        <v>99999</v>
      </c>
      <c r="CR24" s="396">
        <v>99999</v>
      </c>
      <c r="CS24" s="396">
        <v>99999</v>
      </c>
      <c r="CT24" s="396">
        <v>99999</v>
      </c>
      <c r="CU24" s="396">
        <v>99999</v>
      </c>
      <c r="CV24" s="396">
        <v>99999</v>
      </c>
      <c r="CW24" s="396">
        <v>99999</v>
      </c>
      <c r="CX24" s="396">
        <v>99999</v>
      </c>
      <c r="CY24" s="396">
        <v>99999</v>
      </c>
      <c r="CZ24" s="396">
        <v>99999</v>
      </c>
      <c r="DA24" s="396">
        <v>99999</v>
      </c>
      <c r="DB24" s="396">
        <v>99999</v>
      </c>
      <c r="DC24" s="396">
        <v>99999</v>
      </c>
      <c r="DD24" s="396">
        <v>99999</v>
      </c>
      <c r="DE24" s="396">
        <v>99999</v>
      </c>
      <c r="DF24" s="396">
        <v>99999</v>
      </c>
      <c r="DG24" s="396">
        <v>99999</v>
      </c>
      <c r="DH24" s="396">
        <v>99999</v>
      </c>
      <c r="DI24" s="396">
        <v>99999</v>
      </c>
      <c r="DJ24" s="396">
        <v>99999</v>
      </c>
      <c r="DK24" s="396">
        <v>99999</v>
      </c>
      <c r="DL24" s="396">
        <v>99999</v>
      </c>
      <c r="DM24" s="396">
        <v>99999</v>
      </c>
      <c r="DN24" s="396">
        <v>99999</v>
      </c>
      <c r="DO24" s="396">
        <v>99999</v>
      </c>
      <c r="DP24" s="396">
        <v>99999</v>
      </c>
      <c r="DQ24" s="396">
        <v>99999</v>
      </c>
      <c r="DR24" s="396">
        <v>99999</v>
      </c>
      <c r="DS24" s="396">
        <v>99999</v>
      </c>
      <c r="DT24" s="396">
        <v>99999</v>
      </c>
      <c r="DU24" s="396">
        <v>99999</v>
      </c>
      <c r="DV24" s="396">
        <v>99999</v>
      </c>
      <c r="DW24" s="396">
        <v>99999</v>
      </c>
      <c r="DX24" s="396">
        <v>99999</v>
      </c>
      <c r="DY24" s="396">
        <v>99999</v>
      </c>
      <c r="DZ24" s="396">
        <v>99999</v>
      </c>
      <c r="EA24" s="396">
        <v>99999</v>
      </c>
      <c r="EB24" s="396">
        <v>99999</v>
      </c>
      <c r="EC24" s="396">
        <v>99999</v>
      </c>
      <c r="ED24" s="396">
        <v>99999</v>
      </c>
      <c r="EE24" s="396">
        <v>99999</v>
      </c>
      <c r="EF24" s="396">
        <v>99999</v>
      </c>
      <c r="EG24" s="396">
        <v>99999</v>
      </c>
      <c r="EH24" s="396">
        <v>99999</v>
      </c>
      <c r="EI24" s="396">
        <v>99999</v>
      </c>
      <c r="EJ24" s="396">
        <v>99999</v>
      </c>
      <c r="EK24" s="396">
        <v>99999</v>
      </c>
      <c r="EL24" s="396">
        <v>99999</v>
      </c>
      <c r="EM24" s="396">
        <v>99999</v>
      </c>
      <c r="EN24" s="396">
        <v>99999</v>
      </c>
      <c r="EO24" s="396">
        <v>99999</v>
      </c>
      <c r="EP24" s="396">
        <v>99999</v>
      </c>
      <c r="EQ24" s="396">
        <v>99999</v>
      </c>
      <c r="ER24" s="396">
        <v>99999</v>
      </c>
      <c r="ES24" s="396">
        <v>99999</v>
      </c>
      <c r="ET24" s="396">
        <v>99999</v>
      </c>
      <c r="EU24" s="396">
        <v>99999</v>
      </c>
      <c r="EV24" s="396">
        <v>99999</v>
      </c>
      <c r="EW24" s="396">
        <v>99999</v>
      </c>
      <c r="EX24" s="396">
        <v>99999</v>
      </c>
      <c r="EY24" s="396">
        <v>99999</v>
      </c>
      <c r="EZ24" s="396">
        <v>99999</v>
      </c>
      <c r="FA24" s="396">
        <v>99999</v>
      </c>
      <c r="FB24" s="396">
        <v>99999</v>
      </c>
      <c r="FC24" s="396">
        <v>99999</v>
      </c>
      <c r="FD24" s="396">
        <v>99999</v>
      </c>
      <c r="FE24" s="396">
        <v>99999</v>
      </c>
      <c r="FF24" s="396">
        <v>99999</v>
      </c>
      <c r="FG24" s="396">
        <v>99999</v>
      </c>
      <c r="FH24" s="396">
        <v>99999</v>
      </c>
      <c r="FI24" s="396">
        <v>99999</v>
      </c>
      <c r="FJ24" s="396">
        <v>99999</v>
      </c>
      <c r="FK24" s="396">
        <v>99999</v>
      </c>
      <c r="FL24" s="396">
        <v>99999</v>
      </c>
      <c r="FM24" s="396">
        <v>99999</v>
      </c>
      <c r="FN24" s="396">
        <v>99999</v>
      </c>
      <c r="FO24" s="396">
        <v>99999</v>
      </c>
      <c r="FP24" s="396">
        <v>99999</v>
      </c>
      <c r="FQ24" s="396">
        <v>99999</v>
      </c>
      <c r="FR24" s="396">
        <v>99999</v>
      </c>
      <c r="FS24" s="396">
        <v>99999</v>
      </c>
      <c r="FT24" s="396">
        <v>99999</v>
      </c>
      <c r="FU24" s="396">
        <v>99999</v>
      </c>
      <c r="FV24" s="396">
        <v>99999</v>
      </c>
      <c r="FW24" s="396">
        <v>99999</v>
      </c>
      <c r="FX24" s="396">
        <v>99999</v>
      </c>
      <c r="FY24" s="396">
        <v>99999</v>
      </c>
      <c r="FZ24" s="396">
        <v>99999</v>
      </c>
      <c r="GA24" s="396">
        <v>99999</v>
      </c>
    </row>
    <row r="25" spans="1:183" x14ac:dyDescent="0.25">
      <c r="A25" s="394">
        <v>4</v>
      </c>
      <c r="B25" s="395">
        <v>1</v>
      </c>
      <c r="C25" s="395">
        <v>10</v>
      </c>
      <c r="D25" s="396">
        <v>99999</v>
      </c>
      <c r="E25" s="396">
        <v>99999</v>
      </c>
      <c r="F25" s="396">
        <v>99999</v>
      </c>
      <c r="G25" s="396">
        <v>99999</v>
      </c>
      <c r="H25" s="396">
        <v>99999</v>
      </c>
      <c r="I25" s="396">
        <v>99999</v>
      </c>
      <c r="J25" s="396">
        <v>99999</v>
      </c>
      <c r="K25" s="396">
        <v>99999</v>
      </c>
      <c r="L25" s="396">
        <v>99999</v>
      </c>
      <c r="M25" s="396">
        <v>99999</v>
      </c>
      <c r="N25" s="396">
        <v>99999</v>
      </c>
      <c r="O25" s="396">
        <v>99999</v>
      </c>
      <c r="P25" s="396">
        <v>99999</v>
      </c>
      <c r="Q25" s="396">
        <v>99999</v>
      </c>
      <c r="R25" s="396">
        <v>99999</v>
      </c>
      <c r="S25" s="396">
        <v>99999</v>
      </c>
      <c r="T25" s="396">
        <v>99999</v>
      </c>
      <c r="U25" s="396">
        <v>99999</v>
      </c>
      <c r="V25" s="396">
        <v>99999</v>
      </c>
      <c r="W25" s="396">
        <v>99999</v>
      </c>
      <c r="X25" s="396">
        <v>99999</v>
      </c>
      <c r="Y25" s="396">
        <v>99999</v>
      </c>
      <c r="Z25" s="396">
        <v>99999</v>
      </c>
      <c r="AA25" s="396">
        <v>99999</v>
      </c>
      <c r="AB25" s="396">
        <v>99999</v>
      </c>
      <c r="AC25" s="396">
        <v>99999</v>
      </c>
      <c r="AD25" s="396">
        <v>99999</v>
      </c>
      <c r="AE25" s="396">
        <v>99999</v>
      </c>
      <c r="AF25" s="396">
        <v>99999</v>
      </c>
      <c r="AG25" s="396">
        <v>99999</v>
      </c>
      <c r="AH25" s="396">
        <v>99999</v>
      </c>
      <c r="AI25" s="396">
        <v>99999</v>
      </c>
      <c r="AJ25" s="396">
        <v>99999</v>
      </c>
      <c r="AK25" s="396">
        <v>99999</v>
      </c>
      <c r="AL25" s="396">
        <v>99999</v>
      </c>
      <c r="AM25" s="396">
        <v>99999</v>
      </c>
      <c r="AN25" s="396">
        <v>99999</v>
      </c>
      <c r="AO25" s="396">
        <v>99999</v>
      </c>
      <c r="AP25" s="396">
        <v>99999</v>
      </c>
      <c r="AQ25" s="396">
        <v>99999</v>
      </c>
      <c r="AR25" s="396">
        <v>99999</v>
      </c>
      <c r="AS25" s="396">
        <v>99999</v>
      </c>
      <c r="AT25" s="396">
        <v>99999</v>
      </c>
      <c r="AU25" s="396">
        <v>99999</v>
      </c>
      <c r="AV25" s="396">
        <v>99999</v>
      </c>
      <c r="AW25" s="396">
        <v>99999</v>
      </c>
      <c r="AX25" s="396">
        <v>99999</v>
      </c>
      <c r="AY25" s="396">
        <v>99999</v>
      </c>
      <c r="AZ25" s="396">
        <v>99999</v>
      </c>
      <c r="BA25" s="396">
        <v>99999</v>
      </c>
      <c r="BB25" s="396">
        <v>99999</v>
      </c>
      <c r="BC25" s="396">
        <v>99999</v>
      </c>
      <c r="BD25" s="396">
        <v>99999</v>
      </c>
      <c r="BE25" s="396">
        <v>99999</v>
      </c>
      <c r="BF25" s="396">
        <v>99999</v>
      </c>
      <c r="BG25" s="396">
        <v>99999</v>
      </c>
      <c r="BH25" s="396">
        <v>99999</v>
      </c>
      <c r="BI25" s="396">
        <v>99999</v>
      </c>
      <c r="BJ25" s="396">
        <v>99999</v>
      </c>
      <c r="BK25" s="396">
        <v>99999</v>
      </c>
      <c r="BL25" s="396">
        <v>99999</v>
      </c>
      <c r="BM25" s="396">
        <v>99999</v>
      </c>
      <c r="BN25" s="396">
        <v>99999</v>
      </c>
      <c r="BO25" s="396">
        <v>99999</v>
      </c>
      <c r="BP25" s="396">
        <v>99999</v>
      </c>
      <c r="BQ25" s="396">
        <v>99999</v>
      </c>
      <c r="BR25" s="396">
        <v>99999</v>
      </c>
      <c r="BS25" s="396">
        <v>99999</v>
      </c>
      <c r="BT25" s="396">
        <v>99999</v>
      </c>
      <c r="BU25" s="396">
        <v>99999</v>
      </c>
      <c r="BV25" s="396">
        <v>99999</v>
      </c>
      <c r="BW25" s="396">
        <v>99999</v>
      </c>
      <c r="BX25" s="396">
        <v>99999</v>
      </c>
      <c r="BY25" s="396">
        <v>99999</v>
      </c>
      <c r="BZ25" s="396">
        <v>99999</v>
      </c>
      <c r="CA25" s="396">
        <v>99999</v>
      </c>
      <c r="CB25" s="396">
        <v>99999</v>
      </c>
      <c r="CC25" s="396">
        <v>99999</v>
      </c>
      <c r="CD25" s="396">
        <v>99999</v>
      </c>
      <c r="CE25" s="396">
        <v>99999</v>
      </c>
      <c r="CF25" s="396">
        <v>99999</v>
      </c>
      <c r="CG25" s="396">
        <v>99999</v>
      </c>
      <c r="CH25" s="396">
        <v>99999</v>
      </c>
      <c r="CI25" s="396">
        <v>99999</v>
      </c>
      <c r="CJ25" s="396">
        <v>99999</v>
      </c>
      <c r="CK25" s="396">
        <v>99999</v>
      </c>
      <c r="CL25" s="396">
        <v>99999</v>
      </c>
      <c r="CM25" s="396">
        <v>99999</v>
      </c>
      <c r="CN25" s="396">
        <v>99999</v>
      </c>
      <c r="CO25" s="396">
        <v>99999</v>
      </c>
      <c r="CP25" s="396">
        <v>99999</v>
      </c>
      <c r="CQ25" s="396">
        <v>99999</v>
      </c>
      <c r="CR25" s="396">
        <v>99999</v>
      </c>
      <c r="CS25" s="396">
        <v>99999</v>
      </c>
      <c r="CT25" s="396">
        <v>99999</v>
      </c>
      <c r="CU25" s="396">
        <v>99999</v>
      </c>
      <c r="CV25" s="396">
        <v>99999</v>
      </c>
      <c r="CW25" s="396">
        <v>99999</v>
      </c>
      <c r="CX25" s="396">
        <v>99999</v>
      </c>
      <c r="CY25" s="396">
        <v>99999</v>
      </c>
      <c r="CZ25" s="396">
        <v>99999</v>
      </c>
      <c r="DA25" s="396">
        <v>99999</v>
      </c>
      <c r="DB25" s="396">
        <v>99999</v>
      </c>
      <c r="DC25" s="396">
        <v>99999</v>
      </c>
      <c r="DD25" s="396">
        <v>99999</v>
      </c>
      <c r="DE25" s="396">
        <v>99999</v>
      </c>
      <c r="DF25" s="396">
        <v>99999</v>
      </c>
      <c r="DG25" s="396">
        <v>99999</v>
      </c>
      <c r="DH25" s="396">
        <v>99999</v>
      </c>
      <c r="DI25" s="396">
        <v>99999</v>
      </c>
      <c r="DJ25" s="396">
        <v>99999</v>
      </c>
      <c r="DK25" s="396">
        <v>99999</v>
      </c>
      <c r="DL25" s="396">
        <v>99999</v>
      </c>
      <c r="DM25" s="396">
        <v>99999</v>
      </c>
      <c r="DN25" s="396">
        <v>99999</v>
      </c>
      <c r="DO25" s="396">
        <v>99999</v>
      </c>
      <c r="DP25" s="396">
        <v>99999</v>
      </c>
      <c r="DQ25" s="396">
        <v>99999</v>
      </c>
      <c r="DR25" s="396">
        <v>99999</v>
      </c>
      <c r="DS25" s="396">
        <v>99999</v>
      </c>
      <c r="DT25" s="396">
        <v>99999</v>
      </c>
      <c r="DU25" s="396">
        <v>99999</v>
      </c>
      <c r="DV25" s="396">
        <v>99999</v>
      </c>
      <c r="DW25" s="396">
        <v>99999</v>
      </c>
      <c r="DX25" s="396">
        <v>99999</v>
      </c>
      <c r="DY25" s="396">
        <v>99999</v>
      </c>
      <c r="DZ25" s="396">
        <v>99999</v>
      </c>
      <c r="EA25" s="396">
        <v>99999</v>
      </c>
      <c r="EB25" s="396">
        <v>99999</v>
      </c>
      <c r="EC25" s="396">
        <v>99999</v>
      </c>
      <c r="ED25" s="396">
        <v>99999</v>
      </c>
      <c r="EE25" s="396">
        <v>99999</v>
      </c>
      <c r="EF25" s="396">
        <v>99999</v>
      </c>
      <c r="EG25" s="396">
        <v>99999</v>
      </c>
      <c r="EH25" s="396">
        <v>99999</v>
      </c>
      <c r="EI25" s="396">
        <v>99999</v>
      </c>
      <c r="EJ25" s="396">
        <v>99999</v>
      </c>
      <c r="EK25" s="396">
        <v>99999</v>
      </c>
      <c r="EL25" s="396">
        <v>99999</v>
      </c>
      <c r="EM25" s="396">
        <v>99999</v>
      </c>
      <c r="EN25" s="396">
        <v>99999</v>
      </c>
      <c r="EO25" s="396">
        <v>99999</v>
      </c>
      <c r="EP25" s="396">
        <v>99999</v>
      </c>
      <c r="EQ25" s="396">
        <v>99999</v>
      </c>
      <c r="ER25" s="396">
        <v>99999</v>
      </c>
      <c r="ES25" s="396">
        <v>99999</v>
      </c>
      <c r="ET25" s="396">
        <v>99999</v>
      </c>
      <c r="EU25" s="396">
        <v>99999</v>
      </c>
      <c r="EV25" s="396">
        <v>99999</v>
      </c>
      <c r="EW25" s="396">
        <v>99999</v>
      </c>
      <c r="EX25" s="396">
        <v>99999</v>
      </c>
      <c r="EY25" s="396">
        <v>99999</v>
      </c>
      <c r="EZ25" s="396">
        <v>99999</v>
      </c>
      <c r="FA25" s="396">
        <v>99999</v>
      </c>
      <c r="FB25" s="396">
        <v>99999</v>
      </c>
      <c r="FC25" s="396">
        <v>99999</v>
      </c>
      <c r="FD25" s="396">
        <v>99999</v>
      </c>
      <c r="FE25" s="396">
        <v>99999</v>
      </c>
      <c r="FF25" s="396">
        <v>99999</v>
      </c>
      <c r="FG25" s="396">
        <v>99999</v>
      </c>
      <c r="FH25" s="396">
        <v>99999</v>
      </c>
      <c r="FI25" s="396">
        <v>99999</v>
      </c>
      <c r="FJ25" s="396">
        <v>99999</v>
      </c>
      <c r="FK25" s="396">
        <v>99999</v>
      </c>
      <c r="FL25" s="396">
        <v>99999</v>
      </c>
      <c r="FM25" s="396">
        <v>99999</v>
      </c>
      <c r="FN25" s="396">
        <v>99999</v>
      </c>
      <c r="FO25" s="396">
        <v>99999</v>
      </c>
      <c r="FP25" s="396">
        <v>99999</v>
      </c>
      <c r="FQ25" s="396">
        <v>99999</v>
      </c>
      <c r="FR25" s="396">
        <v>99999</v>
      </c>
      <c r="FS25" s="396">
        <v>99999</v>
      </c>
      <c r="FT25" s="396">
        <v>99999</v>
      </c>
      <c r="FU25" s="396">
        <v>99999</v>
      </c>
      <c r="FV25" s="396">
        <v>99999</v>
      </c>
      <c r="FW25" s="396">
        <v>99999</v>
      </c>
      <c r="FX25" s="396">
        <v>99999</v>
      </c>
      <c r="FY25" s="396">
        <v>99999</v>
      </c>
      <c r="FZ25" s="396">
        <v>99999</v>
      </c>
      <c r="GA25" s="396">
        <v>99999</v>
      </c>
    </row>
    <row r="26" spans="1:183" x14ac:dyDescent="0.25">
      <c r="A26" s="392">
        <v>1</v>
      </c>
      <c r="B26" s="170">
        <v>1</v>
      </c>
      <c r="C26" s="170">
        <v>11</v>
      </c>
      <c r="D26" s="396">
        <v>0</v>
      </c>
      <c r="E26" s="396">
        <v>0</v>
      </c>
      <c r="F26" s="396">
        <v>0</v>
      </c>
      <c r="G26" s="396">
        <v>0</v>
      </c>
      <c r="H26" s="396">
        <v>0</v>
      </c>
      <c r="I26" s="396">
        <v>0</v>
      </c>
      <c r="J26" s="396">
        <v>0</v>
      </c>
      <c r="K26" s="396">
        <v>0</v>
      </c>
      <c r="L26" s="396">
        <v>0</v>
      </c>
      <c r="M26" s="396">
        <v>0</v>
      </c>
      <c r="N26" s="396">
        <v>0</v>
      </c>
      <c r="O26" s="396">
        <v>0</v>
      </c>
      <c r="P26" s="396">
        <v>0</v>
      </c>
      <c r="Q26" s="396">
        <v>0</v>
      </c>
      <c r="R26" s="396">
        <v>0</v>
      </c>
      <c r="S26" s="396">
        <v>0</v>
      </c>
      <c r="T26" s="396">
        <v>0</v>
      </c>
      <c r="U26" s="396">
        <v>0</v>
      </c>
      <c r="V26" s="396">
        <v>0</v>
      </c>
      <c r="W26" s="396">
        <v>0</v>
      </c>
      <c r="X26" s="396">
        <v>0</v>
      </c>
      <c r="Y26" s="396">
        <v>0</v>
      </c>
      <c r="Z26" s="396">
        <v>0</v>
      </c>
      <c r="AA26" s="396">
        <v>0</v>
      </c>
      <c r="AB26" s="396">
        <v>0</v>
      </c>
      <c r="AC26" s="396">
        <v>0</v>
      </c>
      <c r="AD26" s="396">
        <v>0</v>
      </c>
      <c r="AE26" s="396">
        <v>0</v>
      </c>
      <c r="AF26" s="396">
        <v>0</v>
      </c>
      <c r="AG26" s="396">
        <v>0</v>
      </c>
      <c r="AH26" s="396">
        <v>0</v>
      </c>
      <c r="AI26" s="396">
        <v>0</v>
      </c>
      <c r="AJ26" s="396">
        <v>0</v>
      </c>
      <c r="AK26" s="396">
        <v>0</v>
      </c>
      <c r="AL26" s="396">
        <v>0</v>
      </c>
      <c r="AM26" s="396">
        <v>0</v>
      </c>
      <c r="AN26" s="396">
        <v>0</v>
      </c>
      <c r="AO26" s="396">
        <v>0</v>
      </c>
      <c r="AP26" s="396">
        <v>0</v>
      </c>
      <c r="AQ26" s="396">
        <v>0</v>
      </c>
      <c r="AR26" s="396">
        <v>0</v>
      </c>
      <c r="AS26" s="396">
        <v>0</v>
      </c>
      <c r="AT26" s="396">
        <v>0</v>
      </c>
      <c r="AU26" s="396">
        <v>0</v>
      </c>
      <c r="AV26" s="396">
        <v>0</v>
      </c>
      <c r="AW26" s="396">
        <v>0</v>
      </c>
      <c r="AX26" s="396">
        <v>0</v>
      </c>
      <c r="AY26" s="396">
        <v>0</v>
      </c>
      <c r="AZ26" s="396">
        <v>0</v>
      </c>
      <c r="BA26" s="396">
        <v>0</v>
      </c>
      <c r="BB26" s="396">
        <v>0</v>
      </c>
      <c r="BC26" s="396">
        <v>0</v>
      </c>
      <c r="BD26" s="396">
        <v>0</v>
      </c>
      <c r="BE26" s="396">
        <v>0</v>
      </c>
      <c r="BF26" s="396">
        <v>0</v>
      </c>
      <c r="BG26" s="396">
        <v>0</v>
      </c>
      <c r="BH26" s="396">
        <v>0</v>
      </c>
      <c r="BI26" s="396">
        <v>0</v>
      </c>
      <c r="BJ26" s="396">
        <v>0</v>
      </c>
      <c r="BK26" s="396">
        <v>0</v>
      </c>
      <c r="BL26" s="396">
        <v>0</v>
      </c>
      <c r="BM26" s="396">
        <v>0</v>
      </c>
      <c r="BN26" s="396">
        <v>0</v>
      </c>
      <c r="BO26" s="396">
        <v>0</v>
      </c>
      <c r="BP26" s="396">
        <v>0</v>
      </c>
      <c r="BQ26" s="396">
        <v>0</v>
      </c>
      <c r="BR26" s="396">
        <v>0</v>
      </c>
      <c r="BS26" s="396">
        <v>0</v>
      </c>
      <c r="BT26" s="396">
        <v>0</v>
      </c>
      <c r="BU26" s="396">
        <v>0</v>
      </c>
      <c r="BV26" s="396">
        <v>0</v>
      </c>
      <c r="BW26" s="396">
        <v>0</v>
      </c>
      <c r="BX26" s="396">
        <v>0</v>
      </c>
      <c r="BY26" s="396">
        <v>0</v>
      </c>
      <c r="BZ26" s="396">
        <v>0</v>
      </c>
      <c r="CA26" s="396">
        <v>0</v>
      </c>
      <c r="CB26" s="396">
        <v>0</v>
      </c>
      <c r="CC26" s="396">
        <v>0</v>
      </c>
      <c r="CD26" s="396">
        <v>0</v>
      </c>
      <c r="CE26" s="396">
        <v>0</v>
      </c>
      <c r="CF26" s="396">
        <v>0</v>
      </c>
      <c r="CG26" s="396">
        <v>0</v>
      </c>
      <c r="CH26" s="396">
        <v>0</v>
      </c>
      <c r="CI26" s="396">
        <v>0</v>
      </c>
      <c r="CJ26" s="396">
        <v>0</v>
      </c>
      <c r="CK26" s="396">
        <v>0</v>
      </c>
      <c r="CL26" s="396">
        <v>0</v>
      </c>
      <c r="CM26" s="396">
        <v>0</v>
      </c>
      <c r="CN26" s="396">
        <v>0</v>
      </c>
      <c r="CO26" s="396">
        <v>0</v>
      </c>
      <c r="CP26" s="396">
        <v>0</v>
      </c>
      <c r="CQ26" s="396">
        <v>0</v>
      </c>
      <c r="CR26" s="396">
        <v>0</v>
      </c>
      <c r="CS26" s="396">
        <v>0</v>
      </c>
      <c r="CT26" s="396">
        <v>0</v>
      </c>
      <c r="CU26" s="396">
        <v>0</v>
      </c>
      <c r="CV26" s="396">
        <v>0</v>
      </c>
      <c r="CW26" s="396">
        <v>0</v>
      </c>
      <c r="CX26" s="396">
        <v>0</v>
      </c>
      <c r="CY26" s="396">
        <v>0</v>
      </c>
      <c r="CZ26" s="396">
        <v>0</v>
      </c>
      <c r="DA26" s="396">
        <v>0</v>
      </c>
      <c r="DB26" s="396">
        <v>0</v>
      </c>
      <c r="DC26" s="396">
        <v>0</v>
      </c>
      <c r="DD26" s="396">
        <v>0</v>
      </c>
      <c r="DE26" s="396">
        <v>0</v>
      </c>
      <c r="DF26" s="396">
        <v>0</v>
      </c>
      <c r="DG26" s="396">
        <v>0</v>
      </c>
      <c r="DH26" s="396">
        <v>0</v>
      </c>
      <c r="DI26" s="396">
        <v>0</v>
      </c>
      <c r="DJ26" s="396">
        <v>0</v>
      </c>
      <c r="DK26" s="396">
        <v>0</v>
      </c>
      <c r="DL26" s="396">
        <v>0</v>
      </c>
      <c r="DM26" s="396">
        <v>0</v>
      </c>
      <c r="DN26" s="396">
        <v>0</v>
      </c>
      <c r="DO26" s="396">
        <v>0</v>
      </c>
      <c r="DP26" s="396">
        <v>0</v>
      </c>
      <c r="DQ26" s="396">
        <v>0</v>
      </c>
      <c r="DR26" s="396">
        <v>0</v>
      </c>
      <c r="DS26" s="396">
        <v>0</v>
      </c>
      <c r="DT26" s="396">
        <v>0</v>
      </c>
      <c r="DU26" s="396">
        <v>0</v>
      </c>
      <c r="DV26" s="396">
        <v>0</v>
      </c>
      <c r="DW26" s="396">
        <v>0</v>
      </c>
      <c r="DX26" s="396">
        <v>0</v>
      </c>
      <c r="DY26" s="396">
        <v>0</v>
      </c>
      <c r="DZ26" s="396">
        <v>0</v>
      </c>
      <c r="EA26" s="396">
        <v>0</v>
      </c>
      <c r="EB26" s="396">
        <v>0</v>
      </c>
      <c r="EC26" s="396">
        <v>0</v>
      </c>
      <c r="ED26" s="396">
        <v>0</v>
      </c>
      <c r="EE26" s="396">
        <v>0</v>
      </c>
      <c r="EF26" s="396">
        <v>0</v>
      </c>
      <c r="EG26" s="396">
        <v>0</v>
      </c>
      <c r="EH26" s="396">
        <v>0</v>
      </c>
      <c r="EI26" s="396">
        <v>0</v>
      </c>
      <c r="EJ26" s="396">
        <v>0</v>
      </c>
      <c r="EK26" s="396">
        <v>0</v>
      </c>
      <c r="EL26" s="396">
        <v>0</v>
      </c>
      <c r="EM26" s="396">
        <v>0</v>
      </c>
      <c r="EN26" s="396">
        <v>0</v>
      </c>
      <c r="EO26" s="396">
        <v>0</v>
      </c>
      <c r="EP26" s="396">
        <v>0</v>
      </c>
      <c r="EQ26" s="396">
        <v>0</v>
      </c>
      <c r="ER26" s="396">
        <v>0</v>
      </c>
      <c r="ES26" s="396">
        <v>0</v>
      </c>
      <c r="ET26" s="396">
        <v>0</v>
      </c>
      <c r="EU26" s="396">
        <v>0</v>
      </c>
      <c r="EV26" s="396">
        <v>0</v>
      </c>
      <c r="EW26" s="396">
        <v>0</v>
      </c>
      <c r="EX26" s="396">
        <v>0</v>
      </c>
      <c r="EY26" s="396">
        <v>0</v>
      </c>
      <c r="EZ26" s="396">
        <v>0</v>
      </c>
      <c r="FA26" s="396">
        <v>0</v>
      </c>
      <c r="FB26" s="396">
        <v>0</v>
      </c>
      <c r="FC26" s="396">
        <v>0</v>
      </c>
      <c r="FD26" s="396">
        <v>0</v>
      </c>
      <c r="FE26" s="396">
        <v>0</v>
      </c>
      <c r="FF26" s="396">
        <v>0</v>
      </c>
      <c r="FG26" s="396">
        <v>0</v>
      </c>
      <c r="FH26" s="396">
        <v>0</v>
      </c>
      <c r="FI26" s="396">
        <v>0</v>
      </c>
      <c r="FJ26" s="396">
        <v>0</v>
      </c>
      <c r="FK26" s="396">
        <v>0</v>
      </c>
      <c r="FL26" s="396">
        <v>0</v>
      </c>
      <c r="FM26" s="396">
        <v>0</v>
      </c>
      <c r="FN26" s="396">
        <v>0</v>
      </c>
      <c r="FO26" s="396">
        <v>0</v>
      </c>
      <c r="FP26" s="396">
        <v>0</v>
      </c>
      <c r="FQ26" s="396">
        <v>0</v>
      </c>
      <c r="FR26" s="396">
        <v>0</v>
      </c>
      <c r="FS26" s="396">
        <v>0</v>
      </c>
      <c r="FT26" s="396">
        <v>0</v>
      </c>
      <c r="FU26" s="396">
        <v>0</v>
      </c>
      <c r="FV26" s="396">
        <v>0</v>
      </c>
      <c r="FW26" s="396">
        <v>0</v>
      </c>
      <c r="FX26" s="396">
        <v>0</v>
      </c>
      <c r="FY26" s="396">
        <v>0</v>
      </c>
      <c r="FZ26" s="396">
        <v>0</v>
      </c>
      <c r="GA26" s="396">
        <v>0</v>
      </c>
    </row>
    <row r="27" spans="1:183" x14ac:dyDescent="0.25">
      <c r="A27" s="392">
        <v>2</v>
      </c>
      <c r="B27" s="170">
        <v>1</v>
      </c>
      <c r="C27" s="170">
        <v>11</v>
      </c>
      <c r="D27" s="396">
        <v>0</v>
      </c>
      <c r="E27" s="396">
        <v>0</v>
      </c>
      <c r="F27" s="396">
        <v>0</v>
      </c>
      <c r="G27" s="396">
        <v>0</v>
      </c>
      <c r="H27" s="396">
        <v>0</v>
      </c>
      <c r="I27" s="396">
        <v>0</v>
      </c>
      <c r="J27" s="396">
        <v>0</v>
      </c>
      <c r="K27" s="396">
        <v>0</v>
      </c>
      <c r="L27" s="396">
        <v>0</v>
      </c>
      <c r="M27" s="396">
        <v>0</v>
      </c>
      <c r="N27" s="396">
        <v>0</v>
      </c>
      <c r="O27" s="396">
        <v>0</v>
      </c>
      <c r="P27" s="396">
        <v>0</v>
      </c>
      <c r="Q27" s="396">
        <v>0</v>
      </c>
      <c r="R27" s="396">
        <v>0</v>
      </c>
      <c r="S27" s="396">
        <v>0</v>
      </c>
      <c r="T27" s="396">
        <v>0</v>
      </c>
      <c r="U27" s="396">
        <v>0</v>
      </c>
      <c r="V27" s="396">
        <v>0</v>
      </c>
      <c r="W27" s="396">
        <v>0</v>
      </c>
      <c r="X27" s="396">
        <v>0</v>
      </c>
      <c r="Y27" s="396">
        <v>0</v>
      </c>
      <c r="Z27" s="396">
        <v>0</v>
      </c>
      <c r="AA27" s="396">
        <v>0</v>
      </c>
      <c r="AB27" s="396">
        <v>0</v>
      </c>
      <c r="AC27" s="396">
        <v>0</v>
      </c>
      <c r="AD27" s="396">
        <v>0</v>
      </c>
      <c r="AE27" s="396">
        <v>0</v>
      </c>
      <c r="AF27" s="396">
        <v>0</v>
      </c>
      <c r="AG27" s="396">
        <v>0</v>
      </c>
      <c r="AH27" s="396">
        <v>0</v>
      </c>
      <c r="AI27" s="396">
        <v>0</v>
      </c>
      <c r="AJ27" s="396">
        <v>0</v>
      </c>
      <c r="AK27" s="396">
        <v>0</v>
      </c>
      <c r="AL27" s="396">
        <v>0</v>
      </c>
      <c r="AM27" s="396">
        <v>0</v>
      </c>
      <c r="AN27" s="396">
        <v>0</v>
      </c>
      <c r="AO27" s="396">
        <v>0</v>
      </c>
      <c r="AP27" s="396">
        <v>0</v>
      </c>
      <c r="AQ27" s="396">
        <v>0</v>
      </c>
      <c r="AR27" s="396">
        <v>0</v>
      </c>
      <c r="AS27" s="396">
        <v>0</v>
      </c>
      <c r="AT27" s="396">
        <v>0</v>
      </c>
      <c r="AU27" s="396">
        <v>0</v>
      </c>
      <c r="AV27" s="396">
        <v>0</v>
      </c>
      <c r="AW27" s="396">
        <v>0</v>
      </c>
      <c r="AX27" s="396">
        <v>0</v>
      </c>
      <c r="AY27" s="396">
        <v>0</v>
      </c>
      <c r="AZ27" s="396">
        <v>0</v>
      </c>
      <c r="BA27" s="396">
        <v>0</v>
      </c>
      <c r="BB27" s="396">
        <v>0</v>
      </c>
      <c r="BC27" s="396">
        <v>0</v>
      </c>
      <c r="BD27" s="396">
        <v>0</v>
      </c>
      <c r="BE27" s="396">
        <v>0</v>
      </c>
      <c r="BF27" s="396">
        <v>0</v>
      </c>
      <c r="BG27" s="396">
        <v>0</v>
      </c>
      <c r="BH27" s="396">
        <v>0</v>
      </c>
      <c r="BI27" s="396">
        <v>0</v>
      </c>
      <c r="BJ27" s="396">
        <v>0</v>
      </c>
      <c r="BK27" s="396">
        <v>0</v>
      </c>
      <c r="BL27" s="396">
        <v>0</v>
      </c>
      <c r="BM27" s="396">
        <v>0</v>
      </c>
      <c r="BN27" s="396">
        <v>0</v>
      </c>
      <c r="BO27" s="396">
        <v>0</v>
      </c>
      <c r="BP27" s="396">
        <v>0</v>
      </c>
      <c r="BQ27" s="396">
        <v>0</v>
      </c>
      <c r="BR27" s="396">
        <v>0</v>
      </c>
      <c r="BS27" s="396">
        <v>0</v>
      </c>
      <c r="BT27" s="396">
        <v>0</v>
      </c>
      <c r="BU27" s="396">
        <v>0</v>
      </c>
      <c r="BV27" s="396">
        <v>0</v>
      </c>
      <c r="BW27" s="396">
        <v>0</v>
      </c>
      <c r="BX27" s="396">
        <v>0</v>
      </c>
      <c r="BY27" s="396">
        <v>0</v>
      </c>
      <c r="BZ27" s="396">
        <v>0</v>
      </c>
      <c r="CA27" s="396">
        <v>0</v>
      </c>
      <c r="CB27" s="396">
        <v>0</v>
      </c>
      <c r="CC27" s="396">
        <v>0</v>
      </c>
      <c r="CD27" s="396">
        <v>0</v>
      </c>
      <c r="CE27" s="396">
        <v>0</v>
      </c>
      <c r="CF27" s="396">
        <v>0</v>
      </c>
      <c r="CG27" s="396">
        <v>0</v>
      </c>
      <c r="CH27" s="396">
        <v>0</v>
      </c>
      <c r="CI27" s="396">
        <v>0</v>
      </c>
      <c r="CJ27" s="396">
        <v>0</v>
      </c>
      <c r="CK27" s="396">
        <v>0</v>
      </c>
      <c r="CL27" s="396">
        <v>0</v>
      </c>
      <c r="CM27" s="396">
        <v>0</v>
      </c>
      <c r="CN27" s="396">
        <v>0</v>
      </c>
      <c r="CO27" s="396">
        <v>0</v>
      </c>
      <c r="CP27" s="396">
        <v>0</v>
      </c>
      <c r="CQ27" s="396">
        <v>0</v>
      </c>
      <c r="CR27" s="396">
        <v>0</v>
      </c>
      <c r="CS27" s="396">
        <v>0</v>
      </c>
      <c r="CT27" s="396">
        <v>0</v>
      </c>
      <c r="CU27" s="396">
        <v>0</v>
      </c>
      <c r="CV27" s="396">
        <v>0</v>
      </c>
      <c r="CW27" s="396">
        <v>0</v>
      </c>
      <c r="CX27" s="396">
        <v>0</v>
      </c>
      <c r="CY27" s="396">
        <v>0</v>
      </c>
      <c r="CZ27" s="396">
        <v>0</v>
      </c>
      <c r="DA27" s="396">
        <v>0</v>
      </c>
      <c r="DB27" s="396">
        <v>0</v>
      </c>
      <c r="DC27" s="396">
        <v>0</v>
      </c>
      <c r="DD27" s="396">
        <v>0</v>
      </c>
      <c r="DE27" s="396">
        <v>0</v>
      </c>
      <c r="DF27" s="396">
        <v>0</v>
      </c>
      <c r="DG27" s="396">
        <v>0</v>
      </c>
      <c r="DH27" s="396">
        <v>0</v>
      </c>
      <c r="DI27" s="396">
        <v>0</v>
      </c>
      <c r="DJ27" s="396">
        <v>0</v>
      </c>
      <c r="DK27" s="396">
        <v>0</v>
      </c>
      <c r="DL27" s="396">
        <v>0</v>
      </c>
      <c r="DM27" s="396">
        <v>0</v>
      </c>
      <c r="DN27" s="396">
        <v>0</v>
      </c>
      <c r="DO27" s="396">
        <v>0</v>
      </c>
      <c r="DP27" s="396">
        <v>0</v>
      </c>
      <c r="DQ27" s="396">
        <v>0</v>
      </c>
      <c r="DR27" s="396">
        <v>0</v>
      </c>
      <c r="DS27" s="396">
        <v>0</v>
      </c>
      <c r="DT27" s="396">
        <v>0</v>
      </c>
      <c r="DU27" s="396">
        <v>0</v>
      </c>
      <c r="DV27" s="396">
        <v>0</v>
      </c>
      <c r="DW27" s="396">
        <v>0</v>
      </c>
      <c r="DX27" s="396">
        <v>0</v>
      </c>
      <c r="DY27" s="396">
        <v>0</v>
      </c>
      <c r="DZ27" s="396">
        <v>0</v>
      </c>
      <c r="EA27" s="396">
        <v>0</v>
      </c>
      <c r="EB27" s="396">
        <v>0</v>
      </c>
      <c r="EC27" s="396">
        <v>0</v>
      </c>
      <c r="ED27" s="396">
        <v>0</v>
      </c>
      <c r="EE27" s="396">
        <v>0</v>
      </c>
      <c r="EF27" s="396">
        <v>0</v>
      </c>
      <c r="EG27" s="396">
        <v>0</v>
      </c>
      <c r="EH27" s="396">
        <v>0</v>
      </c>
      <c r="EI27" s="396">
        <v>0</v>
      </c>
      <c r="EJ27" s="396">
        <v>0</v>
      </c>
      <c r="EK27" s="396">
        <v>0</v>
      </c>
      <c r="EL27" s="396">
        <v>0</v>
      </c>
      <c r="EM27" s="396">
        <v>0</v>
      </c>
      <c r="EN27" s="396">
        <v>0</v>
      </c>
      <c r="EO27" s="396">
        <v>0</v>
      </c>
      <c r="EP27" s="396">
        <v>0</v>
      </c>
      <c r="EQ27" s="396">
        <v>0</v>
      </c>
      <c r="ER27" s="396">
        <v>0</v>
      </c>
      <c r="ES27" s="396">
        <v>0</v>
      </c>
      <c r="ET27" s="396">
        <v>0</v>
      </c>
      <c r="EU27" s="396">
        <v>0</v>
      </c>
      <c r="EV27" s="396">
        <v>0</v>
      </c>
      <c r="EW27" s="396">
        <v>0</v>
      </c>
      <c r="EX27" s="396">
        <v>0</v>
      </c>
      <c r="EY27" s="396">
        <v>0</v>
      </c>
      <c r="EZ27" s="396">
        <v>0</v>
      </c>
      <c r="FA27" s="396">
        <v>0</v>
      </c>
      <c r="FB27" s="396">
        <v>0</v>
      </c>
      <c r="FC27" s="396">
        <v>0</v>
      </c>
      <c r="FD27" s="396">
        <v>0</v>
      </c>
      <c r="FE27" s="396">
        <v>0</v>
      </c>
      <c r="FF27" s="396">
        <v>0</v>
      </c>
      <c r="FG27" s="396">
        <v>0</v>
      </c>
      <c r="FH27" s="396">
        <v>0</v>
      </c>
      <c r="FI27" s="396">
        <v>0</v>
      </c>
      <c r="FJ27" s="396">
        <v>0</v>
      </c>
      <c r="FK27" s="396">
        <v>0</v>
      </c>
      <c r="FL27" s="396">
        <v>0</v>
      </c>
      <c r="FM27" s="396">
        <v>0</v>
      </c>
      <c r="FN27" s="396">
        <v>0</v>
      </c>
      <c r="FO27" s="396">
        <v>0</v>
      </c>
      <c r="FP27" s="396">
        <v>0</v>
      </c>
      <c r="FQ27" s="396">
        <v>0</v>
      </c>
      <c r="FR27" s="396">
        <v>0</v>
      </c>
      <c r="FS27" s="396">
        <v>0</v>
      </c>
      <c r="FT27" s="396">
        <v>0</v>
      </c>
      <c r="FU27" s="396">
        <v>0</v>
      </c>
      <c r="FV27" s="396">
        <v>0</v>
      </c>
      <c r="FW27" s="396">
        <v>0</v>
      </c>
      <c r="FX27" s="396">
        <v>0</v>
      </c>
      <c r="FY27" s="396">
        <v>0</v>
      </c>
      <c r="FZ27" s="396">
        <v>0</v>
      </c>
      <c r="GA27" s="396">
        <v>0</v>
      </c>
    </row>
    <row r="28" spans="1:183" x14ac:dyDescent="0.25">
      <c r="A28" s="392">
        <v>3</v>
      </c>
      <c r="B28" s="170">
        <v>1</v>
      </c>
      <c r="C28" s="170">
        <v>11</v>
      </c>
      <c r="D28" s="396">
        <v>0</v>
      </c>
      <c r="E28" s="396">
        <v>0</v>
      </c>
      <c r="F28" s="396">
        <v>0</v>
      </c>
      <c r="G28" s="396">
        <v>0</v>
      </c>
      <c r="H28" s="396">
        <v>0</v>
      </c>
      <c r="I28" s="396">
        <v>0</v>
      </c>
      <c r="J28" s="396">
        <v>0</v>
      </c>
      <c r="K28" s="396">
        <v>0</v>
      </c>
      <c r="L28" s="396">
        <v>0</v>
      </c>
      <c r="M28" s="396">
        <v>0</v>
      </c>
      <c r="N28" s="396">
        <v>0</v>
      </c>
      <c r="O28" s="396">
        <v>0</v>
      </c>
      <c r="P28" s="396">
        <v>0</v>
      </c>
      <c r="Q28" s="396">
        <v>0</v>
      </c>
      <c r="R28" s="396">
        <v>0</v>
      </c>
      <c r="S28" s="396">
        <v>0</v>
      </c>
      <c r="T28" s="396">
        <v>0</v>
      </c>
      <c r="U28" s="396">
        <v>0</v>
      </c>
      <c r="V28" s="396">
        <v>0</v>
      </c>
      <c r="W28" s="396">
        <v>0</v>
      </c>
      <c r="X28" s="396">
        <v>0</v>
      </c>
      <c r="Y28" s="396">
        <v>0</v>
      </c>
      <c r="Z28" s="396">
        <v>0</v>
      </c>
      <c r="AA28" s="396">
        <v>0</v>
      </c>
      <c r="AB28" s="396">
        <v>0</v>
      </c>
      <c r="AC28" s="396">
        <v>0</v>
      </c>
      <c r="AD28" s="396">
        <v>0</v>
      </c>
      <c r="AE28" s="396">
        <v>0</v>
      </c>
      <c r="AF28" s="396">
        <v>0</v>
      </c>
      <c r="AG28" s="396">
        <v>0</v>
      </c>
      <c r="AH28" s="396">
        <v>0</v>
      </c>
      <c r="AI28" s="396">
        <v>0</v>
      </c>
      <c r="AJ28" s="396">
        <v>0</v>
      </c>
      <c r="AK28" s="396">
        <v>0</v>
      </c>
      <c r="AL28" s="396">
        <v>0</v>
      </c>
      <c r="AM28" s="396">
        <v>0</v>
      </c>
      <c r="AN28" s="396">
        <v>0</v>
      </c>
      <c r="AO28" s="396">
        <v>0</v>
      </c>
      <c r="AP28" s="396">
        <v>0</v>
      </c>
      <c r="AQ28" s="396">
        <v>0</v>
      </c>
      <c r="AR28" s="396">
        <v>0</v>
      </c>
      <c r="AS28" s="396">
        <v>0</v>
      </c>
      <c r="AT28" s="396">
        <v>0</v>
      </c>
      <c r="AU28" s="396">
        <v>0</v>
      </c>
      <c r="AV28" s="396">
        <v>0</v>
      </c>
      <c r="AW28" s="396">
        <v>0</v>
      </c>
      <c r="AX28" s="396">
        <v>0</v>
      </c>
      <c r="AY28" s="396">
        <v>0</v>
      </c>
      <c r="AZ28" s="396">
        <v>0</v>
      </c>
      <c r="BA28" s="396">
        <v>0</v>
      </c>
      <c r="BB28" s="396">
        <v>0</v>
      </c>
      <c r="BC28" s="396">
        <v>0</v>
      </c>
      <c r="BD28" s="396">
        <v>0</v>
      </c>
      <c r="BE28" s="396">
        <v>0</v>
      </c>
      <c r="BF28" s="396">
        <v>0</v>
      </c>
      <c r="BG28" s="396">
        <v>0</v>
      </c>
      <c r="BH28" s="396">
        <v>0</v>
      </c>
      <c r="BI28" s="396">
        <v>0</v>
      </c>
      <c r="BJ28" s="396">
        <v>0</v>
      </c>
      <c r="BK28" s="396">
        <v>0</v>
      </c>
      <c r="BL28" s="396">
        <v>0</v>
      </c>
      <c r="BM28" s="396">
        <v>0</v>
      </c>
      <c r="BN28" s="396">
        <v>0</v>
      </c>
      <c r="BO28" s="396">
        <v>0</v>
      </c>
      <c r="BP28" s="396">
        <v>0</v>
      </c>
      <c r="BQ28" s="396">
        <v>0</v>
      </c>
      <c r="BR28" s="396">
        <v>0</v>
      </c>
      <c r="BS28" s="396">
        <v>0</v>
      </c>
      <c r="BT28" s="396">
        <v>0</v>
      </c>
      <c r="BU28" s="396">
        <v>0</v>
      </c>
      <c r="BV28" s="396">
        <v>0</v>
      </c>
      <c r="BW28" s="396">
        <v>0</v>
      </c>
      <c r="BX28" s="396">
        <v>0</v>
      </c>
      <c r="BY28" s="396">
        <v>0</v>
      </c>
      <c r="BZ28" s="396">
        <v>0</v>
      </c>
      <c r="CA28" s="396">
        <v>0</v>
      </c>
      <c r="CB28" s="396">
        <v>0</v>
      </c>
      <c r="CC28" s="396">
        <v>0</v>
      </c>
      <c r="CD28" s="396">
        <v>0</v>
      </c>
      <c r="CE28" s="396">
        <v>0</v>
      </c>
      <c r="CF28" s="396">
        <v>0</v>
      </c>
      <c r="CG28" s="396">
        <v>0</v>
      </c>
      <c r="CH28" s="396">
        <v>0</v>
      </c>
      <c r="CI28" s="396">
        <v>0</v>
      </c>
      <c r="CJ28" s="396">
        <v>0</v>
      </c>
      <c r="CK28" s="396">
        <v>0</v>
      </c>
      <c r="CL28" s="396">
        <v>0</v>
      </c>
      <c r="CM28" s="396">
        <v>0</v>
      </c>
      <c r="CN28" s="396">
        <v>0</v>
      </c>
      <c r="CO28" s="396">
        <v>0</v>
      </c>
      <c r="CP28" s="396">
        <v>0</v>
      </c>
      <c r="CQ28" s="396">
        <v>0</v>
      </c>
      <c r="CR28" s="396">
        <v>0</v>
      </c>
      <c r="CS28" s="396">
        <v>0</v>
      </c>
      <c r="CT28" s="396">
        <v>0</v>
      </c>
      <c r="CU28" s="396">
        <v>0</v>
      </c>
      <c r="CV28" s="396">
        <v>0</v>
      </c>
      <c r="CW28" s="396">
        <v>0</v>
      </c>
      <c r="CX28" s="396">
        <v>0</v>
      </c>
      <c r="CY28" s="396">
        <v>0</v>
      </c>
      <c r="CZ28" s="396">
        <v>0</v>
      </c>
      <c r="DA28" s="396">
        <v>0</v>
      </c>
      <c r="DB28" s="396">
        <v>0</v>
      </c>
      <c r="DC28" s="396">
        <v>0</v>
      </c>
      <c r="DD28" s="396">
        <v>0</v>
      </c>
      <c r="DE28" s="396">
        <v>0</v>
      </c>
      <c r="DF28" s="396">
        <v>0</v>
      </c>
      <c r="DG28" s="396">
        <v>0</v>
      </c>
      <c r="DH28" s="396">
        <v>0</v>
      </c>
      <c r="DI28" s="396">
        <v>0</v>
      </c>
      <c r="DJ28" s="396">
        <v>0</v>
      </c>
      <c r="DK28" s="396">
        <v>0</v>
      </c>
      <c r="DL28" s="396">
        <v>0</v>
      </c>
      <c r="DM28" s="396">
        <v>0</v>
      </c>
      <c r="DN28" s="396">
        <v>0</v>
      </c>
      <c r="DO28" s="396">
        <v>0</v>
      </c>
      <c r="DP28" s="396">
        <v>0</v>
      </c>
      <c r="DQ28" s="396">
        <v>0</v>
      </c>
      <c r="DR28" s="396">
        <v>0</v>
      </c>
      <c r="DS28" s="396">
        <v>0</v>
      </c>
      <c r="DT28" s="396">
        <v>0</v>
      </c>
      <c r="DU28" s="396">
        <v>0</v>
      </c>
      <c r="DV28" s="396">
        <v>0</v>
      </c>
      <c r="DW28" s="396">
        <v>0</v>
      </c>
      <c r="DX28" s="396">
        <v>0</v>
      </c>
      <c r="DY28" s="396">
        <v>0</v>
      </c>
      <c r="DZ28" s="396">
        <v>0</v>
      </c>
      <c r="EA28" s="396">
        <v>0</v>
      </c>
      <c r="EB28" s="396">
        <v>0</v>
      </c>
      <c r="EC28" s="396">
        <v>0</v>
      </c>
      <c r="ED28" s="396">
        <v>0</v>
      </c>
      <c r="EE28" s="396">
        <v>0</v>
      </c>
      <c r="EF28" s="396">
        <v>0</v>
      </c>
      <c r="EG28" s="396">
        <v>0</v>
      </c>
      <c r="EH28" s="396">
        <v>0</v>
      </c>
      <c r="EI28" s="396">
        <v>0</v>
      </c>
      <c r="EJ28" s="396">
        <v>0</v>
      </c>
      <c r="EK28" s="396">
        <v>0</v>
      </c>
      <c r="EL28" s="396">
        <v>0</v>
      </c>
      <c r="EM28" s="396">
        <v>0</v>
      </c>
      <c r="EN28" s="396">
        <v>0</v>
      </c>
      <c r="EO28" s="396">
        <v>0</v>
      </c>
      <c r="EP28" s="396">
        <v>0</v>
      </c>
      <c r="EQ28" s="396">
        <v>0</v>
      </c>
      <c r="ER28" s="396">
        <v>0</v>
      </c>
      <c r="ES28" s="396">
        <v>0</v>
      </c>
      <c r="ET28" s="396">
        <v>0</v>
      </c>
      <c r="EU28" s="396">
        <v>0</v>
      </c>
      <c r="EV28" s="396">
        <v>0</v>
      </c>
      <c r="EW28" s="396">
        <v>0</v>
      </c>
      <c r="EX28" s="396">
        <v>0</v>
      </c>
      <c r="EY28" s="396">
        <v>0</v>
      </c>
      <c r="EZ28" s="396">
        <v>0</v>
      </c>
      <c r="FA28" s="396">
        <v>0</v>
      </c>
      <c r="FB28" s="396">
        <v>0</v>
      </c>
      <c r="FC28" s="396">
        <v>0</v>
      </c>
      <c r="FD28" s="396">
        <v>0</v>
      </c>
      <c r="FE28" s="396">
        <v>0</v>
      </c>
      <c r="FF28" s="396">
        <v>0</v>
      </c>
      <c r="FG28" s="396">
        <v>0</v>
      </c>
      <c r="FH28" s="396">
        <v>0</v>
      </c>
      <c r="FI28" s="396">
        <v>0</v>
      </c>
      <c r="FJ28" s="396">
        <v>0</v>
      </c>
      <c r="FK28" s="396">
        <v>0</v>
      </c>
      <c r="FL28" s="396">
        <v>0</v>
      </c>
      <c r="FM28" s="396">
        <v>0</v>
      </c>
      <c r="FN28" s="396">
        <v>0</v>
      </c>
      <c r="FO28" s="396">
        <v>0</v>
      </c>
      <c r="FP28" s="396">
        <v>0</v>
      </c>
      <c r="FQ28" s="396">
        <v>0</v>
      </c>
      <c r="FR28" s="396">
        <v>0</v>
      </c>
      <c r="FS28" s="396">
        <v>0</v>
      </c>
      <c r="FT28" s="396">
        <v>0</v>
      </c>
      <c r="FU28" s="396">
        <v>0</v>
      </c>
      <c r="FV28" s="396">
        <v>0</v>
      </c>
      <c r="FW28" s="396">
        <v>0</v>
      </c>
      <c r="FX28" s="396">
        <v>0</v>
      </c>
      <c r="FY28" s="396">
        <v>0</v>
      </c>
      <c r="FZ28" s="396">
        <v>0</v>
      </c>
      <c r="GA28" s="396">
        <v>0</v>
      </c>
    </row>
    <row r="29" spans="1:183" x14ac:dyDescent="0.25">
      <c r="A29" s="392">
        <v>4</v>
      </c>
      <c r="B29" s="170">
        <v>1</v>
      </c>
      <c r="C29" s="170">
        <v>11</v>
      </c>
      <c r="D29" s="396">
        <v>0</v>
      </c>
      <c r="E29" s="396">
        <v>0</v>
      </c>
      <c r="F29" s="396">
        <v>0</v>
      </c>
      <c r="G29" s="396">
        <v>0</v>
      </c>
      <c r="H29" s="396">
        <v>0</v>
      </c>
      <c r="I29" s="396">
        <v>0</v>
      </c>
      <c r="J29" s="396">
        <v>0</v>
      </c>
      <c r="K29" s="396">
        <v>0</v>
      </c>
      <c r="L29" s="396">
        <v>0</v>
      </c>
      <c r="M29" s="396">
        <v>0</v>
      </c>
      <c r="N29" s="396">
        <v>0</v>
      </c>
      <c r="O29" s="396">
        <v>0</v>
      </c>
      <c r="P29" s="396">
        <v>0</v>
      </c>
      <c r="Q29" s="396">
        <v>0</v>
      </c>
      <c r="R29" s="396">
        <v>0</v>
      </c>
      <c r="S29" s="396">
        <v>0</v>
      </c>
      <c r="T29" s="396">
        <v>0</v>
      </c>
      <c r="U29" s="396">
        <v>0</v>
      </c>
      <c r="V29" s="396">
        <v>0</v>
      </c>
      <c r="W29" s="396">
        <v>0</v>
      </c>
      <c r="X29" s="396">
        <v>0</v>
      </c>
      <c r="Y29" s="396">
        <v>0</v>
      </c>
      <c r="Z29" s="396">
        <v>0</v>
      </c>
      <c r="AA29" s="396">
        <v>0</v>
      </c>
      <c r="AB29" s="396">
        <v>0</v>
      </c>
      <c r="AC29" s="396">
        <v>0</v>
      </c>
      <c r="AD29" s="396">
        <v>0</v>
      </c>
      <c r="AE29" s="396">
        <v>0</v>
      </c>
      <c r="AF29" s="396">
        <v>0</v>
      </c>
      <c r="AG29" s="396">
        <v>0</v>
      </c>
      <c r="AH29" s="396">
        <v>0</v>
      </c>
      <c r="AI29" s="396">
        <v>0</v>
      </c>
      <c r="AJ29" s="396">
        <v>0</v>
      </c>
      <c r="AK29" s="396">
        <v>0</v>
      </c>
      <c r="AL29" s="396">
        <v>0</v>
      </c>
      <c r="AM29" s="396">
        <v>0</v>
      </c>
      <c r="AN29" s="396">
        <v>0</v>
      </c>
      <c r="AO29" s="396">
        <v>0</v>
      </c>
      <c r="AP29" s="396">
        <v>0</v>
      </c>
      <c r="AQ29" s="396">
        <v>0</v>
      </c>
      <c r="AR29" s="396">
        <v>0</v>
      </c>
      <c r="AS29" s="396">
        <v>0</v>
      </c>
      <c r="AT29" s="396">
        <v>0</v>
      </c>
      <c r="AU29" s="396">
        <v>0</v>
      </c>
      <c r="AV29" s="396">
        <v>0</v>
      </c>
      <c r="AW29" s="396">
        <v>0</v>
      </c>
      <c r="AX29" s="396">
        <v>0</v>
      </c>
      <c r="AY29" s="396">
        <v>0</v>
      </c>
      <c r="AZ29" s="396">
        <v>0</v>
      </c>
      <c r="BA29" s="396">
        <v>0</v>
      </c>
      <c r="BB29" s="396">
        <v>0</v>
      </c>
      <c r="BC29" s="396">
        <v>0</v>
      </c>
      <c r="BD29" s="396">
        <v>0</v>
      </c>
      <c r="BE29" s="396">
        <v>0</v>
      </c>
      <c r="BF29" s="396">
        <v>0</v>
      </c>
      <c r="BG29" s="396">
        <v>0</v>
      </c>
      <c r="BH29" s="396">
        <v>0</v>
      </c>
      <c r="BI29" s="396">
        <v>0</v>
      </c>
      <c r="BJ29" s="396">
        <v>0</v>
      </c>
      <c r="BK29" s="396">
        <v>0</v>
      </c>
      <c r="BL29" s="396">
        <v>0</v>
      </c>
      <c r="BM29" s="396">
        <v>0</v>
      </c>
      <c r="BN29" s="396">
        <v>0</v>
      </c>
      <c r="BO29" s="396">
        <v>0</v>
      </c>
      <c r="BP29" s="396">
        <v>0</v>
      </c>
      <c r="BQ29" s="396">
        <v>0</v>
      </c>
      <c r="BR29" s="396">
        <v>0</v>
      </c>
      <c r="BS29" s="396">
        <v>0</v>
      </c>
      <c r="BT29" s="396">
        <v>0</v>
      </c>
      <c r="BU29" s="396">
        <v>0</v>
      </c>
      <c r="BV29" s="396">
        <v>0</v>
      </c>
      <c r="BW29" s="396">
        <v>0</v>
      </c>
      <c r="BX29" s="396">
        <v>0</v>
      </c>
      <c r="BY29" s="396">
        <v>0</v>
      </c>
      <c r="BZ29" s="396">
        <v>0</v>
      </c>
      <c r="CA29" s="396">
        <v>0</v>
      </c>
      <c r="CB29" s="396">
        <v>0</v>
      </c>
      <c r="CC29" s="396">
        <v>0</v>
      </c>
      <c r="CD29" s="396">
        <v>0</v>
      </c>
      <c r="CE29" s="396">
        <v>0</v>
      </c>
      <c r="CF29" s="396">
        <v>0</v>
      </c>
      <c r="CG29" s="396">
        <v>0</v>
      </c>
      <c r="CH29" s="396">
        <v>0</v>
      </c>
      <c r="CI29" s="396">
        <v>0</v>
      </c>
      <c r="CJ29" s="396">
        <v>0</v>
      </c>
      <c r="CK29" s="396">
        <v>0</v>
      </c>
      <c r="CL29" s="396">
        <v>0</v>
      </c>
      <c r="CM29" s="396">
        <v>0</v>
      </c>
      <c r="CN29" s="396">
        <v>0</v>
      </c>
      <c r="CO29" s="396">
        <v>0</v>
      </c>
      <c r="CP29" s="396">
        <v>0</v>
      </c>
      <c r="CQ29" s="396">
        <v>0</v>
      </c>
      <c r="CR29" s="396">
        <v>0</v>
      </c>
      <c r="CS29" s="396">
        <v>0</v>
      </c>
      <c r="CT29" s="396">
        <v>0</v>
      </c>
      <c r="CU29" s="396">
        <v>0</v>
      </c>
      <c r="CV29" s="396">
        <v>0</v>
      </c>
      <c r="CW29" s="396">
        <v>0</v>
      </c>
      <c r="CX29" s="396">
        <v>0</v>
      </c>
      <c r="CY29" s="396">
        <v>0</v>
      </c>
      <c r="CZ29" s="396">
        <v>0</v>
      </c>
      <c r="DA29" s="396">
        <v>0</v>
      </c>
      <c r="DB29" s="396">
        <v>0</v>
      </c>
      <c r="DC29" s="396">
        <v>0</v>
      </c>
      <c r="DD29" s="396">
        <v>0</v>
      </c>
      <c r="DE29" s="396">
        <v>0</v>
      </c>
      <c r="DF29" s="396">
        <v>0</v>
      </c>
      <c r="DG29" s="396">
        <v>0</v>
      </c>
      <c r="DH29" s="396">
        <v>0</v>
      </c>
      <c r="DI29" s="396">
        <v>0</v>
      </c>
      <c r="DJ29" s="396">
        <v>0</v>
      </c>
      <c r="DK29" s="396">
        <v>0</v>
      </c>
      <c r="DL29" s="396">
        <v>0</v>
      </c>
      <c r="DM29" s="396">
        <v>0</v>
      </c>
      <c r="DN29" s="396">
        <v>0</v>
      </c>
      <c r="DO29" s="396">
        <v>0</v>
      </c>
      <c r="DP29" s="396">
        <v>0</v>
      </c>
      <c r="DQ29" s="396">
        <v>0</v>
      </c>
      <c r="DR29" s="396">
        <v>0</v>
      </c>
      <c r="DS29" s="396">
        <v>0</v>
      </c>
      <c r="DT29" s="396">
        <v>0</v>
      </c>
      <c r="DU29" s="396">
        <v>0</v>
      </c>
      <c r="DV29" s="396">
        <v>0</v>
      </c>
      <c r="DW29" s="396">
        <v>0</v>
      </c>
      <c r="DX29" s="396">
        <v>0</v>
      </c>
      <c r="DY29" s="396">
        <v>0</v>
      </c>
      <c r="DZ29" s="396">
        <v>0</v>
      </c>
      <c r="EA29" s="396">
        <v>0</v>
      </c>
      <c r="EB29" s="396">
        <v>0</v>
      </c>
      <c r="EC29" s="396">
        <v>0</v>
      </c>
      <c r="ED29" s="396">
        <v>0</v>
      </c>
      <c r="EE29" s="396">
        <v>0</v>
      </c>
      <c r="EF29" s="396">
        <v>0</v>
      </c>
      <c r="EG29" s="396">
        <v>0</v>
      </c>
      <c r="EH29" s="396">
        <v>0</v>
      </c>
      <c r="EI29" s="396">
        <v>0</v>
      </c>
      <c r="EJ29" s="396">
        <v>0</v>
      </c>
      <c r="EK29" s="396">
        <v>0</v>
      </c>
      <c r="EL29" s="396">
        <v>0</v>
      </c>
      <c r="EM29" s="396">
        <v>0</v>
      </c>
      <c r="EN29" s="396">
        <v>0</v>
      </c>
      <c r="EO29" s="396">
        <v>0</v>
      </c>
      <c r="EP29" s="396">
        <v>0</v>
      </c>
      <c r="EQ29" s="396">
        <v>0</v>
      </c>
      <c r="ER29" s="396">
        <v>0</v>
      </c>
      <c r="ES29" s="396">
        <v>0</v>
      </c>
      <c r="ET29" s="396">
        <v>0</v>
      </c>
      <c r="EU29" s="396">
        <v>0</v>
      </c>
      <c r="EV29" s="396">
        <v>0</v>
      </c>
      <c r="EW29" s="396">
        <v>0</v>
      </c>
      <c r="EX29" s="396">
        <v>0</v>
      </c>
      <c r="EY29" s="396">
        <v>0</v>
      </c>
      <c r="EZ29" s="396">
        <v>0</v>
      </c>
      <c r="FA29" s="396">
        <v>0</v>
      </c>
      <c r="FB29" s="396">
        <v>0</v>
      </c>
      <c r="FC29" s="396">
        <v>0</v>
      </c>
      <c r="FD29" s="396">
        <v>0</v>
      </c>
      <c r="FE29" s="396">
        <v>0</v>
      </c>
      <c r="FF29" s="396">
        <v>0</v>
      </c>
      <c r="FG29" s="396">
        <v>0</v>
      </c>
      <c r="FH29" s="396">
        <v>0</v>
      </c>
      <c r="FI29" s="396">
        <v>0</v>
      </c>
      <c r="FJ29" s="396">
        <v>0</v>
      </c>
      <c r="FK29" s="396">
        <v>0</v>
      </c>
      <c r="FL29" s="396">
        <v>0</v>
      </c>
      <c r="FM29" s="396">
        <v>0</v>
      </c>
      <c r="FN29" s="396">
        <v>0</v>
      </c>
      <c r="FO29" s="396">
        <v>0</v>
      </c>
      <c r="FP29" s="396">
        <v>0</v>
      </c>
      <c r="FQ29" s="396">
        <v>0</v>
      </c>
      <c r="FR29" s="396">
        <v>0</v>
      </c>
      <c r="FS29" s="396">
        <v>0</v>
      </c>
      <c r="FT29" s="396">
        <v>0</v>
      </c>
      <c r="FU29" s="396">
        <v>0</v>
      </c>
      <c r="FV29" s="396">
        <v>0</v>
      </c>
      <c r="FW29" s="396">
        <v>0</v>
      </c>
      <c r="FX29" s="396">
        <v>0</v>
      </c>
      <c r="FY29" s="396">
        <v>0</v>
      </c>
      <c r="FZ29" s="396">
        <v>0</v>
      </c>
      <c r="GA29" s="396">
        <v>0</v>
      </c>
    </row>
    <row r="30" spans="1:183" x14ac:dyDescent="0.25">
      <c r="A30" s="394">
        <v>1</v>
      </c>
      <c r="B30" s="395">
        <v>1</v>
      </c>
      <c r="C30" s="395">
        <v>12</v>
      </c>
      <c r="D30" s="396">
        <v>0</v>
      </c>
      <c r="E30" s="396">
        <v>0</v>
      </c>
      <c r="F30" s="396">
        <v>0</v>
      </c>
      <c r="G30" s="396">
        <v>0</v>
      </c>
      <c r="H30" s="396">
        <v>0</v>
      </c>
      <c r="I30" s="396">
        <v>0</v>
      </c>
      <c r="J30" s="396">
        <v>0</v>
      </c>
      <c r="K30" s="396">
        <v>0</v>
      </c>
      <c r="L30" s="396">
        <v>0</v>
      </c>
      <c r="M30" s="396">
        <v>0</v>
      </c>
      <c r="N30" s="396">
        <v>0</v>
      </c>
      <c r="O30" s="396">
        <v>0</v>
      </c>
      <c r="P30" s="396">
        <v>0</v>
      </c>
      <c r="Q30" s="396">
        <v>0</v>
      </c>
      <c r="R30" s="396">
        <v>0</v>
      </c>
      <c r="S30" s="396">
        <v>0</v>
      </c>
      <c r="T30" s="396">
        <v>0</v>
      </c>
      <c r="U30" s="396">
        <v>0</v>
      </c>
      <c r="V30" s="396">
        <v>0</v>
      </c>
      <c r="W30" s="396">
        <v>0</v>
      </c>
      <c r="X30" s="396">
        <v>0</v>
      </c>
      <c r="Y30" s="396">
        <v>0</v>
      </c>
      <c r="Z30" s="396">
        <v>0</v>
      </c>
      <c r="AA30" s="396">
        <v>0</v>
      </c>
      <c r="AB30" s="396">
        <v>0</v>
      </c>
      <c r="AC30" s="396">
        <v>0</v>
      </c>
      <c r="AD30" s="396">
        <v>0</v>
      </c>
      <c r="AE30" s="396">
        <v>0</v>
      </c>
      <c r="AF30" s="396">
        <v>0</v>
      </c>
      <c r="AG30" s="396">
        <v>0</v>
      </c>
      <c r="AH30" s="396">
        <v>0</v>
      </c>
      <c r="AI30" s="396">
        <v>0</v>
      </c>
      <c r="AJ30" s="396">
        <v>0</v>
      </c>
      <c r="AK30" s="396">
        <v>0</v>
      </c>
      <c r="AL30" s="396">
        <v>0</v>
      </c>
      <c r="AM30" s="396">
        <v>0</v>
      </c>
      <c r="AN30" s="396">
        <v>0</v>
      </c>
      <c r="AO30" s="396">
        <v>0</v>
      </c>
      <c r="AP30" s="396">
        <v>0</v>
      </c>
      <c r="AQ30" s="396">
        <v>0</v>
      </c>
      <c r="AR30" s="396">
        <v>0</v>
      </c>
      <c r="AS30" s="396">
        <v>0</v>
      </c>
      <c r="AT30" s="396">
        <v>0</v>
      </c>
      <c r="AU30" s="396">
        <v>0</v>
      </c>
      <c r="AV30" s="396">
        <v>0</v>
      </c>
      <c r="AW30" s="396">
        <v>0</v>
      </c>
      <c r="AX30" s="396">
        <v>0</v>
      </c>
      <c r="AY30" s="396">
        <v>0</v>
      </c>
      <c r="AZ30" s="396">
        <v>0</v>
      </c>
      <c r="BA30" s="396">
        <v>0</v>
      </c>
      <c r="BB30" s="396">
        <v>0</v>
      </c>
      <c r="BC30" s="396">
        <v>0</v>
      </c>
      <c r="BD30" s="396">
        <v>0</v>
      </c>
      <c r="BE30" s="396">
        <v>0</v>
      </c>
      <c r="BF30" s="396">
        <v>0</v>
      </c>
      <c r="BG30" s="396">
        <v>0</v>
      </c>
      <c r="BH30" s="396">
        <v>0</v>
      </c>
      <c r="BI30" s="396">
        <v>0</v>
      </c>
      <c r="BJ30" s="396">
        <v>0</v>
      </c>
      <c r="BK30" s="396">
        <v>0</v>
      </c>
      <c r="BL30" s="396">
        <v>0</v>
      </c>
      <c r="BM30" s="396">
        <v>0</v>
      </c>
      <c r="BN30" s="396">
        <v>0</v>
      </c>
      <c r="BO30" s="396">
        <v>0</v>
      </c>
      <c r="BP30" s="396">
        <v>0</v>
      </c>
      <c r="BQ30" s="396">
        <v>0</v>
      </c>
      <c r="BR30" s="396">
        <v>0</v>
      </c>
      <c r="BS30" s="396">
        <v>0</v>
      </c>
      <c r="BT30" s="396">
        <v>0</v>
      </c>
      <c r="BU30" s="396">
        <v>0</v>
      </c>
      <c r="BV30" s="396">
        <v>0</v>
      </c>
      <c r="BW30" s="396">
        <v>0</v>
      </c>
      <c r="BX30" s="396">
        <v>0</v>
      </c>
      <c r="BY30" s="396">
        <v>0</v>
      </c>
      <c r="BZ30" s="396">
        <v>0</v>
      </c>
      <c r="CA30" s="396">
        <v>0</v>
      </c>
      <c r="CB30" s="396">
        <v>0</v>
      </c>
      <c r="CC30" s="396">
        <v>0</v>
      </c>
      <c r="CD30" s="396">
        <v>0</v>
      </c>
      <c r="CE30" s="396">
        <v>0</v>
      </c>
      <c r="CF30" s="396">
        <v>0</v>
      </c>
      <c r="CG30" s="396">
        <v>0</v>
      </c>
      <c r="CH30" s="396">
        <v>0</v>
      </c>
      <c r="CI30" s="396">
        <v>0</v>
      </c>
      <c r="CJ30" s="396">
        <v>0</v>
      </c>
      <c r="CK30" s="396">
        <v>0</v>
      </c>
      <c r="CL30" s="396">
        <v>0</v>
      </c>
      <c r="CM30" s="396">
        <v>0</v>
      </c>
      <c r="CN30" s="396">
        <v>0</v>
      </c>
      <c r="CO30" s="396">
        <v>0</v>
      </c>
      <c r="CP30" s="396">
        <v>0</v>
      </c>
      <c r="CQ30" s="396">
        <v>0</v>
      </c>
      <c r="CR30" s="396">
        <v>0</v>
      </c>
      <c r="CS30" s="396">
        <v>0</v>
      </c>
      <c r="CT30" s="396">
        <v>0</v>
      </c>
      <c r="CU30" s="396">
        <v>0</v>
      </c>
      <c r="CV30" s="396">
        <v>0</v>
      </c>
      <c r="CW30" s="396">
        <v>0</v>
      </c>
      <c r="CX30" s="396">
        <v>0</v>
      </c>
      <c r="CY30" s="396">
        <v>0</v>
      </c>
      <c r="CZ30" s="396">
        <v>0</v>
      </c>
      <c r="DA30" s="396">
        <v>0</v>
      </c>
      <c r="DB30" s="396">
        <v>0</v>
      </c>
      <c r="DC30" s="396">
        <v>0</v>
      </c>
      <c r="DD30" s="396">
        <v>0</v>
      </c>
      <c r="DE30" s="396">
        <v>0</v>
      </c>
      <c r="DF30" s="396">
        <v>0</v>
      </c>
      <c r="DG30" s="396">
        <v>0</v>
      </c>
      <c r="DH30" s="396">
        <v>0</v>
      </c>
      <c r="DI30" s="396">
        <v>0</v>
      </c>
      <c r="DJ30" s="396">
        <v>0</v>
      </c>
      <c r="DK30" s="396">
        <v>0</v>
      </c>
      <c r="DL30" s="396">
        <v>0</v>
      </c>
      <c r="DM30" s="396">
        <v>0</v>
      </c>
      <c r="DN30" s="396">
        <v>0</v>
      </c>
      <c r="DO30" s="396">
        <v>0</v>
      </c>
      <c r="DP30" s="396">
        <v>0</v>
      </c>
      <c r="DQ30" s="396">
        <v>0</v>
      </c>
      <c r="DR30" s="396">
        <v>0</v>
      </c>
      <c r="DS30" s="396">
        <v>0</v>
      </c>
      <c r="DT30" s="396">
        <v>0</v>
      </c>
      <c r="DU30" s="396">
        <v>0</v>
      </c>
      <c r="DV30" s="396">
        <v>0</v>
      </c>
      <c r="DW30" s="396">
        <v>0</v>
      </c>
      <c r="DX30" s="396">
        <v>0</v>
      </c>
      <c r="DY30" s="396">
        <v>0</v>
      </c>
      <c r="DZ30" s="396">
        <v>0</v>
      </c>
      <c r="EA30" s="396">
        <v>0</v>
      </c>
      <c r="EB30" s="396">
        <v>0</v>
      </c>
      <c r="EC30" s="396">
        <v>0</v>
      </c>
      <c r="ED30" s="396">
        <v>0</v>
      </c>
      <c r="EE30" s="396">
        <v>0</v>
      </c>
      <c r="EF30" s="396">
        <v>0</v>
      </c>
      <c r="EG30" s="396">
        <v>0</v>
      </c>
      <c r="EH30" s="396">
        <v>0</v>
      </c>
      <c r="EI30" s="396">
        <v>0</v>
      </c>
      <c r="EJ30" s="396">
        <v>0</v>
      </c>
      <c r="EK30" s="396">
        <v>0</v>
      </c>
      <c r="EL30" s="396">
        <v>0</v>
      </c>
      <c r="EM30" s="396">
        <v>0</v>
      </c>
      <c r="EN30" s="396">
        <v>0</v>
      </c>
      <c r="EO30" s="396">
        <v>0</v>
      </c>
      <c r="EP30" s="396">
        <v>0</v>
      </c>
      <c r="EQ30" s="396">
        <v>0</v>
      </c>
      <c r="ER30" s="396">
        <v>0</v>
      </c>
      <c r="ES30" s="396">
        <v>0</v>
      </c>
      <c r="ET30" s="396">
        <v>0</v>
      </c>
      <c r="EU30" s="396">
        <v>0</v>
      </c>
      <c r="EV30" s="396">
        <v>0</v>
      </c>
      <c r="EW30" s="396">
        <v>0</v>
      </c>
      <c r="EX30" s="396">
        <v>0</v>
      </c>
      <c r="EY30" s="396">
        <v>0</v>
      </c>
      <c r="EZ30" s="396">
        <v>0</v>
      </c>
      <c r="FA30" s="396">
        <v>0</v>
      </c>
      <c r="FB30" s="396">
        <v>0</v>
      </c>
      <c r="FC30" s="396">
        <v>0</v>
      </c>
      <c r="FD30" s="396">
        <v>0</v>
      </c>
      <c r="FE30" s="396">
        <v>0</v>
      </c>
      <c r="FF30" s="396">
        <v>0</v>
      </c>
      <c r="FG30" s="396">
        <v>0</v>
      </c>
      <c r="FH30" s="396">
        <v>0</v>
      </c>
      <c r="FI30" s="396">
        <v>0</v>
      </c>
      <c r="FJ30" s="396">
        <v>0</v>
      </c>
      <c r="FK30" s="396">
        <v>0</v>
      </c>
      <c r="FL30" s="396">
        <v>0</v>
      </c>
      <c r="FM30" s="396">
        <v>0</v>
      </c>
      <c r="FN30" s="396">
        <v>0</v>
      </c>
      <c r="FO30" s="396">
        <v>0</v>
      </c>
      <c r="FP30" s="396">
        <v>0</v>
      </c>
      <c r="FQ30" s="396">
        <v>0</v>
      </c>
      <c r="FR30" s="396">
        <v>0</v>
      </c>
      <c r="FS30" s="396">
        <v>0</v>
      </c>
      <c r="FT30" s="396">
        <v>0</v>
      </c>
      <c r="FU30" s="396">
        <v>0</v>
      </c>
      <c r="FV30" s="396">
        <v>0</v>
      </c>
      <c r="FW30" s="396">
        <v>0</v>
      </c>
      <c r="FX30" s="396">
        <v>0</v>
      </c>
      <c r="FY30" s="396">
        <v>0</v>
      </c>
      <c r="FZ30" s="396">
        <v>0</v>
      </c>
      <c r="GA30" s="396">
        <v>0</v>
      </c>
    </row>
    <row r="31" spans="1:183" x14ac:dyDescent="0.25">
      <c r="A31" s="394">
        <v>2</v>
      </c>
      <c r="B31" s="395">
        <v>1</v>
      </c>
      <c r="C31" s="395">
        <v>12</v>
      </c>
      <c r="D31" s="396">
        <v>0</v>
      </c>
      <c r="E31" s="396">
        <v>0</v>
      </c>
      <c r="F31" s="396">
        <v>0</v>
      </c>
      <c r="G31" s="396">
        <v>0</v>
      </c>
      <c r="H31" s="396">
        <v>0</v>
      </c>
      <c r="I31" s="396">
        <v>0</v>
      </c>
      <c r="J31" s="396">
        <v>0</v>
      </c>
      <c r="K31" s="396">
        <v>0</v>
      </c>
      <c r="L31" s="396">
        <v>0</v>
      </c>
      <c r="M31" s="396">
        <v>0</v>
      </c>
      <c r="N31" s="396">
        <v>0</v>
      </c>
      <c r="O31" s="396">
        <v>0</v>
      </c>
      <c r="P31" s="396">
        <v>0</v>
      </c>
      <c r="Q31" s="396">
        <v>0</v>
      </c>
      <c r="R31" s="396">
        <v>0</v>
      </c>
      <c r="S31" s="396">
        <v>0</v>
      </c>
      <c r="T31" s="396">
        <v>0</v>
      </c>
      <c r="U31" s="396">
        <v>0</v>
      </c>
      <c r="V31" s="396">
        <v>0</v>
      </c>
      <c r="W31" s="396">
        <v>0</v>
      </c>
      <c r="X31" s="396">
        <v>0</v>
      </c>
      <c r="Y31" s="396">
        <v>0</v>
      </c>
      <c r="Z31" s="396">
        <v>0</v>
      </c>
      <c r="AA31" s="396">
        <v>0</v>
      </c>
      <c r="AB31" s="396">
        <v>0</v>
      </c>
      <c r="AC31" s="396">
        <v>0</v>
      </c>
      <c r="AD31" s="396">
        <v>0</v>
      </c>
      <c r="AE31" s="396">
        <v>0</v>
      </c>
      <c r="AF31" s="396">
        <v>0</v>
      </c>
      <c r="AG31" s="396">
        <v>0</v>
      </c>
      <c r="AH31" s="396">
        <v>0</v>
      </c>
      <c r="AI31" s="396">
        <v>0</v>
      </c>
      <c r="AJ31" s="396">
        <v>0</v>
      </c>
      <c r="AK31" s="396">
        <v>0</v>
      </c>
      <c r="AL31" s="396">
        <v>0</v>
      </c>
      <c r="AM31" s="396">
        <v>0</v>
      </c>
      <c r="AN31" s="396">
        <v>0</v>
      </c>
      <c r="AO31" s="396">
        <v>0</v>
      </c>
      <c r="AP31" s="396">
        <v>0</v>
      </c>
      <c r="AQ31" s="396">
        <v>0</v>
      </c>
      <c r="AR31" s="396">
        <v>0</v>
      </c>
      <c r="AS31" s="396">
        <v>0</v>
      </c>
      <c r="AT31" s="396">
        <v>0</v>
      </c>
      <c r="AU31" s="396">
        <v>0</v>
      </c>
      <c r="AV31" s="396">
        <v>0</v>
      </c>
      <c r="AW31" s="396">
        <v>0</v>
      </c>
      <c r="AX31" s="396">
        <v>0</v>
      </c>
      <c r="AY31" s="396">
        <v>0</v>
      </c>
      <c r="AZ31" s="396">
        <v>0</v>
      </c>
      <c r="BA31" s="396">
        <v>0</v>
      </c>
      <c r="BB31" s="396">
        <v>0</v>
      </c>
      <c r="BC31" s="396">
        <v>0</v>
      </c>
      <c r="BD31" s="396">
        <v>0</v>
      </c>
      <c r="BE31" s="396">
        <v>0</v>
      </c>
      <c r="BF31" s="396">
        <v>0</v>
      </c>
      <c r="BG31" s="396">
        <v>0</v>
      </c>
      <c r="BH31" s="396">
        <v>0</v>
      </c>
      <c r="BI31" s="396">
        <v>0</v>
      </c>
      <c r="BJ31" s="396">
        <v>0</v>
      </c>
      <c r="BK31" s="396">
        <v>0</v>
      </c>
      <c r="BL31" s="396">
        <v>0</v>
      </c>
      <c r="BM31" s="396">
        <v>0</v>
      </c>
      <c r="BN31" s="396">
        <v>0</v>
      </c>
      <c r="BO31" s="396">
        <v>0</v>
      </c>
      <c r="BP31" s="396">
        <v>0</v>
      </c>
      <c r="BQ31" s="396">
        <v>0</v>
      </c>
      <c r="BR31" s="396">
        <v>0</v>
      </c>
      <c r="BS31" s="396">
        <v>0</v>
      </c>
      <c r="BT31" s="396">
        <v>0</v>
      </c>
      <c r="BU31" s="396">
        <v>0</v>
      </c>
      <c r="BV31" s="396">
        <v>0</v>
      </c>
      <c r="BW31" s="396">
        <v>0</v>
      </c>
      <c r="BX31" s="396">
        <v>0</v>
      </c>
      <c r="BY31" s="396">
        <v>0</v>
      </c>
      <c r="BZ31" s="396">
        <v>0</v>
      </c>
      <c r="CA31" s="396">
        <v>0</v>
      </c>
      <c r="CB31" s="396">
        <v>0</v>
      </c>
      <c r="CC31" s="396">
        <v>0</v>
      </c>
      <c r="CD31" s="396">
        <v>0</v>
      </c>
      <c r="CE31" s="396">
        <v>0</v>
      </c>
      <c r="CF31" s="396">
        <v>0</v>
      </c>
      <c r="CG31" s="396">
        <v>0</v>
      </c>
      <c r="CH31" s="396">
        <v>0</v>
      </c>
      <c r="CI31" s="396">
        <v>0</v>
      </c>
      <c r="CJ31" s="396">
        <v>0</v>
      </c>
      <c r="CK31" s="396">
        <v>0</v>
      </c>
      <c r="CL31" s="396">
        <v>0</v>
      </c>
      <c r="CM31" s="396">
        <v>0</v>
      </c>
      <c r="CN31" s="396">
        <v>0</v>
      </c>
      <c r="CO31" s="396">
        <v>0</v>
      </c>
      <c r="CP31" s="396">
        <v>0</v>
      </c>
      <c r="CQ31" s="396">
        <v>0</v>
      </c>
      <c r="CR31" s="396">
        <v>0</v>
      </c>
      <c r="CS31" s="396">
        <v>0</v>
      </c>
      <c r="CT31" s="396">
        <v>0</v>
      </c>
      <c r="CU31" s="396">
        <v>0</v>
      </c>
      <c r="CV31" s="396">
        <v>0</v>
      </c>
      <c r="CW31" s="396">
        <v>0</v>
      </c>
      <c r="CX31" s="396">
        <v>0</v>
      </c>
      <c r="CY31" s="396">
        <v>0</v>
      </c>
      <c r="CZ31" s="396">
        <v>0</v>
      </c>
      <c r="DA31" s="396">
        <v>0</v>
      </c>
      <c r="DB31" s="396">
        <v>0</v>
      </c>
      <c r="DC31" s="396">
        <v>0</v>
      </c>
      <c r="DD31" s="396">
        <v>0</v>
      </c>
      <c r="DE31" s="396">
        <v>0</v>
      </c>
      <c r="DF31" s="396">
        <v>0</v>
      </c>
      <c r="DG31" s="396">
        <v>0</v>
      </c>
      <c r="DH31" s="396">
        <v>0</v>
      </c>
      <c r="DI31" s="396">
        <v>0</v>
      </c>
      <c r="DJ31" s="396">
        <v>0</v>
      </c>
      <c r="DK31" s="396">
        <v>0</v>
      </c>
      <c r="DL31" s="396">
        <v>0</v>
      </c>
      <c r="DM31" s="396">
        <v>0</v>
      </c>
      <c r="DN31" s="396">
        <v>0</v>
      </c>
      <c r="DO31" s="396">
        <v>0</v>
      </c>
      <c r="DP31" s="396">
        <v>0</v>
      </c>
      <c r="DQ31" s="396">
        <v>0</v>
      </c>
      <c r="DR31" s="396">
        <v>0</v>
      </c>
      <c r="DS31" s="396">
        <v>0</v>
      </c>
      <c r="DT31" s="396">
        <v>0</v>
      </c>
      <c r="DU31" s="396">
        <v>0</v>
      </c>
      <c r="DV31" s="396">
        <v>0</v>
      </c>
      <c r="DW31" s="396">
        <v>0</v>
      </c>
      <c r="DX31" s="396">
        <v>0</v>
      </c>
      <c r="DY31" s="396">
        <v>0</v>
      </c>
      <c r="DZ31" s="396">
        <v>0</v>
      </c>
      <c r="EA31" s="396">
        <v>0</v>
      </c>
      <c r="EB31" s="396">
        <v>0</v>
      </c>
      <c r="EC31" s="396">
        <v>0</v>
      </c>
      <c r="ED31" s="396">
        <v>0</v>
      </c>
      <c r="EE31" s="396">
        <v>0</v>
      </c>
      <c r="EF31" s="396">
        <v>0</v>
      </c>
      <c r="EG31" s="396">
        <v>0</v>
      </c>
      <c r="EH31" s="396">
        <v>0</v>
      </c>
      <c r="EI31" s="396">
        <v>0</v>
      </c>
      <c r="EJ31" s="396">
        <v>0</v>
      </c>
      <c r="EK31" s="396">
        <v>0</v>
      </c>
      <c r="EL31" s="396">
        <v>0</v>
      </c>
      <c r="EM31" s="396">
        <v>0</v>
      </c>
      <c r="EN31" s="396">
        <v>0</v>
      </c>
      <c r="EO31" s="396">
        <v>0</v>
      </c>
      <c r="EP31" s="396">
        <v>0</v>
      </c>
      <c r="EQ31" s="396">
        <v>0</v>
      </c>
      <c r="ER31" s="396">
        <v>0</v>
      </c>
      <c r="ES31" s="396">
        <v>0</v>
      </c>
      <c r="ET31" s="396">
        <v>0</v>
      </c>
      <c r="EU31" s="396">
        <v>0</v>
      </c>
      <c r="EV31" s="396">
        <v>0</v>
      </c>
      <c r="EW31" s="396">
        <v>0</v>
      </c>
      <c r="EX31" s="396">
        <v>0</v>
      </c>
      <c r="EY31" s="396">
        <v>0</v>
      </c>
      <c r="EZ31" s="396">
        <v>0</v>
      </c>
      <c r="FA31" s="396">
        <v>0</v>
      </c>
      <c r="FB31" s="396">
        <v>0</v>
      </c>
      <c r="FC31" s="396">
        <v>0</v>
      </c>
      <c r="FD31" s="396">
        <v>0</v>
      </c>
      <c r="FE31" s="396">
        <v>0</v>
      </c>
      <c r="FF31" s="396">
        <v>0</v>
      </c>
      <c r="FG31" s="396">
        <v>0</v>
      </c>
      <c r="FH31" s="396">
        <v>0</v>
      </c>
      <c r="FI31" s="396">
        <v>0</v>
      </c>
      <c r="FJ31" s="396">
        <v>0</v>
      </c>
      <c r="FK31" s="396">
        <v>0</v>
      </c>
      <c r="FL31" s="396">
        <v>0</v>
      </c>
      <c r="FM31" s="396">
        <v>0</v>
      </c>
      <c r="FN31" s="396">
        <v>0</v>
      </c>
      <c r="FO31" s="396">
        <v>0</v>
      </c>
      <c r="FP31" s="396">
        <v>0</v>
      </c>
      <c r="FQ31" s="396">
        <v>0</v>
      </c>
      <c r="FR31" s="396">
        <v>0</v>
      </c>
      <c r="FS31" s="396">
        <v>0</v>
      </c>
      <c r="FT31" s="396">
        <v>0</v>
      </c>
      <c r="FU31" s="396">
        <v>0</v>
      </c>
      <c r="FV31" s="396">
        <v>0</v>
      </c>
      <c r="FW31" s="396">
        <v>0</v>
      </c>
      <c r="FX31" s="396">
        <v>0</v>
      </c>
      <c r="FY31" s="396">
        <v>0</v>
      </c>
      <c r="FZ31" s="396">
        <v>0</v>
      </c>
      <c r="GA31" s="396">
        <v>0</v>
      </c>
    </row>
    <row r="32" spans="1:183" x14ac:dyDescent="0.25">
      <c r="A32" s="394">
        <v>3</v>
      </c>
      <c r="B32" s="395">
        <v>1</v>
      </c>
      <c r="C32" s="395">
        <v>12</v>
      </c>
      <c r="D32" s="396">
        <v>0</v>
      </c>
      <c r="E32" s="396">
        <v>0</v>
      </c>
      <c r="F32" s="396">
        <v>0</v>
      </c>
      <c r="G32" s="396">
        <v>0</v>
      </c>
      <c r="H32" s="396">
        <v>0</v>
      </c>
      <c r="I32" s="396">
        <v>0</v>
      </c>
      <c r="J32" s="396">
        <v>0</v>
      </c>
      <c r="K32" s="396">
        <v>0</v>
      </c>
      <c r="L32" s="396">
        <v>0</v>
      </c>
      <c r="M32" s="396">
        <v>0</v>
      </c>
      <c r="N32" s="396">
        <v>0</v>
      </c>
      <c r="O32" s="396">
        <v>0</v>
      </c>
      <c r="P32" s="396">
        <v>0</v>
      </c>
      <c r="Q32" s="396">
        <v>0</v>
      </c>
      <c r="R32" s="396">
        <v>0</v>
      </c>
      <c r="S32" s="396">
        <v>0</v>
      </c>
      <c r="T32" s="396">
        <v>0</v>
      </c>
      <c r="U32" s="396">
        <v>0</v>
      </c>
      <c r="V32" s="396">
        <v>0</v>
      </c>
      <c r="W32" s="396">
        <v>0</v>
      </c>
      <c r="X32" s="396">
        <v>0</v>
      </c>
      <c r="Y32" s="396">
        <v>0</v>
      </c>
      <c r="Z32" s="396">
        <v>0</v>
      </c>
      <c r="AA32" s="396">
        <v>0</v>
      </c>
      <c r="AB32" s="396">
        <v>0</v>
      </c>
      <c r="AC32" s="396">
        <v>0</v>
      </c>
      <c r="AD32" s="396">
        <v>0</v>
      </c>
      <c r="AE32" s="396">
        <v>0</v>
      </c>
      <c r="AF32" s="396">
        <v>0</v>
      </c>
      <c r="AG32" s="396">
        <v>0</v>
      </c>
      <c r="AH32" s="396">
        <v>0</v>
      </c>
      <c r="AI32" s="396">
        <v>0</v>
      </c>
      <c r="AJ32" s="396">
        <v>0</v>
      </c>
      <c r="AK32" s="396">
        <v>0</v>
      </c>
      <c r="AL32" s="396">
        <v>0</v>
      </c>
      <c r="AM32" s="396">
        <v>0</v>
      </c>
      <c r="AN32" s="396">
        <v>0</v>
      </c>
      <c r="AO32" s="396">
        <v>0</v>
      </c>
      <c r="AP32" s="396">
        <v>0</v>
      </c>
      <c r="AQ32" s="396">
        <v>0</v>
      </c>
      <c r="AR32" s="396">
        <v>0</v>
      </c>
      <c r="AS32" s="396">
        <v>0</v>
      </c>
      <c r="AT32" s="396">
        <v>0</v>
      </c>
      <c r="AU32" s="396">
        <v>0</v>
      </c>
      <c r="AV32" s="396">
        <v>0</v>
      </c>
      <c r="AW32" s="396">
        <v>0</v>
      </c>
      <c r="AX32" s="396">
        <v>0</v>
      </c>
      <c r="AY32" s="396">
        <v>0</v>
      </c>
      <c r="AZ32" s="396">
        <v>0</v>
      </c>
      <c r="BA32" s="396">
        <v>0</v>
      </c>
      <c r="BB32" s="396">
        <v>0</v>
      </c>
      <c r="BC32" s="396">
        <v>0</v>
      </c>
      <c r="BD32" s="396">
        <v>0</v>
      </c>
      <c r="BE32" s="396">
        <v>0</v>
      </c>
      <c r="BF32" s="396">
        <v>0</v>
      </c>
      <c r="BG32" s="396">
        <v>0</v>
      </c>
      <c r="BH32" s="396">
        <v>0</v>
      </c>
      <c r="BI32" s="396">
        <v>0</v>
      </c>
      <c r="BJ32" s="396">
        <v>0</v>
      </c>
      <c r="BK32" s="396">
        <v>0</v>
      </c>
      <c r="BL32" s="396">
        <v>0</v>
      </c>
      <c r="BM32" s="396">
        <v>0</v>
      </c>
      <c r="BN32" s="396">
        <v>0</v>
      </c>
      <c r="BO32" s="396">
        <v>0</v>
      </c>
      <c r="BP32" s="396">
        <v>0</v>
      </c>
      <c r="BQ32" s="396">
        <v>0</v>
      </c>
      <c r="BR32" s="396">
        <v>0</v>
      </c>
      <c r="BS32" s="396">
        <v>0</v>
      </c>
      <c r="BT32" s="396">
        <v>0</v>
      </c>
      <c r="BU32" s="396">
        <v>0</v>
      </c>
      <c r="BV32" s="396">
        <v>0</v>
      </c>
      <c r="BW32" s="396">
        <v>0</v>
      </c>
      <c r="BX32" s="396">
        <v>0</v>
      </c>
      <c r="BY32" s="396">
        <v>0</v>
      </c>
      <c r="BZ32" s="396">
        <v>0</v>
      </c>
      <c r="CA32" s="396">
        <v>0</v>
      </c>
      <c r="CB32" s="396">
        <v>0</v>
      </c>
      <c r="CC32" s="396">
        <v>0</v>
      </c>
      <c r="CD32" s="396">
        <v>0</v>
      </c>
      <c r="CE32" s="396">
        <v>0</v>
      </c>
      <c r="CF32" s="396">
        <v>0</v>
      </c>
      <c r="CG32" s="396">
        <v>0</v>
      </c>
      <c r="CH32" s="396">
        <v>0</v>
      </c>
      <c r="CI32" s="396">
        <v>0</v>
      </c>
      <c r="CJ32" s="396">
        <v>0</v>
      </c>
      <c r="CK32" s="396">
        <v>0</v>
      </c>
      <c r="CL32" s="396">
        <v>0</v>
      </c>
      <c r="CM32" s="396">
        <v>0</v>
      </c>
      <c r="CN32" s="396">
        <v>0</v>
      </c>
      <c r="CO32" s="396">
        <v>0</v>
      </c>
      <c r="CP32" s="396">
        <v>0</v>
      </c>
      <c r="CQ32" s="396">
        <v>0</v>
      </c>
      <c r="CR32" s="396">
        <v>0</v>
      </c>
      <c r="CS32" s="396">
        <v>0</v>
      </c>
      <c r="CT32" s="396">
        <v>0</v>
      </c>
      <c r="CU32" s="396">
        <v>0</v>
      </c>
      <c r="CV32" s="396">
        <v>0</v>
      </c>
      <c r="CW32" s="396">
        <v>0</v>
      </c>
      <c r="CX32" s="396">
        <v>0</v>
      </c>
      <c r="CY32" s="396">
        <v>0</v>
      </c>
      <c r="CZ32" s="396">
        <v>0</v>
      </c>
      <c r="DA32" s="396">
        <v>0</v>
      </c>
      <c r="DB32" s="396">
        <v>0</v>
      </c>
      <c r="DC32" s="396">
        <v>0</v>
      </c>
      <c r="DD32" s="396">
        <v>0</v>
      </c>
      <c r="DE32" s="396">
        <v>0</v>
      </c>
      <c r="DF32" s="396">
        <v>0</v>
      </c>
      <c r="DG32" s="396">
        <v>0</v>
      </c>
      <c r="DH32" s="396">
        <v>0</v>
      </c>
      <c r="DI32" s="396">
        <v>0</v>
      </c>
      <c r="DJ32" s="396">
        <v>0</v>
      </c>
      <c r="DK32" s="396">
        <v>0</v>
      </c>
      <c r="DL32" s="396">
        <v>0</v>
      </c>
      <c r="DM32" s="396">
        <v>0</v>
      </c>
      <c r="DN32" s="396">
        <v>0</v>
      </c>
      <c r="DO32" s="396">
        <v>0</v>
      </c>
      <c r="DP32" s="396">
        <v>0</v>
      </c>
      <c r="DQ32" s="396">
        <v>0</v>
      </c>
      <c r="DR32" s="396">
        <v>0</v>
      </c>
      <c r="DS32" s="396">
        <v>0</v>
      </c>
      <c r="DT32" s="396">
        <v>0</v>
      </c>
      <c r="DU32" s="396">
        <v>0</v>
      </c>
      <c r="DV32" s="396">
        <v>0</v>
      </c>
      <c r="DW32" s="396">
        <v>0</v>
      </c>
      <c r="DX32" s="396">
        <v>0</v>
      </c>
      <c r="DY32" s="396">
        <v>0</v>
      </c>
      <c r="DZ32" s="396">
        <v>0</v>
      </c>
      <c r="EA32" s="396">
        <v>0</v>
      </c>
      <c r="EB32" s="396">
        <v>0</v>
      </c>
      <c r="EC32" s="396">
        <v>0</v>
      </c>
      <c r="ED32" s="396">
        <v>0</v>
      </c>
      <c r="EE32" s="396">
        <v>0</v>
      </c>
      <c r="EF32" s="396">
        <v>0</v>
      </c>
      <c r="EG32" s="396">
        <v>0</v>
      </c>
      <c r="EH32" s="396">
        <v>0</v>
      </c>
      <c r="EI32" s="396">
        <v>0</v>
      </c>
      <c r="EJ32" s="396">
        <v>0</v>
      </c>
      <c r="EK32" s="396">
        <v>0</v>
      </c>
      <c r="EL32" s="396">
        <v>0</v>
      </c>
      <c r="EM32" s="396">
        <v>0</v>
      </c>
      <c r="EN32" s="396">
        <v>0</v>
      </c>
      <c r="EO32" s="396">
        <v>0</v>
      </c>
      <c r="EP32" s="396">
        <v>0</v>
      </c>
      <c r="EQ32" s="396">
        <v>0</v>
      </c>
      <c r="ER32" s="396">
        <v>0</v>
      </c>
      <c r="ES32" s="396">
        <v>0</v>
      </c>
      <c r="ET32" s="396">
        <v>0</v>
      </c>
      <c r="EU32" s="396">
        <v>0</v>
      </c>
      <c r="EV32" s="396">
        <v>0</v>
      </c>
      <c r="EW32" s="396">
        <v>0</v>
      </c>
      <c r="EX32" s="396">
        <v>0</v>
      </c>
      <c r="EY32" s="396">
        <v>0</v>
      </c>
      <c r="EZ32" s="396">
        <v>0</v>
      </c>
      <c r="FA32" s="396">
        <v>0</v>
      </c>
      <c r="FB32" s="396">
        <v>0</v>
      </c>
      <c r="FC32" s="396">
        <v>0</v>
      </c>
      <c r="FD32" s="396">
        <v>0</v>
      </c>
      <c r="FE32" s="396">
        <v>0</v>
      </c>
      <c r="FF32" s="396">
        <v>0</v>
      </c>
      <c r="FG32" s="396">
        <v>0</v>
      </c>
      <c r="FH32" s="396">
        <v>0</v>
      </c>
      <c r="FI32" s="396">
        <v>0</v>
      </c>
      <c r="FJ32" s="396">
        <v>0</v>
      </c>
      <c r="FK32" s="396">
        <v>0</v>
      </c>
      <c r="FL32" s="396">
        <v>0</v>
      </c>
      <c r="FM32" s="396">
        <v>0</v>
      </c>
      <c r="FN32" s="396">
        <v>0</v>
      </c>
      <c r="FO32" s="396">
        <v>0</v>
      </c>
      <c r="FP32" s="396">
        <v>0</v>
      </c>
      <c r="FQ32" s="396">
        <v>0</v>
      </c>
      <c r="FR32" s="396">
        <v>0</v>
      </c>
      <c r="FS32" s="396">
        <v>0</v>
      </c>
      <c r="FT32" s="396">
        <v>0</v>
      </c>
      <c r="FU32" s="396">
        <v>0</v>
      </c>
      <c r="FV32" s="396">
        <v>0</v>
      </c>
      <c r="FW32" s="396">
        <v>0</v>
      </c>
      <c r="FX32" s="396">
        <v>0</v>
      </c>
      <c r="FY32" s="396">
        <v>0</v>
      </c>
      <c r="FZ32" s="396">
        <v>0</v>
      </c>
      <c r="GA32" s="396">
        <v>0</v>
      </c>
    </row>
    <row r="33" spans="1:183" ht="15.75" thickBot="1" x14ac:dyDescent="0.3">
      <c r="A33" s="394">
        <v>4</v>
      </c>
      <c r="B33" s="395">
        <v>1</v>
      </c>
      <c r="C33" s="395">
        <v>12</v>
      </c>
      <c r="D33" s="396">
        <v>0</v>
      </c>
      <c r="E33" s="396">
        <v>0</v>
      </c>
      <c r="F33" s="396">
        <v>0</v>
      </c>
      <c r="G33" s="396">
        <v>0</v>
      </c>
      <c r="H33" s="396">
        <v>0</v>
      </c>
      <c r="I33" s="396">
        <v>0</v>
      </c>
      <c r="J33" s="396">
        <v>0</v>
      </c>
      <c r="K33" s="396">
        <v>0</v>
      </c>
      <c r="L33" s="396">
        <v>0</v>
      </c>
      <c r="M33" s="396">
        <v>0</v>
      </c>
      <c r="N33" s="396">
        <v>0</v>
      </c>
      <c r="O33" s="396">
        <v>0</v>
      </c>
      <c r="P33" s="396">
        <v>0</v>
      </c>
      <c r="Q33" s="396">
        <v>0</v>
      </c>
      <c r="R33" s="396">
        <v>0</v>
      </c>
      <c r="S33" s="396">
        <v>0</v>
      </c>
      <c r="T33" s="396">
        <v>0</v>
      </c>
      <c r="U33" s="396">
        <v>0</v>
      </c>
      <c r="V33" s="396">
        <v>0</v>
      </c>
      <c r="W33" s="396">
        <v>0</v>
      </c>
      <c r="X33" s="396">
        <v>0</v>
      </c>
      <c r="Y33" s="396">
        <v>0</v>
      </c>
      <c r="Z33" s="396">
        <v>0</v>
      </c>
      <c r="AA33" s="396">
        <v>0</v>
      </c>
      <c r="AB33" s="396">
        <v>0</v>
      </c>
      <c r="AC33" s="396">
        <v>0</v>
      </c>
      <c r="AD33" s="396">
        <v>0</v>
      </c>
      <c r="AE33" s="396">
        <v>0</v>
      </c>
      <c r="AF33" s="396">
        <v>0</v>
      </c>
      <c r="AG33" s="396">
        <v>0</v>
      </c>
      <c r="AH33" s="396">
        <v>0</v>
      </c>
      <c r="AI33" s="396">
        <v>0</v>
      </c>
      <c r="AJ33" s="396">
        <v>0</v>
      </c>
      <c r="AK33" s="396">
        <v>0</v>
      </c>
      <c r="AL33" s="396">
        <v>0</v>
      </c>
      <c r="AM33" s="396">
        <v>0</v>
      </c>
      <c r="AN33" s="396">
        <v>0</v>
      </c>
      <c r="AO33" s="396">
        <v>0</v>
      </c>
      <c r="AP33" s="396">
        <v>0</v>
      </c>
      <c r="AQ33" s="396">
        <v>0</v>
      </c>
      <c r="AR33" s="396">
        <v>0</v>
      </c>
      <c r="AS33" s="396">
        <v>0</v>
      </c>
      <c r="AT33" s="396">
        <v>0</v>
      </c>
      <c r="AU33" s="396">
        <v>0</v>
      </c>
      <c r="AV33" s="396">
        <v>0</v>
      </c>
      <c r="AW33" s="396">
        <v>0</v>
      </c>
      <c r="AX33" s="396">
        <v>0</v>
      </c>
      <c r="AY33" s="396">
        <v>0</v>
      </c>
      <c r="AZ33" s="396">
        <v>0</v>
      </c>
      <c r="BA33" s="396">
        <v>0</v>
      </c>
      <c r="BB33" s="396">
        <v>0</v>
      </c>
      <c r="BC33" s="396">
        <v>0</v>
      </c>
      <c r="BD33" s="396">
        <v>0</v>
      </c>
      <c r="BE33" s="396">
        <v>0</v>
      </c>
      <c r="BF33" s="396">
        <v>0</v>
      </c>
      <c r="BG33" s="396">
        <v>0</v>
      </c>
      <c r="BH33" s="396">
        <v>0</v>
      </c>
      <c r="BI33" s="396">
        <v>0</v>
      </c>
      <c r="BJ33" s="396">
        <v>0</v>
      </c>
      <c r="BK33" s="396">
        <v>0</v>
      </c>
      <c r="BL33" s="396">
        <v>0</v>
      </c>
      <c r="BM33" s="396">
        <v>0</v>
      </c>
      <c r="BN33" s="396">
        <v>0</v>
      </c>
      <c r="BO33" s="396">
        <v>0</v>
      </c>
      <c r="BP33" s="396">
        <v>0</v>
      </c>
      <c r="BQ33" s="396">
        <v>0</v>
      </c>
      <c r="BR33" s="396">
        <v>0</v>
      </c>
      <c r="BS33" s="396">
        <v>0</v>
      </c>
      <c r="BT33" s="396">
        <v>0</v>
      </c>
      <c r="BU33" s="396">
        <v>0</v>
      </c>
      <c r="BV33" s="396">
        <v>0</v>
      </c>
      <c r="BW33" s="396">
        <v>0</v>
      </c>
      <c r="BX33" s="396">
        <v>0</v>
      </c>
      <c r="BY33" s="396">
        <v>0</v>
      </c>
      <c r="BZ33" s="396">
        <v>0</v>
      </c>
      <c r="CA33" s="396">
        <v>0</v>
      </c>
      <c r="CB33" s="396">
        <v>0</v>
      </c>
      <c r="CC33" s="396">
        <v>0</v>
      </c>
      <c r="CD33" s="396">
        <v>0</v>
      </c>
      <c r="CE33" s="396">
        <v>0</v>
      </c>
      <c r="CF33" s="396">
        <v>0</v>
      </c>
      <c r="CG33" s="396">
        <v>0</v>
      </c>
      <c r="CH33" s="396">
        <v>0</v>
      </c>
      <c r="CI33" s="396">
        <v>0</v>
      </c>
      <c r="CJ33" s="396">
        <v>0</v>
      </c>
      <c r="CK33" s="396">
        <v>0</v>
      </c>
      <c r="CL33" s="396">
        <v>0</v>
      </c>
      <c r="CM33" s="396">
        <v>0</v>
      </c>
      <c r="CN33" s="396">
        <v>0</v>
      </c>
      <c r="CO33" s="396">
        <v>0</v>
      </c>
      <c r="CP33" s="396">
        <v>0</v>
      </c>
      <c r="CQ33" s="396">
        <v>0</v>
      </c>
      <c r="CR33" s="396">
        <v>0</v>
      </c>
      <c r="CS33" s="396">
        <v>0</v>
      </c>
      <c r="CT33" s="396">
        <v>0</v>
      </c>
      <c r="CU33" s="396">
        <v>0</v>
      </c>
      <c r="CV33" s="396">
        <v>0</v>
      </c>
      <c r="CW33" s="396">
        <v>0</v>
      </c>
      <c r="CX33" s="396">
        <v>0</v>
      </c>
      <c r="CY33" s="396">
        <v>0</v>
      </c>
      <c r="CZ33" s="396">
        <v>0</v>
      </c>
      <c r="DA33" s="396">
        <v>0</v>
      </c>
      <c r="DB33" s="396">
        <v>0</v>
      </c>
      <c r="DC33" s="396">
        <v>0</v>
      </c>
      <c r="DD33" s="396">
        <v>0</v>
      </c>
      <c r="DE33" s="396">
        <v>0</v>
      </c>
      <c r="DF33" s="396">
        <v>0</v>
      </c>
      <c r="DG33" s="396">
        <v>0</v>
      </c>
      <c r="DH33" s="396">
        <v>0</v>
      </c>
      <c r="DI33" s="396">
        <v>0</v>
      </c>
      <c r="DJ33" s="396">
        <v>0</v>
      </c>
      <c r="DK33" s="396">
        <v>0</v>
      </c>
      <c r="DL33" s="396">
        <v>0</v>
      </c>
      <c r="DM33" s="396">
        <v>0</v>
      </c>
      <c r="DN33" s="396">
        <v>0</v>
      </c>
      <c r="DO33" s="396">
        <v>0</v>
      </c>
      <c r="DP33" s="396">
        <v>0</v>
      </c>
      <c r="DQ33" s="396">
        <v>0</v>
      </c>
      <c r="DR33" s="396">
        <v>0</v>
      </c>
      <c r="DS33" s="396">
        <v>0</v>
      </c>
      <c r="DT33" s="396">
        <v>0</v>
      </c>
      <c r="DU33" s="396">
        <v>0</v>
      </c>
      <c r="DV33" s="396">
        <v>0</v>
      </c>
      <c r="DW33" s="396">
        <v>0</v>
      </c>
      <c r="DX33" s="396">
        <v>0</v>
      </c>
      <c r="DY33" s="396">
        <v>0</v>
      </c>
      <c r="DZ33" s="396">
        <v>0</v>
      </c>
      <c r="EA33" s="396">
        <v>0</v>
      </c>
      <c r="EB33" s="396">
        <v>0</v>
      </c>
      <c r="EC33" s="396">
        <v>0</v>
      </c>
      <c r="ED33" s="396">
        <v>0</v>
      </c>
      <c r="EE33" s="396">
        <v>0</v>
      </c>
      <c r="EF33" s="396">
        <v>0</v>
      </c>
      <c r="EG33" s="396">
        <v>0</v>
      </c>
      <c r="EH33" s="396">
        <v>0</v>
      </c>
      <c r="EI33" s="396">
        <v>0</v>
      </c>
      <c r="EJ33" s="396">
        <v>0</v>
      </c>
      <c r="EK33" s="396">
        <v>0</v>
      </c>
      <c r="EL33" s="396">
        <v>0</v>
      </c>
      <c r="EM33" s="396">
        <v>0</v>
      </c>
      <c r="EN33" s="396">
        <v>0</v>
      </c>
      <c r="EO33" s="396">
        <v>0</v>
      </c>
      <c r="EP33" s="396">
        <v>0</v>
      </c>
      <c r="EQ33" s="396">
        <v>0</v>
      </c>
      <c r="ER33" s="396">
        <v>0</v>
      </c>
      <c r="ES33" s="396">
        <v>0</v>
      </c>
      <c r="ET33" s="396">
        <v>0</v>
      </c>
      <c r="EU33" s="396">
        <v>0</v>
      </c>
      <c r="EV33" s="396">
        <v>0</v>
      </c>
      <c r="EW33" s="396">
        <v>0</v>
      </c>
      <c r="EX33" s="396">
        <v>0</v>
      </c>
      <c r="EY33" s="396">
        <v>0</v>
      </c>
      <c r="EZ33" s="396">
        <v>0</v>
      </c>
      <c r="FA33" s="396">
        <v>0</v>
      </c>
      <c r="FB33" s="396">
        <v>0</v>
      </c>
      <c r="FC33" s="396">
        <v>0</v>
      </c>
      <c r="FD33" s="396">
        <v>0</v>
      </c>
      <c r="FE33" s="396">
        <v>0</v>
      </c>
      <c r="FF33" s="396">
        <v>0</v>
      </c>
      <c r="FG33" s="396">
        <v>0</v>
      </c>
      <c r="FH33" s="396">
        <v>0</v>
      </c>
      <c r="FI33" s="396">
        <v>0</v>
      </c>
      <c r="FJ33" s="396">
        <v>0</v>
      </c>
      <c r="FK33" s="396">
        <v>0</v>
      </c>
      <c r="FL33" s="396">
        <v>0</v>
      </c>
      <c r="FM33" s="396">
        <v>0</v>
      </c>
      <c r="FN33" s="396">
        <v>0</v>
      </c>
      <c r="FO33" s="396">
        <v>0</v>
      </c>
      <c r="FP33" s="396">
        <v>0</v>
      </c>
      <c r="FQ33" s="396">
        <v>0</v>
      </c>
      <c r="FR33" s="396">
        <v>0</v>
      </c>
      <c r="FS33" s="396">
        <v>0</v>
      </c>
      <c r="FT33" s="396">
        <v>0</v>
      </c>
      <c r="FU33" s="396">
        <v>0</v>
      </c>
      <c r="FV33" s="396">
        <v>0</v>
      </c>
      <c r="FW33" s="396">
        <v>0</v>
      </c>
      <c r="FX33" s="396">
        <v>0</v>
      </c>
      <c r="FY33" s="396">
        <v>0</v>
      </c>
      <c r="FZ33" s="396">
        <v>0</v>
      </c>
      <c r="GA33" s="396">
        <v>0</v>
      </c>
    </row>
    <row r="34" spans="1:183" ht="15.75" thickBot="1" x14ac:dyDescent="0.3">
      <c r="A34" s="392">
        <v>1</v>
      </c>
      <c r="B34" s="170">
        <v>1</v>
      </c>
      <c r="C34" s="170">
        <v>13</v>
      </c>
      <c r="D34" s="393">
        <v>4000</v>
      </c>
      <c r="E34" s="393">
        <v>4000</v>
      </c>
      <c r="F34" s="393">
        <v>4000</v>
      </c>
      <c r="G34" s="393">
        <v>4000</v>
      </c>
      <c r="H34" s="393">
        <v>4000</v>
      </c>
      <c r="I34" s="393">
        <v>4000</v>
      </c>
      <c r="J34" s="393">
        <v>4000</v>
      </c>
      <c r="K34" s="393">
        <v>4000</v>
      </c>
      <c r="L34" s="393">
        <v>4000</v>
      </c>
      <c r="M34" s="393">
        <v>4000</v>
      </c>
      <c r="N34" s="393">
        <v>4000</v>
      </c>
      <c r="O34" s="393">
        <v>4000</v>
      </c>
      <c r="P34" s="393">
        <v>4000</v>
      </c>
      <c r="Q34" s="393">
        <v>4000</v>
      </c>
      <c r="R34" s="393">
        <v>4000</v>
      </c>
      <c r="S34" s="393">
        <v>4000</v>
      </c>
      <c r="T34" s="393">
        <v>4000</v>
      </c>
      <c r="U34" s="393">
        <v>4000</v>
      </c>
      <c r="V34" s="393">
        <v>4000</v>
      </c>
      <c r="W34" s="393">
        <v>4000</v>
      </c>
      <c r="X34" s="393">
        <v>4000</v>
      </c>
      <c r="Y34" s="393">
        <v>4000</v>
      </c>
      <c r="Z34" s="393">
        <v>4000</v>
      </c>
      <c r="AA34" s="393">
        <v>4000</v>
      </c>
      <c r="AB34" s="393">
        <v>4000</v>
      </c>
      <c r="AC34" s="393">
        <v>4000</v>
      </c>
      <c r="AD34" s="393">
        <v>4000</v>
      </c>
      <c r="AE34" s="393">
        <v>4000</v>
      </c>
      <c r="AF34" s="393">
        <v>4000</v>
      </c>
      <c r="AG34" s="393">
        <v>4000</v>
      </c>
      <c r="AH34" s="393">
        <v>4000</v>
      </c>
      <c r="AI34" s="393">
        <v>4000</v>
      </c>
      <c r="AJ34" s="393">
        <v>4000</v>
      </c>
      <c r="AK34" s="393">
        <v>4000</v>
      </c>
      <c r="AL34" s="393">
        <v>4000</v>
      </c>
      <c r="AM34" s="393">
        <v>4000</v>
      </c>
      <c r="AN34" s="393">
        <v>4000</v>
      </c>
      <c r="AO34" s="393">
        <v>4000</v>
      </c>
      <c r="AP34" s="393">
        <v>4000</v>
      </c>
      <c r="AQ34" s="393">
        <v>4000</v>
      </c>
      <c r="AR34" s="393">
        <v>4000</v>
      </c>
      <c r="AS34" s="393">
        <v>4000</v>
      </c>
      <c r="AT34" s="393">
        <v>4000</v>
      </c>
      <c r="AU34" s="393">
        <v>4000</v>
      </c>
      <c r="AV34" s="393">
        <v>4000</v>
      </c>
      <c r="AW34" s="393">
        <v>4000</v>
      </c>
      <c r="AX34" s="393">
        <v>4000</v>
      </c>
      <c r="AY34" s="393">
        <v>4000</v>
      </c>
      <c r="AZ34" s="393">
        <v>4000</v>
      </c>
      <c r="BA34" s="393">
        <v>4000</v>
      </c>
      <c r="BB34" s="393">
        <v>4000</v>
      </c>
      <c r="BC34" s="393">
        <v>4000</v>
      </c>
      <c r="BD34" s="393">
        <v>4000</v>
      </c>
      <c r="BE34" s="393">
        <v>4000</v>
      </c>
      <c r="BF34" s="393">
        <v>4000</v>
      </c>
      <c r="BG34" s="393">
        <v>4000</v>
      </c>
      <c r="BH34" s="393">
        <v>4000</v>
      </c>
      <c r="BI34" s="393">
        <v>4000</v>
      </c>
      <c r="BJ34" s="393">
        <v>4000</v>
      </c>
      <c r="BK34" s="393">
        <v>4000</v>
      </c>
      <c r="BL34" s="393">
        <v>4000</v>
      </c>
      <c r="BM34" s="393">
        <v>4000</v>
      </c>
      <c r="BN34" s="393">
        <v>4000</v>
      </c>
      <c r="BO34" s="393">
        <v>4000</v>
      </c>
      <c r="BP34" s="393">
        <v>4000</v>
      </c>
      <c r="BQ34" s="393">
        <v>4000</v>
      </c>
      <c r="BR34" s="393">
        <v>4000</v>
      </c>
      <c r="BS34" s="393">
        <v>4000</v>
      </c>
      <c r="BT34" s="393">
        <v>4000</v>
      </c>
      <c r="BU34" s="393">
        <v>4000</v>
      </c>
      <c r="BV34" s="393">
        <v>4000</v>
      </c>
      <c r="BW34" s="393">
        <v>4000</v>
      </c>
      <c r="BX34" s="393">
        <v>4000</v>
      </c>
      <c r="BY34" s="393">
        <v>4000</v>
      </c>
      <c r="BZ34" s="393">
        <v>4000</v>
      </c>
      <c r="CA34" s="393">
        <v>4000</v>
      </c>
      <c r="CB34" s="393">
        <v>4000</v>
      </c>
      <c r="CC34" s="393">
        <v>4000</v>
      </c>
      <c r="CD34" s="393">
        <v>4000</v>
      </c>
      <c r="CE34" s="393">
        <v>4000</v>
      </c>
      <c r="CF34" s="393">
        <v>4000</v>
      </c>
      <c r="CG34" s="393">
        <v>4000</v>
      </c>
      <c r="CH34" s="393">
        <v>4000</v>
      </c>
      <c r="CI34" s="393">
        <v>4000</v>
      </c>
      <c r="CJ34" s="393">
        <v>4000</v>
      </c>
      <c r="CK34" s="393">
        <v>4000</v>
      </c>
      <c r="CL34" s="393">
        <v>4000</v>
      </c>
      <c r="CM34" s="393">
        <v>4000</v>
      </c>
      <c r="CN34" s="393">
        <v>4000</v>
      </c>
      <c r="CO34" s="393">
        <v>4000</v>
      </c>
      <c r="CP34" s="393">
        <v>4000</v>
      </c>
      <c r="CQ34" s="393">
        <v>4000</v>
      </c>
      <c r="CR34" s="393">
        <v>4000</v>
      </c>
      <c r="CS34" s="393">
        <v>4000</v>
      </c>
      <c r="CT34" s="393">
        <v>4000</v>
      </c>
      <c r="CU34" s="393">
        <v>4000</v>
      </c>
      <c r="CV34" s="393">
        <v>4000</v>
      </c>
      <c r="CW34" s="393">
        <v>4000</v>
      </c>
      <c r="CX34" s="393">
        <v>4000</v>
      </c>
      <c r="CY34" s="393">
        <v>4000</v>
      </c>
      <c r="CZ34" s="393">
        <v>4000</v>
      </c>
      <c r="DA34" s="393">
        <v>4000</v>
      </c>
      <c r="DB34" s="393">
        <v>4000</v>
      </c>
      <c r="DC34" s="393">
        <v>4000</v>
      </c>
      <c r="DD34" s="393">
        <v>4000</v>
      </c>
      <c r="DE34" s="393">
        <v>4000</v>
      </c>
      <c r="DF34" s="393">
        <v>4000</v>
      </c>
      <c r="DG34" s="393">
        <v>4000</v>
      </c>
      <c r="DH34" s="393">
        <v>4000</v>
      </c>
      <c r="DI34" s="393">
        <v>4000</v>
      </c>
      <c r="DJ34" s="393">
        <v>4000</v>
      </c>
      <c r="DK34" s="393">
        <v>4000</v>
      </c>
      <c r="DL34" s="393">
        <v>4000</v>
      </c>
      <c r="DM34" s="393">
        <v>4000</v>
      </c>
      <c r="DN34" s="393">
        <v>4000</v>
      </c>
      <c r="DO34" s="393">
        <v>4000</v>
      </c>
      <c r="DP34" s="393">
        <v>4000</v>
      </c>
      <c r="DQ34" s="393">
        <v>4000</v>
      </c>
      <c r="DR34" s="393">
        <v>4000</v>
      </c>
      <c r="DS34" s="393">
        <v>4000</v>
      </c>
      <c r="DT34" s="393">
        <v>4000</v>
      </c>
      <c r="DU34" s="393">
        <v>4000</v>
      </c>
      <c r="DV34" s="393">
        <v>4000</v>
      </c>
      <c r="DW34" s="393">
        <v>4000</v>
      </c>
      <c r="DX34" s="393">
        <v>4000</v>
      </c>
      <c r="DY34" s="393">
        <v>4000</v>
      </c>
      <c r="DZ34" s="393">
        <v>4000</v>
      </c>
      <c r="EA34" s="393">
        <v>4000</v>
      </c>
      <c r="EB34" s="393">
        <v>4000</v>
      </c>
      <c r="EC34" s="393">
        <v>4000</v>
      </c>
      <c r="ED34" s="393">
        <v>4000</v>
      </c>
      <c r="EE34" s="393">
        <v>4000</v>
      </c>
      <c r="EF34" s="393">
        <v>4000</v>
      </c>
      <c r="EG34" s="393">
        <v>4000</v>
      </c>
      <c r="EH34" s="393">
        <v>4000</v>
      </c>
      <c r="EI34" s="393">
        <v>4000</v>
      </c>
      <c r="EJ34" s="393">
        <v>4000</v>
      </c>
      <c r="EK34" s="393">
        <v>4000</v>
      </c>
      <c r="EL34" s="393">
        <v>4000</v>
      </c>
      <c r="EM34" s="393">
        <v>4000</v>
      </c>
      <c r="EN34" s="393">
        <v>4000</v>
      </c>
      <c r="EO34" s="393">
        <v>4000</v>
      </c>
      <c r="EP34" s="393">
        <v>4000</v>
      </c>
      <c r="EQ34" s="393">
        <v>4000</v>
      </c>
      <c r="ER34" s="393">
        <v>4000</v>
      </c>
      <c r="ES34" s="393">
        <v>4000</v>
      </c>
      <c r="ET34" s="393">
        <v>4000</v>
      </c>
      <c r="EU34" s="393">
        <v>4000</v>
      </c>
      <c r="EV34" s="393">
        <v>4000</v>
      </c>
      <c r="EW34" s="393">
        <v>4000</v>
      </c>
      <c r="EX34" s="393">
        <v>4000</v>
      </c>
      <c r="EY34" s="393">
        <v>4000</v>
      </c>
      <c r="EZ34" s="393">
        <v>4000</v>
      </c>
      <c r="FA34" s="393">
        <v>4000</v>
      </c>
      <c r="FB34" s="393">
        <v>4000</v>
      </c>
      <c r="FC34" s="393">
        <v>4000</v>
      </c>
      <c r="FD34" s="393">
        <v>4000</v>
      </c>
      <c r="FE34" s="393">
        <v>4000</v>
      </c>
      <c r="FF34" s="393">
        <v>4000</v>
      </c>
      <c r="FG34" s="393">
        <v>4000</v>
      </c>
      <c r="FH34" s="397">
        <v>4000</v>
      </c>
      <c r="FI34" s="397">
        <v>4000</v>
      </c>
      <c r="FJ34" s="397">
        <v>4000</v>
      </c>
      <c r="FK34" s="397">
        <v>4000</v>
      </c>
      <c r="FL34" s="397">
        <v>4000</v>
      </c>
      <c r="FM34" s="397">
        <v>4000</v>
      </c>
      <c r="FN34" s="397">
        <v>4000</v>
      </c>
      <c r="FO34" s="397">
        <v>4000</v>
      </c>
      <c r="FP34" s="397">
        <v>4000</v>
      </c>
      <c r="FQ34" s="397">
        <v>4000</v>
      </c>
      <c r="FR34" s="397">
        <v>4000</v>
      </c>
      <c r="FS34" s="397">
        <v>4000</v>
      </c>
      <c r="FT34" s="397">
        <v>4000</v>
      </c>
      <c r="FU34" s="397">
        <v>4000</v>
      </c>
      <c r="FV34" s="397">
        <v>4000</v>
      </c>
      <c r="FW34" s="397">
        <v>4000</v>
      </c>
      <c r="FX34" s="397">
        <v>4000</v>
      </c>
      <c r="FY34" s="397">
        <v>4000</v>
      </c>
      <c r="FZ34" s="397">
        <v>4000</v>
      </c>
      <c r="GA34" s="397">
        <v>4000</v>
      </c>
    </row>
    <row r="35" spans="1:183" x14ac:dyDescent="0.25">
      <c r="A35" s="392">
        <v>2</v>
      </c>
      <c r="B35" s="170">
        <v>1</v>
      </c>
      <c r="C35" s="170">
        <v>13</v>
      </c>
      <c r="D35" s="393">
        <v>4000</v>
      </c>
      <c r="E35" s="393">
        <v>4000</v>
      </c>
      <c r="F35" s="393">
        <v>4000</v>
      </c>
      <c r="G35" s="393">
        <v>4000</v>
      </c>
      <c r="H35" s="393">
        <v>4000</v>
      </c>
      <c r="I35" s="393">
        <v>4000</v>
      </c>
      <c r="J35" s="393">
        <v>4000</v>
      </c>
      <c r="K35" s="393">
        <v>4000</v>
      </c>
      <c r="L35" s="393">
        <v>4000</v>
      </c>
      <c r="M35" s="393">
        <v>4000</v>
      </c>
      <c r="N35" s="393">
        <v>4000</v>
      </c>
      <c r="O35" s="393">
        <v>4000</v>
      </c>
      <c r="P35" s="393">
        <v>4000</v>
      </c>
      <c r="Q35" s="393">
        <v>4000</v>
      </c>
      <c r="R35" s="393">
        <v>4000</v>
      </c>
      <c r="S35" s="393">
        <v>4000</v>
      </c>
      <c r="T35" s="393">
        <v>4000</v>
      </c>
      <c r="U35" s="393">
        <v>4000</v>
      </c>
      <c r="V35" s="393">
        <v>4000</v>
      </c>
      <c r="W35" s="393">
        <v>4000</v>
      </c>
      <c r="X35" s="393">
        <v>4000</v>
      </c>
      <c r="Y35" s="393">
        <v>4000</v>
      </c>
      <c r="Z35" s="393">
        <v>4000</v>
      </c>
      <c r="AA35" s="393">
        <v>4000</v>
      </c>
      <c r="AB35" s="393">
        <v>4000</v>
      </c>
      <c r="AC35" s="393">
        <v>4000</v>
      </c>
      <c r="AD35" s="393">
        <v>4000</v>
      </c>
      <c r="AE35" s="393">
        <v>4000</v>
      </c>
      <c r="AF35" s="393">
        <v>4000</v>
      </c>
      <c r="AG35" s="393">
        <v>4000</v>
      </c>
      <c r="AH35" s="393">
        <v>4000</v>
      </c>
      <c r="AI35" s="393">
        <v>4000</v>
      </c>
      <c r="AJ35" s="393">
        <v>4000</v>
      </c>
      <c r="AK35" s="393">
        <v>4000</v>
      </c>
      <c r="AL35" s="393">
        <v>4000</v>
      </c>
      <c r="AM35" s="393">
        <v>4000</v>
      </c>
      <c r="AN35" s="393">
        <v>4000</v>
      </c>
      <c r="AO35" s="393">
        <v>4000</v>
      </c>
      <c r="AP35" s="393">
        <v>4000</v>
      </c>
      <c r="AQ35" s="393">
        <v>4000</v>
      </c>
      <c r="AR35" s="393">
        <v>4000</v>
      </c>
      <c r="AS35" s="393">
        <v>4000</v>
      </c>
      <c r="AT35" s="393">
        <v>4000</v>
      </c>
      <c r="AU35" s="393">
        <v>4000</v>
      </c>
      <c r="AV35" s="393">
        <v>4000</v>
      </c>
      <c r="AW35" s="393">
        <v>4000</v>
      </c>
      <c r="AX35" s="393">
        <v>4000</v>
      </c>
      <c r="AY35" s="393">
        <v>4000</v>
      </c>
      <c r="AZ35" s="393">
        <v>4000</v>
      </c>
      <c r="BA35" s="393">
        <v>4000</v>
      </c>
      <c r="BB35" s="393">
        <v>4000</v>
      </c>
      <c r="BC35" s="393">
        <v>4000</v>
      </c>
      <c r="BD35" s="393">
        <v>4000</v>
      </c>
      <c r="BE35" s="393">
        <v>4000</v>
      </c>
      <c r="BF35" s="393">
        <v>4000</v>
      </c>
      <c r="BG35" s="393">
        <v>4000</v>
      </c>
      <c r="BH35" s="393">
        <v>4000</v>
      </c>
      <c r="BI35" s="393">
        <v>4000</v>
      </c>
      <c r="BJ35" s="393">
        <v>4000</v>
      </c>
      <c r="BK35" s="393">
        <v>4000</v>
      </c>
      <c r="BL35" s="393">
        <v>4000</v>
      </c>
      <c r="BM35" s="393">
        <v>4000</v>
      </c>
      <c r="BN35" s="393">
        <v>4000</v>
      </c>
      <c r="BO35" s="393">
        <v>4000</v>
      </c>
      <c r="BP35" s="393">
        <v>4000</v>
      </c>
      <c r="BQ35" s="393">
        <v>4000</v>
      </c>
      <c r="BR35" s="393">
        <v>4000</v>
      </c>
      <c r="BS35" s="393">
        <v>4000</v>
      </c>
      <c r="BT35" s="393">
        <v>4000</v>
      </c>
      <c r="BU35" s="393">
        <v>4000</v>
      </c>
      <c r="BV35" s="393">
        <v>4000</v>
      </c>
      <c r="BW35" s="393">
        <v>4000</v>
      </c>
      <c r="BX35" s="393">
        <v>4000</v>
      </c>
      <c r="BY35" s="393">
        <v>4000</v>
      </c>
      <c r="BZ35" s="393">
        <v>4000</v>
      </c>
      <c r="CA35" s="393">
        <v>4000</v>
      </c>
      <c r="CB35" s="393">
        <v>4000</v>
      </c>
      <c r="CC35" s="393">
        <v>4000</v>
      </c>
      <c r="CD35" s="393">
        <v>4000</v>
      </c>
      <c r="CE35" s="393">
        <v>4000</v>
      </c>
      <c r="CF35" s="393">
        <v>4000</v>
      </c>
      <c r="CG35" s="393">
        <v>4000</v>
      </c>
      <c r="CH35" s="393">
        <v>4000</v>
      </c>
      <c r="CI35" s="393">
        <v>4000</v>
      </c>
      <c r="CJ35" s="393">
        <v>4000</v>
      </c>
      <c r="CK35" s="393">
        <v>4000</v>
      </c>
      <c r="CL35" s="393">
        <v>4000</v>
      </c>
      <c r="CM35" s="393">
        <v>4000</v>
      </c>
      <c r="CN35" s="393">
        <v>4000</v>
      </c>
      <c r="CO35" s="393">
        <v>4000</v>
      </c>
      <c r="CP35" s="393">
        <v>4000</v>
      </c>
      <c r="CQ35" s="393">
        <v>4000</v>
      </c>
      <c r="CR35" s="393">
        <v>4000</v>
      </c>
      <c r="CS35" s="393">
        <v>4000</v>
      </c>
      <c r="CT35" s="393">
        <v>4000</v>
      </c>
      <c r="CU35" s="393">
        <v>4000</v>
      </c>
      <c r="CV35" s="393">
        <v>4000</v>
      </c>
      <c r="CW35" s="393">
        <v>4000</v>
      </c>
      <c r="CX35" s="393">
        <v>4000</v>
      </c>
      <c r="CY35" s="393">
        <v>4000</v>
      </c>
      <c r="CZ35" s="393">
        <v>4000</v>
      </c>
      <c r="DA35" s="393">
        <v>4000</v>
      </c>
      <c r="DB35" s="393">
        <v>4000</v>
      </c>
      <c r="DC35" s="393">
        <v>4000</v>
      </c>
      <c r="DD35" s="393">
        <v>4000</v>
      </c>
      <c r="DE35" s="393">
        <v>4000</v>
      </c>
      <c r="DF35" s="393">
        <v>4000</v>
      </c>
      <c r="DG35" s="393">
        <v>4000</v>
      </c>
      <c r="DH35" s="393">
        <v>4000</v>
      </c>
      <c r="DI35" s="393">
        <v>4000</v>
      </c>
      <c r="DJ35" s="393">
        <v>4000</v>
      </c>
      <c r="DK35" s="393">
        <v>4000</v>
      </c>
      <c r="DL35" s="393">
        <v>4000</v>
      </c>
      <c r="DM35" s="393">
        <v>4000</v>
      </c>
      <c r="DN35" s="393">
        <v>4000</v>
      </c>
      <c r="DO35" s="393">
        <v>4000</v>
      </c>
      <c r="DP35" s="393">
        <v>4000</v>
      </c>
      <c r="DQ35" s="393">
        <v>4000</v>
      </c>
      <c r="DR35" s="393">
        <v>4000</v>
      </c>
      <c r="DS35" s="393">
        <v>4000</v>
      </c>
      <c r="DT35" s="393">
        <v>4000</v>
      </c>
      <c r="DU35" s="393">
        <v>4000</v>
      </c>
      <c r="DV35" s="393">
        <v>4000</v>
      </c>
      <c r="DW35" s="393">
        <v>4000</v>
      </c>
      <c r="DX35" s="393">
        <v>4000</v>
      </c>
      <c r="DY35" s="393">
        <v>4000</v>
      </c>
      <c r="DZ35" s="393">
        <v>4000</v>
      </c>
      <c r="EA35" s="393">
        <v>4000</v>
      </c>
      <c r="EB35" s="393">
        <v>4000</v>
      </c>
      <c r="EC35" s="393">
        <v>4000</v>
      </c>
      <c r="ED35" s="393">
        <v>4000</v>
      </c>
      <c r="EE35" s="393">
        <v>4000</v>
      </c>
      <c r="EF35" s="393">
        <v>4000</v>
      </c>
      <c r="EG35" s="393">
        <v>4000</v>
      </c>
      <c r="EH35" s="393">
        <v>4000</v>
      </c>
      <c r="EI35" s="393">
        <v>4000</v>
      </c>
      <c r="EJ35" s="393">
        <v>4000</v>
      </c>
      <c r="EK35" s="393">
        <v>4000</v>
      </c>
      <c r="EL35" s="393">
        <v>4000</v>
      </c>
      <c r="EM35" s="393">
        <v>4000</v>
      </c>
      <c r="EN35" s="393">
        <v>4000</v>
      </c>
      <c r="EO35" s="393">
        <v>4000</v>
      </c>
      <c r="EP35" s="393">
        <v>4000</v>
      </c>
      <c r="EQ35" s="393">
        <v>4000</v>
      </c>
      <c r="ER35" s="393">
        <v>4000</v>
      </c>
      <c r="ES35" s="393">
        <v>4000</v>
      </c>
      <c r="ET35" s="393">
        <v>4000</v>
      </c>
      <c r="EU35" s="393">
        <v>4000</v>
      </c>
      <c r="EV35" s="393">
        <v>4000</v>
      </c>
      <c r="EW35" s="393">
        <v>4000</v>
      </c>
      <c r="EX35" s="393">
        <v>4000</v>
      </c>
      <c r="EY35" s="393">
        <v>4000</v>
      </c>
      <c r="EZ35" s="393">
        <v>4000</v>
      </c>
      <c r="FA35" s="393">
        <v>4000</v>
      </c>
      <c r="FB35" s="393">
        <v>4000</v>
      </c>
      <c r="FC35" s="393">
        <v>4000</v>
      </c>
      <c r="FD35" s="393">
        <v>4000</v>
      </c>
      <c r="FE35" s="393">
        <v>4000</v>
      </c>
      <c r="FF35" s="393">
        <v>4000</v>
      </c>
      <c r="FG35" s="393">
        <v>4000</v>
      </c>
      <c r="FH35" s="397">
        <v>4000</v>
      </c>
      <c r="FI35" s="397">
        <v>4000</v>
      </c>
      <c r="FJ35" s="397">
        <v>4000</v>
      </c>
      <c r="FK35" s="397">
        <v>4000</v>
      </c>
      <c r="FL35" s="397">
        <v>4000</v>
      </c>
      <c r="FM35" s="397">
        <v>4000</v>
      </c>
      <c r="FN35" s="397">
        <v>4000</v>
      </c>
      <c r="FO35" s="397">
        <v>4000</v>
      </c>
      <c r="FP35" s="397">
        <v>4000</v>
      </c>
      <c r="FQ35" s="397">
        <v>4000</v>
      </c>
      <c r="FR35" s="397">
        <v>4000</v>
      </c>
      <c r="FS35" s="397">
        <v>4000</v>
      </c>
      <c r="FT35" s="397">
        <v>4000</v>
      </c>
      <c r="FU35" s="397">
        <v>4000</v>
      </c>
      <c r="FV35" s="397">
        <v>4000</v>
      </c>
      <c r="FW35" s="397">
        <v>4000</v>
      </c>
      <c r="FX35" s="397">
        <v>4000</v>
      </c>
      <c r="FY35" s="397">
        <v>4000</v>
      </c>
      <c r="FZ35" s="397">
        <v>4000</v>
      </c>
      <c r="GA35" s="397">
        <v>4000</v>
      </c>
    </row>
    <row r="36" spans="1:183" x14ac:dyDescent="0.25">
      <c r="A36" s="392">
        <v>3</v>
      </c>
      <c r="B36" s="170">
        <v>1</v>
      </c>
      <c r="C36" s="170">
        <v>13</v>
      </c>
      <c r="D36" s="393">
        <v>4000</v>
      </c>
      <c r="E36" s="393">
        <v>4000</v>
      </c>
      <c r="F36" s="393">
        <v>4000</v>
      </c>
      <c r="G36" s="393">
        <v>4000</v>
      </c>
      <c r="H36" s="393">
        <v>4000</v>
      </c>
      <c r="I36" s="393">
        <v>4000</v>
      </c>
      <c r="J36" s="393">
        <v>4000</v>
      </c>
      <c r="K36" s="393">
        <v>4000</v>
      </c>
      <c r="L36" s="393">
        <v>4000</v>
      </c>
      <c r="M36" s="393">
        <v>4000</v>
      </c>
      <c r="N36" s="393">
        <v>4000</v>
      </c>
      <c r="O36" s="393">
        <v>4000</v>
      </c>
      <c r="P36" s="393">
        <v>4000</v>
      </c>
      <c r="Q36" s="393">
        <v>4000</v>
      </c>
      <c r="R36" s="393">
        <v>4000</v>
      </c>
      <c r="S36" s="393">
        <v>4000</v>
      </c>
      <c r="T36" s="393">
        <v>4000</v>
      </c>
      <c r="U36" s="393">
        <v>4000</v>
      </c>
      <c r="V36" s="393">
        <v>4000</v>
      </c>
      <c r="W36" s="393">
        <v>4000</v>
      </c>
      <c r="X36" s="393">
        <v>4000</v>
      </c>
      <c r="Y36" s="393">
        <v>4000</v>
      </c>
      <c r="Z36" s="393">
        <v>4000</v>
      </c>
      <c r="AA36" s="393">
        <v>4000</v>
      </c>
      <c r="AB36" s="393">
        <v>4000</v>
      </c>
      <c r="AC36" s="393">
        <v>4000</v>
      </c>
      <c r="AD36" s="393">
        <v>4000</v>
      </c>
      <c r="AE36" s="393">
        <v>4000</v>
      </c>
      <c r="AF36" s="393">
        <v>4000</v>
      </c>
      <c r="AG36" s="393">
        <v>4000</v>
      </c>
      <c r="AH36" s="393">
        <v>4000</v>
      </c>
      <c r="AI36" s="393">
        <v>4000</v>
      </c>
      <c r="AJ36" s="393">
        <v>4000</v>
      </c>
      <c r="AK36" s="393">
        <v>4000</v>
      </c>
      <c r="AL36" s="393">
        <v>4000</v>
      </c>
      <c r="AM36" s="393">
        <v>4000</v>
      </c>
      <c r="AN36" s="393">
        <v>4000</v>
      </c>
      <c r="AO36" s="393">
        <v>4000</v>
      </c>
      <c r="AP36" s="393">
        <v>4000</v>
      </c>
      <c r="AQ36" s="393">
        <v>4000</v>
      </c>
      <c r="AR36" s="393">
        <v>4000</v>
      </c>
      <c r="AS36" s="393">
        <v>4000</v>
      </c>
      <c r="AT36" s="393">
        <v>4000</v>
      </c>
      <c r="AU36" s="393">
        <v>4000</v>
      </c>
      <c r="AV36" s="393">
        <v>4000</v>
      </c>
      <c r="AW36" s="393">
        <v>4000</v>
      </c>
      <c r="AX36" s="393">
        <v>4000</v>
      </c>
      <c r="AY36" s="393">
        <v>4000</v>
      </c>
      <c r="AZ36" s="393">
        <v>4000</v>
      </c>
      <c r="BA36" s="393">
        <v>4000</v>
      </c>
      <c r="BB36" s="393">
        <v>4000</v>
      </c>
      <c r="BC36" s="393">
        <v>4000</v>
      </c>
      <c r="BD36" s="393">
        <v>4000</v>
      </c>
      <c r="BE36" s="393">
        <v>4000</v>
      </c>
      <c r="BF36" s="393">
        <v>4000</v>
      </c>
      <c r="BG36" s="393">
        <v>4000</v>
      </c>
      <c r="BH36" s="393">
        <v>4000</v>
      </c>
      <c r="BI36" s="393">
        <v>4000</v>
      </c>
      <c r="BJ36" s="393">
        <v>4000</v>
      </c>
      <c r="BK36" s="393">
        <v>4000</v>
      </c>
      <c r="BL36" s="393">
        <v>4000</v>
      </c>
      <c r="BM36" s="393">
        <v>4000</v>
      </c>
      <c r="BN36" s="393">
        <v>4000</v>
      </c>
      <c r="BO36" s="393">
        <v>4000</v>
      </c>
      <c r="BP36" s="393">
        <v>4000</v>
      </c>
      <c r="BQ36" s="393">
        <v>4000</v>
      </c>
      <c r="BR36" s="393">
        <v>4000</v>
      </c>
      <c r="BS36" s="393">
        <v>4000</v>
      </c>
      <c r="BT36" s="393">
        <v>4000</v>
      </c>
      <c r="BU36" s="393">
        <v>4000</v>
      </c>
      <c r="BV36" s="393">
        <v>4000</v>
      </c>
      <c r="BW36" s="393">
        <v>4000</v>
      </c>
      <c r="BX36" s="393">
        <v>4000</v>
      </c>
      <c r="BY36" s="393">
        <v>4000</v>
      </c>
      <c r="BZ36" s="393">
        <v>4000</v>
      </c>
      <c r="CA36" s="393">
        <v>4000</v>
      </c>
      <c r="CB36" s="393">
        <v>4000</v>
      </c>
      <c r="CC36" s="393">
        <v>4000</v>
      </c>
      <c r="CD36" s="393">
        <v>4000</v>
      </c>
      <c r="CE36" s="393">
        <v>4000</v>
      </c>
      <c r="CF36" s="393">
        <v>4000</v>
      </c>
      <c r="CG36" s="393">
        <v>4000</v>
      </c>
      <c r="CH36" s="393">
        <v>4000</v>
      </c>
      <c r="CI36" s="393">
        <v>4000</v>
      </c>
      <c r="CJ36" s="393">
        <v>4000</v>
      </c>
      <c r="CK36" s="393">
        <v>4000</v>
      </c>
      <c r="CL36" s="393">
        <v>4000</v>
      </c>
      <c r="CM36" s="393">
        <v>4000</v>
      </c>
      <c r="CN36" s="393">
        <v>4000</v>
      </c>
      <c r="CO36" s="393">
        <v>4000</v>
      </c>
      <c r="CP36" s="393">
        <v>4000</v>
      </c>
      <c r="CQ36" s="393">
        <v>4000</v>
      </c>
      <c r="CR36" s="393">
        <v>4000</v>
      </c>
      <c r="CS36" s="393">
        <v>4000</v>
      </c>
      <c r="CT36" s="393">
        <v>4000</v>
      </c>
      <c r="CU36" s="393">
        <v>4000</v>
      </c>
      <c r="CV36" s="393">
        <v>4000</v>
      </c>
      <c r="CW36" s="393">
        <v>4000</v>
      </c>
      <c r="CX36" s="393">
        <v>4000</v>
      </c>
      <c r="CY36" s="393">
        <v>4000</v>
      </c>
      <c r="CZ36" s="393">
        <v>4000</v>
      </c>
      <c r="DA36" s="393">
        <v>4000</v>
      </c>
      <c r="DB36" s="393">
        <v>4000</v>
      </c>
      <c r="DC36" s="393">
        <v>4000</v>
      </c>
      <c r="DD36" s="393">
        <v>4000</v>
      </c>
      <c r="DE36" s="393">
        <v>4000</v>
      </c>
      <c r="DF36" s="393">
        <v>4000</v>
      </c>
      <c r="DG36" s="393">
        <v>4000</v>
      </c>
      <c r="DH36" s="393">
        <v>4000</v>
      </c>
      <c r="DI36" s="393">
        <v>4000</v>
      </c>
      <c r="DJ36" s="393">
        <v>4000</v>
      </c>
      <c r="DK36" s="393">
        <v>4000</v>
      </c>
      <c r="DL36" s="393">
        <v>4000</v>
      </c>
      <c r="DM36" s="393">
        <v>4000</v>
      </c>
      <c r="DN36" s="393">
        <v>4000</v>
      </c>
      <c r="DO36" s="393">
        <v>4000</v>
      </c>
      <c r="DP36" s="393">
        <v>4000</v>
      </c>
      <c r="DQ36" s="393">
        <v>4000</v>
      </c>
      <c r="DR36" s="393">
        <v>4000</v>
      </c>
      <c r="DS36" s="393">
        <v>4000</v>
      </c>
      <c r="DT36" s="393">
        <v>4000</v>
      </c>
      <c r="DU36" s="393">
        <v>4000</v>
      </c>
      <c r="DV36" s="393">
        <v>4000</v>
      </c>
      <c r="DW36" s="393">
        <v>4000</v>
      </c>
      <c r="DX36" s="393">
        <v>4000</v>
      </c>
      <c r="DY36" s="393">
        <v>4000</v>
      </c>
      <c r="DZ36" s="393">
        <v>4000</v>
      </c>
      <c r="EA36" s="393">
        <v>4000</v>
      </c>
      <c r="EB36" s="393">
        <v>4000</v>
      </c>
      <c r="EC36" s="393">
        <v>4000</v>
      </c>
      <c r="ED36" s="393">
        <v>4000</v>
      </c>
      <c r="EE36" s="393">
        <v>4000</v>
      </c>
      <c r="EF36" s="393">
        <v>4000</v>
      </c>
      <c r="EG36" s="393">
        <v>4000</v>
      </c>
      <c r="EH36" s="393">
        <v>4000</v>
      </c>
      <c r="EI36" s="393">
        <v>4000</v>
      </c>
      <c r="EJ36" s="393">
        <v>4000</v>
      </c>
      <c r="EK36" s="393">
        <v>4000</v>
      </c>
      <c r="EL36" s="393">
        <v>4000</v>
      </c>
      <c r="EM36" s="393">
        <v>4000</v>
      </c>
      <c r="EN36" s="393">
        <v>4000</v>
      </c>
      <c r="EO36" s="393">
        <v>4000</v>
      </c>
      <c r="EP36" s="393">
        <v>4000</v>
      </c>
      <c r="EQ36" s="393">
        <v>4000</v>
      </c>
      <c r="ER36" s="393">
        <v>4000</v>
      </c>
      <c r="ES36" s="393">
        <v>4000</v>
      </c>
      <c r="ET36" s="393">
        <v>4000</v>
      </c>
      <c r="EU36" s="393">
        <v>4000</v>
      </c>
      <c r="EV36" s="393">
        <v>4000</v>
      </c>
      <c r="EW36" s="393">
        <v>4000</v>
      </c>
      <c r="EX36" s="393">
        <v>4000</v>
      </c>
      <c r="EY36" s="393">
        <v>4000</v>
      </c>
      <c r="EZ36" s="393">
        <v>4000</v>
      </c>
      <c r="FA36" s="393">
        <v>4000</v>
      </c>
      <c r="FB36" s="393">
        <v>4000</v>
      </c>
      <c r="FC36" s="393">
        <v>4000</v>
      </c>
      <c r="FD36" s="393">
        <v>4000</v>
      </c>
      <c r="FE36" s="393">
        <v>4000</v>
      </c>
      <c r="FF36" s="393">
        <v>4000</v>
      </c>
      <c r="FG36" s="393">
        <v>4000</v>
      </c>
      <c r="FH36" s="148">
        <v>4000</v>
      </c>
      <c r="FI36" s="148">
        <v>4000</v>
      </c>
      <c r="FJ36" s="148">
        <v>4000</v>
      </c>
      <c r="FK36" s="148">
        <v>4000</v>
      </c>
      <c r="FL36" s="148">
        <v>4000</v>
      </c>
      <c r="FM36" s="148">
        <v>4000</v>
      </c>
      <c r="FN36" s="148">
        <v>4000</v>
      </c>
      <c r="FO36" s="148">
        <v>4000</v>
      </c>
      <c r="FP36" s="148">
        <v>4000</v>
      </c>
      <c r="FQ36" s="148">
        <v>4000</v>
      </c>
      <c r="FR36" s="148">
        <v>4000</v>
      </c>
      <c r="FS36" s="148">
        <v>4000</v>
      </c>
      <c r="FT36" s="148">
        <v>4000</v>
      </c>
      <c r="FU36" s="148">
        <v>4000</v>
      </c>
      <c r="FV36" s="148">
        <v>4000</v>
      </c>
      <c r="FW36" s="148">
        <v>4000</v>
      </c>
      <c r="FX36" s="148">
        <v>4000</v>
      </c>
      <c r="FY36" s="148">
        <v>4000</v>
      </c>
      <c r="FZ36" s="148">
        <v>4000</v>
      </c>
      <c r="GA36" s="148">
        <v>4000</v>
      </c>
    </row>
    <row r="37" spans="1:183" ht="15.75" thickBot="1" x14ac:dyDescent="0.3">
      <c r="A37" s="392">
        <v>4</v>
      </c>
      <c r="B37" s="170">
        <v>1</v>
      </c>
      <c r="C37" s="170">
        <v>13</v>
      </c>
      <c r="D37" s="393">
        <v>4000</v>
      </c>
      <c r="E37" s="393">
        <v>4000</v>
      </c>
      <c r="F37" s="393">
        <v>4000</v>
      </c>
      <c r="G37" s="393">
        <v>4000</v>
      </c>
      <c r="H37" s="393">
        <v>4000</v>
      </c>
      <c r="I37" s="393">
        <v>4000</v>
      </c>
      <c r="J37" s="393">
        <v>4000</v>
      </c>
      <c r="K37" s="393">
        <v>4000</v>
      </c>
      <c r="L37" s="393">
        <v>4000</v>
      </c>
      <c r="M37" s="393">
        <v>4000</v>
      </c>
      <c r="N37" s="393">
        <v>4000</v>
      </c>
      <c r="O37" s="393">
        <v>4000</v>
      </c>
      <c r="P37" s="393">
        <v>4000</v>
      </c>
      <c r="Q37" s="393">
        <v>4000</v>
      </c>
      <c r="R37" s="393">
        <v>4000</v>
      </c>
      <c r="S37" s="393">
        <v>4000</v>
      </c>
      <c r="T37" s="393">
        <v>4000</v>
      </c>
      <c r="U37" s="393">
        <v>4000</v>
      </c>
      <c r="V37" s="393">
        <v>4000</v>
      </c>
      <c r="W37" s="393">
        <v>4000</v>
      </c>
      <c r="X37" s="393">
        <v>4000</v>
      </c>
      <c r="Y37" s="393">
        <v>4000</v>
      </c>
      <c r="Z37" s="393">
        <v>4000</v>
      </c>
      <c r="AA37" s="393">
        <v>4000</v>
      </c>
      <c r="AB37" s="393">
        <v>4000</v>
      </c>
      <c r="AC37" s="393">
        <v>4000</v>
      </c>
      <c r="AD37" s="393">
        <v>4000</v>
      </c>
      <c r="AE37" s="393">
        <v>4000</v>
      </c>
      <c r="AF37" s="393">
        <v>4000</v>
      </c>
      <c r="AG37" s="393">
        <v>4000</v>
      </c>
      <c r="AH37" s="393">
        <v>4000</v>
      </c>
      <c r="AI37" s="393">
        <v>4000</v>
      </c>
      <c r="AJ37" s="393">
        <v>4000</v>
      </c>
      <c r="AK37" s="393">
        <v>4000</v>
      </c>
      <c r="AL37" s="393">
        <v>4000</v>
      </c>
      <c r="AM37" s="393">
        <v>4000</v>
      </c>
      <c r="AN37" s="393">
        <v>4000</v>
      </c>
      <c r="AO37" s="393">
        <v>4000</v>
      </c>
      <c r="AP37" s="393">
        <v>4000</v>
      </c>
      <c r="AQ37" s="393">
        <v>4000</v>
      </c>
      <c r="AR37" s="393">
        <v>4000</v>
      </c>
      <c r="AS37" s="393">
        <v>4000</v>
      </c>
      <c r="AT37" s="393">
        <v>4000</v>
      </c>
      <c r="AU37" s="393">
        <v>4000</v>
      </c>
      <c r="AV37" s="393">
        <v>4000</v>
      </c>
      <c r="AW37" s="393">
        <v>4000</v>
      </c>
      <c r="AX37" s="393">
        <v>4000</v>
      </c>
      <c r="AY37" s="393">
        <v>4000</v>
      </c>
      <c r="AZ37" s="393">
        <v>4000</v>
      </c>
      <c r="BA37" s="393">
        <v>4000</v>
      </c>
      <c r="BB37" s="393">
        <v>4000</v>
      </c>
      <c r="BC37" s="393">
        <v>4000</v>
      </c>
      <c r="BD37" s="393">
        <v>4000</v>
      </c>
      <c r="BE37" s="393">
        <v>4000</v>
      </c>
      <c r="BF37" s="393">
        <v>4000</v>
      </c>
      <c r="BG37" s="393">
        <v>4000</v>
      </c>
      <c r="BH37" s="393">
        <v>4000</v>
      </c>
      <c r="BI37" s="393">
        <v>4000</v>
      </c>
      <c r="BJ37" s="393">
        <v>4000</v>
      </c>
      <c r="BK37" s="393">
        <v>4000</v>
      </c>
      <c r="BL37" s="393">
        <v>4000</v>
      </c>
      <c r="BM37" s="393">
        <v>4000</v>
      </c>
      <c r="BN37" s="393">
        <v>4000</v>
      </c>
      <c r="BO37" s="393">
        <v>4000</v>
      </c>
      <c r="BP37" s="393">
        <v>4000</v>
      </c>
      <c r="BQ37" s="393">
        <v>4000</v>
      </c>
      <c r="BR37" s="393">
        <v>4000</v>
      </c>
      <c r="BS37" s="393">
        <v>4000</v>
      </c>
      <c r="BT37" s="393">
        <v>4000</v>
      </c>
      <c r="BU37" s="393">
        <v>4000</v>
      </c>
      <c r="BV37" s="393">
        <v>4000</v>
      </c>
      <c r="BW37" s="393">
        <v>4000</v>
      </c>
      <c r="BX37" s="393">
        <v>4000</v>
      </c>
      <c r="BY37" s="393">
        <v>4000</v>
      </c>
      <c r="BZ37" s="393">
        <v>4000</v>
      </c>
      <c r="CA37" s="393">
        <v>4000</v>
      </c>
      <c r="CB37" s="393">
        <v>4000</v>
      </c>
      <c r="CC37" s="393">
        <v>4000</v>
      </c>
      <c r="CD37" s="393">
        <v>4000</v>
      </c>
      <c r="CE37" s="393">
        <v>4000</v>
      </c>
      <c r="CF37" s="393">
        <v>4000</v>
      </c>
      <c r="CG37" s="393">
        <v>4000</v>
      </c>
      <c r="CH37" s="393">
        <v>4000</v>
      </c>
      <c r="CI37" s="393">
        <v>4000</v>
      </c>
      <c r="CJ37" s="393">
        <v>4000</v>
      </c>
      <c r="CK37" s="393">
        <v>4000</v>
      </c>
      <c r="CL37" s="393">
        <v>4000</v>
      </c>
      <c r="CM37" s="393">
        <v>4000</v>
      </c>
      <c r="CN37" s="393">
        <v>4000</v>
      </c>
      <c r="CO37" s="393">
        <v>4000</v>
      </c>
      <c r="CP37" s="393">
        <v>4000</v>
      </c>
      <c r="CQ37" s="393">
        <v>4000</v>
      </c>
      <c r="CR37" s="393">
        <v>4000</v>
      </c>
      <c r="CS37" s="393">
        <v>4000</v>
      </c>
      <c r="CT37" s="393">
        <v>4000</v>
      </c>
      <c r="CU37" s="393">
        <v>4000</v>
      </c>
      <c r="CV37" s="393">
        <v>4000</v>
      </c>
      <c r="CW37" s="393">
        <v>4000</v>
      </c>
      <c r="CX37" s="393">
        <v>4000</v>
      </c>
      <c r="CY37" s="393">
        <v>4000</v>
      </c>
      <c r="CZ37" s="393">
        <v>4000</v>
      </c>
      <c r="DA37" s="393">
        <v>4000</v>
      </c>
      <c r="DB37" s="393">
        <v>4000</v>
      </c>
      <c r="DC37" s="393">
        <v>4000</v>
      </c>
      <c r="DD37" s="393">
        <v>4000</v>
      </c>
      <c r="DE37" s="393">
        <v>4000</v>
      </c>
      <c r="DF37" s="393">
        <v>4000</v>
      </c>
      <c r="DG37" s="393">
        <v>4000</v>
      </c>
      <c r="DH37" s="393">
        <v>4000</v>
      </c>
      <c r="DI37" s="393">
        <v>4000</v>
      </c>
      <c r="DJ37" s="393">
        <v>4000</v>
      </c>
      <c r="DK37" s="393">
        <v>4000</v>
      </c>
      <c r="DL37" s="393">
        <v>4000</v>
      </c>
      <c r="DM37" s="393">
        <v>4000</v>
      </c>
      <c r="DN37" s="393">
        <v>4000</v>
      </c>
      <c r="DO37" s="393">
        <v>4000</v>
      </c>
      <c r="DP37" s="393">
        <v>4000</v>
      </c>
      <c r="DQ37" s="393">
        <v>4000</v>
      </c>
      <c r="DR37" s="393">
        <v>4000</v>
      </c>
      <c r="DS37" s="393">
        <v>4000</v>
      </c>
      <c r="DT37" s="393">
        <v>4000</v>
      </c>
      <c r="DU37" s="393">
        <v>4000</v>
      </c>
      <c r="DV37" s="393">
        <v>4000</v>
      </c>
      <c r="DW37" s="393">
        <v>4000</v>
      </c>
      <c r="DX37" s="393">
        <v>4000</v>
      </c>
      <c r="DY37" s="393">
        <v>4000</v>
      </c>
      <c r="DZ37" s="393">
        <v>4000</v>
      </c>
      <c r="EA37" s="393">
        <v>4000</v>
      </c>
      <c r="EB37" s="393">
        <v>4000</v>
      </c>
      <c r="EC37" s="393">
        <v>4000</v>
      </c>
      <c r="ED37" s="393">
        <v>4000</v>
      </c>
      <c r="EE37" s="393">
        <v>4000</v>
      </c>
      <c r="EF37" s="393">
        <v>4000</v>
      </c>
      <c r="EG37" s="393">
        <v>4000</v>
      </c>
      <c r="EH37" s="393">
        <v>4000</v>
      </c>
      <c r="EI37" s="393">
        <v>4000</v>
      </c>
      <c r="EJ37" s="393">
        <v>4000</v>
      </c>
      <c r="EK37" s="393">
        <v>4000</v>
      </c>
      <c r="EL37" s="393">
        <v>4000</v>
      </c>
      <c r="EM37" s="393">
        <v>4000</v>
      </c>
      <c r="EN37" s="393">
        <v>4000</v>
      </c>
      <c r="EO37" s="393">
        <v>4000</v>
      </c>
      <c r="EP37" s="393">
        <v>4000</v>
      </c>
      <c r="EQ37" s="393">
        <v>4000</v>
      </c>
      <c r="ER37" s="393">
        <v>4000</v>
      </c>
      <c r="ES37" s="393">
        <v>4000</v>
      </c>
      <c r="ET37" s="393">
        <v>4000</v>
      </c>
      <c r="EU37" s="393">
        <v>4000</v>
      </c>
      <c r="EV37" s="393">
        <v>4000</v>
      </c>
      <c r="EW37" s="393">
        <v>4000</v>
      </c>
      <c r="EX37" s="393">
        <v>4000</v>
      </c>
      <c r="EY37" s="393">
        <v>4000</v>
      </c>
      <c r="EZ37" s="393">
        <v>4000</v>
      </c>
      <c r="FA37" s="393">
        <v>4000</v>
      </c>
      <c r="FB37" s="393">
        <v>4000</v>
      </c>
      <c r="FC37" s="393">
        <v>4000</v>
      </c>
      <c r="FD37" s="393">
        <v>4000</v>
      </c>
      <c r="FE37" s="393">
        <v>4000</v>
      </c>
      <c r="FF37" s="393">
        <v>4000</v>
      </c>
      <c r="FG37" s="393">
        <v>4000</v>
      </c>
      <c r="FH37" s="398">
        <v>4000</v>
      </c>
      <c r="FI37" s="398">
        <v>4000</v>
      </c>
      <c r="FJ37" s="398">
        <v>4000</v>
      </c>
      <c r="FK37" s="398">
        <v>4000</v>
      </c>
      <c r="FL37" s="398">
        <v>4000</v>
      </c>
      <c r="FM37" s="398">
        <v>4000</v>
      </c>
      <c r="FN37" s="398">
        <v>4000</v>
      </c>
      <c r="FO37" s="398">
        <v>4000</v>
      </c>
      <c r="FP37" s="398">
        <v>4000</v>
      </c>
      <c r="FQ37" s="398">
        <v>4000</v>
      </c>
      <c r="FR37" s="398">
        <v>4000</v>
      </c>
      <c r="FS37" s="398">
        <v>4000</v>
      </c>
      <c r="FT37" s="398">
        <v>4000</v>
      </c>
      <c r="FU37" s="398">
        <v>4000</v>
      </c>
      <c r="FV37" s="398">
        <v>4000</v>
      </c>
      <c r="FW37" s="398">
        <v>4000</v>
      </c>
      <c r="FX37" s="398">
        <v>4000</v>
      </c>
      <c r="FY37" s="398">
        <v>4000</v>
      </c>
      <c r="FZ37" s="398">
        <v>4000</v>
      </c>
      <c r="GA37" s="398">
        <v>4000</v>
      </c>
    </row>
    <row r="38" spans="1:183" x14ac:dyDescent="0.25">
      <c r="A38" s="394">
        <v>1</v>
      </c>
      <c r="B38" s="395">
        <v>1</v>
      </c>
      <c r="C38" s="395">
        <v>14</v>
      </c>
      <c r="D38" s="393">
        <v>2500</v>
      </c>
      <c r="E38" s="393">
        <v>2500</v>
      </c>
      <c r="F38" s="393">
        <v>2500</v>
      </c>
      <c r="G38" s="393">
        <v>2500</v>
      </c>
      <c r="H38" s="393">
        <v>2500</v>
      </c>
      <c r="I38" s="393">
        <v>2500</v>
      </c>
      <c r="J38" s="393">
        <v>2500</v>
      </c>
      <c r="K38" s="393">
        <v>2500</v>
      </c>
      <c r="L38" s="393">
        <v>2500</v>
      </c>
      <c r="M38" s="393">
        <v>2500</v>
      </c>
      <c r="N38" s="393">
        <v>2500</v>
      </c>
      <c r="O38" s="393">
        <v>2500</v>
      </c>
      <c r="P38" s="393">
        <v>2500</v>
      </c>
      <c r="Q38" s="393">
        <v>2500</v>
      </c>
      <c r="R38" s="393">
        <v>2500</v>
      </c>
      <c r="S38" s="393">
        <v>2500</v>
      </c>
      <c r="T38" s="393">
        <v>2500</v>
      </c>
      <c r="U38" s="393">
        <v>2500</v>
      </c>
      <c r="V38" s="393">
        <v>2500</v>
      </c>
      <c r="W38" s="393">
        <v>2500</v>
      </c>
      <c r="X38" s="393">
        <v>2500</v>
      </c>
      <c r="Y38" s="393">
        <v>2500</v>
      </c>
      <c r="Z38" s="393">
        <v>2500</v>
      </c>
      <c r="AA38" s="393">
        <v>2500</v>
      </c>
      <c r="AB38" s="393">
        <v>2500</v>
      </c>
      <c r="AC38" s="393">
        <v>2500</v>
      </c>
      <c r="AD38" s="393">
        <v>2500</v>
      </c>
      <c r="AE38" s="393">
        <v>2500</v>
      </c>
      <c r="AF38" s="393">
        <v>2500</v>
      </c>
      <c r="AG38" s="393">
        <v>2500</v>
      </c>
      <c r="AH38" s="393">
        <v>2500</v>
      </c>
      <c r="AI38" s="393">
        <v>2500</v>
      </c>
      <c r="AJ38" s="393">
        <v>2500</v>
      </c>
      <c r="AK38" s="393">
        <v>2500</v>
      </c>
      <c r="AL38" s="393">
        <v>2500</v>
      </c>
      <c r="AM38" s="393">
        <v>2500</v>
      </c>
      <c r="AN38" s="393">
        <v>2500</v>
      </c>
      <c r="AO38" s="393">
        <v>2500</v>
      </c>
      <c r="AP38" s="393">
        <v>4200</v>
      </c>
      <c r="AQ38" s="393">
        <v>4200</v>
      </c>
      <c r="AR38" s="393">
        <v>4200</v>
      </c>
      <c r="AS38" s="393">
        <v>4200</v>
      </c>
      <c r="AT38" s="393">
        <v>4200</v>
      </c>
      <c r="AU38" s="393">
        <v>4200</v>
      </c>
      <c r="AV38" s="393">
        <v>4200</v>
      </c>
      <c r="AW38" s="393">
        <v>4200</v>
      </c>
      <c r="AX38" s="393">
        <v>4200</v>
      </c>
      <c r="AY38" s="393">
        <v>4200</v>
      </c>
      <c r="AZ38" s="393">
        <v>4200</v>
      </c>
      <c r="BA38" s="393">
        <v>4200</v>
      </c>
      <c r="BB38" s="393">
        <v>4200</v>
      </c>
      <c r="BC38" s="393">
        <v>4200</v>
      </c>
      <c r="BD38" s="393">
        <v>4200</v>
      </c>
      <c r="BE38" s="393">
        <v>4200</v>
      </c>
      <c r="BF38" s="393">
        <v>4200</v>
      </c>
      <c r="BG38" s="393">
        <v>4200</v>
      </c>
      <c r="BH38" s="393">
        <v>4200</v>
      </c>
      <c r="BI38" s="393">
        <v>4200</v>
      </c>
      <c r="BJ38" s="393">
        <v>4200</v>
      </c>
      <c r="BK38" s="393">
        <v>4200</v>
      </c>
      <c r="BL38" s="393">
        <v>4200</v>
      </c>
      <c r="BM38" s="393">
        <v>4200</v>
      </c>
      <c r="BN38" s="393">
        <v>4200</v>
      </c>
      <c r="BO38" s="393">
        <v>4200</v>
      </c>
      <c r="BP38" s="393">
        <v>4200</v>
      </c>
      <c r="BQ38" s="393">
        <v>4200</v>
      </c>
      <c r="BR38" s="393">
        <v>4200</v>
      </c>
      <c r="BS38" s="393">
        <v>4200</v>
      </c>
      <c r="BT38" s="393">
        <v>4200</v>
      </c>
      <c r="BU38" s="393">
        <v>4200</v>
      </c>
      <c r="BV38" s="393">
        <v>4200</v>
      </c>
      <c r="BW38" s="393">
        <v>4200</v>
      </c>
      <c r="BX38" s="393">
        <v>4200</v>
      </c>
      <c r="BY38" s="393">
        <v>4200</v>
      </c>
      <c r="BZ38" s="393">
        <v>4200</v>
      </c>
      <c r="CA38" s="393">
        <v>4200</v>
      </c>
      <c r="CB38" s="393">
        <v>4200</v>
      </c>
      <c r="CC38" s="393">
        <v>4200</v>
      </c>
      <c r="CD38" s="393">
        <v>4200</v>
      </c>
      <c r="CE38" s="393">
        <v>4200</v>
      </c>
      <c r="CF38" s="393">
        <v>4200</v>
      </c>
      <c r="CG38" s="393">
        <v>4200</v>
      </c>
      <c r="CH38" s="393">
        <v>4200</v>
      </c>
      <c r="CI38" s="393">
        <v>4200</v>
      </c>
      <c r="CJ38" s="393">
        <v>4200</v>
      </c>
      <c r="CK38" s="393">
        <v>4200</v>
      </c>
      <c r="CL38" s="393">
        <v>4200</v>
      </c>
      <c r="CM38" s="393">
        <v>4200</v>
      </c>
      <c r="CN38" s="393">
        <v>4200</v>
      </c>
      <c r="CO38" s="393">
        <v>4200</v>
      </c>
      <c r="CP38" s="393">
        <v>4200</v>
      </c>
      <c r="CQ38" s="393">
        <v>4200</v>
      </c>
      <c r="CR38" s="393">
        <v>4200</v>
      </c>
      <c r="CS38" s="393">
        <v>4200</v>
      </c>
      <c r="CT38" s="393">
        <v>4200</v>
      </c>
      <c r="CU38" s="393">
        <v>4200</v>
      </c>
      <c r="CV38" s="393">
        <v>4200</v>
      </c>
      <c r="CW38" s="393">
        <v>4200</v>
      </c>
      <c r="CX38" s="393">
        <v>4200</v>
      </c>
      <c r="CY38" s="393">
        <v>4200</v>
      </c>
      <c r="CZ38" s="393">
        <v>4200</v>
      </c>
      <c r="DA38" s="393">
        <v>4200</v>
      </c>
      <c r="DB38" s="393">
        <v>4200</v>
      </c>
      <c r="DC38" s="393">
        <v>4200</v>
      </c>
      <c r="DD38" s="393">
        <v>4200</v>
      </c>
      <c r="DE38" s="393">
        <v>4200</v>
      </c>
      <c r="DF38" s="393">
        <v>4200</v>
      </c>
      <c r="DG38" s="393">
        <v>4200</v>
      </c>
      <c r="DH38" s="393">
        <v>4200</v>
      </c>
      <c r="DI38" s="393">
        <v>4200</v>
      </c>
      <c r="DJ38" s="393">
        <v>4200</v>
      </c>
      <c r="DK38" s="393">
        <v>4200</v>
      </c>
      <c r="DL38" s="393">
        <v>4200</v>
      </c>
      <c r="DM38" s="393">
        <v>4200</v>
      </c>
      <c r="DN38" s="393">
        <v>4200</v>
      </c>
      <c r="DO38" s="393">
        <v>4200</v>
      </c>
      <c r="DP38" s="393">
        <v>4200</v>
      </c>
      <c r="DQ38" s="393">
        <v>4200</v>
      </c>
      <c r="DR38" s="393">
        <v>4200</v>
      </c>
      <c r="DS38" s="393">
        <v>4200</v>
      </c>
      <c r="DT38" s="393">
        <v>4200</v>
      </c>
      <c r="DU38" s="393">
        <v>4200</v>
      </c>
      <c r="DV38" s="393">
        <v>4200</v>
      </c>
      <c r="DW38" s="393">
        <v>4200</v>
      </c>
      <c r="DX38" s="393">
        <v>4200</v>
      </c>
      <c r="DY38" s="393">
        <v>4200</v>
      </c>
      <c r="DZ38" s="393">
        <v>4200</v>
      </c>
      <c r="EA38" s="393">
        <v>4200</v>
      </c>
      <c r="EB38" s="393">
        <v>4200</v>
      </c>
      <c r="EC38" s="393">
        <v>4200</v>
      </c>
      <c r="ED38" s="393">
        <v>4200</v>
      </c>
      <c r="EE38" s="393">
        <v>4200</v>
      </c>
      <c r="EF38" s="393">
        <v>4200</v>
      </c>
      <c r="EG38" s="393">
        <v>4200</v>
      </c>
      <c r="EH38" s="393">
        <v>4200</v>
      </c>
      <c r="EI38" s="393">
        <v>4200</v>
      </c>
      <c r="EJ38" s="393">
        <v>4200</v>
      </c>
      <c r="EK38" s="393">
        <v>4200</v>
      </c>
      <c r="EL38" s="393">
        <v>4200</v>
      </c>
      <c r="EM38" s="393">
        <v>4200</v>
      </c>
      <c r="EN38" s="393">
        <v>4200</v>
      </c>
      <c r="EO38" s="393">
        <v>4200</v>
      </c>
      <c r="EP38" s="393">
        <v>4200</v>
      </c>
      <c r="EQ38" s="393">
        <v>4200</v>
      </c>
      <c r="ER38" s="393">
        <v>4200</v>
      </c>
      <c r="ES38" s="393">
        <v>4200</v>
      </c>
      <c r="ET38" s="393">
        <v>4200</v>
      </c>
      <c r="EU38" s="393">
        <v>4200</v>
      </c>
      <c r="EV38" s="393">
        <v>4200</v>
      </c>
      <c r="EW38" s="393">
        <v>4200</v>
      </c>
      <c r="EX38" s="393">
        <v>4200</v>
      </c>
      <c r="EY38" s="393">
        <v>4200</v>
      </c>
      <c r="EZ38" s="393">
        <v>4200</v>
      </c>
      <c r="FA38" s="393">
        <v>4200</v>
      </c>
      <c r="FB38" s="393">
        <v>4200</v>
      </c>
      <c r="FC38" s="393">
        <v>4200</v>
      </c>
      <c r="FD38" s="393">
        <v>4200</v>
      </c>
      <c r="FE38" s="393">
        <v>4200</v>
      </c>
      <c r="FF38" s="393">
        <v>4200</v>
      </c>
      <c r="FG38" s="393">
        <v>4200</v>
      </c>
      <c r="FH38" s="393">
        <v>4200</v>
      </c>
      <c r="FI38" s="393">
        <v>4200</v>
      </c>
      <c r="FJ38" s="393">
        <v>4200</v>
      </c>
      <c r="FK38" s="393">
        <v>4200</v>
      </c>
      <c r="FL38" s="393">
        <v>4200</v>
      </c>
      <c r="FM38" s="393">
        <v>4200</v>
      </c>
      <c r="FN38" s="393">
        <v>4200</v>
      </c>
      <c r="FO38" s="393">
        <v>4200</v>
      </c>
      <c r="FP38" s="393">
        <v>4200</v>
      </c>
      <c r="FQ38" s="393">
        <v>4200</v>
      </c>
      <c r="FR38" s="393">
        <v>4200</v>
      </c>
      <c r="FS38" s="393">
        <v>4200</v>
      </c>
      <c r="FT38" s="393">
        <v>4200</v>
      </c>
      <c r="FU38" s="393">
        <v>4200</v>
      </c>
      <c r="FV38" s="393">
        <v>4200</v>
      </c>
      <c r="FW38" s="393">
        <v>4200</v>
      </c>
      <c r="FX38" s="393">
        <v>4200</v>
      </c>
      <c r="FY38" s="393">
        <v>4200</v>
      </c>
      <c r="FZ38" s="393">
        <v>4200</v>
      </c>
      <c r="GA38" s="393">
        <v>4200</v>
      </c>
    </row>
    <row r="39" spans="1:183" x14ac:dyDescent="0.25">
      <c r="A39" s="394">
        <v>2</v>
      </c>
      <c r="B39" s="395">
        <v>1</v>
      </c>
      <c r="C39" s="395">
        <v>14</v>
      </c>
      <c r="D39" s="393">
        <v>2500</v>
      </c>
      <c r="E39" s="393">
        <v>2500</v>
      </c>
      <c r="F39" s="393">
        <v>2500</v>
      </c>
      <c r="G39" s="393">
        <v>2500</v>
      </c>
      <c r="H39" s="393">
        <v>2500</v>
      </c>
      <c r="I39" s="393">
        <v>2500</v>
      </c>
      <c r="J39" s="393">
        <v>2500</v>
      </c>
      <c r="K39" s="393">
        <v>2500</v>
      </c>
      <c r="L39" s="393">
        <v>2500</v>
      </c>
      <c r="M39" s="393">
        <v>2500</v>
      </c>
      <c r="N39" s="393">
        <v>2500</v>
      </c>
      <c r="O39" s="393">
        <v>2500</v>
      </c>
      <c r="P39" s="393">
        <v>2500</v>
      </c>
      <c r="Q39" s="393">
        <v>2500</v>
      </c>
      <c r="R39" s="393">
        <v>2500</v>
      </c>
      <c r="S39" s="393">
        <v>2500</v>
      </c>
      <c r="T39" s="393">
        <v>2500</v>
      </c>
      <c r="U39" s="393">
        <v>2500</v>
      </c>
      <c r="V39" s="393">
        <v>2500</v>
      </c>
      <c r="W39" s="393">
        <v>2500</v>
      </c>
      <c r="X39" s="393">
        <v>2500</v>
      </c>
      <c r="Y39" s="393">
        <v>2500</v>
      </c>
      <c r="Z39" s="393">
        <v>2500</v>
      </c>
      <c r="AA39" s="393">
        <v>2500</v>
      </c>
      <c r="AB39" s="393">
        <v>2500</v>
      </c>
      <c r="AC39" s="393">
        <v>2500</v>
      </c>
      <c r="AD39" s="393">
        <v>2500</v>
      </c>
      <c r="AE39" s="393">
        <v>2500</v>
      </c>
      <c r="AF39" s="393">
        <v>2500</v>
      </c>
      <c r="AG39" s="393">
        <v>2500</v>
      </c>
      <c r="AH39" s="393">
        <v>2500</v>
      </c>
      <c r="AI39" s="393">
        <v>2500</v>
      </c>
      <c r="AJ39" s="393">
        <v>2500</v>
      </c>
      <c r="AK39" s="393">
        <v>2500</v>
      </c>
      <c r="AL39" s="393">
        <v>2500</v>
      </c>
      <c r="AM39" s="393">
        <v>2500</v>
      </c>
      <c r="AN39" s="393">
        <v>2500</v>
      </c>
      <c r="AO39" s="393">
        <v>2500</v>
      </c>
      <c r="AP39" s="393">
        <v>4200</v>
      </c>
      <c r="AQ39" s="393">
        <v>4200</v>
      </c>
      <c r="AR39" s="393">
        <v>4200</v>
      </c>
      <c r="AS39" s="393">
        <v>4200</v>
      </c>
      <c r="AT39" s="393">
        <v>4200</v>
      </c>
      <c r="AU39" s="393">
        <v>4200</v>
      </c>
      <c r="AV39" s="393">
        <v>4200</v>
      </c>
      <c r="AW39" s="393">
        <v>4200</v>
      </c>
      <c r="AX39" s="393">
        <v>4200</v>
      </c>
      <c r="AY39" s="393">
        <v>4200</v>
      </c>
      <c r="AZ39" s="393">
        <v>4200</v>
      </c>
      <c r="BA39" s="393">
        <v>4200</v>
      </c>
      <c r="BB39" s="393">
        <v>4200</v>
      </c>
      <c r="BC39" s="393">
        <v>4200</v>
      </c>
      <c r="BD39" s="393">
        <v>4200</v>
      </c>
      <c r="BE39" s="393">
        <v>4200</v>
      </c>
      <c r="BF39" s="393">
        <v>4200</v>
      </c>
      <c r="BG39" s="393">
        <v>4200</v>
      </c>
      <c r="BH39" s="393">
        <v>4200</v>
      </c>
      <c r="BI39" s="393">
        <v>4200</v>
      </c>
      <c r="BJ39" s="393">
        <v>4200</v>
      </c>
      <c r="BK39" s="393">
        <v>4200</v>
      </c>
      <c r="BL39" s="393">
        <v>4200</v>
      </c>
      <c r="BM39" s="393">
        <v>4200</v>
      </c>
      <c r="BN39" s="393">
        <v>4200</v>
      </c>
      <c r="BO39" s="393">
        <v>4200</v>
      </c>
      <c r="BP39" s="393">
        <v>4200</v>
      </c>
      <c r="BQ39" s="393">
        <v>4200</v>
      </c>
      <c r="BR39" s="393">
        <v>4200</v>
      </c>
      <c r="BS39" s="393">
        <v>4200</v>
      </c>
      <c r="BT39" s="393">
        <v>4200</v>
      </c>
      <c r="BU39" s="393">
        <v>4200</v>
      </c>
      <c r="BV39" s="393">
        <v>4200</v>
      </c>
      <c r="BW39" s="393">
        <v>4200</v>
      </c>
      <c r="BX39" s="393">
        <v>4200</v>
      </c>
      <c r="BY39" s="393">
        <v>4200</v>
      </c>
      <c r="BZ39" s="393">
        <v>4200</v>
      </c>
      <c r="CA39" s="393">
        <v>4200</v>
      </c>
      <c r="CB39" s="393">
        <v>4200</v>
      </c>
      <c r="CC39" s="393">
        <v>4200</v>
      </c>
      <c r="CD39" s="393">
        <v>4200</v>
      </c>
      <c r="CE39" s="393">
        <v>4200</v>
      </c>
      <c r="CF39" s="393">
        <v>4200</v>
      </c>
      <c r="CG39" s="393">
        <v>4200</v>
      </c>
      <c r="CH39" s="393">
        <v>4200</v>
      </c>
      <c r="CI39" s="393">
        <v>4200</v>
      </c>
      <c r="CJ39" s="393">
        <v>4200</v>
      </c>
      <c r="CK39" s="393">
        <v>4200</v>
      </c>
      <c r="CL39" s="393">
        <v>4200</v>
      </c>
      <c r="CM39" s="393">
        <v>4200</v>
      </c>
      <c r="CN39" s="393">
        <v>4200</v>
      </c>
      <c r="CO39" s="393">
        <v>4200</v>
      </c>
      <c r="CP39" s="393">
        <v>4200</v>
      </c>
      <c r="CQ39" s="393">
        <v>4200</v>
      </c>
      <c r="CR39" s="393">
        <v>4200</v>
      </c>
      <c r="CS39" s="393">
        <v>4200</v>
      </c>
      <c r="CT39" s="393">
        <v>4200</v>
      </c>
      <c r="CU39" s="393">
        <v>4200</v>
      </c>
      <c r="CV39" s="393">
        <v>4200</v>
      </c>
      <c r="CW39" s="393">
        <v>4200</v>
      </c>
      <c r="CX39" s="393">
        <v>4200</v>
      </c>
      <c r="CY39" s="393">
        <v>4200</v>
      </c>
      <c r="CZ39" s="393">
        <v>4200</v>
      </c>
      <c r="DA39" s="393">
        <v>4200</v>
      </c>
      <c r="DB39" s="393">
        <v>4200</v>
      </c>
      <c r="DC39" s="393">
        <v>4200</v>
      </c>
      <c r="DD39" s="393">
        <v>4200</v>
      </c>
      <c r="DE39" s="393">
        <v>4200</v>
      </c>
      <c r="DF39" s="393">
        <v>4200</v>
      </c>
      <c r="DG39" s="393">
        <v>4200</v>
      </c>
      <c r="DH39" s="393">
        <v>4200</v>
      </c>
      <c r="DI39" s="393">
        <v>4200</v>
      </c>
      <c r="DJ39" s="393">
        <v>4200</v>
      </c>
      <c r="DK39" s="393">
        <v>4200</v>
      </c>
      <c r="DL39" s="393">
        <v>4200</v>
      </c>
      <c r="DM39" s="393">
        <v>4200</v>
      </c>
      <c r="DN39" s="393">
        <v>4200</v>
      </c>
      <c r="DO39" s="393">
        <v>4200</v>
      </c>
      <c r="DP39" s="393">
        <v>4200</v>
      </c>
      <c r="DQ39" s="393">
        <v>4200</v>
      </c>
      <c r="DR39" s="393">
        <v>4200</v>
      </c>
      <c r="DS39" s="393">
        <v>4200</v>
      </c>
      <c r="DT39" s="393">
        <v>4200</v>
      </c>
      <c r="DU39" s="393">
        <v>4200</v>
      </c>
      <c r="DV39" s="393">
        <v>4200</v>
      </c>
      <c r="DW39" s="393">
        <v>4200</v>
      </c>
      <c r="DX39" s="393">
        <v>4200</v>
      </c>
      <c r="DY39" s="393">
        <v>4200</v>
      </c>
      <c r="DZ39" s="393">
        <v>4200</v>
      </c>
      <c r="EA39" s="393">
        <v>4200</v>
      </c>
      <c r="EB39" s="393">
        <v>4200</v>
      </c>
      <c r="EC39" s="393">
        <v>4200</v>
      </c>
      <c r="ED39" s="393">
        <v>4200</v>
      </c>
      <c r="EE39" s="393">
        <v>4200</v>
      </c>
      <c r="EF39" s="393">
        <v>4200</v>
      </c>
      <c r="EG39" s="393">
        <v>4200</v>
      </c>
      <c r="EH39" s="393">
        <v>4200</v>
      </c>
      <c r="EI39" s="393">
        <v>4200</v>
      </c>
      <c r="EJ39" s="393">
        <v>4200</v>
      </c>
      <c r="EK39" s="393">
        <v>4200</v>
      </c>
      <c r="EL39" s="393">
        <v>4200</v>
      </c>
      <c r="EM39" s="393">
        <v>4200</v>
      </c>
      <c r="EN39" s="393">
        <v>4200</v>
      </c>
      <c r="EO39" s="393">
        <v>4200</v>
      </c>
      <c r="EP39" s="393">
        <v>4200</v>
      </c>
      <c r="EQ39" s="393">
        <v>4200</v>
      </c>
      <c r="ER39" s="393">
        <v>4200</v>
      </c>
      <c r="ES39" s="393">
        <v>4200</v>
      </c>
      <c r="ET39" s="393">
        <v>4200</v>
      </c>
      <c r="EU39" s="393">
        <v>4200</v>
      </c>
      <c r="EV39" s="393">
        <v>4200</v>
      </c>
      <c r="EW39" s="393">
        <v>4200</v>
      </c>
      <c r="EX39" s="393">
        <v>4200</v>
      </c>
      <c r="EY39" s="393">
        <v>4200</v>
      </c>
      <c r="EZ39" s="393">
        <v>4200</v>
      </c>
      <c r="FA39" s="393">
        <v>4200</v>
      </c>
      <c r="FB39" s="393">
        <v>4200</v>
      </c>
      <c r="FC39" s="393">
        <v>4200</v>
      </c>
      <c r="FD39" s="393">
        <v>4200</v>
      </c>
      <c r="FE39" s="393">
        <v>4200</v>
      </c>
      <c r="FF39" s="393">
        <v>4200</v>
      </c>
      <c r="FG39" s="393">
        <v>4200</v>
      </c>
      <c r="FH39" s="393">
        <v>4200</v>
      </c>
      <c r="FI39" s="393">
        <v>4200</v>
      </c>
      <c r="FJ39" s="393">
        <v>4200</v>
      </c>
      <c r="FK39" s="393">
        <v>4200</v>
      </c>
      <c r="FL39" s="393">
        <v>4200</v>
      </c>
      <c r="FM39" s="393">
        <v>4200</v>
      </c>
      <c r="FN39" s="393">
        <v>4200</v>
      </c>
      <c r="FO39" s="393">
        <v>4200</v>
      </c>
      <c r="FP39" s="393">
        <v>4200</v>
      </c>
      <c r="FQ39" s="393">
        <v>4200</v>
      </c>
      <c r="FR39" s="393">
        <v>4200</v>
      </c>
      <c r="FS39" s="393">
        <v>4200</v>
      </c>
      <c r="FT39" s="393">
        <v>4200</v>
      </c>
      <c r="FU39" s="393">
        <v>4200</v>
      </c>
      <c r="FV39" s="393">
        <v>4200</v>
      </c>
      <c r="FW39" s="393">
        <v>4200</v>
      </c>
      <c r="FX39" s="393">
        <v>4200</v>
      </c>
      <c r="FY39" s="393">
        <v>4200</v>
      </c>
      <c r="FZ39" s="393">
        <v>4200</v>
      </c>
      <c r="GA39" s="393">
        <v>4200</v>
      </c>
    </row>
    <row r="40" spans="1:183" x14ac:dyDescent="0.25">
      <c r="A40" s="394">
        <v>3</v>
      </c>
      <c r="B40" s="395">
        <v>1</v>
      </c>
      <c r="C40" s="395">
        <v>14</v>
      </c>
      <c r="D40" s="393">
        <v>2500</v>
      </c>
      <c r="E40" s="393">
        <v>2500</v>
      </c>
      <c r="F40" s="393">
        <v>2500</v>
      </c>
      <c r="G40" s="393">
        <v>2500</v>
      </c>
      <c r="H40" s="393">
        <v>2500</v>
      </c>
      <c r="I40" s="393">
        <v>2500</v>
      </c>
      <c r="J40" s="393">
        <v>2500</v>
      </c>
      <c r="K40" s="393">
        <v>2500</v>
      </c>
      <c r="L40" s="393">
        <v>2500</v>
      </c>
      <c r="M40" s="393">
        <v>2500</v>
      </c>
      <c r="N40" s="393">
        <v>2500</v>
      </c>
      <c r="O40" s="393">
        <v>2500</v>
      </c>
      <c r="P40" s="393">
        <v>2500</v>
      </c>
      <c r="Q40" s="393">
        <v>2500</v>
      </c>
      <c r="R40" s="393">
        <v>2500</v>
      </c>
      <c r="S40" s="393">
        <v>2500</v>
      </c>
      <c r="T40" s="393">
        <v>2500</v>
      </c>
      <c r="U40" s="393">
        <v>2500</v>
      </c>
      <c r="V40" s="393">
        <v>2500</v>
      </c>
      <c r="W40" s="393">
        <v>2500</v>
      </c>
      <c r="X40" s="393">
        <v>2500</v>
      </c>
      <c r="Y40" s="393">
        <v>2500</v>
      </c>
      <c r="Z40" s="393">
        <v>2500</v>
      </c>
      <c r="AA40" s="393">
        <v>2500</v>
      </c>
      <c r="AB40" s="393">
        <v>2500</v>
      </c>
      <c r="AC40" s="393">
        <v>2500</v>
      </c>
      <c r="AD40" s="393">
        <v>2500</v>
      </c>
      <c r="AE40" s="393">
        <v>2500</v>
      </c>
      <c r="AF40" s="393">
        <v>2500</v>
      </c>
      <c r="AG40" s="393">
        <v>2500</v>
      </c>
      <c r="AH40" s="393">
        <v>2500</v>
      </c>
      <c r="AI40" s="393">
        <v>2500</v>
      </c>
      <c r="AJ40" s="393">
        <v>2500</v>
      </c>
      <c r="AK40" s="393">
        <v>2500</v>
      </c>
      <c r="AL40" s="393">
        <v>2500</v>
      </c>
      <c r="AM40" s="393">
        <v>2500</v>
      </c>
      <c r="AN40" s="393">
        <v>2500</v>
      </c>
      <c r="AO40" s="393">
        <v>2500</v>
      </c>
      <c r="AP40" s="393">
        <v>4200</v>
      </c>
      <c r="AQ40" s="393">
        <v>4200</v>
      </c>
      <c r="AR40" s="393">
        <v>4200</v>
      </c>
      <c r="AS40" s="393">
        <v>4200</v>
      </c>
      <c r="AT40" s="393">
        <v>4200</v>
      </c>
      <c r="AU40" s="393">
        <v>4200</v>
      </c>
      <c r="AV40" s="393">
        <v>4200</v>
      </c>
      <c r="AW40" s="393">
        <v>4200</v>
      </c>
      <c r="AX40" s="393">
        <v>4200</v>
      </c>
      <c r="AY40" s="393">
        <v>4200</v>
      </c>
      <c r="AZ40" s="393">
        <v>4200</v>
      </c>
      <c r="BA40" s="393">
        <v>4200</v>
      </c>
      <c r="BB40" s="393">
        <v>4200</v>
      </c>
      <c r="BC40" s="393">
        <v>4200</v>
      </c>
      <c r="BD40" s="393">
        <v>4200</v>
      </c>
      <c r="BE40" s="393">
        <v>4200</v>
      </c>
      <c r="BF40" s="393">
        <v>4200</v>
      </c>
      <c r="BG40" s="393">
        <v>4200</v>
      </c>
      <c r="BH40" s="393">
        <v>4200</v>
      </c>
      <c r="BI40" s="393">
        <v>4200</v>
      </c>
      <c r="BJ40" s="393">
        <v>4200</v>
      </c>
      <c r="BK40" s="393">
        <v>4200</v>
      </c>
      <c r="BL40" s="393">
        <v>4200</v>
      </c>
      <c r="BM40" s="393">
        <v>4200</v>
      </c>
      <c r="BN40" s="393">
        <v>4200</v>
      </c>
      <c r="BO40" s="393">
        <v>4200</v>
      </c>
      <c r="BP40" s="393">
        <v>4200</v>
      </c>
      <c r="BQ40" s="393">
        <v>4200</v>
      </c>
      <c r="BR40" s="393">
        <v>4200</v>
      </c>
      <c r="BS40" s="393">
        <v>4200</v>
      </c>
      <c r="BT40" s="393">
        <v>4200</v>
      </c>
      <c r="BU40" s="393">
        <v>4200</v>
      </c>
      <c r="BV40" s="393">
        <v>4200</v>
      </c>
      <c r="BW40" s="393">
        <v>4200</v>
      </c>
      <c r="BX40" s="393">
        <v>4200</v>
      </c>
      <c r="BY40" s="393">
        <v>4200</v>
      </c>
      <c r="BZ40" s="393">
        <v>4200</v>
      </c>
      <c r="CA40" s="393">
        <v>4200</v>
      </c>
      <c r="CB40" s="393">
        <v>4200</v>
      </c>
      <c r="CC40" s="393">
        <v>4200</v>
      </c>
      <c r="CD40" s="393">
        <v>4200</v>
      </c>
      <c r="CE40" s="393">
        <v>4200</v>
      </c>
      <c r="CF40" s="393">
        <v>4200</v>
      </c>
      <c r="CG40" s="393">
        <v>4200</v>
      </c>
      <c r="CH40" s="393">
        <v>4200</v>
      </c>
      <c r="CI40" s="393">
        <v>4200</v>
      </c>
      <c r="CJ40" s="393">
        <v>4200</v>
      </c>
      <c r="CK40" s="393">
        <v>4200</v>
      </c>
      <c r="CL40" s="393">
        <v>4200</v>
      </c>
      <c r="CM40" s="393">
        <v>4200</v>
      </c>
      <c r="CN40" s="393">
        <v>4200</v>
      </c>
      <c r="CO40" s="393">
        <v>4200</v>
      </c>
      <c r="CP40" s="393">
        <v>4200</v>
      </c>
      <c r="CQ40" s="393">
        <v>4200</v>
      </c>
      <c r="CR40" s="393">
        <v>4200</v>
      </c>
      <c r="CS40" s="393">
        <v>4200</v>
      </c>
      <c r="CT40" s="393">
        <v>4200</v>
      </c>
      <c r="CU40" s="393">
        <v>4200</v>
      </c>
      <c r="CV40" s="393">
        <v>4200</v>
      </c>
      <c r="CW40" s="393">
        <v>4200</v>
      </c>
      <c r="CX40" s="393">
        <v>4200</v>
      </c>
      <c r="CY40" s="393">
        <v>4200</v>
      </c>
      <c r="CZ40" s="393">
        <v>4200</v>
      </c>
      <c r="DA40" s="393">
        <v>4200</v>
      </c>
      <c r="DB40" s="393">
        <v>4200</v>
      </c>
      <c r="DC40" s="393">
        <v>4200</v>
      </c>
      <c r="DD40" s="393">
        <v>4200</v>
      </c>
      <c r="DE40" s="393">
        <v>4200</v>
      </c>
      <c r="DF40" s="393">
        <v>4200</v>
      </c>
      <c r="DG40" s="393">
        <v>4200</v>
      </c>
      <c r="DH40" s="393">
        <v>4200</v>
      </c>
      <c r="DI40" s="393">
        <v>4200</v>
      </c>
      <c r="DJ40" s="393">
        <v>4200</v>
      </c>
      <c r="DK40" s="393">
        <v>4200</v>
      </c>
      <c r="DL40" s="393">
        <v>4200</v>
      </c>
      <c r="DM40" s="393">
        <v>4200</v>
      </c>
      <c r="DN40" s="393">
        <v>4200</v>
      </c>
      <c r="DO40" s="393">
        <v>4200</v>
      </c>
      <c r="DP40" s="393">
        <v>4200</v>
      </c>
      <c r="DQ40" s="393">
        <v>4200</v>
      </c>
      <c r="DR40" s="393">
        <v>4200</v>
      </c>
      <c r="DS40" s="393">
        <v>4200</v>
      </c>
      <c r="DT40" s="393">
        <v>4200</v>
      </c>
      <c r="DU40" s="393">
        <v>4200</v>
      </c>
      <c r="DV40" s="393">
        <v>4200</v>
      </c>
      <c r="DW40" s="393">
        <v>4200</v>
      </c>
      <c r="DX40" s="393">
        <v>4200</v>
      </c>
      <c r="DY40" s="393">
        <v>4200</v>
      </c>
      <c r="DZ40" s="393">
        <v>4200</v>
      </c>
      <c r="EA40" s="393">
        <v>4200</v>
      </c>
      <c r="EB40" s="393">
        <v>4200</v>
      </c>
      <c r="EC40" s="393">
        <v>4200</v>
      </c>
      <c r="ED40" s="393">
        <v>4200</v>
      </c>
      <c r="EE40" s="393">
        <v>4200</v>
      </c>
      <c r="EF40" s="393">
        <v>4200</v>
      </c>
      <c r="EG40" s="393">
        <v>4200</v>
      </c>
      <c r="EH40" s="393">
        <v>4200</v>
      </c>
      <c r="EI40" s="393">
        <v>4200</v>
      </c>
      <c r="EJ40" s="393">
        <v>4200</v>
      </c>
      <c r="EK40" s="393">
        <v>4200</v>
      </c>
      <c r="EL40" s="393">
        <v>4200</v>
      </c>
      <c r="EM40" s="393">
        <v>4200</v>
      </c>
      <c r="EN40" s="393">
        <v>4200</v>
      </c>
      <c r="EO40" s="393">
        <v>4200</v>
      </c>
      <c r="EP40" s="393">
        <v>4200</v>
      </c>
      <c r="EQ40" s="393">
        <v>4200</v>
      </c>
      <c r="ER40" s="393">
        <v>4200</v>
      </c>
      <c r="ES40" s="393">
        <v>4200</v>
      </c>
      <c r="ET40" s="393">
        <v>4200</v>
      </c>
      <c r="EU40" s="393">
        <v>4200</v>
      </c>
      <c r="EV40" s="393">
        <v>4200</v>
      </c>
      <c r="EW40" s="393">
        <v>4200</v>
      </c>
      <c r="EX40" s="393">
        <v>4200</v>
      </c>
      <c r="EY40" s="393">
        <v>4200</v>
      </c>
      <c r="EZ40" s="393">
        <v>4200</v>
      </c>
      <c r="FA40" s="393">
        <v>4200</v>
      </c>
      <c r="FB40" s="393">
        <v>4200</v>
      </c>
      <c r="FC40" s="393">
        <v>4200</v>
      </c>
      <c r="FD40" s="393">
        <v>4200</v>
      </c>
      <c r="FE40" s="393">
        <v>4200</v>
      </c>
      <c r="FF40" s="393">
        <v>4200</v>
      </c>
      <c r="FG40" s="393">
        <v>4200</v>
      </c>
      <c r="FH40" s="393">
        <v>4200</v>
      </c>
      <c r="FI40" s="393">
        <v>4200</v>
      </c>
      <c r="FJ40" s="393">
        <v>4200</v>
      </c>
      <c r="FK40" s="393">
        <v>4200</v>
      </c>
      <c r="FL40" s="393">
        <v>4200</v>
      </c>
      <c r="FM40" s="393">
        <v>4200</v>
      </c>
      <c r="FN40" s="393">
        <v>4200</v>
      </c>
      <c r="FO40" s="393">
        <v>4200</v>
      </c>
      <c r="FP40" s="393">
        <v>4200</v>
      </c>
      <c r="FQ40" s="393">
        <v>4200</v>
      </c>
      <c r="FR40" s="393">
        <v>4200</v>
      </c>
      <c r="FS40" s="393">
        <v>4200</v>
      </c>
      <c r="FT40" s="393">
        <v>4200</v>
      </c>
      <c r="FU40" s="393">
        <v>4200</v>
      </c>
      <c r="FV40" s="393">
        <v>4200</v>
      </c>
      <c r="FW40" s="393">
        <v>4200</v>
      </c>
      <c r="FX40" s="393">
        <v>4200</v>
      </c>
      <c r="FY40" s="393">
        <v>4200</v>
      </c>
      <c r="FZ40" s="393">
        <v>4200</v>
      </c>
      <c r="GA40" s="393">
        <v>4200</v>
      </c>
    </row>
    <row r="41" spans="1:183" x14ac:dyDescent="0.25">
      <c r="A41" s="394">
        <v>4</v>
      </c>
      <c r="B41" s="395">
        <v>1</v>
      </c>
      <c r="C41" s="395">
        <v>14</v>
      </c>
      <c r="D41" s="393">
        <v>2500</v>
      </c>
      <c r="E41" s="393">
        <v>2500</v>
      </c>
      <c r="F41" s="393">
        <v>2500</v>
      </c>
      <c r="G41" s="393">
        <v>2500</v>
      </c>
      <c r="H41" s="393">
        <v>2500</v>
      </c>
      <c r="I41" s="393">
        <v>2500</v>
      </c>
      <c r="J41" s="393">
        <v>2500</v>
      </c>
      <c r="K41" s="393">
        <v>2500</v>
      </c>
      <c r="L41" s="393">
        <v>2500</v>
      </c>
      <c r="M41" s="393">
        <v>2500</v>
      </c>
      <c r="N41" s="393">
        <v>2500</v>
      </c>
      <c r="O41" s="393">
        <v>2500</v>
      </c>
      <c r="P41" s="393">
        <v>2500</v>
      </c>
      <c r="Q41" s="393">
        <v>2500</v>
      </c>
      <c r="R41" s="393">
        <v>2500</v>
      </c>
      <c r="S41" s="393">
        <v>2500</v>
      </c>
      <c r="T41" s="393">
        <v>2500</v>
      </c>
      <c r="U41" s="393">
        <v>2500</v>
      </c>
      <c r="V41" s="393">
        <v>2500</v>
      </c>
      <c r="W41" s="393">
        <v>2500</v>
      </c>
      <c r="X41" s="393">
        <v>2500</v>
      </c>
      <c r="Y41" s="393">
        <v>2500</v>
      </c>
      <c r="Z41" s="393">
        <v>2500</v>
      </c>
      <c r="AA41" s="393">
        <v>2500</v>
      </c>
      <c r="AB41" s="393">
        <v>2500</v>
      </c>
      <c r="AC41" s="393">
        <v>2500</v>
      </c>
      <c r="AD41" s="393">
        <v>2500</v>
      </c>
      <c r="AE41" s="393">
        <v>2500</v>
      </c>
      <c r="AF41" s="393">
        <v>2500</v>
      </c>
      <c r="AG41" s="393">
        <v>2500</v>
      </c>
      <c r="AH41" s="393">
        <v>2500</v>
      </c>
      <c r="AI41" s="393">
        <v>2500</v>
      </c>
      <c r="AJ41" s="393">
        <v>2500</v>
      </c>
      <c r="AK41" s="393">
        <v>2500</v>
      </c>
      <c r="AL41" s="393">
        <v>2500</v>
      </c>
      <c r="AM41" s="393">
        <v>2500</v>
      </c>
      <c r="AN41" s="393">
        <v>2500</v>
      </c>
      <c r="AO41" s="393">
        <v>2500</v>
      </c>
      <c r="AP41" s="393">
        <v>4000</v>
      </c>
      <c r="AQ41" s="393">
        <v>4000</v>
      </c>
      <c r="AR41" s="393">
        <v>4000</v>
      </c>
      <c r="AS41" s="393">
        <v>4000</v>
      </c>
      <c r="AT41" s="393">
        <v>4000</v>
      </c>
      <c r="AU41" s="393">
        <v>4000</v>
      </c>
      <c r="AV41" s="393">
        <v>4000</v>
      </c>
      <c r="AW41" s="393">
        <v>4000</v>
      </c>
      <c r="AX41" s="393">
        <v>4000</v>
      </c>
      <c r="AY41" s="393">
        <v>4000</v>
      </c>
      <c r="AZ41" s="393">
        <v>4000</v>
      </c>
      <c r="BA41" s="393">
        <v>4000</v>
      </c>
      <c r="BB41" s="393">
        <v>4000</v>
      </c>
      <c r="BC41" s="393">
        <v>4000</v>
      </c>
      <c r="BD41" s="393">
        <v>4000</v>
      </c>
      <c r="BE41" s="393">
        <v>4000</v>
      </c>
      <c r="BF41" s="393">
        <v>4000</v>
      </c>
      <c r="BG41" s="393">
        <v>4000</v>
      </c>
      <c r="BH41" s="393">
        <v>4000</v>
      </c>
      <c r="BI41" s="393">
        <v>4000</v>
      </c>
      <c r="BJ41" s="393">
        <v>4000</v>
      </c>
      <c r="BK41" s="393">
        <v>4000</v>
      </c>
      <c r="BL41" s="393">
        <v>4000</v>
      </c>
      <c r="BM41" s="393">
        <v>4000</v>
      </c>
      <c r="BN41" s="393">
        <v>4000</v>
      </c>
      <c r="BO41" s="393">
        <v>4000</v>
      </c>
      <c r="BP41" s="393">
        <v>4000</v>
      </c>
      <c r="BQ41" s="393">
        <v>4000</v>
      </c>
      <c r="BR41" s="393">
        <v>4000</v>
      </c>
      <c r="BS41" s="393">
        <v>4000</v>
      </c>
      <c r="BT41" s="393">
        <v>4000</v>
      </c>
      <c r="BU41" s="393">
        <v>4000</v>
      </c>
      <c r="BV41" s="393">
        <v>4000</v>
      </c>
      <c r="BW41" s="393">
        <v>4000</v>
      </c>
      <c r="BX41" s="393">
        <v>4000</v>
      </c>
      <c r="BY41" s="393">
        <v>4000</v>
      </c>
      <c r="BZ41" s="393">
        <v>4000</v>
      </c>
      <c r="CA41" s="393">
        <v>4000</v>
      </c>
      <c r="CB41" s="393">
        <v>4000</v>
      </c>
      <c r="CC41" s="393">
        <v>4000</v>
      </c>
      <c r="CD41" s="393">
        <v>4000</v>
      </c>
      <c r="CE41" s="393">
        <v>4000</v>
      </c>
      <c r="CF41" s="393">
        <v>4000</v>
      </c>
      <c r="CG41" s="393">
        <v>4000</v>
      </c>
      <c r="CH41" s="393">
        <v>4000</v>
      </c>
      <c r="CI41" s="393">
        <v>4000</v>
      </c>
      <c r="CJ41" s="393">
        <v>4000</v>
      </c>
      <c r="CK41" s="393">
        <v>4000</v>
      </c>
      <c r="CL41" s="393">
        <v>4000</v>
      </c>
      <c r="CM41" s="393">
        <v>4000</v>
      </c>
      <c r="CN41" s="393">
        <v>4000</v>
      </c>
      <c r="CO41" s="393">
        <v>4000</v>
      </c>
      <c r="CP41" s="393">
        <v>4000</v>
      </c>
      <c r="CQ41" s="393">
        <v>4000</v>
      </c>
      <c r="CR41" s="393">
        <v>4000</v>
      </c>
      <c r="CS41" s="393">
        <v>4000</v>
      </c>
      <c r="CT41" s="393">
        <v>4000</v>
      </c>
      <c r="CU41" s="393">
        <v>4000</v>
      </c>
      <c r="CV41" s="393">
        <v>4000</v>
      </c>
      <c r="CW41" s="393">
        <v>4000</v>
      </c>
      <c r="CX41" s="393">
        <v>4000</v>
      </c>
      <c r="CY41" s="393">
        <v>4000</v>
      </c>
      <c r="CZ41" s="393">
        <v>4000</v>
      </c>
      <c r="DA41" s="393">
        <v>4000</v>
      </c>
      <c r="DB41" s="393">
        <v>4000</v>
      </c>
      <c r="DC41" s="393">
        <v>4000</v>
      </c>
      <c r="DD41" s="393">
        <v>4000</v>
      </c>
      <c r="DE41" s="393">
        <v>4000</v>
      </c>
      <c r="DF41" s="393">
        <v>4000</v>
      </c>
      <c r="DG41" s="393">
        <v>4000</v>
      </c>
      <c r="DH41" s="393">
        <v>4000</v>
      </c>
      <c r="DI41" s="393">
        <v>4000</v>
      </c>
      <c r="DJ41" s="393">
        <v>4000</v>
      </c>
      <c r="DK41" s="393">
        <v>4000</v>
      </c>
      <c r="DL41" s="393">
        <v>4000</v>
      </c>
      <c r="DM41" s="393">
        <v>4000</v>
      </c>
      <c r="DN41" s="393">
        <v>4000</v>
      </c>
      <c r="DO41" s="393">
        <v>4000</v>
      </c>
      <c r="DP41" s="393">
        <v>4000</v>
      </c>
      <c r="DQ41" s="393">
        <v>4000</v>
      </c>
      <c r="DR41" s="393">
        <v>4000</v>
      </c>
      <c r="DS41" s="393">
        <v>4000</v>
      </c>
      <c r="DT41" s="393">
        <v>4000</v>
      </c>
      <c r="DU41" s="393">
        <v>4000</v>
      </c>
      <c r="DV41" s="393">
        <v>4000</v>
      </c>
      <c r="DW41" s="393">
        <v>4000</v>
      </c>
      <c r="DX41" s="393">
        <v>4000</v>
      </c>
      <c r="DY41" s="393">
        <v>4000</v>
      </c>
      <c r="DZ41" s="393">
        <v>4000</v>
      </c>
      <c r="EA41" s="393">
        <v>4000</v>
      </c>
      <c r="EB41" s="393">
        <v>4000</v>
      </c>
      <c r="EC41" s="393">
        <v>4000</v>
      </c>
      <c r="ED41" s="393">
        <v>4000</v>
      </c>
      <c r="EE41" s="393">
        <v>4000</v>
      </c>
      <c r="EF41" s="393">
        <v>4000</v>
      </c>
      <c r="EG41" s="393">
        <v>4000</v>
      </c>
      <c r="EH41" s="393">
        <v>4000</v>
      </c>
      <c r="EI41" s="393">
        <v>4000</v>
      </c>
      <c r="EJ41" s="393">
        <v>4000</v>
      </c>
      <c r="EK41" s="393">
        <v>4000</v>
      </c>
      <c r="EL41" s="393">
        <v>4000</v>
      </c>
      <c r="EM41" s="393">
        <v>4000</v>
      </c>
      <c r="EN41" s="393">
        <v>4000</v>
      </c>
      <c r="EO41" s="393">
        <v>4000</v>
      </c>
      <c r="EP41" s="393">
        <v>4000</v>
      </c>
      <c r="EQ41" s="393">
        <v>4000</v>
      </c>
      <c r="ER41" s="393">
        <v>4000</v>
      </c>
      <c r="ES41" s="393">
        <v>4000</v>
      </c>
      <c r="ET41" s="393">
        <v>4000</v>
      </c>
      <c r="EU41" s="393">
        <v>4000</v>
      </c>
      <c r="EV41" s="393">
        <v>4000</v>
      </c>
      <c r="EW41" s="393">
        <v>4000</v>
      </c>
      <c r="EX41" s="393">
        <v>4000</v>
      </c>
      <c r="EY41" s="393">
        <v>4000</v>
      </c>
      <c r="EZ41" s="393">
        <v>4000</v>
      </c>
      <c r="FA41" s="393">
        <v>4000</v>
      </c>
      <c r="FB41" s="393">
        <v>4000</v>
      </c>
      <c r="FC41" s="393">
        <v>4000</v>
      </c>
      <c r="FD41" s="393">
        <v>4000</v>
      </c>
      <c r="FE41" s="393">
        <v>4000</v>
      </c>
      <c r="FF41" s="393">
        <v>4000</v>
      </c>
      <c r="FG41" s="393">
        <v>4000</v>
      </c>
      <c r="FH41" s="393">
        <v>4000</v>
      </c>
      <c r="FI41" s="393">
        <v>4000</v>
      </c>
      <c r="FJ41" s="393">
        <v>4000</v>
      </c>
      <c r="FK41" s="393">
        <v>4000</v>
      </c>
      <c r="FL41" s="393">
        <v>4000</v>
      </c>
      <c r="FM41" s="393">
        <v>4000</v>
      </c>
      <c r="FN41" s="393">
        <v>4000</v>
      </c>
      <c r="FO41" s="393">
        <v>4000</v>
      </c>
      <c r="FP41" s="393">
        <v>4000</v>
      </c>
      <c r="FQ41" s="393">
        <v>4000</v>
      </c>
      <c r="FR41" s="393">
        <v>4000</v>
      </c>
      <c r="FS41" s="393">
        <v>4000</v>
      </c>
      <c r="FT41" s="393">
        <v>4000</v>
      </c>
      <c r="FU41" s="393">
        <v>4000</v>
      </c>
      <c r="FV41" s="393">
        <v>4000</v>
      </c>
      <c r="FW41" s="393">
        <v>4000</v>
      </c>
      <c r="FX41" s="393">
        <v>4000</v>
      </c>
      <c r="FY41" s="393">
        <v>4000</v>
      </c>
      <c r="FZ41" s="393">
        <v>4000</v>
      </c>
      <c r="GA41" s="393">
        <v>4000</v>
      </c>
    </row>
    <row r="42" spans="1:183" x14ac:dyDescent="0.25">
      <c r="A42" s="392">
        <v>1</v>
      </c>
      <c r="B42" s="170">
        <v>2</v>
      </c>
      <c r="C42" s="170">
        <v>1</v>
      </c>
      <c r="D42" s="393">
        <v>3600</v>
      </c>
      <c r="E42" s="393">
        <v>3600</v>
      </c>
      <c r="F42" s="393">
        <v>4500</v>
      </c>
      <c r="G42" s="393">
        <v>4500</v>
      </c>
      <c r="H42" s="393">
        <v>4500</v>
      </c>
      <c r="I42" s="393">
        <v>4500</v>
      </c>
      <c r="J42" s="393">
        <v>4500</v>
      </c>
      <c r="K42" s="393">
        <v>4500</v>
      </c>
      <c r="L42" s="393">
        <v>4500</v>
      </c>
      <c r="M42" s="393">
        <v>4500</v>
      </c>
      <c r="N42" s="393">
        <v>4500</v>
      </c>
      <c r="O42" s="393">
        <v>4500</v>
      </c>
      <c r="P42" s="393">
        <v>4500</v>
      </c>
      <c r="Q42" s="393">
        <v>4500</v>
      </c>
      <c r="R42" s="393">
        <v>4500</v>
      </c>
      <c r="S42" s="393">
        <v>4500</v>
      </c>
      <c r="T42" s="393">
        <v>4500</v>
      </c>
      <c r="U42" s="393">
        <v>4500</v>
      </c>
      <c r="V42" s="393">
        <v>4500</v>
      </c>
      <c r="W42" s="393">
        <v>4500</v>
      </c>
      <c r="X42" s="393">
        <v>5700</v>
      </c>
      <c r="Y42" s="393">
        <v>5700</v>
      </c>
      <c r="Z42" s="393">
        <v>5700</v>
      </c>
      <c r="AA42" s="393">
        <v>5700</v>
      </c>
      <c r="AB42" s="393">
        <v>5700</v>
      </c>
      <c r="AC42" s="393">
        <v>5700</v>
      </c>
      <c r="AD42" s="393">
        <v>5700</v>
      </c>
      <c r="AE42" s="393">
        <v>5700</v>
      </c>
      <c r="AF42" s="393">
        <v>5700</v>
      </c>
      <c r="AG42" s="393">
        <v>5700</v>
      </c>
      <c r="AH42" s="393">
        <v>5700</v>
      </c>
      <c r="AI42" s="393">
        <v>5700</v>
      </c>
      <c r="AJ42" s="393">
        <v>5700</v>
      </c>
      <c r="AK42" s="393">
        <v>5700</v>
      </c>
      <c r="AL42" s="393">
        <v>5700</v>
      </c>
      <c r="AM42" s="393">
        <v>5700</v>
      </c>
      <c r="AN42" s="393">
        <v>5700</v>
      </c>
      <c r="AO42" s="393">
        <v>5700</v>
      </c>
      <c r="AP42" s="393">
        <v>5700</v>
      </c>
      <c r="AQ42" s="393">
        <v>5700</v>
      </c>
      <c r="AR42" s="393">
        <v>5700</v>
      </c>
      <c r="AS42" s="393">
        <v>5700</v>
      </c>
      <c r="AT42" s="393">
        <v>5700</v>
      </c>
      <c r="AU42" s="393">
        <v>5700</v>
      </c>
      <c r="AV42" s="393">
        <v>5700</v>
      </c>
      <c r="AW42" s="393">
        <v>5700</v>
      </c>
      <c r="AX42" s="393">
        <v>5700</v>
      </c>
      <c r="AY42" s="393">
        <v>5700</v>
      </c>
      <c r="AZ42" s="393">
        <v>5700</v>
      </c>
      <c r="BA42" s="393">
        <v>5700</v>
      </c>
      <c r="BB42" s="393">
        <v>5700</v>
      </c>
      <c r="BC42" s="393">
        <v>5700</v>
      </c>
      <c r="BD42" s="393">
        <v>5700</v>
      </c>
      <c r="BE42" s="393">
        <v>5700</v>
      </c>
      <c r="BF42" s="393">
        <v>5700</v>
      </c>
      <c r="BG42" s="393">
        <v>5700</v>
      </c>
      <c r="BH42" s="393">
        <v>5700</v>
      </c>
      <c r="BI42" s="393">
        <v>5700</v>
      </c>
      <c r="BJ42" s="393">
        <v>5700</v>
      </c>
      <c r="BK42" s="393">
        <v>5700</v>
      </c>
      <c r="BL42" s="393">
        <v>5700</v>
      </c>
      <c r="BM42" s="393">
        <v>5700</v>
      </c>
      <c r="BN42" s="393">
        <v>5700</v>
      </c>
      <c r="BO42" s="393">
        <v>5700</v>
      </c>
      <c r="BP42" s="393">
        <v>5700</v>
      </c>
      <c r="BQ42" s="393">
        <v>5700</v>
      </c>
      <c r="BR42" s="393">
        <v>5700</v>
      </c>
      <c r="BS42" s="393">
        <v>5700</v>
      </c>
      <c r="BT42" s="393">
        <v>5700</v>
      </c>
      <c r="BU42" s="393">
        <v>5700</v>
      </c>
      <c r="BV42" s="393">
        <v>5700</v>
      </c>
      <c r="BW42" s="393">
        <v>5700</v>
      </c>
      <c r="BX42" s="393">
        <v>5700</v>
      </c>
      <c r="BY42" s="393">
        <v>5700</v>
      </c>
      <c r="BZ42" s="393">
        <v>5700</v>
      </c>
      <c r="CA42" s="393">
        <v>5700</v>
      </c>
      <c r="CB42" s="393">
        <v>5700</v>
      </c>
      <c r="CC42" s="393">
        <v>5700</v>
      </c>
      <c r="CD42" s="393">
        <v>5700</v>
      </c>
      <c r="CE42" s="393">
        <v>5700</v>
      </c>
      <c r="CF42" s="393">
        <v>5700</v>
      </c>
      <c r="CG42" s="393">
        <v>5700</v>
      </c>
      <c r="CH42" s="393">
        <v>5700</v>
      </c>
      <c r="CI42" s="393">
        <v>5700</v>
      </c>
      <c r="CJ42" s="393">
        <v>5700</v>
      </c>
      <c r="CK42" s="393">
        <v>5700</v>
      </c>
      <c r="CL42" s="393">
        <v>5700</v>
      </c>
      <c r="CM42" s="393">
        <v>5700</v>
      </c>
      <c r="CN42" s="393">
        <v>5700</v>
      </c>
      <c r="CO42" s="393">
        <v>5700</v>
      </c>
      <c r="CP42" s="393">
        <v>5700</v>
      </c>
      <c r="CQ42" s="393">
        <v>5700</v>
      </c>
      <c r="CR42" s="393">
        <v>5700</v>
      </c>
      <c r="CS42" s="393">
        <v>5700</v>
      </c>
      <c r="CT42" s="393">
        <v>5700</v>
      </c>
      <c r="CU42" s="393">
        <v>5700</v>
      </c>
      <c r="CV42" s="393">
        <v>5700</v>
      </c>
      <c r="CW42" s="393">
        <v>5700</v>
      </c>
      <c r="CX42" s="393">
        <v>5700</v>
      </c>
      <c r="CY42" s="393">
        <v>5700</v>
      </c>
      <c r="CZ42" s="393">
        <v>5700</v>
      </c>
      <c r="DA42" s="393">
        <v>5700</v>
      </c>
      <c r="DB42" s="393">
        <v>5700</v>
      </c>
      <c r="DC42" s="393">
        <v>5700</v>
      </c>
      <c r="DD42" s="393">
        <v>5700</v>
      </c>
      <c r="DE42" s="393">
        <v>5700</v>
      </c>
      <c r="DF42" s="393">
        <v>5700</v>
      </c>
      <c r="DG42" s="393">
        <v>5700</v>
      </c>
      <c r="DH42" s="393">
        <v>5700</v>
      </c>
      <c r="DI42" s="393">
        <v>5700</v>
      </c>
      <c r="DJ42" s="393">
        <v>5700</v>
      </c>
      <c r="DK42" s="393">
        <v>5700</v>
      </c>
      <c r="DL42" s="393">
        <v>5700</v>
      </c>
      <c r="DM42" s="393">
        <v>5700</v>
      </c>
      <c r="DN42" s="393">
        <v>5700</v>
      </c>
      <c r="DO42" s="393">
        <v>5700</v>
      </c>
      <c r="DP42" s="393">
        <v>5700</v>
      </c>
      <c r="DQ42" s="393">
        <v>5700</v>
      </c>
      <c r="DR42" s="393">
        <v>5700</v>
      </c>
      <c r="DS42" s="393">
        <v>5700</v>
      </c>
      <c r="DT42" s="393">
        <v>5700</v>
      </c>
      <c r="DU42" s="393">
        <v>5700</v>
      </c>
      <c r="DV42" s="393">
        <v>5700</v>
      </c>
      <c r="DW42" s="393">
        <v>5700</v>
      </c>
      <c r="DX42" s="393">
        <v>5700</v>
      </c>
      <c r="DY42" s="393">
        <v>5700</v>
      </c>
      <c r="DZ42" s="393">
        <v>5700</v>
      </c>
      <c r="EA42" s="393">
        <v>5700</v>
      </c>
      <c r="EB42" s="393">
        <v>5700</v>
      </c>
      <c r="EC42" s="393">
        <v>5700</v>
      </c>
      <c r="ED42" s="393">
        <v>5700</v>
      </c>
      <c r="EE42" s="393">
        <v>5700</v>
      </c>
      <c r="EF42" s="393">
        <v>5700</v>
      </c>
      <c r="EG42" s="393">
        <v>5700</v>
      </c>
      <c r="EH42" s="393">
        <v>5700</v>
      </c>
      <c r="EI42" s="393">
        <v>5700</v>
      </c>
      <c r="EJ42" s="393">
        <v>5700</v>
      </c>
      <c r="EK42" s="393">
        <v>5700</v>
      </c>
      <c r="EL42" s="393">
        <v>5700</v>
      </c>
      <c r="EM42" s="393">
        <v>5700</v>
      </c>
      <c r="EN42" s="393">
        <v>5700</v>
      </c>
      <c r="EO42" s="393">
        <v>5700</v>
      </c>
      <c r="EP42" s="393">
        <v>5700</v>
      </c>
      <c r="EQ42" s="393">
        <v>5700</v>
      </c>
      <c r="ER42" s="393">
        <v>5700</v>
      </c>
      <c r="ES42" s="393">
        <v>5700</v>
      </c>
      <c r="ET42" s="393">
        <v>5700</v>
      </c>
      <c r="EU42" s="393">
        <v>5700</v>
      </c>
      <c r="EV42" s="393">
        <v>5700</v>
      </c>
      <c r="EW42" s="393">
        <v>5700</v>
      </c>
      <c r="EX42" s="393">
        <v>5700</v>
      </c>
      <c r="EY42" s="393">
        <v>5700</v>
      </c>
      <c r="EZ42" s="393">
        <v>5700</v>
      </c>
      <c r="FA42" s="393">
        <v>5700</v>
      </c>
      <c r="FB42" s="393">
        <v>5700</v>
      </c>
      <c r="FC42" s="393">
        <v>5700</v>
      </c>
      <c r="FD42" s="393">
        <v>5700</v>
      </c>
      <c r="FE42" s="393">
        <v>5700</v>
      </c>
      <c r="FF42" s="393">
        <v>5700</v>
      </c>
      <c r="FG42" s="393">
        <v>5700</v>
      </c>
      <c r="FH42" s="393">
        <v>5700</v>
      </c>
      <c r="FI42" s="393">
        <v>5700</v>
      </c>
      <c r="FJ42" s="393">
        <v>5700</v>
      </c>
      <c r="FK42" s="393">
        <v>5700</v>
      </c>
      <c r="FL42" s="393">
        <v>5700</v>
      </c>
      <c r="FM42" s="393">
        <v>5700</v>
      </c>
      <c r="FN42" s="393">
        <v>5700</v>
      </c>
      <c r="FO42" s="393">
        <v>5700</v>
      </c>
      <c r="FP42" s="393">
        <v>5700</v>
      </c>
      <c r="FQ42" s="393">
        <v>5700</v>
      </c>
      <c r="FR42" s="393">
        <v>5700</v>
      </c>
      <c r="FS42" s="393">
        <v>5700</v>
      </c>
      <c r="FT42" s="393">
        <v>5700</v>
      </c>
      <c r="FU42" s="393">
        <v>5700</v>
      </c>
      <c r="FV42" s="393">
        <v>5700</v>
      </c>
      <c r="FW42" s="393">
        <v>5700</v>
      </c>
      <c r="FX42" s="393">
        <v>5700</v>
      </c>
      <c r="FY42" s="393">
        <v>5700</v>
      </c>
      <c r="FZ42" s="393">
        <v>5700</v>
      </c>
      <c r="GA42" s="393">
        <v>5700</v>
      </c>
    </row>
    <row r="43" spans="1:183" x14ac:dyDescent="0.25">
      <c r="A43" s="392">
        <v>2</v>
      </c>
      <c r="B43" s="170">
        <v>2</v>
      </c>
      <c r="C43" s="170">
        <v>1</v>
      </c>
      <c r="D43" s="393">
        <v>3600</v>
      </c>
      <c r="E43" s="393">
        <v>3600</v>
      </c>
      <c r="F43" s="393">
        <v>4500</v>
      </c>
      <c r="G43" s="393">
        <v>4500</v>
      </c>
      <c r="H43" s="393">
        <v>4500</v>
      </c>
      <c r="I43" s="393">
        <v>4500</v>
      </c>
      <c r="J43" s="393">
        <v>4500</v>
      </c>
      <c r="K43" s="393">
        <v>4500</v>
      </c>
      <c r="L43" s="393">
        <v>4500</v>
      </c>
      <c r="M43" s="393">
        <v>4500</v>
      </c>
      <c r="N43" s="393">
        <v>4500</v>
      </c>
      <c r="O43" s="393">
        <v>4500</v>
      </c>
      <c r="P43" s="393">
        <v>4500</v>
      </c>
      <c r="Q43" s="393">
        <v>4500</v>
      </c>
      <c r="R43" s="393">
        <v>4500</v>
      </c>
      <c r="S43" s="393">
        <v>4500</v>
      </c>
      <c r="T43" s="393">
        <v>4500</v>
      </c>
      <c r="U43" s="393">
        <v>4500</v>
      </c>
      <c r="V43" s="393">
        <v>4500</v>
      </c>
      <c r="W43" s="393">
        <v>4500</v>
      </c>
      <c r="X43" s="393">
        <v>5700</v>
      </c>
      <c r="Y43" s="393">
        <v>5700</v>
      </c>
      <c r="Z43" s="393">
        <v>5700</v>
      </c>
      <c r="AA43" s="393">
        <v>5700</v>
      </c>
      <c r="AB43" s="393">
        <v>5700</v>
      </c>
      <c r="AC43" s="393">
        <v>5700</v>
      </c>
      <c r="AD43" s="393">
        <v>5700</v>
      </c>
      <c r="AE43" s="393">
        <v>5700</v>
      </c>
      <c r="AF43" s="393">
        <v>5700</v>
      </c>
      <c r="AG43" s="393">
        <v>5700</v>
      </c>
      <c r="AH43" s="393">
        <v>5700</v>
      </c>
      <c r="AI43" s="393">
        <v>5700</v>
      </c>
      <c r="AJ43" s="393">
        <v>5700</v>
      </c>
      <c r="AK43" s="393">
        <v>5700</v>
      </c>
      <c r="AL43" s="393">
        <v>5700</v>
      </c>
      <c r="AM43" s="393">
        <v>5700</v>
      </c>
      <c r="AN43" s="393">
        <v>5700</v>
      </c>
      <c r="AO43" s="393">
        <v>5700</v>
      </c>
      <c r="AP43" s="393">
        <v>5700</v>
      </c>
      <c r="AQ43" s="393">
        <v>5700</v>
      </c>
      <c r="AR43" s="393">
        <v>5700</v>
      </c>
      <c r="AS43" s="393">
        <v>5700</v>
      </c>
      <c r="AT43" s="393">
        <v>5700</v>
      </c>
      <c r="AU43" s="393">
        <v>5700</v>
      </c>
      <c r="AV43" s="393">
        <v>5700</v>
      </c>
      <c r="AW43" s="393">
        <v>5700</v>
      </c>
      <c r="AX43" s="393">
        <v>5700</v>
      </c>
      <c r="AY43" s="393">
        <v>5700</v>
      </c>
      <c r="AZ43" s="393">
        <v>5700</v>
      </c>
      <c r="BA43" s="393">
        <v>5700</v>
      </c>
      <c r="BB43" s="393">
        <v>5700</v>
      </c>
      <c r="BC43" s="393">
        <v>5700</v>
      </c>
      <c r="BD43" s="393">
        <v>5700</v>
      </c>
      <c r="BE43" s="393">
        <v>5700</v>
      </c>
      <c r="BF43" s="393">
        <v>5700</v>
      </c>
      <c r="BG43" s="393">
        <v>5700</v>
      </c>
      <c r="BH43" s="393">
        <v>5700</v>
      </c>
      <c r="BI43" s="393">
        <v>5700</v>
      </c>
      <c r="BJ43" s="393">
        <v>5700</v>
      </c>
      <c r="BK43" s="393">
        <v>5700</v>
      </c>
      <c r="BL43" s="393">
        <v>5700</v>
      </c>
      <c r="BM43" s="393">
        <v>5700</v>
      </c>
      <c r="BN43" s="393">
        <v>5700</v>
      </c>
      <c r="BO43" s="393">
        <v>5700</v>
      </c>
      <c r="BP43" s="393">
        <v>5700</v>
      </c>
      <c r="BQ43" s="393">
        <v>5700</v>
      </c>
      <c r="BR43" s="393">
        <v>5700</v>
      </c>
      <c r="BS43" s="393">
        <v>5700</v>
      </c>
      <c r="BT43" s="393">
        <v>5700</v>
      </c>
      <c r="BU43" s="393">
        <v>5700</v>
      </c>
      <c r="BV43" s="393">
        <v>5700</v>
      </c>
      <c r="BW43" s="393">
        <v>5700</v>
      </c>
      <c r="BX43" s="393">
        <v>5700</v>
      </c>
      <c r="BY43" s="393">
        <v>5700</v>
      </c>
      <c r="BZ43" s="393">
        <v>5700</v>
      </c>
      <c r="CA43" s="393">
        <v>5700</v>
      </c>
      <c r="CB43" s="393">
        <v>5700</v>
      </c>
      <c r="CC43" s="393">
        <v>5700</v>
      </c>
      <c r="CD43" s="393">
        <v>5700</v>
      </c>
      <c r="CE43" s="393">
        <v>5700</v>
      </c>
      <c r="CF43" s="393">
        <v>5700</v>
      </c>
      <c r="CG43" s="393">
        <v>5700</v>
      </c>
      <c r="CH43" s="393">
        <v>5700</v>
      </c>
      <c r="CI43" s="393">
        <v>5700</v>
      </c>
      <c r="CJ43" s="393">
        <v>5700</v>
      </c>
      <c r="CK43" s="393">
        <v>5700</v>
      </c>
      <c r="CL43" s="393">
        <v>5700</v>
      </c>
      <c r="CM43" s="393">
        <v>5700</v>
      </c>
      <c r="CN43" s="393">
        <v>5700</v>
      </c>
      <c r="CO43" s="393">
        <v>5700</v>
      </c>
      <c r="CP43" s="393">
        <v>5700</v>
      </c>
      <c r="CQ43" s="393">
        <v>5700</v>
      </c>
      <c r="CR43" s="393">
        <v>5700</v>
      </c>
      <c r="CS43" s="393">
        <v>5700</v>
      </c>
      <c r="CT43" s="393">
        <v>5700</v>
      </c>
      <c r="CU43" s="393">
        <v>5700</v>
      </c>
      <c r="CV43" s="393">
        <v>5700</v>
      </c>
      <c r="CW43" s="393">
        <v>5700</v>
      </c>
      <c r="CX43" s="393">
        <v>5700</v>
      </c>
      <c r="CY43" s="393">
        <v>5700</v>
      </c>
      <c r="CZ43" s="393">
        <v>5700</v>
      </c>
      <c r="DA43" s="393">
        <v>5700</v>
      </c>
      <c r="DB43" s="393">
        <v>5700</v>
      </c>
      <c r="DC43" s="393">
        <v>5700</v>
      </c>
      <c r="DD43" s="393">
        <v>5700</v>
      </c>
      <c r="DE43" s="393">
        <v>5700</v>
      </c>
      <c r="DF43" s="393">
        <v>5700</v>
      </c>
      <c r="DG43" s="393">
        <v>5700</v>
      </c>
      <c r="DH43" s="393">
        <v>5700</v>
      </c>
      <c r="DI43" s="393">
        <v>5700</v>
      </c>
      <c r="DJ43" s="393">
        <v>5700</v>
      </c>
      <c r="DK43" s="393">
        <v>5700</v>
      </c>
      <c r="DL43" s="393">
        <v>5700</v>
      </c>
      <c r="DM43" s="393">
        <v>5700</v>
      </c>
      <c r="DN43" s="393">
        <v>5700</v>
      </c>
      <c r="DO43" s="393">
        <v>5700</v>
      </c>
      <c r="DP43" s="393">
        <v>5700</v>
      </c>
      <c r="DQ43" s="393">
        <v>5700</v>
      </c>
      <c r="DR43" s="393">
        <v>5700</v>
      </c>
      <c r="DS43" s="393">
        <v>5700</v>
      </c>
      <c r="DT43" s="393">
        <v>5700</v>
      </c>
      <c r="DU43" s="393">
        <v>5700</v>
      </c>
      <c r="DV43" s="393">
        <v>5700</v>
      </c>
      <c r="DW43" s="393">
        <v>5700</v>
      </c>
      <c r="DX43" s="393">
        <v>5700</v>
      </c>
      <c r="DY43" s="393">
        <v>5700</v>
      </c>
      <c r="DZ43" s="393">
        <v>5700</v>
      </c>
      <c r="EA43" s="393">
        <v>5700</v>
      </c>
      <c r="EB43" s="393">
        <v>5700</v>
      </c>
      <c r="EC43" s="393">
        <v>5700</v>
      </c>
      <c r="ED43" s="393">
        <v>5700</v>
      </c>
      <c r="EE43" s="393">
        <v>5700</v>
      </c>
      <c r="EF43" s="393">
        <v>5700</v>
      </c>
      <c r="EG43" s="393">
        <v>5700</v>
      </c>
      <c r="EH43" s="393">
        <v>5700</v>
      </c>
      <c r="EI43" s="393">
        <v>5700</v>
      </c>
      <c r="EJ43" s="393">
        <v>5700</v>
      </c>
      <c r="EK43" s="393">
        <v>5700</v>
      </c>
      <c r="EL43" s="393">
        <v>5700</v>
      </c>
      <c r="EM43" s="393">
        <v>5700</v>
      </c>
      <c r="EN43" s="393">
        <v>5700</v>
      </c>
      <c r="EO43" s="393">
        <v>5700</v>
      </c>
      <c r="EP43" s="393">
        <v>5700</v>
      </c>
      <c r="EQ43" s="393">
        <v>5700</v>
      </c>
      <c r="ER43" s="393">
        <v>5700</v>
      </c>
      <c r="ES43" s="393">
        <v>5700</v>
      </c>
      <c r="ET43" s="393">
        <v>5700</v>
      </c>
      <c r="EU43" s="393">
        <v>5700</v>
      </c>
      <c r="EV43" s="393">
        <v>5700</v>
      </c>
      <c r="EW43" s="393">
        <v>5700</v>
      </c>
      <c r="EX43" s="393">
        <v>5700</v>
      </c>
      <c r="EY43" s="393">
        <v>5700</v>
      </c>
      <c r="EZ43" s="393">
        <v>5700</v>
      </c>
      <c r="FA43" s="393">
        <v>5700</v>
      </c>
      <c r="FB43" s="393">
        <v>5700</v>
      </c>
      <c r="FC43" s="393">
        <v>5700</v>
      </c>
      <c r="FD43" s="393">
        <v>5700</v>
      </c>
      <c r="FE43" s="393">
        <v>5700</v>
      </c>
      <c r="FF43" s="393">
        <v>5700</v>
      </c>
      <c r="FG43" s="393">
        <v>5700</v>
      </c>
      <c r="FH43" s="393">
        <v>5700</v>
      </c>
      <c r="FI43" s="393">
        <v>5700</v>
      </c>
      <c r="FJ43" s="393">
        <v>5700</v>
      </c>
      <c r="FK43" s="393">
        <v>5700</v>
      </c>
      <c r="FL43" s="393">
        <v>5700</v>
      </c>
      <c r="FM43" s="393">
        <v>5700</v>
      </c>
      <c r="FN43" s="393">
        <v>5700</v>
      </c>
      <c r="FO43" s="393">
        <v>5700</v>
      </c>
      <c r="FP43" s="393">
        <v>5700</v>
      </c>
      <c r="FQ43" s="393">
        <v>5700</v>
      </c>
      <c r="FR43" s="393">
        <v>5700</v>
      </c>
      <c r="FS43" s="393">
        <v>5700</v>
      </c>
      <c r="FT43" s="393">
        <v>5700</v>
      </c>
      <c r="FU43" s="393">
        <v>5700</v>
      </c>
      <c r="FV43" s="393">
        <v>5700</v>
      </c>
      <c r="FW43" s="393">
        <v>5700</v>
      </c>
      <c r="FX43" s="393">
        <v>5700</v>
      </c>
      <c r="FY43" s="393">
        <v>5700</v>
      </c>
      <c r="FZ43" s="393">
        <v>5700</v>
      </c>
      <c r="GA43" s="393">
        <v>5700</v>
      </c>
    </row>
    <row r="44" spans="1:183" x14ac:dyDescent="0.25">
      <c r="A44" s="392">
        <v>3</v>
      </c>
      <c r="B44" s="170">
        <v>2</v>
      </c>
      <c r="C44" s="170">
        <v>1</v>
      </c>
      <c r="D44" s="393">
        <v>3600</v>
      </c>
      <c r="E44" s="393">
        <v>3600</v>
      </c>
      <c r="F44" s="393">
        <v>4500</v>
      </c>
      <c r="G44" s="393">
        <v>4500</v>
      </c>
      <c r="H44" s="393">
        <v>4500</v>
      </c>
      <c r="I44" s="393">
        <v>4500</v>
      </c>
      <c r="J44" s="393">
        <v>4500</v>
      </c>
      <c r="K44" s="393">
        <v>4500</v>
      </c>
      <c r="L44" s="393">
        <v>4500</v>
      </c>
      <c r="M44" s="393">
        <v>4500</v>
      </c>
      <c r="N44" s="393">
        <v>4500</v>
      </c>
      <c r="O44" s="393">
        <v>4500</v>
      </c>
      <c r="P44" s="393">
        <v>4500</v>
      </c>
      <c r="Q44" s="393">
        <v>4500</v>
      </c>
      <c r="R44" s="393">
        <v>4500</v>
      </c>
      <c r="S44" s="393">
        <v>4500</v>
      </c>
      <c r="T44" s="393">
        <v>4500</v>
      </c>
      <c r="U44" s="393">
        <v>4500</v>
      </c>
      <c r="V44" s="393">
        <v>4500</v>
      </c>
      <c r="W44" s="393">
        <v>4500</v>
      </c>
      <c r="X44" s="393">
        <v>5700</v>
      </c>
      <c r="Y44" s="393">
        <v>5700</v>
      </c>
      <c r="Z44" s="393">
        <v>5700</v>
      </c>
      <c r="AA44" s="393">
        <v>5700</v>
      </c>
      <c r="AB44" s="393">
        <v>5700</v>
      </c>
      <c r="AC44" s="393">
        <v>5700</v>
      </c>
      <c r="AD44" s="393">
        <v>5700</v>
      </c>
      <c r="AE44" s="393">
        <v>5700</v>
      </c>
      <c r="AF44" s="393">
        <v>5700</v>
      </c>
      <c r="AG44" s="393">
        <v>5700</v>
      </c>
      <c r="AH44" s="393">
        <v>5700</v>
      </c>
      <c r="AI44" s="393">
        <v>5700</v>
      </c>
      <c r="AJ44" s="393">
        <v>5700</v>
      </c>
      <c r="AK44" s="393">
        <v>5700</v>
      </c>
      <c r="AL44" s="393">
        <v>5700</v>
      </c>
      <c r="AM44" s="393">
        <v>5700</v>
      </c>
      <c r="AN44" s="393">
        <v>5700</v>
      </c>
      <c r="AO44" s="393">
        <v>5700</v>
      </c>
      <c r="AP44" s="393">
        <v>5700</v>
      </c>
      <c r="AQ44" s="393">
        <v>5700</v>
      </c>
      <c r="AR44" s="393">
        <v>5700</v>
      </c>
      <c r="AS44" s="393">
        <v>5700</v>
      </c>
      <c r="AT44" s="393">
        <v>5700</v>
      </c>
      <c r="AU44" s="393">
        <v>5700</v>
      </c>
      <c r="AV44" s="393">
        <v>5700</v>
      </c>
      <c r="AW44" s="393">
        <v>5700</v>
      </c>
      <c r="AX44" s="393">
        <v>5700</v>
      </c>
      <c r="AY44" s="393">
        <v>5700</v>
      </c>
      <c r="AZ44" s="393">
        <v>5700</v>
      </c>
      <c r="BA44" s="393">
        <v>5700</v>
      </c>
      <c r="BB44" s="393">
        <v>5700</v>
      </c>
      <c r="BC44" s="393">
        <v>5700</v>
      </c>
      <c r="BD44" s="393">
        <v>5700</v>
      </c>
      <c r="BE44" s="393">
        <v>5700</v>
      </c>
      <c r="BF44" s="393">
        <v>5700</v>
      </c>
      <c r="BG44" s="393">
        <v>5700</v>
      </c>
      <c r="BH44" s="393">
        <v>5700</v>
      </c>
      <c r="BI44" s="393">
        <v>5700</v>
      </c>
      <c r="BJ44" s="393">
        <v>5700</v>
      </c>
      <c r="BK44" s="393">
        <v>5700</v>
      </c>
      <c r="BL44" s="393">
        <v>5700</v>
      </c>
      <c r="BM44" s="393">
        <v>5700</v>
      </c>
      <c r="BN44" s="393">
        <v>5700</v>
      </c>
      <c r="BO44" s="393">
        <v>5700</v>
      </c>
      <c r="BP44" s="393">
        <v>5700</v>
      </c>
      <c r="BQ44" s="393">
        <v>5700</v>
      </c>
      <c r="BR44" s="393">
        <v>5700</v>
      </c>
      <c r="BS44" s="393">
        <v>5700</v>
      </c>
      <c r="BT44" s="393">
        <v>5700</v>
      </c>
      <c r="BU44" s="393">
        <v>5700</v>
      </c>
      <c r="BV44" s="393">
        <v>5700</v>
      </c>
      <c r="BW44" s="393">
        <v>5700</v>
      </c>
      <c r="BX44" s="393">
        <v>5700</v>
      </c>
      <c r="BY44" s="393">
        <v>5700</v>
      </c>
      <c r="BZ44" s="393">
        <v>5700</v>
      </c>
      <c r="CA44" s="393">
        <v>5700</v>
      </c>
      <c r="CB44" s="393">
        <v>5700</v>
      </c>
      <c r="CC44" s="393">
        <v>5700</v>
      </c>
      <c r="CD44" s="393">
        <v>5700</v>
      </c>
      <c r="CE44" s="393">
        <v>5700</v>
      </c>
      <c r="CF44" s="393">
        <v>5700</v>
      </c>
      <c r="CG44" s="393">
        <v>5700</v>
      </c>
      <c r="CH44" s="393">
        <v>5700</v>
      </c>
      <c r="CI44" s="393">
        <v>5700</v>
      </c>
      <c r="CJ44" s="393">
        <v>5700</v>
      </c>
      <c r="CK44" s="393">
        <v>5700</v>
      </c>
      <c r="CL44" s="393">
        <v>5700</v>
      </c>
      <c r="CM44" s="393">
        <v>5700</v>
      </c>
      <c r="CN44" s="393">
        <v>5700</v>
      </c>
      <c r="CO44" s="393">
        <v>5700</v>
      </c>
      <c r="CP44" s="393">
        <v>5700</v>
      </c>
      <c r="CQ44" s="393">
        <v>5700</v>
      </c>
      <c r="CR44" s="393">
        <v>5700</v>
      </c>
      <c r="CS44" s="393">
        <v>5700</v>
      </c>
      <c r="CT44" s="393">
        <v>5700</v>
      </c>
      <c r="CU44" s="393">
        <v>5700</v>
      </c>
      <c r="CV44" s="393">
        <v>5700</v>
      </c>
      <c r="CW44" s="393">
        <v>5700</v>
      </c>
      <c r="CX44" s="393">
        <v>5700</v>
      </c>
      <c r="CY44" s="393">
        <v>5700</v>
      </c>
      <c r="CZ44" s="393">
        <v>5700</v>
      </c>
      <c r="DA44" s="393">
        <v>5700</v>
      </c>
      <c r="DB44" s="393">
        <v>5700</v>
      </c>
      <c r="DC44" s="393">
        <v>5700</v>
      </c>
      <c r="DD44" s="393">
        <v>5700</v>
      </c>
      <c r="DE44" s="393">
        <v>5700</v>
      </c>
      <c r="DF44" s="393">
        <v>5700</v>
      </c>
      <c r="DG44" s="393">
        <v>5700</v>
      </c>
      <c r="DH44" s="393">
        <v>5700</v>
      </c>
      <c r="DI44" s="393">
        <v>5700</v>
      </c>
      <c r="DJ44" s="393">
        <v>5700</v>
      </c>
      <c r="DK44" s="393">
        <v>5700</v>
      </c>
      <c r="DL44" s="393">
        <v>5700</v>
      </c>
      <c r="DM44" s="393">
        <v>5700</v>
      </c>
      <c r="DN44" s="393">
        <v>5700</v>
      </c>
      <c r="DO44" s="393">
        <v>5700</v>
      </c>
      <c r="DP44" s="393">
        <v>5700</v>
      </c>
      <c r="DQ44" s="393">
        <v>5700</v>
      </c>
      <c r="DR44" s="393">
        <v>5700</v>
      </c>
      <c r="DS44" s="393">
        <v>5700</v>
      </c>
      <c r="DT44" s="393">
        <v>5700</v>
      </c>
      <c r="DU44" s="393">
        <v>5700</v>
      </c>
      <c r="DV44" s="393">
        <v>5700</v>
      </c>
      <c r="DW44" s="393">
        <v>5700</v>
      </c>
      <c r="DX44" s="393">
        <v>5700</v>
      </c>
      <c r="DY44" s="393">
        <v>5700</v>
      </c>
      <c r="DZ44" s="393">
        <v>5700</v>
      </c>
      <c r="EA44" s="393">
        <v>5700</v>
      </c>
      <c r="EB44" s="393">
        <v>5700</v>
      </c>
      <c r="EC44" s="393">
        <v>5700</v>
      </c>
      <c r="ED44" s="393">
        <v>5700</v>
      </c>
      <c r="EE44" s="393">
        <v>5700</v>
      </c>
      <c r="EF44" s="393">
        <v>5700</v>
      </c>
      <c r="EG44" s="393">
        <v>5700</v>
      </c>
      <c r="EH44" s="393">
        <v>5700</v>
      </c>
      <c r="EI44" s="393">
        <v>5700</v>
      </c>
      <c r="EJ44" s="393">
        <v>5700</v>
      </c>
      <c r="EK44" s="393">
        <v>5700</v>
      </c>
      <c r="EL44" s="393">
        <v>5700</v>
      </c>
      <c r="EM44" s="393">
        <v>5700</v>
      </c>
      <c r="EN44" s="393">
        <v>5700</v>
      </c>
      <c r="EO44" s="393">
        <v>5700</v>
      </c>
      <c r="EP44" s="393">
        <v>5700</v>
      </c>
      <c r="EQ44" s="393">
        <v>5700</v>
      </c>
      <c r="ER44" s="393">
        <v>5700</v>
      </c>
      <c r="ES44" s="393">
        <v>5700</v>
      </c>
      <c r="ET44" s="393">
        <v>5700</v>
      </c>
      <c r="EU44" s="393">
        <v>5700</v>
      </c>
      <c r="EV44" s="393">
        <v>5700</v>
      </c>
      <c r="EW44" s="393">
        <v>5700</v>
      </c>
      <c r="EX44" s="393">
        <v>5700</v>
      </c>
      <c r="EY44" s="393">
        <v>5700</v>
      </c>
      <c r="EZ44" s="393">
        <v>5700</v>
      </c>
      <c r="FA44" s="393">
        <v>5700</v>
      </c>
      <c r="FB44" s="393">
        <v>5700</v>
      </c>
      <c r="FC44" s="393">
        <v>5700</v>
      </c>
      <c r="FD44" s="393">
        <v>5700</v>
      </c>
      <c r="FE44" s="393">
        <v>5700</v>
      </c>
      <c r="FF44" s="393">
        <v>5700</v>
      </c>
      <c r="FG44" s="393">
        <v>5700</v>
      </c>
      <c r="FH44" s="393">
        <v>5700</v>
      </c>
      <c r="FI44" s="393">
        <v>5700</v>
      </c>
      <c r="FJ44" s="393">
        <v>5700</v>
      </c>
      <c r="FK44" s="393">
        <v>5700</v>
      </c>
      <c r="FL44" s="393">
        <v>5700</v>
      </c>
      <c r="FM44" s="393">
        <v>5700</v>
      </c>
      <c r="FN44" s="393">
        <v>5700</v>
      </c>
      <c r="FO44" s="393">
        <v>5700</v>
      </c>
      <c r="FP44" s="393">
        <v>5700</v>
      </c>
      <c r="FQ44" s="393">
        <v>5700</v>
      </c>
      <c r="FR44" s="393">
        <v>5700</v>
      </c>
      <c r="FS44" s="393">
        <v>5700</v>
      </c>
      <c r="FT44" s="393">
        <v>5700</v>
      </c>
      <c r="FU44" s="393">
        <v>5700</v>
      </c>
      <c r="FV44" s="393">
        <v>5700</v>
      </c>
      <c r="FW44" s="393">
        <v>5700</v>
      </c>
      <c r="FX44" s="393">
        <v>5700</v>
      </c>
      <c r="FY44" s="393">
        <v>5700</v>
      </c>
      <c r="FZ44" s="393">
        <v>5700</v>
      </c>
      <c r="GA44" s="393">
        <v>5700</v>
      </c>
    </row>
    <row r="45" spans="1:183" x14ac:dyDescent="0.25">
      <c r="A45" s="392">
        <v>4</v>
      </c>
      <c r="B45" s="170">
        <v>2</v>
      </c>
      <c r="C45" s="170">
        <v>1</v>
      </c>
      <c r="D45" s="393">
        <v>3400</v>
      </c>
      <c r="E45" s="393">
        <v>3400</v>
      </c>
      <c r="F45" s="393">
        <v>4400</v>
      </c>
      <c r="G45" s="393">
        <v>4400</v>
      </c>
      <c r="H45" s="393">
        <v>4400</v>
      </c>
      <c r="I45" s="393">
        <v>4400</v>
      </c>
      <c r="J45" s="393">
        <v>4400</v>
      </c>
      <c r="K45" s="393">
        <v>4400</v>
      </c>
      <c r="L45" s="393">
        <v>4400</v>
      </c>
      <c r="M45" s="393">
        <v>4400</v>
      </c>
      <c r="N45" s="393">
        <v>4400</v>
      </c>
      <c r="O45" s="393">
        <v>4400</v>
      </c>
      <c r="P45" s="393">
        <v>4400</v>
      </c>
      <c r="Q45" s="393">
        <v>4400</v>
      </c>
      <c r="R45" s="393">
        <v>4400</v>
      </c>
      <c r="S45" s="393">
        <v>4400</v>
      </c>
      <c r="T45" s="393">
        <v>4400</v>
      </c>
      <c r="U45" s="393">
        <v>4400</v>
      </c>
      <c r="V45" s="393">
        <v>4400</v>
      </c>
      <c r="W45" s="393">
        <v>4400</v>
      </c>
      <c r="X45" s="393">
        <v>5600</v>
      </c>
      <c r="Y45" s="393">
        <v>5600</v>
      </c>
      <c r="Z45" s="393">
        <v>5600</v>
      </c>
      <c r="AA45" s="393">
        <v>5600</v>
      </c>
      <c r="AB45" s="393">
        <v>5600</v>
      </c>
      <c r="AC45" s="393">
        <v>5600</v>
      </c>
      <c r="AD45" s="393">
        <v>5600</v>
      </c>
      <c r="AE45" s="393">
        <v>5600</v>
      </c>
      <c r="AF45" s="393">
        <v>5600</v>
      </c>
      <c r="AG45" s="393">
        <v>5600</v>
      </c>
      <c r="AH45" s="393">
        <v>5600</v>
      </c>
      <c r="AI45" s="393">
        <v>5600</v>
      </c>
      <c r="AJ45" s="393">
        <v>5600</v>
      </c>
      <c r="AK45" s="393">
        <v>5600</v>
      </c>
      <c r="AL45" s="393">
        <v>5600</v>
      </c>
      <c r="AM45" s="393">
        <v>5600</v>
      </c>
      <c r="AN45" s="393">
        <v>5600</v>
      </c>
      <c r="AO45" s="393">
        <v>5600</v>
      </c>
      <c r="AP45" s="393">
        <v>5600</v>
      </c>
      <c r="AQ45" s="393">
        <v>5600</v>
      </c>
      <c r="AR45" s="393">
        <v>5600</v>
      </c>
      <c r="AS45" s="393">
        <v>5600</v>
      </c>
      <c r="AT45" s="393">
        <v>5600</v>
      </c>
      <c r="AU45" s="393">
        <v>5600</v>
      </c>
      <c r="AV45" s="393">
        <v>5600</v>
      </c>
      <c r="AW45" s="393">
        <v>5600</v>
      </c>
      <c r="AX45" s="393">
        <v>5600</v>
      </c>
      <c r="AY45" s="393">
        <v>5600</v>
      </c>
      <c r="AZ45" s="393">
        <v>5600</v>
      </c>
      <c r="BA45" s="393">
        <v>5600</v>
      </c>
      <c r="BB45" s="393">
        <v>5600</v>
      </c>
      <c r="BC45" s="393">
        <v>5600</v>
      </c>
      <c r="BD45" s="393">
        <v>5600</v>
      </c>
      <c r="BE45" s="393">
        <v>5600</v>
      </c>
      <c r="BF45" s="393">
        <v>5600</v>
      </c>
      <c r="BG45" s="393">
        <v>5600</v>
      </c>
      <c r="BH45" s="393">
        <v>5600</v>
      </c>
      <c r="BI45" s="393">
        <v>5600</v>
      </c>
      <c r="BJ45" s="393">
        <v>5600</v>
      </c>
      <c r="BK45" s="393">
        <v>5600</v>
      </c>
      <c r="BL45" s="393">
        <v>5600</v>
      </c>
      <c r="BM45" s="393">
        <v>5600</v>
      </c>
      <c r="BN45" s="393">
        <v>5600</v>
      </c>
      <c r="BO45" s="393">
        <v>5600</v>
      </c>
      <c r="BP45" s="393">
        <v>5600</v>
      </c>
      <c r="BQ45" s="393">
        <v>5600</v>
      </c>
      <c r="BR45" s="393">
        <v>5600</v>
      </c>
      <c r="BS45" s="393">
        <v>5600</v>
      </c>
      <c r="BT45" s="393">
        <v>5600</v>
      </c>
      <c r="BU45" s="393">
        <v>5600</v>
      </c>
      <c r="BV45" s="393">
        <v>5600</v>
      </c>
      <c r="BW45" s="393">
        <v>5600</v>
      </c>
      <c r="BX45" s="393">
        <v>5600</v>
      </c>
      <c r="BY45" s="393">
        <v>5600</v>
      </c>
      <c r="BZ45" s="393">
        <v>5600</v>
      </c>
      <c r="CA45" s="393">
        <v>5600</v>
      </c>
      <c r="CB45" s="393">
        <v>5600</v>
      </c>
      <c r="CC45" s="393">
        <v>5600</v>
      </c>
      <c r="CD45" s="393">
        <v>5600</v>
      </c>
      <c r="CE45" s="393">
        <v>5600</v>
      </c>
      <c r="CF45" s="393">
        <v>5600</v>
      </c>
      <c r="CG45" s="393">
        <v>5600</v>
      </c>
      <c r="CH45" s="393">
        <v>5600</v>
      </c>
      <c r="CI45" s="393">
        <v>5600</v>
      </c>
      <c r="CJ45" s="393">
        <v>5600</v>
      </c>
      <c r="CK45" s="393">
        <v>5600</v>
      </c>
      <c r="CL45" s="393">
        <v>5600</v>
      </c>
      <c r="CM45" s="393">
        <v>5600</v>
      </c>
      <c r="CN45" s="393">
        <v>5600</v>
      </c>
      <c r="CO45" s="393">
        <v>5600</v>
      </c>
      <c r="CP45" s="393">
        <v>5600</v>
      </c>
      <c r="CQ45" s="393">
        <v>5600</v>
      </c>
      <c r="CR45" s="393">
        <v>5600</v>
      </c>
      <c r="CS45" s="393">
        <v>5600</v>
      </c>
      <c r="CT45" s="393">
        <v>5600</v>
      </c>
      <c r="CU45" s="393">
        <v>5600</v>
      </c>
      <c r="CV45" s="393">
        <v>5600</v>
      </c>
      <c r="CW45" s="393">
        <v>5600</v>
      </c>
      <c r="CX45" s="393">
        <v>5600</v>
      </c>
      <c r="CY45" s="393">
        <v>5600</v>
      </c>
      <c r="CZ45" s="393">
        <v>5600</v>
      </c>
      <c r="DA45" s="393">
        <v>5600</v>
      </c>
      <c r="DB45" s="393">
        <v>5600</v>
      </c>
      <c r="DC45" s="393">
        <v>5600</v>
      </c>
      <c r="DD45" s="393">
        <v>5600</v>
      </c>
      <c r="DE45" s="393">
        <v>5600</v>
      </c>
      <c r="DF45" s="393">
        <v>5600</v>
      </c>
      <c r="DG45" s="393">
        <v>5600</v>
      </c>
      <c r="DH45" s="393">
        <v>5600</v>
      </c>
      <c r="DI45" s="393">
        <v>5600</v>
      </c>
      <c r="DJ45" s="393">
        <v>5600</v>
      </c>
      <c r="DK45" s="393">
        <v>5600</v>
      </c>
      <c r="DL45" s="393">
        <v>5600</v>
      </c>
      <c r="DM45" s="393">
        <v>5600</v>
      </c>
      <c r="DN45" s="393">
        <v>5600</v>
      </c>
      <c r="DO45" s="393">
        <v>5600</v>
      </c>
      <c r="DP45" s="393">
        <v>5600</v>
      </c>
      <c r="DQ45" s="393">
        <v>5600</v>
      </c>
      <c r="DR45" s="393">
        <v>5600</v>
      </c>
      <c r="DS45" s="393">
        <v>5600</v>
      </c>
      <c r="DT45" s="393">
        <v>5600</v>
      </c>
      <c r="DU45" s="393">
        <v>5600</v>
      </c>
      <c r="DV45" s="393">
        <v>5600</v>
      </c>
      <c r="DW45" s="393">
        <v>5600</v>
      </c>
      <c r="DX45" s="393">
        <v>5600</v>
      </c>
      <c r="DY45" s="393">
        <v>5600</v>
      </c>
      <c r="DZ45" s="393">
        <v>5600</v>
      </c>
      <c r="EA45" s="393">
        <v>5600</v>
      </c>
      <c r="EB45" s="393">
        <v>5600</v>
      </c>
      <c r="EC45" s="393">
        <v>5600</v>
      </c>
      <c r="ED45" s="393">
        <v>5600</v>
      </c>
      <c r="EE45" s="393">
        <v>5600</v>
      </c>
      <c r="EF45" s="393">
        <v>5600</v>
      </c>
      <c r="EG45" s="393">
        <v>5600</v>
      </c>
      <c r="EH45" s="393">
        <v>5600</v>
      </c>
      <c r="EI45" s="393">
        <v>5600</v>
      </c>
      <c r="EJ45" s="393">
        <v>5600</v>
      </c>
      <c r="EK45" s="393">
        <v>5600</v>
      </c>
      <c r="EL45" s="393">
        <v>5600</v>
      </c>
      <c r="EM45" s="393">
        <v>5600</v>
      </c>
      <c r="EN45" s="393">
        <v>5600</v>
      </c>
      <c r="EO45" s="393">
        <v>5600</v>
      </c>
      <c r="EP45" s="393">
        <v>5600</v>
      </c>
      <c r="EQ45" s="393">
        <v>5600</v>
      </c>
      <c r="ER45" s="393">
        <v>5600</v>
      </c>
      <c r="ES45" s="393">
        <v>5600</v>
      </c>
      <c r="ET45" s="393">
        <v>5600</v>
      </c>
      <c r="EU45" s="393">
        <v>5600</v>
      </c>
      <c r="EV45" s="393">
        <v>5600</v>
      </c>
      <c r="EW45" s="393">
        <v>5600</v>
      </c>
      <c r="EX45" s="393">
        <v>5600</v>
      </c>
      <c r="EY45" s="393">
        <v>5600</v>
      </c>
      <c r="EZ45" s="393">
        <v>5600</v>
      </c>
      <c r="FA45" s="393">
        <v>5600</v>
      </c>
      <c r="FB45" s="393">
        <v>5600</v>
      </c>
      <c r="FC45" s="393">
        <v>5600</v>
      </c>
      <c r="FD45" s="393">
        <v>5600</v>
      </c>
      <c r="FE45" s="393">
        <v>5600</v>
      </c>
      <c r="FF45" s="393">
        <v>5600</v>
      </c>
      <c r="FG45" s="393">
        <v>5600</v>
      </c>
      <c r="FH45" s="393">
        <v>5600</v>
      </c>
      <c r="FI45" s="393">
        <v>5600</v>
      </c>
      <c r="FJ45" s="393">
        <v>5600</v>
      </c>
      <c r="FK45" s="393">
        <v>5600</v>
      </c>
      <c r="FL45" s="393">
        <v>5600</v>
      </c>
      <c r="FM45" s="393">
        <v>5600</v>
      </c>
      <c r="FN45" s="393">
        <v>5600</v>
      </c>
      <c r="FO45" s="393">
        <v>5600</v>
      </c>
      <c r="FP45" s="393">
        <v>5600</v>
      </c>
      <c r="FQ45" s="393">
        <v>5600</v>
      </c>
      <c r="FR45" s="393">
        <v>5600</v>
      </c>
      <c r="FS45" s="393">
        <v>5600</v>
      </c>
      <c r="FT45" s="393">
        <v>5600</v>
      </c>
      <c r="FU45" s="393">
        <v>5600</v>
      </c>
      <c r="FV45" s="393">
        <v>5600</v>
      </c>
      <c r="FW45" s="393">
        <v>5600</v>
      </c>
      <c r="FX45" s="393">
        <v>5600</v>
      </c>
      <c r="FY45" s="393">
        <v>5600</v>
      </c>
      <c r="FZ45" s="393">
        <v>5600</v>
      </c>
      <c r="GA45" s="393">
        <v>5600</v>
      </c>
    </row>
    <row r="46" spans="1:183" x14ac:dyDescent="0.25">
      <c r="A46" s="394">
        <v>1</v>
      </c>
      <c r="B46" s="395">
        <v>2</v>
      </c>
      <c r="C46" s="395">
        <v>5</v>
      </c>
      <c r="D46" s="393">
        <v>300</v>
      </c>
      <c r="E46" s="393">
        <v>300</v>
      </c>
      <c r="F46" s="393">
        <v>300</v>
      </c>
      <c r="G46" s="393">
        <v>300</v>
      </c>
      <c r="H46" s="393">
        <v>300</v>
      </c>
      <c r="I46" s="393">
        <v>300</v>
      </c>
      <c r="J46" s="393">
        <v>300</v>
      </c>
      <c r="K46" s="393">
        <v>300</v>
      </c>
      <c r="L46" s="393">
        <v>300</v>
      </c>
      <c r="M46" s="393">
        <v>300</v>
      </c>
      <c r="N46" s="393">
        <v>300</v>
      </c>
      <c r="O46" s="393">
        <v>300</v>
      </c>
      <c r="P46" s="393">
        <v>300</v>
      </c>
      <c r="Q46" s="393">
        <v>300</v>
      </c>
      <c r="R46" s="393">
        <v>300</v>
      </c>
      <c r="S46" s="393">
        <v>300</v>
      </c>
      <c r="T46" s="393">
        <v>300</v>
      </c>
      <c r="U46" s="393">
        <v>300</v>
      </c>
      <c r="V46" s="393">
        <v>300</v>
      </c>
      <c r="W46" s="393">
        <v>300</v>
      </c>
      <c r="X46" s="393">
        <v>300</v>
      </c>
      <c r="Y46" s="393">
        <v>300</v>
      </c>
      <c r="Z46" s="393">
        <v>300</v>
      </c>
      <c r="AA46" s="393">
        <v>300</v>
      </c>
      <c r="AB46" s="396">
        <v>300</v>
      </c>
      <c r="AC46" s="396">
        <v>300</v>
      </c>
      <c r="AD46" s="396">
        <v>300</v>
      </c>
      <c r="AE46" s="396">
        <v>500</v>
      </c>
      <c r="AF46" s="396">
        <v>500</v>
      </c>
      <c r="AG46" s="396">
        <v>500</v>
      </c>
      <c r="AH46" s="396">
        <v>500</v>
      </c>
      <c r="AI46" s="396">
        <v>500</v>
      </c>
      <c r="AJ46" s="396">
        <v>500</v>
      </c>
      <c r="AK46" s="396">
        <v>500</v>
      </c>
      <c r="AL46" s="396">
        <v>500</v>
      </c>
      <c r="AM46" s="396">
        <v>500</v>
      </c>
      <c r="AN46" s="396">
        <v>500</v>
      </c>
      <c r="AO46" s="396">
        <v>500</v>
      </c>
      <c r="AP46" s="396">
        <v>500</v>
      </c>
      <c r="AQ46" s="396">
        <v>500</v>
      </c>
      <c r="AR46" s="396">
        <v>500</v>
      </c>
      <c r="AS46" s="396">
        <v>500</v>
      </c>
      <c r="AT46" s="396">
        <v>500</v>
      </c>
      <c r="AU46" s="396">
        <v>500</v>
      </c>
      <c r="AV46" s="396">
        <v>500</v>
      </c>
      <c r="AW46" s="396">
        <v>500</v>
      </c>
      <c r="AX46" s="396">
        <v>500</v>
      </c>
      <c r="AY46" s="396">
        <v>500</v>
      </c>
      <c r="AZ46" s="396">
        <v>500</v>
      </c>
      <c r="BA46" s="396">
        <v>500</v>
      </c>
      <c r="BB46" s="396">
        <v>500</v>
      </c>
      <c r="BC46" s="396">
        <v>500</v>
      </c>
      <c r="BD46" s="396">
        <v>500</v>
      </c>
      <c r="BE46" s="396">
        <v>500</v>
      </c>
      <c r="BF46" s="396">
        <v>500</v>
      </c>
      <c r="BG46" s="396">
        <v>500</v>
      </c>
      <c r="BH46" s="396">
        <v>500</v>
      </c>
      <c r="BI46" s="396">
        <v>500</v>
      </c>
      <c r="BJ46" s="396">
        <v>500</v>
      </c>
      <c r="BK46" s="396">
        <v>500</v>
      </c>
      <c r="BL46" s="396">
        <v>500</v>
      </c>
      <c r="BM46" s="396">
        <v>500</v>
      </c>
      <c r="BN46" s="396">
        <v>500</v>
      </c>
      <c r="BO46" s="396">
        <v>500</v>
      </c>
      <c r="BP46" s="396">
        <v>500</v>
      </c>
      <c r="BQ46" s="396">
        <v>500</v>
      </c>
      <c r="BR46" s="396">
        <v>500</v>
      </c>
      <c r="BS46" s="396">
        <v>500</v>
      </c>
      <c r="BT46" s="396">
        <v>500</v>
      </c>
      <c r="BU46" s="396">
        <v>500</v>
      </c>
      <c r="BV46" s="396">
        <v>500</v>
      </c>
      <c r="BW46" s="396">
        <v>500</v>
      </c>
      <c r="BX46" s="396">
        <v>500</v>
      </c>
      <c r="BY46" s="396">
        <v>500</v>
      </c>
      <c r="BZ46" s="396">
        <v>500</v>
      </c>
      <c r="CA46" s="396">
        <v>500</v>
      </c>
      <c r="CB46" s="396">
        <v>500</v>
      </c>
      <c r="CC46" s="396">
        <v>500</v>
      </c>
      <c r="CD46" s="396">
        <v>500</v>
      </c>
      <c r="CE46" s="396">
        <v>500</v>
      </c>
      <c r="CF46" s="396">
        <v>500</v>
      </c>
      <c r="CG46" s="396">
        <v>500</v>
      </c>
      <c r="CH46" s="396">
        <v>500</v>
      </c>
      <c r="CI46" s="396">
        <v>500</v>
      </c>
      <c r="CJ46" s="396">
        <v>500</v>
      </c>
      <c r="CK46" s="396">
        <v>500</v>
      </c>
      <c r="CL46" s="396">
        <v>500</v>
      </c>
      <c r="CM46" s="396">
        <v>500</v>
      </c>
      <c r="CN46" s="396">
        <v>500</v>
      </c>
      <c r="CO46" s="396">
        <v>500</v>
      </c>
      <c r="CP46" s="396">
        <v>500</v>
      </c>
      <c r="CQ46" s="396">
        <v>500</v>
      </c>
      <c r="CR46" s="396">
        <v>500</v>
      </c>
      <c r="CS46" s="396">
        <v>500</v>
      </c>
      <c r="CT46" s="396">
        <v>500</v>
      </c>
      <c r="CU46" s="396">
        <v>500</v>
      </c>
      <c r="CV46" s="396">
        <v>500</v>
      </c>
      <c r="CW46" s="396">
        <v>500</v>
      </c>
      <c r="CX46" s="396">
        <v>500</v>
      </c>
      <c r="CY46" s="396">
        <v>500</v>
      </c>
      <c r="CZ46" s="396">
        <v>500</v>
      </c>
      <c r="DA46" s="396">
        <v>500</v>
      </c>
      <c r="DB46" s="396">
        <v>500</v>
      </c>
      <c r="DC46" s="396">
        <v>500</v>
      </c>
      <c r="DD46" s="396">
        <v>500</v>
      </c>
      <c r="DE46" s="396">
        <v>500</v>
      </c>
      <c r="DF46" s="396">
        <v>500</v>
      </c>
      <c r="DG46" s="396">
        <v>500</v>
      </c>
      <c r="DH46" s="396">
        <v>500</v>
      </c>
      <c r="DI46" s="396">
        <v>500</v>
      </c>
      <c r="DJ46" s="396">
        <v>500</v>
      </c>
      <c r="DK46" s="396">
        <v>500</v>
      </c>
      <c r="DL46" s="396">
        <v>500</v>
      </c>
      <c r="DM46" s="396">
        <v>500</v>
      </c>
      <c r="DN46" s="396">
        <v>500</v>
      </c>
      <c r="DO46" s="396">
        <v>500</v>
      </c>
      <c r="DP46" s="396">
        <v>500</v>
      </c>
      <c r="DQ46" s="396">
        <v>500</v>
      </c>
      <c r="DR46" s="396">
        <v>500</v>
      </c>
      <c r="DS46" s="396">
        <v>500</v>
      </c>
      <c r="DT46" s="396">
        <v>500</v>
      </c>
      <c r="DU46" s="396">
        <v>500</v>
      </c>
      <c r="DV46" s="396">
        <v>500</v>
      </c>
      <c r="DW46" s="396">
        <v>500</v>
      </c>
      <c r="DX46" s="396">
        <v>500</v>
      </c>
      <c r="DY46" s="396">
        <v>500</v>
      </c>
      <c r="DZ46" s="396">
        <v>500</v>
      </c>
      <c r="EA46" s="396">
        <v>500</v>
      </c>
      <c r="EB46" s="396">
        <v>500</v>
      </c>
      <c r="EC46" s="396">
        <v>500</v>
      </c>
      <c r="ED46" s="396">
        <v>500</v>
      </c>
      <c r="EE46" s="396">
        <v>500</v>
      </c>
      <c r="EF46" s="396">
        <v>500</v>
      </c>
      <c r="EG46" s="396">
        <v>500</v>
      </c>
      <c r="EH46" s="396">
        <v>500</v>
      </c>
      <c r="EI46" s="396">
        <v>500</v>
      </c>
      <c r="EJ46" s="396">
        <v>500</v>
      </c>
      <c r="EK46" s="396">
        <v>500</v>
      </c>
      <c r="EL46" s="396">
        <v>500</v>
      </c>
      <c r="EM46" s="396">
        <v>500</v>
      </c>
      <c r="EN46" s="396">
        <v>500</v>
      </c>
      <c r="EO46" s="396">
        <v>500</v>
      </c>
      <c r="EP46" s="396">
        <v>500</v>
      </c>
      <c r="EQ46" s="396">
        <v>500</v>
      </c>
      <c r="ER46" s="396">
        <v>500</v>
      </c>
      <c r="ES46" s="396">
        <v>500</v>
      </c>
      <c r="ET46" s="396">
        <v>500</v>
      </c>
      <c r="EU46" s="396">
        <v>500</v>
      </c>
      <c r="EV46" s="396">
        <v>500</v>
      </c>
      <c r="EW46" s="396">
        <v>500</v>
      </c>
      <c r="EX46" s="396">
        <v>500</v>
      </c>
      <c r="EY46" s="396">
        <v>500</v>
      </c>
      <c r="EZ46" s="396">
        <v>500</v>
      </c>
      <c r="FA46" s="396">
        <v>500</v>
      </c>
      <c r="FB46" s="396">
        <v>500</v>
      </c>
      <c r="FC46" s="396">
        <v>500</v>
      </c>
      <c r="FD46" s="396">
        <v>500</v>
      </c>
      <c r="FE46" s="396">
        <v>500</v>
      </c>
      <c r="FF46" s="396">
        <v>500</v>
      </c>
      <c r="FG46" s="396">
        <v>500</v>
      </c>
      <c r="FH46" s="396">
        <v>500</v>
      </c>
      <c r="FI46" s="396">
        <v>500</v>
      </c>
      <c r="FJ46" s="396">
        <v>500</v>
      </c>
      <c r="FK46" s="396">
        <v>500</v>
      </c>
      <c r="FL46" s="396">
        <v>500</v>
      </c>
      <c r="FM46" s="396">
        <v>500</v>
      </c>
      <c r="FN46" s="396">
        <v>500</v>
      </c>
      <c r="FO46" s="396">
        <v>500</v>
      </c>
      <c r="FP46" s="396">
        <v>500</v>
      </c>
      <c r="FQ46" s="396">
        <v>500</v>
      </c>
      <c r="FR46" s="396">
        <v>500</v>
      </c>
      <c r="FS46" s="396">
        <v>500</v>
      </c>
      <c r="FT46" s="396">
        <v>500</v>
      </c>
      <c r="FU46" s="396">
        <v>500</v>
      </c>
      <c r="FV46" s="396">
        <v>500</v>
      </c>
      <c r="FW46" s="396">
        <v>500</v>
      </c>
      <c r="FX46" s="396">
        <v>500</v>
      </c>
      <c r="FY46" s="396">
        <v>500</v>
      </c>
      <c r="FZ46" s="396">
        <v>500</v>
      </c>
      <c r="GA46" s="396">
        <v>500</v>
      </c>
    </row>
    <row r="47" spans="1:183" x14ac:dyDescent="0.25">
      <c r="A47" s="394">
        <v>2</v>
      </c>
      <c r="B47" s="395">
        <v>2</v>
      </c>
      <c r="C47" s="395">
        <v>5</v>
      </c>
      <c r="D47" s="393">
        <v>300</v>
      </c>
      <c r="E47" s="393">
        <v>300</v>
      </c>
      <c r="F47" s="393">
        <v>300</v>
      </c>
      <c r="G47" s="393">
        <v>300</v>
      </c>
      <c r="H47" s="393">
        <v>300</v>
      </c>
      <c r="I47" s="393">
        <v>300</v>
      </c>
      <c r="J47" s="393">
        <v>300</v>
      </c>
      <c r="K47" s="393">
        <v>300</v>
      </c>
      <c r="L47" s="393">
        <v>300</v>
      </c>
      <c r="M47" s="393">
        <v>300</v>
      </c>
      <c r="N47" s="393">
        <v>300</v>
      </c>
      <c r="O47" s="393">
        <v>300</v>
      </c>
      <c r="P47" s="393">
        <v>300</v>
      </c>
      <c r="Q47" s="393">
        <v>300</v>
      </c>
      <c r="R47" s="393">
        <v>300</v>
      </c>
      <c r="S47" s="393">
        <v>300</v>
      </c>
      <c r="T47" s="393">
        <v>300</v>
      </c>
      <c r="U47" s="393">
        <v>300</v>
      </c>
      <c r="V47" s="393">
        <v>300</v>
      </c>
      <c r="W47" s="393">
        <v>300</v>
      </c>
      <c r="X47" s="393">
        <v>300</v>
      </c>
      <c r="Y47" s="393">
        <v>300</v>
      </c>
      <c r="Z47" s="393">
        <v>300</v>
      </c>
      <c r="AA47" s="393">
        <v>300</v>
      </c>
      <c r="AB47" s="396">
        <v>300</v>
      </c>
      <c r="AC47" s="396">
        <v>300</v>
      </c>
      <c r="AD47" s="396">
        <v>300</v>
      </c>
      <c r="AE47" s="396">
        <v>500</v>
      </c>
      <c r="AF47" s="396">
        <v>500</v>
      </c>
      <c r="AG47" s="396">
        <v>500</v>
      </c>
      <c r="AH47" s="396">
        <v>500</v>
      </c>
      <c r="AI47" s="396">
        <v>500</v>
      </c>
      <c r="AJ47" s="396">
        <v>500</v>
      </c>
      <c r="AK47" s="396">
        <v>500</v>
      </c>
      <c r="AL47" s="396">
        <v>500</v>
      </c>
      <c r="AM47" s="396">
        <v>500</v>
      </c>
      <c r="AN47" s="396">
        <v>500</v>
      </c>
      <c r="AO47" s="396">
        <v>500</v>
      </c>
      <c r="AP47" s="396">
        <v>500</v>
      </c>
      <c r="AQ47" s="396">
        <v>500</v>
      </c>
      <c r="AR47" s="396">
        <v>500</v>
      </c>
      <c r="AS47" s="396">
        <v>500</v>
      </c>
      <c r="AT47" s="396">
        <v>500</v>
      </c>
      <c r="AU47" s="396">
        <v>500</v>
      </c>
      <c r="AV47" s="396">
        <v>500</v>
      </c>
      <c r="AW47" s="396">
        <v>500</v>
      </c>
      <c r="AX47" s="396">
        <v>500</v>
      </c>
      <c r="AY47" s="396">
        <v>500</v>
      </c>
      <c r="AZ47" s="396">
        <v>500</v>
      </c>
      <c r="BA47" s="396">
        <v>500</v>
      </c>
      <c r="BB47" s="396">
        <v>500</v>
      </c>
      <c r="BC47" s="396">
        <v>500</v>
      </c>
      <c r="BD47" s="396">
        <v>500</v>
      </c>
      <c r="BE47" s="396">
        <v>500</v>
      </c>
      <c r="BF47" s="396">
        <v>500</v>
      </c>
      <c r="BG47" s="396">
        <v>500</v>
      </c>
      <c r="BH47" s="396">
        <v>500</v>
      </c>
      <c r="BI47" s="396">
        <v>500</v>
      </c>
      <c r="BJ47" s="396">
        <v>500</v>
      </c>
      <c r="BK47" s="396">
        <v>500</v>
      </c>
      <c r="BL47" s="396">
        <v>500</v>
      </c>
      <c r="BM47" s="396">
        <v>500</v>
      </c>
      <c r="BN47" s="396">
        <v>500</v>
      </c>
      <c r="BO47" s="396">
        <v>500</v>
      </c>
      <c r="BP47" s="396">
        <v>500</v>
      </c>
      <c r="BQ47" s="396">
        <v>500</v>
      </c>
      <c r="BR47" s="396">
        <v>500</v>
      </c>
      <c r="BS47" s="396">
        <v>500</v>
      </c>
      <c r="BT47" s="396">
        <v>500</v>
      </c>
      <c r="BU47" s="396">
        <v>500</v>
      </c>
      <c r="BV47" s="396">
        <v>500</v>
      </c>
      <c r="BW47" s="396">
        <v>500</v>
      </c>
      <c r="BX47" s="396">
        <v>500</v>
      </c>
      <c r="BY47" s="396">
        <v>500</v>
      </c>
      <c r="BZ47" s="396">
        <v>500</v>
      </c>
      <c r="CA47" s="396">
        <v>500</v>
      </c>
      <c r="CB47" s="396">
        <v>500</v>
      </c>
      <c r="CC47" s="396">
        <v>500</v>
      </c>
      <c r="CD47" s="396">
        <v>500</v>
      </c>
      <c r="CE47" s="396">
        <v>500</v>
      </c>
      <c r="CF47" s="396">
        <v>500</v>
      </c>
      <c r="CG47" s="396">
        <v>500</v>
      </c>
      <c r="CH47" s="396">
        <v>500</v>
      </c>
      <c r="CI47" s="396">
        <v>500</v>
      </c>
      <c r="CJ47" s="396">
        <v>500</v>
      </c>
      <c r="CK47" s="396">
        <v>500</v>
      </c>
      <c r="CL47" s="396">
        <v>500</v>
      </c>
      <c r="CM47" s="396">
        <v>500</v>
      </c>
      <c r="CN47" s="396">
        <v>500</v>
      </c>
      <c r="CO47" s="396">
        <v>500</v>
      </c>
      <c r="CP47" s="396">
        <v>500</v>
      </c>
      <c r="CQ47" s="396">
        <v>500</v>
      </c>
      <c r="CR47" s="396">
        <v>500</v>
      </c>
      <c r="CS47" s="396">
        <v>500</v>
      </c>
      <c r="CT47" s="396">
        <v>500</v>
      </c>
      <c r="CU47" s="396">
        <v>500</v>
      </c>
      <c r="CV47" s="396">
        <v>500</v>
      </c>
      <c r="CW47" s="396">
        <v>500</v>
      </c>
      <c r="CX47" s="396">
        <v>500</v>
      </c>
      <c r="CY47" s="396">
        <v>500</v>
      </c>
      <c r="CZ47" s="396">
        <v>500</v>
      </c>
      <c r="DA47" s="396">
        <v>500</v>
      </c>
      <c r="DB47" s="396">
        <v>500</v>
      </c>
      <c r="DC47" s="396">
        <v>500</v>
      </c>
      <c r="DD47" s="396">
        <v>500</v>
      </c>
      <c r="DE47" s="396">
        <v>500</v>
      </c>
      <c r="DF47" s="396">
        <v>500</v>
      </c>
      <c r="DG47" s="396">
        <v>500</v>
      </c>
      <c r="DH47" s="396">
        <v>500</v>
      </c>
      <c r="DI47" s="396">
        <v>500</v>
      </c>
      <c r="DJ47" s="396">
        <v>500</v>
      </c>
      <c r="DK47" s="396">
        <v>500</v>
      </c>
      <c r="DL47" s="396">
        <v>500</v>
      </c>
      <c r="DM47" s="396">
        <v>500</v>
      </c>
      <c r="DN47" s="396">
        <v>500</v>
      </c>
      <c r="DO47" s="396">
        <v>500</v>
      </c>
      <c r="DP47" s="396">
        <v>500</v>
      </c>
      <c r="DQ47" s="396">
        <v>500</v>
      </c>
      <c r="DR47" s="396">
        <v>500</v>
      </c>
      <c r="DS47" s="396">
        <v>500</v>
      </c>
      <c r="DT47" s="396">
        <v>500</v>
      </c>
      <c r="DU47" s="396">
        <v>500</v>
      </c>
      <c r="DV47" s="396">
        <v>500</v>
      </c>
      <c r="DW47" s="396">
        <v>500</v>
      </c>
      <c r="DX47" s="396">
        <v>500</v>
      </c>
      <c r="DY47" s="396">
        <v>500</v>
      </c>
      <c r="DZ47" s="396">
        <v>500</v>
      </c>
      <c r="EA47" s="396">
        <v>500</v>
      </c>
      <c r="EB47" s="396">
        <v>500</v>
      </c>
      <c r="EC47" s="396">
        <v>500</v>
      </c>
      <c r="ED47" s="396">
        <v>500</v>
      </c>
      <c r="EE47" s="396">
        <v>500</v>
      </c>
      <c r="EF47" s="396">
        <v>500</v>
      </c>
      <c r="EG47" s="396">
        <v>500</v>
      </c>
      <c r="EH47" s="396">
        <v>500</v>
      </c>
      <c r="EI47" s="396">
        <v>500</v>
      </c>
      <c r="EJ47" s="396">
        <v>500</v>
      </c>
      <c r="EK47" s="396">
        <v>500</v>
      </c>
      <c r="EL47" s="396">
        <v>500</v>
      </c>
      <c r="EM47" s="396">
        <v>500</v>
      </c>
      <c r="EN47" s="396">
        <v>500</v>
      </c>
      <c r="EO47" s="396">
        <v>500</v>
      </c>
      <c r="EP47" s="396">
        <v>500</v>
      </c>
      <c r="EQ47" s="396">
        <v>500</v>
      </c>
      <c r="ER47" s="396">
        <v>500</v>
      </c>
      <c r="ES47" s="396">
        <v>500</v>
      </c>
      <c r="ET47" s="396">
        <v>500</v>
      </c>
      <c r="EU47" s="396">
        <v>500</v>
      </c>
      <c r="EV47" s="396">
        <v>500</v>
      </c>
      <c r="EW47" s="396">
        <v>500</v>
      </c>
      <c r="EX47" s="396">
        <v>500</v>
      </c>
      <c r="EY47" s="396">
        <v>500</v>
      </c>
      <c r="EZ47" s="396">
        <v>500</v>
      </c>
      <c r="FA47" s="396">
        <v>500</v>
      </c>
      <c r="FB47" s="396">
        <v>500</v>
      </c>
      <c r="FC47" s="396">
        <v>500</v>
      </c>
      <c r="FD47" s="396">
        <v>500</v>
      </c>
      <c r="FE47" s="396">
        <v>500</v>
      </c>
      <c r="FF47" s="396">
        <v>500</v>
      </c>
      <c r="FG47" s="396">
        <v>500</v>
      </c>
      <c r="FH47" s="396">
        <v>500</v>
      </c>
      <c r="FI47" s="396">
        <v>500</v>
      </c>
      <c r="FJ47" s="396">
        <v>500</v>
      </c>
      <c r="FK47" s="396">
        <v>500</v>
      </c>
      <c r="FL47" s="396">
        <v>500</v>
      </c>
      <c r="FM47" s="396">
        <v>500</v>
      </c>
      <c r="FN47" s="396">
        <v>500</v>
      </c>
      <c r="FO47" s="396">
        <v>500</v>
      </c>
      <c r="FP47" s="396">
        <v>500</v>
      </c>
      <c r="FQ47" s="396">
        <v>500</v>
      </c>
      <c r="FR47" s="396">
        <v>500</v>
      </c>
      <c r="FS47" s="396">
        <v>500</v>
      </c>
      <c r="FT47" s="396">
        <v>500</v>
      </c>
      <c r="FU47" s="396">
        <v>500</v>
      </c>
      <c r="FV47" s="396">
        <v>500</v>
      </c>
      <c r="FW47" s="396">
        <v>500</v>
      </c>
      <c r="FX47" s="396">
        <v>500</v>
      </c>
      <c r="FY47" s="396">
        <v>500</v>
      </c>
      <c r="FZ47" s="396">
        <v>500</v>
      </c>
      <c r="GA47" s="396">
        <v>500</v>
      </c>
    </row>
    <row r="48" spans="1:183" x14ac:dyDescent="0.25">
      <c r="A48" s="394">
        <v>3</v>
      </c>
      <c r="B48" s="395">
        <v>2</v>
      </c>
      <c r="C48" s="395">
        <v>5</v>
      </c>
      <c r="D48" s="393">
        <v>300</v>
      </c>
      <c r="E48" s="393">
        <v>300</v>
      </c>
      <c r="F48" s="393">
        <v>300</v>
      </c>
      <c r="G48" s="393">
        <v>300</v>
      </c>
      <c r="H48" s="393">
        <v>300</v>
      </c>
      <c r="I48" s="393">
        <v>300</v>
      </c>
      <c r="J48" s="393">
        <v>300</v>
      </c>
      <c r="K48" s="393">
        <v>300</v>
      </c>
      <c r="L48" s="393">
        <v>300</v>
      </c>
      <c r="M48" s="393">
        <v>300</v>
      </c>
      <c r="N48" s="393">
        <v>300</v>
      </c>
      <c r="O48" s="393">
        <v>300</v>
      </c>
      <c r="P48" s="393">
        <v>300</v>
      </c>
      <c r="Q48" s="393">
        <v>300</v>
      </c>
      <c r="R48" s="393">
        <v>300</v>
      </c>
      <c r="S48" s="393">
        <v>300</v>
      </c>
      <c r="T48" s="393">
        <v>300</v>
      </c>
      <c r="U48" s="393">
        <v>300</v>
      </c>
      <c r="V48" s="393">
        <v>300</v>
      </c>
      <c r="W48" s="393">
        <v>300</v>
      </c>
      <c r="X48" s="393">
        <v>300</v>
      </c>
      <c r="Y48" s="393">
        <v>300</v>
      </c>
      <c r="Z48" s="393">
        <v>300</v>
      </c>
      <c r="AA48" s="393">
        <v>300</v>
      </c>
      <c r="AB48" s="396">
        <v>300</v>
      </c>
      <c r="AC48" s="396">
        <v>300</v>
      </c>
      <c r="AD48" s="396">
        <v>300</v>
      </c>
      <c r="AE48" s="396">
        <v>500</v>
      </c>
      <c r="AF48" s="396">
        <v>500</v>
      </c>
      <c r="AG48" s="396">
        <v>500</v>
      </c>
      <c r="AH48" s="396">
        <v>500</v>
      </c>
      <c r="AI48" s="396">
        <v>500</v>
      </c>
      <c r="AJ48" s="396">
        <v>500</v>
      </c>
      <c r="AK48" s="396">
        <v>500</v>
      </c>
      <c r="AL48" s="396">
        <v>500</v>
      </c>
      <c r="AM48" s="396">
        <v>500</v>
      </c>
      <c r="AN48" s="396">
        <v>500</v>
      </c>
      <c r="AO48" s="396">
        <v>500</v>
      </c>
      <c r="AP48" s="396">
        <v>500</v>
      </c>
      <c r="AQ48" s="396">
        <v>500</v>
      </c>
      <c r="AR48" s="396">
        <v>500</v>
      </c>
      <c r="AS48" s="396">
        <v>500</v>
      </c>
      <c r="AT48" s="396">
        <v>500</v>
      </c>
      <c r="AU48" s="396">
        <v>500</v>
      </c>
      <c r="AV48" s="396">
        <v>500</v>
      </c>
      <c r="AW48" s="396">
        <v>500</v>
      </c>
      <c r="AX48" s="396">
        <v>500</v>
      </c>
      <c r="AY48" s="396">
        <v>500</v>
      </c>
      <c r="AZ48" s="396">
        <v>500</v>
      </c>
      <c r="BA48" s="396">
        <v>500</v>
      </c>
      <c r="BB48" s="396">
        <v>500</v>
      </c>
      <c r="BC48" s="396">
        <v>500</v>
      </c>
      <c r="BD48" s="396">
        <v>500</v>
      </c>
      <c r="BE48" s="396">
        <v>500</v>
      </c>
      <c r="BF48" s="396">
        <v>500</v>
      </c>
      <c r="BG48" s="396">
        <v>500</v>
      </c>
      <c r="BH48" s="396">
        <v>500</v>
      </c>
      <c r="BI48" s="396">
        <v>500</v>
      </c>
      <c r="BJ48" s="396">
        <v>500</v>
      </c>
      <c r="BK48" s="396">
        <v>500</v>
      </c>
      <c r="BL48" s="396">
        <v>500</v>
      </c>
      <c r="BM48" s="396">
        <v>500</v>
      </c>
      <c r="BN48" s="396">
        <v>500</v>
      </c>
      <c r="BO48" s="396">
        <v>500</v>
      </c>
      <c r="BP48" s="396">
        <v>500</v>
      </c>
      <c r="BQ48" s="396">
        <v>500</v>
      </c>
      <c r="BR48" s="396">
        <v>500</v>
      </c>
      <c r="BS48" s="396">
        <v>500</v>
      </c>
      <c r="BT48" s="396">
        <v>500</v>
      </c>
      <c r="BU48" s="396">
        <v>500</v>
      </c>
      <c r="BV48" s="396">
        <v>500</v>
      </c>
      <c r="BW48" s="396">
        <v>500</v>
      </c>
      <c r="BX48" s="396">
        <v>500</v>
      </c>
      <c r="BY48" s="396">
        <v>500</v>
      </c>
      <c r="BZ48" s="396">
        <v>500</v>
      </c>
      <c r="CA48" s="396">
        <v>500</v>
      </c>
      <c r="CB48" s="396">
        <v>500</v>
      </c>
      <c r="CC48" s="396">
        <v>500</v>
      </c>
      <c r="CD48" s="396">
        <v>500</v>
      </c>
      <c r="CE48" s="396">
        <v>500</v>
      </c>
      <c r="CF48" s="396">
        <v>500</v>
      </c>
      <c r="CG48" s="396">
        <v>500</v>
      </c>
      <c r="CH48" s="396">
        <v>500</v>
      </c>
      <c r="CI48" s="396">
        <v>500</v>
      </c>
      <c r="CJ48" s="396">
        <v>500</v>
      </c>
      <c r="CK48" s="396">
        <v>500</v>
      </c>
      <c r="CL48" s="396">
        <v>500</v>
      </c>
      <c r="CM48" s="396">
        <v>500</v>
      </c>
      <c r="CN48" s="396">
        <v>500</v>
      </c>
      <c r="CO48" s="396">
        <v>500</v>
      </c>
      <c r="CP48" s="396">
        <v>500</v>
      </c>
      <c r="CQ48" s="396">
        <v>500</v>
      </c>
      <c r="CR48" s="396">
        <v>500</v>
      </c>
      <c r="CS48" s="396">
        <v>500</v>
      </c>
      <c r="CT48" s="396">
        <v>500</v>
      </c>
      <c r="CU48" s="396">
        <v>500</v>
      </c>
      <c r="CV48" s="396">
        <v>500</v>
      </c>
      <c r="CW48" s="396">
        <v>500</v>
      </c>
      <c r="CX48" s="396">
        <v>500</v>
      </c>
      <c r="CY48" s="396">
        <v>500</v>
      </c>
      <c r="CZ48" s="396">
        <v>500</v>
      </c>
      <c r="DA48" s="396">
        <v>500</v>
      </c>
      <c r="DB48" s="396">
        <v>500</v>
      </c>
      <c r="DC48" s="396">
        <v>500</v>
      </c>
      <c r="DD48" s="396">
        <v>500</v>
      </c>
      <c r="DE48" s="396">
        <v>500</v>
      </c>
      <c r="DF48" s="396">
        <v>500</v>
      </c>
      <c r="DG48" s="396">
        <v>500</v>
      </c>
      <c r="DH48" s="396">
        <v>500</v>
      </c>
      <c r="DI48" s="396">
        <v>500</v>
      </c>
      <c r="DJ48" s="396">
        <v>500</v>
      </c>
      <c r="DK48" s="396">
        <v>500</v>
      </c>
      <c r="DL48" s="396">
        <v>500</v>
      </c>
      <c r="DM48" s="396">
        <v>500</v>
      </c>
      <c r="DN48" s="396">
        <v>500</v>
      </c>
      <c r="DO48" s="396">
        <v>500</v>
      </c>
      <c r="DP48" s="396">
        <v>500</v>
      </c>
      <c r="DQ48" s="396">
        <v>500</v>
      </c>
      <c r="DR48" s="396">
        <v>500</v>
      </c>
      <c r="DS48" s="396">
        <v>500</v>
      </c>
      <c r="DT48" s="396">
        <v>500</v>
      </c>
      <c r="DU48" s="396">
        <v>500</v>
      </c>
      <c r="DV48" s="396">
        <v>500</v>
      </c>
      <c r="DW48" s="396">
        <v>500</v>
      </c>
      <c r="DX48" s="396">
        <v>500</v>
      </c>
      <c r="DY48" s="396">
        <v>500</v>
      </c>
      <c r="DZ48" s="396">
        <v>500</v>
      </c>
      <c r="EA48" s="396">
        <v>500</v>
      </c>
      <c r="EB48" s="396">
        <v>500</v>
      </c>
      <c r="EC48" s="396">
        <v>500</v>
      </c>
      <c r="ED48" s="396">
        <v>500</v>
      </c>
      <c r="EE48" s="396">
        <v>500</v>
      </c>
      <c r="EF48" s="396">
        <v>500</v>
      </c>
      <c r="EG48" s="396">
        <v>500</v>
      </c>
      <c r="EH48" s="396">
        <v>500</v>
      </c>
      <c r="EI48" s="396">
        <v>500</v>
      </c>
      <c r="EJ48" s="396">
        <v>500</v>
      </c>
      <c r="EK48" s="396">
        <v>500</v>
      </c>
      <c r="EL48" s="396">
        <v>500</v>
      </c>
      <c r="EM48" s="396">
        <v>500</v>
      </c>
      <c r="EN48" s="396">
        <v>500</v>
      </c>
      <c r="EO48" s="396">
        <v>500</v>
      </c>
      <c r="EP48" s="396">
        <v>500</v>
      </c>
      <c r="EQ48" s="396">
        <v>500</v>
      </c>
      <c r="ER48" s="396">
        <v>500</v>
      </c>
      <c r="ES48" s="396">
        <v>500</v>
      </c>
      <c r="ET48" s="396">
        <v>500</v>
      </c>
      <c r="EU48" s="396">
        <v>500</v>
      </c>
      <c r="EV48" s="396">
        <v>500</v>
      </c>
      <c r="EW48" s="396">
        <v>500</v>
      </c>
      <c r="EX48" s="396">
        <v>500</v>
      </c>
      <c r="EY48" s="396">
        <v>500</v>
      </c>
      <c r="EZ48" s="396">
        <v>500</v>
      </c>
      <c r="FA48" s="396">
        <v>500</v>
      </c>
      <c r="FB48" s="396">
        <v>500</v>
      </c>
      <c r="FC48" s="396">
        <v>500</v>
      </c>
      <c r="FD48" s="396">
        <v>500</v>
      </c>
      <c r="FE48" s="396">
        <v>500</v>
      </c>
      <c r="FF48" s="396">
        <v>500</v>
      </c>
      <c r="FG48" s="396">
        <v>500</v>
      </c>
      <c r="FH48" s="396">
        <v>500</v>
      </c>
      <c r="FI48" s="396">
        <v>500</v>
      </c>
      <c r="FJ48" s="396">
        <v>500</v>
      </c>
      <c r="FK48" s="396">
        <v>500</v>
      </c>
      <c r="FL48" s="396">
        <v>500</v>
      </c>
      <c r="FM48" s="396">
        <v>500</v>
      </c>
      <c r="FN48" s="396">
        <v>500</v>
      </c>
      <c r="FO48" s="396">
        <v>500</v>
      </c>
      <c r="FP48" s="396">
        <v>500</v>
      </c>
      <c r="FQ48" s="396">
        <v>500</v>
      </c>
      <c r="FR48" s="396">
        <v>500</v>
      </c>
      <c r="FS48" s="396">
        <v>500</v>
      </c>
      <c r="FT48" s="396">
        <v>500</v>
      </c>
      <c r="FU48" s="396">
        <v>500</v>
      </c>
      <c r="FV48" s="396">
        <v>500</v>
      </c>
      <c r="FW48" s="396">
        <v>500</v>
      </c>
      <c r="FX48" s="396">
        <v>500</v>
      </c>
      <c r="FY48" s="396">
        <v>500</v>
      </c>
      <c r="FZ48" s="396">
        <v>500</v>
      </c>
      <c r="GA48" s="396">
        <v>500</v>
      </c>
    </row>
    <row r="49" spans="1:183" x14ac:dyDescent="0.25">
      <c r="A49" s="394">
        <v>4</v>
      </c>
      <c r="B49" s="395">
        <v>2</v>
      </c>
      <c r="C49" s="395">
        <v>5</v>
      </c>
      <c r="D49" s="393">
        <v>300</v>
      </c>
      <c r="E49" s="393">
        <v>300</v>
      </c>
      <c r="F49" s="393">
        <v>300</v>
      </c>
      <c r="G49" s="393">
        <v>300</v>
      </c>
      <c r="H49" s="393">
        <v>300</v>
      </c>
      <c r="I49" s="393">
        <v>300</v>
      </c>
      <c r="J49" s="393">
        <v>300</v>
      </c>
      <c r="K49" s="393">
        <v>300</v>
      </c>
      <c r="L49" s="393">
        <v>300</v>
      </c>
      <c r="M49" s="393">
        <v>300</v>
      </c>
      <c r="N49" s="393">
        <v>300</v>
      </c>
      <c r="O49" s="393">
        <v>300</v>
      </c>
      <c r="P49" s="393">
        <v>300</v>
      </c>
      <c r="Q49" s="393">
        <v>300</v>
      </c>
      <c r="R49" s="393">
        <v>300</v>
      </c>
      <c r="S49" s="393">
        <v>300</v>
      </c>
      <c r="T49" s="393">
        <v>300</v>
      </c>
      <c r="U49" s="393">
        <v>300</v>
      </c>
      <c r="V49" s="393">
        <v>300</v>
      </c>
      <c r="W49" s="393">
        <v>300</v>
      </c>
      <c r="X49" s="393">
        <v>300</v>
      </c>
      <c r="Y49" s="393">
        <v>300</v>
      </c>
      <c r="Z49" s="393">
        <v>300</v>
      </c>
      <c r="AA49" s="393">
        <v>300</v>
      </c>
      <c r="AB49" s="396">
        <v>300</v>
      </c>
      <c r="AC49" s="396">
        <v>300</v>
      </c>
      <c r="AD49" s="396">
        <v>300</v>
      </c>
      <c r="AE49" s="396">
        <v>400</v>
      </c>
      <c r="AF49" s="396">
        <v>400</v>
      </c>
      <c r="AG49" s="396">
        <v>400</v>
      </c>
      <c r="AH49" s="396">
        <v>400</v>
      </c>
      <c r="AI49" s="396">
        <v>400</v>
      </c>
      <c r="AJ49" s="396">
        <v>400</v>
      </c>
      <c r="AK49" s="396">
        <v>400</v>
      </c>
      <c r="AL49" s="396">
        <v>400</v>
      </c>
      <c r="AM49" s="396">
        <v>400</v>
      </c>
      <c r="AN49" s="396">
        <v>400</v>
      </c>
      <c r="AO49" s="396">
        <v>400</v>
      </c>
      <c r="AP49" s="396">
        <v>400</v>
      </c>
      <c r="AQ49" s="396">
        <v>400</v>
      </c>
      <c r="AR49" s="396">
        <v>400</v>
      </c>
      <c r="AS49" s="396">
        <v>400</v>
      </c>
      <c r="AT49" s="396">
        <v>400</v>
      </c>
      <c r="AU49" s="396">
        <v>400</v>
      </c>
      <c r="AV49" s="396">
        <v>400</v>
      </c>
      <c r="AW49" s="396">
        <v>400</v>
      </c>
      <c r="AX49" s="396">
        <v>400</v>
      </c>
      <c r="AY49" s="396">
        <v>400</v>
      </c>
      <c r="AZ49" s="396">
        <v>400</v>
      </c>
      <c r="BA49" s="396">
        <v>400</v>
      </c>
      <c r="BB49" s="396">
        <v>400</v>
      </c>
      <c r="BC49" s="396">
        <v>400</v>
      </c>
      <c r="BD49" s="396">
        <v>400</v>
      </c>
      <c r="BE49" s="396">
        <v>400</v>
      </c>
      <c r="BF49" s="396">
        <v>400</v>
      </c>
      <c r="BG49" s="396">
        <v>400</v>
      </c>
      <c r="BH49" s="396">
        <v>400</v>
      </c>
      <c r="BI49" s="396">
        <v>400</v>
      </c>
      <c r="BJ49" s="396">
        <v>400</v>
      </c>
      <c r="BK49" s="396">
        <v>400</v>
      </c>
      <c r="BL49" s="396">
        <v>400</v>
      </c>
      <c r="BM49" s="396">
        <v>400</v>
      </c>
      <c r="BN49" s="396">
        <v>400</v>
      </c>
      <c r="BO49" s="396">
        <v>400</v>
      </c>
      <c r="BP49" s="396">
        <v>400</v>
      </c>
      <c r="BQ49" s="396">
        <v>400</v>
      </c>
      <c r="BR49" s="396">
        <v>400</v>
      </c>
      <c r="BS49" s="396">
        <v>400</v>
      </c>
      <c r="BT49" s="396">
        <v>400</v>
      </c>
      <c r="BU49" s="396">
        <v>400</v>
      </c>
      <c r="BV49" s="396">
        <v>400</v>
      </c>
      <c r="BW49" s="396">
        <v>400</v>
      </c>
      <c r="BX49" s="396">
        <v>400</v>
      </c>
      <c r="BY49" s="396">
        <v>400</v>
      </c>
      <c r="BZ49" s="396">
        <v>400</v>
      </c>
      <c r="CA49" s="396">
        <v>400</v>
      </c>
      <c r="CB49" s="396">
        <v>400</v>
      </c>
      <c r="CC49" s="396">
        <v>400</v>
      </c>
      <c r="CD49" s="396">
        <v>400</v>
      </c>
      <c r="CE49" s="396">
        <v>400</v>
      </c>
      <c r="CF49" s="396">
        <v>400</v>
      </c>
      <c r="CG49" s="396">
        <v>400</v>
      </c>
      <c r="CH49" s="396">
        <v>400</v>
      </c>
      <c r="CI49" s="396">
        <v>400</v>
      </c>
      <c r="CJ49" s="396">
        <v>400</v>
      </c>
      <c r="CK49" s="396">
        <v>400</v>
      </c>
      <c r="CL49" s="396">
        <v>400</v>
      </c>
      <c r="CM49" s="396">
        <v>400</v>
      </c>
      <c r="CN49" s="396">
        <v>400</v>
      </c>
      <c r="CO49" s="396">
        <v>400</v>
      </c>
      <c r="CP49" s="396">
        <v>400</v>
      </c>
      <c r="CQ49" s="396">
        <v>400</v>
      </c>
      <c r="CR49" s="396">
        <v>400</v>
      </c>
      <c r="CS49" s="396">
        <v>400</v>
      </c>
      <c r="CT49" s="396">
        <v>400</v>
      </c>
      <c r="CU49" s="396">
        <v>400</v>
      </c>
      <c r="CV49" s="396">
        <v>400</v>
      </c>
      <c r="CW49" s="396">
        <v>400</v>
      </c>
      <c r="CX49" s="396">
        <v>400</v>
      </c>
      <c r="CY49" s="396">
        <v>400</v>
      </c>
      <c r="CZ49" s="396">
        <v>400</v>
      </c>
      <c r="DA49" s="396">
        <v>400</v>
      </c>
      <c r="DB49" s="396">
        <v>400</v>
      </c>
      <c r="DC49" s="396">
        <v>400</v>
      </c>
      <c r="DD49" s="396">
        <v>400</v>
      </c>
      <c r="DE49" s="396">
        <v>400</v>
      </c>
      <c r="DF49" s="396">
        <v>400</v>
      </c>
      <c r="DG49" s="396">
        <v>400</v>
      </c>
      <c r="DH49" s="396">
        <v>400</v>
      </c>
      <c r="DI49" s="396">
        <v>400</v>
      </c>
      <c r="DJ49" s="396">
        <v>400</v>
      </c>
      <c r="DK49" s="396">
        <v>400</v>
      </c>
      <c r="DL49" s="396">
        <v>400</v>
      </c>
      <c r="DM49" s="396">
        <v>400</v>
      </c>
      <c r="DN49" s="396">
        <v>400</v>
      </c>
      <c r="DO49" s="396">
        <v>400</v>
      </c>
      <c r="DP49" s="396">
        <v>400</v>
      </c>
      <c r="DQ49" s="396">
        <v>400</v>
      </c>
      <c r="DR49" s="396">
        <v>400</v>
      </c>
      <c r="DS49" s="396">
        <v>400</v>
      </c>
      <c r="DT49" s="396">
        <v>400</v>
      </c>
      <c r="DU49" s="396">
        <v>400</v>
      </c>
      <c r="DV49" s="396">
        <v>400</v>
      </c>
      <c r="DW49" s="396">
        <v>400</v>
      </c>
      <c r="DX49" s="396">
        <v>400</v>
      </c>
      <c r="DY49" s="396">
        <v>400</v>
      </c>
      <c r="DZ49" s="396">
        <v>400</v>
      </c>
      <c r="EA49" s="396">
        <v>400</v>
      </c>
      <c r="EB49" s="396">
        <v>400</v>
      </c>
      <c r="EC49" s="396">
        <v>400</v>
      </c>
      <c r="ED49" s="396">
        <v>400</v>
      </c>
      <c r="EE49" s="396">
        <v>400</v>
      </c>
      <c r="EF49" s="396">
        <v>400</v>
      </c>
      <c r="EG49" s="396">
        <v>400</v>
      </c>
      <c r="EH49" s="396">
        <v>400</v>
      </c>
      <c r="EI49" s="396">
        <v>400</v>
      </c>
      <c r="EJ49" s="396">
        <v>400</v>
      </c>
      <c r="EK49" s="396">
        <v>400</v>
      </c>
      <c r="EL49" s="396">
        <v>400</v>
      </c>
      <c r="EM49" s="396">
        <v>400</v>
      </c>
      <c r="EN49" s="396">
        <v>400</v>
      </c>
      <c r="EO49" s="396">
        <v>400</v>
      </c>
      <c r="EP49" s="396">
        <v>400</v>
      </c>
      <c r="EQ49" s="396">
        <v>400</v>
      </c>
      <c r="ER49" s="396">
        <v>400</v>
      </c>
      <c r="ES49" s="396">
        <v>400</v>
      </c>
      <c r="ET49" s="396">
        <v>400</v>
      </c>
      <c r="EU49" s="396">
        <v>400</v>
      </c>
      <c r="EV49" s="396">
        <v>400</v>
      </c>
      <c r="EW49" s="396">
        <v>400</v>
      </c>
      <c r="EX49" s="396">
        <v>400</v>
      </c>
      <c r="EY49" s="396">
        <v>400</v>
      </c>
      <c r="EZ49" s="396">
        <v>400</v>
      </c>
      <c r="FA49" s="396">
        <v>400</v>
      </c>
      <c r="FB49" s="396">
        <v>400</v>
      </c>
      <c r="FC49" s="396">
        <v>400</v>
      </c>
      <c r="FD49" s="396">
        <v>400</v>
      </c>
      <c r="FE49" s="396">
        <v>400</v>
      </c>
      <c r="FF49" s="396">
        <v>400</v>
      </c>
      <c r="FG49" s="396">
        <v>400</v>
      </c>
      <c r="FH49" s="396">
        <v>400</v>
      </c>
      <c r="FI49" s="396">
        <v>400</v>
      </c>
      <c r="FJ49" s="396">
        <v>400</v>
      </c>
      <c r="FK49" s="396">
        <v>400</v>
      </c>
      <c r="FL49" s="396">
        <v>400</v>
      </c>
      <c r="FM49" s="396">
        <v>400</v>
      </c>
      <c r="FN49" s="396">
        <v>400</v>
      </c>
      <c r="FO49" s="396">
        <v>400</v>
      </c>
      <c r="FP49" s="396">
        <v>400</v>
      </c>
      <c r="FQ49" s="396">
        <v>400</v>
      </c>
      <c r="FR49" s="396">
        <v>400</v>
      </c>
      <c r="FS49" s="396">
        <v>400</v>
      </c>
      <c r="FT49" s="396">
        <v>400</v>
      </c>
      <c r="FU49" s="396">
        <v>400</v>
      </c>
      <c r="FV49" s="396">
        <v>400</v>
      </c>
      <c r="FW49" s="396">
        <v>400</v>
      </c>
      <c r="FX49" s="396">
        <v>400</v>
      </c>
      <c r="FY49" s="396">
        <v>400</v>
      </c>
      <c r="FZ49" s="396">
        <v>400</v>
      </c>
      <c r="GA49" s="396">
        <v>400</v>
      </c>
    </row>
    <row r="50" spans="1:183" x14ac:dyDescent="0.25">
      <c r="A50" s="392">
        <v>1</v>
      </c>
      <c r="B50" s="170">
        <v>2</v>
      </c>
      <c r="C50" s="170">
        <v>12</v>
      </c>
      <c r="D50" s="393">
        <v>3000</v>
      </c>
      <c r="E50" s="393">
        <v>3000</v>
      </c>
      <c r="F50" s="393">
        <v>3000</v>
      </c>
      <c r="G50" s="393">
        <v>3000</v>
      </c>
      <c r="H50" s="393">
        <v>3000</v>
      </c>
      <c r="I50" s="393">
        <v>3000</v>
      </c>
      <c r="J50" s="393">
        <v>3000</v>
      </c>
      <c r="K50" s="393">
        <v>3000</v>
      </c>
      <c r="L50" s="393">
        <v>3000</v>
      </c>
      <c r="M50" s="393">
        <v>3000</v>
      </c>
      <c r="N50" s="393">
        <v>3000</v>
      </c>
      <c r="O50" s="393">
        <v>3000</v>
      </c>
      <c r="P50" s="393">
        <v>3000</v>
      </c>
      <c r="Q50" s="393">
        <v>3000</v>
      </c>
      <c r="R50" s="393">
        <v>3000</v>
      </c>
      <c r="S50" s="393">
        <v>3000</v>
      </c>
      <c r="T50" s="393">
        <v>3000</v>
      </c>
      <c r="U50" s="393">
        <v>3000</v>
      </c>
      <c r="V50" s="393">
        <v>3000</v>
      </c>
      <c r="W50" s="393">
        <v>3000</v>
      </c>
      <c r="X50" s="393">
        <v>3000</v>
      </c>
      <c r="Y50" s="393">
        <v>3000</v>
      </c>
      <c r="Z50" s="393">
        <v>3000</v>
      </c>
      <c r="AA50" s="393">
        <v>3000</v>
      </c>
      <c r="AB50" s="396">
        <v>3000</v>
      </c>
      <c r="AC50" s="396">
        <v>3000</v>
      </c>
      <c r="AD50" s="396">
        <v>3000</v>
      </c>
      <c r="AE50" s="396">
        <v>3000</v>
      </c>
      <c r="AF50" s="396">
        <v>3000</v>
      </c>
      <c r="AG50" s="396">
        <v>3000</v>
      </c>
      <c r="AH50" s="396">
        <v>3000</v>
      </c>
      <c r="AI50" s="396">
        <v>3000</v>
      </c>
      <c r="AJ50" s="396">
        <v>3000</v>
      </c>
      <c r="AK50" s="396">
        <v>3000</v>
      </c>
      <c r="AL50" s="396">
        <v>3000</v>
      </c>
      <c r="AM50" s="396">
        <v>3000</v>
      </c>
      <c r="AN50" s="396">
        <v>3000</v>
      </c>
      <c r="AO50" s="396">
        <v>3000</v>
      </c>
      <c r="AP50" s="396">
        <v>3000</v>
      </c>
      <c r="AQ50" s="396">
        <v>3000</v>
      </c>
      <c r="AR50" s="396">
        <v>3000</v>
      </c>
      <c r="AS50" s="396">
        <v>3000</v>
      </c>
      <c r="AT50" s="396">
        <v>3000</v>
      </c>
      <c r="AU50" s="396">
        <v>3000</v>
      </c>
      <c r="AV50" s="396">
        <v>3000</v>
      </c>
      <c r="AW50" s="396">
        <v>3000</v>
      </c>
      <c r="AX50" s="396">
        <v>3000</v>
      </c>
      <c r="AY50" s="396">
        <v>3000</v>
      </c>
      <c r="AZ50" s="396">
        <v>3000</v>
      </c>
      <c r="BA50" s="396">
        <v>3000</v>
      </c>
      <c r="BB50" s="396">
        <v>3000</v>
      </c>
      <c r="BC50" s="396">
        <v>3000</v>
      </c>
      <c r="BD50" s="396">
        <v>3000</v>
      </c>
      <c r="BE50" s="396">
        <v>3000</v>
      </c>
      <c r="BF50" s="396">
        <v>3000</v>
      </c>
      <c r="BG50" s="396">
        <v>3000</v>
      </c>
      <c r="BH50" s="396">
        <v>3000</v>
      </c>
      <c r="BI50" s="396">
        <v>3000</v>
      </c>
      <c r="BJ50" s="396">
        <v>3000</v>
      </c>
      <c r="BK50" s="396">
        <v>3000</v>
      </c>
      <c r="BL50" s="396">
        <v>3000</v>
      </c>
      <c r="BM50" s="396">
        <v>3000</v>
      </c>
      <c r="BN50" s="396">
        <v>3000</v>
      </c>
      <c r="BO50" s="396">
        <v>3000</v>
      </c>
      <c r="BP50" s="396">
        <v>3000</v>
      </c>
      <c r="BQ50" s="396">
        <v>3000</v>
      </c>
      <c r="BR50" s="396">
        <v>3000</v>
      </c>
      <c r="BS50" s="396">
        <v>3000</v>
      </c>
      <c r="BT50" s="396">
        <v>3000</v>
      </c>
      <c r="BU50" s="396">
        <v>3000</v>
      </c>
      <c r="BV50" s="396">
        <v>3000</v>
      </c>
      <c r="BW50" s="396">
        <v>3000</v>
      </c>
      <c r="BX50" s="396">
        <v>3000</v>
      </c>
      <c r="BY50" s="396">
        <v>3000</v>
      </c>
      <c r="BZ50" s="396">
        <v>3000</v>
      </c>
      <c r="CA50" s="396">
        <v>3000</v>
      </c>
      <c r="CB50" s="396">
        <v>3000</v>
      </c>
      <c r="CC50" s="396">
        <v>3000</v>
      </c>
      <c r="CD50" s="396">
        <v>3000</v>
      </c>
      <c r="CE50" s="396">
        <v>3000</v>
      </c>
      <c r="CF50" s="396">
        <v>3000</v>
      </c>
      <c r="CG50" s="396">
        <v>3000</v>
      </c>
      <c r="CH50" s="396">
        <v>3000</v>
      </c>
      <c r="CI50" s="396">
        <v>3000</v>
      </c>
      <c r="CJ50" s="396">
        <v>3000</v>
      </c>
      <c r="CK50" s="396">
        <v>3000</v>
      </c>
      <c r="CL50" s="396">
        <v>3000</v>
      </c>
      <c r="CM50" s="396">
        <v>3000</v>
      </c>
      <c r="CN50" s="396">
        <v>3000</v>
      </c>
      <c r="CO50" s="396">
        <v>3000</v>
      </c>
      <c r="CP50" s="396">
        <v>3000</v>
      </c>
      <c r="CQ50" s="396">
        <v>3000</v>
      </c>
      <c r="CR50" s="396">
        <v>3000</v>
      </c>
      <c r="CS50" s="396">
        <v>3000</v>
      </c>
      <c r="CT50" s="396">
        <v>3000</v>
      </c>
      <c r="CU50" s="396">
        <v>3000</v>
      </c>
      <c r="CV50" s="396">
        <v>3000</v>
      </c>
      <c r="CW50" s="396">
        <v>3000</v>
      </c>
      <c r="CX50" s="396">
        <v>3000</v>
      </c>
      <c r="CY50" s="396">
        <v>3000</v>
      </c>
      <c r="CZ50" s="396">
        <v>3000</v>
      </c>
      <c r="DA50" s="396">
        <v>3000</v>
      </c>
      <c r="DB50" s="396">
        <v>3000</v>
      </c>
      <c r="DC50" s="396">
        <v>3000</v>
      </c>
      <c r="DD50" s="396">
        <v>3000</v>
      </c>
      <c r="DE50" s="396">
        <v>3000</v>
      </c>
      <c r="DF50" s="396">
        <v>3000</v>
      </c>
      <c r="DG50" s="396">
        <v>3000</v>
      </c>
      <c r="DH50" s="396">
        <v>3000</v>
      </c>
      <c r="DI50" s="396">
        <v>3000</v>
      </c>
      <c r="DJ50" s="396">
        <v>3000</v>
      </c>
      <c r="DK50" s="396">
        <v>3000</v>
      </c>
      <c r="DL50" s="396">
        <v>3000</v>
      </c>
      <c r="DM50" s="396">
        <v>3000</v>
      </c>
      <c r="DN50" s="396">
        <v>3000</v>
      </c>
      <c r="DO50" s="396">
        <v>3000</v>
      </c>
      <c r="DP50" s="396">
        <v>3000</v>
      </c>
      <c r="DQ50" s="396">
        <v>3000</v>
      </c>
      <c r="DR50" s="396">
        <v>3000</v>
      </c>
      <c r="DS50" s="396">
        <v>3000</v>
      </c>
      <c r="DT50" s="396">
        <v>3000</v>
      </c>
      <c r="DU50" s="396">
        <v>3000</v>
      </c>
      <c r="DV50" s="396">
        <v>3000</v>
      </c>
      <c r="DW50" s="396">
        <v>3000</v>
      </c>
      <c r="DX50" s="396">
        <v>3000</v>
      </c>
      <c r="DY50" s="396">
        <v>3000</v>
      </c>
      <c r="DZ50" s="396">
        <v>3000</v>
      </c>
      <c r="EA50" s="396">
        <v>3000</v>
      </c>
      <c r="EB50" s="396">
        <v>3000</v>
      </c>
      <c r="EC50" s="396">
        <v>3000</v>
      </c>
      <c r="ED50" s="396">
        <v>3000</v>
      </c>
      <c r="EE50" s="396">
        <v>3000</v>
      </c>
      <c r="EF50" s="396">
        <v>3000</v>
      </c>
      <c r="EG50" s="396">
        <v>3000</v>
      </c>
      <c r="EH50" s="396">
        <v>3000</v>
      </c>
      <c r="EI50" s="396">
        <v>3000</v>
      </c>
      <c r="EJ50" s="396">
        <v>3000</v>
      </c>
      <c r="EK50" s="396">
        <v>3000</v>
      </c>
      <c r="EL50" s="396">
        <v>3000</v>
      </c>
      <c r="EM50" s="396">
        <v>3000</v>
      </c>
      <c r="EN50" s="396">
        <v>3000</v>
      </c>
      <c r="EO50" s="396">
        <v>3000</v>
      </c>
      <c r="EP50" s="396">
        <v>3000</v>
      </c>
      <c r="EQ50" s="396">
        <v>3000</v>
      </c>
      <c r="ER50" s="396">
        <v>3000</v>
      </c>
      <c r="ES50" s="396">
        <v>3000</v>
      </c>
      <c r="ET50" s="396">
        <v>3000</v>
      </c>
      <c r="EU50" s="396">
        <v>3000</v>
      </c>
      <c r="EV50" s="396">
        <v>3000</v>
      </c>
      <c r="EW50" s="396">
        <v>3000</v>
      </c>
      <c r="EX50" s="396">
        <v>3000</v>
      </c>
      <c r="EY50" s="396">
        <v>3000</v>
      </c>
      <c r="EZ50" s="396">
        <v>3000</v>
      </c>
      <c r="FA50" s="396">
        <v>3000</v>
      </c>
      <c r="FB50" s="396">
        <v>3000</v>
      </c>
      <c r="FC50" s="396">
        <v>3000</v>
      </c>
      <c r="FD50" s="396">
        <v>3000</v>
      </c>
      <c r="FE50" s="396">
        <v>3000</v>
      </c>
      <c r="FF50" s="396">
        <v>3000</v>
      </c>
      <c r="FG50" s="396">
        <v>3000</v>
      </c>
      <c r="FH50" s="396">
        <v>3000</v>
      </c>
      <c r="FI50" s="396">
        <v>3000</v>
      </c>
      <c r="FJ50" s="396">
        <v>3000</v>
      </c>
      <c r="FK50" s="396">
        <v>3000</v>
      </c>
      <c r="FL50" s="396">
        <v>3000</v>
      </c>
      <c r="FM50" s="396">
        <v>3000</v>
      </c>
      <c r="FN50" s="396">
        <v>3000</v>
      </c>
      <c r="FO50" s="396">
        <v>3000</v>
      </c>
      <c r="FP50" s="396">
        <v>3000</v>
      </c>
      <c r="FQ50" s="396">
        <v>3000</v>
      </c>
      <c r="FR50" s="396">
        <v>3000</v>
      </c>
      <c r="FS50" s="396">
        <v>3000</v>
      </c>
      <c r="FT50" s="396">
        <v>3000</v>
      </c>
      <c r="FU50" s="396">
        <v>3000</v>
      </c>
      <c r="FV50" s="396">
        <v>3000</v>
      </c>
      <c r="FW50" s="396">
        <v>3000</v>
      </c>
      <c r="FX50" s="396">
        <v>3000</v>
      </c>
      <c r="FY50" s="396">
        <v>3000</v>
      </c>
      <c r="FZ50" s="396">
        <v>3000</v>
      </c>
      <c r="GA50" s="396">
        <v>3000</v>
      </c>
    </row>
    <row r="51" spans="1:183" x14ac:dyDescent="0.25">
      <c r="A51" s="392">
        <v>2</v>
      </c>
      <c r="B51" s="170">
        <v>2</v>
      </c>
      <c r="C51" s="170">
        <v>12</v>
      </c>
      <c r="D51" s="393">
        <v>3000</v>
      </c>
      <c r="E51" s="393">
        <v>3000</v>
      </c>
      <c r="F51" s="393">
        <v>3000</v>
      </c>
      <c r="G51" s="393">
        <v>3000</v>
      </c>
      <c r="H51" s="393">
        <v>3000</v>
      </c>
      <c r="I51" s="393">
        <v>3000</v>
      </c>
      <c r="J51" s="393">
        <v>3000</v>
      </c>
      <c r="K51" s="393">
        <v>3000</v>
      </c>
      <c r="L51" s="393">
        <v>3000</v>
      </c>
      <c r="M51" s="393">
        <v>3000</v>
      </c>
      <c r="N51" s="393">
        <v>3000</v>
      </c>
      <c r="O51" s="393">
        <v>3000</v>
      </c>
      <c r="P51" s="393">
        <v>3000</v>
      </c>
      <c r="Q51" s="393">
        <v>3000</v>
      </c>
      <c r="R51" s="393">
        <v>3000</v>
      </c>
      <c r="S51" s="393">
        <v>3000</v>
      </c>
      <c r="T51" s="393">
        <v>3000</v>
      </c>
      <c r="U51" s="393">
        <v>3000</v>
      </c>
      <c r="V51" s="393">
        <v>3000</v>
      </c>
      <c r="W51" s="393">
        <v>3000</v>
      </c>
      <c r="X51" s="393">
        <v>3000</v>
      </c>
      <c r="Y51" s="393">
        <v>3000</v>
      </c>
      <c r="Z51" s="393">
        <v>3000</v>
      </c>
      <c r="AA51" s="393">
        <v>3000</v>
      </c>
      <c r="AB51" s="396">
        <v>3000</v>
      </c>
      <c r="AC51" s="396">
        <v>3000</v>
      </c>
      <c r="AD51" s="396">
        <v>3000</v>
      </c>
      <c r="AE51" s="396">
        <v>3000</v>
      </c>
      <c r="AF51" s="396">
        <v>3000</v>
      </c>
      <c r="AG51" s="396">
        <v>3000</v>
      </c>
      <c r="AH51" s="396">
        <v>3000</v>
      </c>
      <c r="AI51" s="396">
        <v>3000</v>
      </c>
      <c r="AJ51" s="396">
        <v>3000</v>
      </c>
      <c r="AK51" s="396">
        <v>3000</v>
      </c>
      <c r="AL51" s="396">
        <v>3000</v>
      </c>
      <c r="AM51" s="396">
        <v>3000</v>
      </c>
      <c r="AN51" s="396">
        <v>3000</v>
      </c>
      <c r="AO51" s="396">
        <v>3000</v>
      </c>
      <c r="AP51" s="396">
        <v>3000</v>
      </c>
      <c r="AQ51" s="396">
        <v>3000</v>
      </c>
      <c r="AR51" s="396">
        <v>3000</v>
      </c>
      <c r="AS51" s="396">
        <v>3000</v>
      </c>
      <c r="AT51" s="396">
        <v>3000</v>
      </c>
      <c r="AU51" s="396">
        <v>3000</v>
      </c>
      <c r="AV51" s="396">
        <v>3000</v>
      </c>
      <c r="AW51" s="396">
        <v>3000</v>
      </c>
      <c r="AX51" s="396">
        <v>3000</v>
      </c>
      <c r="AY51" s="396">
        <v>3000</v>
      </c>
      <c r="AZ51" s="396">
        <v>3000</v>
      </c>
      <c r="BA51" s="396">
        <v>3000</v>
      </c>
      <c r="BB51" s="396">
        <v>3000</v>
      </c>
      <c r="BC51" s="396">
        <v>3000</v>
      </c>
      <c r="BD51" s="396">
        <v>3000</v>
      </c>
      <c r="BE51" s="396">
        <v>3000</v>
      </c>
      <c r="BF51" s="396">
        <v>3000</v>
      </c>
      <c r="BG51" s="396">
        <v>3000</v>
      </c>
      <c r="BH51" s="396">
        <v>3000</v>
      </c>
      <c r="BI51" s="396">
        <v>3000</v>
      </c>
      <c r="BJ51" s="396">
        <v>3000</v>
      </c>
      <c r="BK51" s="396">
        <v>3000</v>
      </c>
      <c r="BL51" s="396">
        <v>3000</v>
      </c>
      <c r="BM51" s="396">
        <v>3000</v>
      </c>
      <c r="BN51" s="396">
        <v>3000</v>
      </c>
      <c r="BO51" s="396">
        <v>3000</v>
      </c>
      <c r="BP51" s="396">
        <v>3000</v>
      </c>
      <c r="BQ51" s="396">
        <v>3000</v>
      </c>
      <c r="BR51" s="396">
        <v>3000</v>
      </c>
      <c r="BS51" s="396">
        <v>3000</v>
      </c>
      <c r="BT51" s="396">
        <v>3000</v>
      </c>
      <c r="BU51" s="396">
        <v>3000</v>
      </c>
      <c r="BV51" s="396">
        <v>3000</v>
      </c>
      <c r="BW51" s="396">
        <v>3000</v>
      </c>
      <c r="BX51" s="396">
        <v>3000</v>
      </c>
      <c r="BY51" s="396">
        <v>3000</v>
      </c>
      <c r="BZ51" s="396">
        <v>3000</v>
      </c>
      <c r="CA51" s="396">
        <v>3000</v>
      </c>
      <c r="CB51" s="396">
        <v>3000</v>
      </c>
      <c r="CC51" s="396">
        <v>3000</v>
      </c>
      <c r="CD51" s="396">
        <v>3000</v>
      </c>
      <c r="CE51" s="396">
        <v>3000</v>
      </c>
      <c r="CF51" s="396">
        <v>3000</v>
      </c>
      <c r="CG51" s="396">
        <v>3000</v>
      </c>
      <c r="CH51" s="396">
        <v>3000</v>
      </c>
      <c r="CI51" s="396">
        <v>3000</v>
      </c>
      <c r="CJ51" s="396">
        <v>3000</v>
      </c>
      <c r="CK51" s="396">
        <v>3000</v>
      </c>
      <c r="CL51" s="396">
        <v>3000</v>
      </c>
      <c r="CM51" s="396">
        <v>3000</v>
      </c>
      <c r="CN51" s="396">
        <v>3000</v>
      </c>
      <c r="CO51" s="396">
        <v>3000</v>
      </c>
      <c r="CP51" s="396">
        <v>3000</v>
      </c>
      <c r="CQ51" s="396">
        <v>3000</v>
      </c>
      <c r="CR51" s="396">
        <v>3000</v>
      </c>
      <c r="CS51" s="396">
        <v>3000</v>
      </c>
      <c r="CT51" s="396">
        <v>3000</v>
      </c>
      <c r="CU51" s="396">
        <v>3000</v>
      </c>
      <c r="CV51" s="396">
        <v>3000</v>
      </c>
      <c r="CW51" s="396">
        <v>3000</v>
      </c>
      <c r="CX51" s="396">
        <v>3000</v>
      </c>
      <c r="CY51" s="396">
        <v>3000</v>
      </c>
      <c r="CZ51" s="396">
        <v>3000</v>
      </c>
      <c r="DA51" s="396">
        <v>3000</v>
      </c>
      <c r="DB51" s="396">
        <v>3000</v>
      </c>
      <c r="DC51" s="396">
        <v>3000</v>
      </c>
      <c r="DD51" s="396">
        <v>3000</v>
      </c>
      <c r="DE51" s="396">
        <v>3000</v>
      </c>
      <c r="DF51" s="396">
        <v>3000</v>
      </c>
      <c r="DG51" s="396">
        <v>3000</v>
      </c>
      <c r="DH51" s="396">
        <v>3000</v>
      </c>
      <c r="DI51" s="396">
        <v>3000</v>
      </c>
      <c r="DJ51" s="396">
        <v>3000</v>
      </c>
      <c r="DK51" s="396">
        <v>3000</v>
      </c>
      <c r="DL51" s="396">
        <v>3000</v>
      </c>
      <c r="DM51" s="396">
        <v>3000</v>
      </c>
      <c r="DN51" s="396">
        <v>3000</v>
      </c>
      <c r="DO51" s="396">
        <v>3000</v>
      </c>
      <c r="DP51" s="396">
        <v>3000</v>
      </c>
      <c r="DQ51" s="396">
        <v>3000</v>
      </c>
      <c r="DR51" s="396">
        <v>3000</v>
      </c>
      <c r="DS51" s="396">
        <v>3000</v>
      </c>
      <c r="DT51" s="396">
        <v>3000</v>
      </c>
      <c r="DU51" s="396">
        <v>3000</v>
      </c>
      <c r="DV51" s="396">
        <v>3000</v>
      </c>
      <c r="DW51" s="396">
        <v>3000</v>
      </c>
      <c r="DX51" s="396">
        <v>3000</v>
      </c>
      <c r="DY51" s="396">
        <v>3000</v>
      </c>
      <c r="DZ51" s="396">
        <v>3000</v>
      </c>
      <c r="EA51" s="396">
        <v>3000</v>
      </c>
      <c r="EB51" s="396">
        <v>3000</v>
      </c>
      <c r="EC51" s="396">
        <v>3000</v>
      </c>
      <c r="ED51" s="396">
        <v>3000</v>
      </c>
      <c r="EE51" s="396">
        <v>3000</v>
      </c>
      <c r="EF51" s="396">
        <v>3000</v>
      </c>
      <c r="EG51" s="396">
        <v>3000</v>
      </c>
      <c r="EH51" s="396">
        <v>3000</v>
      </c>
      <c r="EI51" s="396">
        <v>3000</v>
      </c>
      <c r="EJ51" s="396">
        <v>3000</v>
      </c>
      <c r="EK51" s="396">
        <v>3000</v>
      </c>
      <c r="EL51" s="396">
        <v>3000</v>
      </c>
      <c r="EM51" s="396">
        <v>3000</v>
      </c>
      <c r="EN51" s="396">
        <v>3000</v>
      </c>
      <c r="EO51" s="396">
        <v>3000</v>
      </c>
      <c r="EP51" s="396">
        <v>3000</v>
      </c>
      <c r="EQ51" s="396">
        <v>3000</v>
      </c>
      <c r="ER51" s="396">
        <v>3000</v>
      </c>
      <c r="ES51" s="396">
        <v>3000</v>
      </c>
      <c r="ET51" s="396">
        <v>3000</v>
      </c>
      <c r="EU51" s="396">
        <v>3000</v>
      </c>
      <c r="EV51" s="396">
        <v>3000</v>
      </c>
      <c r="EW51" s="396">
        <v>3000</v>
      </c>
      <c r="EX51" s="396">
        <v>3000</v>
      </c>
      <c r="EY51" s="396">
        <v>3000</v>
      </c>
      <c r="EZ51" s="396">
        <v>3000</v>
      </c>
      <c r="FA51" s="396">
        <v>3000</v>
      </c>
      <c r="FB51" s="396">
        <v>3000</v>
      </c>
      <c r="FC51" s="396">
        <v>3000</v>
      </c>
      <c r="FD51" s="396">
        <v>3000</v>
      </c>
      <c r="FE51" s="396">
        <v>3000</v>
      </c>
      <c r="FF51" s="396">
        <v>3000</v>
      </c>
      <c r="FG51" s="396">
        <v>3000</v>
      </c>
      <c r="FH51" s="396">
        <v>3000</v>
      </c>
      <c r="FI51" s="396">
        <v>3000</v>
      </c>
      <c r="FJ51" s="396">
        <v>3000</v>
      </c>
      <c r="FK51" s="396">
        <v>3000</v>
      </c>
      <c r="FL51" s="396">
        <v>3000</v>
      </c>
      <c r="FM51" s="396">
        <v>3000</v>
      </c>
      <c r="FN51" s="396">
        <v>3000</v>
      </c>
      <c r="FO51" s="396">
        <v>3000</v>
      </c>
      <c r="FP51" s="396">
        <v>3000</v>
      </c>
      <c r="FQ51" s="396">
        <v>3000</v>
      </c>
      <c r="FR51" s="396">
        <v>3000</v>
      </c>
      <c r="FS51" s="396">
        <v>3000</v>
      </c>
      <c r="FT51" s="396">
        <v>3000</v>
      </c>
      <c r="FU51" s="396">
        <v>3000</v>
      </c>
      <c r="FV51" s="396">
        <v>3000</v>
      </c>
      <c r="FW51" s="396">
        <v>3000</v>
      </c>
      <c r="FX51" s="396">
        <v>3000</v>
      </c>
      <c r="FY51" s="396">
        <v>3000</v>
      </c>
      <c r="FZ51" s="396">
        <v>3000</v>
      </c>
      <c r="GA51" s="396">
        <v>3000</v>
      </c>
    </row>
    <row r="52" spans="1:183" x14ac:dyDescent="0.25">
      <c r="A52" s="392">
        <v>3</v>
      </c>
      <c r="B52" s="170">
        <v>2</v>
      </c>
      <c r="C52" s="170">
        <v>12</v>
      </c>
      <c r="D52" s="393">
        <v>3000</v>
      </c>
      <c r="E52" s="393">
        <v>3000</v>
      </c>
      <c r="F52" s="393">
        <v>3000</v>
      </c>
      <c r="G52" s="393">
        <v>3000</v>
      </c>
      <c r="H52" s="393">
        <v>3000</v>
      </c>
      <c r="I52" s="393">
        <v>3000</v>
      </c>
      <c r="J52" s="393">
        <v>3000</v>
      </c>
      <c r="K52" s="393">
        <v>3000</v>
      </c>
      <c r="L52" s="393">
        <v>3000</v>
      </c>
      <c r="M52" s="393">
        <v>3000</v>
      </c>
      <c r="N52" s="393">
        <v>3000</v>
      </c>
      <c r="O52" s="393">
        <v>3000</v>
      </c>
      <c r="P52" s="393">
        <v>3000</v>
      </c>
      <c r="Q52" s="393">
        <v>3000</v>
      </c>
      <c r="R52" s="393">
        <v>3000</v>
      </c>
      <c r="S52" s="393">
        <v>3000</v>
      </c>
      <c r="T52" s="393">
        <v>3000</v>
      </c>
      <c r="U52" s="393">
        <v>3000</v>
      </c>
      <c r="V52" s="393">
        <v>3000</v>
      </c>
      <c r="W52" s="393">
        <v>3000</v>
      </c>
      <c r="X52" s="393">
        <v>3000</v>
      </c>
      <c r="Y52" s="393">
        <v>3000</v>
      </c>
      <c r="Z52" s="393">
        <v>3000</v>
      </c>
      <c r="AA52" s="393">
        <v>3000</v>
      </c>
      <c r="AB52" s="396">
        <v>3000</v>
      </c>
      <c r="AC52" s="396">
        <v>3000</v>
      </c>
      <c r="AD52" s="396">
        <v>3000</v>
      </c>
      <c r="AE52" s="396">
        <v>3000</v>
      </c>
      <c r="AF52" s="396">
        <v>3000</v>
      </c>
      <c r="AG52" s="396">
        <v>3000</v>
      </c>
      <c r="AH52" s="396">
        <v>3000</v>
      </c>
      <c r="AI52" s="396">
        <v>3000</v>
      </c>
      <c r="AJ52" s="396">
        <v>3000</v>
      </c>
      <c r="AK52" s="396">
        <v>3000</v>
      </c>
      <c r="AL52" s="396">
        <v>3000</v>
      </c>
      <c r="AM52" s="396">
        <v>3000</v>
      </c>
      <c r="AN52" s="396">
        <v>3000</v>
      </c>
      <c r="AO52" s="396">
        <v>3000</v>
      </c>
      <c r="AP52" s="396">
        <v>3000</v>
      </c>
      <c r="AQ52" s="396">
        <v>3000</v>
      </c>
      <c r="AR52" s="396">
        <v>3000</v>
      </c>
      <c r="AS52" s="396">
        <v>3000</v>
      </c>
      <c r="AT52" s="396">
        <v>3000</v>
      </c>
      <c r="AU52" s="396">
        <v>3000</v>
      </c>
      <c r="AV52" s="396">
        <v>3000</v>
      </c>
      <c r="AW52" s="396">
        <v>3000</v>
      </c>
      <c r="AX52" s="396">
        <v>3000</v>
      </c>
      <c r="AY52" s="396">
        <v>3000</v>
      </c>
      <c r="AZ52" s="396">
        <v>3000</v>
      </c>
      <c r="BA52" s="396">
        <v>3000</v>
      </c>
      <c r="BB52" s="396">
        <v>3000</v>
      </c>
      <c r="BC52" s="396">
        <v>3000</v>
      </c>
      <c r="BD52" s="396">
        <v>3000</v>
      </c>
      <c r="BE52" s="396">
        <v>3000</v>
      </c>
      <c r="BF52" s="396">
        <v>3000</v>
      </c>
      <c r="BG52" s="396">
        <v>3000</v>
      </c>
      <c r="BH52" s="396">
        <v>3000</v>
      </c>
      <c r="BI52" s="396">
        <v>3000</v>
      </c>
      <c r="BJ52" s="396">
        <v>3000</v>
      </c>
      <c r="BK52" s="396">
        <v>3000</v>
      </c>
      <c r="BL52" s="396">
        <v>3000</v>
      </c>
      <c r="BM52" s="396">
        <v>3000</v>
      </c>
      <c r="BN52" s="396">
        <v>3000</v>
      </c>
      <c r="BO52" s="396">
        <v>3000</v>
      </c>
      <c r="BP52" s="396">
        <v>3000</v>
      </c>
      <c r="BQ52" s="396">
        <v>3000</v>
      </c>
      <c r="BR52" s="396">
        <v>3000</v>
      </c>
      <c r="BS52" s="396">
        <v>3000</v>
      </c>
      <c r="BT52" s="396">
        <v>3000</v>
      </c>
      <c r="BU52" s="396">
        <v>3000</v>
      </c>
      <c r="BV52" s="396">
        <v>3000</v>
      </c>
      <c r="BW52" s="396">
        <v>3000</v>
      </c>
      <c r="BX52" s="396">
        <v>3000</v>
      </c>
      <c r="BY52" s="396">
        <v>3000</v>
      </c>
      <c r="BZ52" s="396">
        <v>3000</v>
      </c>
      <c r="CA52" s="396">
        <v>3000</v>
      </c>
      <c r="CB52" s="396">
        <v>3000</v>
      </c>
      <c r="CC52" s="396">
        <v>3000</v>
      </c>
      <c r="CD52" s="396">
        <v>3000</v>
      </c>
      <c r="CE52" s="396">
        <v>3000</v>
      </c>
      <c r="CF52" s="396">
        <v>3000</v>
      </c>
      <c r="CG52" s="396">
        <v>3000</v>
      </c>
      <c r="CH52" s="396">
        <v>3000</v>
      </c>
      <c r="CI52" s="396">
        <v>3000</v>
      </c>
      <c r="CJ52" s="396">
        <v>3000</v>
      </c>
      <c r="CK52" s="396">
        <v>3000</v>
      </c>
      <c r="CL52" s="396">
        <v>3000</v>
      </c>
      <c r="CM52" s="396">
        <v>3000</v>
      </c>
      <c r="CN52" s="396">
        <v>3000</v>
      </c>
      <c r="CO52" s="396">
        <v>3000</v>
      </c>
      <c r="CP52" s="396">
        <v>3000</v>
      </c>
      <c r="CQ52" s="396">
        <v>3000</v>
      </c>
      <c r="CR52" s="396">
        <v>3000</v>
      </c>
      <c r="CS52" s="396">
        <v>3000</v>
      </c>
      <c r="CT52" s="396">
        <v>3000</v>
      </c>
      <c r="CU52" s="396">
        <v>3000</v>
      </c>
      <c r="CV52" s="396">
        <v>3000</v>
      </c>
      <c r="CW52" s="396">
        <v>3000</v>
      </c>
      <c r="CX52" s="396">
        <v>3000</v>
      </c>
      <c r="CY52" s="396">
        <v>3000</v>
      </c>
      <c r="CZ52" s="396">
        <v>3000</v>
      </c>
      <c r="DA52" s="396">
        <v>3000</v>
      </c>
      <c r="DB52" s="396">
        <v>3000</v>
      </c>
      <c r="DC52" s="396">
        <v>3000</v>
      </c>
      <c r="DD52" s="396">
        <v>3000</v>
      </c>
      <c r="DE52" s="396">
        <v>3000</v>
      </c>
      <c r="DF52" s="396">
        <v>3000</v>
      </c>
      <c r="DG52" s="396">
        <v>3000</v>
      </c>
      <c r="DH52" s="396">
        <v>3000</v>
      </c>
      <c r="DI52" s="396">
        <v>3000</v>
      </c>
      <c r="DJ52" s="396">
        <v>3000</v>
      </c>
      <c r="DK52" s="396">
        <v>3000</v>
      </c>
      <c r="DL52" s="396">
        <v>3000</v>
      </c>
      <c r="DM52" s="396">
        <v>3000</v>
      </c>
      <c r="DN52" s="396">
        <v>3000</v>
      </c>
      <c r="DO52" s="396">
        <v>3000</v>
      </c>
      <c r="DP52" s="396">
        <v>3000</v>
      </c>
      <c r="DQ52" s="396">
        <v>3000</v>
      </c>
      <c r="DR52" s="396">
        <v>3000</v>
      </c>
      <c r="DS52" s="396">
        <v>3000</v>
      </c>
      <c r="DT52" s="396">
        <v>3000</v>
      </c>
      <c r="DU52" s="396">
        <v>3000</v>
      </c>
      <c r="DV52" s="396">
        <v>3000</v>
      </c>
      <c r="DW52" s="396">
        <v>3000</v>
      </c>
      <c r="DX52" s="396">
        <v>3000</v>
      </c>
      <c r="DY52" s="396">
        <v>3000</v>
      </c>
      <c r="DZ52" s="396">
        <v>3000</v>
      </c>
      <c r="EA52" s="396">
        <v>3000</v>
      </c>
      <c r="EB52" s="396">
        <v>3000</v>
      </c>
      <c r="EC52" s="396">
        <v>3000</v>
      </c>
      <c r="ED52" s="396">
        <v>3000</v>
      </c>
      <c r="EE52" s="396">
        <v>3000</v>
      </c>
      <c r="EF52" s="396">
        <v>3000</v>
      </c>
      <c r="EG52" s="396">
        <v>3000</v>
      </c>
      <c r="EH52" s="396">
        <v>3000</v>
      </c>
      <c r="EI52" s="396">
        <v>3000</v>
      </c>
      <c r="EJ52" s="396">
        <v>3000</v>
      </c>
      <c r="EK52" s="396">
        <v>3000</v>
      </c>
      <c r="EL52" s="396">
        <v>3000</v>
      </c>
      <c r="EM52" s="396">
        <v>3000</v>
      </c>
      <c r="EN52" s="396">
        <v>3000</v>
      </c>
      <c r="EO52" s="396">
        <v>3000</v>
      </c>
      <c r="EP52" s="396">
        <v>3000</v>
      </c>
      <c r="EQ52" s="396">
        <v>3000</v>
      </c>
      <c r="ER52" s="396">
        <v>3000</v>
      </c>
      <c r="ES52" s="396">
        <v>3000</v>
      </c>
      <c r="ET52" s="396">
        <v>3000</v>
      </c>
      <c r="EU52" s="396">
        <v>3000</v>
      </c>
      <c r="EV52" s="396">
        <v>3000</v>
      </c>
      <c r="EW52" s="396">
        <v>3000</v>
      </c>
      <c r="EX52" s="396">
        <v>3000</v>
      </c>
      <c r="EY52" s="396">
        <v>3000</v>
      </c>
      <c r="EZ52" s="396">
        <v>3000</v>
      </c>
      <c r="FA52" s="396">
        <v>3000</v>
      </c>
      <c r="FB52" s="396">
        <v>3000</v>
      </c>
      <c r="FC52" s="396">
        <v>3000</v>
      </c>
      <c r="FD52" s="396">
        <v>3000</v>
      </c>
      <c r="FE52" s="396">
        <v>3000</v>
      </c>
      <c r="FF52" s="396">
        <v>3000</v>
      </c>
      <c r="FG52" s="396">
        <v>3000</v>
      </c>
      <c r="FH52" s="396">
        <v>3000</v>
      </c>
      <c r="FI52" s="396">
        <v>3000</v>
      </c>
      <c r="FJ52" s="396">
        <v>3000</v>
      </c>
      <c r="FK52" s="396">
        <v>3000</v>
      </c>
      <c r="FL52" s="396">
        <v>3000</v>
      </c>
      <c r="FM52" s="396">
        <v>3000</v>
      </c>
      <c r="FN52" s="396">
        <v>3000</v>
      </c>
      <c r="FO52" s="396">
        <v>3000</v>
      </c>
      <c r="FP52" s="396">
        <v>3000</v>
      </c>
      <c r="FQ52" s="396">
        <v>3000</v>
      </c>
      <c r="FR52" s="396">
        <v>3000</v>
      </c>
      <c r="FS52" s="396">
        <v>3000</v>
      </c>
      <c r="FT52" s="396">
        <v>3000</v>
      </c>
      <c r="FU52" s="396">
        <v>3000</v>
      </c>
      <c r="FV52" s="396">
        <v>3000</v>
      </c>
      <c r="FW52" s="396">
        <v>3000</v>
      </c>
      <c r="FX52" s="396">
        <v>3000</v>
      </c>
      <c r="FY52" s="396">
        <v>3000</v>
      </c>
      <c r="FZ52" s="396">
        <v>3000</v>
      </c>
      <c r="GA52" s="396">
        <v>3000</v>
      </c>
    </row>
    <row r="53" spans="1:183" x14ac:dyDescent="0.25">
      <c r="A53" s="392">
        <v>4</v>
      </c>
      <c r="B53" s="170">
        <v>2</v>
      </c>
      <c r="C53" s="170">
        <v>12</v>
      </c>
      <c r="D53" s="393">
        <v>2900</v>
      </c>
      <c r="E53" s="393">
        <v>2900</v>
      </c>
      <c r="F53" s="393">
        <v>2900</v>
      </c>
      <c r="G53" s="393">
        <v>2900</v>
      </c>
      <c r="H53" s="393">
        <v>2900</v>
      </c>
      <c r="I53" s="393">
        <v>2900</v>
      </c>
      <c r="J53" s="393">
        <v>2900</v>
      </c>
      <c r="K53" s="393">
        <v>2900</v>
      </c>
      <c r="L53" s="393">
        <v>2900</v>
      </c>
      <c r="M53" s="393">
        <v>2900</v>
      </c>
      <c r="N53" s="393">
        <v>2900</v>
      </c>
      <c r="O53" s="393">
        <v>2900</v>
      </c>
      <c r="P53" s="393">
        <v>2900</v>
      </c>
      <c r="Q53" s="393">
        <v>2900</v>
      </c>
      <c r="R53" s="393">
        <v>2900</v>
      </c>
      <c r="S53" s="393">
        <v>2900</v>
      </c>
      <c r="T53" s="393">
        <v>2900</v>
      </c>
      <c r="U53" s="393">
        <v>2900</v>
      </c>
      <c r="V53" s="393">
        <v>2900</v>
      </c>
      <c r="W53" s="393">
        <v>2900</v>
      </c>
      <c r="X53" s="393">
        <v>2900</v>
      </c>
      <c r="Y53" s="393">
        <v>2900</v>
      </c>
      <c r="Z53" s="393">
        <v>2900</v>
      </c>
      <c r="AA53" s="393">
        <v>2900</v>
      </c>
      <c r="AB53" s="396">
        <v>2900</v>
      </c>
      <c r="AC53" s="396">
        <v>2900</v>
      </c>
      <c r="AD53" s="396">
        <v>2900</v>
      </c>
      <c r="AE53" s="396">
        <v>2900</v>
      </c>
      <c r="AF53" s="396">
        <v>2900</v>
      </c>
      <c r="AG53" s="396">
        <v>2900</v>
      </c>
      <c r="AH53" s="396">
        <v>2900</v>
      </c>
      <c r="AI53" s="396">
        <v>2900</v>
      </c>
      <c r="AJ53" s="396">
        <v>2900</v>
      </c>
      <c r="AK53" s="396">
        <v>2900</v>
      </c>
      <c r="AL53" s="396">
        <v>2900</v>
      </c>
      <c r="AM53" s="396">
        <v>2900</v>
      </c>
      <c r="AN53" s="396">
        <v>2900</v>
      </c>
      <c r="AO53" s="396">
        <v>2900</v>
      </c>
      <c r="AP53" s="396">
        <v>2900</v>
      </c>
      <c r="AQ53" s="396">
        <v>2900</v>
      </c>
      <c r="AR53" s="396">
        <v>2900</v>
      </c>
      <c r="AS53" s="396">
        <v>2900</v>
      </c>
      <c r="AT53" s="396">
        <v>2900</v>
      </c>
      <c r="AU53" s="396">
        <v>2900</v>
      </c>
      <c r="AV53" s="396">
        <v>2900</v>
      </c>
      <c r="AW53" s="396">
        <v>2900</v>
      </c>
      <c r="AX53" s="396">
        <v>2900</v>
      </c>
      <c r="AY53" s="396">
        <v>2900</v>
      </c>
      <c r="AZ53" s="396">
        <v>2900</v>
      </c>
      <c r="BA53" s="396">
        <v>2900</v>
      </c>
      <c r="BB53" s="396">
        <v>2900</v>
      </c>
      <c r="BC53" s="396">
        <v>2900</v>
      </c>
      <c r="BD53" s="396">
        <v>2900</v>
      </c>
      <c r="BE53" s="396">
        <v>2900</v>
      </c>
      <c r="BF53" s="396">
        <v>2900</v>
      </c>
      <c r="BG53" s="396">
        <v>2900</v>
      </c>
      <c r="BH53" s="396">
        <v>2900</v>
      </c>
      <c r="BI53" s="396">
        <v>2900</v>
      </c>
      <c r="BJ53" s="396">
        <v>2900</v>
      </c>
      <c r="BK53" s="396">
        <v>2900</v>
      </c>
      <c r="BL53" s="396">
        <v>2900</v>
      </c>
      <c r="BM53" s="396">
        <v>2900</v>
      </c>
      <c r="BN53" s="396">
        <v>2900</v>
      </c>
      <c r="BO53" s="396">
        <v>2900</v>
      </c>
      <c r="BP53" s="396">
        <v>2900</v>
      </c>
      <c r="BQ53" s="396">
        <v>2900</v>
      </c>
      <c r="BR53" s="396">
        <v>2900</v>
      </c>
      <c r="BS53" s="396">
        <v>2900</v>
      </c>
      <c r="BT53" s="396">
        <v>2900</v>
      </c>
      <c r="BU53" s="396">
        <v>2900</v>
      </c>
      <c r="BV53" s="396">
        <v>2900</v>
      </c>
      <c r="BW53" s="396">
        <v>2900</v>
      </c>
      <c r="BX53" s="396">
        <v>2900</v>
      </c>
      <c r="BY53" s="396">
        <v>2900</v>
      </c>
      <c r="BZ53" s="396">
        <v>2900</v>
      </c>
      <c r="CA53" s="396">
        <v>2900</v>
      </c>
      <c r="CB53" s="396">
        <v>2900</v>
      </c>
      <c r="CC53" s="396">
        <v>2900</v>
      </c>
      <c r="CD53" s="396">
        <v>2900</v>
      </c>
      <c r="CE53" s="396">
        <v>2900</v>
      </c>
      <c r="CF53" s="396">
        <v>2900</v>
      </c>
      <c r="CG53" s="396">
        <v>2900</v>
      </c>
      <c r="CH53" s="396">
        <v>2900</v>
      </c>
      <c r="CI53" s="396">
        <v>2900</v>
      </c>
      <c r="CJ53" s="396">
        <v>2900</v>
      </c>
      <c r="CK53" s="396">
        <v>2900</v>
      </c>
      <c r="CL53" s="396">
        <v>2900</v>
      </c>
      <c r="CM53" s="396">
        <v>2900</v>
      </c>
      <c r="CN53" s="396">
        <v>2900</v>
      </c>
      <c r="CO53" s="396">
        <v>2900</v>
      </c>
      <c r="CP53" s="396">
        <v>2900</v>
      </c>
      <c r="CQ53" s="396">
        <v>2900</v>
      </c>
      <c r="CR53" s="396">
        <v>2900</v>
      </c>
      <c r="CS53" s="396">
        <v>2900</v>
      </c>
      <c r="CT53" s="396">
        <v>2900</v>
      </c>
      <c r="CU53" s="396">
        <v>2900</v>
      </c>
      <c r="CV53" s="396">
        <v>2900</v>
      </c>
      <c r="CW53" s="396">
        <v>2900</v>
      </c>
      <c r="CX53" s="396">
        <v>2900</v>
      </c>
      <c r="CY53" s="396">
        <v>2900</v>
      </c>
      <c r="CZ53" s="396">
        <v>2900</v>
      </c>
      <c r="DA53" s="396">
        <v>2900</v>
      </c>
      <c r="DB53" s="396">
        <v>2900</v>
      </c>
      <c r="DC53" s="396">
        <v>2900</v>
      </c>
      <c r="DD53" s="396">
        <v>2900</v>
      </c>
      <c r="DE53" s="396">
        <v>2900</v>
      </c>
      <c r="DF53" s="396">
        <v>2900</v>
      </c>
      <c r="DG53" s="396">
        <v>2900</v>
      </c>
      <c r="DH53" s="396">
        <v>2900</v>
      </c>
      <c r="DI53" s="396">
        <v>2900</v>
      </c>
      <c r="DJ53" s="396">
        <v>2900</v>
      </c>
      <c r="DK53" s="396">
        <v>2900</v>
      </c>
      <c r="DL53" s="396">
        <v>2900</v>
      </c>
      <c r="DM53" s="396">
        <v>2900</v>
      </c>
      <c r="DN53" s="396">
        <v>2900</v>
      </c>
      <c r="DO53" s="396">
        <v>2900</v>
      </c>
      <c r="DP53" s="396">
        <v>2900</v>
      </c>
      <c r="DQ53" s="396">
        <v>2900</v>
      </c>
      <c r="DR53" s="396">
        <v>2900</v>
      </c>
      <c r="DS53" s="396">
        <v>2900</v>
      </c>
      <c r="DT53" s="396">
        <v>2900</v>
      </c>
      <c r="DU53" s="396">
        <v>2900</v>
      </c>
      <c r="DV53" s="396">
        <v>2900</v>
      </c>
      <c r="DW53" s="396">
        <v>2900</v>
      </c>
      <c r="DX53" s="396">
        <v>2900</v>
      </c>
      <c r="DY53" s="396">
        <v>2900</v>
      </c>
      <c r="DZ53" s="396">
        <v>2900</v>
      </c>
      <c r="EA53" s="396">
        <v>2900</v>
      </c>
      <c r="EB53" s="396">
        <v>2900</v>
      </c>
      <c r="EC53" s="396">
        <v>2900</v>
      </c>
      <c r="ED53" s="396">
        <v>2900</v>
      </c>
      <c r="EE53" s="396">
        <v>2900</v>
      </c>
      <c r="EF53" s="396">
        <v>2900</v>
      </c>
      <c r="EG53" s="396">
        <v>2900</v>
      </c>
      <c r="EH53" s="396">
        <v>2900</v>
      </c>
      <c r="EI53" s="396">
        <v>2900</v>
      </c>
      <c r="EJ53" s="396">
        <v>2900</v>
      </c>
      <c r="EK53" s="396">
        <v>2900</v>
      </c>
      <c r="EL53" s="396">
        <v>2900</v>
      </c>
      <c r="EM53" s="396">
        <v>2900</v>
      </c>
      <c r="EN53" s="396">
        <v>2900</v>
      </c>
      <c r="EO53" s="396">
        <v>2900</v>
      </c>
      <c r="EP53" s="396">
        <v>2900</v>
      </c>
      <c r="EQ53" s="396">
        <v>2900</v>
      </c>
      <c r="ER53" s="396">
        <v>2900</v>
      </c>
      <c r="ES53" s="396">
        <v>2900</v>
      </c>
      <c r="ET53" s="396">
        <v>2900</v>
      </c>
      <c r="EU53" s="396">
        <v>2900</v>
      </c>
      <c r="EV53" s="396">
        <v>2900</v>
      </c>
      <c r="EW53" s="396">
        <v>2900</v>
      </c>
      <c r="EX53" s="396">
        <v>2900</v>
      </c>
      <c r="EY53" s="396">
        <v>2900</v>
      </c>
      <c r="EZ53" s="396">
        <v>2900</v>
      </c>
      <c r="FA53" s="396">
        <v>2900</v>
      </c>
      <c r="FB53" s="396">
        <v>2900</v>
      </c>
      <c r="FC53" s="396">
        <v>2900</v>
      </c>
      <c r="FD53" s="396">
        <v>2900</v>
      </c>
      <c r="FE53" s="396">
        <v>2900</v>
      </c>
      <c r="FF53" s="396">
        <v>2900</v>
      </c>
      <c r="FG53" s="396">
        <v>2900</v>
      </c>
      <c r="FH53" s="396">
        <v>2900</v>
      </c>
      <c r="FI53" s="396">
        <v>2900</v>
      </c>
      <c r="FJ53" s="396">
        <v>2900</v>
      </c>
      <c r="FK53" s="396">
        <v>2900</v>
      </c>
      <c r="FL53" s="396">
        <v>2900</v>
      </c>
      <c r="FM53" s="396">
        <v>2900</v>
      </c>
      <c r="FN53" s="396">
        <v>2900</v>
      </c>
      <c r="FO53" s="396">
        <v>2900</v>
      </c>
      <c r="FP53" s="396">
        <v>2900</v>
      </c>
      <c r="FQ53" s="396">
        <v>2900</v>
      </c>
      <c r="FR53" s="396">
        <v>2900</v>
      </c>
      <c r="FS53" s="396">
        <v>2900</v>
      </c>
      <c r="FT53" s="396">
        <v>2900</v>
      </c>
      <c r="FU53" s="396">
        <v>2900</v>
      </c>
      <c r="FV53" s="396">
        <v>2900</v>
      </c>
      <c r="FW53" s="396">
        <v>2900</v>
      </c>
      <c r="FX53" s="396">
        <v>2900</v>
      </c>
      <c r="FY53" s="396">
        <v>2900</v>
      </c>
      <c r="FZ53" s="396">
        <v>2900</v>
      </c>
      <c r="GA53" s="396">
        <v>2900</v>
      </c>
    </row>
    <row r="54" spans="1:183" x14ac:dyDescent="0.25">
      <c r="A54" s="394">
        <v>1</v>
      </c>
      <c r="B54" s="395">
        <v>3</v>
      </c>
      <c r="C54" s="395">
        <v>1</v>
      </c>
      <c r="D54" s="393">
        <v>2000</v>
      </c>
      <c r="E54" s="393">
        <v>2000</v>
      </c>
      <c r="F54" s="393">
        <v>2000</v>
      </c>
      <c r="G54" s="393">
        <v>2000</v>
      </c>
      <c r="H54" s="393">
        <v>2000</v>
      </c>
      <c r="I54" s="393">
        <v>2000</v>
      </c>
      <c r="J54" s="393">
        <v>2000</v>
      </c>
      <c r="K54" s="393">
        <v>2000</v>
      </c>
      <c r="L54" s="393">
        <v>2000</v>
      </c>
      <c r="M54" s="393">
        <v>3000</v>
      </c>
      <c r="N54" s="393">
        <v>3000</v>
      </c>
      <c r="O54" s="393">
        <v>3000</v>
      </c>
      <c r="P54" s="393">
        <v>3000</v>
      </c>
      <c r="Q54" s="393">
        <v>3000</v>
      </c>
      <c r="R54" s="393">
        <v>5500</v>
      </c>
      <c r="S54" s="393">
        <v>5500</v>
      </c>
      <c r="T54" s="393">
        <v>5500</v>
      </c>
      <c r="U54" s="393">
        <v>5500</v>
      </c>
      <c r="V54" s="393">
        <v>5500</v>
      </c>
      <c r="W54" s="393">
        <v>5500</v>
      </c>
      <c r="X54" s="393">
        <v>5500</v>
      </c>
      <c r="Y54" s="393">
        <v>5500</v>
      </c>
      <c r="Z54" s="393">
        <v>5500</v>
      </c>
      <c r="AA54" s="393">
        <v>5500</v>
      </c>
      <c r="AB54" s="393">
        <v>5500</v>
      </c>
      <c r="AC54" s="393">
        <v>5500</v>
      </c>
      <c r="AD54" s="393">
        <v>7500</v>
      </c>
      <c r="AE54" s="393">
        <v>7500</v>
      </c>
      <c r="AF54" s="393">
        <v>7500</v>
      </c>
      <c r="AG54" s="393">
        <v>7500</v>
      </c>
      <c r="AH54" s="393">
        <v>7500</v>
      </c>
      <c r="AI54" s="393">
        <v>7500</v>
      </c>
      <c r="AJ54" s="393">
        <v>7500</v>
      </c>
      <c r="AK54" s="393">
        <v>7500</v>
      </c>
      <c r="AL54" s="393">
        <v>7500</v>
      </c>
      <c r="AM54" s="393">
        <v>7500</v>
      </c>
      <c r="AN54" s="393">
        <v>7500</v>
      </c>
      <c r="AO54" s="393">
        <v>7500</v>
      </c>
      <c r="AP54" s="393">
        <v>7500</v>
      </c>
      <c r="AQ54" s="393">
        <v>7500</v>
      </c>
      <c r="AR54" s="393">
        <v>7500</v>
      </c>
      <c r="AS54" s="393">
        <v>7500</v>
      </c>
      <c r="AT54" s="393">
        <v>7500</v>
      </c>
      <c r="AU54" s="393">
        <v>7500</v>
      </c>
      <c r="AV54" s="393">
        <v>7500</v>
      </c>
      <c r="AW54" s="393">
        <v>7500</v>
      </c>
      <c r="AX54" s="393">
        <v>7500</v>
      </c>
      <c r="AY54" s="393">
        <v>7500</v>
      </c>
      <c r="AZ54" s="393">
        <v>7500</v>
      </c>
      <c r="BA54" s="393">
        <v>7500</v>
      </c>
      <c r="BB54" s="393">
        <v>7500</v>
      </c>
      <c r="BC54" s="393">
        <v>7500</v>
      </c>
      <c r="BD54" s="393">
        <v>7500</v>
      </c>
      <c r="BE54" s="393">
        <v>7500</v>
      </c>
      <c r="BF54" s="393">
        <v>7500</v>
      </c>
      <c r="BG54" s="393">
        <v>7500</v>
      </c>
      <c r="BH54" s="393">
        <v>7500</v>
      </c>
      <c r="BI54" s="393">
        <v>7500</v>
      </c>
      <c r="BJ54" s="393">
        <v>7500</v>
      </c>
      <c r="BK54" s="393">
        <v>7500</v>
      </c>
      <c r="BL54" s="393">
        <v>7500</v>
      </c>
      <c r="BM54" s="393">
        <v>7500</v>
      </c>
      <c r="BN54" s="393">
        <v>7500</v>
      </c>
      <c r="BO54" s="393">
        <v>7500</v>
      </c>
      <c r="BP54" s="393">
        <v>7500</v>
      </c>
      <c r="BQ54" s="393">
        <v>7500</v>
      </c>
      <c r="BR54" s="393">
        <v>7500</v>
      </c>
      <c r="BS54" s="393">
        <v>7500</v>
      </c>
      <c r="BT54" s="393">
        <v>7500</v>
      </c>
      <c r="BU54" s="393">
        <v>7500</v>
      </c>
      <c r="BV54" s="393">
        <v>7500</v>
      </c>
      <c r="BW54" s="393">
        <v>7500</v>
      </c>
      <c r="BX54" s="393">
        <v>7500</v>
      </c>
      <c r="BY54" s="393">
        <v>7500</v>
      </c>
      <c r="BZ54" s="393">
        <v>7500</v>
      </c>
      <c r="CA54" s="393">
        <v>7500</v>
      </c>
      <c r="CB54" s="393">
        <v>7500</v>
      </c>
      <c r="CC54" s="393">
        <v>7500</v>
      </c>
      <c r="CD54" s="393">
        <v>7500</v>
      </c>
      <c r="CE54" s="393">
        <v>7500</v>
      </c>
      <c r="CF54" s="393">
        <v>7500</v>
      </c>
      <c r="CG54" s="393">
        <v>7500</v>
      </c>
      <c r="CH54" s="393">
        <v>7500</v>
      </c>
      <c r="CI54" s="393">
        <v>7500</v>
      </c>
      <c r="CJ54" s="393">
        <v>7500</v>
      </c>
      <c r="CK54" s="393">
        <v>7500</v>
      </c>
      <c r="CL54" s="393">
        <v>7500</v>
      </c>
      <c r="CM54" s="393">
        <v>7500</v>
      </c>
      <c r="CN54" s="393">
        <v>7500</v>
      </c>
      <c r="CO54" s="393">
        <v>7500</v>
      </c>
      <c r="CP54" s="393">
        <v>7500</v>
      </c>
      <c r="CQ54" s="393">
        <v>7500</v>
      </c>
      <c r="CR54" s="393">
        <v>7500</v>
      </c>
      <c r="CS54" s="393">
        <v>7500</v>
      </c>
      <c r="CT54" s="393">
        <v>7500</v>
      </c>
      <c r="CU54" s="393">
        <v>7500</v>
      </c>
      <c r="CV54" s="393">
        <v>7500</v>
      </c>
      <c r="CW54" s="393">
        <v>7500</v>
      </c>
      <c r="CX54" s="393">
        <v>7500</v>
      </c>
      <c r="CY54" s="393">
        <v>7500</v>
      </c>
      <c r="CZ54" s="393">
        <v>7500</v>
      </c>
      <c r="DA54" s="393">
        <v>7500</v>
      </c>
      <c r="DB54" s="393">
        <v>7500</v>
      </c>
      <c r="DC54" s="393">
        <v>7500</v>
      </c>
      <c r="DD54" s="393">
        <v>7500</v>
      </c>
      <c r="DE54" s="393">
        <v>7500</v>
      </c>
      <c r="DF54" s="393">
        <v>7500</v>
      </c>
      <c r="DG54" s="393">
        <v>7500</v>
      </c>
      <c r="DH54" s="393">
        <v>7500</v>
      </c>
      <c r="DI54" s="393">
        <v>7500</v>
      </c>
      <c r="DJ54" s="393">
        <v>7500</v>
      </c>
      <c r="DK54" s="393">
        <v>7500</v>
      </c>
      <c r="DL54" s="393">
        <v>7500</v>
      </c>
      <c r="DM54" s="393">
        <v>7500</v>
      </c>
      <c r="DN54" s="393">
        <v>7500</v>
      </c>
      <c r="DO54" s="393">
        <v>7500</v>
      </c>
      <c r="DP54" s="393">
        <v>7500</v>
      </c>
      <c r="DQ54" s="393">
        <v>7500</v>
      </c>
      <c r="DR54" s="393">
        <v>7500</v>
      </c>
      <c r="DS54" s="393">
        <v>7500</v>
      </c>
      <c r="DT54" s="393">
        <v>7500</v>
      </c>
      <c r="DU54" s="393">
        <v>7500</v>
      </c>
      <c r="DV54" s="393">
        <v>7500</v>
      </c>
      <c r="DW54" s="393">
        <v>7500</v>
      </c>
      <c r="DX54" s="393">
        <v>7500</v>
      </c>
      <c r="DY54" s="393">
        <v>7500</v>
      </c>
      <c r="DZ54" s="393">
        <v>7500</v>
      </c>
      <c r="EA54" s="393">
        <v>7500</v>
      </c>
      <c r="EB54" s="393">
        <v>7500</v>
      </c>
      <c r="EC54" s="393">
        <v>7500</v>
      </c>
      <c r="ED54" s="393">
        <v>7500</v>
      </c>
      <c r="EE54" s="393">
        <v>7500</v>
      </c>
      <c r="EF54" s="393">
        <v>7500</v>
      </c>
      <c r="EG54" s="393">
        <v>7500</v>
      </c>
      <c r="EH54" s="393">
        <v>7500</v>
      </c>
      <c r="EI54" s="393">
        <v>7500</v>
      </c>
      <c r="EJ54" s="393">
        <v>7500</v>
      </c>
      <c r="EK54" s="393">
        <v>7500</v>
      </c>
      <c r="EL54" s="393">
        <v>7500</v>
      </c>
      <c r="EM54" s="393">
        <v>7500</v>
      </c>
      <c r="EN54" s="393">
        <v>7500</v>
      </c>
      <c r="EO54" s="393">
        <v>7500</v>
      </c>
      <c r="EP54" s="393">
        <v>7500</v>
      </c>
      <c r="EQ54" s="393">
        <v>7500</v>
      </c>
      <c r="ER54" s="393">
        <v>7500</v>
      </c>
      <c r="ES54" s="393">
        <v>7500</v>
      </c>
      <c r="ET54" s="393">
        <v>7500</v>
      </c>
      <c r="EU54" s="393">
        <v>7500</v>
      </c>
      <c r="EV54" s="393">
        <v>7500</v>
      </c>
      <c r="EW54" s="393">
        <v>7500</v>
      </c>
      <c r="EX54" s="393">
        <v>7500</v>
      </c>
      <c r="EY54" s="393">
        <v>7500</v>
      </c>
      <c r="EZ54" s="393">
        <v>7500</v>
      </c>
      <c r="FA54" s="393">
        <v>7500</v>
      </c>
      <c r="FB54" s="393">
        <v>7500</v>
      </c>
      <c r="FC54" s="393">
        <v>7500</v>
      </c>
      <c r="FD54" s="393">
        <v>7500</v>
      </c>
      <c r="FE54" s="393">
        <v>7500</v>
      </c>
      <c r="FF54" s="393">
        <v>7500</v>
      </c>
      <c r="FG54" s="393">
        <v>7500</v>
      </c>
      <c r="FH54" s="393">
        <v>7500</v>
      </c>
      <c r="FI54" s="393">
        <v>7500</v>
      </c>
      <c r="FJ54" s="393">
        <v>7500</v>
      </c>
      <c r="FK54" s="393">
        <v>7500</v>
      </c>
      <c r="FL54" s="393">
        <v>7500</v>
      </c>
      <c r="FM54" s="393">
        <v>7500</v>
      </c>
      <c r="FN54" s="393">
        <v>7500</v>
      </c>
      <c r="FO54" s="393">
        <v>7500</v>
      </c>
      <c r="FP54" s="393">
        <v>7500</v>
      </c>
      <c r="FQ54" s="393">
        <v>7500</v>
      </c>
      <c r="FR54" s="393">
        <v>7500</v>
      </c>
      <c r="FS54" s="393">
        <v>7500</v>
      </c>
      <c r="FT54" s="393">
        <v>7500</v>
      </c>
      <c r="FU54" s="393">
        <v>7500</v>
      </c>
      <c r="FV54" s="393">
        <v>7500</v>
      </c>
      <c r="FW54" s="393">
        <v>7500</v>
      </c>
      <c r="FX54" s="393">
        <v>7500</v>
      </c>
      <c r="FY54" s="393">
        <v>7500</v>
      </c>
      <c r="FZ54" s="393">
        <v>7500</v>
      </c>
      <c r="GA54" s="393">
        <v>7500</v>
      </c>
    </row>
    <row r="55" spans="1:183" x14ac:dyDescent="0.25">
      <c r="A55" s="394">
        <v>2</v>
      </c>
      <c r="B55" s="395">
        <v>3</v>
      </c>
      <c r="C55" s="395">
        <v>1</v>
      </c>
      <c r="D55" s="393">
        <v>2000</v>
      </c>
      <c r="E55" s="393">
        <v>2000</v>
      </c>
      <c r="F55" s="393">
        <v>2000</v>
      </c>
      <c r="G55" s="393">
        <v>2000</v>
      </c>
      <c r="H55" s="393">
        <v>2000</v>
      </c>
      <c r="I55" s="393">
        <v>2000</v>
      </c>
      <c r="J55" s="393">
        <v>2000</v>
      </c>
      <c r="K55" s="393">
        <v>2000</v>
      </c>
      <c r="L55" s="393">
        <v>2000</v>
      </c>
      <c r="M55" s="393">
        <v>3000</v>
      </c>
      <c r="N55" s="393">
        <v>3000</v>
      </c>
      <c r="O55" s="393">
        <v>3000</v>
      </c>
      <c r="P55" s="393">
        <v>3000</v>
      </c>
      <c r="Q55" s="393">
        <v>3000</v>
      </c>
      <c r="R55" s="393">
        <v>5500</v>
      </c>
      <c r="S55" s="393">
        <v>5500</v>
      </c>
      <c r="T55" s="393">
        <v>5500</v>
      </c>
      <c r="U55" s="393">
        <v>5500</v>
      </c>
      <c r="V55" s="393">
        <v>5500</v>
      </c>
      <c r="W55" s="393">
        <v>5500</v>
      </c>
      <c r="X55" s="393">
        <v>5500</v>
      </c>
      <c r="Y55" s="393">
        <v>5500</v>
      </c>
      <c r="Z55" s="393">
        <v>5500</v>
      </c>
      <c r="AA55" s="393">
        <v>5500</v>
      </c>
      <c r="AB55" s="393">
        <v>5500</v>
      </c>
      <c r="AC55" s="393">
        <v>5500</v>
      </c>
      <c r="AD55" s="393">
        <v>7500</v>
      </c>
      <c r="AE55" s="393">
        <v>7500</v>
      </c>
      <c r="AF55" s="393">
        <v>7500</v>
      </c>
      <c r="AG55" s="393">
        <v>7500</v>
      </c>
      <c r="AH55" s="393">
        <v>7500</v>
      </c>
      <c r="AI55" s="393">
        <v>7500</v>
      </c>
      <c r="AJ55" s="393">
        <v>7500</v>
      </c>
      <c r="AK55" s="393">
        <v>7500</v>
      </c>
      <c r="AL55" s="393">
        <v>7500</v>
      </c>
      <c r="AM55" s="393">
        <v>7500</v>
      </c>
      <c r="AN55" s="393">
        <v>7500</v>
      </c>
      <c r="AO55" s="393">
        <v>7500</v>
      </c>
      <c r="AP55" s="393">
        <v>7500</v>
      </c>
      <c r="AQ55" s="393">
        <v>7500</v>
      </c>
      <c r="AR55" s="393">
        <v>7500</v>
      </c>
      <c r="AS55" s="393">
        <v>7500</v>
      </c>
      <c r="AT55" s="393">
        <v>7500</v>
      </c>
      <c r="AU55" s="393">
        <v>7500</v>
      </c>
      <c r="AV55" s="393">
        <v>7500</v>
      </c>
      <c r="AW55" s="393">
        <v>7500</v>
      </c>
      <c r="AX55" s="393">
        <v>7500</v>
      </c>
      <c r="AY55" s="393">
        <v>7500</v>
      </c>
      <c r="AZ55" s="393">
        <v>7500</v>
      </c>
      <c r="BA55" s="393">
        <v>7500</v>
      </c>
      <c r="BB55" s="393">
        <v>7500</v>
      </c>
      <c r="BC55" s="393">
        <v>7500</v>
      </c>
      <c r="BD55" s="393">
        <v>7500</v>
      </c>
      <c r="BE55" s="393">
        <v>7500</v>
      </c>
      <c r="BF55" s="393">
        <v>7500</v>
      </c>
      <c r="BG55" s="393">
        <v>7500</v>
      </c>
      <c r="BH55" s="393">
        <v>7500</v>
      </c>
      <c r="BI55" s="393">
        <v>7500</v>
      </c>
      <c r="BJ55" s="393">
        <v>7500</v>
      </c>
      <c r="BK55" s="393">
        <v>7500</v>
      </c>
      <c r="BL55" s="393">
        <v>7500</v>
      </c>
      <c r="BM55" s="393">
        <v>7500</v>
      </c>
      <c r="BN55" s="393">
        <v>7500</v>
      </c>
      <c r="BO55" s="393">
        <v>7500</v>
      </c>
      <c r="BP55" s="393">
        <v>7500</v>
      </c>
      <c r="BQ55" s="393">
        <v>7500</v>
      </c>
      <c r="BR55" s="393">
        <v>7500</v>
      </c>
      <c r="BS55" s="393">
        <v>7500</v>
      </c>
      <c r="BT55" s="393">
        <v>7500</v>
      </c>
      <c r="BU55" s="393">
        <v>7500</v>
      </c>
      <c r="BV55" s="393">
        <v>7500</v>
      </c>
      <c r="BW55" s="393">
        <v>7500</v>
      </c>
      <c r="BX55" s="393">
        <v>7500</v>
      </c>
      <c r="BY55" s="393">
        <v>7500</v>
      </c>
      <c r="BZ55" s="393">
        <v>7500</v>
      </c>
      <c r="CA55" s="393">
        <v>7500</v>
      </c>
      <c r="CB55" s="393">
        <v>7500</v>
      </c>
      <c r="CC55" s="393">
        <v>7500</v>
      </c>
      <c r="CD55" s="393">
        <v>7500</v>
      </c>
      <c r="CE55" s="393">
        <v>7500</v>
      </c>
      <c r="CF55" s="393">
        <v>7500</v>
      </c>
      <c r="CG55" s="393">
        <v>7500</v>
      </c>
      <c r="CH55" s="393">
        <v>7500</v>
      </c>
      <c r="CI55" s="393">
        <v>7500</v>
      </c>
      <c r="CJ55" s="393">
        <v>7500</v>
      </c>
      <c r="CK55" s="393">
        <v>7500</v>
      </c>
      <c r="CL55" s="393">
        <v>7500</v>
      </c>
      <c r="CM55" s="393">
        <v>7500</v>
      </c>
      <c r="CN55" s="393">
        <v>7500</v>
      </c>
      <c r="CO55" s="393">
        <v>7500</v>
      </c>
      <c r="CP55" s="393">
        <v>7500</v>
      </c>
      <c r="CQ55" s="393">
        <v>7500</v>
      </c>
      <c r="CR55" s="393">
        <v>7500</v>
      </c>
      <c r="CS55" s="393">
        <v>7500</v>
      </c>
      <c r="CT55" s="393">
        <v>7500</v>
      </c>
      <c r="CU55" s="393">
        <v>7500</v>
      </c>
      <c r="CV55" s="393">
        <v>7500</v>
      </c>
      <c r="CW55" s="393">
        <v>7500</v>
      </c>
      <c r="CX55" s="393">
        <v>7500</v>
      </c>
      <c r="CY55" s="393">
        <v>7500</v>
      </c>
      <c r="CZ55" s="393">
        <v>7500</v>
      </c>
      <c r="DA55" s="393">
        <v>7500</v>
      </c>
      <c r="DB55" s="393">
        <v>7500</v>
      </c>
      <c r="DC55" s="393">
        <v>7500</v>
      </c>
      <c r="DD55" s="393">
        <v>7500</v>
      </c>
      <c r="DE55" s="393">
        <v>7500</v>
      </c>
      <c r="DF55" s="393">
        <v>7500</v>
      </c>
      <c r="DG55" s="393">
        <v>7500</v>
      </c>
      <c r="DH55" s="393">
        <v>7500</v>
      </c>
      <c r="DI55" s="393">
        <v>7500</v>
      </c>
      <c r="DJ55" s="393">
        <v>7500</v>
      </c>
      <c r="DK55" s="393">
        <v>7500</v>
      </c>
      <c r="DL55" s="393">
        <v>7500</v>
      </c>
      <c r="DM55" s="393">
        <v>7500</v>
      </c>
      <c r="DN55" s="393">
        <v>7500</v>
      </c>
      <c r="DO55" s="393">
        <v>7500</v>
      </c>
      <c r="DP55" s="393">
        <v>7500</v>
      </c>
      <c r="DQ55" s="393">
        <v>7500</v>
      </c>
      <c r="DR55" s="393">
        <v>7500</v>
      </c>
      <c r="DS55" s="393">
        <v>7500</v>
      </c>
      <c r="DT55" s="393">
        <v>7500</v>
      </c>
      <c r="DU55" s="393">
        <v>7500</v>
      </c>
      <c r="DV55" s="393">
        <v>7500</v>
      </c>
      <c r="DW55" s="393">
        <v>7500</v>
      </c>
      <c r="DX55" s="393">
        <v>7500</v>
      </c>
      <c r="DY55" s="393">
        <v>7500</v>
      </c>
      <c r="DZ55" s="393">
        <v>7500</v>
      </c>
      <c r="EA55" s="393">
        <v>7500</v>
      </c>
      <c r="EB55" s="393">
        <v>7500</v>
      </c>
      <c r="EC55" s="393">
        <v>7500</v>
      </c>
      <c r="ED55" s="393">
        <v>7500</v>
      </c>
      <c r="EE55" s="393">
        <v>7500</v>
      </c>
      <c r="EF55" s="393">
        <v>7500</v>
      </c>
      <c r="EG55" s="393">
        <v>7500</v>
      </c>
      <c r="EH55" s="393">
        <v>7500</v>
      </c>
      <c r="EI55" s="393">
        <v>7500</v>
      </c>
      <c r="EJ55" s="393">
        <v>7500</v>
      </c>
      <c r="EK55" s="393">
        <v>7500</v>
      </c>
      <c r="EL55" s="393">
        <v>7500</v>
      </c>
      <c r="EM55" s="393">
        <v>7500</v>
      </c>
      <c r="EN55" s="393">
        <v>7500</v>
      </c>
      <c r="EO55" s="393">
        <v>7500</v>
      </c>
      <c r="EP55" s="393">
        <v>7500</v>
      </c>
      <c r="EQ55" s="393">
        <v>7500</v>
      </c>
      <c r="ER55" s="393">
        <v>7500</v>
      </c>
      <c r="ES55" s="393">
        <v>7500</v>
      </c>
      <c r="ET55" s="393">
        <v>7500</v>
      </c>
      <c r="EU55" s="393">
        <v>7500</v>
      </c>
      <c r="EV55" s="393">
        <v>7500</v>
      </c>
      <c r="EW55" s="393">
        <v>7500</v>
      </c>
      <c r="EX55" s="393">
        <v>7500</v>
      </c>
      <c r="EY55" s="393">
        <v>7500</v>
      </c>
      <c r="EZ55" s="393">
        <v>7500</v>
      </c>
      <c r="FA55" s="393">
        <v>7500</v>
      </c>
      <c r="FB55" s="393">
        <v>7500</v>
      </c>
      <c r="FC55" s="393">
        <v>7500</v>
      </c>
      <c r="FD55" s="393">
        <v>7500</v>
      </c>
      <c r="FE55" s="393">
        <v>7500</v>
      </c>
      <c r="FF55" s="393">
        <v>7500</v>
      </c>
      <c r="FG55" s="393">
        <v>7500</v>
      </c>
      <c r="FH55" s="393">
        <v>7500</v>
      </c>
      <c r="FI55" s="393">
        <v>7500</v>
      </c>
      <c r="FJ55" s="393">
        <v>7500</v>
      </c>
      <c r="FK55" s="393">
        <v>7500</v>
      </c>
      <c r="FL55" s="393">
        <v>7500</v>
      </c>
      <c r="FM55" s="393">
        <v>7500</v>
      </c>
      <c r="FN55" s="393">
        <v>7500</v>
      </c>
      <c r="FO55" s="393">
        <v>7500</v>
      </c>
      <c r="FP55" s="393">
        <v>7500</v>
      </c>
      <c r="FQ55" s="393">
        <v>7500</v>
      </c>
      <c r="FR55" s="393">
        <v>7500</v>
      </c>
      <c r="FS55" s="393">
        <v>7500</v>
      </c>
      <c r="FT55" s="393">
        <v>7500</v>
      </c>
      <c r="FU55" s="393">
        <v>7500</v>
      </c>
      <c r="FV55" s="393">
        <v>7500</v>
      </c>
      <c r="FW55" s="393">
        <v>7500</v>
      </c>
      <c r="FX55" s="393">
        <v>7500</v>
      </c>
      <c r="FY55" s="393">
        <v>7500</v>
      </c>
      <c r="FZ55" s="393">
        <v>7500</v>
      </c>
      <c r="GA55" s="393">
        <v>7500</v>
      </c>
    </row>
    <row r="56" spans="1:183" x14ac:dyDescent="0.25">
      <c r="A56" s="394">
        <v>3</v>
      </c>
      <c r="B56" s="395">
        <v>3</v>
      </c>
      <c r="C56" s="395">
        <v>1</v>
      </c>
      <c r="D56" s="393">
        <v>2000</v>
      </c>
      <c r="E56" s="393">
        <v>2000</v>
      </c>
      <c r="F56" s="393">
        <v>2000</v>
      </c>
      <c r="G56" s="393">
        <v>2000</v>
      </c>
      <c r="H56" s="393">
        <v>2000</v>
      </c>
      <c r="I56" s="393">
        <v>2000</v>
      </c>
      <c r="J56" s="393">
        <v>2000</v>
      </c>
      <c r="K56" s="393">
        <v>2000</v>
      </c>
      <c r="L56" s="393">
        <v>2000</v>
      </c>
      <c r="M56" s="393">
        <v>3000</v>
      </c>
      <c r="N56" s="393">
        <v>3000</v>
      </c>
      <c r="O56" s="393">
        <v>3000</v>
      </c>
      <c r="P56" s="393">
        <v>3000</v>
      </c>
      <c r="Q56" s="393">
        <v>3000</v>
      </c>
      <c r="R56" s="393">
        <v>5500</v>
      </c>
      <c r="S56" s="393">
        <v>5500</v>
      </c>
      <c r="T56" s="393">
        <v>5500</v>
      </c>
      <c r="U56" s="393">
        <v>5500</v>
      </c>
      <c r="V56" s="393">
        <v>5500</v>
      </c>
      <c r="W56" s="393">
        <v>5500</v>
      </c>
      <c r="X56" s="393">
        <v>5500</v>
      </c>
      <c r="Y56" s="393">
        <v>5500</v>
      </c>
      <c r="Z56" s="393">
        <v>5500</v>
      </c>
      <c r="AA56" s="393">
        <v>5500</v>
      </c>
      <c r="AB56" s="393">
        <v>5500</v>
      </c>
      <c r="AC56" s="393">
        <v>5500</v>
      </c>
      <c r="AD56" s="393">
        <v>7500</v>
      </c>
      <c r="AE56" s="393">
        <v>7500</v>
      </c>
      <c r="AF56" s="393">
        <v>7500</v>
      </c>
      <c r="AG56" s="393">
        <v>7500</v>
      </c>
      <c r="AH56" s="393">
        <v>7500</v>
      </c>
      <c r="AI56" s="393">
        <v>7500</v>
      </c>
      <c r="AJ56" s="393">
        <v>7500</v>
      </c>
      <c r="AK56" s="393">
        <v>7500</v>
      </c>
      <c r="AL56" s="393">
        <v>7500</v>
      </c>
      <c r="AM56" s="393">
        <v>7500</v>
      </c>
      <c r="AN56" s="393">
        <v>7500</v>
      </c>
      <c r="AO56" s="393">
        <v>7500</v>
      </c>
      <c r="AP56" s="393">
        <v>7500</v>
      </c>
      <c r="AQ56" s="393">
        <v>7500</v>
      </c>
      <c r="AR56" s="393">
        <v>7500</v>
      </c>
      <c r="AS56" s="393">
        <v>7500</v>
      </c>
      <c r="AT56" s="393">
        <v>7500</v>
      </c>
      <c r="AU56" s="393">
        <v>7500</v>
      </c>
      <c r="AV56" s="393">
        <v>7500</v>
      </c>
      <c r="AW56" s="393">
        <v>7500</v>
      </c>
      <c r="AX56" s="393">
        <v>7500</v>
      </c>
      <c r="AY56" s="393">
        <v>7500</v>
      </c>
      <c r="AZ56" s="393">
        <v>7500</v>
      </c>
      <c r="BA56" s="393">
        <v>7500</v>
      </c>
      <c r="BB56" s="393">
        <v>7500</v>
      </c>
      <c r="BC56" s="393">
        <v>7500</v>
      </c>
      <c r="BD56" s="393">
        <v>7500</v>
      </c>
      <c r="BE56" s="393">
        <v>7500</v>
      </c>
      <c r="BF56" s="393">
        <v>7500</v>
      </c>
      <c r="BG56" s="393">
        <v>7500</v>
      </c>
      <c r="BH56" s="393">
        <v>7500</v>
      </c>
      <c r="BI56" s="393">
        <v>7500</v>
      </c>
      <c r="BJ56" s="393">
        <v>7500</v>
      </c>
      <c r="BK56" s="393">
        <v>7500</v>
      </c>
      <c r="BL56" s="393">
        <v>7500</v>
      </c>
      <c r="BM56" s="393">
        <v>7500</v>
      </c>
      <c r="BN56" s="393">
        <v>7500</v>
      </c>
      <c r="BO56" s="393">
        <v>7500</v>
      </c>
      <c r="BP56" s="393">
        <v>7500</v>
      </c>
      <c r="BQ56" s="393">
        <v>7500</v>
      </c>
      <c r="BR56" s="393">
        <v>7500</v>
      </c>
      <c r="BS56" s="393">
        <v>7500</v>
      </c>
      <c r="BT56" s="393">
        <v>7500</v>
      </c>
      <c r="BU56" s="393">
        <v>7500</v>
      </c>
      <c r="BV56" s="393">
        <v>7500</v>
      </c>
      <c r="BW56" s="393">
        <v>7500</v>
      </c>
      <c r="BX56" s="393">
        <v>7500</v>
      </c>
      <c r="BY56" s="393">
        <v>7500</v>
      </c>
      <c r="BZ56" s="393">
        <v>7500</v>
      </c>
      <c r="CA56" s="393">
        <v>7500</v>
      </c>
      <c r="CB56" s="393">
        <v>7500</v>
      </c>
      <c r="CC56" s="393">
        <v>7500</v>
      </c>
      <c r="CD56" s="393">
        <v>7500</v>
      </c>
      <c r="CE56" s="393">
        <v>7500</v>
      </c>
      <c r="CF56" s="393">
        <v>7500</v>
      </c>
      <c r="CG56" s="393">
        <v>7500</v>
      </c>
      <c r="CH56" s="393">
        <v>7500</v>
      </c>
      <c r="CI56" s="393">
        <v>7500</v>
      </c>
      <c r="CJ56" s="393">
        <v>7500</v>
      </c>
      <c r="CK56" s="393">
        <v>7500</v>
      </c>
      <c r="CL56" s="393">
        <v>7500</v>
      </c>
      <c r="CM56" s="393">
        <v>7500</v>
      </c>
      <c r="CN56" s="393">
        <v>7500</v>
      </c>
      <c r="CO56" s="393">
        <v>7500</v>
      </c>
      <c r="CP56" s="393">
        <v>7500</v>
      </c>
      <c r="CQ56" s="393">
        <v>7500</v>
      </c>
      <c r="CR56" s="393">
        <v>7500</v>
      </c>
      <c r="CS56" s="393">
        <v>7500</v>
      </c>
      <c r="CT56" s="393">
        <v>7500</v>
      </c>
      <c r="CU56" s="393">
        <v>7500</v>
      </c>
      <c r="CV56" s="393">
        <v>7500</v>
      </c>
      <c r="CW56" s="393">
        <v>7500</v>
      </c>
      <c r="CX56" s="393">
        <v>7500</v>
      </c>
      <c r="CY56" s="393">
        <v>7500</v>
      </c>
      <c r="CZ56" s="393">
        <v>7500</v>
      </c>
      <c r="DA56" s="393">
        <v>7500</v>
      </c>
      <c r="DB56" s="393">
        <v>7500</v>
      </c>
      <c r="DC56" s="393">
        <v>7500</v>
      </c>
      <c r="DD56" s="393">
        <v>7500</v>
      </c>
      <c r="DE56" s="393">
        <v>7500</v>
      </c>
      <c r="DF56" s="393">
        <v>7500</v>
      </c>
      <c r="DG56" s="393">
        <v>7500</v>
      </c>
      <c r="DH56" s="393">
        <v>7500</v>
      </c>
      <c r="DI56" s="393">
        <v>7500</v>
      </c>
      <c r="DJ56" s="393">
        <v>7500</v>
      </c>
      <c r="DK56" s="393">
        <v>7500</v>
      </c>
      <c r="DL56" s="393">
        <v>7500</v>
      </c>
      <c r="DM56" s="393">
        <v>7500</v>
      </c>
      <c r="DN56" s="393">
        <v>7500</v>
      </c>
      <c r="DO56" s="393">
        <v>7500</v>
      </c>
      <c r="DP56" s="393">
        <v>7500</v>
      </c>
      <c r="DQ56" s="393">
        <v>7500</v>
      </c>
      <c r="DR56" s="393">
        <v>7500</v>
      </c>
      <c r="DS56" s="393">
        <v>7500</v>
      </c>
      <c r="DT56" s="393">
        <v>7500</v>
      </c>
      <c r="DU56" s="393">
        <v>7500</v>
      </c>
      <c r="DV56" s="393">
        <v>7500</v>
      </c>
      <c r="DW56" s="393">
        <v>7500</v>
      </c>
      <c r="DX56" s="393">
        <v>7500</v>
      </c>
      <c r="DY56" s="393">
        <v>7500</v>
      </c>
      <c r="DZ56" s="393">
        <v>7500</v>
      </c>
      <c r="EA56" s="393">
        <v>7500</v>
      </c>
      <c r="EB56" s="393">
        <v>7500</v>
      </c>
      <c r="EC56" s="393">
        <v>7500</v>
      </c>
      <c r="ED56" s="393">
        <v>7500</v>
      </c>
      <c r="EE56" s="393">
        <v>7500</v>
      </c>
      <c r="EF56" s="393">
        <v>7500</v>
      </c>
      <c r="EG56" s="393">
        <v>7500</v>
      </c>
      <c r="EH56" s="393">
        <v>7500</v>
      </c>
      <c r="EI56" s="393">
        <v>7500</v>
      </c>
      <c r="EJ56" s="393">
        <v>7500</v>
      </c>
      <c r="EK56" s="393">
        <v>7500</v>
      </c>
      <c r="EL56" s="393">
        <v>7500</v>
      </c>
      <c r="EM56" s="393">
        <v>7500</v>
      </c>
      <c r="EN56" s="393">
        <v>7500</v>
      </c>
      <c r="EO56" s="393">
        <v>7500</v>
      </c>
      <c r="EP56" s="393">
        <v>7500</v>
      </c>
      <c r="EQ56" s="393">
        <v>7500</v>
      </c>
      <c r="ER56" s="393">
        <v>7500</v>
      </c>
      <c r="ES56" s="393">
        <v>7500</v>
      </c>
      <c r="ET56" s="393">
        <v>7500</v>
      </c>
      <c r="EU56" s="393">
        <v>7500</v>
      </c>
      <c r="EV56" s="393">
        <v>7500</v>
      </c>
      <c r="EW56" s="393">
        <v>7500</v>
      </c>
      <c r="EX56" s="393">
        <v>7500</v>
      </c>
      <c r="EY56" s="393">
        <v>7500</v>
      </c>
      <c r="EZ56" s="393">
        <v>7500</v>
      </c>
      <c r="FA56" s="393">
        <v>7500</v>
      </c>
      <c r="FB56" s="393">
        <v>7500</v>
      </c>
      <c r="FC56" s="393">
        <v>7500</v>
      </c>
      <c r="FD56" s="393">
        <v>7500</v>
      </c>
      <c r="FE56" s="393">
        <v>7500</v>
      </c>
      <c r="FF56" s="393">
        <v>7500</v>
      </c>
      <c r="FG56" s="393">
        <v>7500</v>
      </c>
      <c r="FH56" s="393">
        <v>7500</v>
      </c>
      <c r="FI56" s="393">
        <v>7500</v>
      </c>
      <c r="FJ56" s="393">
        <v>7500</v>
      </c>
      <c r="FK56" s="393">
        <v>7500</v>
      </c>
      <c r="FL56" s="393">
        <v>7500</v>
      </c>
      <c r="FM56" s="393">
        <v>7500</v>
      </c>
      <c r="FN56" s="393">
        <v>7500</v>
      </c>
      <c r="FO56" s="393">
        <v>7500</v>
      </c>
      <c r="FP56" s="393">
        <v>7500</v>
      </c>
      <c r="FQ56" s="393">
        <v>7500</v>
      </c>
      <c r="FR56" s="393">
        <v>7500</v>
      </c>
      <c r="FS56" s="393">
        <v>7500</v>
      </c>
      <c r="FT56" s="393">
        <v>7500</v>
      </c>
      <c r="FU56" s="393">
        <v>7500</v>
      </c>
      <c r="FV56" s="393">
        <v>7500</v>
      </c>
      <c r="FW56" s="393">
        <v>7500</v>
      </c>
      <c r="FX56" s="393">
        <v>7500</v>
      </c>
      <c r="FY56" s="393">
        <v>7500</v>
      </c>
      <c r="FZ56" s="393">
        <v>7500</v>
      </c>
      <c r="GA56" s="393">
        <v>7500</v>
      </c>
    </row>
    <row r="57" spans="1:183" x14ac:dyDescent="0.25">
      <c r="A57" s="394">
        <v>4</v>
      </c>
      <c r="B57" s="395">
        <v>3</v>
      </c>
      <c r="C57" s="395">
        <v>1</v>
      </c>
      <c r="D57" s="393">
        <v>2000</v>
      </c>
      <c r="E57" s="393">
        <v>2000</v>
      </c>
      <c r="F57" s="393">
        <v>2000</v>
      </c>
      <c r="G57" s="393">
        <v>2000</v>
      </c>
      <c r="H57" s="393">
        <v>2000</v>
      </c>
      <c r="I57" s="393">
        <v>2000</v>
      </c>
      <c r="J57" s="393">
        <v>2000</v>
      </c>
      <c r="K57" s="393">
        <v>2000</v>
      </c>
      <c r="L57" s="393">
        <v>2000</v>
      </c>
      <c r="M57" s="393">
        <v>3000</v>
      </c>
      <c r="N57" s="393">
        <v>3000</v>
      </c>
      <c r="O57" s="393">
        <v>3000</v>
      </c>
      <c r="P57" s="393">
        <v>3000</v>
      </c>
      <c r="Q57" s="393">
        <v>3000</v>
      </c>
      <c r="R57" s="393">
        <v>5500</v>
      </c>
      <c r="S57" s="393">
        <v>5500</v>
      </c>
      <c r="T57" s="393">
        <v>5500</v>
      </c>
      <c r="U57" s="393">
        <v>5500</v>
      </c>
      <c r="V57" s="393">
        <v>5500</v>
      </c>
      <c r="W57" s="393">
        <v>5500</v>
      </c>
      <c r="X57" s="393">
        <v>5500</v>
      </c>
      <c r="Y57" s="393">
        <v>5500</v>
      </c>
      <c r="Z57" s="393">
        <v>5500</v>
      </c>
      <c r="AA57" s="393">
        <v>5500</v>
      </c>
      <c r="AB57" s="393">
        <v>5500</v>
      </c>
      <c r="AC57" s="393">
        <v>5500</v>
      </c>
      <c r="AD57" s="393">
        <v>7500</v>
      </c>
      <c r="AE57" s="393">
        <v>7500</v>
      </c>
      <c r="AF57" s="393">
        <v>7500</v>
      </c>
      <c r="AG57" s="393">
        <v>7500</v>
      </c>
      <c r="AH57" s="393">
        <v>7500</v>
      </c>
      <c r="AI57" s="393">
        <v>7500</v>
      </c>
      <c r="AJ57" s="393">
        <v>7500</v>
      </c>
      <c r="AK57" s="393">
        <v>7500</v>
      </c>
      <c r="AL57" s="393">
        <v>7500</v>
      </c>
      <c r="AM57" s="393">
        <v>7500</v>
      </c>
      <c r="AN57" s="393">
        <v>7500</v>
      </c>
      <c r="AO57" s="393">
        <v>7500</v>
      </c>
      <c r="AP57" s="393">
        <v>7500</v>
      </c>
      <c r="AQ57" s="393">
        <v>7500</v>
      </c>
      <c r="AR57" s="393">
        <v>7500</v>
      </c>
      <c r="AS57" s="393">
        <v>7500</v>
      </c>
      <c r="AT57" s="393">
        <v>7500</v>
      </c>
      <c r="AU57" s="393">
        <v>7500</v>
      </c>
      <c r="AV57" s="393">
        <v>7500</v>
      </c>
      <c r="AW57" s="393">
        <v>7500</v>
      </c>
      <c r="AX57" s="393">
        <v>7500</v>
      </c>
      <c r="AY57" s="393">
        <v>7500</v>
      </c>
      <c r="AZ57" s="393">
        <v>7500</v>
      </c>
      <c r="BA57" s="393">
        <v>7500</v>
      </c>
      <c r="BB57" s="393">
        <v>7500</v>
      </c>
      <c r="BC57" s="393">
        <v>7500</v>
      </c>
      <c r="BD57" s="393">
        <v>7500</v>
      </c>
      <c r="BE57" s="393">
        <v>7500</v>
      </c>
      <c r="BF57" s="393">
        <v>7500</v>
      </c>
      <c r="BG57" s="393">
        <v>7500</v>
      </c>
      <c r="BH57" s="393">
        <v>7500</v>
      </c>
      <c r="BI57" s="393">
        <v>7500</v>
      </c>
      <c r="BJ57" s="393">
        <v>7500</v>
      </c>
      <c r="BK57" s="393">
        <v>7500</v>
      </c>
      <c r="BL57" s="393">
        <v>7500</v>
      </c>
      <c r="BM57" s="393">
        <v>7500</v>
      </c>
      <c r="BN57" s="393">
        <v>7500</v>
      </c>
      <c r="BO57" s="393">
        <v>7500</v>
      </c>
      <c r="BP57" s="393">
        <v>7500</v>
      </c>
      <c r="BQ57" s="393">
        <v>7500</v>
      </c>
      <c r="BR57" s="393">
        <v>7500</v>
      </c>
      <c r="BS57" s="393">
        <v>7500</v>
      </c>
      <c r="BT57" s="393">
        <v>7500</v>
      </c>
      <c r="BU57" s="393">
        <v>7500</v>
      </c>
      <c r="BV57" s="393">
        <v>7500</v>
      </c>
      <c r="BW57" s="393">
        <v>7500</v>
      </c>
      <c r="BX57" s="393">
        <v>7500</v>
      </c>
      <c r="BY57" s="393">
        <v>7500</v>
      </c>
      <c r="BZ57" s="393">
        <v>7500</v>
      </c>
      <c r="CA57" s="393">
        <v>7500</v>
      </c>
      <c r="CB57" s="393">
        <v>7500</v>
      </c>
      <c r="CC57" s="393">
        <v>7500</v>
      </c>
      <c r="CD57" s="393">
        <v>7500</v>
      </c>
      <c r="CE57" s="393">
        <v>7500</v>
      </c>
      <c r="CF57" s="393">
        <v>7500</v>
      </c>
      <c r="CG57" s="393">
        <v>7500</v>
      </c>
      <c r="CH57" s="393">
        <v>7500</v>
      </c>
      <c r="CI57" s="393">
        <v>7500</v>
      </c>
      <c r="CJ57" s="393">
        <v>7500</v>
      </c>
      <c r="CK57" s="393">
        <v>7500</v>
      </c>
      <c r="CL57" s="393">
        <v>7500</v>
      </c>
      <c r="CM57" s="393">
        <v>7500</v>
      </c>
      <c r="CN57" s="393">
        <v>7500</v>
      </c>
      <c r="CO57" s="393">
        <v>7500</v>
      </c>
      <c r="CP57" s="393">
        <v>7500</v>
      </c>
      <c r="CQ57" s="393">
        <v>7500</v>
      </c>
      <c r="CR57" s="393">
        <v>7500</v>
      </c>
      <c r="CS57" s="393">
        <v>7500</v>
      </c>
      <c r="CT57" s="393">
        <v>7500</v>
      </c>
      <c r="CU57" s="393">
        <v>7500</v>
      </c>
      <c r="CV57" s="393">
        <v>7500</v>
      </c>
      <c r="CW57" s="393">
        <v>7500</v>
      </c>
      <c r="CX57" s="393">
        <v>7500</v>
      </c>
      <c r="CY57" s="393">
        <v>7500</v>
      </c>
      <c r="CZ57" s="393">
        <v>7500</v>
      </c>
      <c r="DA57" s="393">
        <v>7500</v>
      </c>
      <c r="DB57" s="393">
        <v>7500</v>
      </c>
      <c r="DC57" s="393">
        <v>7500</v>
      </c>
      <c r="DD57" s="393">
        <v>7500</v>
      </c>
      <c r="DE57" s="393">
        <v>7500</v>
      </c>
      <c r="DF57" s="393">
        <v>7500</v>
      </c>
      <c r="DG57" s="393">
        <v>7500</v>
      </c>
      <c r="DH57" s="393">
        <v>7500</v>
      </c>
      <c r="DI57" s="393">
        <v>7500</v>
      </c>
      <c r="DJ57" s="393">
        <v>7500</v>
      </c>
      <c r="DK57" s="393">
        <v>7500</v>
      </c>
      <c r="DL57" s="393">
        <v>7500</v>
      </c>
      <c r="DM57" s="393">
        <v>7500</v>
      </c>
      <c r="DN57" s="393">
        <v>7500</v>
      </c>
      <c r="DO57" s="393">
        <v>7500</v>
      </c>
      <c r="DP57" s="393">
        <v>7500</v>
      </c>
      <c r="DQ57" s="393">
        <v>7500</v>
      </c>
      <c r="DR57" s="393">
        <v>7500</v>
      </c>
      <c r="DS57" s="393">
        <v>7500</v>
      </c>
      <c r="DT57" s="393">
        <v>7500</v>
      </c>
      <c r="DU57" s="393">
        <v>7500</v>
      </c>
      <c r="DV57" s="393">
        <v>7500</v>
      </c>
      <c r="DW57" s="393">
        <v>7500</v>
      </c>
      <c r="DX57" s="393">
        <v>7500</v>
      </c>
      <c r="DY57" s="393">
        <v>7500</v>
      </c>
      <c r="DZ57" s="393">
        <v>7500</v>
      </c>
      <c r="EA57" s="393">
        <v>7500</v>
      </c>
      <c r="EB57" s="393">
        <v>7500</v>
      </c>
      <c r="EC57" s="393">
        <v>7500</v>
      </c>
      <c r="ED57" s="393">
        <v>7500</v>
      </c>
      <c r="EE57" s="393">
        <v>7500</v>
      </c>
      <c r="EF57" s="393">
        <v>7500</v>
      </c>
      <c r="EG57" s="393">
        <v>7500</v>
      </c>
      <c r="EH57" s="393">
        <v>7500</v>
      </c>
      <c r="EI57" s="393">
        <v>7500</v>
      </c>
      <c r="EJ57" s="393">
        <v>7500</v>
      </c>
      <c r="EK57" s="393">
        <v>7500</v>
      </c>
      <c r="EL57" s="393">
        <v>7500</v>
      </c>
      <c r="EM57" s="393">
        <v>7500</v>
      </c>
      <c r="EN57" s="393">
        <v>7500</v>
      </c>
      <c r="EO57" s="393">
        <v>7500</v>
      </c>
      <c r="EP57" s="393">
        <v>7500</v>
      </c>
      <c r="EQ57" s="393">
        <v>7500</v>
      </c>
      <c r="ER57" s="393">
        <v>7500</v>
      </c>
      <c r="ES57" s="393">
        <v>7500</v>
      </c>
      <c r="ET57" s="393">
        <v>7500</v>
      </c>
      <c r="EU57" s="393">
        <v>7500</v>
      </c>
      <c r="EV57" s="393">
        <v>7500</v>
      </c>
      <c r="EW57" s="393">
        <v>7500</v>
      </c>
      <c r="EX57" s="393">
        <v>7500</v>
      </c>
      <c r="EY57" s="393">
        <v>7500</v>
      </c>
      <c r="EZ57" s="393">
        <v>7500</v>
      </c>
      <c r="FA57" s="393">
        <v>7500</v>
      </c>
      <c r="FB57" s="393">
        <v>7500</v>
      </c>
      <c r="FC57" s="393">
        <v>7500</v>
      </c>
      <c r="FD57" s="393">
        <v>7500</v>
      </c>
      <c r="FE57" s="393">
        <v>7500</v>
      </c>
      <c r="FF57" s="393">
        <v>7500</v>
      </c>
      <c r="FG57" s="393">
        <v>7500</v>
      </c>
      <c r="FH57" s="393">
        <v>7500</v>
      </c>
      <c r="FI57" s="393">
        <v>7500</v>
      </c>
      <c r="FJ57" s="393">
        <v>7500</v>
      </c>
      <c r="FK57" s="393">
        <v>7500</v>
      </c>
      <c r="FL57" s="393">
        <v>7500</v>
      </c>
      <c r="FM57" s="393">
        <v>7500</v>
      </c>
      <c r="FN57" s="393">
        <v>7500</v>
      </c>
      <c r="FO57" s="393">
        <v>7500</v>
      </c>
      <c r="FP57" s="393">
        <v>7500</v>
      </c>
      <c r="FQ57" s="393">
        <v>7500</v>
      </c>
      <c r="FR57" s="393">
        <v>7500</v>
      </c>
      <c r="FS57" s="393">
        <v>7500</v>
      </c>
      <c r="FT57" s="393">
        <v>7500</v>
      </c>
      <c r="FU57" s="393">
        <v>7500</v>
      </c>
      <c r="FV57" s="393">
        <v>7500</v>
      </c>
      <c r="FW57" s="393">
        <v>7500</v>
      </c>
      <c r="FX57" s="393">
        <v>7500</v>
      </c>
      <c r="FY57" s="393">
        <v>7500</v>
      </c>
      <c r="FZ57" s="393">
        <v>7500</v>
      </c>
      <c r="GA57" s="393">
        <v>7500</v>
      </c>
    </row>
    <row r="58" spans="1:183" x14ac:dyDescent="0.25">
      <c r="A58" s="392">
        <v>1</v>
      </c>
      <c r="B58" s="170">
        <v>3</v>
      </c>
      <c r="C58" s="170">
        <v>13</v>
      </c>
      <c r="D58" s="393">
        <v>5500</v>
      </c>
      <c r="E58" s="393">
        <v>5500</v>
      </c>
      <c r="F58" s="393">
        <v>5500</v>
      </c>
      <c r="G58" s="393">
        <v>5500</v>
      </c>
      <c r="H58" s="393">
        <v>5500</v>
      </c>
      <c r="I58" s="393">
        <v>5500</v>
      </c>
      <c r="J58" s="393">
        <v>5500</v>
      </c>
      <c r="K58" s="393">
        <v>5500</v>
      </c>
      <c r="L58" s="393">
        <v>5500</v>
      </c>
      <c r="M58" s="393">
        <v>5500</v>
      </c>
      <c r="N58" s="393">
        <v>5500</v>
      </c>
      <c r="O58" s="393">
        <v>5500</v>
      </c>
      <c r="P58" s="393">
        <v>5500</v>
      </c>
      <c r="Q58" s="393">
        <v>5500</v>
      </c>
      <c r="R58" s="393">
        <v>6500</v>
      </c>
      <c r="S58" s="393">
        <v>6500</v>
      </c>
      <c r="T58" s="393">
        <v>6500</v>
      </c>
      <c r="U58" s="393">
        <v>6500</v>
      </c>
      <c r="V58" s="393">
        <v>6500</v>
      </c>
      <c r="W58" s="393">
        <v>6500</v>
      </c>
      <c r="X58" s="393">
        <v>6500</v>
      </c>
      <c r="Y58" s="393">
        <v>6500</v>
      </c>
      <c r="Z58" s="393">
        <v>6500</v>
      </c>
      <c r="AA58" s="393">
        <v>6500</v>
      </c>
      <c r="AB58" s="393">
        <v>6500</v>
      </c>
      <c r="AC58" s="393">
        <v>6500</v>
      </c>
      <c r="AD58" s="393">
        <v>6500</v>
      </c>
      <c r="AE58" s="393">
        <v>6500</v>
      </c>
      <c r="AF58" s="393">
        <v>6500</v>
      </c>
      <c r="AG58" s="393">
        <v>6500</v>
      </c>
      <c r="AH58" s="393">
        <v>8500</v>
      </c>
      <c r="AI58" s="393">
        <v>8500</v>
      </c>
      <c r="AJ58" s="393">
        <v>8500</v>
      </c>
      <c r="AK58" s="393">
        <v>8500</v>
      </c>
      <c r="AL58" s="393">
        <v>8500</v>
      </c>
      <c r="AM58" s="393">
        <v>8500</v>
      </c>
      <c r="AN58" s="393">
        <v>8500</v>
      </c>
      <c r="AO58" s="393">
        <v>8500</v>
      </c>
      <c r="AP58" s="393">
        <v>8500</v>
      </c>
      <c r="AQ58" s="393">
        <v>8500</v>
      </c>
      <c r="AR58" s="393">
        <v>8500</v>
      </c>
      <c r="AS58" s="393">
        <v>8500</v>
      </c>
      <c r="AT58" s="393">
        <v>8500</v>
      </c>
      <c r="AU58" s="393">
        <v>8500</v>
      </c>
      <c r="AV58" s="393">
        <v>8500</v>
      </c>
      <c r="AW58" s="393">
        <v>8500</v>
      </c>
      <c r="AX58" s="393">
        <v>8500</v>
      </c>
      <c r="AY58" s="393">
        <v>8500</v>
      </c>
      <c r="AZ58" s="393">
        <v>8500</v>
      </c>
      <c r="BA58" s="393">
        <v>8500</v>
      </c>
      <c r="BB58" s="393">
        <v>8500</v>
      </c>
      <c r="BC58" s="393">
        <v>8500</v>
      </c>
      <c r="BD58" s="393">
        <v>8500</v>
      </c>
      <c r="BE58" s="393">
        <v>8500</v>
      </c>
      <c r="BF58" s="393">
        <v>8500</v>
      </c>
      <c r="BG58" s="393">
        <v>8500</v>
      </c>
      <c r="BH58" s="393">
        <v>8500</v>
      </c>
      <c r="BI58" s="393">
        <v>8500</v>
      </c>
      <c r="BJ58" s="393">
        <v>8500</v>
      </c>
      <c r="BK58" s="393">
        <v>8500</v>
      </c>
      <c r="BL58" s="393">
        <v>8500</v>
      </c>
      <c r="BM58" s="393">
        <v>8500</v>
      </c>
      <c r="BN58" s="393">
        <v>8500</v>
      </c>
      <c r="BO58" s="393">
        <v>8500</v>
      </c>
      <c r="BP58" s="393">
        <v>8500</v>
      </c>
      <c r="BQ58" s="393">
        <v>8500</v>
      </c>
      <c r="BR58" s="393">
        <v>8500</v>
      </c>
      <c r="BS58" s="393">
        <v>8500</v>
      </c>
      <c r="BT58" s="393">
        <v>8500</v>
      </c>
      <c r="BU58" s="393">
        <v>8500</v>
      </c>
      <c r="BV58" s="393">
        <v>8500</v>
      </c>
      <c r="BW58" s="393">
        <v>8500</v>
      </c>
      <c r="BX58" s="393">
        <v>8500</v>
      </c>
      <c r="BY58" s="393">
        <v>8500</v>
      </c>
      <c r="BZ58" s="393">
        <v>8500</v>
      </c>
      <c r="CA58" s="393">
        <v>8500</v>
      </c>
      <c r="CB58" s="393">
        <v>8500</v>
      </c>
      <c r="CC58" s="393">
        <v>8500</v>
      </c>
      <c r="CD58" s="393">
        <v>8500</v>
      </c>
      <c r="CE58" s="393">
        <v>8500</v>
      </c>
      <c r="CF58" s="393">
        <v>8500</v>
      </c>
      <c r="CG58" s="393">
        <v>8500</v>
      </c>
      <c r="CH58" s="393">
        <v>8500</v>
      </c>
      <c r="CI58" s="393">
        <v>8500</v>
      </c>
      <c r="CJ58" s="393">
        <v>8500</v>
      </c>
      <c r="CK58" s="393">
        <v>8500</v>
      </c>
      <c r="CL58" s="393">
        <v>8500</v>
      </c>
      <c r="CM58" s="393">
        <v>8500</v>
      </c>
      <c r="CN58" s="393">
        <v>8500</v>
      </c>
      <c r="CO58" s="393">
        <v>8500</v>
      </c>
      <c r="CP58" s="393">
        <v>8500</v>
      </c>
      <c r="CQ58" s="393">
        <v>8500</v>
      </c>
      <c r="CR58" s="393">
        <v>8500</v>
      </c>
      <c r="CS58" s="393">
        <v>8500</v>
      </c>
      <c r="CT58" s="393">
        <v>8500</v>
      </c>
      <c r="CU58" s="393">
        <v>8500</v>
      </c>
      <c r="CV58" s="393">
        <v>8500</v>
      </c>
      <c r="CW58" s="393">
        <v>8500</v>
      </c>
      <c r="CX58" s="393">
        <v>8500</v>
      </c>
      <c r="CY58" s="393">
        <v>8500</v>
      </c>
      <c r="CZ58" s="393">
        <v>8500</v>
      </c>
      <c r="DA58" s="393">
        <v>8500</v>
      </c>
      <c r="DB58" s="393">
        <v>8500</v>
      </c>
      <c r="DC58" s="393">
        <v>8500</v>
      </c>
      <c r="DD58" s="393">
        <v>8500</v>
      </c>
      <c r="DE58" s="393">
        <v>8500</v>
      </c>
      <c r="DF58" s="393">
        <v>8500</v>
      </c>
      <c r="DG58" s="393">
        <v>8500</v>
      </c>
      <c r="DH58" s="393">
        <v>8500</v>
      </c>
      <c r="DI58" s="393">
        <v>8500</v>
      </c>
      <c r="DJ58" s="393">
        <v>8500</v>
      </c>
      <c r="DK58" s="393">
        <v>8500</v>
      </c>
      <c r="DL58" s="393">
        <v>8500</v>
      </c>
      <c r="DM58" s="393">
        <v>8500</v>
      </c>
      <c r="DN58" s="393">
        <v>8500</v>
      </c>
      <c r="DO58" s="393">
        <v>8500</v>
      </c>
      <c r="DP58" s="393">
        <v>8500</v>
      </c>
      <c r="DQ58" s="393">
        <v>8500</v>
      </c>
      <c r="DR58" s="393">
        <v>8500</v>
      </c>
      <c r="DS58" s="393">
        <v>8500</v>
      </c>
      <c r="DT58" s="393">
        <v>8500</v>
      </c>
      <c r="DU58" s="393">
        <v>8500</v>
      </c>
      <c r="DV58" s="393">
        <v>8500</v>
      </c>
      <c r="DW58" s="393">
        <v>8500</v>
      </c>
      <c r="DX58" s="393">
        <v>8500</v>
      </c>
      <c r="DY58" s="393">
        <v>8500</v>
      </c>
      <c r="DZ58" s="393">
        <v>8500</v>
      </c>
      <c r="EA58" s="393">
        <v>8500</v>
      </c>
      <c r="EB58" s="393">
        <v>8500</v>
      </c>
      <c r="EC58" s="393">
        <v>8500</v>
      </c>
      <c r="ED58" s="393">
        <v>8500</v>
      </c>
      <c r="EE58" s="393">
        <v>8500</v>
      </c>
      <c r="EF58" s="393">
        <v>8500</v>
      </c>
      <c r="EG58" s="393">
        <v>8500</v>
      </c>
      <c r="EH58" s="393">
        <v>8500</v>
      </c>
      <c r="EI58" s="393">
        <v>8500</v>
      </c>
      <c r="EJ58" s="393">
        <v>8500</v>
      </c>
      <c r="EK58" s="393">
        <v>8500</v>
      </c>
      <c r="EL58" s="393">
        <v>8500</v>
      </c>
      <c r="EM58" s="393">
        <v>8500</v>
      </c>
      <c r="EN58" s="393">
        <v>8500</v>
      </c>
      <c r="EO58" s="393">
        <v>8500</v>
      </c>
      <c r="EP58" s="393">
        <v>8500</v>
      </c>
      <c r="EQ58" s="393">
        <v>8500</v>
      </c>
      <c r="ER58" s="393">
        <v>8500</v>
      </c>
      <c r="ES58" s="393">
        <v>8500</v>
      </c>
      <c r="ET58" s="393">
        <v>8500</v>
      </c>
      <c r="EU58" s="393">
        <v>8500</v>
      </c>
      <c r="EV58" s="393">
        <v>8500</v>
      </c>
      <c r="EW58" s="393">
        <v>8500</v>
      </c>
      <c r="EX58" s="393">
        <v>8500</v>
      </c>
      <c r="EY58" s="393">
        <v>8500</v>
      </c>
      <c r="EZ58" s="393">
        <v>8500</v>
      </c>
      <c r="FA58" s="393">
        <v>8500</v>
      </c>
      <c r="FB58" s="393">
        <v>8500</v>
      </c>
      <c r="FC58" s="393">
        <v>8500</v>
      </c>
      <c r="FD58" s="393">
        <v>8500</v>
      </c>
      <c r="FE58" s="393">
        <v>8500</v>
      </c>
      <c r="FF58" s="393">
        <v>8500</v>
      </c>
      <c r="FG58" s="393">
        <v>8500</v>
      </c>
      <c r="FH58" s="393">
        <v>8500</v>
      </c>
      <c r="FI58" s="393">
        <v>8500</v>
      </c>
      <c r="FJ58" s="393">
        <v>8500</v>
      </c>
      <c r="FK58" s="393">
        <v>8500</v>
      </c>
      <c r="FL58" s="393">
        <v>8500</v>
      </c>
      <c r="FM58" s="393">
        <v>8500</v>
      </c>
      <c r="FN58" s="393">
        <v>8500</v>
      </c>
      <c r="FO58" s="393">
        <v>8500</v>
      </c>
      <c r="FP58" s="393">
        <v>8500</v>
      </c>
      <c r="FQ58" s="393">
        <v>8500</v>
      </c>
      <c r="FR58" s="393">
        <v>8500</v>
      </c>
      <c r="FS58" s="393">
        <v>8500</v>
      </c>
      <c r="FT58" s="393">
        <v>8500</v>
      </c>
      <c r="FU58" s="393">
        <v>8500</v>
      </c>
      <c r="FV58" s="393">
        <v>8500</v>
      </c>
      <c r="FW58" s="393">
        <v>8500</v>
      </c>
      <c r="FX58" s="393">
        <v>8500</v>
      </c>
      <c r="FY58" s="393">
        <v>8500</v>
      </c>
      <c r="FZ58" s="393">
        <v>8500</v>
      </c>
      <c r="GA58" s="393">
        <v>8500</v>
      </c>
    </row>
    <row r="59" spans="1:183" x14ac:dyDescent="0.25">
      <c r="A59" s="392">
        <v>2</v>
      </c>
      <c r="B59" s="170">
        <v>3</v>
      </c>
      <c r="C59" s="170">
        <v>13</v>
      </c>
      <c r="D59" s="393">
        <v>5500</v>
      </c>
      <c r="E59" s="393">
        <v>5500</v>
      </c>
      <c r="F59" s="393">
        <v>5500</v>
      </c>
      <c r="G59" s="393">
        <v>5500</v>
      </c>
      <c r="H59" s="393">
        <v>5500</v>
      </c>
      <c r="I59" s="393">
        <v>5500</v>
      </c>
      <c r="J59" s="393">
        <v>5500</v>
      </c>
      <c r="K59" s="393">
        <v>5500</v>
      </c>
      <c r="L59" s="393">
        <v>5500</v>
      </c>
      <c r="M59" s="393">
        <v>5500</v>
      </c>
      <c r="N59" s="393">
        <v>5500</v>
      </c>
      <c r="O59" s="393">
        <v>5500</v>
      </c>
      <c r="P59" s="393">
        <v>5500</v>
      </c>
      <c r="Q59" s="393">
        <v>5500</v>
      </c>
      <c r="R59" s="393">
        <v>6500</v>
      </c>
      <c r="S59" s="393">
        <v>6500</v>
      </c>
      <c r="T59" s="393">
        <v>6500</v>
      </c>
      <c r="U59" s="393">
        <v>6500</v>
      </c>
      <c r="V59" s="393">
        <v>6500</v>
      </c>
      <c r="W59" s="393">
        <v>6500</v>
      </c>
      <c r="X59" s="393">
        <v>6500</v>
      </c>
      <c r="Y59" s="393">
        <v>6500</v>
      </c>
      <c r="Z59" s="393">
        <v>6500</v>
      </c>
      <c r="AA59" s="393">
        <v>6500</v>
      </c>
      <c r="AB59" s="393">
        <v>6500</v>
      </c>
      <c r="AC59" s="393">
        <v>6500</v>
      </c>
      <c r="AD59" s="393">
        <v>6500</v>
      </c>
      <c r="AE59" s="393">
        <v>6500</v>
      </c>
      <c r="AF59" s="393">
        <v>6500</v>
      </c>
      <c r="AG59" s="393">
        <v>6500</v>
      </c>
      <c r="AH59" s="393">
        <v>8500</v>
      </c>
      <c r="AI59" s="393">
        <v>8500</v>
      </c>
      <c r="AJ59" s="393">
        <v>8500</v>
      </c>
      <c r="AK59" s="393">
        <v>8500</v>
      </c>
      <c r="AL59" s="393">
        <v>8500</v>
      </c>
      <c r="AM59" s="393">
        <v>8500</v>
      </c>
      <c r="AN59" s="393">
        <v>8500</v>
      </c>
      <c r="AO59" s="393">
        <v>8500</v>
      </c>
      <c r="AP59" s="393">
        <v>8500</v>
      </c>
      <c r="AQ59" s="393">
        <v>8500</v>
      </c>
      <c r="AR59" s="393">
        <v>8500</v>
      </c>
      <c r="AS59" s="393">
        <v>8500</v>
      </c>
      <c r="AT59" s="393">
        <v>8500</v>
      </c>
      <c r="AU59" s="393">
        <v>8500</v>
      </c>
      <c r="AV59" s="393">
        <v>8500</v>
      </c>
      <c r="AW59" s="393">
        <v>8500</v>
      </c>
      <c r="AX59" s="393">
        <v>8500</v>
      </c>
      <c r="AY59" s="393">
        <v>8500</v>
      </c>
      <c r="AZ59" s="393">
        <v>8500</v>
      </c>
      <c r="BA59" s="393">
        <v>8500</v>
      </c>
      <c r="BB59" s="393">
        <v>8500</v>
      </c>
      <c r="BC59" s="393">
        <v>8500</v>
      </c>
      <c r="BD59" s="393">
        <v>8500</v>
      </c>
      <c r="BE59" s="393">
        <v>8500</v>
      </c>
      <c r="BF59" s="393">
        <v>8500</v>
      </c>
      <c r="BG59" s="393">
        <v>8500</v>
      </c>
      <c r="BH59" s="393">
        <v>8500</v>
      </c>
      <c r="BI59" s="393">
        <v>8500</v>
      </c>
      <c r="BJ59" s="393">
        <v>8500</v>
      </c>
      <c r="BK59" s="393">
        <v>8500</v>
      </c>
      <c r="BL59" s="393">
        <v>8500</v>
      </c>
      <c r="BM59" s="393">
        <v>8500</v>
      </c>
      <c r="BN59" s="393">
        <v>8500</v>
      </c>
      <c r="BO59" s="393">
        <v>8500</v>
      </c>
      <c r="BP59" s="393">
        <v>8500</v>
      </c>
      <c r="BQ59" s="393">
        <v>8500</v>
      </c>
      <c r="BR59" s="393">
        <v>8500</v>
      </c>
      <c r="BS59" s="393">
        <v>8500</v>
      </c>
      <c r="BT59" s="393">
        <v>8500</v>
      </c>
      <c r="BU59" s="393">
        <v>8500</v>
      </c>
      <c r="BV59" s="393">
        <v>8500</v>
      </c>
      <c r="BW59" s="393">
        <v>8500</v>
      </c>
      <c r="BX59" s="393">
        <v>8500</v>
      </c>
      <c r="BY59" s="393">
        <v>8500</v>
      </c>
      <c r="BZ59" s="393">
        <v>8500</v>
      </c>
      <c r="CA59" s="393">
        <v>8500</v>
      </c>
      <c r="CB59" s="393">
        <v>8500</v>
      </c>
      <c r="CC59" s="393">
        <v>8500</v>
      </c>
      <c r="CD59" s="393">
        <v>8500</v>
      </c>
      <c r="CE59" s="393">
        <v>8500</v>
      </c>
      <c r="CF59" s="393">
        <v>8500</v>
      </c>
      <c r="CG59" s="393">
        <v>8500</v>
      </c>
      <c r="CH59" s="393">
        <v>8500</v>
      </c>
      <c r="CI59" s="393">
        <v>8500</v>
      </c>
      <c r="CJ59" s="393">
        <v>8500</v>
      </c>
      <c r="CK59" s="393">
        <v>8500</v>
      </c>
      <c r="CL59" s="393">
        <v>8500</v>
      </c>
      <c r="CM59" s="393">
        <v>8500</v>
      </c>
      <c r="CN59" s="393">
        <v>8500</v>
      </c>
      <c r="CO59" s="393">
        <v>8500</v>
      </c>
      <c r="CP59" s="393">
        <v>8500</v>
      </c>
      <c r="CQ59" s="393">
        <v>8500</v>
      </c>
      <c r="CR59" s="393">
        <v>8500</v>
      </c>
      <c r="CS59" s="393">
        <v>8500</v>
      </c>
      <c r="CT59" s="393">
        <v>8500</v>
      </c>
      <c r="CU59" s="393">
        <v>8500</v>
      </c>
      <c r="CV59" s="393">
        <v>8500</v>
      </c>
      <c r="CW59" s="393">
        <v>8500</v>
      </c>
      <c r="CX59" s="393">
        <v>8500</v>
      </c>
      <c r="CY59" s="393">
        <v>8500</v>
      </c>
      <c r="CZ59" s="393">
        <v>8500</v>
      </c>
      <c r="DA59" s="393">
        <v>8500</v>
      </c>
      <c r="DB59" s="393">
        <v>8500</v>
      </c>
      <c r="DC59" s="393">
        <v>8500</v>
      </c>
      <c r="DD59" s="393">
        <v>8500</v>
      </c>
      <c r="DE59" s="393">
        <v>8500</v>
      </c>
      <c r="DF59" s="393">
        <v>8500</v>
      </c>
      <c r="DG59" s="393">
        <v>8500</v>
      </c>
      <c r="DH59" s="393">
        <v>8500</v>
      </c>
      <c r="DI59" s="393">
        <v>8500</v>
      </c>
      <c r="DJ59" s="393">
        <v>8500</v>
      </c>
      <c r="DK59" s="393">
        <v>8500</v>
      </c>
      <c r="DL59" s="393">
        <v>8500</v>
      </c>
      <c r="DM59" s="393">
        <v>8500</v>
      </c>
      <c r="DN59" s="393">
        <v>8500</v>
      </c>
      <c r="DO59" s="393">
        <v>8500</v>
      </c>
      <c r="DP59" s="393">
        <v>8500</v>
      </c>
      <c r="DQ59" s="393">
        <v>8500</v>
      </c>
      <c r="DR59" s="393">
        <v>8500</v>
      </c>
      <c r="DS59" s="393">
        <v>8500</v>
      </c>
      <c r="DT59" s="393">
        <v>8500</v>
      </c>
      <c r="DU59" s="393">
        <v>8500</v>
      </c>
      <c r="DV59" s="393">
        <v>8500</v>
      </c>
      <c r="DW59" s="393">
        <v>8500</v>
      </c>
      <c r="DX59" s="393">
        <v>8500</v>
      </c>
      <c r="DY59" s="393">
        <v>8500</v>
      </c>
      <c r="DZ59" s="393">
        <v>8500</v>
      </c>
      <c r="EA59" s="393">
        <v>8500</v>
      </c>
      <c r="EB59" s="393">
        <v>8500</v>
      </c>
      <c r="EC59" s="393">
        <v>8500</v>
      </c>
      <c r="ED59" s="393">
        <v>8500</v>
      </c>
      <c r="EE59" s="393">
        <v>8500</v>
      </c>
      <c r="EF59" s="393">
        <v>8500</v>
      </c>
      <c r="EG59" s="393">
        <v>8500</v>
      </c>
      <c r="EH59" s="393">
        <v>8500</v>
      </c>
      <c r="EI59" s="393">
        <v>8500</v>
      </c>
      <c r="EJ59" s="393">
        <v>8500</v>
      </c>
      <c r="EK59" s="393">
        <v>8500</v>
      </c>
      <c r="EL59" s="393">
        <v>8500</v>
      </c>
      <c r="EM59" s="393">
        <v>8500</v>
      </c>
      <c r="EN59" s="393">
        <v>8500</v>
      </c>
      <c r="EO59" s="393">
        <v>8500</v>
      </c>
      <c r="EP59" s="393">
        <v>8500</v>
      </c>
      <c r="EQ59" s="393">
        <v>8500</v>
      </c>
      <c r="ER59" s="393">
        <v>8500</v>
      </c>
      <c r="ES59" s="393">
        <v>8500</v>
      </c>
      <c r="ET59" s="393">
        <v>8500</v>
      </c>
      <c r="EU59" s="393">
        <v>8500</v>
      </c>
      <c r="EV59" s="393">
        <v>8500</v>
      </c>
      <c r="EW59" s="393">
        <v>8500</v>
      </c>
      <c r="EX59" s="393">
        <v>8500</v>
      </c>
      <c r="EY59" s="393">
        <v>8500</v>
      </c>
      <c r="EZ59" s="393">
        <v>8500</v>
      </c>
      <c r="FA59" s="393">
        <v>8500</v>
      </c>
      <c r="FB59" s="393">
        <v>8500</v>
      </c>
      <c r="FC59" s="393">
        <v>8500</v>
      </c>
      <c r="FD59" s="393">
        <v>8500</v>
      </c>
      <c r="FE59" s="393">
        <v>8500</v>
      </c>
      <c r="FF59" s="393">
        <v>8500</v>
      </c>
      <c r="FG59" s="393">
        <v>8500</v>
      </c>
      <c r="FH59" s="393">
        <v>8500</v>
      </c>
      <c r="FI59" s="393">
        <v>8500</v>
      </c>
      <c r="FJ59" s="393">
        <v>8500</v>
      </c>
      <c r="FK59" s="393">
        <v>8500</v>
      </c>
      <c r="FL59" s="393">
        <v>8500</v>
      </c>
      <c r="FM59" s="393">
        <v>8500</v>
      </c>
      <c r="FN59" s="393">
        <v>8500</v>
      </c>
      <c r="FO59" s="393">
        <v>8500</v>
      </c>
      <c r="FP59" s="393">
        <v>8500</v>
      </c>
      <c r="FQ59" s="393">
        <v>8500</v>
      </c>
      <c r="FR59" s="393">
        <v>8500</v>
      </c>
      <c r="FS59" s="393">
        <v>8500</v>
      </c>
      <c r="FT59" s="393">
        <v>8500</v>
      </c>
      <c r="FU59" s="393">
        <v>8500</v>
      </c>
      <c r="FV59" s="393">
        <v>8500</v>
      </c>
      <c r="FW59" s="393">
        <v>8500</v>
      </c>
      <c r="FX59" s="393">
        <v>8500</v>
      </c>
      <c r="FY59" s="393">
        <v>8500</v>
      </c>
      <c r="FZ59" s="393">
        <v>8500</v>
      </c>
      <c r="GA59" s="393">
        <v>8500</v>
      </c>
    </row>
    <row r="60" spans="1:183" x14ac:dyDescent="0.25">
      <c r="A60" s="392">
        <v>3</v>
      </c>
      <c r="B60" s="170">
        <v>3</v>
      </c>
      <c r="C60" s="170">
        <v>13</v>
      </c>
      <c r="D60" s="393">
        <v>5500</v>
      </c>
      <c r="E60" s="393">
        <v>5500</v>
      </c>
      <c r="F60" s="393">
        <v>5500</v>
      </c>
      <c r="G60" s="393">
        <v>5500</v>
      </c>
      <c r="H60" s="393">
        <v>5500</v>
      </c>
      <c r="I60" s="393">
        <v>5500</v>
      </c>
      <c r="J60" s="393">
        <v>5500</v>
      </c>
      <c r="K60" s="393">
        <v>5500</v>
      </c>
      <c r="L60" s="393">
        <v>5500</v>
      </c>
      <c r="M60" s="393">
        <v>5500</v>
      </c>
      <c r="N60" s="393">
        <v>5500</v>
      </c>
      <c r="O60" s="393">
        <v>5500</v>
      </c>
      <c r="P60" s="393">
        <v>5500</v>
      </c>
      <c r="Q60" s="393">
        <v>5500</v>
      </c>
      <c r="R60" s="393">
        <v>6500</v>
      </c>
      <c r="S60" s="393">
        <v>6500</v>
      </c>
      <c r="T60" s="393">
        <v>6500</v>
      </c>
      <c r="U60" s="393">
        <v>6500</v>
      </c>
      <c r="V60" s="393">
        <v>6500</v>
      </c>
      <c r="W60" s="393">
        <v>6500</v>
      </c>
      <c r="X60" s="393">
        <v>6500</v>
      </c>
      <c r="Y60" s="393">
        <v>6500</v>
      </c>
      <c r="Z60" s="393">
        <v>6500</v>
      </c>
      <c r="AA60" s="393">
        <v>6500</v>
      </c>
      <c r="AB60" s="393">
        <v>6500</v>
      </c>
      <c r="AC60" s="393">
        <v>6500</v>
      </c>
      <c r="AD60" s="393">
        <v>6500</v>
      </c>
      <c r="AE60" s="393">
        <v>6500</v>
      </c>
      <c r="AF60" s="393">
        <v>6500</v>
      </c>
      <c r="AG60" s="393">
        <v>6500</v>
      </c>
      <c r="AH60" s="393">
        <v>8500</v>
      </c>
      <c r="AI60" s="393">
        <v>8500</v>
      </c>
      <c r="AJ60" s="393">
        <v>8500</v>
      </c>
      <c r="AK60" s="393">
        <v>8500</v>
      </c>
      <c r="AL60" s="393">
        <v>8500</v>
      </c>
      <c r="AM60" s="393">
        <v>8500</v>
      </c>
      <c r="AN60" s="393">
        <v>8500</v>
      </c>
      <c r="AO60" s="393">
        <v>8500</v>
      </c>
      <c r="AP60" s="393">
        <v>8500</v>
      </c>
      <c r="AQ60" s="393">
        <v>8500</v>
      </c>
      <c r="AR60" s="393">
        <v>8500</v>
      </c>
      <c r="AS60" s="393">
        <v>8500</v>
      </c>
      <c r="AT60" s="393">
        <v>8500</v>
      </c>
      <c r="AU60" s="393">
        <v>8500</v>
      </c>
      <c r="AV60" s="393">
        <v>8500</v>
      </c>
      <c r="AW60" s="393">
        <v>8500</v>
      </c>
      <c r="AX60" s="393">
        <v>8500</v>
      </c>
      <c r="AY60" s="393">
        <v>8500</v>
      </c>
      <c r="AZ60" s="393">
        <v>8500</v>
      </c>
      <c r="BA60" s="393">
        <v>8500</v>
      </c>
      <c r="BB60" s="393">
        <v>8500</v>
      </c>
      <c r="BC60" s="393">
        <v>8500</v>
      </c>
      <c r="BD60" s="393">
        <v>8500</v>
      </c>
      <c r="BE60" s="393">
        <v>8500</v>
      </c>
      <c r="BF60" s="393">
        <v>8500</v>
      </c>
      <c r="BG60" s="393">
        <v>8500</v>
      </c>
      <c r="BH60" s="393">
        <v>8500</v>
      </c>
      <c r="BI60" s="393">
        <v>8500</v>
      </c>
      <c r="BJ60" s="393">
        <v>8500</v>
      </c>
      <c r="BK60" s="393">
        <v>8500</v>
      </c>
      <c r="BL60" s="393">
        <v>8500</v>
      </c>
      <c r="BM60" s="393">
        <v>8500</v>
      </c>
      <c r="BN60" s="393">
        <v>8500</v>
      </c>
      <c r="BO60" s="393">
        <v>8500</v>
      </c>
      <c r="BP60" s="393">
        <v>8500</v>
      </c>
      <c r="BQ60" s="393">
        <v>8500</v>
      </c>
      <c r="BR60" s="393">
        <v>8500</v>
      </c>
      <c r="BS60" s="393">
        <v>8500</v>
      </c>
      <c r="BT60" s="393">
        <v>8500</v>
      </c>
      <c r="BU60" s="393">
        <v>8500</v>
      </c>
      <c r="BV60" s="393">
        <v>8500</v>
      </c>
      <c r="BW60" s="393">
        <v>8500</v>
      </c>
      <c r="BX60" s="393">
        <v>8500</v>
      </c>
      <c r="BY60" s="393">
        <v>8500</v>
      </c>
      <c r="BZ60" s="393">
        <v>8500</v>
      </c>
      <c r="CA60" s="393">
        <v>8500</v>
      </c>
      <c r="CB60" s="393">
        <v>8500</v>
      </c>
      <c r="CC60" s="393">
        <v>8500</v>
      </c>
      <c r="CD60" s="393">
        <v>8500</v>
      </c>
      <c r="CE60" s="393">
        <v>8500</v>
      </c>
      <c r="CF60" s="393">
        <v>8500</v>
      </c>
      <c r="CG60" s="393">
        <v>8500</v>
      </c>
      <c r="CH60" s="393">
        <v>8500</v>
      </c>
      <c r="CI60" s="393">
        <v>8500</v>
      </c>
      <c r="CJ60" s="393">
        <v>8500</v>
      </c>
      <c r="CK60" s="393">
        <v>8500</v>
      </c>
      <c r="CL60" s="393">
        <v>8500</v>
      </c>
      <c r="CM60" s="393">
        <v>8500</v>
      </c>
      <c r="CN60" s="393">
        <v>8500</v>
      </c>
      <c r="CO60" s="393">
        <v>8500</v>
      </c>
      <c r="CP60" s="393">
        <v>8500</v>
      </c>
      <c r="CQ60" s="393">
        <v>8500</v>
      </c>
      <c r="CR60" s="393">
        <v>8500</v>
      </c>
      <c r="CS60" s="393">
        <v>8500</v>
      </c>
      <c r="CT60" s="393">
        <v>8500</v>
      </c>
      <c r="CU60" s="393">
        <v>8500</v>
      </c>
      <c r="CV60" s="393">
        <v>8500</v>
      </c>
      <c r="CW60" s="393">
        <v>8500</v>
      </c>
      <c r="CX60" s="393">
        <v>8500</v>
      </c>
      <c r="CY60" s="393">
        <v>8500</v>
      </c>
      <c r="CZ60" s="393">
        <v>8500</v>
      </c>
      <c r="DA60" s="393">
        <v>8500</v>
      </c>
      <c r="DB60" s="393">
        <v>8500</v>
      </c>
      <c r="DC60" s="393">
        <v>8500</v>
      </c>
      <c r="DD60" s="393">
        <v>8500</v>
      </c>
      <c r="DE60" s="393">
        <v>8500</v>
      </c>
      <c r="DF60" s="393">
        <v>8500</v>
      </c>
      <c r="DG60" s="393">
        <v>8500</v>
      </c>
      <c r="DH60" s="393">
        <v>8500</v>
      </c>
      <c r="DI60" s="393">
        <v>8500</v>
      </c>
      <c r="DJ60" s="393">
        <v>8500</v>
      </c>
      <c r="DK60" s="393">
        <v>8500</v>
      </c>
      <c r="DL60" s="393">
        <v>8500</v>
      </c>
      <c r="DM60" s="393">
        <v>8500</v>
      </c>
      <c r="DN60" s="393">
        <v>8500</v>
      </c>
      <c r="DO60" s="393">
        <v>8500</v>
      </c>
      <c r="DP60" s="393">
        <v>8500</v>
      </c>
      <c r="DQ60" s="393">
        <v>8500</v>
      </c>
      <c r="DR60" s="393">
        <v>8500</v>
      </c>
      <c r="DS60" s="393">
        <v>8500</v>
      </c>
      <c r="DT60" s="393">
        <v>8500</v>
      </c>
      <c r="DU60" s="393">
        <v>8500</v>
      </c>
      <c r="DV60" s="393">
        <v>8500</v>
      </c>
      <c r="DW60" s="393">
        <v>8500</v>
      </c>
      <c r="DX60" s="393">
        <v>8500</v>
      </c>
      <c r="DY60" s="393">
        <v>8500</v>
      </c>
      <c r="DZ60" s="393">
        <v>8500</v>
      </c>
      <c r="EA60" s="393">
        <v>8500</v>
      </c>
      <c r="EB60" s="393">
        <v>8500</v>
      </c>
      <c r="EC60" s="393">
        <v>8500</v>
      </c>
      <c r="ED60" s="393">
        <v>8500</v>
      </c>
      <c r="EE60" s="393">
        <v>8500</v>
      </c>
      <c r="EF60" s="393">
        <v>8500</v>
      </c>
      <c r="EG60" s="393">
        <v>8500</v>
      </c>
      <c r="EH60" s="393">
        <v>8500</v>
      </c>
      <c r="EI60" s="393">
        <v>8500</v>
      </c>
      <c r="EJ60" s="393">
        <v>8500</v>
      </c>
      <c r="EK60" s="393">
        <v>8500</v>
      </c>
      <c r="EL60" s="393">
        <v>8500</v>
      </c>
      <c r="EM60" s="393">
        <v>8500</v>
      </c>
      <c r="EN60" s="393">
        <v>8500</v>
      </c>
      <c r="EO60" s="393">
        <v>8500</v>
      </c>
      <c r="EP60" s="393">
        <v>8500</v>
      </c>
      <c r="EQ60" s="393">
        <v>8500</v>
      </c>
      <c r="ER60" s="393">
        <v>8500</v>
      </c>
      <c r="ES60" s="393">
        <v>8500</v>
      </c>
      <c r="ET60" s="393">
        <v>8500</v>
      </c>
      <c r="EU60" s="393">
        <v>8500</v>
      </c>
      <c r="EV60" s="393">
        <v>8500</v>
      </c>
      <c r="EW60" s="393">
        <v>8500</v>
      </c>
      <c r="EX60" s="393">
        <v>8500</v>
      </c>
      <c r="EY60" s="393">
        <v>8500</v>
      </c>
      <c r="EZ60" s="393">
        <v>8500</v>
      </c>
      <c r="FA60" s="393">
        <v>8500</v>
      </c>
      <c r="FB60" s="393">
        <v>8500</v>
      </c>
      <c r="FC60" s="393">
        <v>8500</v>
      </c>
      <c r="FD60" s="393">
        <v>8500</v>
      </c>
      <c r="FE60" s="393">
        <v>8500</v>
      </c>
      <c r="FF60" s="393">
        <v>8500</v>
      </c>
      <c r="FG60" s="393">
        <v>8500</v>
      </c>
      <c r="FH60" s="393">
        <v>8500</v>
      </c>
      <c r="FI60" s="393">
        <v>8500</v>
      </c>
      <c r="FJ60" s="393">
        <v>8500</v>
      </c>
      <c r="FK60" s="393">
        <v>8500</v>
      </c>
      <c r="FL60" s="393">
        <v>8500</v>
      </c>
      <c r="FM60" s="393">
        <v>8500</v>
      </c>
      <c r="FN60" s="393">
        <v>8500</v>
      </c>
      <c r="FO60" s="393">
        <v>8500</v>
      </c>
      <c r="FP60" s="393">
        <v>8500</v>
      </c>
      <c r="FQ60" s="393">
        <v>8500</v>
      </c>
      <c r="FR60" s="393">
        <v>8500</v>
      </c>
      <c r="FS60" s="393">
        <v>8500</v>
      </c>
      <c r="FT60" s="393">
        <v>8500</v>
      </c>
      <c r="FU60" s="393">
        <v>8500</v>
      </c>
      <c r="FV60" s="393">
        <v>8500</v>
      </c>
      <c r="FW60" s="393">
        <v>8500</v>
      </c>
      <c r="FX60" s="393">
        <v>8500</v>
      </c>
      <c r="FY60" s="393">
        <v>8500</v>
      </c>
      <c r="FZ60" s="393">
        <v>8500</v>
      </c>
      <c r="GA60" s="393">
        <v>8500</v>
      </c>
    </row>
    <row r="61" spans="1:183" x14ac:dyDescent="0.25">
      <c r="A61" s="392">
        <v>4</v>
      </c>
      <c r="B61" s="170">
        <v>3</v>
      </c>
      <c r="C61" s="170">
        <v>13</v>
      </c>
      <c r="D61" s="393">
        <v>5500</v>
      </c>
      <c r="E61" s="393">
        <v>5500</v>
      </c>
      <c r="F61" s="393">
        <v>5500</v>
      </c>
      <c r="G61" s="393">
        <v>5500</v>
      </c>
      <c r="H61" s="393">
        <v>5500</v>
      </c>
      <c r="I61" s="393">
        <v>5500</v>
      </c>
      <c r="J61" s="393">
        <v>5500</v>
      </c>
      <c r="K61" s="393">
        <v>5500</v>
      </c>
      <c r="L61" s="393">
        <v>5500</v>
      </c>
      <c r="M61" s="393">
        <v>5500</v>
      </c>
      <c r="N61" s="393">
        <v>5500</v>
      </c>
      <c r="O61" s="393">
        <v>5500</v>
      </c>
      <c r="P61" s="393">
        <v>5500</v>
      </c>
      <c r="Q61" s="393">
        <v>5500</v>
      </c>
      <c r="R61" s="393">
        <v>6500</v>
      </c>
      <c r="S61" s="393">
        <v>6500</v>
      </c>
      <c r="T61" s="393">
        <v>6500</v>
      </c>
      <c r="U61" s="393">
        <v>6500</v>
      </c>
      <c r="V61" s="393">
        <v>6500</v>
      </c>
      <c r="W61" s="393">
        <v>6500</v>
      </c>
      <c r="X61" s="393">
        <v>6500</v>
      </c>
      <c r="Y61" s="393">
        <v>6500</v>
      </c>
      <c r="Z61" s="393">
        <v>6500</v>
      </c>
      <c r="AA61" s="393">
        <v>6500</v>
      </c>
      <c r="AB61" s="393">
        <v>6500</v>
      </c>
      <c r="AC61" s="393">
        <v>6500</v>
      </c>
      <c r="AD61" s="393">
        <v>6500</v>
      </c>
      <c r="AE61" s="393">
        <v>6500</v>
      </c>
      <c r="AF61" s="393">
        <v>6500</v>
      </c>
      <c r="AG61" s="393">
        <v>6500</v>
      </c>
      <c r="AH61" s="393">
        <v>8500</v>
      </c>
      <c r="AI61" s="393">
        <v>8500</v>
      </c>
      <c r="AJ61" s="393">
        <v>8500</v>
      </c>
      <c r="AK61" s="393">
        <v>8500</v>
      </c>
      <c r="AL61" s="393">
        <v>8500</v>
      </c>
      <c r="AM61" s="393">
        <v>8500</v>
      </c>
      <c r="AN61" s="393">
        <v>8500</v>
      </c>
      <c r="AO61" s="393">
        <v>8500</v>
      </c>
      <c r="AP61" s="393">
        <v>8500</v>
      </c>
      <c r="AQ61" s="393">
        <v>8500</v>
      </c>
      <c r="AR61" s="393">
        <v>8500</v>
      </c>
      <c r="AS61" s="393">
        <v>8500</v>
      </c>
      <c r="AT61" s="393">
        <v>8500</v>
      </c>
      <c r="AU61" s="393">
        <v>8500</v>
      </c>
      <c r="AV61" s="393">
        <v>8500</v>
      </c>
      <c r="AW61" s="393">
        <v>8500</v>
      </c>
      <c r="AX61" s="393">
        <v>8500</v>
      </c>
      <c r="AY61" s="393">
        <v>8500</v>
      </c>
      <c r="AZ61" s="393">
        <v>8500</v>
      </c>
      <c r="BA61" s="393">
        <v>8500</v>
      </c>
      <c r="BB61" s="393">
        <v>8500</v>
      </c>
      <c r="BC61" s="393">
        <v>8500</v>
      </c>
      <c r="BD61" s="393">
        <v>8500</v>
      </c>
      <c r="BE61" s="393">
        <v>8500</v>
      </c>
      <c r="BF61" s="393">
        <v>8500</v>
      </c>
      <c r="BG61" s="393">
        <v>8500</v>
      </c>
      <c r="BH61" s="393">
        <v>8500</v>
      </c>
      <c r="BI61" s="393">
        <v>8500</v>
      </c>
      <c r="BJ61" s="393">
        <v>8500</v>
      </c>
      <c r="BK61" s="393">
        <v>8500</v>
      </c>
      <c r="BL61" s="393">
        <v>8500</v>
      </c>
      <c r="BM61" s="393">
        <v>8500</v>
      </c>
      <c r="BN61" s="393">
        <v>8500</v>
      </c>
      <c r="BO61" s="393">
        <v>8500</v>
      </c>
      <c r="BP61" s="393">
        <v>8500</v>
      </c>
      <c r="BQ61" s="393">
        <v>8500</v>
      </c>
      <c r="BR61" s="393">
        <v>8500</v>
      </c>
      <c r="BS61" s="393">
        <v>8500</v>
      </c>
      <c r="BT61" s="393">
        <v>8500</v>
      </c>
      <c r="BU61" s="393">
        <v>8500</v>
      </c>
      <c r="BV61" s="393">
        <v>8500</v>
      </c>
      <c r="BW61" s="393">
        <v>8500</v>
      </c>
      <c r="BX61" s="393">
        <v>8500</v>
      </c>
      <c r="BY61" s="393">
        <v>8500</v>
      </c>
      <c r="BZ61" s="393">
        <v>8500</v>
      </c>
      <c r="CA61" s="393">
        <v>8500</v>
      </c>
      <c r="CB61" s="393">
        <v>8500</v>
      </c>
      <c r="CC61" s="393">
        <v>8500</v>
      </c>
      <c r="CD61" s="393">
        <v>8500</v>
      </c>
      <c r="CE61" s="393">
        <v>8500</v>
      </c>
      <c r="CF61" s="393">
        <v>8500</v>
      </c>
      <c r="CG61" s="393">
        <v>8500</v>
      </c>
      <c r="CH61" s="393">
        <v>8500</v>
      </c>
      <c r="CI61" s="393">
        <v>8500</v>
      </c>
      <c r="CJ61" s="393">
        <v>8500</v>
      </c>
      <c r="CK61" s="393">
        <v>8500</v>
      </c>
      <c r="CL61" s="393">
        <v>8500</v>
      </c>
      <c r="CM61" s="393">
        <v>8500</v>
      </c>
      <c r="CN61" s="393">
        <v>8500</v>
      </c>
      <c r="CO61" s="393">
        <v>8500</v>
      </c>
      <c r="CP61" s="393">
        <v>8500</v>
      </c>
      <c r="CQ61" s="393">
        <v>8500</v>
      </c>
      <c r="CR61" s="393">
        <v>8500</v>
      </c>
      <c r="CS61" s="393">
        <v>8500</v>
      </c>
      <c r="CT61" s="393">
        <v>8500</v>
      </c>
      <c r="CU61" s="393">
        <v>8500</v>
      </c>
      <c r="CV61" s="393">
        <v>8500</v>
      </c>
      <c r="CW61" s="393">
        <v>8500</v>
      </c>
      <c r="CX61" s="393">
        <v>8500</v>
      </c>
      <c r="CY61" s="393">
        <v>8500</v>
      </c>
      <c r="CZ61" s="393">
        <v>8500</v>
      </c>
      <c r="DA61" s="393">
        <v>8500</v>
      </c>
      <c r="DB61" s="393">
        <v>8500</v>
      </c>
      <c r="DC61" s="393">
        <v>8500</v>
      </c>
      <c r="DD61" s="393">
        <v>8500</v>
      </c>
      <c r="DE61" s="393">
        <v>8500</v>
      </c>
      <c r="DF61" s="393">
        <v>8500</v>
      </c>
      <c r="DG61" s="393">
        <v>8500</v>
      </c>
      <c r="DH61" s="393">
        <v>8500</v>
      </c>
      <c r="DI61" s="393">
        <v>8500</v>
      </c>
      <c r="DJ61" s="393">
        <v>8500</v>
      </c>
      <c r="DK61" s="393">
        <v>8500</v>
      </c>
      <c r="DL61" s="393">
        <v>8500</v>
      </c>
      <c r="DM61" s="393">
        <v>8500</v>
      </c>
      <c r="DN61" s="393">
        <v>8500</v>
      </c>
      <c r="DO61" s="393">
        <v>8500</v>
      </c>
      <c r="DP61" s="393">
        <v>8500</v>
      </c>
      <c r="DQ61" s="393">
        <v>8500</v>
      </c>
      <c r="DR61" s="393">
        <v>8500</v>
      </c>
      <c r="DS61" s="393">
        <v>8500</v>
      </c>
      <c r="DT61" s="393">
        <v>8500</v>
      </c>
      <c r="DU61" s="393">
        <v>8500</v>
      </c>
      <c r="DV61" s="393">
        <v>8500</v>
      </c>
      <c r="DW61" s="393">
        <v>8500</v>
      </c>
      <c r="DX61" s="393">
        <v>8500</v>
      </c>
      <c r="DY61" s="393">
        <v>8500</v>
      </c>
      <c r="DZ61" s="393">
        <v>8500</v>
      </c>
      <c r="EA61" s="393">
        <v>8500</v>
      </c>
      <c r="EB61" s="393">
        <v>8500</v>
      </c>
      <c r="EC61" s="393">
        <v>8500</v>
      </c>
      <c r="ED61" s="393">
        <v>8500</v>
      </c>
      <c r="EE61" s="393">
        <v>8500</v>
      </c>
      <c r="EF61" s="393">
        <v>8500</v>
      </c>
      <c r="EG61" s="393">
        <v>8500</v>
      </c>
      <c r="EH61" s="393">
        <v>8500</v>
      </c>
      <c r="EI61" s="393">
        <v>8500</v>
      </c>
      <c r="EJ61" s="393">
        <v>8500</v>
      </c>
      <c r="EK61" s="393">
        <v>8500</v>
      </c>
      <c r="EL61" s="393">
        <v>8500</v>
      </c>
      <c r="EM61" s="393">
        <v>8500</v>
      </c>
      <c r="EN61" s="393">
        <v>8500</v>
      </c>
      <c r="EO61" s="393">
        <v>8500</v>
      </c>
      <c r="EP61" s="393">
        <v>8500</v>
      </c>
      <c r="EQ61" s="393">
        <v>8500</v>
      </c>
      <c r="ER61" s="393">
        <v>8500</v>
      </c>
      <c r="ES61" s="393">
        <v>8500</v>
      </c>
      <c r="ET61" s="393">
        <v>8500</v>
      </c>
      <c r="EU61" s="393">
        <v>8500</v>
      </c>
      <c r="EV61" s="393">
        <v>8500</v>
      </c>
      <c r="EW61" s="393">
        <v>8500</v>
      </c>
      <c r="EX61" s="393">
        <v>8500</v>
      </c>
      <c r="EY61" s="393">
        <v>8500</v>
      </c>
      <c r="EZ61" s="393">
        <v>8500</v>
      </c>
      <c r="FA61" s="393">
        <v>8500</v>
      </c>
      <c r="FB61" s="393">
        <v>8500</v>
      </c>
      <c r="FC61" s="393">
        <v>8500</v>
      </c>
      <c r="FD61" s="393">
        <v>8500</v>
      </c>
      <c r="FE61" s="393">
        <v>8500</v>
      </c>
      <c r="FF61" s="393">
        <v>8500</v>
      </c>
      <c r="FG61" s="393">
        <v>8500</v>
      </c>
      <c r="FH61" s="393">
        <v>8500</v>
      </c>
      <c r="FI61" s="393">
        <v>8500</v>
      </c>
      <c r="FJ61" s="393">
        <v>8500</v>
      </c>
      <c r="FK61" s="393">
        <v>8500</v>
      </c>
      <c r="FL61" s="393">
        <v>8500</v>
      </c>
      <c r="FM61" s="393">
        <v>8500</v>
      </c>
      <c r="FN61" s="393">
        <v>8500</v>
      </c>
      <c r="FO61" s="393">
        <v>8500</v>
      </c>
      <c r="FP61" s="393">
        <v>8500</v>
      </c>
      <c r="FQ61" s="393">
        <v>8500</v>
      </c>
      <c r="FR61" s="393">
        <v>8500</v>
      </c>
      <c r="FS61" s="393">
        <v>8500</v>
      </c>
      <c r="FT61" s="393">
        <v>8500</v>
      </c>
      <c r="FU61" s="393">
        <v>8500</v>
      </c>
      <c r="FV61" s="393">
        <v>8500</v>
      </c>
      <c r="FW61" s="393">
        <v>8500</v>
      </c>
      <c r="FX61" s="393">
        <v>8500</v>
      </c>
      <c r="FY61" s="393">
        <v>8500</v>
      </c>
      <c r="FZ61" s="393">
        <v>8500</v>
      </c>
      <c r="GA61" s="393">
        <v>8500</v>
      </c>
    </row>
    <row r="62" spans="1:183" x14ac:dyDescent="0.25">
      <c r="A62" s="394">
        <v>1</v>
      </c>
      <c r="B62" s="395">
        <v>4</v>
      </c>
      <c r="C62" s="395">
        <v>13</v>
      </c>
      <c r="D62" s="393">
        <v>6556</v>
      </c>
      <c r="E62" s="393">
        <v>6556</v>
      </c>
      <c r="F62" s="393">
        <v>6556</v>
      </c>
      <c r="G62" s="393">
        <v>6556</v>
      </c>
      <c r="H62" s="393">
        <v>6556</v>
      </c>
      <c r="I62" s="393">
        <v>6556</v>
      </c>
      <c r="J62" s="393">
        <v>6556</v>
      </c>
      <c r="K62" s="393">
        <v>6556</v>
      </c>
      <c r="L62" s="393">
        <v>6556</v>
      </c>
      <c r="M62" s="393">
        <v>6556</v>
      </c>
      <c r="N62" s="393">
        <v>6556</v>
      </c>
      <c r="O62" s="393">
        <v>6556</v>
      </c>
      <c r="P62" s="393">
        <v>6556</v>
      </c>
      <c r="Q62" s="393">
        <v>6556</v>
      </c>
      <c r="R62" s="393">
        <v>6556</v>
      </c>
      <c r="S62" s="393">
        <v>6556</v>
      </c>
      <c r="T62" s="393">
        <v>6556</v>
      </c>
      <c r="U62" s="393">
        <v>6556</v>
      </c>
      <c r="V62" s="393">
        <v>6556</v>
      </c>
      <c r="W62" s="393">
        <v>6556</v>
      </c>
      <c r="X62" s="393">
        <v>6556</v>
      </c>
      <c r="Y62" s="393">
        <v>6556</v>
      </c>
      <c r="Z62" s="393">
        <v>6556</v>
      </c>
      <c r="AA62" s="393">
        <v>6556</v>
      </c>
      <c r="AB62" s="393">
        <v>6556</v>
      </c>
      <c r="AC62" s="393">
        <v>6556</v>
      </c>
      <c r="AD62" s="393">
        <v>6556</v>
      </c>
      <c r="AE62" s="393">
        <v>6556</v>
      </c>
      <c r="AF62" s="393">
        <v>6556</v>
      </c>
      <c r="AG62" s="393">
        <v>6556</v>
      </c>
      <c r="AH62" s="393">
        <v>6556</v>
      </c>
      <c r="AI62" s="393">
        <v>6556</v>
      </c>
      <c r="AJ62" s="393">
        <v>6556</v>
      </c>
      <c r="AK62" s="393">
        <v>6556</v>
      </c>
      <c r="AL62" s="393">
        <v>6556</v>
      </c>
      <c r="AM62" s="393">
        <v>6556</v>
      </c>
      <c r="AN62" s="393">
        <v>6556</v>
      </c>
      <c r="AO62" s="393">
        <v>6556</v>
      </c>
      <c r="AP62" s="393">
        <v>7688</v>
      </c>
      <c r="AQ62" s="393">
        <v>7688</v>
      </c>
      <c r="AR62" s="393">
        <v>7688</v>
      </c>
      <c r="AS62" s="393">
        <v>7688</v>
      </c>
      <c r="AT62" s="393">
        <v>7688</v>
      </c>
      <c r="AU62" s="393">
        <v>7688</v>
      </c>
      <c r="AV62" s="393">
        <v>7688</v>
      </c>
      <c r="AW62" s="393">
        <v>7688</v>
      </c>
      <c r="AX62" s="393">
        <v>7688</v>
      </c>
      <c r="AY62" s="393">
        <v>7688</v>
      </c>
      <c r="AZ62" s="393">
        <v>7688</v>
      </c>
      <c r="BA62" s="393">
        <v>7688</v>
      </c>
      <c r="BB62" s="393">
        <v>7688</v>
      </c>
      <c r="BC62" s="393">
        <v>7688</v>
      </c>
      <c r="BD62" s="393">
        <v>7688</v>
      </c>
      <c r="BE62" s="393">
        <v>7688</v>
      </c>
      <c r="BF62" s="393">
        <v>7688</v>
      </c>
      <c r="BG62" s="393">
        <v>7688</v>
      </c>
      <c r="BH62" s="393">
        <v>7688</v>
      </c>
      <c r="BI62" s="393">
        <v>7688</v>
      </c>
      <c r="BJ62" s="393">
        <v>7688</v>
      </c>
      <c r="BK62" s="393">
        <v>7688</v>
      </c>
      <c r="BL62" s="393">
        <v>7688</v>
      </c>
      <c r="BM62" s="393">
        <v>7688</v>
      </c>
      <c r="BN62" s="393">
        <v>7688</v>
      </c>
      <c r="BO62" s="393">
        <v>7688</v>
      </c>
      <c r="BP62" s="393">
        <v>7688</v>
      </c>
      <c r="BQ62" s="393">
        <v>7688</v>
      </c>
      <c r="BR62" s="393">
        <v>7688</v>
      </c>
      <c r="BS62" s="393">
        <v>7688</v>
      </c>
      <c r="BT62" s="393">
        <v>7688</v>
      </c>
      <c r="BU62" s="393">
        <v>7688</v>
      </c>
      <c r="BV62" s="393">
        <v>7688</v>
      </c>
      <c r="BW62" s="393">
        <v>7688</v>
      </c>
      <c r="BX62" s="393">
        <v>7688</v>
      </c>
      <c r="BY62" s="393">
        <v>7688</v>
      </c>
      <c r="BZ62" s="393">
        <v>7688</v>
      </c>
      <c r="CA62" s="393">
        <v>7688</v>
      </c>
      <c r="CB62" s="393">
        <v>7688</v>
      </c>
      <c r="CC62" s="393">
        <v>7688</v>
      </c>
      <c r="CD62" s="393">
        <v>7688</v>
      </c>
      <c r="CE62" s="393">
        <v>7688</v>
      </c>
      <c r="CF62" s="393">
        <v>7688</v>
      </c>
      <c r="CG62" s="393">
        <v>7688</v>
      </c>
      <c r="CH62" s="393">
        <v>7688</v>
      </c>
      <c r="CI62" s="393">
        <v>7688</v>
      </c>
      <c r="CJ62" s="393">
        <v>7688</v>
      </c>
      <c r="CK62" s="393">
        <v>7688</v>
      </c>
      <c r="CL62" s="393">
        <v>7688</v>
      </c>
      <c r="CM62" s="393">
        <v>7688</v>
      </c>
      <c r="CN62" s="393">
        <v>7688</v>
      </c>
      <c r="CO62" s="393">
        <v>7688</v>
      </c>
      <c r="CP62" s="393">
        <v>7688</v>
      </c>
      <c r="CQ62" s="393">
        <v>7688</v>
      </c>
      <c r="CR62" s="393">
        <v>7688</v>
      </c>
      <c r="CS62" s="393">
        <v>7688</v>
      </c>
      <c r="CT62" s="393">
        <v>7688</v>
      </c>
      <c r="CU62" s="393">
        <v>7688</v>
      </c>
      <c r="CV62" s="393">
        <v>7688</v>
      </c>
      <c r="CW62" s="393">
        <v>7688</v>
      </c>
      <c r="CX62" s="393">
        <v>7688</v>
      </c>
      <c r="CY62" s="393">
        <v>7688</v>
      </c>
      <c r="CZ62" s="393">
        <v>7688</v>
      </c>
      <c r="DA62" s="393">
        <v>7688</v>
      </c>
      <c r="DB62" s="393">
        <v>7688</v>
      </c>
      <c r="DC62" s="393">
        <v>7688</v>
      </c>
      <c r="DD62" s="393">
        <v>7688</v>
      </c>
      <c r="DE62" s="393">
        <v>7688</v>
      </c>
      <c r="DF62" s="393">
        <v>7688</v>
      </c>
      <c r="DG62" s="393">
        <v>7688</v>
      </c>
      <c r="DH62" s="393">
        <v>7688</v>
      </c>
      <c r="DI62" s="393">
        <v>7688</v>
      </c>
      <c r="DJ62" s="393">
        <v>7688</v>
      </c>
      <c r="DK62" s="393">
        <v>7688</v>
      </c>
      <c r="DL62" s="393">
        <v>7688</v>
      </c>
      <c r="DM62" s="393">
        <v>7688</v>
      </c>
      <c r="DN62" s="393">
        <v>7688</v>
      </c>
      <c r="DO62" s="393">
        <v>7688</v>
      </c>
      <c r="DP62" s="393">
        <v>7688</v>
      </c>
      <c r="DQ62" s="393">
        <v>7688</v>
      </c>
      <c r="DR62" s="393">
        <v>7688</v>
      </c>
      <c r="DS62" s="393">
        <v>7688</v>
      </c>
      <c r="DT62" s="393">
        <v>7688</v>
      </c>
      <c r="DU62" s="393">
        <v>7688</v>
      </c>
      <c r="DV62" s="393">
        <v>7688</v>
      </c>
      <c r="DW62" s="393">
        <v>7688</v>
      </c>
      <c r="DX62" s="393">
        <v>7688</v>
      </c>
      <c r="DY62" s="393">
        <v>7688</v>
      </c>
      <c r="DZ62" s="393">
        <v>7688</v>
      </c>
      <c r="EA62" s="393">
        <v>7688</v>
      </c>
      <c r="EB62" s="393">
        <v>7688</v>
      </c>
      <c r="EC62" s="393">
        <v>7688</v>
      </c>
      <c r="ED62" s="393">
        <v>7688</v>
      </c>
      <c r="EE62" s="393">
        <v>7688</v>
      </c>
      <c r="EF62" s="393">
        <v>7688</v>
      </c>
      <c r="EG62" s="393">
        <v>7688</v>
      </c>
      <c r="EH62" s="393">
        <v>7688</v>
      </c>
      <c r="EI62" s="393">
        <v>7688</v>
      </c>
      <c r="EJ62" s="393">
        <v>7688</v>
      </c>
      <c r="EK62" s="393">
        <v>7688</v>
      </c>
      <c r="EL62" s="393">
        <v>7688</v>
      </c>
      <c r="EM62" s="393">
        <v>7688</v>
      </c>
      <c r="EN62" s="393">
        <v>7688</v>
      </c>
      <c r="EO62" s="393">
        <v>7688</v>
      </c>
      <c r="EP62" s="393">
        <v>7688</v>
      </c>
      <c r="EQ62" s="393">
        <v>7688</v>
      </c>
      <c r="ER62" s="393">
        <v>7688</v>
      </c>
      <c r="ES62" s="393">
        <v>7688</v>
      </c>
      <c r="ET62" s="393">
        <v>7688</v>
      </c>
      <c r="EU62" s="393">
        <v>7688</v>
      </c>
      <c r="EV62" s="393">
        <v>7688</v>
      </c>
      <c r="EW62" s="393">
        <v>7688</v>
      </c>
      <c r="EX62" s="393">
        <v>7688</v>
      </c>
      <c r="EY62" s="393">
        <v>7688</v>
      </c>
      <c r="EZ62" s="393">
        <v>7688</v>
      </c>
      <c r="FA62" s="393">
        <v>7688</v>
      </c>
      <c r="FB62" s="393">
        <v>7688</v>
      </c>
      <c r="FC62" s="393">
        <v>7688</v>
      </c>
      <c r="FD62" s="393">
        <v>7688</v>
      </c>
      <c r="FE62" s="393">
        <v>7688</v>
      </c>
      <c r="FF62" s="393">
        <v>7688</v>
      </c>
      <c r="FG62" s="393">
        <v>7688</v>
      </c>
      <c r="FH62" s="393">
        <v>7688</v>
      </c>
      <c r="FI62" s="393">
        <v>7688</v>
      </c>
      <c r="FJ62" s="393">
        <v>7688</v>
      </c>
      <c r="FK62" s="393">
        <v>7688</v>
      </c>
      <c r="FL62" s="393">
        <v>7688</v>
      </c>
      <c r="FM62" s="393">
        <v>7688</v>
      </c>
      <c r="FN62" s="393">
        <v>7688</v>
      </c>
      <c r="FO62" s="393">
        <v>7688</v>
      </c>
      <c r="FP62" s="393">
        <v>7688</v>
      </c>
      <c r="FQ62" s="393">
        <v>7688</v>
      </c>
      <c r="FR62" s="393">
        <v>7688</v>
      </c>
      <c r="FS62" s="393">
        <v>7688</v>
      </c>
      <c r="FT62" s="393">
        <v>7688</v>
      </c>
      <c r="FU62" s="393">
        <v>7688</v>
      </c>
      <c r="FV62" s="393">
        <v>7688</v>
      </c>
      <c r="FW62" s="393">
        <v>7688</v>
      </c>
      <c r="FX62" s="393">
        <v>7688</v>
      </c>
      <c r="FY62" s="393">
        <v>7688</v>
      </c>
      <c r="FZ62" s="393">
        <v>7688</v>
      </c>
      <c r="GA62" s="393">
        <v>7688</v>
      </c>
    </row>
    <row r="63" spans="1:183" x14ac:dyDescent="0.25">
      <c r="A63" s="394">
        <v>2</v>
      </c>
      <c r="B63" s="395">
        <v>4</v>
      </c>
      <c r="C63" s="395">
        <v>13</v>
      </c>
      <c r="D63" s="393">
        <v>6556</v>
      </c>
      <c r="E63" s="393">
        <v>6556</v>
      </c>
      <c r="F63" s="393">
        <v>6556</v>
      </c>
      <c r="G63" s="393">
        <v>6556</v>
      </c>
      <c r="H63" s="393">
        <v>6556</v>
      </c>
      <c r="I63" s="393">
        <v>6556</v>
      </c>
      <c r="J63" s="393">
        <v>6556</v>
      </c>
      <c r="K63" s="393">
        <v>6556</v>
      </c>
      <c r="L63" s="393">
        <v>6556</v>
      </c>
      <c r="M63" s="393">
        <v>6556</v>
      </c>
      <c r="N63" s="393">
        <v>6556</v>
      </c>
      <c r="O63" s="393">
        <v>6556</v>
      </c>
      <c r="P63" s="393">
        <v>6556</v>
      </c>
      <c r="Q63" s="393">
        <v>6556</v>
      </c>
      <c r="R63" s="393">
        <v>6556</v>
      </c>
      <c r="S63" s="393">
        <v>6556</v>
      </c>
      <c r="T63" s="393">
        <v>6556</v>
      </c>
      <c r="U63" s="393">
        <v>6556</v>
      </c>
      <c r="V63" s="393">
        <v>6556</v>
      </c>
      <c r="W63" s="393">
        <v>6556</v>
      </c>
      <c r="X63" s="393">
        <v>6556</v>
      </c>
      <c r="Y63" s="393">
        <v>6556</v>
      </c>
      <c r="Z63" s="393">
        <v>6556</v>
      </c>
      <c r="AA63" s="393">
        <v>6556</v>
      </c>
      <c r="AB63" s="393">
        <v>6556</v>
      </c>
      <c r="AC63" s="393">
        <v>6556</v>
      </c>
      <c r="AD63" s="393">
        <v>6556</v>
      </c>
      <c r="AE63" s="393">
        <v>6556</v>
      </c>
      <c r="AF63" s="393">
        <v>6556</v>
      </c>
      <c r="AG63" s="393">
        <v>6556</v>
      </c>
      <c r="AH63" s="393">
        <v>6556</v>
      </c>
      <c r="AI63" s="393">
        <v>6556</v>
      </c>
      <c r="AJ63" s="393">
        <v>6556</v>
      </c>
      <c r="AK63" s="393">
        <v>6556</v>
      </c>
      <c r="AL63" s="393">
        <v>6556</v>
      </c>
      <c r="AM63" s="393">
        <v>6556</v>
      </c>
      <c r="AN63" s="393">
        <v>6556</v>
      </c>
      <c r="AO63" s="393">
        <v>6556</v>
      </c>
      <c r="AP63" s="393">
        <v>7688</v>
      </c>
      <c r="AQ63" s="393">
        <v>7688</v>
      </c>
      <c r="AR63" s="393">
        <v>7688</v>
      </c>
      <c r="AS63" s="393">
        <v>7688</v>
      </c>
      <c r="AT63" s="393">
        <v>7688</v>
      </c>
      <c r="AU63" s="393">
        <v>7688</v>
      </c>
      <c r="AV63" s="393">
        <v>7688</v>
      </c>
      <c r="AW63" s="393">
        <v>7688</v>
      </c>
      <c r="AX63" s="393">
        <v>7688</v>
      </c>
      <c r="AY63" s="393">
        <v>7688</v>
      </c>
      <c r="AZ63" s="393">
        <v>7688</v>
      </c>
      <c r="BA63" s="393">
        <v>7688</v>
      </c>
      <c r="BB63" s="393">
        <v>7688</v>
      </c>
      <c r="BC63" s="393">
        <v>7688</v>
      </c>
      <c r="BD63" s="393">
        <v>7688</v>
      </c>
      <c r="BE63" s="393">
        <v>7688</v>
      </c>
      <c r="BF63" s="393">
        <v>7688</v>
      </c>
      <c r="BG63" s="393">
        <v>7688</v>
      </c>
      <c r="BH63" s="393">
        <v>7688</v>
      </c>
      <c r="BI63" s="393">
        <v>7688</v>
      </c>
      <c r="BJ63" s="393">
        <v>7688</v>
      </c>
      <c r="BK63" s="393">
        <v>7688</v>
      </c>
      <c r="BL63" s="393">
        <v>7688</v>
      </c>
      <c r="BM63" s="393">
        <v>7688</v>
      </c>
      <c r="BN63" s="393">
        <v>7688</v>
      </c>
      <c r="BO63" s="393">
        <v>7688</v>
      </c>
      <c r="BP63" s="393">
        <v>7688</v>
      </c>
      <c r="BQ63" s="393">
        <v>7688</v>
      </c>
      <c r="BR63" s="393">
        <v>7688</v>
      </c>
      <c r="BS63" s="393">
        <v>7688</v>
      </c>
      <c r="BT63" s="393">
        <v>7688</v>
      </c>
      <c r="BU63" s="393">
        <v>7688</v>
      </c>
      <c r="BV63" s="393">
        <v>7688</v>
      </c>
      <c r="BW63" s="393">
        <v>7688</v>
      </c>
      <c r="BX63" s="393">
        <v>7688</v>
      </c>
      <c r="BY63" s="393">
        <v>7688</v>
      </c>
      <c r="BZ63" s="393">
        <v>7688</v>
      </c>
      <c r="CA63" s="393">
        <v>7688</v>
      </c>
      <c r="CB63" s="393">
        <v>7688</v>
      </c>
      <c r="CC63" s="393">
        <v>7688</v>
      </c>
      <c r="CD63" s="393">
        <v>7688</v>
      </c>
      <c r="CE63" s="393">
        <v>7688</v>
      </c>
      <c r="CF63" s="393">
        <v>7688</v>
      </c>
      <c r="CG63" s="393">
        <v>7688</v>
      </c>
      <c r="CH63" s="393">
        <v>7688</v>
      </c>
      <c r="CI63" s="393">
        <v>7688</v>
      </c>
      <c r="CJ63" s="393">
        <v>7688</v>
      </c>
      <c r="CK63" s="393">
        <v>7688</v>
      </c>
      <c r="CL63" s="393">
        <v>7688</v>
      </c>
      <c r="CM63" s="393">
        <v>7688</v>
      </c>
      <c r="CN63" s="393">
        <v>7688</v>
      </c>
      <c r="CO63" s="393">
        <v>7688</v>
      </c>
      <c r="CP63" s="393">
        <v>7688</v>
      </c>
      <c r="CQ63" s="393">
        <v>7688</v>
      </c>
      <c r="CR63" s="393">
        <v>7688</v>
      </c>
      <c r="CS63" s="393">
        <v>7688</v>
      </c>
      <c r="CT63" s="393">
        <v>7688</v>
      </c>
      <c r="CU63" s="393">
        <v>7688</v>
      </c>
      <c r="CV63" s="393">
        <v>7688</v>
      </c>
      <c r="CW63" s="393">
        <v>7688</v>
      </c>
      <c r="CX63" s="393">
        <v>7688</v>
      </c>
      <c r="CY63" s="393">
        <v>7688</v>
      </c>
      <c r="CZ63" s="393">
        <v>7688</v>
      </c>
      <c r="DA63" s="393">
        <v>7688</v>
      </c>
      <c r="DB63" s="393">
        <v>7688</v>
      </c>
      <c r="DC63" s="393">
        <v>7688</v>
      </c>
      <c r="DD63" s="393">
        <v>7688</v>
      </c>
      <c r="DE63" s="393">
        <v>7688</v>
      </c>
      <c r="DF63" s="393">
        <v>7688</v>
      </c>
      <c r="DG63" s="393">
        <v>7688</v>
      </c>
      <c r="DH63" s="393">
        <v>7688</v>
      </c>
      <c r="DI63" s="393">
        <v>7688</v>
      </c>
      <c r="DJ63" s="393">
        <v>7688</v>
      </c>
      <c r="DK63" s="393">
        <v>7688</v>
      </c>
      <c r="DL63" s="393">
        <v>7688</v>
      </c>
      <c r="DM63" s="393">
        <v>7688</v>
      </c>
      <c r="DN63" s="393">
        <v>7688</v>
      </c>
      <c r="DO63" s="393">
        <v>7688</v>
      </c>
      <c r="DP63" s="393">
        <v>7688</v>
      </c>
      <c r="DQ63" s="393">
        <v>7688</v>
      </c>
      <c r="DR63" s="393">
        <v>7688</v>
      </c>
      <c r="DS63" s="393">
        <v>7688</v>
      </c>
      <c r="DT63" s="393">
        <v>7688</v>
      </c>
      <c r="DU63" s="393">
        <v>7688</v>
      </c>
      <c r="DV63" s="393">
        <v>7688</v>
      </c>
      <c r="DW63" s="393">
        <v>7688</v>
      </c>
      <c r="DX63" s="393">
        <v>7688</v>
      </c>
      <c r="DY63" s="393">
        <v>7688</v>
      </c>
      <c r="DZ63" s="393">
        <v>7688</v>
      </c>
      <c r="EA63" s="393">
        <v>7688</v>
      </c>
      <c r="EB63" s="393">
        <v>7688</v>
      </c>
      <c r="EC63" s="393">
        <v>7688</v>
      </c>
      <c r="ED63" s="393">
        <v>7688</v>
      </c>
      <c r="EE63" s="393">
        <v>7688</v>
      </c>
      <c r="EF63" s="393">
        <v>7688</v>
      </c>
      <c r="EG63" s="393">
        <v>7688</v>
      </c>
      <c r="EH63" s="393">
        <v>7688</v>
      </c>
      <c r="EI63" s="393">
        <v>7688</v>
      </c>
      <c r="EJ63" s="393">
        <v>7688</v>
      </c>
      <c r="EK63" s="393">
        <v>7688</v>
      </c>
      <c r="EL63" s="393">
        <v>7688</v>
      </c>
      <c r="EM63" s="393">
        <v>7688</v>
      </c>
      <c r="EN63" s="393">
        <v>7688</v>
      </c>
      <c r="EO63" s="393">
        <v>7688</v>
      </c>
      <c r="EP63" s="393">
        <v>7688</v>
      </c>
      <c r="EQ63" s="393">
        <v>7688</v>
      </c>
      <c r="ER63" s="393">
        <v>7688</v>
      </c>
      <c r="ES63" s="393">
        <v>7688</v>
      </c>
      <c r="ET63" s="393">
        <v>7688</v>
      </c>
      <c r="EU63" s="393">
        <v>7688</v>
      </c>
      <c r="EV63" s="393">
        <v>7688</v>
      </c>
      <c r="EW63" s="393">
        <v>7688</v>
      </c>
      <c r="EX63" s="393">
        <v>7688</v>
      </c>
      <c r="EY63" s="393">
        <v>7688</v>
      </c>
      <c r="EZ63" s="393">
        <v>7688</v>
      </c>
      <c r="FA63" s="393">
        <v>7688</v>
      </c>
      <c r="FB63" s="393">
        <v>7688</v>
      </c>
      <c r="FC63" s="393">
        <v>7688</v>
      </c>
      <c r="FD63" s="393">
        <v>7688</v>
      </c>
      <c r="FE63" s="393">
        <v>7688</v>
      </c>
      <c r="FF63" s="393">
        <v>7688</v>
      </c>
      <c r="FG63" s="393">
        <v>7688</v>
      </c>
      <c r="FH63" s="393">
        <v>7688</v>
      </c>
      <c r="FI63" s="393">
        <v>7688</v>
      </c>
      <c r="FJ63" s="393">
        <v>7688</v>
      </c>
      <c r="FK63" s="393">
        <v>7688</v>
      </c>
      <c r="FL63" s="393">
        <v>7688</v>
      </c>
      <c r="FM63" s="393">
        <v>7688</v>
      </c>
      <c r="FN63" s="393">
        <v>7688</v>
      </c>
      <c r="FO63" s="393">
        <v>7688</v>
      </c>
      <c r="FP63" s="393">
        <v>7688</v>
      </c>
      <c r="FQ63" s="393">
        <v>7688</v>
      </c>
      <c r="FR63" s="393">
        <v>7688</v>
      </c>
      <c r="FS63" s="393">
        <v>7688</v>
      </c>
      <c r="FT63" s="393">
        <v>7688</v>
      </c>
      <c r="FU63" s="393">
        <v>7688</v>
      </c>
      <c r="FV63" s="393">
        <v>7688</v>
      </c>
      <c r="FW63" s="393">
        <v>7688</v>
      </c>
      <c r="FX63" s="393">
        <v>7688</v>
      </c>
      <c r="FY63" s="393">
        <v>7688</v>
      </c>
      <c r="FZ63" s="393">
        <v>7688</v>
      </c>
      <c r="GA63" s="393">
        <v>7688</v>
      </c>
    </row>
    <row r="64" spans="1:183" x14ac:dyDescent="0.25">
      <c r="A64" s="394">
        <v>3</v>
      </c>
      <c r="B64" s="395">
        <v>4</v>
      </c>
      <c r="C64" s="395">
        <v>13</v>
      </c>
      <c r="D64" s="393">
        <v>6556</v>
      </c>
      <c r="E64" s="393">
        <v>6556</v>
      </c>
      <c r="F64" s="393">
        <v>6556</v>
      </c>
      <c r="G64" s="393">
        <v>6556</v>
      </c>
      <c r="H64" s="393">
        <v>6556</v>
      </c>
      <c r="I64" s="393">
        <v>6556</v>
      </c>
      <c r="J64" s="393">
        <v>6556</v>
      </c>
      <c r="K64" s="393">
        <v>6556</v>
      </c>
      <c r="L64" s="393">
        <v>6556</v>
      </c>
      <c r="M64" s="393">
        <v>6556</v>
      </c>
      <c r="N64" s="393">
        <v>6556</v>
      </c>
      <c r="O64" s="393">
        <v>6556</v>
      </c>
      <c r="P64" s="393">
        <v>6556</v>
      </c>
      <c r="Q64" s="393">
        <v>6556</v>
      </c>
      <c r="R64" s="393">
        <v>6556</v>
      </c>
      <c r="S64" s="393">
        <v>6556</v>
      </c>
      <c r="T64" s="393">
        <v>6556</v>
      </c>
      <c r="U64" s="393">
        <v>6556</v>
      </c>
      <c r="V64" s="393">
        <v>6556</v>
      </c>
      <c r="W64" s="393">
        <v>6556</v>
      </c>
      <c r="X64" s="393">
        <v>6556</v>
      </c>
      <c r="Y64" s="393">
        <v>6556</v>
      </c>
      <c r="Z64" s="393">
        <v>6556</v>
      </c>
      <c r="AA64" s="393">
        <v>6556</v>
      </c>
      <c r="AB64" s="393">
        <v>6556</v>
      </c>
      <c r="AC64" s="393">
        <v>6556</v>
      </c>
      <c r="AD64" s="393">
        <v>6556</v>
      </c>
      <c r="AE64" s="393">
        <v>6556</v>
      </c>
      <c r="AF64" s="393">
        <v>6556</v>
      </c>
      <c r="AG64" s="393">
        <v>6556</v>
      </c>
      <c r="AH64" s="393">
        <v>6556</v>
      </c>
      <c r="AI64" s="393">
        <v>6556</v>
      </c>
      <c r="AJ64" s="393">
        <v>6556</v>
      </c>
      <c r="AK64" s="393">
        <v>6556</v>
      </c>
      <c r="AL64" s="393">
        <v>6556</v>
      </c>
      <c r="AM64" s="393">
        <v>6556</v>
      </c>
      <c r="AN64" s="393">
        <v>6556</v>
      </c>
      <c r="AO64" s="393">
        <v>6556</v>
      </c>
      <c r="AP64" s="393">
        <v>7688</v>
      </c>
      <c r="AQ64" s="393">
        <v>7688</v>
      </c>
      <c r="AR64" s="393">
        <v>7688</v>
      </c>
      <c r="AS64" s="393">
        <v>7688</v>
      </c>
      <c r="AT64" s="393">
        <v>7688</v>
      </c>
      <c r="AU64" s="393">
        <v>7688</v>
      </c>
      <c r="AV64" s="393">
        <v>7688</v>
      </c>
      <c r="AW64" s="393">
        <v>7688</v>
      </c>
      <c r="AX64" s="393">
        <v>7688</v>
      </c>
      <c r="AY64" s="393">
        <v>7688</v>
      </c>
      <c r="AZ64" s="393">
        <v>7688</v>
      </c>
      <c r="BA64" s="393">
        <v>7688</v>
      </c>
      <c r="BB64" s="393">
        <v>7688</v>
      </c>
      <c r="BC64" s="393">
        <v>7688</v>
      </c>
      <c r="BD64" s="393">
        <v>7688</v>
      </c>
      <c r="BE64" s="393">
        <v>7688</v>
      </c>
      <c r="BF64" s="393">
        <v>7688</v>
      </c>
      <c r="BG64" s="393">
        <v>7688</v>
      </c>
      <c r="BH64" s="393">
        <v>7688</v>
      </c>
      <c r="BI64" s="393">
        <v>7688</v>
      </c>
      <c r="BJ64" s="393">
        <v>7688</v>
      </c>
      <c r="BK64" s="393">
        <v>7688</v>
      </c>
      <c r="BL64" s="393">
        <v>7688</v>
      </c>
      <c r="BM64" s="393">
        <v>7688</v>
      </c>
      <c r="BN64" s="393">
        <v>7688</v>
      </c>
      <c r="BO64" s="393">
        <v>7688</v>
      </c>
      <c r="BP64" s="393">
        <v>7688</v>
      </c>
      <c r="BQ64" s="393">
        <v>7688</v>
      </c>
      <c r="BR64" s="393">
        <v>7688</v>
      </c>
      <c r="BS64" s="393">
        <v>7688</v>
      </c>
      <c r="BT64" s="393">
        <v>7688</v>
      </c>
      <c r="BU64" s="393">
        <v>7688</v>
      </c>
      <c r="BV64" s="393">
        <v>7688</v>
      </c>
      <c r="BW64" s="393">
        <v>7688</v>
      </c>
      <c r="BX64" s="393">
        <v>7688</v>
      </c>
      <c r="BY64" s="393">
        <v>7688</v>
      </c>
      <c r="BZ64" s="393">
        <v>7688</v>
      </c>
      <c r="CA64" s="393">
        <v>7688</v>
      </c>
      <c r="CB64" s="393">
        <v>7688</v>
      </c>
      <c r="CC64" s="393">
        <v>7688</v>
      </c>
      <c r="CD64" s="393">
        <v>7688</v>
      </c>
      <c r="CE64" s="393">
        <v>7688</v>
      </c>
      <c r="CF64" s="393">
        <v>7688</v>
      </c>
      <c r="CG64" s="393">
        <v>7688</v>
      </c>
      <c r="CH64" s="393">
        <v>7688</v>
      </c>
      <c r="CI64" s="393">
        <v>7688</v>
      </c>
      <c r="CJ64" s="393">
        <v>7688</v>
      </c>
      <c r="CK64" s="393">
        <v>7688</v>
      </c>
      <c r="CL64" s="393">
        <v>7688</v>
      </c>
      <c r="CM64" s="393">
        <v>7688</v>
      </c>
      <c r="CN64" s="393">
        <v>7688</v>
      </c>
      <c r="CO64" s="393">
        <v>7688</v>
      </c>
      <c r="CP64" s="393">
        <v>7688</v>
      </c>
      <c r="CQ64" s="393">
        <v>7688</v>
      </c>
      <c r="CR64" s="393">
        <v>7688</v>
      </c>
      <c r="CS64" s="393">
        <v>7688</v>
      </c>
      <c r="CT64" s="393">
        <v>7688</v>
      </c>
      <c r="CU64" s="393">
        <v>7688</v>
      </c>
      <c r="CV64" s="393">
        <v>7688</v>
      </c>
      <c r="CW64" s="393">
        <v>7688</v>
      </c>
      <c r="CX64" s="393">
        <v>7688</v>
      </c>
      <c r="CY64" s="393">
        <v>7688</v>
      </c>
      <c r="CZ64" s="393">
        <v>7688</v>
      </c>
      <c r="DA64" s="393">
        <v>7688</v>
      </c>
      <c r="DB64" s="393">
        <v>7688</v>
      </c>
      <c r="DC64" s="393">
        <v>7688</v>
      </c>
      <c r="DD64" s="393">
        <v>7688</v>
      </c>
      <c r="DE64" s="393">
        <v>7688</v>
      </c>
      <c r="DF64" s="393">
        <v>7688</v>
      </c>
      <c r="DG64" s="393">
        <v>7688</v>
      </c>
      <c r="DH64" s="393">
        <v>7688</v>
      </c>
      <c r="DI64" s="393">
        <v>7688</v>
      </c>
      <c r="DJ64" s="393">
        <v>7688</v>
      </c>
      <c r="DK64" s="393">
        <v>7688</v>
      </c>
      <c r="DL64" s="393">
        <v>7688</v>
      </c>
      <c r="DM64" s="393">
        <v>7688</v>
      </c>
      <c r="DN64" s="393">
        <v>7688</v>
      </c>
      <c r="DO64" s="393">
        <v>7688</v>
      </c>
      <c r="DP64" s="393">
        <v>7688</v>
      </c>
      <c r="DQ64" s="393">
        <v>7688</v>
      </c>
      <c r="DR64" s="393">
        <v>7688</v>
      </c>
      <c r="DS64" s="393">
        <v>7688</v>
      </c>
      <c r="DT64" s="393">
        <v>7688</v>
      </c>
      <c r="DU64" s="393">
        <v>7688</v>
      </c>
      <c r="DV64" s="393">
        <v>7688</v>
      </c>
      <c r="DW64" s="393">
        <v>7688</v>
      </c>
      <c r="DX64" s="393">
        <v>7688</v>
      </c>
      <c r="DY64" s="393">
        <v>7688</v>
      </c>
      <c r="DZ64" s="393">
        <v>7688</v>
      </c>
      <c r="EA64" s="393">
        <v>7688</v>
      </c>
      <c r="EB64" s="393">
        <v>7688</v>
      </c>
      <c r="EC64" s="393">
        <v>7688</v>
      </c>
      <c r="ED64" s="393">
        <v>7688</v>
      </c>
      <c r="EE64" s="393">
        <v>7688</v>
      </c>
      <c r="EF64" s="393">
        <v>7688</v>
      </c>
      <c r="EG64" s="393">
        <v>7688</v>
      </c>
      <c r="EH64" s="393">
        <v>7688</v>
      </c>
      <c r="EI64" s="393">
        <v>7688</v>
      </c>
      <c r="EJ64" s="393">
        <v>7688</v>
      </c>
      <c r="EK64" s="393">
        <v>7688</v>
      </c>
      <c r="EL64" s="393">
        <v>7688</v>
      </c>
      <c r="EM64" s="393">
        <v>7688</v>
      </c>
      <c r="EN64" s="393">
        <v>7688</v>
      </c>
      <c r="EO64" s="393">
        <v>7688</v>
      </c>
      <c r="EP64" s="393">
        <v>7688</v>
      </c>
      <c r="EQ64" s="393">
        <v>7688</v>
      </c>
      <c r="ER64" s="393">
        <v>7688</v>
      </c>
      <c r="ES64" s="393">
        <v>7688</v>
      </c>
      <c r="ET64" s="393">
        <v>7688</v>
      </c>
      <c r="EU64" s="393">
        <v>7688</v>
      </c>
      <c r="EV64" s="393">
        <v>7688</v>
      </c>
      <c r="EW64" s="393">
        <v>7688</v>
      </c>
      <c r="EX64" s="393">
        <v>7688</v>
      </c>
      <c r="EY64" s="393">
        <v>7688</v>
      </c>
      <c r="EZ64" s="393">
        <v>7688</v>
      </c>
      <c r="FA64" s="393">
        <v>7688</v>
      </c>
      <c r="FB64" s="393">
        <v>7688</v>
      </c>
      <c r="FC64" s="393">
        <v>7688</v>
      </c>
      <c r="FD64" s="393">
        <v>7688</v>
      </c>
      <c r="FE64" s="393">
        <v>7688</v>
      </c>
      <c r="FF64" s="393">
        <v>7688</v>
      </c>
      <c r="FG64" s="393">
        <v>7688</v>
      </c>
      <c r="FH64" s="393">
        <v>7688</v>
      </c>
      <c r="FI64" s="393">
        <v>7688</v>
      </c>
      <c r="FJ64" s="393">
        <v>7688</v>
      </c>
      <c r="FK64" s="393">
        <v>7688</v>
      </c>
      <c r="FL64" s="393">
        <v>7688</v>
      </c>
      <c r="FM64" s="393">
        <v>7688</v>
      </c>
      <c r="FN64" s="393">
        <v>7688</v>
      </c>
      <c r="FO64" s="393">
        <v>7688</v>
      </c>
      <c r="FP64" s="393">
        <v>7688</v>
      </c>
      <c r="FQ64" s="393">
        <v>7688</v>
      </c>
      <c r="FR64" s="393">
        <v>7688</v>
      </c>
      <c r="FS64" s="393">
        <v>7688</v>
      </c>
      <c r="FT64" s="393">
        <v>7688</v>
      </c>
      <c r="FU64" s="393">
        <v>7688</v>
      </c>
      <c r="FV64" s="393">
        <v>7688</v>
      </c>
      <c r="FW64" s="393">
        <v>7688</v>
      </c>
      <c r="FX64" s="393">
        <v>7688</v>
      </c>
      <c r="FY64" s="393">
        <v>7688</v>
      </c>
      <c r="FZ64" s="393">
        <v>7688</v>
      </c>
      <c r="GA64" s="393">
        <v>7688</v>
      </c>
    </row>
    <row r="65" spans="1:183" x14ac:dyDescent="0.25">
      <c r="A65" s="394">
        <v>4</v>
      </c>
      <c r="B65" s="395">
        <v>4</v>
      </c>
      <c r="C65" s="395">
        <v>13</v>
      </c>
      <c r="D65" s="393">
        <v>6556</v>
      </c>
      <c r="E65" s="393">
        <v>6556</v>
      </c>
      <c r="F65" s="393">
        <v>6556</v>
      </c>
      <c r="G65" s="393">
        <v>6556</v>
      </c>
      <c r="H65" s="393">
        <v>6556</v>
      </c>
      <c r="I65" s="393">
        <v>6556</v>
      </c>
      <c r="J65" s="393">
        <v>6556</v>
      </c>
      <c r="K65" s="393">
        <v>6556</v>
      </c>
      <c r="L65" s="393">
        <v>6556</v>
      </c>
      <c r="M65" s="393">
        <v>6556</v>
      </c>
      <c r="N65" s="393">
        <v>6556</v>
      </c>
      <c r="O65" s="393">
        <v>6556</v>
      </c>
      <c r="P65" s="393">
        <v>6556</v>
      </c>
      <c r="Q65" s="393">
        <v>6556</v>
      </c>
      <c r="R65" s="393">
        <v>6556</v>
      </c>
      <c r="S65" s="393">
        <v>6556</v>
      </c>
      <c r="T65" s="393">
        <v>6556</v>
      </c>
      <c r="U65" s="393">
        <v>6556</v>
      </c>
      <c r="V65" s="393">
        <v>6556</v>
      </c>
      <c r="W65" s="393">
        <v>6556</v>
      </c>
      <c r="X65" s="393">
        <v>6556</v>
      </c>
      <c r="Y65" s="393">
        <v>6556</v>
      </c>
      <c r="Z65" s="393">
        <v>6556</v>
      </c>
      <c r="AA65" s="393">
        <v>6556</v>
      </c>
      <c r="AB65" s="393">
        <v>6556</v>
      </c>
      <c r="AC65" s="393">
        <v>6556</v>
      </c>
      <c r="AD65" s="393">
        <v>6556</v>
      </c>
      <c r="AE65" s="393">
        <v>6556</v>
      </c>
      <c r="AF65" s="393">
        <v>6556</v>
      </c>
      <c r="AG65" s="393">
        <v>6556</v>
      </c>
      <c r="AH65" s="393">
        <v>6556</v>
      </c>
      <c r="AI65" s="393">
        <v>6556</v>
      </c>
      <c r="AJ65" s="393">
        <v>6556</v>
      </c>
      <c r="AK65" s="393">
        <v>6556</v>
      </c>
      <c r="AL65" s="393">
        <v>6556</v>
      </c>
      <c r="AM65" s="393">
        <v>6556</v>
      </c>
      <c r="AN65" s="393">
        <v>6556</v>
      </c>
      <c r="AO65" s="393">
        <v>6556</v>
      </c>
      <c r="AP65" s="393">
        <v>7688</v>
      </c>
      <c r="AQ65" s="393">
        <v>7688</v>
      </c>
      <c r="AR65" s="393">
        <v>7688</v>
      </c>
      <c r="AS65" s="393">
        <v>7688</v>
      </c>
      <c r="AT65" s="393">
        <v>7688</v>
      </c>
      <c r="AU65" s="393">
        <v>7688</v>
      </c>
      <c r="AV65" s="393">
        <v>7688</v>
      </c>
      <c r="AW65" s="393">
        <v>7688</v>
      </c>
      <c r="AX65" s="393">
        <v>7688</v>
      </c>
      <c r="AY65" s="393">
        <v>7688</v>
      </c>
      <c r="AZ65" s="393">
        <v>7688</v>
      </c>
      <c r="BA65" s="393">
        <v>7688</v>
      </c>
      <c r="BB65" s="393">
        <v>7688</v>
      </c>
      <c r="BC65" s="393">
        <v>7688</v>
      </c>
      <c r="BD65" s="393">
        <v>7688</v>
      </c>
      <c r="BE65" s="393">
        <v>7688</v>
      </c>
      <c r="BF65" s="393">
        <v>7688</v>
      </c>
      <c r="BG65" s="393">
        <v>7688</v>
      </c>
      <c r="BH65" s="393">
        <v>7688</v>
      </c>
      <c r="BI65" s="393">
        <v>7688</v>
      </c>
      <c r="BJ65" s="393">
        <v>7688</v>
      </c>
      <c r="BK65" s="393">
        <v>7688</v>
      </c>
      <c r="BL65" s="393">
        <v>7688</v>
      </c>
      <c r="BM65" s="393">
        <v>7688</v>
      </c>
      <c r="BN65" s="393">
        <v>7688</v>
      </c>
      <c r="BO65" s="393">
        <v>7688</v>
      </c>
      <c r="BP65" s="393">
        <v>7688</v>
      </c>
      <c r="BQ65" s="393">
        <v>7688</v>
      </c>
      <c r="BR65" s="393">
        <v>7688</v>
      </c>
      <c r="BS65" s="393">
        <v>7688</v>
      </c>
      <c r="BT65" s="393">
        <v>7688</v>
      </c>
      <c r="BU65" s="393">
        <v>7688</v>
      </c>
      <c r="BV65" s="393">
        <v>7688</v>
      </c>
      <c r="BW65" s="393">
        <v>7688</v>
      </c>
      <c r="BX65" s="393">
        <v>7688</v>
      </c>
      <c r="BY65" s="393">
        <v>7688</v>
      </c>
      <c r="BZ65" s="393">
        <v>7688</v>
      </c>
      <c r="CA65" s="393">
        <v>7688</v>
      </c>
      <c r="CB65" s="393">
        <v>7688</v>
      </c>
      <c r="CC65" s="393">
        <v>7688</v>
      </c>
      <c r="CD65" s="393">
        <v>7688</v>
      </c>
      <c r="CE65" s="393">
        <v>7688</v>
      </c>
      <c r="CF65" s="393">
        <v>7688</v>
      </c>
      <c r="CG65" s="393">
        <v>7688</v>
      </c>
      <c r="CH65" s="393">
        <v>7688</v>
      </c>
      <c r="CI65" s="393">
        <v>7688</v>
      </c>
      <c r="CJ65" s="393">
        <v>7688</v>
      </c>
      <c r="CK65" s="393">
        <v>7688</v>
      </c>
      <c r="CL65" s="393">
        <v>7688</v>
      </c>
      <c r="CM65" s="393">
        <v>7688</v>
      </c>
      <c r="CN65" s="393">
        <v>7688</v>
      </c>
      <c r="CO65" s="393">
        <v>7688</v>
      </c>
      <c r="CP65" s="393">
        <v>7688</v>
      </c>
      <c r="CQ65" s="393">
        <v>7688</v>
      </c>
      <c r="CR65" s="393">
        <v>7688</v>
      </c>
      <c r="CS65" s="393">
        <v>7688</v>
      </c>
      <c r="CT65" s="393">
        <v>7688</v>
      </c>
      <c r="CU65" s="393">
        <v>7688</v>
      </c>
      <c r="CV65" s="393">
        <v>7688</v>
      </c>
      <c r="CW65" s="393">
        <v>7688</v>
      </c>
      <c r="CX65" s="393">
        <v>7688</v>
      </c>
      <c r="CY65" s="393">
        <v>7688</v>
      </c>
      <c r="CZ65" s="393">
        <v>7688</v>
      </c>
      <c r="DA65" s="393">
        <v>7688</v>
      </c>
      <c r="DB65" s="393">
        <v>7688</v>
      </c>
      <c r="DC65" s="393">
        <v>7688</v>
      </c>
      <c r="DD65" s="393">
        <v>7688</v>
      </c>
      <c r="DE65" s="393">
        <v>7688</v>
      </c>
      <c r="DF65" s="393">
        <v>7688</v>
      </c>
      <c r="DG65" s="393">
        <v>7688</v>
      </c>
      <c r="DH65" s="393">
        <v>7688</v>
      </c>
      <c r="DI65" s="393">
        <v>7688</v>
      </c>
      <c r="DJ65" s="393">
        <v>7688</v>
      </c>
      <c r="DK65" s="393">
        <v>7688</v>
      </c>
      <c r="DL65" s="393">
        <v>7688</v>
      </c>
      <c r="DM65" s="393">
        <v>7688</v>
      </c>
      <c r="DN65" s="393">
        <v>7688</v>
      </c>
      <c r="DO65" s="393">
        <v>7688</v>
      </c>
      <c r="DP65" s="393">
        <v>7688</v>
      </c>
      <c r="DQ65" s="393">
        <v>7688</v>
      </c>
      <c r="DR65" s="393">
        <v>7688</v>
      </c>
      <c r="DS65" s="393">
        <v>7688</v>
      </c>
      <c r="DT65" s="393">
        <v>7688</v>
      </c>
      <c r="DU65" s="393">
        <v>7688</v>
      </c>
      <c r="DV65" s="393">
        <v>7688</v>
      </c>
      <c r="DW65" s="393">
        <v>7688</v>
      </c>
      <c r="DX65" s="393">
        <v>7688</v>
      </c>
      <c r="DY65" s="393">
        <v>7688</v>
      </c>
      <c r="DZ65" s="393">
        <v>7688</v>
      </c>
      <c r="EA65" s="393">
        <v>7688</v>
      </c>
      <c r="EB65" s="393">
        <v>7688</v>
      </c>
      <c r="EC65" s="393">
        <v>7688</v>
      </c>
      <c r="ED65" s="393">
        <v>7688</v>
      </c>
      <c r="EE65" s="393">
        <v>7688</v>
      </c>
      <c r="EF65" s="393">
        <v>7688</v>
      </c>
      <c r="EG65" s="393">
        <v>7688</v>
      </c>
      <c r="EH65" s="393">
        <v>7688</v>
      </c>
      <c r="EI65" s="393">
        <v>7688</v>
      </c>
      <c r="EJ65" s="393">
        <v>7688</v>
      </c>
      <c r="EK65" s="393">
        <v>7688</v>
      </c>
      <c r="EL65" s="393">
        <v>7688</v>
      </c>
      <c r="EM65" s="393">
        <v>7688</v>
      </c>
      <c r="EN65" s="393">
        <v>7688</v>
      </c>
      <c r="EO65" s="393">
        <v>7688</v>
      </c>
      <c r="EP65" s="393">
        <v>7688</v>
      </c>
      <c r="EQ65" s="393">
        <v>7688</v>
      </c>
      <c r="ER65" s="393">
        <v>7688</v>
      </c>
      <c r="ES65" s="393">
        <v>7688</v>
      </c>
      <c r="ET65" s="393">
        <v>7688</v>
      </c>
      <c r="EU65" s="393">
        <v>7688</v>
      </c>
      <c r="EV65" s="393">
        <v>7688</v>
      </c>
      <c r="EW65" s="393">
        <v>7688</v>
      </c>
      <c r="EX65" s="393">
        <v>7688</v>
      </c>
      <c r="EY65" s="393">
        <v>7688</v>
      </c>
      <c r="EZ65" s="393">
        <v>7688</v>
      </c>
      <c r="FA65" s="393">
        <v>7688</v>
      </c>
      <c r="FB65" s="393">
        <v>7688</v>
      </c>
      <c r="FC65" s="393">
        <v>7688</v>
      </c>
      <c r="FD65" s="393">
        <v>7688</v>
      </c>
      <c r="FE65" s="393">
        <v>7688</v>
      </c>
      <c r="FF65" s="393">
        <v>7688</v>
      </c>
      <c r="FG65" s="393">
        <v>7688</v>
      </c>
      <c r="FH65" s="393">
        <v>7688</v>
      </c>
      <c r="FI65" s="393">
        <v>7688</v>
      </c>
      <c r="FJ65" s="393">
        <v>7688</v>
      </c>
      <c r="FK65" s="393">
        <v>7688</v>
      </c>
      <c r="FL65" s="393">
        <v>7688</v>
      </c>
      <c r="FM65" s="393">
        <v>7688</v>
      </c>
      <c r="FN65" s="393">
        <v>7688</v>
      </c>
      <c r="FO65" s="393">
        <v>7688</v>
      </c>
      <c r="FP65" s="393">
        <v>7688</v>
      </c>
      <c r="FQ65" s="393">
        <v>7688</v>
      </c>
      <c r="FR65" s="393">
        <v>7688</v>
      </c>
      <c r="FS65" s="393">
        <v>7688</v>
      </c>
      <c r="FT65" s="393">
        <v>7688</v>
      </c>
      <c r="FU65" s="393">
        <v>7688</v>
      </c>
      <c r="FV65" s="393">
        <v>7688</v>
      </c>
      <c r="FW65" s="393">
        <v>7688</v>
      </c>
      <c r="FX65" s="393">
        <v>7688</v>
      </c>
      <c r="FY65" s="393">
        <v>7688</v>
      </c>
      <c r="FZ65" s="393">
        <v>7688</v>
      </c>
      <c r="GA65" s="393">
        <v>7688</v>
      </c>
    </row>
    <row r="66" spans="1:183" x14ac:dyDescent="0.25">
      <c r="A66" s="392">
        <v>1</v>
      </c>
      <c r="B66" s="170">
        <v>4</v>
      </c>
      <c r="C66" s="170">
        <v>14</v>
      </c>
      <c r="D66" s="393">
        <v>2500</v>
      </c>
      <c r="E66" s="393">
        <v>2500</v>
      </c>
      <c r="F66" s="393">
        <v>2500</v>
      </c>
      <c r="G66" s="393">
        <v>2500</v>
      </c>
      <c r="H66" s="393">
        <v>2500</v>
      </c>
      <c r="I66" s="393">
        <v>2500</v>
      </c>
      <c r="J66" s="393">
        <v>2500</v>
      </c>
      <c r="K66" s="393">
        <v>2500</v>
      </c>
      <c r="L66" s="393">
        <v>2500</v>
      </c>
      <c r="M66" s="393">
        <v>2500</v>
      </c>
      <c r="N66" s="393">
        <v>2500</v>
      </c>
      <c r="O66" s="393">
        <v>2500</v>
      </c>
      <c r="P66" s="393">
        <v>2500</v>
      </c>
      <c r="Q66" s="393">
        <v>2500</v>
      </c>
      <c r="R66" s="393">
        <v>2500</v>
      </c>
      <c r="S66" s="393">
        <v>2500</v>
      </c>
      <c r="T66" s="393">
        <v>2500</v>
      </c>
      <c r="U66" s="393">
        <v>2500</v>
      </c>
      <c r="V66" s="393">
        <v>2500</v>
      </c>
      <c r="W66" s="393">
        <v>2500</v>
      </c>
      <c r="X66" s="393">
        <v>2500</v>
      </c>
      <c r="Y66" s="393">
        <v>2500</v>
      </c>
      <c r="Z66" s="393">
        <v>2500</v>
      </c>
      <c r="AA66" s="393">
        <v>2500</v>
      </c>
      <c r="AB66" s="393">
        <v>2500</v>
      </c>
      <c r="AC66" s="393">
        <v>2500</v>
      </c>
      <c r="AD66" s="393">
        <v>2500</v>
      </c>
      <c r="AE66" s="393">
        <v>2500</v>
      </c>
      <c r="AF66" s="393">
        <v>2500</v>
      </c>
      <c r="AG66" s="393">
        <v>2500</v>
      </c>
      <c r="AH66" s="393">
        <v>2500</v>
      </c>
      <c r="AI66" s="393">
        <v>2500</v>
      </c>
      <c r="AJ66" s="393">
        <v>2500</v>
      </c>
      <c r="AK66" s="393">
        <v>2500</v>
      </c>
      <c r="AL66" s="393">
        <v>2500</v>
      </c>
      <c r="AM66" s="393">
        <v>2500</v>
      </c>
      <c r="AN66" s="393">
        <v>2500</v>
      </c>
      <c r="AO66" s="393">
        <v>2500</v>
      </c>
      <c r="AP66" s="393">
        <v>4000</v>
      </c>
      <c r="AQ66" s="393">
        <v>4000</v>
      </c>
      <c r="AR66" s="393">
        <v>4000</v>
      </c>
      <c r="AS66" s="393">
        <v>4000</v>
      </c>
      <c r="AT66" s="393">
        <v>4000</v>
      </c>
      <c r="AU66" s="393">
        <v>4000</v>
      </c>
      <c r="AV66" s="393">
        <v>4000</v>
      </c>
      <c r="AW66" s="393">
        <v>4000</v>
      </c>
      <c r="AX66" s="393">
        <v>4000</v>
      </c>
      <c r="AY66" s="393">
        <v>4000</v>
      </c>
      <c r="AZ66" s="393">
        <v>4000</v>
      </c>
      <c r="BA66" s="393">
        <v>4000</v>
      </c>
      <c r="BB66" s="393">
        <v>4000</v>
      </c>
      <c r="BC66" s="393">
        <v>4000</v>
      </c>
      <c r="BD66" s="393">
        <v>4000</v>
      </c>
      <c r="BE66" s="393">
        <v>4000</v>
      </c>
      <c r="BF66" s="393">
        <v>4000</v>
      </c>
      <c r="BG66" s="393">
        <v>4000</v>
      </c>
      <c r="BH66" s="393">
        <v>4000</v>
      </c>
      <c r="BI66" s="393">
        <v>4000</v>
      </c>
      <c r="BJ66" s="393">
        <v>4000</v>
      </c>
      <c r="BK66" s="393">
        <v>4000</v>
      </c>
      <c r="BL66" s="393">
        <v>4000</v>
      </c>
      <c r="BM66" s="393">
        <v>4000</v>
      </c>
      <c r="BN66" s="393">
        <v>4000</v>
      </c>
      <c r="BO66" s="393">
        <v>4000</v>
      </c>
      <c r="BP66" s="393">
        <v>4000</v>
      </c>
      <c r="BQ66" s="393">
        <v>4000</v>
      </c>
      <c r="BR66" s="393">
        <v>4000</v>
      </c>
      <c r="BS66" s="393">
        <v>4000</v>
      </c>
      <c r="BT66" s="393">
        <v>4000</v>
      </c>
      <c r="BU66" s="393">
        <v>4000</v>
      </c>
      <c r="BV66" s="393">
        <v>4000</v>
      </c>
      <c r="BW66" s="393">
        <v>4000</v>
      </c>
      <c r="BX66" s="393">
        <v>4000</v>
      </c>
      <c r="BY66" s="393">
        <v>4000</v>
      </c>
      <c r="BZ66" s="393">
        <v>4000</v>
      </c>
      <c r="CA66" s="393">
        <v>4000</v>
      </c>
      <c r="CB66" s="393">
        <v>4000</v>
      </c>
      <c r="CC66" s="393">
        <v>4000</v>
      </c>
      <c r="CD66" s="393">
        <v>4000</v>
      </c>
      <c r="CE66" s="393">
        <v>4000</v>
      </c>
      <c r="CF66" s="393">
        <v>4000</v>
      </c>
      <c r="CG66" s="393">
        <v>4000</v>
      </c>
      <c r="CH66" s="393">
        <v>4000</v>
      </c>
      <c r="CI66" s="393">
        <v>4000</v>
      </c>
      <c r="CJ66" s="393">
        <v>4000</v>
      </c>
      <c r="CK66" s="393">
        <v>4000</v>
      </c>
      <c r="CL66" s="393">
        <v>4000</v>
      </c>
      <c r="CM66" s="393">
        <v>4000</v>
      </c>
      <c r="CN66" s="393">
        <v>4000</v>
      </c>
      <c r="CO66" s="393">
        <v>4000</v>
      </c>
      <c r="CP66" s="393">
        <v>4000</v>
      </c>
      <c r="CQ66" s="393">
        <v>4000</v>
      </c>
      <c r="CR66" s="393">
        <v>4000</v>
      </c>
      <c r="CS66" s="393">
        <v>4000</v>
      </c>
      <c r="CT66" s="393">
        <v>4000</v>
      </c>
      <c r="CU66" s="393">
        <v>4000</v>
      </c>
      <c r="CV66" s="393">
        <v>4000</v>
      </c>
      <c r="CW66" s="393">
        <v>4000</v>
      </c>
      <c r="CX66" s="393">
        <v>4000</v>
      </c>
      <c r="CY66" s="393">
        <v>4000</v>
      </c>
      <c r="CZ66" s="393">
        <v>4000</v>
      </c>
      <c r="DA66" s="393">
        <v>4000</v>
      </c>
      <c r="DB66" s="393">
        <v>4000</v>
      </c>
      <c r="DC66" s="393">
        <v>4000</v>
      </c>
      <c r="DD66" s="393">
        <v>4000</v>
      </c>
      <c r="DE66" s="393">
        <v>4000</v>
      </c>
      <c r="DF66" s="393">
        <v>4000</v>
      </c>
      <c r="DG66" s="393">
        <v>4000</v>
      </c>
      <c r="DH66" s="393">
        <v>4000</v>
      </c>
      <c r="DI66" s="393">
        <v>4000</v>
      </c>
      <c r="DJ66" s="393">
        <v>4000</v>
      </c>
      <c r="DK66" s="393">
        <v>4000</v>
      </c>
      <c r="DL66" s="393">
        <v>4000</v>
      </c>
      <c r="DM66" s="393">
        <v>4000</v>
      </c>
      <c r="DN66" s="393">
        <v>4000</v>
      </c>
      <c r="DO66" s="393">
        <v>4000</v>
      </c>
      <c r="DP66" s="393">
        <v>4000</v>
      </c>
      <c r="DQ66" s="393">
        <v>4000</v>
      </c>
      <c r="DR66" s="393">
        <v>4000</v>
      </c>
      <c r="DS66" s="393">
        <v>4000</v>
      </c>
      <c r="DT66" s="393">
        <v>4000</v>
      </c>
      <c r="DU66" s="393">
        <v>4000</v>
      </c>
      <c r="DV66" s="393">
        <v>4000</v>
      </c>
      <c r="DW66" s="393">
        <v>4000</v>
      </c>
      <c r="DX66" s="393">
        <v>4000</v>
      </c>
      <c r="DY66" s="393">
        <v>4000</v>
      </c>
      <c r="DZ66" s="393">
        <v>4000</v>
      </c>
      <c r="EA66" s="393">
        <v>4000</v>
      </c>
      <c r="EB66" s="393">
        <v>4000</v>
      </c>
      <c r="EC66" s="393">
        <v>4000</v>
      </c>
      <c r="ED66" s="393">
        <v>4000</v>
      </c>
      <c r="EE66" s="393">
        <v>4000</v>
      </c>
      <c r="EF66" s="393">
        <v>4000</v>
      </c>
      <c r="EG66" s="393">
        <v>4000</v>
      </c>
      <c r="EH66" s="393">
        <v>4000</v>
      </c>
      <c r="EI66" s="393">
        <v>4000</v>
      </c>
      <c r="EJ66" s="393">
        <v>4000</v>
      </c>
      <c r="EK66" s="393">
        <v>4000</v>
      </c>
      <c r="EL66" s="393">
        <v>4000</v>
      </c>
      <c r="EM66" s="393">
        <v>4000</v>
      </c>
      <c r="EN66" s="393">
        <v>4000</v>
      </c>
      <c r="EO66" s="393">
        <v>4000</v>
      </c>
      <c r="EP66" s="393">
        <v>4000</v>
      </c>
      <c r="EQ66" s="393">
        <v>4000</v>
      </c>
      <c r="ER66" s="393">
        <v>4000</v>
      </c>
      <c r="ES66" s="393">
        <v>4000</v>
      </c>
      <c r="ET66" s="393">
        <v>4000</v>
      </c>
      <c r="EU66" s="393">
        <v>4000</v>
      </c>
      <c r="EV66" s="393">
        <v>4000</v>
      </c>
      <c r="EW66" s="393">
        <v>4000</v>
      </c>
      <c r="EX66" s="393">
        <v>4000</v>
      </c>
      <c r="EY66" s="393">
        <v>4000</v>
      </c>
      <c r="EZ66" s="393">
        <v>4000</v>
      </c>
      <c r="FA66" s="393">
        <v>4000</v>
      </c>
      <c r="FB66" s="393">
        <v>4000</v>
      </c>
      <c r="FC66" s="393">
        <v>4000</v>
      </c>
      <c r="FD66" s="393">
        <v>4000</v>
      </c>
      <c r="FE66" s="393">
        <v>4000</v>
      </c>
      <c r="FF66" s="393">
        <v>4000</v>
      </c>
      <c r="FG66" s="393">
        <v>4000</v>
      </c>
      <c r="FH66" s="393">
        <v>4000</v>
      </c>
      <c r="FI66" s="393">
        <v>4000</v>
      </c>
      <c r="FJ66" s="393">
        <v>4000</v>
      </c>
      <c r="FK66" s="393">
        <v>4000</v>
      </c>
      <c r="FL66" s="393">
        <v>4000</v>
      </c>
      <c r="FM66" s="393">
        <v>4000</v>
      </c>
      <c r="FN66" s="393">
        <v>4000</v>
      </c>
      <c r="FO66" s="393">
        <v>4000</v>
      </c>
      <c r="FP66" s="393">
        <v>4000</v>
      </c>
      <c r="FQ66" s="393">
        <v>4000</v>
      </c>
      <c r="FR66" s="393">
        <v>4000</v>
      </c>
      <c r="FS66" s="393">
        <v>4000</v>
      </c>
      <c r="FT66" s="393">
        <v>4000</v>
      </c>
      <c r="FU66" s="393">
        <v>4000</v>
      </c>
      <c r="FV66" s="393">
        <v>4000</v>
      </c>
      <c r="FW66" s="393">
        <v>4000</v>
      </c>
      <c r="FX66" s="393">
        <v>4000</v>
      </c>
      <c r="FY66" s="393">
        <v>4000</v>
      </c>
      <c r="FZ66" s="393">
        <v>4000</v>
      </c>
      <c r="GA66" s="393">
        <v>4000</v>
      </c>
    </row>
    <row r="67" spans="1:183" x14ac:dyDescent="0.25">
      <c r="A67" s="392">
        <v>2</v>
      </c>
      <c r="B67" s="170">
        <v>4</v>
      </c>
      <c r="C67" s="170">
        <v>14</v>
      </c>
      <c r="D67" s="393">
        <v>2500</v>
      </c>
      <c r="E67" s="393">
        <v>2500</v>
      </c>
      <c r="F67" s="393">
        <v>2500</v>
      </c>
      <c r="G67" s="393">
        <v>2500</v>
      </c>
      <c r="H67" s="393">
        <v>2500</v>
      </c>
      <c r="I67" s="393">
        <v>2500</v>
      </c>
      <c r="J67" s="393">
        <v>2500</v>
      </c>
      <c r="K67" s="393">
        <v>2500</v>
      </c>
      <c r="L67" s="393">
        <v>2500</v>
      </c>
      <c r="M67" s="393">
        <v>2500</v>
      </c>
      <c r="N67" s="393">
        <v>2500</v>
      </c>
      <c r="O67" s="393">
        <v>2500</v>
      </c>
      <c r="P67" s="393">
        <v>2500</v>
      </c>
      <c r="Q67" s="393">
        <v>2500</v>
      </c>
      <c r="R67" s="393">
        <v>2500</v>
      </c>
      <c r="S67" s="393">
        <v>2500</v>
      </c>
      <c r="T67" s="393">
        <v>2500</v>
      </c>
      <c r="U67" s="393">
        <v>2500</v>
      </c>
      <c r="V67" s="393">
        <v>2500</v>
      </c>
      <c r="W67" s="393">
        <v>2500</v>
      </c>
      <c r="X67" s="393">
        <v>2500</v>
      </c>
      <c r="Y67" s="393">
        <v>2500</v>
      </c>
      <c r="Z67" s="393">
        <v>2500</v>
      </c>
      <c r="AA67" s="393">
        <v>2500</v>
      </c>
      <c r="AB67" s="393">
        <v>2500</v>
      </c>
      <c r="AC67" s="393">
        <v>2500</v>
      </c>
      <c r="AD67" s="393">
        <v>2500</v>
      </c>
      <c r="AE67" s="393">
        <v>2500</v>
      </c>
      <c r="AF67" s="393">
        <v>2500</v>
      </c>
      <c r="AG67" s="393">
        <v>2500</v>
      </c>
      <c r="AH67" s="393">
        <v>2500</v>
      </c>
      <c r="AI67" s="393">
        <v>2500</v>
      </c>
      <c r="AJ67" s="393">
        <v>2500</v>
      </c>
      <c r="AK67" s="393">
        <v>2500</v>
      </c>
      <c r="AL67" s="393">
        <v>2500</v>
      </c>
      <c r="AM67" s="393">
        <v>2500</v>
      </c>
      <c r="AN67" s="393">
        <v>2500</v>
      </c>
      <c r="AO67" s="393">
        <v>2500</v>
      </c>
      <c r="AP67" s="393">
        <v>4000</v>
      </c>
      <c r="AQ67" s="393">
        <v>4000</v>
      </c>
      <c r="AR67" s="393">
        <v>4000</v>
      </c>
      <c r="AS67" s="393">
        <v>4000</v>
      </c>
      <c r="AT67" s="393">
        <v>4000</v>
      </c>
      <c r="AU67" s="393">
        <v>4000</v>
      </c>
      <c r="AV67" s="393">
        <v>4000</v>
      </c>
      <c r="AW67" s="393">
        <v>4000</v>
      </c>
      <c r="AX67" s="393">
        <v>4000</v>
      </c>
      <c r="AY67" s="393">
        <v>4000</v>
      </c>
      <c r="AZ67" s="393">
        <v>4000</v>
      </c>
      <c r="BA67" s="393">
        <v>4000</v>
      </c>
      <c r="BB67" s="393">
        <v>4000</v>
      </c>
      <c r="BC67" s="393">
        <v>4000</v>
      </c>
      <c r="BD67" s="393">
        <v>4000</v>
      </c>
      <c r="BE67" s="393">
        <v>4000</v>
      </c>
      <c r="BF67" s="393">
        <v>4000</v>
      </c>
      <c r="BG67" s="393">
        <v>4000</v>
      </c>
      <c r="BH67" s="393">
        <v>4000</v>
      </c>
      <c r="BI67" s="393">
        <v>4000</v>
      </c>
      <c r="BJ67" s="393">
        <v>4000</v>
      </c>
      <c r="BK67" s="393">
        <v>4000</v>
      </c>
      <c r="BL67" s="393">
        <v>4000</v>
      </c>
      <c r="BM67" s="393">
        <v>4000</v>
      </c>
      <c r="BN67" s="393">
        <v>4000</v>
      </c>
      <c r="BO67" s="393">
        <v>4000</v>
      </c>
      <c r="BP67" s="393">
        <v>4000</v>
      </c>
      <c r="BQ67" s="393">
        <v>4000</v>
      </c>
      <c r="BR67" s="393">
        <v>4000</v>
      </c>
      <c r="BS67" s="393">
        <v>4000</v>
      </c>
      <c r="BT67" s="393">
        <v>4000</v>
      </c>
      <c r="BU67" s="393">
        <v>4000</v>
      </c>
      <c r="BV67" s="393">
        <v>4000</v>
      </c>
      <c r="BW67" s="393">
        <v>4000</v>
      </c>
      <c r="BX67" s="393">
        <v>4000</v>
      </c>
      <c r="BY67" s="393">
        <v>4000</v>
      </c>
      <c r="BZ67" s="393">
        <v>4000</v>
      </c>
      <c r="CA67" s="393">
        <v>4000</v>
      </c>
      <c r="CB67" s="393">
        <v>4000</v>
      </c>
      <c r="CC67" s="393">
        <v>4000</v>
      </c>
      <c r="CD67" s="393">
        <v>4000</v>
      </c>
      <c r="CE67" s="393">
        <v>4000</v>
      </c>
      <c r="CF67" s="393">
        <v>4000</v>
      </c>
      <c r="CG67" s="393">
        <v>4000</v>
      </c>
      <c r="CH67" s="393">
        <v>4000</v>
      </c>
      <c r="CI67" s="393">
        <v>4000</v>
      </c>
      <c r="CJ67" s="393">
        <v>4000</v>
      </c>
      <c r="CK67" s="393">
        <v>4000</v>
      </c>
      <c r="CL67" s="393">
        <v>4000</v>
      </c>
      <c r="CM67" s="393">
        <v>4000</v>
      </c>
      <c r="CN67" s="393">
        <v>4000</v>
      </c>
      <c r="CO67" s="393">
        <v>4000</v>
      </c>
      <c r="CP67" s="393">
        <v>4000</v>
      </c>
      <c r="CQ67" s="393">
        <v>4000</v>
      </c>
      <c r="CR67" s="393">
        <v>4000</v>
      </c>
      <c r="CS67" s="393">
        <v>4000</v>
      </c>
      <c r="CT67" s="393">
        <v>4000</v>
      </c>
      <c r="CU67" s="393">
        <v>4000</v>
      </c>
      <c r="CV67" s="393">
        <v>4000</v>
      </c>
      <c r="CW67" s="393">
        <v>4000</v>
      </c>
      <c r="CX67" s="393">
        <v>4000</v>
      </c>
      <c r="CY67" s="393">
        <v>4000</v>
      </c>
      <c r="CZ67" s="393">
        <v>4000</v>
      </c>
      <c r="DA67" s="393">
        <v>4000</v>
      </c>
      <c r="DB67" s="393">
        <v>4000</v>
      </c>
      <c r="DC67" s="393">
        <v>4000</v>
      </c>
      <c r="DD67" s="393">
        <v>4000</v>
      </c>
      <c r="DE67" s="393">
        <v>4000</v>
      </c>
      <c r="DF67" s="393">
        <v>4000</v>
      </c>
      <c r="DG67" s="393">
        <v>4000</v>
      </c>
      <c r="DH67" s="393">
        <v>4000</v>
      </c>
      <c r="DI67" s="393">
        <v>4000</v>
      </c>
      <c r="DJ67" s="393">
        <v>4000</v>
      </c>
      <c r="DK67" s="393">
        <v>4000</v>
      </c>
      <c r="DL67" s="393">
        <v>4000</v>
      </c>
      <c r="DM67" s="393">
        <v>4000</v>
      </c>
      <c r="DN67" s="393">
        <v>4000</v>
      </c>
      <c r="DO67" s="393">
        <v>4000</v>
      </c>
      <c r="DP67" s="393">
        <v>4000</v>
      </c>
      <c r="DQ67" s="393">
        <v>4000</v>
      </c>
      <c r="DR67" s="393">
        <v>4000</v>
      </c>
      <c r="DS67" s="393">
        <v>4000</v>
      </c>
      <c r="DT67" s="393">
        <v>4000</v>
      </c>
      <c r="DU67" s="393">
        <v>4000</v>
      </c>
      <c r="DV67" s="393">
        <v>4000</v>
      </c>
      <c r="DW67" s="393">
        <v>4000</v>
      </c>
      <c r="DX67" s="393">
        <v>4000</v>
      </c>
      <c r="DY67" s="393">
        <v>4000</v>
      </c>
      <c r="DZ67" s="393">
        <v>4000</v>
      </c>
      <c r="EA67" s="393">
        <v>4000</v>
      </c>
      <c r="EB67" s="393">
        <v>4000</v>
      </c>
      <c r="EC67" s="393">
        <v>4000</v>
      </c>
      <c r="ED67" s="393">
        <v>4000</v>
      </c>
      <c r="EE67" s="393">
        <v>4000</v>
      </c>
      <c r="EF67" s="393">
        <v>4000</v>
      </c>
      <c r="EG67" s="393">
        <v>4000</v>
      </c>
      <c r="EH67" s="393">
        <v>4000</v>
      </c>
      <c r="EI67" s="393">
        <v>4000</v>
      </c>
      <c r="EJ67" s="393">
        <v>4000</v>
      </c>
      <c r="EK67" s="393">
        <v>4000</v>
      </c>
      <c r="EL67" s="393">
        <v>4000</v>
      </c>
      <c r="EM67" s="393">
        <v>4000</v>
      </c>
      <c r="EN67" s="393">
        <v>4000</v>
      </c>
      <c r="EO67" s="393">
        <v>4000</v>
      </c>
      <c r="EP67" s="393">
        <v>4000</v>
      </c>
      <c r="EQ67" s="393">
        <v>4000</v>
      </c>
      <c r="ER67" s="393">
        <v>4000</v>
      </c>
      <c r="ES67" s="393">
        <v>4000</v>
      </c>
      <c r="ET67" s="393">
        <v>4000</v>
      </c>
      <c r="EU67" s="393">
        <v>4000</v>
      </c>
      <c r="EV67" s="393">
        <v>4000</v>
      </c>
      <c r="EW67" s="393">
        <v>4000</v>
      </c>
      <c r="EX67" s="393">
        <v>4000</v>
      </c>
      <c r="EY67" s="393">
        <v>4000</v>
      </c>
      <c r="EZ67" s="393">
        <v>4000</v>
      </c>
      <c r="FA67" s="393">
        <v>4000</v>
      </c>
      <c r="FB67" s="393">
        <v>4000</v>
      </c>
      <c r="FC67" s="393">
        <v>4000</v>
      </c>
      <c r="FD67" s="393">
        <v>4000</v>
      </c>
      <c r="FE67" s="393">
        <v>4000</v>
      </c>
      <c r="FF67" s="393">
        <v>4000</v>
      </c>
      <c r="FG67" s="393">
        <v>4000</v>
      </c>
      <c r="FH67" s="393">
        <v>4000</v>
      </c>
      <c r="FI67" s="393">
        <v>4000</v>
      </c>
      <c r="FJ67" s="393">
        <v>4000</v>
      </c>
      <c r="FK67" s="393">
        <v>4000</v>
      </c>
      <c r="FL67" s="393">
        <v>4000</v>
      </c>
      <c r="FM67" s="393">
        <v>4000</v>
      </c>
      <c r="FN67" s="393">
        <v>4000</v>
      </c>
      <c r="FO67" s="393">
        <v>4000</v>
      </c>
      <c r="FP67" s="393">
        <v>4000</v>
      </c>
      <c r="FQ67" s="393">
        <v>4000</v>
      </c>
      <c r="FR67" s="393">
        <v>4000</v>
      </c>
      <c r="FS67" s="393">
        <v>4000</v>
      </c>
      <c r="FT67" s="393">
        <v>4000</v>
      </c>
      <c r="FU67" s="393">
        <v>4000</v>
      </c>
      <c r="FV67" s="393">
        <v>4000</v>
      </c>
      <c r="FW67" s="393">
        <v>4000</v>
      </c>
      <c r="FX67" s="393">
        <v>4000</v>
      </c>
      <c r="FY67" s="393">
        <v>4000</v>
      </c>
      <c r="FZ67" s="393">
        <v>4000</v>
      </c>
      <c r="GA67" s="393">
        <v>4000</v>
      </c>
    </row>
    <row r="68" spans="1:183" x14ac:dyDescent="0.25">
      <c r="A68" s="392">
        <v>3</v>
      </c>
      <c r="B68" s="170">
        <v>4</v>
      </c>
      <c r="C68" s="170">
        <v>14</v>
      </c>
      <c r="D68" s="393">
        <v>2500</v>
      </c>
      <c r="E68" s="393">
        <v>2500</v>
      </c>
      <c r="F68" s="393">
        <v>2500</v>
      </c>
      <c r="G68" s="393">
        <v>2500</v>
      </c>
      <c r="H68" s="393">
        <v>2500</v>
      </c>
      <c r="I68" s="393">
        <v>2500</v>
      </c>
      <c r="J68" s="393">
        <v>2500</v>
      </c>
      <c r="K68" s="393">
        <v>2500</v>
      </c>
      <c r="L68" s="393">
        <v>2500</v>
      </c>
      <c r="M68" s="393">
        <v>2500</v>
      </c>
      <c r="N68" s="393">
        <v>2500</v>
      </c>
      <c r="O68" s="393">
        <v>2500</v>
      </c>
      <c r="P68" s="393">
        <v>2500</v>
      </c>
      <c r="Q68" s="393">
        <v>2500</v>
      </c>
      <c r="R68" s="393">
        <v>2500</v>
      </c>
      <c r="S68" s="393">
        <v>2500</v>
      </c>
      <c r="T68" s="393">
        <v>2500</v>
      </c>
      <c r="U68" s="393">
        <v>2500</v>
      </c>
      <c r="V68" s="393">
        <v>2500</v>
      </c>
      <c r="W68" s="393">
        <v>2500</v>
      </c>
      <c r="X68" s="393">
        <v>2500</v>
      </c>
      <c r="Y68" s="393">
        <v>2500</v>
      </c>
      <c r="Z68" s="393">
        <v>2500</v>
      </c>
      <c r="AA68" s="393">
        <v>2500</v>
      </c>
      <c r="AB68" s="393">
        <v>2500</v>
      </c>
      <c r="AC68" s="393">
        <v>2500</v>
      </c>
      <c r="AD68" s="393">
        <v>2500</v>
      </c>
      <c r="AE68" s="393">
        <v>2500</v>
      </c>
      <c r="AF68" s="393">
        <v>2500</v>
      </c>
      <c r="AG68" s="393">
        <v>2500</v>
      </c>
      <c r="AH68" s="393">
        <v>2500</v>
      </c>
      <c r="AI68" s="393">
        <v>2500</v>
      </c>
      <c r="AJ68" s="393">
        <v>2500</v>
      </c>
      <c r="AK68" s="393">
        <v>2500</v>
      </c>
      <c r="AL68" s="393">
        <v>2500</v>
      </c>
      <c r="AM68" s="393">
        <v>2500</v>
      </c>
      <c r="AN68" s="393">
        <v>2500</v>
      </c>
      <c r="AO68" s="393">
        <v>2500</v>
      </c>
      <c r="AP68" s="393">
        <v>4000</v>
      </c>
      <c r="AQ68" s="393">
        <v>4000</v>
      </c>
      <c r="AR68" s="393">
        <v>4000</v>
      </c>
      <c r="AS68" s="393">
        <v>4000</v>
      </c>
      <c r="AT68" s="393">
        <v>4000</v>
      </c>
      <c r="AU68" s="393">
        <v>4000</v>
      </c>
      <c r="AV68" s="393">
        <v>4000</v>
      </c>
      <c r="AW68" s="393">
        <v>4000</v>
      </c>
      <c r="AX68" s="393">
        <v>4000</v>
      </c>
      <c r="AY68" s="393">
        <v>4000</v>
      </c>
      <c r="AZ68" s="393">
        <v>4000</v>
      </c>
      <c r="BA68" s="393">
        <v>4000</v>
      </c>
      <c r="BB68" s="393">
        <v>4000</v>
      </c>
      <c r="BC68" s="393">
        <v>4000</v>
      </c>
      <c r="BD68" s="393">
        <v>4000</v>
      </c>
      <c r="BE68" s="393">
        <v>4000</v>
      </c>
      <c r="BF68" s="393">
        <v>4000</v>
      </c>
      <c r="BG68" s="393">
        <v>4000</v>
      </c>
      <c r="BH68" s="393">
        <v>4000</v>
      </c>
      <c r="BI68" s="393">
        <v>4000</v>
      </c>
      <c r="BJ68" s="393">
        <v>4000</v>
      </c>
      <c r="BK68" s="393">
        <v>4000</v>
      </c>
      <c r="BL68" s="393">
        <v>4000</v>
      </c>
      <c r="BM68" s="393">
        <v>4000</v>
      </c>
      <c r="BN68" s="393">
        <v>4000</v>
      </c>
      <c r="BO68" s="393">
        <v>4000</v>
      </c>
      <c r="BP68" s="393">
        <v>4000</v>
      </c>
      <c r="BQ68" s="393">
        <v>4000</v>
      </c>
      <c r="BR68" s="393">
        <v>4000</v>
      </c>
      <c r="BS68" s="393">
        <v>4000</v>
      </c>
      <c r="BT68" s="393">
        <v>4000</v>
      </c>
      <c r="BU68" s="393">
        <v>4000</v>
      </c>
      <c r="BV68" s="393">
        <v>4000</v>
      </c>
      <c r="BW68" s="393">
        <v>4000</v>
      </c>
      <c r="BX68" s="393">
        <v>4000</v>
      </c>
      <c r="BY68" s="393">
        <v>4000</v>
      </c>
      <c r="BZ68" s="393">
        <v>4000</v>
      </c>
      <c r="CA68" s="393">
        <v>4000</v>
      </c>
      <c r="CB68" s="393">
        <v>4000</v>
      </c>
      <c r="CC68" s="393">
        <v>4000</v>
      </c>
      <c r="CD68" s="393">
        <v>4000</v>
      </c>
      <c r="CE68" s="393">
        <v>4000</v>
      </c>
      <c r="CF68" s="393">
        <v>4000</v>
      </c>
      <c r="CG68" s="393">
        <v>4000</v>
      </c>
      <c r="CH68" s="393">
        <v>4000</v>
      </c>
      <c r="CI68" s="393">
        <v>4000</v>
      </c>
      <c r="CJ68" s="393">
        <v>4000</v>
      </c>
      <c r="CK68" s="393">
        <v>4000</v>
      </c>
      <c r="CL68" s="393">
        <v>4000</v>
      </c>
      <c r="CM68" s="393">
        <v>4000</v>
      </c>
      <c r="CN68" s="393">
        <v>4000</v>
      </c>
      <c r="CO68" s="393">
        <v>4000</v>
      </c>
      <c r="CP68" s="393">
        <v>4000</v>
      </c>
      <c r="CQ68" s="393">
        <v>4000</v>
      </c>
      <c r="CR68" s="393">
        <v>4000</v>
      </c>
      <c r="CS68" s="393">
        <v>4000</v>
      </c>
      <c r="CT68" s="393">
        <v>4000</v>
      </c>
      <c r="CU68" s="393">
        <v>4000</v>
      </c>
      <c r="CV68" s="393">
        <v>4000</v>
      </c>
      <c r="CW68" s="393">
        <v>4000</v>
      </c>
      <c r="CX68" s="393">
        <v>4000</v>
      </c>
      <c r="CY68" s="393">
        <v>4000</v>
      </c>
      <c r="CZ68" s="393">
        <v>4000</v>
      </c>
      <c r="DA68" s="393">
        <v>4000</v>
      </c>
      <c r="DB68" s="393">
        <v>4000</v>
      </c>
      <c r="DC68" s="393">
        <v>4000</v>
      </c>
      <c r="DD68" s="393">
        <v>4000</v>
      </c>
      <c r="DE68" s="393">
        <v>4000</v>
      </c>
      <c r="DF68" s="393">
        <v>4000</v>
      </c>
      <c r="DG68" s="393">
        <v>4000</v>
      </c>
      <c r="DH68" s="393">
        <v>4000</v>
      </c>
      <c r="DI68" s="393">
        <v>4000</v>
      </c>
      <c r="DJ68" s="393">
        <v>4000</v>
      </c>
      <c r="DK68" s="393">
        <v>4000</v>
      </c>
      <c r="DL68" s="393">
        <v>4000</v>
      </c>
      <c r="DM68" s="393">
        <v>4000</v>
      </c>
      <c r="DN68" s="393">
        <v>4000</v>
      </c>
      <c r="DO68" s="393">
        <v>4000</v>
      </c>
      <c r="DP68" s="393">
        <v>4000</v>
      </c>
      <c r="DQ68" s="393">
        <v>4000</v>
      </c>
      <c r="DR68" s="393">
        <v>4000</v>
      </c>
      <c r="DS68" s="393">
        <v>4000</v>
      </c>
      <c r="DT68" s="393">
        <v>4000</v>
      </c>
      <c r="DU68" s="393">
        <v>4000</v>
      </c>
      <c r="DV68" s="393">
        <v>4000</v>
      </c>
      <c r="DW68" s="393">
        <v>4000</v>
      </c>
      <c r="DX68" s="393">
        <v>4000</v>
      </c>
      <c r="DY68" s="393">
        <v>4000</v>
      </c>
      <c r="DZ68" s="393">
        <v>4000</v>
      </c>
      <c r="EA68" s="393">
        <v>4000</v>
      </c>
      <c r="EB68" s="393">
        <v>4000</v>
      </c>
      <c r="EC68" s="393">
        <v>4000</v>
      </c>
      <c r="ED68" s="393">
        <v>4000</v>
      </c>
      <c r="EE68" s="393">
        <v>4000</v>
      </c>
      <c r="EF68" s="393">
        <v>4000</v>
      </c>
      <c r="EG68" s="393">
        <v>4000</v>
      </c>
      <c r="EH68" s="393">
        <v>4000</v>
      </c>
      <c r="EI68" s="393">
        <v>4000</v>
      </c>
      <c r="EJ68" s="393">
        <v>4000</v>
      </c>
      <c r="EK68" s="393">
        <v>4000</v>
      </c>
      <c r="EL68" s="393">
        <v>4000</v>
      </c>
      <c r="EM68" s="393">
        <v>4000</v>
      </c>
      <c r="EN68" s="393">
        <v>4000</v>
      </c>
      <c r="EO68" s="393">
        <v>4000</v>
      </c>
      <c r="EP68" s="393">
        <v>4000</v>
      </c>
      <c r="EQ68" s="393">
        <v>4000</v>
      </c>
      <c r="ER68" s="393">
        <v>4000</v>
      </c>
      <c r="ES68" s="393">
        <v>4000</v>
      </c>
      <c r="ET68" s="393">
        <v>4000</v>
      </c>
      <c r="EU68" s="393">
        <v>4000</v>
      </c>
      <c r="EV68" s="393">
        <v>4000</v>
      </c>
      <c r="EW68" s="393">
        <v>4000</v>
      </c>
      <c r="EX68" s="393">
        <v>4000</v>
      </c>
      <c r="EY68" s="393">
        <v>4000</v>
      </c>
      <c r="EZ68" s="393">
        <v>4000</v>
      </c>
      <c r="FA68" s="393">
        <v>4000</v>
      </c>
      <c r="FB68" s="393">
        <v>4000</v>
      </c>
      <c r="FC68" s="393">
        <v>4000</v>
      </c>
      <c r="FD68" s="393">
        <v>4000</v>
      </c>
      <c r="FE68" s="393">
        <v>4000</v>
      </c>
      <c r="FF68" s="393">
        <v>4000</v>
      </c>
      <c r="FG68" s="393">
        <v>4000</v>
      </c>
      <c r="FH68" s="393">
        <v>4000</v>
      </c>
      <c r="FI68" s="393">
        <v>4000</v>
      </c>
      <c r="FJ68" s="393">
        <v>4000</v>
      </c>
      <c r="FK68" s="393">
        <v>4000</v>
      </c>
      <c r="FL68" s="393">
        <v>4000</v>
      </c>
      <c r="FM68" s="393">
        <v>4000</v>
      </c>
      <c r="FN68" s="393">
        <v>4000</v>
      </c>
      <c r="FO68" s="393">
        <v>4000</v>
      </c>
      <c r="FP68" s="393">
        <v>4000</v>
      </c>
      <c r="FQ68" s="393">
        <v>4000</v>
      </c>
      <c r="FR68" s="393">
        <v>4000</v>
      </c>
      <c r="FS68" s="393">
        <v>4000</v>
      </c>
      <c r="FT68" s="393">
        <v>4000</v>
      </c>
      <c r="FU68" s="393">
        <v>4000</v>
      </c>
      <c r="FV68" s="393">
        <v>4000</v>
      </c>
      <c r="FW68" s="393">
        <v>4000</v>
      </c>
      <c r="FX68" s="393">
        <v>4000</v>
      </c>
      <c r="FY68" s="393">
        <v>4000</v>
      </c>
      <c r="FZ68" s="393">
        <v>4000</v>
      </c>
      <c r="GA68" s="393">
        <v>4000</v>
      </c>
    </row>
    <row r="69" spans="1:183" x14ac:dyDescent="0.25">
      <c r="A69" s="392">
        <v>4</v>
      </c>
      <c r="B69" s="170">
        <v>4</v>
      </c>
      <c r="C69" s="170">
        <v>14</v>
      </c>
      <c r="D69" s="393">
        <v>2500</v>
      </c>
      <c r="E69" s="393">
        <v>2500</v>
      </c>
      <c r="F69" s="393">
        <v>2500</v>
      </c>
      <c r="G69" s="393">
        <v>2500</v>
      </c>
      <c r="H69" s="393">
        <v>2500</v>
      </c>
      <c r="I69" s="393">
        <v>2500</v>
      </c>
      <c r="J69" s="393">
        <v>2500</v>
      </c>
      <c r="K69" s="393">
        <v>2500</v>
      </c>
      <c r="L69" s="393">
        <v>2500</v>
      </c>
      <c r="M69" s="393">
        <v>2500</v>
      </c>
      <c r="N69" s="393">
        <v>2500</v>
      </c>
      <c r="O69" s="393">
        <v>2500</v>
      </c>
      <c r="P69" s="393">
        <v>2500</v>
      </c>
      <c r="Q69" s="393">
        <v>2500</v>
      </c>
      <c r="R69" s="393">
        <v>2500</v>
      </c>
      <c r="S69" s="393">
        <v>2500</v>
      </c>
      <c r="T69" s="393">
        <v>2500</v>
      </c>
      <c r="U69" s="393">
        <v>2500</v>
      </c>
      <c r="V69" s="393">
        <v>2500</v>
      </c>
      <c r="W69" s="393">
        <v>2500</v>
      </c>
      <c r="X69" s="393">
        <v>2500</v>
      </c>
      <c r="Y69" s="393">
        <v>2500</v>
      </c>
      <c r="Z69" s="393">
        <v>2500</v>
      </c>
      <c r="AA69" s="393">
        <v>2500</v>
      </c>
      <c r="AB69" s="393">
        <v>2500</v>
      </c>
      <c r="AC69" s="393">
        <v>2500</v>
      </c>
      <c r="AD69" s="393">
        <v>2500</v>
      </c>
      <c r="AE69" s="393">
        <v>2500</v>
      </c>
      <c r="AF69" s="393">
        <v>2500</v>
      </c>
      <c r="AG69" s="393">
        <v>2500</v>
      </c>
      <c r="AH69" s="393">
        <v>2500</v>
      </c>
      <c r="AI69" s="393">
        <v>2500</v>
      </c>
      <c r="AJ69" s="393">
        <v>2500</v>
      </c>
      <c r="AK69" s="393">
        <v>2500</v>
      </c>
      <c r="AL69" s="393">
        <v>2500</v>
      </c>
      <c r="AM69" s="393">
        <v>2500</v>
      </c>
      <c r="AN69" s="393">
        <v>2500</v>
      </c>
      <c r="AO69" s="393">
        <v>2500</v>
      </c>
      <c r="AP69" s="393">
        <v>4000</v>
      </c>
      <c r="AQ69" s="393">
        <v>4000</v>
      </c>
      <c r="AR69" s="393">
        <v>4000</v>
      </c>
      <c r="AS69" s="393">
        <v>4000</v>
      </c>
      <c r="AT69" s="393">
        <v>4000</v>
      </c>
      <c r="AU69" s="393">
        <v>4000</v>
      </c>
      <c r="AV69" s="393">
        <v>4000</v>
      </c>
      <c r="AW69" s="393">
        <v>4000</v>
      </c>
      <c r="AX69" s="393">
        <v>4000</v>
      </c>
      <c r="AY69" s="393">
        <v>4000</v>
      </c>
      <c r="AZ69" s="393">
        <v>4000</v>
      </c>
      <c r="BA69" s="393">
        <v>4000</v>
      </c>
      <c r="BB69" s="393">
        <v>4000</v>
      </c>
      <c r="BC69" s="393">
        <v>4000</v>
      </c>
      <c r="BD69" s="393">
        <v>4000</v>
      </c>
      <c r="BE69" s="393">
        <v>4000</v>
      </c>
      <c r="BF69" s="393">
        <v>4000</v>
      </c>
      <c r="BG69" s="393">
        <v>4000</v>
      </c>
      <c r="BH69" s="393">
        <v>4000</v>
      </c>
      <c r="BI69" s="393">
        <v>4000</v>
      </c>
      <c r="BJ69" s="393">
        <v>4000</v>
      </c>
      <c r="BK69" s="393">
        <v>4000</v>
      </c>
      <c r="BL69" s="393">
        <v>4000</v>
      </c>
      <c r="BM69" s="393">
        <v>4000</v>
      </c>
      <c r="BN69" s="393">
        <v>4000</v>
      </c>
      <c r="BO69" s="393">
        <v>4000</v>
      </c>
      <c r="BP69" s="393">
        <v>4000</v>
      </c>
      <c r="BQ69" s="393">
        <v>4000</v>
      </c>
      <c r="BR69" s="393">
        <v>4000</v>
      </c>
      <c r="BS69" s="393">
        <v>4000</v>
      </c>
      <c r="BT69" s="393">
        <v>4000</v>
      </c>
      <c r="BU69" s="393">
        <v>4000</v>
      </c>
      <c r="BV69" s="393">
        <v>4000</v>
      </c>
      <c r="BW69" s="393">
        <v>4000</v>
      </c>
      <c r="BX69" s="393">
        <v>4000</v>
      </c>
      <c r="BY69" s="393">
        <v>4000</v>
      </c>
      <c r="BZ69" s="393">
        <v>4000</v>
      </c>
      <c r="CA69" s="393">
        <v>4000</v>
      </c>
      <c r="CB69" s="393">
        <v>4000</v>
      </c>
      <c r="CC69" s="393">
        <v>4000</v>
      </c>
      <c r="CD69" s="393">
        <v>4000</v>
      </c>
      <c r="CE69" s="393">
        <v>4000</v>
      </c>
      <c r="CF69" s="393">
        <v>4000</v>
      </c>
      <c r="CG69" s="393">
        <v>4000</v>
      </c>
      <c r="CH69" s="393">
        <v>4000</v>
      </c>
      <c r="CI69" s="393">
        <v>4000</v>
      </c>
      <c r="CJ69" s="393">
        <v>4000</v>
      </c>
      <c r="CK69" s="393">
        <v>4000</v>
      </c>
      <c r="CL69" s="393">
        <v>4000</v>
      </c>
      <c r="CM69" s="393">
        <v>4000</v>
      </c>
      <c r="CN69" s="393">
        <v>4000</v>
      </c>
      <c r="CO69" s="393">
        <v>4000</v>
      </c>
      <c r="CP69" s="393">
        <v>4000</v>
      </c>
      <c r="CQ69" s="393">
        <v>4000</v>
      </c>
      <c r="CR69" s="393">
        <v>4000</v>
      </c>
      <c r="CS69" s="393">
        <v>4000</v>
      </c>
      <c r="CT69" s="393">
        <v>4000</v>
      </c>
      <c r="CU69" s="393">
        <v>4000</v>
      </c>
      <c r="CV69" s="393">
        <v>4000</v>
      </c>
      <c r="CW69" s="393">
        <v>4000</v>
      </c>
      <c r="CX69" s="393">
        <v>4000</v>
      </c>
      <c r="CY69" s="393">
        <v>4000</v>
      </c>
      <c r="CZ69" s="393">
        <v>4000</v>
      </c>
      <c r="DA69" s="393">
        <v>4000</v>
      </c>
      <c r="DB69" s="393">
        <v>4000</v>
      </c>
      <c r="DC69" s="393">
        <v>4000</v>
      </c>
      <c r="DD69" s="393">
        <v>4000</v>
      </c>
      <c r="DE69" s="393">
        <v>4000</v>
      </c>
      <c r="DF69" s="393">
        <v>4000</v>
      </c>
      <c r="DG69" s="393">
        <v>4000</v>
      </c>
      <c r="DH69" s="393">
        <v>4000</v>
      </c>
      <c r="DI69" s="393">
        <v>4000</v>
      </c>
      <c r="DJ69" s="393">
        <v>4000</v>
      </c>
      <c r="DK69" s="393">
        <v>4000</v>
      </c>
      <c r="DL69" s="393">
        <v>4000</v>
      </c>
      <c r="DM69" s="393">
        <v>4000</v>
      </c>
      <c r="DN69" s="393">
        <v>4000</v>
      </c>
      <c r="DO69" s="393">
        <v>4000</v>
      </c>
      <c r="DP69" s="393">
        <v>4000</v>
      </c>
      <c r="DQ69" s="393">
        <v>4000</v>
      </c>
      <c r="DR69" s="393">
        <v>4000</v>
      </c>
      <c r="DS69" s="393">
        <v>4000</v>
      </c>
      <c r="DT69" s="393">
        <v>4000</v>
      </c>
      <c r="DU69" s="393">
        <v>4000</v>
      </c>
      <c r="DV69" s="393">
        <v>4000</v>
      </c>
      <c r="DW69" s="393">
        <v>4000</v>
      </c>
      <c r="DX69" s="393">
        <v>4000</v>
      </c>
      <c r="DY69" s="393">
        <v>4000</v>
      </c>
      <c r="DZ69" s="393">
        <v>4000</v>
      </c>
      <c r="EA69" s="393">
        <v>4000</v>
      </c>
      <c r="EB69" s="393">
        <v>4000</v>
      </c>
      <c r="EC69" s="393">
        <v>4000</v>
      </c>
      <c r="ED69" s="393">
        <v>4000</v>
      </c>
      <c r="EE69" s="393">
        <v>4000</v>
      </c>
      <c r="EF69" s="393">
        <v>4000</v>
      </c>
      <c r="EG69" s="393">
        <v>4000</v>
      </c>
      <c r="EH69" s="393">
        <v>4000</v>
      </c>
      <c r="EI69" s="393">
        <v>4000</v>
      </c>
      <c r="EJ69" s="393">
        <v>4000</v>
      </c>
      <c r="EK69" s="393">
        <v>4000</v>
      </c>
      <c r="EL69" s="393">
        <v>4000</v>
      </c>
      <c r="EM69" s="393">
        <v>4000</v>
      </c>
      <c r="EN69" s="393">
        <v>4000</v>
      </c>
      <c r="EO69" s="393">
        <v>4000</v>
      </c>
      <c r="EP69" s="393">
        <v>4000</v>
      </c>
      <c r="EQ69" s="393">
        <v>4000</v>
      </c>
      <c r="ER69" s="393">
        <v>4000</v>
      </c>
      <c r="ES69" s="393">
        <v>4000</v>
      </c>
      <c r="ET69" s="393">
        <v>4000</v>
      </c>
      <c r="EU69" s="393">
        <v>4000</v>
      </c>
      <c r="EV69" s="393">
        <v>4000</v>
      </c>
      <c r="EW69" s="393">
        <v>4000</v>
      </c>
      <c r="EX69" s="393">
        <v>4000</v>
      </c>
      <c r="EY69" s="393">
        <v>4000</v>
      </c>
      <c r="EZ69" s="393">
        <v>4000</v>
      </c>
      <c r="FA69" s="393">
        <v>4000</v>
      </c>
      <c r="FB69" s="393">
        <v>4000</v>
      </c>
      <c r="FC69" s="393">
        <v>4000</v>
      </c>
      <c r="FD69" s="393">
        <v>4000</v>
      </c>
      <c r="FE69" s="393">
        <v>4000</v>
      </c>
      <c r="FF69" s="393">
        <v>4000</v>
      </c>
      <c r="FG69" s="393">
        <v>4000</v>
      </c>
      <c r="FH69" s="393">
        <v>4000</v>
      </c>
      <c r="FI69" s="393">
        <v>4000</v>
      </c>
      <c r="FJ69" s="393">
        <v>4000</v>
      </c>
      <c r="FK69" s="393">
        <v>4000</v>
      </c>
      <c r="FL69" s="393">
        <v>4000</v>
      </c>
      <c r="FM69" s="393">
        <v>4000</v>
      </c>
      <c r="FN69" s="393">
        <v>4000</v>
      </c>
      <c r="FO69" s="393">
        <v>4000</v>
      </c>
      <c r="FP69" s="393">
        <v>4000</v>
      </c>
      <c r="FQ69" s="393">
        <v>4000</v>
      </c>
      <c r="FR69" s="393">
        <v>4000</v>
      </c>
      <c r="FS69" s="393">
        <v>4000</v>
      </c>
      <c r="FT69" s="393">
        <v>4000</v>
      </c>
      <c r="FU69" s="393">
        <v>4000</v>
      </c>
      <c r="FV69" s="393">
        <v>4000</v>
      </c>
      <c r="FW69" s="393">
        <v>4000</v>
      </c>
      <c r="FX69" s="393">
        <v>4000</v>
      </c>
      <c r="FY69" s="393">
        <v>4000</v>
      </c>
      <c r="FZ69" s="393">
        <v>4000</v>
      </c>
      <c r="GA69" s="393">
        <v>4000</v>
      </c>
    </row>
    <row r="70" spans="1:183" x14ac:dyDescent="0.25">
      <c r="A70" s="394">
        <v>1</v>
      </c>
      <c r="B70" s="395">
        <v>5</v>
      </c>
      <c r="C70" s="395">
        <v>1</v>
      </c>
      <c r="D70" s="396">
        <v>5255</v>
      </c>
      <c r="E70" s="396">
        <v>5255</v>
      </c>
      <c r="F70" s="396">
        <v>5255</v>
      </c>
      <c r="G70" s="396">
        <v>5255</v>
      </c>
      <c r="H70" s="396">
        <v>5255</v>
      </c>
      <c r="I70" s="396">
        <v>5255</v>
      </c>
      <c r="J70" s="396">
        <v>5255</v>
      </c>
      <c r="K70" s="396">
        <v>5255</v>
      </c>
      <c r="L70" s="396">
        <v>5255</v>
      </c>
      <c r="M70" s="396">
        <v>5255</v>
      </c>
      <c r="N70" s="396">
        <v>5255</v>
      </c>
      <c r="O70" s="396">
        <v>5255</v>
      </c>
      <c r="P70" s="396">
        <v>5218.9998999999998</v>
      </c>
      <c r="Q70" s="396">
        <v>5218.9998999999998</v>
      </c>
      <c r="R70" s="396">
        <v>5218.9998999999998</v>
      </c>
      <c r="S70" s="396">
        <v>5218.9998999999998</v>
      </c>
      <c r="T70" s="396">
        <v>5218.9998999999998</v>
      </c>
      <c r="U70" s="396">
        <v>5218.9998999999998</v>
      </c>
      <c r="V70" s="396">
        <v>5218.9998999999998</v>
      </c>
      <c r="W70" s="396">
        <v>5218.9998999999998</v>
      </c>
      <c r="X70" s="396">
        <v>5218.9998999999998</v>
      </c>
      <c r="Y70" s="396">
        <v>5218.9998999999998</v>
      </c>
      <c r="Z70" s="396">
        <v>5218.9998999999998</v>
      </c>
      <c r="AA70" s="396">
        <v>5218.9998999999998</v>
      </c>
      <c r="AB70" s="396">
        <v>5182</v>
      </c>
      <c r="AC70" s="396">
        <v>5182</v>
      </c>
      <c r="AD70" s="396">
        <v>5182</v>
      </c>
      <c r="AE70" s="396">
        <v>5182</v>
      </c>
      <c r="AF70" s="396">
        <v>5182</v>
      </c>
      <c r="AG70" s="396">
        <v>5182</v>
      </c>
      <c r="AH70" s="396">
        <v>5182</v>
      </c>
      <c r="AI70" s="396">
        <v>5182</v>
      </c>
      <c r="AJ70" s="396">
        <v>5182</v>
      </c>
      <c r="AK70" s="396">
        <v>5182</v>
      </c>
      <c r="AL70" s="396">
        <v>5182</v>
      </c>
      <c r="AM70" s="396">
        <v>5182</v>
      </c>
      <c r="AN70" s="396">
        <v>5182</v>
      </c>
      <c r="AO70" s="396">
        <v>5182</v>
      </c>
      <c r="AP70" s="396">
        <v>5182</v>
      </c>
      <c r="AQ70" s="396">
        <v>5182</v>
      </c>
      <c r="AR70" s="396">
        <v>5182</v>
      </c>
      <c r="AS70" s="396">
        <v>5182</v>
      </c>
      <c r="AT70" s="396">
        <v>5182</v>
      </c>
      <c r="AU70" s="396">
        <v>5182</v>
      </c>
      <c r="AV70" s="396">
        <v>5182</v>
      </c>
      <c r="AW70" s="396">
        <v>5182</v>
      </c>
      <c r="AX70" s="396">
        <v>5182</v>
      </c>
      <c r="AY70" s="396">
        <v>5182</v>
      </c>
      <c r="AZ70" s="396">
        <v>5182</v>
      </c>
      <c r="BA70" s="396">
        <v>5182</v>
      </c>
      <c r="BB70" s="396">
        <v>5182</v>
      </c>
      <c r="BC70" s="396">
        <v>5182</v>
      </c>
      <c r="BD70" s="396">
        <v>5182</v>
      </c>
      <c r="BE70" s="396">
        <v>5182</v>
      </c>
      <c r="BF70" s="396">
        <v>5182</v>
      </c>
      <c r="BG70" s="396">
        <v>5182</v>
      </c>
      <c r="BH70" s="396">
        <v>5182</v>
      </c>
      <c r="BI70" s="396">
        <v>5182</v>
      </c>
      <c r="BJ70" s="396">
        <v>5182</v>
      </c>
      <c r="BK70" s="396">
        <v>5182</v>
      </c>
      <c r="BL70" s="396">
        <v>5182</v>
      </c>
      <c r="BM70" s="396">
        <v>5182</v>
      </c>
      <c r="BN70" s="396">
        <v>5182</v>
      </c>
      <c r="BO70" s="396">
        <v>5182</v>
      </c>
      <c r="BP70" s="396">
        <v>5182</v>
      </c>
      <c r="BQ70" s="396">
        <v>5182</v>
      </c>
      <c r="BR70" s="396">
        <v>5182</v>
      </c>
      <c r="BS70" s="396">
        <v>5182</v>
      </c>
      <c r="BT70" s="396">
        <v>5182</v>
      </c>
      <c r="BU70" s="396">
        <v>5182</v>
      </c>
      <c r="BV70" s="396">
        <v>5182</v>
      </c>
      <c r="BW70" s="396">
        <v>5182</v>
      </c>
      <c r="BX70" s="396">
        <v>5182</v>
      </c>
      <c r="BY70" s="396">
        <v>5182</v>
      </c>
      <c r="BZ70" s="396">
        <v>5182</v>
      </c>
      <c r="CA70" s="396">
        <v>5182</v>
      </c>
      <c r="CB70" s="396">
        <v>5182</v>
      </c>
      <c r="CC70" s="396">
        <v>5182</v>
      </c>
      <c r="CD70" s="396">
        <v>5182</v>
      </c>
      <c r="CE70" s="396">
        <v>5182</v>
      </c>
      <c r="CF70" s="396">
        <v>5182</v>
      </c>
      <c r="CG70" s="396">
        <v>5182</v>
      </c>
      <c r="CH70" s="396">
        <v>5182</v>
      </c>
      <c r="CI70" s="396">
        <v>5182</v>
      </c>
      <c r="CJ70" s="396">
        <v>5182</v>
      </c>
      <c r="CK70" s="396">
        <v>5182</v>
      </c>
      <c r="CL70" s="396">
        <v>5182</v>
      </c>
      <c r="CM70" s="396">
        <v>5182</v>
      </c>
      <c r="CN70" s="396">
        <v>5182</v>
      </c>
      <c r="CO70" s="396">
        <v>5182</v>
      </c>
      <c r="CP70" s="396">
        <v>5182</v>
      </c>
      <c r="CQ70" s="396">
        <v>5182</v>
      </c>
      <c r="CR70" s="396">
        <v>5182</v>
      </c>
      <c r="CS70" s="396">
        <v>5182</v>
      </c>
      <c r="CT70" s="396">
        <v>5182</v>
      </c>
      <c r="CU70" s="396">
        <v>5182</v>
      </c>
      <c r="CV70" s="396">
        <v>5182</v>
      </c>
      <c r="CW70" s="396">
        <v>5182</v>
      </c>
      <c r="CX70" s="396">
        <v>5182</v>
      </c>
      <c r="CY70" s="396">
        <v>5182</v>
      </c>
      <c r="CZ70" s="396">
        <v>5182</v>
      </c>
      <c r="DA70" s="396">
        <v>5182</v>
      </c>
      <c r="DB70" s="396">
        <v>5182</v>
      </c>
      <c r="DC70" s="396">
        <v>5182</v>
      </c>
      <c r="DD70" s="396">
        <v>5182</v>
      </c>
      <c r="DE70" s="396">
        <v>5182</v>
      </c>
      <c r="DF70" s="396">
        <v>5182</v>
      </c>
      <c r="DG70" s="396">
        <v>5182</v>
      </c>
      <c r="DH70" s="396">
        <v>5182</v>
      </c>
      <c r="DI70" s="396">
        <v>5182</v>
      </c>
      <c r="DJ70" s="396">
        <v>5182</v>
      </c>
      <c r="DK70" s="396">
        <v>5182</v>
      </c>
      <c r="DL70" s="396">
        <v>5182</v>
      </c>
      <c r="DM70" s="396">
        <v>5182</v>
      </c>
      <c r="DN70" s="396">
        <v>5182</v>
      </c>
      <c r="DO70" s="396">
        <v>5182</v>
      </c>
      <c r="DP70" s="396">
        <v>5182</v>
      </c>
      <c r="DQ70" s="396">
        <v>5182</v>
      </c>
      <c r="DR70" s="396">
        <v>5182</v>
      </c>
      <c r="DS70" s="396">
        <v>5182</v>
      </c>
      <c r="DT70" s="396">
        <v>5182</v>
      </c>
      <c r="DU70" s="396">
        <v>5182</v>
      </c>
      <c r="DV70" s="396">
        <v>5182</v>
      </c>
      <c r="DW70" s="396">
        <v>5182</v>
      </c>
      <c r="DX70" s="396">
        <v>5182</v>
      </c>
      <c r="DY70" s="396">
        <v>5182</v>
      </c>
      <c r="DZ70" s="396">
        <v>5182</v>
      </c>
      <c r="EA70" s="396">
        <v>5182</v>
      </c>
      <c r="EB70" s="396">
        <v>5182</v>
      </c>
      <c r="EC70" s="396">
        <v>5182</v>
      </c>
      <c r="ED70" s="396">
        <v>5182</v>
      </c>
      <c r="EE70" s="396">
        <v>5182</v>
      </c>
      <c r="EF70" s="396">
        <v>5182</v>
      </c>
      <c r="EG70" s="396">
        <v>5182</v>
      </c>
      <c r="EH70" s="396">
        <v>5182</v>
      </c>
      <c r="EI70" s="396">
        <v>5182</v>
      </c>
      <c r="EJ70" s="396">
        <v>5182</v>
      </c>
      <c r="EK70" s="396">
        <v>5182</v>
      </c>
      <c r="EL70" s="396">
        <v>5182</v>
      </c>
      <c r="EM70" s="396">
        <v>5182</v>
      </c>
      <c r="EN70" s="396">
        <v>5182</v>
      </c>
      <c r="EO70" s="396">
        <v>5182</v>
      </c>
      <c r="EP70" s="396">
        <v>5182</v>
      </c>
      <c r="EQ70" s="396">
        <v>5182</v>
      </c>
      <c r="ER70" s="396">
        <v>5182</v>
      </c>
      <c r="ES70" s="396">
        <v>5182</v>
      </c>
      <c r="ET70" s="396">
        <v>5182</v>
      </c>
      <c r="EU70" s="396">
        <v>5182</v>
      </c>
      <c r="EV70" s="396">
        <v>5182</v>
      </c>
      <c r="EW70" s="396">
        <v>5182</v>
      </c>
      <c r="EX70" s="396">
        <v>5182</v>
      </c>
      <c r="EY70" s="396">
        <v>5182</v>
      </c>
      <c r="EZ70" s="396">
        <v>5182</v>
      </c>
      <c r="FA70" s="396">
        <v>5182</v>
      </c>
      <c r="FB70" s="396">
        <v>5182</v>
      </c>
      <c r="FC70" s="396">
        <v>5182</v>
      </c>
      <c r="FD70" s="396">
        <v>5182</v>
      </c>
      <c r="FE70" s="396">
        <v>5182</v>
      </c>
      <c r="FF70" s="396">
        <v>5182</v>
      </c>
      <c r="FG70" s="396">
        <v>5182</v>
      </c>
      <c r="FH70" s="396">
        <v>5182</v>
      </c>
      <c r="FI70" s="396">
        <v>5182</v>
      </c>
      <c r="FJ70" s="396">
        <v>5182</v>
      </c>
      <c r="FK70" s="396">
        <v>5182</v>
      </c>
      <c r="FL70" s="396">
        <v>5182</v>
      </c>
      <c r="FM70" s="396">
        <v>5182</v>
      </c>
      <c r="FN70" s="396">
        <v>5182</v>
      </c>
      <c r="FO70" s="396">
        <v>5182</v>
      </c>
      <c r="FP70" s="396">
        <v>5182</v>
      </c>
      <c r="FQ70" s="396">
        <v>5182</v>
      </c>
      <c r="FR70" s="396">
        <v>5182</v>
      </c>
      <c r="FS70" s="396">
        <v>5182</v>
      </c>
      <c r="FT70" s="396">
        <v>5182</v>
      </c>
      <c r="FU70" s="396">
        <v>5182</v>
      </c>
      <c r="FV70" s="396">
        <v>5182</v>
      </c>
      <c r="FW70" s="396">
        <v>5182</v>
      </c>
      <c r="FX70" s="396">
        <v>5182</v>
      </c>
      <c r="FY70" s="396">
        <v>5182</v>
      </c>
      <c r="FZ70" s="396">
        <v>5182</v>
      </c>
      <c r="GA70" s="396">
        <v>5182</v>
      </c>
    </row>
    <row r="71" spans="1:183" x14ac:dyDescent="0.25">
      <c r="A71" s="394">
        <v>2</v>
      </c>
      <c r="B71" s="395">
        <v>5</v>
      </c>
      <c r="C71" s="395">
        <v>1</v>
      </c>
      <c r="D71" s="396">
        <v>5255</v>
      </c>
      <c r="E71" s="396">
        <v>5255</v>
      </c>
      <c r="F71" s="396">
        <v>5255</v>
      </c>
      <c r="G71" s="396">
        <v>5255</v>
      </c>
      <c r="H71" s="396">
        <v>5255</v>
      </c>
      <c r="I71" s="396">
        <v>5255</v>
      </c>
      <c r="J71" s="396">
        <v>5255</v>
      </c>
      <c r="K71" s="396">
        <v>5255</v>
      </c>
      <c r="L71" s="396">
        <v>5255</v>
      </c>
      <c r="M71" s="396">
        <v>5255</v>
      </c>
      <c r="N71" s="396">
        <v>5255</v>
      </c>
      <c r="O71" s="396">
        <v>5255</v>
      </c>
      <c r="P71" s="396">
        <v>5218.9998999999998</v>
      </c>
      <c r="Q71" s="396">
        <v>5218.9998999999998</v>
      </c>
      <c r="R71" s="396">
        <v>5218.9998999999998</v>
      </c>
      <c r="S71" s="396">
        <v>5218.9998999999998</v>
      </c>
      <c r="T71" s="396">
        <v>5218.9998999999998</v>
      </c>
      <c r="U71" s="396">
        <v>5218.9998999999998</v>
      </c>
      <c r="V71" s="396">
        <v>5218.9998999999998</v>
      </c>
      <c r="W71" s="396">
        <v>5218.9998999999998</v>
      </c>
      <c r="X71" s="396">
        <v>5218.9998999999998</v>
      </c>
      <c r="Y71" s="396">
        <v>5218.9998999999998</v>
      </c>
      <c r="Z71" s="396">
        <v>5218.9998999999998</v>
      </c>
      <c r="AA71" s="396">
        <v>5218.9998999999998</v>
      </c>
      <c r="AB71" s="396">
        <v>5182</v>
      </c>
      <c r="AC71" s="396">
        <v>5182</v>
      </c>
      <c r="AD71" s="396">
        <v>5182</v>
      </c>
      <c r="AE71" s="396">
        <v>5182</v>
      </c>
      <c r="AF71" s="396">
        <v>5182</v>
      </c>
      <c r="AG71" s="396">
        <v>5182</v>
      </c>
      <c r="AH71" s="396">
        <v>5182</v>
      </c>
      <c r="AI71" s="396">
        <v>5182</v>
      </c>
      <c r="AJ71" s="396">
        <v>5182</v>
      </c>
      <c r="AK71" s="396">
        <v>5182</v>
      </c>
      <c r="AL71" s="396">
        <v>5182</v>
      </c>
      <c r="AM71" s="396">
        <v>5182</v>
      </c>
      <c r="AN71" s="396">
        <v>5182</v>
      </c>
      <c r="AO71" s="396">
        <v>5182</v>
      </c>
      <c r="AP71" s="396">
        <v>5182</v>
      </c>
      <c r="AQ71" s="396">
        <v>5182</v>
      </c>
      <c r="AR71" s="396">
        <v>5182</v>
      </c>
      <c r="AS71" s="396">
        <v>5182</v>
      </c>
      <c r="AT71" s="396">
        <v>5182</v>
      </c>
      <c r="AU71" s="396">
        <v>5182</v>
      </c>
      <c r="AV71" s="396">
        <v>5182</v>
      </c>
      <c r="AW71" s="396">
        <v>5182</v>
      </c>
      <c r="AX71" s="396">
        <v>5182</v>
      </c>
      <c r="AY71" s="396">
        <v>5182</v>
      </c>
      <c r="AZ71" s="396">
        <v>5182</v>
      </c>
      <c r="BA71" s="396">
        <v>5182</v>
      </c>
      <c r="BB71" s="396">
        <v>5182</v>
      </c>
      <c r="BC71" s="396">
        <v>5182</v>
      </c>
      <c r="BD71" s="396">
        <v>5182</v>
      </c>
      <c r="BE71" s="396">
        <v>5182</v>
      </c>
      <c r="BF71" s="396">
        <v>5182</v>
      </c>
      <c r="BG71" s="396">
        <v>5182</v>
      </c>
      <c r="BH71" s="396">
        <v>5182</v>
      </c>
      <c r="BI71" s="396">
        <v>5182</v>
      </c>
      <c r="BJ71" s="396">
        <v>5182</v>
      </c>
      <c r="BK71" s="396">
        <v>5182</v>
      </c>
      <c r="BL71" s="396">
        <v>5182</v>
      </c>
      <c r="BM71" s="396">
        <v>5182</v>
      </c>
      <c r="BN71" s="396">
        <v>5182</v>
      </c>
      <c r="BO71" s="396">
        <v>5182</v>
      </c>
      <c r="BP71" s="396">
        <v>5182</v>
      </c>
      <c r="BQ71" s="396">
        <v>5182</v>
      </c>
      <c r="BR71" s="396">
        <v>5182</v>
      </c>
      <c r="BS71" s="396">
        <v>5182</v>
      </c>
      <c r="BT71" s="396">
        <v>5182</v>
      </c>
      <c r="BU71" s="396">
        <v>5182</v>
      </c>
      <c r="BV71" s="396">
        <v>5182</v>
      </c>
      <c r="BW71" s="396">
        <v>5182</v>
      </c>
      <c r="BX71" s="396">
        <v>5182</v>
      </c>
      <c r="BY71" s="396">
        <v>5182</v>
      </c>
      <c r="BZ71" s="396">
        <v>5182</v>
      </c>
      <c r="CA71" s="396">
        <v>5182</v>
      </c>
      <c r="CB71" s="396">
        <v>5182</v>
      </c>
      <c r="CC71" s="396">
        <v>5182</v>
      </c>
      <c r="CD71" s="396">
        <v>5182</v>
      </c>
      <c r="CE71" s="396">
        <v>5182</v>
      </c>
      <c r="CF71" s="396">
        <v>5182</v>
      </c>
      <c r="CG71" s="396">
        <v>5182</v>
      </c>
      <c r="CH71" s="396">
        <v>5182</v>
      </c>
      <c r="CI71" s="396">
        <v>5182</v>
      </c>
      <c r="CJ71" s="396">
        <v>5182</v>
      </c>
      <c r="CK71" s="396">
        <v>5182</v>
      </c>
      <c r="CL71" s="396">
        <v>5182</v>
      </c>
      <c r="CM71" s="396">
        <v>5182</v>
      </c>
      <c r="CN71" s="396">
        <v>5182</v>
      </c>
      <c r="CO71" s="396">
        <v>5182</v>
      </c>
      <c r="CP71" s="396">
        <v>5182</v>
      </c>
      <c r="CQ71" s="396">
        <v>5182</v>
      </c>
      <c r="CR71" s="396">
        <v>5182</v>
      </c>
      <c r="CS71" s="396">
        <v>5182</v>
      </c>
      <c r="CT71" s="396">
        <v>5182</v>
      </c>
      <c r="CU71" s="396">
        <v>5182</v>
      </c>
      <c r="CV71" s="396">
        <v>5182</v>
      </c>
      <c r="CW71" s="396">
        <v>5182</v>
      </c>
      <c r="CX71" s="396">
        <v>5182</v>
      </c>
      <c r="CY71" s="396">
        <v>5182</v>
      </c>
      <c r="CZ71" s="396">
        <v>5182</v>
      </c>
      <c r="DA71" s="396">
        <v>5182</v>
      </c>
      <c r="DB71" s="396">
        <v>5182</v>
      </c>
      <c r="DC71" s="396">
        <v>5182</v>
      </c>
      <c r="DD71" s="396">
        <v>5182</v>
      </c>
      <c r="DE71" s="396">
        <v>5182</v>
      </c>
      <c r="DF71" s="396">
        <v>5182</v>
      </c>
      <c r="DG71" s="396">
        <v>5182</v>
      </c>
      <c r="DH71" s="396">
        <v>5182</v>
      </c>
      <c r="DI71" s="396">
        <v>5182</v>
      </c>
      <c r="DJ71" s="396">
        <v>5182</v>
      </c>
      <c r="DK71" s="396">
        <v>5182</v>
      </c>
      <c r="DL71" s="396">
        <v>5182</v>
      </c>
      <c r="DM71" s="396">
        <v>5182</v>
      </c>
      <c r="DN71" s="396">
        <v>5182</v>
      </c>
      <c r="DO71" s="396">
        <v>5182</v>
      </c>
      <c r="DP71" s="396">
        <v>5182</v>
      </c>
      <c r="DQ71" s="396">
        <v>5182</v>
      </c>
      <c r="DR71" s="396">
        <v>5182</v>
      </c>
      <c r="DS71" s="396">
        <v>5182</v>
      </c>
      <c r="DT71" s="396">
        <v>5182</v>
      </c>
      <c r="DU71" s="396">
        <v>5182</v>
      </c>
      <c r="DV71" s="396">
        <v>5182</v>
      </c>
      <c r="DW71" s="396">
        <v>5182</v>
      </c>
      <c r="DX71" s="396">
        <v>5182</v>
      </c>
      <c r="DY71" s="396">
        <v>5182</v>
      </c>
      <c r="DZ71" s="396">
        <v>5182</v>
      </c>
      <c r="EA71" s="396">
        <v>5182</v>
      </c>
      <c r="EB71" s="396">
        <v>5182</v>
      </c>
      <c r="EC71" s="396">
        <v>5182</v>
      </c>
      <c r="ED71" s="396">
        <v>5182</v>
      </c>
      <c r="EE71" s="396">
        <v>5182</v>
      </c>
      <c r="EF71" s="396">
        <v>5182</v>
      </c>
      <c r="EG71" s="396">
        <v>5182</v>
      </c>
      <c r="EH71" s="396">
        <v>5182</v>
      </c>
      <c r="EI71" s="396">
        <v>5182</v>
      </c>
      <c r="EJ71" s="396">
        <v>5182</v>
      </c>
      <c r="EK71" s="396">
        <v>5182</v>
      </c>
      <c r="EL71" s="396">
        <v>5182</v>
      </c>
      <c r="EM71" s="396">
        <v>5182</v>
      </c>
      <c r="EN71" s="396">
        <v>5182</v>
      </c>
      <c r="EO71" s="396">
        <v>5182</v>
      </c>
      <c r="EP71" s="396">
        <v>5182</v>
      </c>
      <c r="EQ71" s="396">
        <v>5182</v>
      </c>
      <c r="ER71" s="396">
        <v>5182</v>
      </c>
      <c r="ES71" s="396">
        <v>5182</v>
      </c>
      <c r="ET71" s="396">
        <v>5182</v>
      </c>
      <c r="EU71" s="396">
        <v>5182</v>
      </c>
      <c r="EV71" s="396">
        <v>5182</v>
      </c>
      <c r="EW71" s="396">
        <v>5182</v>
      </c>
      <c r="EX71" s="396">
        <v>5182</v>
      </c>
      <c r="EY71" s="396">
        <v>5182</v>
      </c>
      <c r="EZ71" s="396">
        <v>5182</v>
      </c>
      <c r="FA71" s="396">
        <v>5182</v>
      </c>
      <c r="FB71" s="396">
        <v>5182</v>
      </c>
      <c r="FC71" s="396">
        <v>5182</v>
      </c>
      <c r="FD71" s="396">
        <v>5182</v>
      </c>
      <c r="FE71" s="396">
        <v>5182</v>
      </c>
      <c r="FF71" s="396">
        <v>5182</v>
      </c>
      <c r="FG71" s="396">
        <v>5182</v>
      </c>
      <c r="FH71" s="396">
        <v>5182</v>
      </c>
      <c r="FI71" s="396">
        <v>5182</v>
      </c>
      <c r="FJ71" s="396">
        <v>5182</v>
      </c>
      <c r="FK71" s="396">
        <v>5182</v>
      </c>
      <c r="FL71" s="396">
        <v>5182</v>
      </c>
      <c r="FM71" s="396">
        <v>5182</v>
      </c>
      <c r="FN71" s="396">
        <v>5182</v>
      </c>
      <c r="FO71" s="396">
        <v>5182</v>
      </c>
      <c r="FP71" s="396">
        <v>5182</v>
      </c>
      <c r="FQ71" s="396">
        <v>5182</v>
      </c>
      <c r="FR71" s="396">
        <v>5182</v>
      </c>
      <c r="FS71" s="396">
        <v>5182</v>
      </c>
      <c r="FT71" s="396">
        <v>5182</v>
      </c>
      <c r="FU71" s="396">
        <v>5182</v>
      </c>
      <c r="FV71" s="396">
        <v>5182</v>
      </c>
      <c r="FW71" s="396">
        <v>5182</v>
      </c>
      <c r="FX71" s="396">
        <v>5182</v>
      </c>
      <c r="FY71" s="396">
        <v>5182</v>
      </c>
      <c r="FZ71" s="396">
        <v>5182</v>
      </c>
      <c r="GA71" s="396">
        <v>5182</v>
      </c>
    </row>
    <row r="72" spans="1:183" x14ac:dyDescent="0.25">
      <c r="A72" s="394">
        <v>3</v>
      </c>
      <c r="B72" s="395">
        <v>5</v>
      </c>
      <c r="C72" s="395">
        <v>1</v>
      </c>
      <c r="D72" s="396">
        <v>5473</v>
      </c>
      <c r="E72" s="396">
        <v>5473</v>
      </c>
      <c r="F72" s="396">
        <v>5473</v>
      </c>
      <c r="G72" s="396">
        <v>5473</v>
      </c>
      <c r="H72" s="396">
        <v>5473</v>
      </c>
      <c r="I72" s="396">
        <v>5473</v>
      </c>
      <c r="J72" s="396">
        <v>5473</v>
      </c>
      <c r="K72" s="396">
        <v>5473</v>
      </c>
      <c r="L72" s="396">
        <v>5473</v>
      </c>
      <c r="M72" s="396">
        <v>5473</v>
      </c>
      <c r="N72" s="396">
        <v>5473</v>
      </c>
      <c r="O72" s="396">
        <v>5473</v>
      </c>
      <c r="P72" s="396">
        <v>5441.0001000000002</v>
      </c>
      <c r="Q72" s="396">
        <v>5441.0001000000002</v>
      </c>
      <c r="R72" s="396">
        <v>5441.0001000000002</v>
      </c>
      <c r="S72" s="396">
        <v>5441.0001000000002</v>
      </c>
      <c r="T72" s="396">
        <v>5441.0001000000002</v>
      </c>
      <c r="U72" s="396">
        <v>5441.0001000000002</v>
      </c>
      <c r="V72" s="396">
        <v>5441.0001000000002</v>
      </c>
      <c r="W72" s="396">
        <v>5441.0001000000002</v>
      </c>
      <c r="X72" s="396">
        <v>5441.0001000000002</v>
      </c>
      <c r="Y72" s="396">
        <v>5441.0001000000002</v>
      </c>
      <c r="Z72" s="396">
        <v>5441.0001000000002</v>
      </c>
      <c r="AA72" s="396">
        <v>5441.0001000000002</v>
      </c>
      <c r="AB72" s="396">
        <v>5441.0001000000002</v>
      </c>
      <c r="AC72" s="396">
        <v>5441.0001000000002</v>
      </c>
      <c r="AD72" s="396">
        <v>5441.0001000000002</v>
      </c>
      <c r="AE72" s="396">
        <v>5441.0001000000002</v>
      </c>
      <c r="AF72" s="396">
        <v>5441.0001000000002</v>
      </c>
      <c r="AG72" s="396">
        <v>5441.0001000000002</v>
      </c>
      <c r="AH72" s="396">
        <v>5441.0001000000002</v>
      </c>
      <c r="AI72" s="396">
        <v>5441.0001000000002</v>
      </c>
      <c r="AJ72" s="396">
        <v>5441.0001000000002</v>
      </c>
      <c r="AK72" s="396">
        <v>5441.0001000000002</v>
      </c>
      <c r="AL72" s="396">
        <v>5441.0001000000002</v>
      </c>
      <c r="AM72" s="396">
        <v>5441.0001000000002</v>
      </c>
      <c r="AN72" s="396">
        <v>5441.0001000000002</v>
      </c>
      <c r="AO72" s="396">
        <v>5441.0001000000002</v>
      </c>
      <c r="AP72" s="396">
        <v>5441.0001000000002</v>
      </c>
      <c r="AQ72" s="396">
        <v>5441.0001000000002</v>
      </c>
      <c r="AR72" s="396">
        <v>5441.0001000000002</v>
      </c>
      <c r="AS72" s="396">
        <v>5441.0001000000002</v>
      </c>
      <c r="AT72" s="396">
        <v>5441.0001000000002</v>
      </c>
      <c r="AU72" s="396">
        <v>5441.0001000000002</v>
      </c>
      <c r="AV72" s="396">
        <v>5441.0001000000002</v>
      </c>
      <c r="AW72" s="396">
        <v>5441.0001000000002</v>
      </c>
      <c r="AX72" s="396">
        <v>5441.0001000000002</v>
      </c>
      <c r="AY72" s="396">
        <v>5441.0001000000002</v>
      </c>
      <c r="AZ72" s="396">
        <v>5441.0001000000002</v>
      </c>
      <c r="BA72" s="396">
        <v>5441.0001000000002</v>
      </c>
      <c r="BB72" s="396">
        <v>5441.0001000000002</v>
      </c>
      <c r="BC72" s="396">
        <v>5441.0001000000002</v>
      </c>
      <c r="BD72" s="396">
        <v>5441.0001000000002</v>
      </c>
      <c r="BE72" s="396">
        <v>5441.0001000000002</v>
      </c>
      <c r="BF72" s="396">
        <v>5441.0001000000002</v>
      </c>
      <c r="BG72" s="396">
        <v>5441.0001000000002</v>
      </c>
      <c r="BH72" s="396">
        <v>5441.0001000000002</v>
      </c>
      <c r="BI72" s="396">
        <v>5441.0001000000002</v>
      </c>
      <c r="BJ72" s="396">
        <v>5441.0001000000002</v>
      </c>
      <c r="BK72" s="396">
        <v>5441.0001000000002</v>
      </c>
      <c r="BL72" s="396">
        <v>5441.0001000000002</v>
      </c>
      <c r="BM72" s="396">
        <v>5441.0001000000002</v>
      </c>
      <c r="BN72" s="396">
        <v>5441.0001000000002</v>
      </c>
      <c r="BO72" s="396">
        <v>5441.0001000000002</v>
      </c>
      <c r="BP72" s="396">
        <v>5441.0001000000002</v>
      </c>
      <c r="BQ72" s="396">
        <v>5441.0001000000002</v>
      </c>
      <c r="BR72" s="396">
        <v>5441.0001000000002</v>
      </c>
      <c r="BS72" s="396">
        <v>5441.0001000000002</v>
      </c>
      <c r="BT72" s="396">
        <v>5441.0001000000002</v>
      </c>
      <c r="BU72" s="396">
        <v>5441.0001000000002</v>
      </c>
      <c r="BV72" s="396">
        <v>5441.0001000000002</v>
      </c>
      <c r="BW72" s="396">
        <v>5441.0001000000002</v>
      </c>
      <c r="BX72" s="396">
        <v>5441.0001000000002</v>
      </c>
      <c r="BY72" s="396">
        <v>5441.0001000000002</v>
      </c>
      <c r="BZ72" s="396">
        <v>5441.0001000000002</v>
      </c>
      <c r="CA72" s="396">
        <v>5441.0001000000002</v>
      </c>
      <c r="CB72" s="396">
        <v>5441.0001000000002</v>
      </c>
      <c r="CC72" s="396">
        <v>5441.0001000000002</v>
      </c>
      <c r="CD72" s="396">
        <v>5441.0001000000002</v>
      </c>
      <c r="CE72" s="396">
        <v>5441.0001000000002</v>
      </c>
      <c r="CF72" s="396">
        <v>5441.0001000000002</v>
      </c>
      <c r="CG72" s="396">
        <v>5441.0001000000002</v>
      </c>
      <c r="CH72" s="396">
        <v>5441.0001000000002</v>
      </c>
      <c r="CI72" s="396">
        <v>5441.0001000000002</v>
      </c>
      <c r="CJ72" s="396">
        <v>5441.0001000000002</v>
      </c>
      <c r="CK72" s="396">
        <v>5441.0001000000002</v>
      </c>
      <c r="CL72" s="396">
        <v>5441.0001000000002</v>
      </c>
      <c r="CM72" s="396">
        <v>5441.0001000000002</v>
      </c>
      <c r="CN72" s="396">
        <v>5441.0001000000002</v>
      </c>
      <c r="CO72" s="396">
        <v>5441.0001000000002</v>
      </c>
      <c r="CP72" s="396">
        <v>5441.0001000000002</v>
      </c>
      <c r="CQ72" s="396">
        <v>5441.0001000000002</v>
      </c>
      <c r="CR72" s="396">
        <v>5441.0001000000002</v>
      </c>
      <c r="CS72" s="396">
        <v>5441.0001000000002</v>
      </c>
      <c r="CT72" s="396">
        <v>5441.0001000000002</v>
      </c>
      <c r="CU72" s="396">
        <v>5441.0001000000002</v>
      </c>
      <c r="CV72" s="396">
        <v>5441.0001000000002</v>
      </c>
      <c r="CW72" s="396">
        <v>5441.0001000000002</v>
      </c>
      <c r="CX72" s="396">
        <v>5441.0001000000002</v>
      </c>
      <c r="CY72" s="396">
        <v>5441.0001000000002</v>
      </c>
      <c r="CZ72" s="396">
        <v>5441.0001000000002</v>
      </c>
      <c r="DA72" s="396">
        <v>5441.0001000000002</v>
      </c>
      <c r="DB72" s="396">
        <v>5441.0001000000002</v>
      </c>
      <c r="DC72" s="396">
        <v>5441.0001000000002</v>
      </c>
      <c r="DD72" s="396">
        <v>5441.0001000000002</v>
      </c>
      <c r="DE72" s="396">
        <v>5441.0001000000002</v>
      </c>
      <c r="DF72" s="396">
        <v>5441.0001000000002</v>
      </c>
      <c r="DG72" s="396">
        <v>5441.0001000000002</v>
      </c>
      <c r="DH72" s="396">
        <v>5441.0001000000002</v>
      </c>
      <c r="DI72" s="396">
        <v>5441.0001000000002</v>
      </c>
      <c r="DJ72" s="396">
        <v>5441.0001000000002</v>
      </c>
      <c r="DK72" s="396">
        <v>5441.0001000000002</v>
      </c>
      <c r="DL72" s="396">
        <v>5441.0001000000002</v>
      </c>
      <c r="DM72" s="396">
        <v>5441.0001000000002</v>
      </c>
      <c r="DN72" s="396">
        <v>5441.0001000000002</v>
      </c>
      <c r="DO72" s="396">
        <v>5441.0001000000002</v>
      </c>
      <c r="DP72" s="396">
        <v>5441.0001000000002</v>
      </c>
      <c r="DQ72" s="396">
        <v>5441.0001000000002</v>
      </c>
      <c r="DR72" s="396">
        <v>5441.0001000000002</v>
      </c>
      <c r="DS72" s="396">
        <v>5441.0001000000002</v>
      </c>
      <c r="DT72" s="396">
        <v>5441.0001000000002</v>
      </c>
      <c r="DU72" s="396">
        <v>5441.0001000000002</v>
      </c>
      <c r="DV72" s="396">
        <v>5441.0001000000002</v>
      </c>
      <c r="DW72" s="396">
        <v>5441.0001000000002</v>
      </c>
      <c r="DX72" s="396">
        <v>5441.0001000000002</v>
      </c>
      <c r="DY72" s="396">
        <v>5441.0001000000002</v>
      </c>
      <c r="DZ72" s="396">
        <v>5441.0001000000002</v>
      </c>
      <c r="EA72" s="396">
        <v>5441.0001000000002</v>
      </c>
      <c r="EB72" s="396">
        <v>5441.0001000000002</v>
      </c>
      <c r="EC72" s="396">
        <v>5441.0001000000002</v>
      </c>
      <c r="ED72" s="396">
        <v>5441.0001000000002</v>
      </c>
      <c r="EE72" s="396">
        <v>5441.0001000000002</v>
      </c>
      <c r="EF72" s="396">
        <v>5441.0001000000002</v>
      </c>
      <c r="EG72" s="396">
        <v>5441.0001000000002</v>
      </c>
      <c r="EH72" s="396">
        <v>5441.0001000000002</v>
      </c>
      <c r="EI72" s="396">
        <v>5441.0001000000002</v>
      </c>
      <c r="EJ72" s="396">
        <v>5441.0001000000002</v>
      </c>
      <c r="EK72" s="396">
        <v>5441.0001000000002</v>
      </c>
      <c r="EL72" s="396">
        <v>5441.0001000000002</v>
      </c>
      <c r="EM72" s="396">
        <v>5441.0001000000002</v>
      </c>
      <c r="EN72" s="396">
        <v>5441.0001000000002</v>
      </c>
      <c r="EO72" s="396">
        <v>5441.0001000000002</v>
      </c>
      <c r="EP72" s="396">
        <v>5441.0001000000002</v>
      </c>
      <c r="EQ72" s="396">
        <v>5441.0001000000002</v>
      </c>
      <c r="ER72" s="396">
        <v>5441.0001000000002</v>
      </c>
      <c r="ES72" s="396">
        <v>5441.0001000000002</v>
      </c>
      <c r="ET72" s="396">
        <v>5441.0001000000002</v>
      </c>
      <c r="EU72" s="396">
        <v>5441.0001000000002</v>
      </c>
      <c r="EV72" s="396">
        <v>5441.0001000000002</v>
      </c>
      <c r="EW72" s="396">
        <v>5441.0001000000002</v>
      </c>
      <c r="EX72" s="396">
        <v>5441.0001000000002</v>
      </c>
      <c r="EY72" s="396">
        <v>5441.0001000000002</v>
      </c>
      <c r="EZ72" s="396">
        <v>5441.0001000000002</v>
      </c>
      <c r="FA72" s="396">
        <v>5441.0001000000002</v>
      </c>
      <c r="FB72" s="396">
        <v>5441.0001000000002</v>
      </c>
      <c r="FC72" s="396">
        <v>5441.0001000000002</v>
      </c>
      <c r="FD72" s="396">
        <v>5441.0001000000002</v>
      </c>
      <c r="FE72" s="396">
        <v>5441.0001000000002</v>
      </c>
      <c r="FF72" s="396">
        <v>5441.0001000000002</v>
      </c>
      <c r="FG72" s="396">
        <v>5441.0001000000002</v>
      </c>
      <c r="FH72" s="396">
        <v>5441.0001000000002</v>
      </c>
      <c r="FI72" s="396">
        <v>5441.0001000000002</v>
      </c>
      <c r="FJ72" s="396">
        <v>5441.0001000000002</v>
      </c>
      <c r="FK72" s="396">
        <v>5441.0001000000002</v>
      </c>
      <c r="FL72" s="396">
        <v>5441.0001000000002</v>
      </c>
      <c r="FM72" s="396">
        <v>5441.0001000000002</v>
      </c>
      <c r="FN72" s="396">
        <v>5441.0001000000002</v>
      </c>
      <c r="FO72" s="396">
        <v>5441.0001000000002</v>
      </c>
      <c r="FP72" s="396">
        <v>5441.0001000000002</v>
      </c>
      <c r="FQ72" s="396">
        <v>5441.0001000000002</v>
      </c>
      <c r="FR72" s="396">
        <v>5441.0001000000002</v>
      </c>
      <c r="FS72" s="396">
        <v>5441.0001000000002</v>
      </c>
      <c r="FT72" s="396">
        <v>5441.0001000000002</v>
      </c>
      <c r="FU72" s="396">
        <v>5441.0001000000002</v>
      </c>
      <c r="FV72" s="396">
        <v>5441.0001000000002</v>
      </c>
      <c r="FW72" s="396">
        <v>5441.0001000000002</v>
      </c>
      <c r="FX72" s="396">
        <v>5441.0001000000002</v>
      </c>
      <c r="FY72" s="396">
        <v>5441.0001000000002</v>
      </c>
      <c r="FZ72" s="396">
        <v>5441.0001000000002</v>
      </c>
      <c r="GA72" s="396">
        <v>5441.0001000000002</v>
      </c>
    </row>
    <row r="73" spans="1:183" x14ac:dyDescent="0.25">
      <c r="A73" s="394">
        <v>4</v>
      </c>
      <c r="B73" s="395">
        <v>5</v>
      </c>
      <c r="C73" s="395">
        <v>1</v>
      </c>
      <c r="D73" s="396">
        <v>5854</v>
      </c>
      <c r="E73" s="396">
        <v>5854</v>
      </c>
      <c r="F73" s="396">
        <v>5854</v>
      </c>
      <c r="G73" s="396">
        <v>5854</v>
      </c>
      <c r="H73" s="396">
        <v>5854</v>
      </c>
      <c r="I73" s="396">
        <v>5854</v>
      </c>
      <c r="J73" s="396">
        <v>5854</v>
      </c>
      <c r="K73" s="396">
        <v>5854</v>
      </c>
      <c r="L73" s="396">
        <v>5854</v>
      </c>
      <c r="M73" s="396">
        <v>5854</v>
      </c>
      <c r="N73" s="396">
        <v>5854</v>
      </c>
      <c r="O73" s="396">
        <v>5854</v>
      </c>
      <c r="P73" s="396">
        <v>5830</v>
      </c>
      <c r="Q73" s="396">
        <v>5830</v>
      </c>
      <c r="R73" s="396">
        <v>5830</v>
      </c>
      <c r="S73" s="396">
        <v>5830</v>
      </c>
      <c r="T73" s="396">
        <v>5830</v>
      </c>
      <c r="U73" s="396">
        <v>5830</v>
      </c>
      <c r="V73" s="396">
        <v>5830</v>
      </c>
      <c r="W73" s="396">
        <v>5830</v>
      </c>
      <c r="X73" s="396">
        <v>5830</v>
      </c>
      <c r="Y73" s="396">
        <v>5830</v>
      </c>
      <c r="Z73" s="396">
        <v>5830</v>
      </c>
      <c r="AA73" s="396">
        <v>5830</v>
      </c>
      <c r="AB73" s="396">
        <v>5806</v>
      </c>
      <c r="AC73" s="396">
        <v>5806</v>
      </c>
      <c r="AD73" s="396">
        <v>5806</v>
      </c>
      <c r="AE73" s="396">
        <v>5806</v>
      </c>
      <c r="AF73" s="396">
        <v>5806</v>
      </c>
      <c r="AG73" s="396">
        <v>5806</v>
      </c>
      <c r="AH73" s="396">
        <v>5806</v>
      </c>
      <c r="AI73" s="396">
        <v>5806</v>
      </c>
      <c r="AJ73" s="396">
        <v>5806</v>
      </c>
      <c r="AK73" s="396">
        <v>5806</v>
      </c>
      <c r="AL73" s="396">
        <v>5806</v>
      </c>
      <c r="AM73" s="396">
        <v>5806</v>
      </c>
      <c r="AN73" s="396">
        <v>5806</v>
      </c>
      <c r="AO73" s="396">
        <v>5806</v>
      </c>
      <c r="AP73" s="396">
        <v>5806</v>
      </c>
      <c r="AQ73" s="396">
        <v>5806</v>
      </c>
      <c r="AR73" s="396">
        <v>5806</v>
      </c>
      <c r="AS73" s="396">
        <v>5806</v>
      </c>
      <c r="AT73" s="396">
        <v>5806</v>
      </c>
      <c r="AU73" s="396">
        <v>5806</v>
      </c>
      <c r="AV73" s="396">
        <v>5806</v>
      </c>
      <c r="AW73" s="396">
        <v>5806</v>
      </c>
      <c r="AX73" s="396">
        <v>5806</v>
      </c>
      <c r="AY73" s="396">
        <v>5806</v>
      </c>
      <c r="AZ73" s="396">
        <v>5806</v>
      </c>
      <c r="BA73" s="396">
        <v>5806</v>
      </c>
      <c r="BB73" s="396">
        <v>5806</v>
      </c>
      <c r="BC73" s="396">
        <v>5806</v>
      </c>
      <c r="BD73" s="396">
        <v>5806</v>
      </c>
      <c r="BE73" s="396">
        <v>5806</v>
      </c>
      <c r="BF73" s="396">
        <v>5806</v>
      </c>
      <c r="BG73" s="396">
        <v>5806</v>
      </c>
      <c r="BH73" s="396">
        <v>5806</v>
      </c>
      <c r="BI73" s="396">
        <v>5806</v>
      </c>
      <c r="BJ73" s="396">
        <v>5806</v>
      </c>
      <c r="BK73" s="396">
        <v>5806</v>
      </c>
      <c r="BL73" s="396">
        <v>5806</v>
      </c>
      <c r="BM73" s="396">
        <v>5806</v>
      </c>
      <c r="BN73" s="396">
        <v>5806</v>
      </c>
      <c r="BO73" s="396">
        <v>5806</v>
      </c>
      <c r="BP73" s="396">
        <v>5806</v>
      </c>
      <c r="BQ73" s="396">
        <v>5806</v>
      </c>
      <c r="BR73" s="396">
        <v>5806</v>
      </c>
      <c r="BS73" s="396">
        <v>5806</v>
      </c>
      <c r="BT73" s="396">
        <v>5806</v>
      </c>
      <c r="BU73" s="396">
        <v>5806</v>
      </c>
      <c r="BV73" s="396">
        <v>5806</v>
      </c>
      <c r="BW73" s="396">
        <v>5806</v>
      </c>
      <c r="BX73" s="396">
        <v>5806</v>
      </c>
      <c r="BY73" s="396">
        <v>5806</v>
      </c>
      <c r="BZ73" s="396">
        <v>5806</v>
      </c>
      <c r="CA73" s="396">
        <v>5806</v>
      </c>
      <c r="CB73" s="396">
        <v>5806</v>
      </c>
      <c r="CC73" s="396">
        <v>5806</v>
      </c>
      <c r="CD73" s="396">
        <v>5806</v>
      </c>
      <c r="CE73" s="396">
        <v>5806</v>
      </c>
      <c r="CF73" s="396">
        <v>5806</v>
      </c>
      <c r="CG73" s="396">
        <v>5806</v>
      </c>
      <c r="CH73" s="396">
        <v>5806</v>
      </c>
      <c r="CI73" s="396">
        <v>5806</v>
      </c>
      <c r="CJ73" s="396">
        <v>5806</v>
      </c>
      <c r="CK73" s="396">
        <v>5806</v>
      </c>
      <c r="CL73" s="396">
        <v>5806</v>
      </c>
      <c r="CM73" s="396">
        <v>5806</v>
      </c>
      <c r="CN73" s="396">
        <v>5806</v>
      </c>
      <c r="CO73" s="396">
        <v>5806</v>
      </c>
      <c r="CP73" s="396">
        <v>5806</v>
      </c>
      <c r="CQ73" s="396">
        <v>5806</v>
      </c>
      <c r="CR73" s="396">
        <v>5806</v>
      </c>
      <c r="CS73" s="396">
        <v>5806</v>
      </c>
      <c r="CT73" s="396">
        <v>5806</v>
      </c>
      <c r="CU73" s="396">
        <v>5806</v>
      </c>
      <c r="CV73" s="396">
        <v>5806</v>
      </c>
      <c r="CW73" s="396">
        <v>5806</v>
      </c>
      <c r="CX73" s="396">
        <v>5806</v>
      </c>
      <c r="CY73" s="396">
        <v>5806</v>
      </c>
      <c r="CZ73" s="396">
        <v>5806</v>
      </c>
      <c r="DA73" s="396">
        <v>5806</v>
      </c>
      <c r="DB73" s="396">
        <v>5806</v>
      </c>
      <c r="DC73" s="396">
        <v>5806</v>
      </c>
      <c r="DD73" s="396">
        <v>5806</v>
      </c>
      <c r="DE73" s="396">
        <v>5806</v>
      </c>
      <c r="DF73" s="396">
        <v>5806</v>
      </c>
      <c r="DG73" s="396">
        <v>5806</v>
      </c>
      <c r="DH73" s="396">
        <v>5806</v>
      </c>
      <c r="DI73" s="396">
        <v>5806</v>
      </c>
      <c r="DJ73" s="396">
        <v>5806</v>
      </c>
      <c r="DK73" s="396">
        <v>5806</v>
      </c>
      <c r="DL73" s="396">
        <v>5806</v>
      </c>
      <c r="DM73" s="396">
        <v>5806</v>
      </c>
      <c r="DN73" s="396">
        <v>5806</v>
      </c>
      <c r="DO73" s="396">
        <v>5806</v>
      </c>
      <c r="DP73" s="396">
        <v>5806</v>
      </c>
      <c r="DQ73" s="396">
        <v>5806</v>
      </c>
      <c r="DR73" s="396">
        <v>5806</v>
      </c>
      <c r="DS73" s="396">
        <v>5806</v>
      </c>
      <c r="DT73" s="396">
        <v>5806</v>
      </c>
      <c r="DU73" s="396">
        <v>5806</v>
      </c>
      <c r="DV73" s="396">
        <v>5806</v>
      </c>
      <c r="DW73" s="396">
        <v>5806</v>
      </c>
      <c r="DX73" s="396">
        <v>5806</v>
      </c>
      <c r="DY73" s="396">
        <v>5806</v>
      </c>
      <c r="DZ73" s="396">
        <v>5806</v>
      </c>
      <c r="EA73" s="396">
        <v>5806</v>
      </c>
      <c r="EB73" s="396">
        <v>5806</v>
      </c>
      <c r="EC73" s="396">
        <v>5806</v>
      </c>
      <c r="ED73" s="396">
        <v>5806</v>
      </c>
      <c r="EE73" s="396">
        <v>5806</v>
      </c>
      <c r="EF73" s="396">
        <v>5806</v>
      </c>
      <c r="EG73" s="396">
        <v>5806</v>
      </c>
      <c r="EH73" s="396">
        <v>5806</v>
      </c>
      <c r="EI73" s="396">
        <v>5806</v>
      </c>
      <c r="EJ73" s="396">
        <v>5806</v>
      </c>
      <c r="EK73" s="396">
        <v>5806</v>
      </c>
      <c r="EL73" s="396">
        <v>5806</v>
      </c>
      <c r="EM73" s="396">
        <v>5806</v>
      </c>
      <c r="EN73" s="396">
        <v>5806</v>
      </c>
      <c r="EO73" s="396">
        <v>5806</v>
      </c>
      <c r="EP73" s="396">
        <v>5806</v>
      </c>
      <c r="EQ73" s="396">
        <v>5806</v>
      </c>
      <c r="ER73" s="396">
        <v>5806</v>
      </c>
      <c r="ES73" s="396">
        <v>5806</v>
      </c>
      <c r="ET73" s="396">
        <v>5806</v>
      </c>
      <c r="EU73" s="396">
        <v>5806</v>
      </c>
      <c r="EV73" s="396">
        <v>5806</v>
      </c>
      <c r="EW73" s="396">
        <v>5806</v>
      </c>
      <c r="EX73" s="396">
        <v>5806</v>
      </c>
      <c r="EY73" s="396">
        <v>5806</v>
      </c>
      <c r="EZ73" s="396">
        <v>5806</v>
      </c>
      <c r="FA73" s="396">
        <v>5806</v>
      </c>
      <c r="FB73" s="396">
        <v>5806</v>
      </c>
      <c r="FC73" s="396">
        <v>5806</v>
      </c>
      <c r="FD73" s="396">
        <v>5806</v>
      </c>
      <c r="FE73" s="396">
        <v>5806</v>
      </c>
      <c r="FF73" s="396">
        <v>5806</v>
      </c>
      <c r="FG73" s="396">
        <v>5806</v>
      </c>
      <c r="FH73" s="396">
        <v>5806</v>
      </c>
      <c r="FI73" s="396">
        <v>5806</v>
      </c>
      <c r="FJ73" s="396">
        <v>5806</v>
      </c>
      <c r="FK73" s="396">
        <v>5806</v>
      </c>
      <c r="FL73" s="396">
        <v>5806</v>
      </c>
      <c r="FM73" s="396">
        <v>5806</v>
      </c>
      <c r="FN73" s="396">
        <v>5806</v>
      </c>
      <c r="FO73" s="396">
        <v>5806</v>
      </c>
      <c r="FP73" s="396">
        <v>5806</v>
      </c>
      <c r="FQ73" s="396">
        <v>5806</v>
      </c>
      <c r="FR73" s="396">
        <v>5806</v>
      </c>
      <c r="FS73" s="396">
        <v>5806</v>
      </c>
      <c r="FT73" s="396">
        <v>5806</v>
      </c>
      <c r="FU73" s="396">
        <v>5806</v>
      </c>
      <c r="FV73" s="396">
        <v>5806</v>
      </c>
      <c r="FW73" s="396">
        <v>5806</v>
      </c>
      <c r="FX73" s="396">
        <v>5806</v>
      </c>
      <c r="FY73" s="396">
        <v>5806</v>
      </c>
      <c r="FZ73" s="396">
        <v>5806</v>
      </c>
      <c r="GA73" s="396">
        <v>5806</v>
      </c>
    </row>
    <row r="74" spans="1:183" x14ac:dyDescent="0.25">
      <c r="A74" s="392">
        <v>1</v>
      </c>
      <c r="B74" s="170">
        <v>5</v>
      </c>
      <c r="C74" s="170">
        <v>2</v>
      </c>
      <c r="D74" s="393">
        <v>2200</v>
      </c>
      <c r="E74" s="393">
        <v>2200</v>
      </c>
      <c r="F74" s="393">
        <v>2300</v>
      </c>
      <c r="G74" s="393">
        <v>2300</v>
      </c>
      <c r="H74" s="393">
        <v>2300</v>
      </c>
      <c r="I74" s="393">
        <v>2300</v>
      </c>
      <c r="J74" s="393">
        <v>2300</v>
      </c>
      <c r="K74" s="393">
        <v>2300</v>
      </c>
      <c r="L74" s="393">
        <v>2300</v>
      </c>
      <c r="M74" s="393">
        <v>2300</v>
      </c>
      <c r="N74" s="393">
        <v>2300</v>
      </c>
      <c r="O74" s="393">
        <v>2300</v>
      </c>
      <c r="P74" s="393">
        <v>2300</v>
      </c>
      <c r="Q74" s="393">
        <v>2300</v>
      </c>
      <c r="R74" s="393">
        <v>2300</v>
      </c>
      <c r="S74" s="393">
        <v>2300</v>
      </c>
      <c r="T74" s="393">
        <v>2300</v>
      </c>
      <c r="U74" s="393">
        <v>2300</v>
      </c>
      <c r="V74" s="393">
        <v>2300</v>
      </c>
      <c r="W74" s="393">
        <v>2300</v>
      </c>
      <c r="X74" s="393">
        <v>2300</v>
      </c>
      <c r="Y74" s="393">
        <v>2300</v>
      </c>
      <c r="Z74" s="393">
        <v>2300</v>
      </c>
      <c r="AA74" s="393">
        <v>2300</v>
      </c>
      <c r="AB74" s="393">
        <v>2300</v>
      </c>
      <c r="AC74" s="393">
        <v>2300</v>
      </c>
      <c r="AD74" s="393">
        <v>2300</v>
      </c>
      <c r="AE74" s="393">
        <v>4000</v>
      </c>
      <c r="AF74" s="393">
        <v>4000</v>
      </c>
      <c r="AG74" s="393">
        <v>4000</v>
      </c>
      <c r="AH74" s="393">
        <v>4000</v>
      </c>
      <c r="AI74" s="393">
        <v>4000</v>
      </c>
      <c r="AJ74" s="393">
        <v>4000</v>
      </c>
      <c r="AK74" s="393">
        <v>4000</v>
      </c>
      <c r="AL74" s="393">
        <v>4000</v>
      </c>
      <c r="AM74" s="393">
        <v>4000</v>
      </c>
      <c r="AN74" s="393">
        <v>4000</v>
      </c>
      <c r="AO74" s="393">
        <v>4000</v>
      </c>
      <c r="AP74" s="393">
        <v>4000</v>
      </c>
      <c r="AQ74" s="393">
        <v>4000</v>
      </c>
      <c r="AR74" s="393">
        <v>4000</v>
      </c>
      <c r="AS74" s="393">
        <v>4000</v>
      </c>
      <c r="AT74" s="393">
        <v>4000</v>
      </c>
      <c r="AU74" s="393">
        <v>4000</v>
      </c>
      <c r="AV74" s="393">
        <v>4000</v>
      </c>
      <c r="AW74" s="393">
        <v>4000</v>
      </c>
      <c r="AX74" s="393">
        <v>4000</v>
      </c>
      <c r="AY74" s="393">
        <v>4000</v>
      </c>
      <c r="AZ74" s="393">
        <v>4000</v>
      </c>
      <c r="BA74" s="393">
        <v>4000</v>
      </c>
      <c r="BB74" s="393">
        <v>4000</v>
      </c>
      <c r="BC74" s="393">
        <v>4000</v>
      </c>
      <c r="BD74" s="393">
        <v>4000</v>
      </c>
      <c r="BE74" s="393">
        <v>4000</v>
      </c>
      <c r="BF74" s="393">
        <v>4000</v>
      </c>
      <c r="BG74" s="393">
        <v>4000</v>
      </c>
      <c r="BH74" s="393">
        <v>4000</v>
      </c>
      <c r="BI74" s="393">
        <v>4000</v>
      </c>
      <c r="BJ74" s="393">
        <v>4000</v>
      </c>
      <c r="BK74" s="393">
        <v>4000</v>
      </c>
      <c r="BL74" s="393">
        <v>4000</v>
      </c>
      <c r="BM74" s="393">
        <v>4000</v>
      </c>
      <c r="BN74" s="393">
        <v>4000</v>
      </c>
      <c r="BO74" s="393">
        <v>4000</v>
      </c>
      <c r="BP74" s="393">
        <v>4000</v>
      </c>
      <c r="BQ74" s="393">
        <v>4000</v>
      </c>
      <c r="BR74" s="393">
        <v>4000</v>
      </c>
      <c r="BS74" s="393">
        <v>4000</v>
      </c>
      <c r="BT74" s="393">
        <v>4000</v>
      </c>
      <c r="BU74" s="393">
        <v>4000</v>
      </c>
      <c r="BV74" s="393">
        <v>4000</v>
      </c>
      <c r="BW74" s="393">
        <v>4000</v>
      </c>
      <c r="BX74" s="393">
        <v>4000</v>
      </c>
      <c r="BY74" s="393">
        <v>4000</v>
      </c>
      <c r="BZ74" s="393">
        <v>4000</v>
      </c>
      <c r="CA74" s="393">
        <v>4000</v>
      </c>
      <c r="CB74" s="393">
        <v>4000</v>
      </c>
      <c r="CC74" s="393">
        <v>4000</v>
      </c>
      <c r="CD74" s="393">
        <v>4000</v>
      </c>
      <c r="CE74" s="393">
        <v>4000</v>
      </c>
      <c r="CF74" s="393">
        <v>4000</v>
      </c>
      <c r="CG74" s="393">
        <v>4000</v>
      </c>
      <c r="CH74" s="393">
        <v>4000</v>
      </c>
      <c r="CI74" s="393">
        <v>4000</v>
      </c>
      <c r="CJ74" s="393">
        <v>4000</v>
      </c>
      <c r="CK74" s="393">
        <v>4000</v>
      </c>
      <c r="CL74" s="393">
        <v>4000</v>
      </c>
      <c r="CM74" s="393">
        <v>4000</v>
      </c>
      <c r="CN74" s="393">
        <v>4000</v>
      </c>
      <c r="CO74" s="393">
        <v>4000</v>
      </c>
      <c r="CP74" s="393">
        <v>4000</v>
      </c>
      <c r="CQ74" s="393">
        <v>4000</v>
      </c>
      <c r="CR74" s="393">
        <v>4000</v>
      </c>
      <c r="CS74" s="393">
        <v>4000</v>
      </c>
      <c r="CT74" s="393">
        <v>4000</v>
      </c>
      <c r="CU74" s="393">
        <v>4000</v>
      </c>
      <c r="CV74" s="393">
        <v>4000</v>
      </c>
      <c r="CW74" s="393">
        <v>4000</v>
      </c>
      <c r="CX74" s="393">
        <v>4000</v>
      </c>
      <c r="CY74" s="393">
        <v>4000</v>
      </c>
      <c r="CZ74" s="393">
        <v>4000</v>
      </c>
      <c r="DA74" s="393">
        <v>4000</v>
      </c>
      <c r="DB74" s="393">
        <v>4000</v>
      </c>
      <c r="DC74" s="393">
        <v>4000</v>
      </c>
      <c r="DD74" s="393">
        <v>4000</v>
      </c>
      <c r="DE74" s="393">
        <v>4000</v>
      </c>
      <c r="DF74" s="393">
        <v>4000</v>
      </c>
      <c r="DG74" s="393">
        <v>4000</v>
      </c>
      <c r="DH74" s="393">
        <v>4000</v>
      </c>
      <c r="DI74" s="393">
        <v>4000</v>
      </c>
      <c r="DJ74" s="393">
        <v>4000</v>
      </c>
      <c r="DK74" s="393">
        <v>4000</v>
      </c>
      <c r="DL74" s="393">
        <v>4000</v>
      </c>
      <c r="DM74" s="393">
        <v>4000</v>
      </c>
      <c r="DN74" s="393">
        <v>4000</v>
      </c>
      <c r="DO74" s="393">
        <v>4000</v>
      </c>
      <c r="DP74" s="393">
        <v>4000</v>
      </c>
      <c r="DQ74" s="393">
        <v>4000</v>
      </c>
      <c r="DR74" s="393">
        <v>4000</v>
      </c>
      <c r="DS74" s="393">
        <v>4000</v>
      </c>
      <c r="DT74" s="393">
        <v>4000</v>
      </c>
      <c r="DU74" s="393">
        <v>4000</v>
      </c>
      <c r="DV74" s="393">
        <v>4000</v>
      </c>
      <c r="DW74" s="393">
        <v>4000</v>
      </c>
      <c r="DX74" s="393">
        <v>4000</v>
      </c>
      <c r="DY74" s="393">
        <v>4000</v>
      </c>
      <c r="DZ74" s="393">
        <v>4000</v>
      </c>
      <c r="EA74" s="393">
        <v>4000</v>
      </c>
      <c r="EB74" s="393">
        <v>4000</v>
      </c>
      <c r="EC74" s="393">
        <v>4000</v>
      </c>
      <c r="ED74" s="393">
        <v>4000</v>
      </c>
      <c r="EE74" s="393">
        <v>4000</v>
      </c>
      <c r="EF74" s="393">
        <v>4000</v>
      </c>
      <c r="EG74" s="393">
        <v>4000</v>
      </c>
      <c r="EH74" s="393">
        <v>4000</v>
      </c>
      <c r="EI74" s="393">
        <v>4000</v>
      </c>
      <c r="EJ74" s="393">
        <v>4000</v>
      </c>
      <c r="EK74" s="393">
        <v>4000</v>
      </c>
      <c r="EL74" s="393">
        <v>4000</v>
      </c>
      <c r="EM74" s="393">
        <v>4000</v>
      </c>
      <c r="EN74" s="393">
        <v>4000</v>
      </c>
      <c r="EO74" s="393">
        <v>4000</v>
      </c>
      <c r="EP74" s="393">
        <v>4000</v>
      </c>
      <c r="EQ74" s="393">
        <v>4000</v>
      </c>
      <c r="ER74" s="393">
        <v>4000</v>
      </c>
      <c r="ES74" s="393">
        <v>4000</v>
      </c>
      <c r="ET74" s="393">
        <v>4000</v>
      </c>
      <c r="EU74" s="393">
        <v>4000</v>
      </c>
      <c r="EV74" s="393">
        <v>4000</v>
      </c>
      <c r="EW74" s="393">
        <v>4000</v>
      </c>
      <c r="EX74" s="393">
        <v>4000</v>
      </c>
      <c r="EY74" s="393">
        <v>4000</v>
      </c>
      <c r="EZ74" s="393">
        <v>4000</v>
      </c>
      <c r="FA74" s="393">
        <v>4000</v>
      </c>
      <c r="FB74" s="393">
        <v>4000</v>
      </c>
      <c r="FC74" s="393">
        <v>4000</v>
      </c>
      <c r="FD74" s="393">
        <v>4000</v>
      </c>
      <c r="FE74" s="393">
        <v>4000</v>
      </c>
      <c r="FF74" s="393">
        <v>4000</v>
      </c>
      <c r="FG74" s="393">
        <v>4000</v>
      </c>
      <c r="FH74" s="393">
        <v>4000</v>
      </c>
      <c r="FI74" s="393">
        <v>4000</v>
      </c>
      <c r="FJ74" s="393">
        <v>4000</v>
      </c>
      <c r="FK74" s="393">
        <v>4000</v>
      </c>
      <c r="FL74" s="393">
        <v>4000</v>
      </c>
      <c r="FM74" s="393">
        <v>4000</v>
      </c>
      <c r="FN74" s="393">
        <v>4000</v>
      </c>
      <c r="FO74" s="393">
        <v>4000</v>
      </c>
      <c r="FP74" s="393">
        <v>4000</v>
      </c>
      <c r="FQ74" s="393">
        <v>4000</v>
      </c>
      <c r="FR74" s="393">
        <v>4000</v>
      </c>
      <c r="FS74" s="393">
        <v>4000</v>
      </c>
      <c r="FT74" s="393">
        <v>4000</v>
      </c>
      <c r="FU74" s="393">
        <v>4000</v>
      </c>
      <c r="FV74" s="393">
        <v>4000</v>
      </c>
      <c r="FW74" s="393">
        <v>4000</v>
      </c>
      <c r="FX74" s="393">
        <v>4000</v>
      </c>
      <c r="FY74" s="393">
        <v>4000</v>
      </c>
      <c r="FZ74" s="393">
        <v>4000</v>
      </c>
      <c r="GA74" s="393">
        <v>4000</v>
      </c>
    </row>
    <row r="75" spans="1:183" x14ac:dyDescent="0.25">
      <c r="A75" s="392">
        <v>2</v>
      </c>
      <c r="B75" s="170">
        <v>5</v>
      </c>
      <c r="C75" s="170">
        <v>2</v>
      </c>
      <c r="D75" s="393">
        <v>2200</v>
      </c>
      <c r="E75" s="393">
        <v>2200</v>
      </c>
      <c r="F75" s="393">
        <v>2300</v>
      </c>
      <c r="G75" s="393">
        <v>2300</v>
      </c>
      <c r="H75" s="393">
        <v>2300</v>
      </c>
      <c r="I75" s="393">
        <v>2300</v>
      </c>
      <c r="J75" s="393">
        <v>2300</v>
      </c>
      <c r="K75" s="393">
        <v>2300</v>
      </c>
      <c r="L75" s="393">
        <v>2300</v>
      </c>
      <c r="M75" s="393">
        <v>2300</v>
      </c>
      <c r="N75" s="393">
        <v>2300</v>
      </c>
      <c r="O75" s="393">
        <v>2300</v>
      </c>
      <c r="P75" s="393">
        <v>2300</v>
      </c>
      <c r="Q75" s="393">
        <v>2300</v>
      </c>
      <c r="R75" s="393">
        <v>2300</v>
      </c>
      <c r="S75" s="393">
        <v>2300</v>
      </c>
      <c r="T75" s="393">
        <v>2300</v>
      </c>
      <c r="U75" s="393">
        <v>2300</v>
      </c>
      <c r="V75" s="393">
        <v>2300</v>
      </c>
      <c r="W75" s="393">
        <v>2300</v>
      </c>
      <c r="X75" s="393">
        <v>2300</v>
      </c>
      <c r="Y75" s="393">
        <v>2300</v>
      </c>
      <c r="Z75" s="393">
        <v>2300</v>
      </c>
      <c r="AA75" s="393">
        <v>2300</v>
      </c>
      <c r="AB75" s="393">
        <v>2300</v>
      </c>
      <c r="AC75" s="393">
        <v>2300</v>
      </c>
      <c r="AD75" s="393">
        <v>2300</v>
      </c>
      <c r="AE75" s="393">
        <v>4000</v>
      </c>
      <c r="AF75" s="393">
        <v>4000</v>
      </c>
      <c r="AG75" s="393">
        <v>4000</v>
      </c>
      <c r="AH75" s="393">
        <v>4000</v>
      </c>
      <c r="AI75" s="393">
        <v>4000</v>
      </c>
      <c r="AJ75" s="393">
        <v>4000</v>
      </c>
      <c r="AK75" s="393">
        <v>4000</v>
      </c>
      <c r="AL75" s="393">
        <v>4000</v>
      </c>
      <c r="AM75" s="393">
        <v>4000</v>
      </c>
      <c r="AN75" s="393">
        <v>4000</v>
      </c>
      <c r="AO75" s="393">
        <v>4000</v>
      </c>
      <c r="AP75" s="393">
        <v>4000</v>
      </c>
      <c r="AQ75" s="393">
        <v>4000</v>
      </c>
      <c r="AR75" s="393">
        <v>4000</v>
      </c>
      <c r="AS75" s="393">
        <v>4000</v>
      </c>
      <c r="AT75" s="393">
        <v>4000</v>
      </c>
      <c r="AU75" s="393">
        <v>4000</v>
      </c>
      <c r="AV75" s="393">
        <v>4000</v>
      </c>
      <c r="AW75" s="393">
        <v>4000</v>
      </c>
      <c r="AX75" s="393">
        <v>4000</v>
      </c>
      <c r="AY75" s="393">
        <v>4000</v>
      </c>
      <c r="AZ75" s="393">
        <v>4000</v>
      </c>
      <c r="BA75" s="393">
        <v>4000</v>
      </c>
      <c r="BB75" s="393">
        <v>4000</v>
      </c>
      <c r="BC75" s="393">
        <v>4000</v>
      </c>
      <c r="BD75" s="393">
        <v>4000</v>
      </c>
      <c r="BE75" s="393">
        <v>4000</v>
      </c>
      <c r="BF75" s="393">
        <v>4000</v>
      </c>
      <c r="BG75" s="393">
        <v>4000</v>
      </c>
      <c r="BH75" s="393">
        <v>4000</v>
      </c>
      <c r="BI75" s="393">
        <v>4000</v>
      </c>
      <c r="BJ75" s="393">
        <v>4000</v>
      </c>
      <c r="BK75" s="393">
        <v>4000</v>
      </c>
      <c r="BL75" s="393">
        <v>4000</v>
      </c>
      <c r="BM75" s="393">
        <v>4000</v>
      </c>
      <c r="BN75" s="393">
        <v>4000</v>
      </c>
      <c r="BO75" s="393">
        <v>4000</v>
      </c>
      <c r="BP75" s="393">
        <v>4000</v>
      </c>
      <c r="BQ75" s="393">
        <v>4000</v>
      </c>
      <c r="BR75" s="393">
        <v>4000</v>
      </c>
      <c r="BS75" s="393">
        <v>4000</v>
      </c>
      <c r="BT75" s="393">
        <v>4000</v>
      </c>
      <c r="BU75" s="393">
        <v>4000</v>
      </c>
      <c r="BV75" s="393">
        <v>4000</v>
      </c>
      <c r="BW75" s="393">
        <v>4000</v>
      </c>
      <c r="BX75" s="393">
        <v>4000</v>
      </c>
      <c r="BY75" s="393">
        <v>4000</v>
      </c>
      <c r="BZ75" s="393">
        <v>4000</v>
      </c>
      <c r="CA75" s="393">
        <v>4000</v>
      </c>
      <c r="CB75" s="393">
        <v>4000</v>
      </c>
      <c r="CC75" s="393">
        <v>4000</v>
      </c>
      <c r="CD75" s="393">
        <v>4000</v>
      </c>
      <c r="CE75" s="393">
        <v>4000</v>
      </c>
      <c r="CF75" s="393">
        <v>4000</v>
      </c>
      <c r="CG75" s="393">
        <v>4000</v>
      </c>
      <c r="CH75" s="393">
        <v>4000</v>
      </c>
      <c r="CI75" s="393">
        <v>4000</v>
      </c>
      <c r="CJ75" s="393">
        <v>4000</v>
      </c>
      <c r="CK75" s="393">
        <v>4000</v>
      </c>
      <c r="CL75" s="393">
        <v>4000</v>
      </c>
      <c r="CM75" s="393">
        <v>4000</v>
      </c>
      <c r="CN75" s="393">
        <v>4000</v>
      </c>
      <c r="CO75" s="393">
        <v>4000</v>
      </c>
      <c r="CP75" s="393">
        <v>4000</v>
      </c>
      <c r="CQ75" s="393">
        <v>4000</v>
      </c>
      <c r="CR75" s="393">
        <v>4000</v>
      </c>
      <c r="CS75" s="393">
        <v>4000</v>
      </c>
      <c r="CT75" s="393">
        <v>4000</v>
      </c>
      <c r="CU75" s="393">
        <v>4000</v>
      </c>
      <c r="CV75" s="393">
        <v>4000</v>
      </c>
      <c r="CW75" s="393">
        <v>4000</v>
      </c>
      <c r="CX75" s="393">
        <v>4000</v>
      </c>
      <c r="CY75" s="393">
        <v>4000</v>
      </c>
      <c r="CZ75" s="393">
        <v>4000</v>
      </c>
      <c r="DA75" s="393">
        <v>4000</v>
      </c>
      <c r="DB75" s="393">
        <v>4000</v>
      </c>
      <c r="DC75" s="393">
        <v>4000</v>
      </c>
      <c r="DD75" s="393">
        <v>4000</v>
      </c>
      <c r="DE75" s="393">
        <v>4000</v>
      </c>
      <c r="DF75" s="393">
        <v>4000</v>
      </c>
      <c r="DG75" s="393">
        <v>4000</v>
      </c>
      <c r="DH75" s="393">
        <v>4000</v>
      </c>
      <c r="DI75" s="393">
        <v>4000</v>
      </c>
      <c r="DJ75" s="393">
        <v>4000</v>
      </c>
      <c r="DK75" s="393">
        <v>4000</v>
      </c>
      <c r="DL75" s="393">
        <v>4000</v>
      </c>
      <c r="DM75" s="393">
        <v>4000</v>
      </c>
      <c r="DN75" s="393">
        <v>4000</v>
      </c>
      <c r="DO75" s="393">
        <v>4000</v>
      </c>
      <c r="DP75" s="393">
        <v>4000</v>
      </c>
      <c r="DQ75" s="393">
        <v>4000</v>
      </c>
      <c r="DR75" s="393">
        <v>4000</v>
      </c>
      <c r="DS75" s="393">
        <v>4000</v>
      </c>
      <c r="DT75" s="393">
        <v>4000</v>
      </c>
      <c r="DU75" s="393">
        <v>4000</v>
      </c>
      <c r="DV75" s="393">
        <v>4000</v>
      </c>
      <c r="DW75" s="393">
        <v>4000</v>
      </c>
      <c r="DX75" s="393">
        <v>4000</v>
      </c>
      <c r="DY75" s="393">
        <v>4000</v>
      </c>
      <c r="DZ75" s="393">
        <v>4000</v>
      </c>
      <c r="EA75" s="393">
        <v>4000</v>
      </c>
      <c r="EB75" s="393">
        <v>4000</v>
      </c>
      <c r="EC75" s="393">
        <v>4000</v>
      </c>
      <c r="ED75" s="393">
        <v>4000</v>
      </c>
      <c r="EE75" s="393">
        <v>4000</v>
      </c>
      <c r="EF75" s="393">
        <v>4000</v>
      </c>
      <c r="EG75" s="393">
        <v>4000</v>
      </c>
      <c r="EH75" s="393">
        <v>4000</v>
      </c>
      <c r="EI75" s="393">
        <v>4000</v>
      </c>
      <c r="EJ75" s="393">
        <v>4000</v>
      </c>
      <c r="EK75" s="393">
        <v>4000</v>
      </c>
      <c r="EL75" s="393">
        <v>4000</v>
      </c>
      <c r="EM75" s="393">
        <v>4000</v>
      </c>
      <c r="EN75" s="393">
        <v>4000</v>
      </c>
      <c r="EO75" s="393">
        <v>4000</v>
      </c>
      <c r="EP75" s="393">
        <v>4000</v>
      </c>
      <c r="EQ75" s="393">
        <v>4000</v>
      </c>
      <c r="ER75" s="393">
        <v>4000</v>
      </c>
      <c r="ES75" s="393">
        <v>4000</v>
      </c>
      <c r="ET75" s="393">
        <v>4000</v>
      </c>
      <c r="EU75" s="393">
        <v>4000</v>
      </c>
      <c r="EV75" s="393">
        <v>4000</v>
      </c>
      <c r="EW75" s="393">
        <v>4000</v>
      </c>
      <c r="EX75" s="393">
        <v>4000</v>
      </c>
      <c r="EY75" s="393">
        <v>4000</v>
      </c>
      <c r="EZ75" s="393">
        <v>4000</v>
      </c>
      <c r="FA75" s="393">
        <v>4000</v>
      </c>
      <c r="FB75" s="393">
        <v>4000</v>
      </c>
      <c r="FC75" s="393">
        <v>4000</v>
      </c>
      <c r="FD75" s="393">
        <v>4000</v>
      </c>
      <c r="FE75" s="393">
        <v>4000</v>
      </c>
      <c r="FF75" s="393">
        <v>4000</v>
      </c>
      <c r="FG75" s="393">
        <v>4000</v>
      </c>
      <c r="FH75" s="393">
        <v>4000</v>
      </c>
      <c r="FI75" s="393">
        <v>4000</v>
      </c>
      <c r="FJ75" s="393">
        <v>4000</v>
      </c>
      <c r="FK75" s="393">
        <v>4000</v>
      </c>
      <c r="FL75" s="393">
        <v>4000</v>
      </c>
      <c r="FM75" s="393">
        <v>4000</v>
      </c>
      <c r="FN75" s="393">
        <v>4000</v>
      </c>
      <c r="FO75" s="393">
        <v>4000</v>
      </c>
      <c r="FP75" s="393">
        <v>4000</v>
      </c>
      <c r="FQ75" s="393">
        <v>4000</v>
      </c>
      <c r="FR75" s="393">
        <v>4000</v>
      </c>
      <c r="FS75" s="393">
        <v>4000</v>
      </c>
      <c r="FT75" s="393">
        <v>4000</v>
      </c>
      <c r="FU75" s="393">
        <v>4000</v>
      </c>
      <c r="FV75" s="393">
        <v>4000</v>
      </c>
      <c r="FW75" s="393">
        <v>4000</v>
      </c>
      <c r="FX75" s="393">
        <v>4000</v>
      </c>
      <c r="FY75" s="393">
        <v>4000</v>
      </c>
      <c r="FZ75" s="393">
        <v>4000</v>
      </c>
      <c r="GA75" s="393">
        <v>4000</v>
      </c>
    </row>
    <row r="76" spans="1:183" x14ac:dyDescent="0.25">
      <c r="A76" s="392">
        <v>3</v>
      </c>
      <c r="B76" s="170">
        <v>5</v>
      </c>
      <c r="C76" s="170">
        <v>2</v>
      </c>
      <c r="D76" s="393">
        <v>2200</v>
      </c>
      <c r="E76" s="393">
        <v>2200</v>
      </c>
      <c r="F76" s="393">
        <v>2300</v>
      </c>
      <c r="G76" s="393">
        <v>2300</v>
      </c>
      <c r="H76" s="393">
        <v>2300</v>
      </c>
      <c r="I76" s="393">
        <v>2300</v>
      </c>
      <c r="J76" s="393">
        <v>2300</v>
      </c>
      <c r="K76" s="393">
        <v>2300</v>
      </c>
      <c r="L76" s="393">
        <v>2300</v>
      </c>
      <c r="M76" s="393">
        <v>2300</v>
      </c>
      <c r="N76" s="393">
        <v>2300</v>
      </c>
      <c r="O76" s="393">
        <v>2300</v>
      </c>
      <c r="P76" s="393">
        <v>2300</v>
      </c>
      <c r="Q76" s="393">
        <v>2300</v>
      </c>
      <c r="R76" s="393">
        <v>2300</v>
      </c>
      <c r="S76" s="393">
        <v>2300</v>
      </c>
      <c r="T76" s="393">
        <v>2300</v>
      </c>
      <c r="U76" s="393">
        <v>2300</v>
      </c>
      <c r="V76" s="393">
        <v>2300</v>
      </c>
      <c r="W76" s="393">
        <v>2300</v>
      </c>
      <c r="X76" s="393">
        <v>2300</v>
      </c>
      <c r="Y76" s="393">
        <v>2300</v>
      </c>
      <c r="Z76" s="393">
        <v>2300</v>
      </c>
      <c r="AA76" s="393">
        <v>2300</v>
      </c>
      <c r="AB76" s="393">
        <v>2300</v>
      </c>
      <c r="AC76" s="393">
        <v>2300</v>
      </c>
      <c r="AD76" s="393">
        <v>2300</v>
      </c>
      <c r="AE76" s="393">
        <v>4000</v>
      </c>
      <c r="AF76" s="393">
        <v>4000</v>
      </c>
      <c r="AG76" s="393">
        <v>4000</v>
      </c>
      <c r="AH76" s="393">
        <v>4000</v>
      </c>
      <c r="AI76" s="393">
        <v>4000</v>
      </c>
      <c r="AJ76" s="393">
        <v>4000</v>
      </c>
      <c r="AK76" s="393">
        <v>4000</v>
      </c>
      <c r="AL76" s="393">
        <v>4000</v>
      </c>
      <c r="AM76" s="393">
        <v>4000</v>
      </c>
      <c r="AN76" s="393">
        <v>4000</v>
      </c>
      <c r="AO76" s="393">
        <v>4000</v>
      </c>
      <c r="AP76" s="393">
        <v>4000</v>
      </c>
      <c r="AQ76" s="393">
        <v>4000</v>
      </c>
      <c r="AR76" s="393">
        <v>4000</v>
      </c>
      <c r="AS76" s="393">
        <v>4000</v>
      </c>
      <c r="AT76" s="393">
        <v>4000</v>
      </c>
      <c r="AU76" s="393">
        <v>4000</v>
      </c>
      <c r="AV76" s="393">
        <v>4000</v>
      </c>
      <c r="AW76" s="393">
        <v>4000</v>
      </c>
      <c r="AX76" s="393">
        <v>4000</v>
      </c>
      <c r="AY76" s="393">
        <v>4000</v>
      </c>
      <c r="AZ76" s="393">
        <v>4000</v>
      </c>
      <c r="BA76" s="393">
        <v>4000</v>
      </c>
      <c r="BB76" s="393">
        <v>4000</v>
      </c>
      <c r="BC76" s="393">
        <v>4000</v>
      </c>
      <c r="BD76" s="393">
        <v>4000</v>
      </c>
      <c r="BE76" s="393">
        <v>4000</v>
      </c>
      <c r="BF76" s="393">
        <v>4000</v>
      </c>
      <c r="BG76" s="393">
        <v>4000</v>
      </c>
      <c r="BH76" s="393">
        <v>4000</v>
      </c>
      <c r="BI76" s="393">
        <v>4000</v>
      </c>
      <c r="BJ76" s="393">
        <v>4000</v>
      </c>
      <c r="BK76" s="393">
        <v>4000</v>
      </c>
      <c r="BL76" s="393">
        <v>4000</v>
      </c>
      <c r="BM76" s="393">
        <v>4000</v>
      </c>
      <c r="BN76" s="393">
        <v>4000</v>
      </c>
      <c r="BO76" s="393">
        <v>4000</v>
      </c>
      <c r="BP76" s="393">
        <v>4000</v>
      </c>
      <c r="BQ76" s="393">
        <v>4000</v>
      </c>
      <c r="BR76" s="393">
        <v>4000</v>
      </c>
      <c r="BS76" s="393">
        <v>4000</v>
      </c>
      <c r="BT76" s="393">
        <v>4000</v>
      </c>
      <c r="BU76" s="393">
        <v>4000</v>
      </c>
      <c r="BV76" s="393">
        <v>4000</v>
      </c>
      <c r="BW76" s="393">
        <v>4000</v>
      </c>
      <c r="BX76" s="393">
        <v>4000</v>
      </c>
      <c r="BY76" s="393">
        <v>4000</v>
      </c>
      <c r="BZ76" s="393">
        <v>4000</v>
      </c>
      <c r="CA76" s="393">
        <v>4000</v>
      </c>
      <c r="CB76" s="393">
        <v>4000</v>
      </c>
      <c r="CC76" s="393">
        <v>4000</v>
      </c>
      <c r="CD76" s="393">
        <v>4000</v>
      </c>
      <c r="CE76" s="393">
        <v>4000</v>
      </c>
      <c r="CF76" s="393">
        <v>4000</v>
      </c>
      <c r="CG76" s="393">
        <v>4000</v>
      </c>
      <c r="CH76" s="393">
        <v>4000</v>
      </c>
      <c r="CI76" s="393">
        <v>4000</v>
      </c>
      <c r="CJ76" s="393">
        <v>4000</v>
      </c>
      <c r="CK76" s="393">
        <v>4000</v>
      </c>
      <c r="CL76" s="393">
        <v>4000</v>
      </c>
      <c r="CM76" s="393">
        <v>4000</v>
      </c>
      <c r="CN76" s="393">
        <v>4000</v>
      </c>
      <c r="CO76" s="393">
        <v>4000</v>
      </c>
      <c r="CP76" s="393">
        <v>4000</v>
      </c>
      <c r="CQ76" s="393">
        <v>4000</v>
      </c>
      <c r="CR76" s="393">
        <v>4000</v>
      </c>
      <c r="CS76" s="393">
        <v>4000</v>
      </c>
      <c r="CT76" s="393">
        <v>4000</v>
      </c>
      <c r="CU76" s="393">
        <v>4000</v>
      </c>
      <c r="CV76" s="393">
        <v>4000</v>
      </c>
      <c r="CW76" s="393">
        <v>4000</v>
      </c>
      <c r="CX76" s="393">
        <v>4000</v>
      </c>
      <c r="CY76" s="393">
        <v>4000</v>
      </c>
      <c r="CZ76" s="393">
        <v>4000</v>
      </c>
      <c r="DA76" s="393">
        <v>4000</v>
      </c>
      <c r="DB76" s="393">
        <v>4000</v>
      </c>
      <c r="DC76" s="393">
        <v>4000</v>
      </c>
      <c r="DD76" s="393">
        <v>4000</v>
      </c>
      <c r="DE76" s="393">
        <v>4000</v>
      </c>
      <c r="DF76" s="393">
        <v>4000</v>
      </c>
      <c r="DG76" s="393">
        <v>4000</v>
      </c>
      <c r="DH76" s="393">
        <v>4000</v>
      </c>
      <c r="DI76" s="393">
        <v>4000</v>
      </c>
      <c r="DJ76" s="393">
        <v>4000</v>
      </c>
      <c r="DK76" s="393">
        <v>4000</v>
      </c>
      <c r="DL76" s="393">
        <v>4000</v>
      </c>
      <c r="DM76" s="393">
        <v>4000</v>
      </c>
      <c r="DN76" s="393">
        <v>4000</v>
      </c>
      <c r="DO76" s="393">
        <v>4000</v>
      </c>
      <c r="DP76" s="393">
        <v>4000</v>
      </c>
      <c r="DQ76" s="393">
        <v>4000</v>
      </c>
      <c r="DR76" s="393">
        <v>4000</v>
      </c>
      <c r="DS76" s="393">
        <v>4000</v>
      </c>
      <c r="DT76" s="393">
        <v>4000</v>
      </c>
      <c r="DU76" s="393">
        <v>4000</v>
      </c>
      <c r="DV76" s="393">
        <v>4000</v>
      </c>
      <c r="DW76" s="393">
        <v>4000</v>
      </c>
      <c r="DX76" s="393">
        <v>4000</v>
      </c>
      <c r="DY76" s="393">
        <v>4000</v>
      </c>
      <c r="DZ76" s="393">
        <v>4000</v>
      </c>
      <c r="EA76" s="393">
        <v>4000</v>
      </c>
      <c r="EB76" s="393">
        <v>4000</v>
      </c>
      <c r="EC76" s="393">
        <v>4000</v>
      </c>
      <c r="ED76" s="393">
        <v>4000</v>
      </c>
      <c r="EE76" s="393">
        <v>4000</v>
      </c>
      <c r="EF76" s="393">
        <v>4000</v>
      </c>
      <c r="EG76" s="393">
        <v>4000</v>
      </c>
      <c r="EH76" s="393">
        <v>4000</v>
      </c>
      <c r="EI76" s="393">
        <v>4000</v>
      </c>
      <c r="EJ76" s="393">
        <v>4000</v>
      </c>
      <c r="EK76" s="393">
        <v>4000</v>
      </c>
      <c r="EL76" s="393">
        <v>4000</v>
      </c>
      <c r="EM76" s="393">
        <v>4000</v>
      </c>
      <c r="EN76" s="393">
        <v>4000</v>
      </c>
      <c r="EO76" s="393">
        <v>4000</v>
      </c>
      <c r="EP76" s="393">
        <v>4000</v>
      </c>
      <c r="EQ76" s="393">
        <v>4000</v>
      </c>
      <c r="ER76" s="393">
        <v>4000</v>
      </c>
      <c r="ES76" s="393">
        <v>4000</v>
      </c>
      <c r="ET76" s="393">
        <v>4000</v>
      </c>
      <c r="EU76" s="393">
        <v>4000</v>
      </c>
      <c r="EV76" s="393">
        <v>4000</v>
      </c>
      <c r="EW76" s="393">
        <v>4000</v>
      </c>
      <c r="EX76" s="393">
        <v>4000</v>
      </c>
      <c r="EY76" s="393">
        <v>4000</v>
      </c>
      <c r="EZ76" s="393">
        <v>4000</v>
      </c>
      <c r="FA76" s="393">
        <v>4000</v>
      </c>
      <c r="FB76" s="393">
        <v>4000</v>
      </c>
      <c r="FC76" s="393">
        <v>4000</v>
      </c>
      <c r="FD76" s="393">
        <v>4000</v>
      </c>
      <c r="FE76" s="393">
        <v>4000</v>
      </c>
      <c r="FF76" s="393">
        <v>4000</v>
      </c>
      <c r="FG76" s="393">
        <v>4000</v>
      </c>
      <c r="FH76" s="393">
        <v>4000</v>
      </c>
      <c r="FI76" s="393">
        <v>4000</v>
      </c>
      <c r="FJ76" s="393">
        <v>4000</v>
      </c>
      <c r="FK76" s="393">
        <v>4000</v>
      </c>
      <c r="FL76" s="393">
        <v>4000</v>
      </c>
      <c r="FM76" s="393">
        <v>4000</v>
      </c>
      <c r="FN76" s="393">
        <v>4000</v>
      </c>
      <c r="FO76" s="393">
        <v>4000</v>
      </c>
      <c r="FP76" s="393">
        <v>4000</v>
      </c>
      <c r="FQ76" s="393">
        <v>4000</v>
      </c>
      <c r="FR76" s="393">
        <v>4000</v>
      </c>
      <c r="FS76" s="393">
        <v>4000</v>
      </c>
      <c r="FT76" s="393">
        <v>4000</v>
      </c>
      <c r="FU76" s="393">
        <v>4000</v>
      </c>
      <c r="FV76" s="393">
        <v>4000</v>
      </c>
      <c r="FW76" s="393">
        <v>4000</v>
      </c>
      <c r="FX76" s="393">
        <v>4000</v>
      </c>
      <c r="FY76" s="393">
        <v>4000</v>
      </c>
      <c r="FZ76" s="393">
        <v>4000</v>
      </c>
      <c r="GA76" s="393">
        <v>4000</v>
      </c>
    </row>
    <row r="77" spans="1:183" x14ac:dyDescent="0.25">
      <c r="A77" s="392">
        <v>4</v>
      </c>
      <c r="B77" s="170">
        <v>5</v>
      </c>
      <c r="C77" s="170">
        <v>2</v>
      </c>
      <c r="D77" s="393">
        <v>2200</v>
      </c>
      <c r="E77" s="393">
        <v>2200</v>
      </c>
      <c r="F77" s="393">
        <v>2300</v>
      </c>
      <c r="G77" s="393">
        <v>2300</v>
      </c>
      <c r="H77" s="393">
        <v>2300</v>
      </c>
      <c r="I77" s="393">
        <v>2300</v>
      </c>
      <c r="J77" s="393">
        <v>2300</v>
      </c>
      <c r="K77" s="393">
        <v>2300</v>
      </c>
      <c r="L77" s="393">
        <v>2300</v>
      </c>
      <c r="M77" s="393">
        <v>2300</v>
      </c>
      <c r="N77" s="393">
        <v>2300</v>
      </c>
      <c r="O77" s="393">
        <v>2300</v>
      </c>
      <c r="P77" s="393">
        <v>2300</v>
      </c>
      <c r="Q77" s="393">
        <v>2300</v>
      </c>
      <c r="R77" s="393">
        <v>2300</v>
      </c>
      <c r="S77" s="393">
        <v>2300</v>
      </c>
      <c r="T77" s="393">
        <v>2300</v>
      </c>
      <c r="U77" s="393">
        <v>2300</v>
      </c>
      <c r="V77" s="393">
        <v>2300</v>
      </c>
      <c r="W77" s="393">
        <v>2300</v>
      </c>
      <c r="X77" s="393">
        <v>2600</v>
      </c>
      <c r="Y77" s="393">
        <v>2600</v>
      </c>
      <c r="Z77" s="393">
        <v>2600</v>
      </c>
      <c r="AA77" s="393">
        <v>2600</v>
      </c>
      <c r="AB77" s="393">
        <v>2600</v>
      </c>
      <c r="AC77" s="393">
        <v>2600</v>
      </c>
      <c r="AD77" s="393">
        <v>2600</v>
      </c>
      <c r="AE77" s="393">
        <v>3700</v>
      </c>
      <c r="AF77" s="393">
        <v>3700</v>
      </c>
      <c r="AG77" s="393">
        <v>3700</v>
      </c>
      <c r="AH77" s="393">
        <v>3700</v>
      </c>
      <c r="AI77" s="393">
        <v>3700</v>
      </c>
      <c r="AJ77" s="393">
        <v>3700</v>
      </c>
      <c r="AK77" s="393">
        <v>3700</v>
      </c>
      <c r="AL77" s="393">
        <v>3700</v>
      </c>
      <c r="AM77" s="393">
        <v>3700</v>
      </c>
      <c r="AN77" s="393">
        <v>3700</v>
      </c>
      <c r="AO77" s="393">
        <v>3700</v>
      </c>
      <c r="AP77" s="393">
        <v>3700</v>
      </c>
      <c r="AQ77" s="393">
        <v>3700</v>
      </c>
      <c r="AR77" s="393">
        <v>3700</v>
      </c>
      <c r="AS77" s="393">
        <v>3700</v>
      </c>
      <c r="AT77" s="393">
        <v>3700</v>
      </c>
      <c r="AU77" s="393">
        <v>3700</v>
      </c>
      <c r="AV77" s="393">
        <v>3700</v>
      </c>
      <c r="AW77" s="393">
        <v>3700</v>
      </c>
      <c r="AX77" s="393">
        <v>3700</v>
      </c>
      <c r="AY77" s="393">
        <v>3700</v>
      </c>
      <c r="AZ77" s="393">
        <v>3700</v>
      </c>
      <c r="BA77" s="393">
        <v>3700</v>
      </c>
      <c r="BB77" s="393">
        <v>3700</v>
      </c>
      <c r="BC77" s="393">
        <v>3700</v>
      </c>
      <c r="BD77" s="393">
        <v>3700</v>
      </c>
      <c r="BE77" s="393">
        <v>3700</v>
      </c>
      <c r="BF77" s="393">
        <v>3700</v>
      </c>
      <c r="BG77" s="393">
        <v>3700</v>
      </c>
      <c r="BH77" s="393">
        <v>3700</v>
      </c>
      <c r="BI77" s="393">
        <v>3700</v>
      </c>
      <c r="BJ77" s="393">
        <v>3700</v>
      </c>
      <c r="BK77" s="393">
        <v>3700</v>
      </c>
      <c r="BL77" s="393">
        <v>3700</v>
      </c>
      <c r="BM77" s="393">
        <v>3700</v>
      </c>
      <c r="BN77" s="393">
        <v>3700</v>
      </c>
      <c r="BO77" s="393">
        <v>3700</v>
      </c>
      <c r="BP77" s="393">
        <v>3700</v>
      </c>
      <c r="BQ77" s="393">
        <v>3700</v>
      </c>
      <c r="BR77" s="393">
        <v>3700</v>
      </c>
      <c r="BS77" s="393">
        <v>3700</v>
      </c>
      <c r="BT77" s="393">
        <v>3700</v>
      </c>
      <c r="BU77" s="393">
        <v>3700</v>
      </c>
      <c r="BV77" s="393">
        <v>3700</v>
      </c>
      <c r="BW77" s="393">
        <v>3700</v>
      </c>
      <c r="BX77" s="393">
        <v>3700</v>
      </c>
      <c r="BY77" s="393">
        <v>3700</v>
      </c>
      <c r="BZ77" s="393">
        <v>3700</v>
      </c>
      <c r="CA77" s="393">
        <v>3700</v>
      </c>
      <c r="CB77" s="393">
        <v>3700</v>
      </c>
      <c r="CC77" s="393">
        <v>3700</v>
      </c>
      <c r="CD77" s="393">
        <v>3700</v>
      </c>
      <c r="CE77" s="393">
        <v>3700</v>
      </c>
      <c r="CF77" s="393">
        <v>3700</v>
      </c>
      <c r="CG77" s="393">
        <v>3700</v>
      </c>
      <c r="CH77" s="393">
        <v>3700</v>
      </c>
      <c r="CI77" s="393">
        <v>3700</v>
      </c>
      <c r="CJ77" s="393">
        <v>3700</v>
      </c>
      <c r="CK77" s="393">
        <v>3700</v>
      </c>
      <c r="CL77" s="393">
        <v>3700</v>
      </c>
      <c r="CM77" s="393">
        <v>3700</v>
      </c>
      <c r="CN77" s="393">
        <v>3700</v>
      </c>
      <c r="CO77" s="393">
        <v>3700</v>
      </c>
      <c r="CP77" s="393">
        <v>3700</v>
      </c>
      <c r="CQ77" s="393">
        <v>3700</v>
      </c>
      <c r="CR77" s="393">
        <v>3700</v>
      </c>
      <c r="CS77" s="393">
        <v>3700</v>
      </c>
      <c r="CT77" s="393">
        <v>3700</v>
      </c>
      <c r="CU77" s="393">
        <v>3700</v>
      </c>
      <c r="CV77" s="393">
        <v>3700</v>
      </c>
      <c r="CW77" s="393">
        <v>3700</v>
      </c>
      <c r="CX77" s="393">
        <v>3700</v>
      </c>
      <c r="CY77" s="393">
        <v>3700</v>
      </c>
      <c r="CZ77" s="393">
        <v>3700</v>
      </c>
      <c r="DA77" s="393">
        <v>3700</v>
      </c>
      <c r="DB77" s="393">
        <v>3700</v>
      </c>
      <c r="DC77" s="393">
        <v>3700</v>
      </c>
      <c r="DD77" s="393">
        <v>3700</v>
      </c>
      <c r="DE77" s="393">
        <v>3700</v>
      </c>
      <c r="DF77" s="393">
        <v>3700</v>
      </c>
      <c r="DG77" s="393">
        <v>3700</v>
      </c>
      <c r="DH77" s="393">
        <v>3700</v>
      </c>
      <c r="DI77" s="393">
        <v>3700</v>
      </c>
      <c r="DJ77" s="393">
        <v>3700</v>
      </c>
      <c r="DK77" s="393">
        <v>3700</v>
      </c>
      <c r="DL77" s="393">
        <v>3700</v>
      </c>
      <c r="DM77" s="393">
        <v>3700</v>
      </c>
      <c r="DN77" s="393">
        <v>3700</v>
      </c>
      <c r="DO77" s="393">
        <v>3700</v>
      </c>
      <c r="DP77" s="393">
        <v>3700</v>
      </c>
      <c r="DQ77" s="393">
        <v>3700</v>
      </c>
      <c r="DR77" s="393">
        <v>3700</v>
      </c>
      <c r="DS77" s="393">
        <v>3700</v>
      </c>
      <c r="DT77" s="393">
        <v>3700</v>
      </c>
      <c r="DU77" s="393">
        <v>3700</v>
      </c>
      <c r="DV77" s="393">
        <v>3700</v>
      </c>
      <c r="DW77" s="393">
        <v>3700</v>
      </c>
      <c r="DX77" s="393">
        <v>3700</v>
      </c>
      <c r="DY77" s="393">
        <v>3700</v>
      </c>
      <c r="DZ77" s="393">
        <v>3700</v>
      </c>
      <c r="EA77" s="393">
        <v>3700</v>
      </c>
      <c r="EB77" s="393">
        <v>3700</v>
      </c>
      <c r="EC77" s="393">
        <v>3700</v>
      </c>
      <c r="ED77" s="393">
        <v>3700</v>
      </c>
      <c r="EE77" s="393">
        <v>3700</v>
      </c>
      <c r="EF77" s="393">
        <v>3700</v>
      </c>
      <c r="EG77" s="393">
        <v>3700</v>
      </c>
      <c r="EH77" s="393">
        <v>3700</v>
      </c>
      <c r="EI77" s="393">
        <v>3700</v>
      </c>
      <c r="EJ77" s="393">
        <v>3700</v>
      </c>
      <c r="EK77" s="393">
        <v>3700</v>
      </c>
      <c r="EL77" s="393">
        <v>3700</v>
      </c>
      <c r="EM77" s="393">
        <v>3700</v>
      </c>
      <c r="EN77" s="393">
        <v>3700</v>
      </c>
      <c r="EO77" s="393">
        <v>3700</v>
      </c>
      <c r="EP77" s="393">
        <v>3700</v>
      </c>
      <c r="EQ77" s="393">
        <v>3700</v>
      </c>
      <c r="ER77" s="393">
        <v>3700</v>
      </c>
      <c r="ES77" s="393">
        <v>3700</v>
      </c>
      <c r="ET77" s="393">
        <v>3700</v>
      </c>
      <c r="EU77" s="393">
        <v>3700</v>
      </c>
      <c r="EV77" s="393">
        <v>3700</v>
      </c>
      <c r="EW77" s="393">
        <v>3700</v>
      </c>
      <c r="EX77" s="393">
        <v>3700</v>
      </c>
      <c r="EY77" s="393">
        <v>3700</v>
      </c>
      <c r="EZ77" s="393">
        <v>3700</v>
      </c>
      <c r="FA77" s="393">
        <v>3700</v>
      </c>
      <c r="FB77" s="393">
        <v>3700</v>
      </c>
      <c r="FC77" s="393">
        <v>3700</v>
      </c>
      <c r="FD77" s="393">
        <v>3700</v>
      </c>
      <c r="FE77" s="393">
        <v>3700</v>
      </c>
      <c r="FF77" s="393">
        <v>3700</v>
      </c>
      <c r="FG77" s="393">
        <v>3700</v>
      </c>
      <c r="FH77" s="393">
        <v>3700</v>
      </c>
      <c r="FI77" s="393">
        <v>3700</v>
      </c>
      <c r="FJ77" s="393">
        <v>3700</v>
      </c>
      <c r="FK77" s="393">
        <v>3700</v>
      </c>
      <c r="FL77" s="393">
        <v>3700</v>
      </c>
      <c r="FM77" s="393">
        <v>3700</v>
      </c>
      <c r="FN77" s="393">
        <v>3700</v>
      </c>
      <c r="FO77" s="393">
        <v>3700</v>
      </c>
      <c r="FP77" s="393">
        <v>3700</v>
      </c>
      <c r="FQ77" s="393">
        <v>3700</v>
      </c>
      <c r="FR77" s="393">
        <v>3700</v>
      </c>
      <c r="FS77" s="393">
        <v>3700</v>
      </c>
      <c r="FT77" s="393">
        <v>3700</v>
      </c>
      <c r="FU77" s="393">
        <v>3700</v>
      </c>
      <c r="FV77" s="393">
        <v>3700</v>
      </c>
      <c r="FW77" s="393">
        <v>3700</v>
      </c>
      <c r="FX77" s="393">
        <v>3700</v>
      </c>
      <c r="FY77" s="393">
        <v>3700</v>
      </c>
      <c r="FZ77" s="393">
        <v>3700</v>
      </c>
      <c r="GA77" s="393">
        <v>3700</v>
      </c>
    </row>
    <row r="78" spans="1:183" x14ac:dyDescent="0.25">
      <c r="A78" s="394">
        <v>1</v>
      </c>
      <c r="B78" s="395">
        <v>5</v>
      </c>
      <c r="C78" s="395">
        <v>12</v>
      </c>
      <c r="D78" s="393">
        <v>6300</v>
      </c>
      <c r="E78" s="393">
        <v>6300</v>
      </c>
      <c r="F78" s="393">
        <v>6300</v>
      </c>
      <c r="G78" s="393">
        <v>6300</v>
      </c>
      <c r="H78" s="393">
        <v>6300</v>
      </c>
      <c r="I78" s="393">
        <v>6300</v>
      </c>
      <c r="J78" s="393">
        <v>6300</v>
      </c>
      <c r="K78" s="393">
        <v>6300</v>
      </c>
      <c r="L78" s="393">
        <v>6300</v>
      </c>
      <c r="M78" s="393">
        <v>6300</v>
      </c>
      <c r="N78" s="393">
        <v>6300</v>
      </c>
      <c r="O78" s="393">
        <v>6300</v>
      </c>
      <c r="P78" s="393">
        <v>6300</v>
      </c>
      <c r="Q78" s="393">
        <v>6300</v>
      </c>
      <c r="R78" s="393">
        <v>6300</v>
      </c>
      <c r="S78" s="393">
        <v>6300</v>
      </c>
      <c r="T78" s="393">
        <v>6300</v>
      </c>
      <c r="U78" s="393">
        <v>6300</v>
      </c>
      <c r="V78" s="393">
        <v>6300</v>
      </c>
      <c r="W78" s="393">
        <v>6300</v>
      </c>
      <c r="X78" s="393">
        <v>6300</v>
      </c>
      <c r="Y78" s="393">
        <v>6300</v>
      </c>
      <c r="Z78" s="393">
        <v>6300</v>
      </c>
      <c r="AA78" s="393">
        <v>6300</v>
      </c>
      <c r="AB78" s="393">
        <v>6300</v>
      </c>
      <c r="AC78" s="393">
        <v>6300</v>
      </c>
      <c r="AD78" s="393">
        <v>6300</v>
      </c>
      <c r="AE78" s="393">
        <v>6300</v>
      </c>
      <c r="AF78" s="393">
        <v>6300</v>
      </c>
      <c r="AG78" s="393">
        <v>6300</v>
      </c>
      <c r="AH78" s="393">
        <v>6300</v>
      </c>
      <c r="AI78" s="393">
        <v>6300</v>
      </c>
      <c r="AJ78" s="393">
        <v>6300</v>
      </c>
      <c r="AK78" s="393">
        <v>6300</v>
      </c>
      <c r="AL78" s="393">
        <v>6300</v>
      </c>
      <c r="AM78" s="393">
        <v>6300</v>
      </c>
      <c r="AN78" s="393">
        <v>6300</v>
      </c>
      <c r="AO78" s="393">
        <v>6300</v>
      </c>
      <c r="AP78" s="393">
        <v>6300</v>
      </c>
      <c r="AQ78" s="393">
        <v>6300</v>
      </c>
      <c r="AR78" s="393">
        <v>6300</v>
      </c>
      <c r="AS78" s="393">
        <v>6300</v>
      </c>
      <c r="AT78" s="393">
        <v>6300</v>
      </c>
      <c r="AU78" s="393">
        <v>6300</v>
      </c>
      <c r="AV78" s="393">
        <v>6300</v>
      </c>
      <c r="AW78" s="393">
        <v>6300</v>
      </c>
      <c r="AX78" s="393">
        <v>6300</v>
      </c>
      <c r="AY78" s="393">
        <v>6300</v>
      </c>
      <c r="AZ78" s="393">
        <v>6300</v>
      </c>
      <c r="BA78" s="393">
        <v>6300</v>
      </c>
      <c r="BB78" s="393">
        <v>6300</v>
      </c>
      <c r="BC78" s="393">
        <v>6300</v>
      </c>
      <c r="BD78" s="393">
        <v>6300</v>
      </c>
      <c r="BE78" s="393">
        <v>6300</v>
      </c>
      <c r="BF78" s="393">
        <v>6300</v>
      </c>
      <c r="BG78" s="393">
        <v>6300</v>
      </c>
      <c r="BH78" s="393">
        <v>6300</v>
      </c>
      <c r="BI78" s="393">
        <v>6300</v>
      </c>
      <c r="BJ78" s="393">
        <v>6300</v>
      </c>
      <c r="BK78" s="393">
        <v>6300</v>
      </c>
      <c r="BL78" s="393">
        <v>6300</v>
      </c>
      <c r="BM78" s="393">
        <v>6300</v>
      </c>
      <c r="BN78" s="393">
        <v>6300</v>
      </c>
      <c r="BO78" s="393">
        <v>6300</v>
      </c>
      <c r="BP78" s="393">
        <v>6300</v>
      </c>
      <c r="BQ78" s="393">
        <v>6300</v>
      </c>
      <c r="BR78" s="393">
        <v>6300</v>
      </c>
      <c r="BS78" s="393">
        <v>6300</v>
      </c>
      <c r="BT78" s="393">
        <v>6300</v>
      </c>
      <c r="BU78" s="393">
        <v>6300</v>
      </c>
      <c r="BV78" s="393">
        <v>6300</v>
      </c>
      <c r="BW78" s="393">
        <v>6300</v>
      </c>
      <c r="BX78" s="393">
        <v>6300</v>
      </c>
      <c r="BY78" s="393">
        <v>6300</v>
      </c>
      <c r="BZ78" s="393">
        <v>6300</v>
      </c>
      <c r="CA78" s="393">
        <v>6300</v>
      </c>
      <c r="CB78" s="393">
        <v>6300</v>
      </c>
      <c r="CC78" s="393">
        <v>6300</v>
      </c>
      <c r="CD78" s="393">
        <v>6300</v>
      </c>
      <c r="CE78" s="393">
        <v>6300</v>
      </c>
      <c r="CF78" s="393">
        <v>6300</v>
      </c>
      <c r="CG78" s="393">
        <v>6300</v>
      </c>
      <c r="CH78" s="393">
        <v>6300</v>
      </c>
      <c r="CI78" s="393">
        <v>6300</v>
      </c>
      <c r="CJ78" s="393">
        <v>6300</v>
      </c>
      <c r="CK78" s="393">
        <v>6300</v>
      </c>
      <c r="CL78" s="393">
        <v>6300</v>
      </c>
      <c r="CM78" s="393">
        <v>6300</v>
      </c>
      <c r="CN78" s="393">
        <v>6300</v>
      </c>
      <c r="CO78" s="393">
        <v>6300</v>
      </c>
      <c r="CP78" s="393">
        <v>6300</v>
      </c>
      <c r="CQ78" s="393">
        <v>6300</v>
      </c>
      <c r="CR78" s="393">
        <v>6300</v>
      </c>
      <c r="CS78" s="393">
        <v>6300</v>
      </c>
      <c r="CT78" s="393">
        <v>6300</v>
      </c>
      <c r="CU78" s="393">
        <v>6300</v>
      </c>
      <c r="CV78" s="393">
        <v>6300</v>
      </c>
      <c r="CW78" s="393">
        <v>6300</v>
      </c>
      <c r="CX78" s="393">
        <v>6300</v>
      </c>
      <c r="CY78" s="393">
        <v>6300</v>
      </c>
      <c r="CZ78" s="393">
        <v>6300</v>
      </c>
      <c r="DA78" s="393">
        <v>6300</v>
      </c>
      <c r="DB78" s="393">
        <v>6300</v>
      </c>
      <c r="DC78" s="393">
        <v>6300</v>
      </c>
      <c r="DD78" s="393">
        <v>6300</v>
      </c>
      <c r="DE78" s="393">
        <v>6300</v>
      </c>
      <c r="DF78" s="393">
        <v>6300</v>
      </c>
      <c r="DG78" s="393">
        <v>6300</v>
      </c>
      <c r="DH78" s="393">
        <v>6300</v>
      </c>
      <c r="DI78" s="393">
        <v>6300</v>
      </c>
      <c r="DJ78" s="393">
        <v>6300</v>
      </c>
      <c r="DK78" s="393">
        <v>6300</v>
      </c>
      <c r="DL78" s="393">
        <v>6300</v>
      </c>
      <c r="DM78" s="393">
        <v>6300</v>
      </c>
      <c r="DN78" s="393">
        <v>6300</v>
      </c>
      <c r="DO78" s="393">
        <v>6300</v>
      </c>
      <c r="DP78" s="393">
        <v>6300</v>
      </c>
      <c r="DQ78" s="393">
        <v>6300</v>
      </c>
      <c r="DR78" s="393">
        <v>6300</v>
      </c>
      <c r="DS78" s="393">
        <v>6300</v>
      </c>
      <c r="DT78" s="393">
        <v>6300</v>
      </c>
      <c r="DU78" s="393">
        <v>6300</v>
      </c>
      <c r="DV78" s="393">
        <v>6300</v>
      </c>
      <c r="DW78" s="393">
        <v>6300</v>
      </c>
      <c r="DX78" s="393">
        <v>6300</v>
      </c>
      <c r="DY78" s="393">
        <v>6300</v>
      </c>
      <c r="DZ78" s="393">
        <v>6300</v>
      </c>
      <c r="EA78" s="393">
        <v>6300</v>
      </c>
      <c r="EB78" s="393">
        <v>6300</v>
      </c>
      <c r="EC78" s="393">
        <v>6300</v>
      </c>
      <c r="ED78" s="393">
        <v>6300</v>
      </c>
      <c r="EE78" s="393">
        <v>6300</v>
      </c>
      <c r="EF78" s="393">
        <v>6300</v>
      </c>
      <c r="EG78" s="393">
        <v>6300</v>
      </c>
      <c r="EH78" s="393">
        <v>6300</v>
      </c>
      <c r="EI78" s="393">
        <v>6300</v>
      </c>
      <c r="EJ78" s="393">
        <v>6300</v>
      </c>
      <c r="EK78" s="393">
        <v>6300</v>
      </c>
      <c r="EL78" s="393">
        <v>6300</v>
      </c>
      <c r="EM78" s="393">
        <v>6300</v>
      </c>
      <c r="EN78" s="393">
        <v>6300</v>
      </c>
      <c r="EO78" s="393">
        <v>6300</v>
      </c>
      <c r="EP78" s="393">
        <v>6300</v>
      </c>
      <c r="EQ78" s="393">
        <v>6300</v>
      </c>
      <c r="ER78" s="393">
        <v>6300</v>
      </c>
      <c r="ES78" s="393">
        <v>6300</v>
      </c>
      <c r="ET78" s="393">
        <v>6300</v>
      </c>
      <c r="EU78" s="393">
        <v>6300</v>
      </c>
      <c r="EV78" s="393">
        <v>6300</v>
      </c>
      <c r="EW78" s="393">
        <v>6300</v>
      </c>
      <c r="EX78" s="393">
        <v>6300</v>
      </c>
      <c r="EY78" s="393">
        <v>6300</v>
      </c>
      <c r="EZ78" s="393">
        <v>6300</v>
      </c>
      <c r="FA78" s="393">
        <v>6300</v>
      </c>
      <c r="FB78" s="393">
        <v>6300</v>
      </c>
      <c r="FC78" s="393">
        <v>6300</v>
      </c>
      <c r="FD78" s="393">
        <v>6300</v>
      </c>
      <c r="FE78" s="393">
        <v>6300</v>
      </c>
      <c r="FF78" s="393">
        <v>6300</v>
      </c>
      <c r="FG78" s="393">
        <v>6300</v>
      </c>
      <c r="FH78" s="393">
        <v>6300</v>
      </c>
      <c r="FI78" s="393">
        <v>6300</v>
      </c>
      <c r="FJ78" s="393">
        <v>6300</v>
      </c>
      <c r="FK78" s="393">
        <v>6300</v>
      </c>
      <c r="FL78" s="393">
        <v>6300</v>
      </c>
      <c r="FM78" s="393">
        <v>6300</v>
      </c>
      <c r="FN78" s="393">
        <v>6300</v>
      </c>
      <c r="FO78" s="393">
        <v>6300</v>
      </c>
      <c r="FP78" s="393">
        <v>6300</v>
      </c>
      <c r="FQ78" s="393">
        <v>6300</v>
      </c>
      <c r="FR78" s="393">
        <v>6300</v>
      </c>
      <c r="FS78" s="393">
        <v>6300</v>
      </c>
      <c r="FT78" s="393">
        <v>6300</v>
      </c>
      <c r="FU78" s="393">
        <v>6300</v>
      </c>
      <c r="FV78" s="393">
        <v>6300</v>
      </c>
      <c r="FW78" s="393">
        <v>6300</v>
      </c>
      <c r="FX78" s="393">
        <v>6300</v>
      </c>
      <c r="FY78" s="393">
        <v>6300</v>
      </c>
      <c r="FZ78" s="393">
        <v>6300</v>
      </c>
      <c r="GA78" s="393">
        <v>6300</v>
      </c>
    </row>
    <row r="79" spans="1:183" x14ac:dyDescent="0.25">
      <c r="A79" s="394">
        <v>2</v>
      </c>
      <c r="B79" s="395">
        <v>5</v>
      </c>
      <c r="C79" s="395">
        <v>12</v>
      </c>
      <c r="D79" s="393">
        <v>6300</v>
      </c>
      <c r="E79" s="393">
        <v>6300</v>
      </c>
      <c r="F79" s="393">
        <v>6300</v>
      </c>
      <c r="G79" s="393">
        <v>6300</v>
      </c>
      <c r="H79" s="393">
        <v>6300</v>
      </c>
      <c r="I79" s="393">
        <v>6300</v>
      </c>
      <c r="J79" s="393">
        <v>6300</v>
      </c>
      <c r="K79" s="393">
        <v>6300</v>
      </c>
      <c r="L79" s="393">
        <v>6300</v>
      </c>
      <c r="M79" s="393">
        <v>6300</v>
      </c>
      <c r="N79" s="393">
        <v>6300</v>
      </c>
      <c r="O79" s="393">
        <v>6300</v>
      </c>
      <c r="P79" s="393">
        <v>6300</v>
      </c>
      <c r="Q79" s="393">
        <v>6300</v>
      </c>
      <c r="R79" s="393">
        <v>6300</v>
      </c>
      <c r="S79" s="393">
        <v>6300</v>
      </c>
      <c r="T79" s="393">
        <v>6300</v>
      </c>
      <c r="U79" s="393">
        <v>6300</v>
      </c>
      <c r="V79" s="393">
        <v>6300</v>
      </c>
      <c r="W79" s="393">
        <v>6300</v>
      </c>
      <c r="X79" s="393">
        <v>6300</v>
      </c>
      <c r="Y79" s="393">
        <v>6300</v>
      </c>
      <c r="Z79" s="393">
        <v>6300</v>
      </c>
      <c r="AA79" s="393">
        <v>6300</v>
      </c>
      <c r="AB79" s="393">
        <v>6300</v>
      </c>
      <c r="AC79" s="393">
        <v>6300</v>
      </c>
      <c r="AD79" s="393">
        <v>6300</v>
      </c>
      <c r="AE79" s="393">
        <v>6300</v>
      </c>
      <c r="AF79" s="393">
        <v>6300</v>
      </c>
      <c r="AG79" s="393">
        <v>6300</v>
      </c>
      <c r="AH79" s="393">
        <v>6300</v>
      </c>
      <c r="AI79" s="393">
        <v>6300</v>
      </c>
      <c r="AJ79" s="393">
        <v>6300</v>
      </c>
      <c r="AK79" s="393">
        <v>6300</v>
      </c>
      <c r="AL79" s="393">
        <v>6300</v>
      </c>
      <c r="AM79" s="393">
        <v>6300</v>
      </c>
      <c r="AN79" s="393">
        <v>6300</v>
      </c>
      <c r="AO79" s="393">
        <v>6300</v>
      </c>
      <c r="AP79" s="393">
        <v>6300</v>
      </c>
      <c r="AQ79" s="393">
        <v>6300</v>
      </c>
      <c r="AR79" s="393">
        <v>6300</v>
      </c>
      <c r="AS79" s="393">
        <v>6300</v>
      </c>
      <c r="AT79" s="393">
        <v>6300</v>
      </c>
      <c r="AU79" s="393">
        <v>6300</v>
      </c>
      <c r="AV79" s="393">
        <v>6300</v>
      </c>
      <c r="AW79" s="393">
        <v>6300</v>
      </c>
      <c r="AX79" s="393">
        <v>6300</v>
      </c>
      <c r="AY79" s="393">
        <v>6300</v>
      </c>
      <c r="AZ79" s="393">
        <v>6300</v>
      </c>
      <c r="BA79" s="393">
        <v>6300</v>
      </c>
      <c r="BB79" s="393">
        <v>6300</v>
      </c>
      <c r="BC79" s="393">
        <v>6300</v>
      </c>
      <c r="BD79" s="393">
        <v>6300</v>
      </c>
      <c r="BE79" s="393">
        <v>6300</v>
      </c>
      <c r="BF79" s="393">
        <v>6300</v>
      </c>
      <c r="BG79" s="393">
        <v>6300</v>
      </c>
      <c r="BH79" s="393">
        <v>6300</v>
      </c>
      <c r="BI79" s="393">
        <v>6300</v>
      </c>
      <c r="BJ79" s="393">
        <v>6300</v>
      </c>
      <c r="BK79" s="393">
        <v>6300</v>
      </c>
      <c r="BL79" s="393">
        <v>6300</v>
      </c>
      <c r="BM79" s="393">
        <v>6300</v>
      </c>
      <c r="BN79" s="393">
        <v>6300</v>
      </c>
      <c r="BO79" s="393">
        <v>6300</v>
      </c>
      <c r="BP79" s="393">
        <v>6300</v>
      </c>
      <c r="BQ79" s="393">
        <v>6300</v>
      </c>
      <c r="BR79" s="393">
        <v>6300</v>
      </c>
      <c r="BS79" s="393">
        <v>6300</v>
      </c>
      <c r="BT79" s="393">
        <v>6300</v>
      </c>
      <c r="BU79" s="393">
        <v>6300</v>
      </c>
      <c r="BV79" s="393">
        <v>6300</v>
      </c>
      <c r="BW79" s="393">
        <v>6300</v>
      </c>
      <c r="BX79" s="393">
        <v>6300</v>
      </c>
      <c r="BY79" s="393">
        <v>6300</v>
      </c>
      <c r="BZ79" s="393">
        <v>6300</v>
      </c>
      <c r="CA79" s="393">
        <v>6300</v>
      </c>
      <c r="CB79" s="393">
        <v>6300</v>
      </c>
      <c r="CC79" s="393">
        <v>6300</v>
      </c>
      <c r="CD79" s="393">
        <v>6300</v>
      </c>
      <c r="CE79" s="393">
        <v>6300</v>
      </c>
      <c r="CF79" s="393">
        <v>6300</v>
      </c>
      <c r="CG79" s="393">
        <v>6300</v>
      </c>
      <c r="CH79" s="393">
        <v>6300</v>
      </c>
      <c r="CI79" s="393">
        <v>6300</v>
      </c>
      <c r="CJ79" s="393">
        <v>6300</v>
      </c>
      <c r="CK79" s="393">
        <v>6300</v>
      </c>
      <c r="CL79" s="393">
        <v>6300</v>
      </c>
      <c r="CM79" s="393">
        <v>6300</v>
      </c>
      <c r="CN79" s="393">
        <v>6300</v>
      </c>
      <c r="CO79" s="393">
        <v>6300</v>
      </c>
      <c r="CP79" s="393">
        <v>6300</v>
      </c>
      <c r="CQ79" s="393">
        <v>6300</v>
      </c>
      <c r="CR79" s="393">
        <v>6300</v>
      </c>
      <c r="CS79" s="393">
        <v>6300</v>
      </c>
      <c r="CT79" s="393">
        <v>6300</v>
      </c>
      <c r="CU79" s="393">
        <v>6300</v>
      </c>
      <c r="CV79" s="393">
        <v>6300</v>
      </c>
      <c r="CW79" s="393">
        <v>6300</v>
      </c>
      <c r="CX79" s="393">
        <v>6300</v>
      </c>
      <c r="CY79" s="393">
        <v>6300</v>
      </c>
      <c r="CZ79" s="393">
        <v>6300</v>
      </c>
      <c r="DA79" s="393">
        <v>6300</v>
      </c>
      <c r="DB79" s="393">
        <v>6300</v>
      </c>
      <c r="DC79" s="393">
        <v>6300</v>
      </c>
      <c r="DD79" s="393">
        <v>6300</v>
      </c>
      <c r="DE79" s="393">
        <v>6300</v>
      </c>
      <c r="DF79" s="393">
        <v>6300</v>
      </c>
      <c r="DG79" s="393">
        <v>6300</v>
      </c>
      <c r="DH79" s="393">
        <v>6300</v>
      </c>
      <c r="DI79" s="393">
        <v>6300</v>
      </c>
      <c r="DJ79" s="393">
        <v>6300</v>
      </c>
      <c r="DK79" s="393">
        <v>6300</v>
      </c>
      <c r="DL79" s="393">
        <v>6300</v>
      </c>
      <c r="DM79" s="393">
        <v>6300</v>
      </c>
      <c r="DN79" s="393">
        <v>6300</v>
      </c>
      <c r="DO79" s="393">
        <v>6300</v>
      </c>
      <c r="DP79" s="393">
        <v>6300</v>
      </c>
      <c r="DQ79" s="393">
        <v>6300</v>
      </c>
      <c r="DR79" s="393">
        <v>6300</v>
      </c>
      <c r="DS79" s="393">
        <v>6300</v>
      </c>
      <c r="DT79" s="393">
        <v>6300</v>
      </c>
      <c r="DU79" s="393">
        <v>6300</v>
      </c>
      <c r="DV79" s="393">
        <v>6300</v>
      </c>
      <c r="DW79" s="393">
        <v>6300</v>
      </c>
      <c r="DX79" s="393">
        <v>6300</v>
      </c>
      <c r="DY79" s="393">
        <v>6300</v>
      </c>
      <c r="DZ79" s="393">
        <v>6300</v>
      </c>
      <c r="EA79" s="393">
        <v>6300</v>
      </c>
      <c r="EB79" s="393">
        <v>6300</v>
      </c>
      <c r="EC79" s="393">
        <v>6300</v>
      </c>
      <c r="ED79" s="393">
        <v>6300</v>
      </c>
      <c r="EE79" s="393">
        <v>6300</v>
      </c>
      <c r="EF79" s="393">
        <v>6300</v>
      </c>
      <c r="EG79" s="393">
        <v>6300</v>
      </c>
      <c r="EH79" s="393">
        <v>6300</v>
      </c>
      <c r="EI79" s="393">
        <v>6300</v>
      </c>
      <c r="EJ79" s="393">
        <v>6300</v>
      </c>
      <c r="EK79" s="393">
        <v>6300</v>
      </c>
      <c r="EL79" s="393">
        <v>6300</v>
      </c>
      <c r="EM79" s="393">
        <v>6300</v>
      </c>
      <c r="EN79" s="393">
        <v>6300</v>
      </c>
      <c r="EO79" s="393">
        <v>6300</v>
      </c>
      <c r="EP79" s="393">
        <v>6300</v>
      </c>
      <c r="EQ79" s="393">
        <v>6300</v>
      </c>
      <c r="ER79" s="393">
        <v>6300</v>
      </c>
      <c r="ES79" s="393">
        <v>6300</v>
      </c>
      <c r="ET79" s="393">
        <v>6300</v>
      </c>
      <c r="EU79" s="393">
        <v>6300</v>
      </c>
      <c r="EV79" s="393">
        <v>6300</v>
      </c>
      <c r="EW79" s="393">
        <v>6300</v>
      </c>
      <c r="EX79" s="393">
        <v>6300</v>
      </c>
      <c r="EY79" s="393">
        <v>6300</v>
      </c>
      <c r="EZ79" s="393">
        <v>6300</v>
      </c>
      <c r="FA79" s="393">
        <v>6300</v>
      </c>
      <c r="FB79" s="393">
        <v>6300</v>
      </c>
      <c r="FC79" s="393">
        <v>6300</v>
      </c>
      <c r="FD79" s="393">
        <v>6300</v>
      </c>
      <c r="FE79" s="393">
        <v>6300</v>
      </c>
      <c r="FF79" s="393">
        <v>6300</v>
      </c>
      <c r="FG79" s="393">
        <v>6300</v>
      </c>
      <c r="FH79" s="393">
        <v>6300</v>
      </c>
      <c r="FI79" s="393">
        <v>6300</v>
      </c>
      <c r="FJ79" s="393">
        <v>6300</v>
      </c>
      <c r="FK79" s="393">
        <v>6300</v>
      </c>
      <c r="FL79" s="393">
        <v>6300</v>
      </c>
      <c r="FM79" s="393">
        <v>6300</v>
      </c>
      <c r="FN79" s="393">
        <v>6300</v>
      </c>
      <c r="FO79" s="393">
        <v>6300</v>
      </c>
      <c r="FP79" s="393">
        <v>6300</v>
      </c>
      <c r="FQ79" s="393">
        <v>6300</v>
      </c>
      <c r="FR79" s="393">
        <v>6300</v>
      </c>
      <c r="FS79" s="393">
        <v>6300</v>
      </c>
      <c r="FT79" s="393">
        <v>6300</v>
      </c>
      <c r="FU79" s="393">
        <v>6300</v>
      </c>
      <c r="FV79" s="393">
        <v>6300</v>
      </c>
      <c r="FW79" s="393">
        <v>6300</v>
      </c>
      <c r="FX79" s="393">
        <v>6300</v>
      </c>
      <c r="FY79" s="393">
        <v>6300</v>
      </c>
      <c r="FZ79" s="393">
        <v>6300</v>
      </c>
      <c r="GA79" s="393">
        <v>6300</v>
      </c>
    </row>
    <row r="80" spans="1:183" x14ac:dyDescent="0.25">
      <c r="A80" s="394">
        <v>3</v>
      </c>
      <c r="B80" s="395">
        <v>5</v>
      </c>
      <c r="C80" s="395">
        <v>12</v>
      </c>
      <c r="D80" s="393">
        <v>6300</v>
      </c>
      <c r="E80" s="393">
        <v>6300</v>
      </c>
      <c r="F80" s="393">
        <v>6300</v>
      </c>
      <c r="G80" s="393">
        <v>6300</v>
      </c>
      <c r="H80" s="393">
        <v>6300</v>
      </c>
      <c r="I80" s="393">
        <v>6300</v>
      </c>
      <c r="J80" s="393">
        <v>6300</v>
      </c>
      <c r="K80" s="393">
        <v>6300</v>
      </c>
      <c r="L80" s="393">
        <v>6300</v>
      </c>
      <c r="M80" s="393">
        <v>6300</v>
      </c>
      <c r="N80" s="393">
        <v>6300</v>
      </c>
      <c r="O80" s="393">
        <v>6300</v>
      </c>
      <c r="P80" s="393">
        <v>6300</v>
      </c>
      <c r="Q80" s="393">
        <v>6300</v>
      </c>
      <c r="R80" s="393">
        <v>6300</v>
      </c>
      <c r="S80" s="393">
        <v>6300</v>
      </c>
      <c r="T80" s="393">
        <v>6300</v>
      </c>
      <c r="U80" s="393">
        <v>6300</v>
      </c>
      <c r="V80" s="393">
        <v>6300</v>
      </c>
      <c r="W80" s="393">
        <v>6300</v>
      </c>
      <c r="X80" s="393">
        <v>6300</v>
      </c>
      <c r="Y80" s="393">
        <v>6300</v>
      </c>
      <c r="Z80" s="393">
        <v>6300</v>
      </c>
      <c r="AA80" s="393">
        <v>6300</v>
      </c>
      <c r="AB80" s="393">
        <v>6300</v>
      </c>
      <c r="AC80" s="393">
        <v>6300</v>
      </c>
      <c r="AD80" s="393">
        <v>6300</v>
      </c>
      <c r="AE80" s="393">
        <v>6300</v>
      </c>
      <c r="AF80" s="393">
        <v>6300</v>
      </c>
      <c r="AG80" s="393">
        <v>6300</v>
      </c>
      <c r="AH80" s="393">
        <v>6300</v>
      </c>
      <c r="AI80" s="393">
        <v>6300</v>
      </c>
      <c r="AJ80" s="393">
        <v>6300</v>
      </c>
      <c r="AK80" s="393">
        <v>6300</v>
      </c>
      <c r="AL80" s="393">
        <v>6300</v>
      </c>
      <c r="AM80" s="393">
        <v>6300</v>
      </c>
      <c r="AN80" s="393">
        <v>6300</v>
      </c>
      <c r="AO80" s="393">
        <v>6300</v>
      </c>
      <c r="AP80" s="393">
        <v>6300</v>
      </c>
      <c r="AQ80" s="393">
        <v>6300</v>
      </c>
      <c r="AR80" s="393">
        <v>6300</v>
      </c>
      <c r="AS80" s="393">
        <v>6300</v>
      </c>
      <c r="AT80" s="393">
        <v>6300</v>
      </c>
      <c r="AU80" s="393">
        <v>6300</v>
      </c>
      <c r="AV80" s="393">
        <v>6300</v>
      </c>
      <c r="AW80" s="393">
        <v>6300</v>
      </c>
      <c r="AX80" s="393">
        <v>6300</v>
      </c>
      <c r="AY80" s="393">
        <v>6300</v>
      </c>
      <c r="AZ80" s="393">
        <v>6300</v>
      </c>
      <c r="BA80" s="393">
        <v>6300</v>
      </c>
      <c r="BB80" s="393">
        <v>6300</v>
      </c>
      <c r="BC80" s="393">
        <v>6300</v>
      </c>
      <c r="BD80" s="393">
        <v>6300</v>
      </c>
      <c r="BE80" s="393">
        <v>6300</v>
      </c>
      <c r="BF80" s="393">
        <v>6300</v>
      </c>
      <c r="BG80" s="393">
        <v>6300</v>
      </c>
      <c r="BH80" s="393">
        <v>6300</v>
      </c>
      <c r="BI80" s="393">
        <v>6300</v>
      </c>
      <c r="BJ80" s="393">
        <v>6300</v>
      </c>
      <c r="BK80" s="393">
        <v>6300</v>
      </c>
      <c r="BL80" s="393">
        <v>6300</v>
      </c>
      <c r="BM80" s="393">
        <v>6300</v>
      </c>
      <c r="BN80" s="393">
        <v>6300</v>
      </c>
      <c r="BO80" s="393">
        <v>6300</v>
      </c>
      <c r="BP80" s="393">
        <v>6300</v>
      </c>
      <c r="BQ80" s="393">
        <v>6300</v>
      </c>
      <c r="BR80" s="393">
        <v>6300</v>
      </c>
      <c r="BS80" s="393">
        <v>6300</v>
      </c>
      <c r="BT80" s="393">
        <v>6300</v>
      </c>
      <c r="BU80" s="393">
        <v>6300</v>
      </c>
      <c r="BV80" s="393">
        <v>6300</v>
      </c>
      <c r="BW80" s="393">
        <v>6300</v>
      </c>
      <c r="BX80" s="393">
        <v>6300</v>
      </c>
      <c r="BY80" s="393">
        <v>6300</v>
      </c>
      <c r="BZ80" s="393">
        <v>6300</v>
      </c>
      <c r="CA80" s="393">
        <v>6300</v>
      </c>
      <c r="CB80" s="393">
        <v>6300</v>
      </c>
      <c r="CC80" s="393">
        <v>6300</v>
      </c>
      <c r="CD80" s="393">
        <v>6300</v>
      </c>
      <c r="CE80" s="393">
        <v>6300</v>
      </c>
      <c r="CF80" s="393">
        <v>6300</v>
      </c>
      <c r="CG80" s="393">
        <v>6300</v>
      </c>
      <c r="CH80" s="393">
        <v>6300</v>
      </c>
      <c r="CI80" s="393">
        <v>6300</v>
      </c>
      <c r="CJ80" s="393">
        <v>6300</v>
      </c>
      <c r="CK80" s="393">
        <v>6300</v>
      </c>
      <c r="CL80" s="393">
        <v>6300</v>
      </c>
      <c r="CM80" s="393">
        <v>6300</v>
      </c>
      <c r="CN80" s="393">
        <v>6300</v>
      </c>
      <c r="CO80" s="393">
        <v>6300</v>
      </c>
      <c r="CP80" s="393">
        <v>6300</v>
      </c>
      <c r="CQ80" s="393">
        <v>6300</v>
      </c>
      <c r="CR80" s="393">
        <v>6300</v>
      </c>
      <c r="CS80" s="393">
        <v>6300</v>
      </c>
      <c r="CT80" s="393">
        <v>6300</v>
      </c>
      <c r="CU80" s="393">
        <v>6300</v>
      </c>
      <c r="CV80" s="393">
        <v>6300</v>
      </c>
      <c r="CW80" s="393">
        <v>6300</v>
      </c>
      <c r="CX80" s="393">
        <v>6300</v>
      </c>
      <c r="CY80" s="393">
        <v>6300</v>
      </c>
      <c r="CZ80" s="393">
        <v>6300</v>
      </c>
      <c r="DA80" s="393">
        <v>6300</v>
      </c>
      <c r="DB80" s="393">
        <v>6300</v>
      </c>
      <c r="DC80" s="393">
        <v>6300</v>
      </c>
      <c r="DD80" s="393">
        <v>6300</v>
      </c>
      <c r="DE80" s="393">
        <v>6300</v>
      </c>
      <c r="DF80" s="393">
        <v>6300</v>
      </c>
      <c r="DG80" s="393">
        <v>6300</v>
      </c>
      <c r="DH80" s="393">
        <v>6300</v>
      </c>
      <c r="DI80" s="393">
        <v>6300</v>
      </c>
      <c r="DJ80" s="393">
        <v>6300</v>
      </c>
      <c r="DK80" s="393">
        <v>6300</v>
      </c>
      <c r="DL80" s="393">
        <v>6300</v>
      </c>
      <c r="DM80" s="393">
        <v>6300</v>
      </c>
      <c r="DN80" s="393">
        <v>6300</v>
      </c>
      <c r="DO80" s="393">
        <v>6300</v>
      </c>
      <c r="DP80" s="393">
        <v>6300</v>
      </c>
      <c r="DQ80" s="393">
        <v>6300</v>
      </c>
      <c r="DR80" s="393">
        <v>6300</v>
      </c>
      <c r="DS80" s="393">
        <v>6300</v>
      </c>
      <c r="DT80" s="393">
        <v>6300</v>
      </c>
      <c r="DU80" s="393">
        <v>6300</v>
      </c>
      <c r="DV80" s="393">
        <v>6300</v>
      </c>
      <c r="DW80" s="393">
        <v>6300</v>
      </c>
      <c r="DX80" s="393">
        <v>6300</v>
      </c>
      <c r="DY80" s="393">
        <v>6300</v>
      </c>
      <c r="DZ80" s="393">
        <v>6300</v>
      </c>
      <c r="EA80" s="393">
        <v>6300</v>
      </c>
      <c r="EB80" s="393">
        <v>6300</v>
      </c>
      <c r="EC80" s="393">
        <v>6300</v>
      </c>
      <c r="ED80" s="393">
        <v>6300</v>
      </c>
      <c r="EE80" s="393">
        <v>6300</v>
      </c>
      <c r="EF80" s="393">
        <v>6300</v>
      </c>
      <c r="EG80" s="393">
        <v>6300</v>
      </c>
      <c r="EH80" s="393">
        <v>6300</v>
      </c>
      <c r="EI80" s="393">
        <v>6300</v>
      </c>
      <c r="EJ80" s="393">
        <v>6300</v>
      </c>
      <c r="EK80" s="393">
        <v>6300</v>
      </c>
      <c r="EL80" s="393">
        <v>6300</v>
      </c>
      <c r="EM80" s="393">
        <v>6300</v>
      </c>
      <c r="EN80" s="393">
        <v>6300</v>
      </c>
      <c r="EO80" s="393">
        <v>6300</v>
      </c>
      <c r="EP80" s="393">
        <v>6300</v>
      </c>
      <c r="EQ80" s="393">
        <v>6300</v>
      </c>
      <c r="ER80" s="393">
        <v>6300</v>
      </c>
      <c r="ES80" s="393">
        <v>6300</v>
      </c>
      <c r="ET80" s="393">
        <v>6300</v>
      </c>
      <c r="EU80" s="393">
        <v>6300</v>
      </c>
      <c r="EV80" s="393">
        <v>6300</v>
      </c>
      <c r="EW80" s="393">
        <v>6300</v>
      </c>
      <c r="EX80" s="393">
        <v>6300</v>
      </c>
      <c r="EY80" s="393">
        <v>6300</v>
      </c>
      <c r="EZ80" s="393">
        <v>6300</v>
      </c>
      <c r="FA80" s="393">
        <v>6300</v>
      </c>
      <c r="FB80" s="393">
        <v>6300</v>
      </c>
      <c r="FC80" s="393">
        <v>6300</v>
      </c>
      <c r="FD80" s="393">
        <v>6300</v>
      </c>
      <c r="FE80" s="393">
        <v>6300</v>
      </c>
      <c r="FF80" s="393">
        <v>6300</v>
      </c>
      <c r="FG80" s="393">
        <v>6300</v>
      </c>
      <c r="FH80" s="393">
        <v>6300</v>
      </c>
      <c r="FI80" s="393">
        <v>6300</v>
      </c>
      <c r="FJ80" s="393">
        <v>6300</v>
      </c>
      <c r="FK80" s="393">
        <v>6300</v>
      </c>
      <c r="FL80" s="393">
        <v>6300</v>
      </c>
      <c r="FM80" s="393">
        <v>6300</v>
      </c>
      <c r="FN80" s="393">
        <v>6300</v>
      </c>
      <c r="FO80" s="393">
        <v>6300</v>
      </c>
      <c r="FP80" s="393">
        <v>6300</v>
      </c>
      <c r="FQ80" s="393">
        <v>6300</v>
      </c>
      <c r="FR80" s="393">
        <v>6300</v>
      </c>
      <c r="FS80" s="393">
        <v>6300</v>
      </c>
      <c r="FT80" s="393">
        <v>6300</v>
      </c>
      <c r="FU80" s="393">
        <v>6300</v>
      </c>
      <c r="FV80" s="393">
        <v>6300</v>
      </c>
      <c r="FW80" s="393">
        <v>6300</v>
      </c>
      <c r="FX80" s="393">
        <v>6300</v>
      </c>
      <c r="FY80" s="393">
        <v>6300</v>
      </c>
      <c r="FZ80" s="393">
        <v>6300</v>
      </c>
      <c r="GA80" s="393">
        <v>6300</v>
      </c>
    </row>
    <row r="81" spans="1:183" x14ac:dyDescent="0.25">
      <c r="A81" s="394">
        <v>4</v>
      </c>
      <c r="B81" s="395">
        <v>5</v>
      </c>
      <c r="C81" s="395">
        <v>12</v>
      </c>
      <c r="D81" s="393">
        <v>6300</v>
      </c>
      <c r="E81" s="393">
        <v>6300</v>
      </c>
      <c r="F81" s="393">
        <v>6300</v>
      </c>
      <c r="G81" s="393">
        <v>6300</v>
      </c>
      <c r="H81" s="393">
        <v>6300</v>
      </c>
      <c r="I81" s="393">
        <v>6300</v>
      </c>
      <c r="J81" s="393">
        <v>6300</v>
      </c>
      <c r="K81" s="393">
        <v>6300</v>
      </c>
      <c r="L81" s="393">
        <v>6300</v>
      </c>
      <c r="M81" s="393">
        <v>6300</v>
      </c>
      <c r="N81" s="393">
        <v>6300</v>
      </c>
      <c r="O81" s="393">
        <v>6300</v>
      </c>
      <c r="P81" s="393">
        <v>6300</v>
      </c>
      <c r="Q81" s="393">
        <v>6300</v>
      </c>
      <c r="R81" s="393">
        <v>6300</v>
      </c>
      <c r="S81" s="393">
        <v>6300</v>
      </c>
      <c r="T81" s="393">
        <v>6300</v>
      </c>
      <c r="U81" s="393">
        <v>6300</v>
      </c>
      <c r="V81" s="393">
        <v>6300</v>
      </c>
      <c r="W81" s="393">
        <v>6300</v>
      </c>
      <c r="X81" s="393">
        <v>6300</v>
      </c>
      <c r="Y81" s="393">
        <v>6300</v>
      </c>
      <c r="Z81" s="393">
        <v>6300</v>
      </c>
      <c r="AA81" s="393">
        <v>6300</v>
      </c>
      <c r="AB81" s="393">
        <v>6300</v>
      </c>
      <c r="AC81" s="393">
        <v>6300</v>
      </c>
      <c r="AD81" s="393">
        <v>6300</v>
      </c>
      <c r="AE81" s="393">
        <v>6300</v>
      </c>
      <c r="AF81" s="393">
        <v>6300</v>
      </c>
      <c r="AG81" s="393">
        <v>6300</v>
      </c>
      <c r="AH81" s="393">
        <v>6300</v>
      </c>
      <c r="AI81" s="393">
        <v>6300</v>
      </c>
      <c r="AJ81" s="393">
        <v>6300</v>
      </c>
      <c r="AK81" s="393">
        <v>6300</v>
      </c>
      <c r="AL81" s="393">
        <v>6300</v>
      </c>
      <c r="AM81" s="393">
        <v>6300</v>
      </c>
      <c r="AN81" s="393">
        <v>6300</v>
      </c>
      <c r="AO81" s="393">
        <v>6300</v>
      </c>
      <c r="AP81" s="393">
        <v>6300</v>
      </c>
      <c r="AQ81" s="393">
        <v>6300</v>
      </c>
      <c r="AR81" s="393">
        <v>6300</v>
      </c>
      <c r="AS81" s="393">
        <v>6300</v>
      </c>
      <c r="AT81" s="393">
        <v>6300</v>
      </c>
      <c r="AU81" s="393">
        <v>6300</v>
      </c>
      <c r="AV81" s="393">
        <v>6300</v>
      </c>
      <c r="AW81" s="393">
        <v>6300</v>
      </c>
      <c r="AX81" s="393">
        <v>6300</v>
      </c>
      <c r="AY81" s="393">
        <v>6300</v>
      </c>
      <c r="AZ81" s="393">
        <v>6300</v>
      </c>
      <c r="BA81" s="393">
        <v>6300</v>
      </c>
      <c r="BB81" s="393">
        <v>6300</v>
      </c>
      <c r="BC81" s="393">
        <v>6300</v>
      </c>
      <c r="BD81" s="393">
        <v>6300</v>
      </c>
      <c r="BE81" s="393">
        <v>6300</v>
      </c>
      <c r="BF81" s="393">
        <v>6300</v>
      </c>
      <c r="BG81" s="393">
        <v>6300</v>
      </c>
      <c r="BH81" s="393">
        <v>6300</v>
      </c>
      <c r="BI81" s="393">
        <v>6300</v>
      </c>
      <c r="BJ81" s="393">
        <v>6300</v>
      </c>
      <c r="BK81" s="393">
        <v>6300</v>
      </c>
      <c r="BL81" s="393">
        <v>6300</v>
      </c>
      <c r="BM81" s="393">
        <v>6300</v>
      </c>
      <c r="BN81" s="393">
        <v>6300</v>
      </c>
      <c r="BO81" s="393">
        <v>6300</v>
      </c>
      <c r="BP81" s="393">
        <v>6300</v>
      </c>
      <c r="BQ81" s="393">
        <v>6300</v>
      </c>
      <c r="BR81" s="393">
        <v>6300</v>
      </c>
      <c r="BS81" s="393">
        <v>6300</v>
      </c>
      <c r="BT81" s="393">
        <v>6300</v>
      </c>
      <c r="BU81" s="393">
        <v>6300</v>
      </c>
      <c r="BV81" s="393">
        <v>6300</v>
      </c>
      <c r="BW81" s="393">
        <v>6300</v>
      </c>
      <c r="BX81" s="393">
        <v>6300</v>
      </c>
      <c r="BY81" s="393">
        <v>6300</v>
      </c>
      <c r="BZ81" s="393">
        <v>6300</v>
      </c>
      <c r="CA81" s="393">
        <v>6300</v>
      </c>
      <c r="CB81" s="393">
        <v>6300</v>
      </c>
      <c r="CC81" s="393">
        <v>6300</v>
      </c>
      <c r="CD81" s="393">
        <v>6300</v>
      </c>
      <c r="CE81" s="393">
        <v>6300</v>
      </c>
      <c r="CF81" s="393">
        <v>6300</v>
      </c>
      <c r="CG81" s="393">
        <v>6300</v>
      </c>
      <c r="CH81" s="393">
        <v>6300</v>
      </c>
      <c r="CI81" s="393">
        <v>6300</v>
      </c>
      <c r="CJ81" s="393">
        <v>6300</v>
      </c>
      <c r="CK81" s="393">
        <v>6300</v>
      </c>
      <c r="CL81" s="393">
        <v>6300</v>
      </c>
      <c r="CM81" s="393">
        <v>6300</v>
      </c>
      <c r="CN81" s="393">
        <v>6300</v>
      </c>
      <c r="CO81" s="393">
        <v>6300</v>
      </c>
      <c r="CP81" s="393">
        <v>6300</v>
      </c>
      <c r="CQ81" s="393">
        <v>6300</v>
      </c>
      <c r="CR81" s="393">
        <v>6300</v>
      </c>
      <c r="CS81" s="393">
        <v>6300</v>
      </c>
      <c r="CT81" s="393">
        <v>6300</v>
      </c>
      <c r="CU81" s="393">
        <v>6300</v>
      </c>
      <c r="CV81" s="393">
        <v>6300</v>
      </c>
      <c r="CW81" s="393">
        <v>6300</v>
      </c>
      <c r="CX81" s="393">
        <v>6300</v>
      </c>
      <c r="CY81" s="393">
        <v>6300</v>
      </c>
      <c r="CZ81" s="393">
        <v>6300</v>
      </c>
      <c r="DA81" s="393">
        <v>6300</v>
      </c>
      <c r="DB81" s="393">
        <v>6300</v>
      </c>
      <c r="DC81" s="393">
        <v>6300</v>
      </c>
      <c r="DD81" s="393">
        <v>6300</v>
      </c>
      <c r="DE81" s="393">
        <v>6300</v>
      </c>
      <c r="DF81" s="393">
        <v>6300</v>
      </c>
      <c r="DG81" s="393">
        <v>6300</v>
      </c>
      <c r="DH81" s="393">
        <v>6300</v>
      </c>
      <c r="DI81" s="393">
        <v>6300</v>
      </c>
      <c r="DJ81" s="393">
        <v>6300</v>
      </c>
      <c r="DK81" s="393">
        <v>6300</v>
      </c>
      <c r="DL81" s="393">
        <v>6300</v>
      </c>
      <c r="DM81" s="393">
        <v>6300</v>
      </c>
      <c r="DN81" s="393">
        <v>6300</v>
      </c>
      <c r="DO81" s="393">
        <v>6300</v>
      </c>
      <c r="DP81" s="393">
        <v>6300</v>
      </c>
      <c r="DQ81" s="393">
        <v>6300</v>
      </c>
      <c r="DR81" s="393">
        <v>6300</v>
      </c>
      <c r="DS81" s="393">
        <v>6300</v>
      </c>
      <c r="DT81" s="393">
        <v>6300</v>
      </c>
      <c r="DU81" s="393">
        <v>6300</v>
      </c>
      <c r="DV81" s="393">
        <v>6300</v>
      </c>
      <c r="DW81" s="393">
        <v>6300</v>
      </c>
      <c r="DX81" s="393">
        <v>6300</v>
      </c>
      <c r="DY81" s="393">
        <v>6300</v>
      </c>
      <c r="DZ81" s="393">
        <v>6300</v>
      </c>
      <c r="EA81" s="393">
        <v>6300</v>
      </c>
      <c r="EB81" s="393">
        <v>6300</v>
      </c>
      <c r="EC81" s="393">
        <v>6300</v>
      </c>
      <c r="ED81" s="393">
        <v>6300</v>
      </c>
      <c r="EE81" s="393">
        <v>6300</v>
      </c>
      <c r="EF81" s="393">
        <v>6300</v>
      </c>
      <c r="EG81" s="393">
        <v>6300</v>
      </c>
      <c r="EH81" s="393">
        <v>6300</v>
      </c>
      <c r="EI81" s="393">
        <v>6300</v>
      </c>
      <c r="EJ81" s="393">
        <v>6300</v>
      </c>
      <c r="EK81" s="393">
        <v>6300</v>
      </c>
      <c r="EL81" s="393">
        <v>6300</v>
      </c>
      <c r="EM81" s="393">
        <v>6300</v>
      </c>
      <c r="EN81" s="393">
        <v>6300</v>
      </c>
      <c r="EO81" s="393">
        <v>6300</v>
      </c>
      <c r="EP81" s="393">
        <v>6300</v>
      </c>
      <c r="EQ81" s="393">
        <v>6300</v>
      </c>
      <c r="ER81" s="393">
        <v>6300</v>
      </c>
      <c r="ES81" s="393">
        <v>6300</v>
      </c>
      <c r="ET81" s="393">
        <v>6300</v>
      </c>
      <c r="EU81" s="393">
        <v>6300</v>
      </c>
      <c r="EV81" s="393">
        <v>6300</v>
      </c>
      <c r="EW81" s="393">
        <v>6300</v>
      </c>
      <c r="EX81" s="393">
        <v>6300</v>
      </c>
      <c r="EY81" s="393">
        <v>6300</v>
      </c>
      <c r="EZ81" s="393">
        <v>6300</v>
      </c>
      <c r="FA81" s="393">
        <v>6300</v>
      </c>
      <c r="FB81" s="393">
        <v>6300</v>
      </c>
      <c r="FC81" s="393">
        <v>6300</v>
      </c>
      <c r="FD81" s="393">
        <v>6300</v>
      </c>
      <c r="FE81" s="393">
        <v>6300</v>
      </c>
      <c r="FF81" s="393">
        <v>6300</v>
      </c>
      <c r="FG81" s="393">
        <v>6300</v>
      </c>
      <c r="FH81" s="393">
        <v>6300</v>
      </c>
      <c r="FI81" s="393">
        <v>6300</v>
      </c>
      <c r="FJ81" s="393">
        <v>6300</v>
      </c>
      <c r="FK81" s="393">
        <v>6300</v>
      </c>
      <c r="FL81" s="393">
        <v>6300</v>
      </c>
      <c r="FM81" s="393">
        <v>6300</v>
      </c>
      <c r="FN81" s="393">
        <v>6300</v>
      </c>
      <c r="FO81" s="393">
        <v>6300</v>
      </c>
      <c r="FP81" s="393">
        <v>6300</v>
      </c>
      <c r="FQ81" s="393">
        <v>6300</v>
      </c>
      <c r="FR81" s="393">
        <v>6300</v>
      </c>
      <c r="FS81" s="393">
        <v>6300</v>
      </c>
      <c r="FT81" s="393">
        <v>6300</v>
      </c>
      <c r="FU81" s="393">
        <v>6300</v>
      </c>
      <c r="FV81" s="393">
        <v>6300</v>
      </c>
      <c r="FW81" s="393">
        <v>6300</v>
      </c>
      <c r="FX81" s="393">
        <v>6300</v>
      </c>
      <c r="FY81" s="393">
        <v>6300</v>
      </c>
      <c r="FZ81" s="393">
        <v>6300</v>
      </c>
      <c r="GA81" s="393">
        <v>6300</v>
      </c>
    </row>
    <row r="82" spans="1:183" x14ac:dyDescent="0.25">
      <c r="A82" s="392">
        <v>1</v>
      </c>
      <c r="B82" s="170">
        <v>6</v>
      </c>
      <c r="C82" s="170">
        <v>1</v>
      </c>
      <c r="D82" s="393">
        <v>6780</v>
      </c>
      <c r="E82" s="393">
        <v>6780</v>
      </c>
      <c r="F82" s="393">
        <v>6780</v>
      </c>
      <c r="G82" s="393">
        <v>6780</v>
      </c>
      <c r="H82" s="393">
        <v>6780</v>
      </c>
      <c r="I82" s="393">
        <v>6780</v>
      </c>
      <c r="J82" s="393">
        <v>6980</v>
      </c>
      <c r="K82" s="393">
        <v>6980</v>
      </c>
      <c r="L82" s="393">
        <v>6980</v>
      </c>
      <c r="M82" s="393">
        <v>6980</v>
      </c>
      <c r="N82" s="393">
        <v>6980</v>
      </c>
      <c r="O82" s="393">
        <v>6980</v>
      </c>
      <c r="P82" s="393">
        <v>6980</v>
      </c>
      <c r="Q82" s="393">
        <v>6980</v>
      </c>
      <c r="R82" s="393">
        <v>6980</v>
      </c>
      <c r="S82" s="393">
        <v>6980</v>
      </c>
      <c r="T82" s="393">
        <v>6980</v>
      </c>
      <c r="U82" s="393">
        <v>6980</v>
      </c>
      <c r="V82" s="393">
        <v>6980</v>
      </c>
      <c r="W82" s="393">
        <v>6980</v>
      </c>
      <c r="X82" s="393">
        <v>6980</v>
      </c>
      <c r="Y82" s="393">
        <v>6980</v>
      </c>
      <c r="Z82" s="393">
        <v>6980</v>
      </c>
      <c r="AA82" s="393">
        <v>6980</v>
      </c>
      <c r="AB82" s="393">
        <v>6980</v>
      </c>
      <c r="AC82" s="393">
        <v>6980</v>
      </c>
      <c r="AD82" s="393">
        <v>6980</v>
      </c>
      <c r="AE82" s="393">
        <v>6980</v>
      </c>
      <c r="AF82" s="393">
        <v>6980</v>
      </c>
      <c r="AG82" s="393">
        <v>6980</v>
      </c>
      <c r="AH82" s="393">
        <v>6980</v>
      </c>
      <c r="AI82" s="393">
        <v>6980</v>
      </c>
      <c r="AJ82" s="393">
        <v>6980</v>
      </c>
      <c r="AK82" s="393">
        <v>6980</v>
      </c>
      <c r="AL82" s="393">
        <v>6980</v>
      </c>
      <c r="AM82" s="393">
        <v>6980</v>
      </c>
      <c r="AN82" s="393">
        <v>6980</v>
      </c>
      <c r="AO82" s="393">
        <v>6980</v>
      </c>
      <c r="AP82" s="393">
        <v>6980</v>
      </c>
      <c r="AQ82" s="393">
        <v>6980</v>
      </c>
      <c r="AR82" s="393">
        <v>6980</v>
      </c>
      <c r="AS82" s="393">
        <v>6980</v>
      </c>
      <c r="AT82" s="393">
        <v>6980</v>
      </c>
      <c r="AU82" s="393">
        <v>6980</v>
      </c>
      <c r="AV82" s="393">
        <v>6980</v>
      </c>
      <c r="AW82" s="393">
        <v>6980</v>
      </c>
      <c r="AX82" s="393">
        <v>6980</v>
      </c>
      <c r="AY82" s="393">
        <v>6980</v>
      </c>
      <c r="AZ82" s="393">
        <v>6980</v>
      </c>
      <c r="BA82" s="393">
        <v>6980</v>
      </c>
      <c r="BB82" s="393">
        <v>6980</v>
      </c>
      <c r="BC82" s="393">
        <v>6980</v>
      </c>
      <c r="BD82" s="393">
        <v>6980</v>
      </c>
      <c r="BE82" s="393">
        <v>6980</v>
      </c>
      <c r="BF82" s="393">
        <v>6980</v>
      </c>
      <c r="BG82" s="393">
        <v>6980</v>
      </c>
      <c r="BH82" s="393">
        <v>6980</v>
      </c>
      <c r="BI82" s="393">
        <v>6980</v>
      </c>
      <c r="BJ82" s="393">
        <v>6980</v>
      </c>
      <c r="BK82" s="393">
        <v>6980</v>
      </c>
      <c r="BL82" s="393">
        <v>6980</v>
      </c>
      <c r="BM82" s="393">
        <v>6980</v>
      </c>
      <c r="BN82" s="393">
        <v>6980</v>
      </c>
      <c r="BO82" s="393">
        <v>6980</v>
      </c>
      <c r="BP82" s="393">
        <v>6980</v>
      </c>
      <c r="BQ82" s="393">
        <v>6980</v>
      </c>
      <c r="BR82" s="393">
        <v>6980</v>
      </c>
      <c r="BS82" s="393">
        <v>6980</v>
      </c>
      <c r="BT82" s="393">
        <v>6980</v>
      </c>
      <c r="BU82" s="393">
        <v>6980</v>
      </c>
      <c r="BV82" s="393">
        <v>6980</v>
      </c>
      <c r="BW82" s="393">
        <v>6980</v>
      </c>
      <c r="BX82" s="393">
        <v>6980</v>
      </c>
      <c r="BY82" s="393">
        <v>6980</v>
      </c>
      <c r="BZ82" s="393">
        <v>6980</v>
      </c>
      <c r="CA82" s="393">
        <v>6980</v>
      </c>
      <c r="CB82" s="393">
        <v>6980</v>
      </c>
      <c r="CC82" s="393">
        <v>6980</v>
      </c>
      <c r="CD82" s="393">
        <v>6980</v>
      </c>
      <c r="CE82" s="393">
        <v>6980</v>
      </c>
      <c r="CF82" s="393">
        <v>6980</v>
      </c>
      <c r="CG82" s="393">
        <v>6980</v>
      </c>
      <c r="CH82" s="393">
        <v>6980</v>
      </c>
      <c r="CI82" s="393">
        <v>6980</v>
      </c>
      <c r="CJ82" s="393">
        <v>6980</v>
      </c>
      <c r="CK82" s="393">
        <v>6980</v>
      </c>
      <c r="CL82" s="393">
        <v>6980</v>
      </c>
      <c r="CM82" s="393">
        <v>6980</v>
      </c>
      <c r="CN82" s="393">
        <v>6980</v>
      </c>
      <c r="CO82" s="393">
        <v>6980</v>
      </c>
      <c r="CP82" s="393">
        <v>6980</v>
      </c>
      <c r="CQ82" s="393">
        <v>6980</v>
      </c>
      <c r="CR82" s="393">
        <v>6980</v>
      </c>
      <c r="CS82" s="393">
        <v>6980</v>
      </c>
      <c r="CT82" s="393">
        <v>6980</v>
      </c>
      <c r="CU82" s="393">
        <v>6980</v>
      </c>
      <c r="CV82" s="393">
        <v>6980</v>
      </c>
      <c r="CW82" s="393">
        <v>6980</v>
      </c>
      <c r="CX82" s="393">
        <v>6980</v>
      </c>
      <c r="CY82" s="393">
        <v>6980</v>
      </c>
      <c r="CZ82" s="393">
        <v>6980</v>
      </c>
      <c r="DA82" s="393">
        <v>6980</v>
      </c>
      <c r="DB82" s="393">
        <v>6980</v>
      </c>
      <c r="DC82" s="393">
        <v>6980</v>
      </c>
      <c r="DD82" s="393">
        <v>6980</v>
      </c>
      <c r="DE82" s="393">
        <v>6980</v>
      </c>
      <c r="DF82" s="393">
        <v>6980</v>
      </c>
      <c r="DG82" s="393">
        <v>6980</v>
      </c>
      <c r="DH82" s="393">
        <v>6980</v>
      </c>
      <c r="DI82" s="393">
        <v>6980</v>
      </c>
      <c r="DJ82" s="393">
        <v>6980</v>
      </c>
      <c r="DK82" s="393">
        <v>6980</v>
      </c>
      <c r="DL82" s="393">
        <v>6980</v>
      </c>
      <c r="DM82" s="393">
        <v>6980</v>
      </c>
      <c r="DN82" s="393">
        <v>6980</v>
      </c>
      <c r="DO82" s="393">
        <v>6980</v>
      </c>
      <c r="DP82" s="393">
        <v>6980</v>
      </c>
      <c r="DQ82" s="393">
        <v>6980</v>
      </c>
      <c r="DR82" s="393">
        <v>6980</v>
      </c>
      <c r="DS82" s="393">
        <v>6980</v>
      </c>
      <c r="DT82" s="393">
        <v>6980</v>
      </c>
      <c r="DU82" s="393">
        <v>6980</v>
      </c>
      <c r="DV82" s="393">
        <v>6980</v>
      </c>
      <c r="DW82" s="393">
        <v>6980</v>
      </c>
      <c r="DX82" s="393">
        <v>6980</v>
      </c>
      <c r="DY82" s="393">
        <v>6980</v>
      </c>
      <c r="DZ82" s="393">
        <v>6980</v>
      </c>
      <c r="EA82" s="393">
        <v>6980</v>
      </c>
      <c r="EB82" s="393">
        <v>6980</v>
      </c>
      <c r="EC82" s="393">
        <v>6980</v>
      </c>
      <c r="ED82" s="393">
        <v>6980</v>
      </c>
      <c r="EE82" s="393">
        <v>6980</v>
      </c>
      <c r="EF82" s="393">
        <v>6980</v>
      </c>
      <c r="EG82" s="393">
        <v>6980</v>
      </c>
      <c r="EH82" s="393">
        <v>6980</v>
      </c>
      <c r="EI82" s="393">
        <v>6980</v>
      </c>
      <c r="EJ82" s="393">
        <v>6980</v>
      </c>
      <c r="EK82" s="393">
        <v>6980</v>
      </c>
      <c r="EL82" s="393">
        <v>6980</v>
      </c>
      <c r="EM82" s="393">
        <v>6980</v>
      </c>
      <c r="EN82" s="393">
        <v>6980</v>
      </c>
      <c r="EO82" s="393">
        <v>6980</v>
      </c>
      <c r="EP82" s="393">
        <v>6980</v>
      </c>
      <c r="EQ82" s="393">
        <v>6980</v>
      </c>
      <c r="ER82" s="393">
        <v>6980</v>
      </c>
      <c r="ES82" s="393">
        <v>6980</v>
      </c>
      <c r="ET82" s="393">
        <v>6980</v>
      </c>
      <c r="EU82" s="393">
        <v>6980</v>
      </c>
      <c r="EV82" s="393">
        <v>6980</v>
      </c>
      <c r="EW82" s="393">
        <v>6980</v>
      </c>
      <c r="EX82" s="393">
        <v>6980</v>
      </c>
      <c r="EY82" s="393">
        <v>6980</v>
      </c>
      <c r="EZ82" s="393">
        <v>6980</v>
      </c>
      <c r="FA82" s="393">
        <v>6980</v>
      </c>
      <c r="FB82" s="393">
        <v>6980</v>
      </c>
      <c r="FC82" s="393">
        <v>6980</v>
      </c>
      <c r="FD82" s="393">
        <v>6980</v>
      </c>
      <c r="FE82" s="393">
        <v>6980</v>
      </c>
      <c r="FF82" s="393">
        <v>6980</v>
      </c>
      <c r="FG82" s="393">
        <v>6980</v>
      </c>
      <c r="FH82" s="393">
        <v>6980</v>
      </c>
      <c r="FI82" s="393">
        <v>6980</v>
      </c>
      <c r="FJ82" s="393">
        <v>6980</v>
      </c>
      <c r="FK82" s="393">
        <v>6980</v>
      </c>
      <c r="FL82" s="393">
        <v>6980</v>
      </c>
      <c r="FM82" s="393">
        <v>6980</v>
      </c>
      <c r="FN82" s="393">
        <v>6980</v>
      </c>
      <c r="FO82" s="393">
        <v>6980</v>
      </c>
      <c r="FP82" s="393">
        <v>6980</v>
      </c>
      <c r="FQ82" s="393">
        <v>6980</v>
      </c>
      <c r="FR82" s="393">
        <v>6980</v>
      </c>
      <c r="FS82" s="393">
        <v>6980</v>
      </c>
      <c r="FT82" s="393">
        <v>6980</v>
      </c>
      <c r="FU82" s="393">
        <v>6980</v>
      </c>
      <c r="FV82" s="393">
        <v>6980</v>
      </c>
      <c r="FW82" s="393">
        <v>6980</v>
      </c>
      <c r="FX82" s="393">
        <v>6980</v>
      </c>
      <c r="FY82" s="393">
        <v>6980</v>
      </c>
      <c r="FZ82" s="393">
        <v>6980</v>
      </c>
      <c r="GA82" s="393">
        <v>6980</v>
      </c>
    </row>
    <row r="83" spans="1:183" x14ac:dyDescent="0.25">
      <c r="A83" s="392">
        <v>2</v>
      </c>
      <c r="B83" s="170">
        <v>6</v>
      </c>
      <c r="C83" s="170">
        <v>1</v>
      </c>
      <c r="D83" s="393">
        <v>6780</v>
      </c>
      <c r="E83" s="393">
        <v>6780</v>
      </c>
      <c r="F83" s="393">
        <v>6780</v>
      </c>
      <c r="G83" s="393">
        <v>6780</v>
      </c>
      <c r="H83" s="393">
        <v>6780</v>
      </c>
      <c r="I83" s="393">
        <v>6780</v>
      </c>
      <c r="J83" s="393">
        <v>6980</v>
      </c>
      <c r="K83" s="393">
        <v>6980</v>
      </c>
      <c r="L83" s="393">
        <v>6980</v>
      </c>
      <c r="M83" s="393">
        <v>6980</v>
      </c>
      <c r="N83" s="393">
        <v>6980</v>
      </c>
      <c r="O83" s="393">
        <v>6980</v>
      </c>
      <c r="P83" s="393">
        <v>6980</v>
      </c>
      <c r="Q83" s="393">
        <v>6980</v>
      </c>
      <c r="R83" s="393">
        <v>6980</v>
      </c>
      <c r="S83" s="393">
        <v>6980</v>
      </c>
      <c r="T83" s="393">
        <v>6980</v>
      </c>
      <c r="U83" s="393">
        <v>6980</v>
      </c>
      <c r="V83" s="393">
        <v>6980</v>
      </c>
      <c r="W83" s="393">
        <v>6980</v>
      </c>
      <c r="X83" s="393">
        <v>6980</v>
      </c>
      <c r="Y83" s="393">
        <v>6980</v>
      </c>
      <c r="Z83" s="393">
        <v>6980</v>
      </c>
      <c r="AA83" s="393">
        <v>6980</v>
      </c>
      <c r="AB83" s="393">
        <v>6980</v>
      </c>
      <c r="AC83" s="393">
        <v>6980</v>
      </c>
      <c r="AD83" s="393">
        <v>6980</v>
      </c>
      <c r="AE83" s="393">
        <v>6980</v>
      </c>
      <c r="AF83" s="393">
        <v>6980</v>
      </c>
      <c r="AG83" s="393">
        <v>6980</v>
      </c>
      <c r="AH83" s="393">
        <v>6980</v>
      </c>
      <c r="AI83" s="393">
        <v>6980</v>
      </c>
      <c r="AJ83" s="393">
        <v>6980</v>
      </c>
      <c r="AK83" s="393">
        <v>6980</v>
      </c>
      <c r="AL83" s="393">
        <v>6980</v>
      </c>
      <c r="AM83" s="393">
        <v>6980</v>
      </c>
      <c r="AN83" s="393">
        <v>6980</v>
      </c>
      <c r="AO83" s="393">
        <v>6980</v>
      </c>
      <c r="AP83" s="393">
        <v>6980</v>
      </c>
      <c r="AQ83" s="393">
        <v>6980</v>
      </c>
      <c r="AR83" s="393">
        <v>6980</v>
      </c>
      <c r="AS83" s="393">
        <v>6980</v>
      </c>
      <c r="AT83" s="393">
        <v>6980</v>
      </c>
      <c r="AU83" s="393">
        <v>6980</v>
      </c>
      <c r="AV83" s="393">
        <v>6980</v>
      </c>
      <c r="AW83" s="393">
        <v>6980</v>
      </c>
      <c r="AX83" s="393">
        <v>6980</v>
      </c>
      <c r="AY83" s="393">
        <v>6980</v>
      </c>
      <c r="AZ83" s="393">
        <v>6980</v>
      </c>
      <c r="BA83" s="393">
        <v>6980</v>
      </c>
      <c r="BB83" s="393">
        <v>6980</v>
      </c>
      <c r="BC83" s="393">
        <v>6980</v>
      </c>
      <c r="BD83" s="393">
        <v>6980</v>
      </c>
      <c r="BE83" s="393">
        <v>6980</v>
      </c>
      <c r="BF83" s="393">
        <v>6980</v>
      </c>
      <c r="BG83" s="393">
        <v>6980</v>
      </c>
      <c r="BH83" s="393">
        <v>6980</v>
      </c>
      <c r="BI83" s="393">
        <v>6980</v>
      </c>
      <c r="BJ83" s="393">
        <v>6980</v>
      </c>
      <c r="BK83" s="393">
        <v>6980</v>
      </c>
      <c r="BL83" s="393">
        <v>6980</v>
      </c>
      <c r="BM83" s="393">
        <v>6980</v>
      </c>
      <c r="BN83" s="393">
        <v>6980</v>
      </c>
      <c r="BO83" s="393">
        <v>6980</v>
      </c>
      <c r="BP83" s="393">
        <v>6980</v>
      </c>
      <c r="BQ83" s="393">
        <v>6980</v>
      </c>
      <c r="BR83" s="393">
        <v>6980</v>
      </c>
      <c r="BS83" s="393">
        <v>6980</v>
      </c>
      <c r="BT83" s="393">
        <v>6980</v>
      </c>
      <c r="BU83" s="393">
        <v>6980</v>
      </c>
      <c r="BV83" s="393">
        <v>6980</v>
      </c>
      <c r="BW83" s="393">
        <v>6980</v>
      </c>
      <c r="BX83" s="393">
        <v>6980</v>
      </c>
      <c r="BY83" s="393">
        <v>6980</v>
      </c>
      <c r="BZ83" s="393">
        <v>6980</v>
      </c>
      <c r="CA83" s="393">
        <v>6980</v>
      </c>
      <c r="CB83" s="393">
        <v>6980</v>
      </c>
      <c r="CC83" s="393">
        <v>6980</v>
      </c>
      <c r="CD83" s="393">
        <v>6980</v>
      </c>
      <c r="CE83" s="393">
        <v>6980</v>
      </c>
      <c r="CF83" s="393">
        <v>6980</v>
      </c>
      <c r="CG83" s="393">
        <v>6980</v>
      </c>
      <c r="CH83" s="393">
        <v>6980</v>
      </c>
      <c r="CI83" s="393">
        <v>6980</v>
      </c>
      <c r="CJ83" s="393">
        <v>6980</v>
      </c>
      <c r="CK83" s="393">
        <v>6980</v>
      </c>
      <c r="CL83" s="393">
        <v>6980</v>
      </c>
      <c r="CM83" s="393">
        <v>6980</v>
      </c>
      <c r="CN83" s="393">
        <v>6980</v>
      </c>
      <c r="CO83" s="393">
        <v>6980</v>
      </c>
      <c r="CP83" s="393">
        <v>6980</v>
      </c>
      <c r="CQ83" s="393">
        <v>6980</v>
      </c>
      <c r="CR83" s="393">
        <v>6980</v>
      </c>
      <c r="CS83" s="393">
        <v>6980</v>
      </c>
      <c r="CT83" s="393">
        <v>6980</v>
      </c>
      <c r="CU83" s="393">
        <v>6980</v>
      </c>
      <c r="CV83" s="393">
        <v>6980</v>
      </c>
      <c r="CW83" s="393">
        <v>6980</v>
      </c>
      <c r="CX83" s="393">
        <v>6980</v>
      </c>
      <c r="CY83" s="393">
        <v>6980</v>
      </c>
      <c r="CZ83" s="393">
        <v>6980</v>
      </c>
      <c r="DA83" s="393">
        <v>6980</v>
      </c>
      <c r="DB83" s="393">
        <v>6980</v>
      </c>
      <c r="DC83" s="393">
        <v>6980</v>
      </c>
      <c r="DD83" s="393">
        <v>6980</v>
      </c>
      <c r="DE83" s="393">
        <v>6980</v>
      </c>
      <c r="DF83" s="393">
        <v>6980</v>
      </c>
      <c r="DG83" s="393">
        <v>6980</v>
      </c>
      <c r="DH83" s="393">
        <v>6980</v>
      </c>
      <c r="DI83" s="393">
        <v>6980</v>
      </c>
      <c r="DJ83" s="393">
        <v>6980</v>
      </c>
      <c r="DK83" s="393">
        <v>6980</v>
      </c>
      <c r="DL83" s="393">
        <v>6980</v>
      </c>
      <c r="DM83" s="393">
        <v>6980</v>
      </c>
      <c r="DN83" s="393">
        <v>6980</v>
      </c>
      <c r="DO83" s="393">
        <v>6980</v>
      </c>
      <c r="DP83" s="393">
        <v>6980</v>
      </c>
      <c r="DQ83" s="393">
        <v>6980</v>
      </c>
      <c r="DR83" s="393">
        <v>6980</v>
      </c>
      <c r="DS83" s="393">
        <v>6980</v>
      </c>
      <c r="DT83" s="393">
        <v>6980</v>
      </c>
      <c r="DU83" s="393">
        <v>6980</v>
      </c>
      <c r="DV83" s="393">
        <v>6980</v>
      </c>
      <c r="DW83" s="393">
        <v>6980</v>
      </c>
      <c r="DX83" s="393">
        <v>6980</v>
      </c>
      <c r="DY83" s="393">
        <v>6980</v>
      </c>
      <c r="DZ83" s="393">
        <v>6980</v>
      </c>
      <c r="EA83" s="393">
        <v>6980</v>
      </c>
      <c r="EB83" s="393">
        <v>6980</v>
      </c>
      <c r="EC83" s="393">
        <v>6980</v>
      </c>
      <c r="ED83" s="393">
        <v>6980</v>
      </c>
      <c r="EE83" s="393">
        <v>6980</v>
      </c>
      <c r="EF83" s="393">
        <v>6980</v>
      </c>
      <c r="EG83" s="393">
        <v>6980</v>
      </c>
      <c r="EH83" s="393">
        <v>6980</v>
      </c>
      <c r="EI83" s="393">
        <v>6980</v>
      </c>
      <c r="EJ83" s="393">
        <v>6980</v>
      </c>
      <c r="EK83" s="393">
        <v>6980</v>
      </c>
      <c r="EL83" s="393">
        <v>6980</v>
      </c>
      <c r="EM83" s="393">
        <v>6980</v>
      </c>
      <c r="EN83" s="393">
        <v>6980</v>
      </c>
      <c r="EO83" s="393">
        <v>6980</v>
      </c>
      <c r="EP83" s="393">
        <v>6980</v>
      </c>
      <c r="EQ83" s="393">
        <v>6980</v>
      </c>
      <c r="ER83" s="393">
        <v>6980</v>
      </c>
      <c r="ES83" s="393">
        <v>6980</v>
      </c>
      <c r="ET83" s="393">
        <v>6980</v>
      </c>
      <c r="EU83" s="393">
        <v>6980</v>
      </c>
      <c r="EV83" s="393">
        <v>6980</v>
      </c>
      <c r="EW83" s="393">
        <v>6980</v>
      </c>
      <c r="EX83" s="393">
        <v>6980</v>
      </c>
      <c r="EY83" s="393">
        <v>6980</v>
      </c>
      <c r="EZ83" s="393">
        <v>6980</v>
      </c>
      <c r="FA83" s="393">
        <v>6980</v>
      </c>
      <c r="FB83" s="393">
        <v>6980</v>
      </c>
      <c r="FC83" s="393">
        <v>6980</v>
      </c>
      <c r="FD83" s="393">
        <v>6980</v>
      </c>
      <c r="FE83" s="393">
        <v>6980</v>
      </c>
      <c r="FF83" s="393">
        <v>6980</v>
      </c>
      <c r="FG83" s="393">
        <v>6980</v>
      </c>
      <c r="FH83" s="393">
        <v>6980</v>
      </c>
      <c r="FI83" s="393">
        <v>6980</v>
      </c>
      <c r="FJ83" s="393">
        <v>6980</v>
      </c>
      <c r="FK83" s="393">
        <v>6980</v>
      </c>
      <c r="FL83" s="393">
        <v>6980</v>
      </c>
      <c r="FM83" s="393">
        <v>6980</v>
      </c>
      <c r="FN83" s="393">
        <v>6980</v>
      </c>
      <c r="FO83" s="393">
        <v>6980</v>
      </c>
      <c r="FP83" s="393">
        <v>6980</v>
      </c>
      <c r="FQ83" s="393">
        <v>6980</v>
      </c>
      <c r="FR83" s="393">
        <v>6980</v>
      </c>
      <c r="FS83" s="393">
        <v>6980</v>
      </c>
      <c r="FT83" s="393">
        <v>6980</v>
      </c>
      <c r="FU83" s="393">
        <v>6980</v>
      </c>
      <c r="FV83" s="393">
        <v>6980</v>
      </c>
      <c r="FW83" s="393">
        <v>6980</v>
      </c>
      <c r="FX83" s="393">
        <v>6980</v>
      </c>
      <c r="FY83" s="393">
        <v>6980</v>
      </c>
      <c r="FZ83" s="393">
        <v>6980</v>
      </c>
      <c r="GA83" s="393">
        <v>6980</v>
      </c>
    </row>
    <row r="84" spans="1:183" x14ac:dyDescent="0.25">
      <c r="A84" s="392">
        <v>3</v>
      </c>
      <c r="B84" s="170">
        <v>6</v>
      </c>
      <c r="C84" s="170">
        <v>1</v>
      </c>
      <c r="D84" s="393">
        <v>6780</v>
      </c>
      <c r="E84" s="393">
        <v>6780</v>
      </c>
      <c r="F84" s="393">
        <v>6780</v>
      </c>
      <c r="G84" s="393">
        <v>6780</v>
      </c>
      <c r="H84" s="393">
        <v>6780</v>
      </c>
      <c r="I84" s="393">
        <v>6780</v>
      </c>
      <c r="J84" s="393">
        <v>6980</v>
      </c>
      <c r="K84" s="393">
        <v>6980</v>
      </c>
      <c r="L84" s="393">
        <v>6980</v>
      </c>
      <c r="M84" s="393">
        <v>6980</v>
      </c>
      <c r="N84" s="393">
        <v>6980</v>
      </c>
      <c r="O84" s="393">
        <v>6980</v>
      </c>
      <c r="P84" s="393">
        <v>6980</v>
      </c>
      <c r="Q84" s="393">
        <v>6980</v>
      </c>
      <c r="R84" s="393">
        <v>6980</v>
      </c>
      <c r="S84" s="393">
        <v>6980</v>
      </c>
      <c r="T84" s="393">
        <v>6980</v>
      </c>
      <c r="U84" s="393">
        <v>6980</v>
      </c>
      <c r="V84" s="393">
        <v>6980</v>
      </c>
      <c r="W84" s="393">
        <v>6980</v>
      </c>
      <c r="X84" s="393">
        <v>6980</v>
      </c>
      <c r="Y84" s="393">
        <v>6980</v>
      </c>
      <c r="Z84" s="393">
        <v>6980</v>
      </c>
      <c r="AA84" s="393">
        <v>6980</v>
      </c>
      <c r="AB84" s="393">
        <v>6980</v>
      </c>
      <c r="AC84" s="393">
        <v>6980</v>
      </c>
      <c r="AD84" s="393">
        <v>6980</v>
      </c>
      <c r="AE84" s="393">
        <v>6980</v>
      </c>
      <c r="AF84" s="393">
        <v>6980</v>
      </c>
      <c r="AG84" s="393">
        <v>6980</v>
      </c>
      <c r="AH84" s="393">
        <v>6980</v>
      </c>
      <c r="AI84" s="393">
        <v>6980</v>
      </c>
      <c r="AJ84" s="393">
        <v>6980</v>
      </c>
      <c r="AK84" s="393">
        <v>6980</v>
      </c>
      <c r="AL84" s="393">
        <v>6980</v>
      </c>
      <c r="AM84" s="393">
        <v>6980</v>
      </c>
      <c r="AN84" s="393">
        <v>6980</v>
      </c>
      <c r="AO84" s="393">
        <v>6980</v>
      </c>
      <c r="AP84" s="393">
        <v>6980</v>
      </c>
      <c r="AQ84" s="393">
        <v>6980</v>
      </c>
      <c r="AR84" s="393">
        <v>6980</v>
      </c>
      <c r="AS84" s="393">
        <v>6980</v>
      </c>
      <c r="AT84" s="393">
        <v>6980</v>
      </c>
      <c r="AU84" s="393">
        <v>6980</v>
      </c>
      <c r="AV84" s="393">
        <v>6980</v>
      </c>
      <c r="AW84" s="393">
        <v>6980</v>
      </c>
      <c r="AX84" s="393">
        <v>6980</v>
      </c>
      <c r="AY84" s="393">
        <v>6980</v>
      </c>
      <c r="AZ84" s="393">
        <v>6980</v>
      </c>
      <c r="BA84" s="393">
        <v>6980</v>
      </c>
      <c r="BB84" s="393">
        <v>6980</v>
      </c>
      <c r="BC84" s="393">
        <v>6980</v>
      </c>
      <c r="BD84" s="393">
        <v>6980</v>
      </c>
      <c r="BE84" s="393">
        <v>6980</v>
      </c>
      <c r="BF84" s="393">
        <v>6980</v>
      </c>
      <c r="BG84" s="393">
        <v>6980</v>
      </c>
      <c r="BH84" s="393">
        <v>6980</v>
      </c>
      <c r="BI84" s="393">
        <v>6980</v>
      </c>
      <c r="BJ84" s="393">
        <v>6980</v>
      </c>
      <c r="BK84" s="393">
        <v>6980</v>
      </c>
      <c r="BL84" s="393">
        <v>6980</v>
      </c>
      <c r="BM84" s="393">
        <v>6980</v>
      </c>
      <c r="BN84" s="393">
        <v>6980</v>
      </c>
      <c r="BO84" s="393">
        <v>6980</v>
      </c>
      <c r="BP84" s="393">
        <v>6980</v>
      </c>
      <c r="BQ84" s="393">
        <v>6980</v>
      </c>
      <c r="BR84" s="393">
        <v>6980</v>
      </c>
      <c r="BS84" s="393">
        <v>6980</v>
      </c>
      <c r="BT84" s="393">
        <v>6980</v>
      </c>
      <c r="BU84" s="393">
        <v>6980</v>
      </c>
      <c r="BV84" s="393">
        <v>6980</v>
      </c>
      <c r="BW84" s="393">
        <v>6980</v>
      </c>
      <c r="BX84" s="393">
        <v>6980</v>
      </c>
      <c r="BY84" s="393">
        <v>6980</v>
      </c>
      <c r="BZ84" s="393">
        <v>6980</v>
      </c>
      <c r="CA84" s="393">
        <v>6980</v>
      </c>
      <c r="CB84" s="393">
        <v>6980</v>
      </c>
      <c r="CC84" s="393">
        <v>6980</v>
      </c>
      <c r="CD84" s="393">
        <v>6980</v>
      </c>
      <c r="CE84" s="393">
        <v>6980</v>
      </c>
      <c r="CF84" s="393">
        <v>6980</v>
      </c>
      <c r="CG84" s="393">
        <v>6980</v>
      </c>
      <c r="CH84" s="393">
        <v>6980</v>
      </c>
      <c r="CI84" s="393">
        <v>6980</v>
      </c>
      <c r="CJ84" s="393">
        <v>6980</v>
      </c>
      <c r="CK84" s="393">
        <v>6980</v>
      </c>
      <c r="CL84" s="393">
        <v>6980</v>
      </c>
      <c r="CM84" s="393">
        <v>6980</v>
      </c>
      <c r="CN84" s="393">
        <v>6980</v>
      </c>
      <c r="CO84" s="393">
        <v>6980</v>
      </c>
      <c r="CP84" s="393">
        <v>6980</v>
      </c>
      <c r="CQ84" s="393">
        <v>6980</v>
      </c>
      <c r="CR84" s="393">
        <v>6980</v>
      </c>
      <c r="CS84" s="393">
        <v>6980</v>
      </c>
      <c r="CT84" s="393">
        <v>6980</v>
      </c>
      <c r="CU84" s="393">
        <v>6980</v>
      </c>
      <c r="CV84" s="393">
        <v>6980</v>
      </c>
      <c r="CW84" s="393">
        <v>6980</v>
      </c>
      <c r="CX84" s="393">
        <v>6980</v>
      </c>
      <c r="CY84" s="393">
        <v>6980</v>
      </c>
      <c r="CZ84" s="393">
        <v>6980</v>
      </c>
      <c r="DA84" s="393">
        <v>6980</v>
      </c>
      <c r="DB84" s="393">
        <v>6980</v>
      </c>
      <c r="DC84" s="393">
        <v>6980</v>
      </c>
      <c r="DD84" s="393">
        <v>6980</v>
      </c>
      <c r="DE84" s="393">
        <v>6980</v>
      </c>
      <c r="DF84" s="393">
        <v>6980</v>
      </c>
      <c r="DG84" s="393">
        <v>6980</v>
      </c>
      <c r="DH84" s="393">
        <v>6980</v>
      </c>
      <c r="DI84" s="393">
        <v>6980</v>
      </c>
      <c r="DJ84" s="393">
        <v>6980</v>
      </c>
      <c r="DK84" s="393">
        <v>6980</v>
      </c>
      <c r="DL84" s="393">
        <v>6980</v>
      </c>
      <c r="DM84" s="393">
        <v>6980</v>
      </c>
      <c r="DN84" s="393">
        <v>6980</v>
      </c>
      <c r="DO84" s="393">
        <v>6980</v>
      </c>
      <c r="DP84" s="393">
        <v>6980</v>
      </c>
      <c r="DQ84" s="393">
        <v>6980</v>
      </c>
      <c r="DR84" s="393">
        <v>6980</v>
      </c>
      <c r="DS84" s="393">
        <v>6980</v>
      </c>
      <c r="DT84" s="393">
        <v>6980</v>
      </c>
      <c r="DU84" s="393">
        <v>6980</v>
      </c>
      <c r="DV84" s="393">
        <v>6980</v>
      </c>
      <c r="DW84" s="393">
        <v>6980</v>
      </c>
      <c r="DX84" s="393">
        <v>6980</v>
      </c>
      <c r="DY84" s="393">
        <v>6980</v>
      </c>
      <c r="DZ84" s="393">
        <v>6980</v>
      </c>
      <c r="EA84" s="393">
        <v>6980</v>
      </c>
      <c r="EB84" s="393">
        <v>6980</v>
      </c>
      <c r="EC84" s="393">
        <v>6980</v>
      </c>
      <c r="ED84" s="393">
        <v>6980</v>
      </c>
      <c r="EE84" s="393">
        <v>6980</v>
      </c>
      <c r="EF84" s="393">
        <v>6980</v>
      </c>
      <c r="EG84" s="393">
        <v>6980</v>
      </c>
      <c r="EH84" s="393">
        <v>6980</v>
      </c>
      <c r="EI84" s="393">
        <v>6980</v>
      </c>
      <c r="EJ84" s="393">
        <v>6980</v>
      </c>
      <c r="EK84" s="393">
        <v>6980</v>
      </c>
      <c r="EL84" s="393">
        <v>6980</v>
      </c>
      <c r="EM84" s="393">
        <v>6980</v>
      </c>
      <c r="EN84" s="393">
        <v>6980</v>
      </c>
      <c r="EO84" s="393">
        <v>6980</v>
      </c>
      <c r="EP84" s="393">
        <v>6980</v>
      </c>
      <c r="EQ84" s="393">
        <v>6980</v>
      </c>
      <c r="ER84" s="393">
        <v>6980</v>
      </c>
      <c r="ES84" s="393">
        <v>6980</v>
      </c>
      <c r="ET84" s="393">
        <v>6980</v>
      </c>
      <c r="EU84" s="393">
        <v>6980</v>
      </c>
      <c r="EV84" s="393">
        <v>6980</v>
      </c>
      <c r="EW84" s="393">
        <v>6980</v>
      </c>
      <c r="EX84" s="393">
        <v>6980</v>
      </c>
      <c r="EY84" s="393">
        <v>6980</v>
      </c>
      <c r="EZ84" s="393">
        <v>6980</v>
      </c>
      <c r="FA84" s="393">
        <v>6980</v>
      </c>
      <c r="FB84" s="393">
        <v>6980</v>
      </c>
      <c r="FC84" s="393">
        <v>6980</v>
      </c>
      <c r="FD84" s="393">
        <v>6980</v>
      </c>
      <c r="FE84" s="393">
        <v>6980</v>
      </c>
      <c r="FF84" s="393">
        <v>6980</v>
      </c>
      <c r="FG84" s="393">
        <v>6980</v>
      </c>
      <c r="FH84" s="393">
        <v>6980</v>
      </c>
      <c r="FI84" s="393">
        <v>6980</v>
      </c>
      <c r="FJ84" s="393">
        <v>6980</v>
      </c>
      <c r="FK84" s="393">
        <v>6980</v>
      </c>
      <c r="FL84" s="393">
        <v>6980</v>
      </c>
      <c r="FM84" s="393">
        <v>6980</v>
      </c>
      <c r="FN84" s="393">
        <v>6980</v>
      </c>
      <c r="FO84" s="393">
        <v>6980</v>
      </c>
      <c r="FP84" s="393">
        <v>6980</v>
      </c>
      <c r="FQ84" s="393">
        <v>6980</v>
      </c>
      <c r="FR84" s="393">
        <v>6980</v>
      </c>
      <c r="FS84" s="393">
        <v>6980</v>
      </c>
      <c r="FT84" s="393">
        <v>6980</v>
      </c>
      <c r="FU84" s="393">
        <v>6980</v>
      </c>
      <c r="FV84" s="393">
        <v>6980</v>
      </c>
      <c r="FW84" s="393">
        <v>6980</v>
      </c>
      <c r="FX84" s="393">
        <v>6980</v>
      </c>
      <c r="FY84" s="393">
        <v>6980</v>
      </c>
      <c r="FZ84" s="393">
        <v>6980</v>
      </c>
      <c r="GA84" s="393">
        <v>6980</v>
      </c>
    </row>
    <row r="85" spans="1:183" x14ac:dyDescent="0.25">
      <c r="A85" s="392">
        <v>4</v>
      </c>
      <c r="B85" s="170">
        <v>6</v>
      </c>
      <c r="C85" s="170">
        <v>1</v>
      </c>
      <c r="D85" s="393">
        <v>6780</v>
      </c>
      <c r="E85" s="393">
        <v>6780</v>
      </c>
      <c r="F85" s="393">
        <v>6780</v>
      </c>
      <c r="G85" s="393">
        <v>6780</v>
      </c>
      <c r="H85" s="393">
        <v>6780</v>
      </c>
      <c r="I85" s="393">
        <v>6780</v>
      </c>
      <c r="J85" s="393">
        <v>6980</v>
      </c>
      <c r="K85" s="393">
        <v>6980</v>
      </c>
      <c r="L85" s="393">
        <v>6980</v>
      </c>
      <c r="M85" s="393">
        <v>6980</v>
      </c>
      <c r="N85" s="393">
        <v>6980</v>
      </c>
      <c r="O85" s="393">
        <v>6980</v>
      </c>
      <c r="P85" s="393">
        <v>6980</v>
      </c>
      <c r="Q85" s="393">
        <v>6980</v>
      </c>
      <c r="R85" s="393">
        <v>6980</v>
      </c>
      <c r="S85" s="393">
        <v>6980</v>
      </c>
      <c r="T85" s="393">
        <v>6980</v>
      </c>
      <c r="U85" s="393">
        <v>6980</v>
      </c>
      <c r="V85" s="393">
        <v>6980</v>
      </c>
      <c r="W85" s="393">
        <v>6980</v>
      </c>
      <c r="X85" s="393">
        <v>6980</v>
      </c>
      <c r="Y85" s="393">
        <v>6980</v>
      </c>
      <c r="Z85" s="393">
        <v>6980</v>
      </c>
      <c r="AA85" s="393">
        <v>6980</v>
      </c>
      <c r="AB85" s="393">
        <v>6980</v>
      </c>
      <c r="AC85" s="393">
        <v>6980</v>
      </c>
      <c r="AD85" s="393">
        <v>6980</v>
      </c>
      <c r="AE85" s="393">
        <v>6980</v>
      </c>
      <c r="AF85" s="393">
        <v>6980</v>
      </c>
      <c r="AG85" s="393">
        <v>6980</v>
      </c>
      <c r="AH85" s="393">
        <v>6980</v>
      </c>
      <c r="AI85" s="393">
        <v>6980</v>
      </c>
      <c r="AJ85" s="393">
        <v>6980</v>
      </c>
      <c r="AK85" s="393">
        <v>6980</v>
      </c>
      <c r="AL85" s="393">
        <v>6980</v>
      </c>
      <c r="AM85" s="393">
        <v>6980</v>
      </c>
      <c r="AN85" s="393">
        <v>6980</v>
      </c>
      <c r="AO85" s="393">
        <v>6980</v>
      </c>
      <c r="AP85" s="393">
        <v>6980</v>
      </c>
      <c r="AQ85" s="393">
        <v>6980</v>
      </c>
      <c r="AR85" s="393">
        <v>6980</v>
      </c>
      <c r="AS85" s="393">
        <v>6980</v>
      </c>
      <c r="AT85" s="393">
        <v>6980</v>
      </c>
      <c r="AU85" s="393">
        <v>6980</v>
      </c>
      <c r="AV85" s="393">
        <v>6980</v>
      </c>
      <c r="AW85" s="393">
        <v>6980</v>
      </c>
      <c r="AX85" s="393">
        <v>6980</v>
      </c>
      <c r="AY85" s="393">
        <v>6980</v>
      </c>
      <c r="AZ85" s="393">
        <v>6980</v>
      </c>
      <c r="BA85" s="393">
        <v>6980</v>
      </c>
      <c r="BB85" s="393">
        <v>6980</v>
      </c>
      <c r="BC85" s="393">
        <v>6980</v>
      </c>
      <c r="BD85" s="393">
        <v>6980</v>
      </c>
      <c r="BE85" s="393">
        <v>6980</v>
      </c>
      <c r="BF85" s="393">
        <v>6980</v>
      </c>
      <c r="BG85" s="393">
        <v>6980</v>
      </c>
      <c r="BH85" s="393">
        <v>6980</v>
      </c>
      <c r="BI85" s="393">
        <v>6980</v>
      </c>
      <c r="BJ85" s="393">
        <v>6980</v>
      </c>
      <c r="BK85" s="393">
        <v>6980</v>
      </c>
      <c r="BL85" s="393">
        <v>6980</v>
      </c>
      <c r="BM85" s="393">
        <v>6980</v>
      </c>
      <c r="BN85" s="393">
        <v>6980</v>
      </c>
      <c r="BO85" s="393">
        <v>6980</v>
      </c>
      <c r="BP85" s="393">
        <v>6980</v>
      </c>
      <c r="BQ85" s="393">
        <v>6980</v>
      </c>
      <c r="BR85" s="393">
        <v>6980</v>
      </c>
      <c r="BS85" s="393">
        <v>6980</v>
      </c>
      <c r="BT85" s="393">
        <v>6980</v>
      </c>
      <c r="BU85" s="393">
        <v>6980</v>
      </c>
      <c r="BV85" s="393">
        <v>6980</v>
      </c>
      <c r="BW85" s="393">
        <v>6980</v>
      </c>
      <c r="BX85" s="393">
        <v>6980</v>
      </c>
      <c r="BY85" s="393">
        <v>6980</v>
      </c>
      <c r="BZ85" s="393">
        <v>6980</v>
      </c>
      <c r="CA85" s="393">
        <v>6980</v>
      </c>
      <c r="CB85" s="393">
        <v>6980</v>
      </c>
      <c r="CC85" s="393">
        <v>6980</v>
      </c>
      <c r="CD85" s="393">
        <v>6980</v>
      </c>
      <c r="CE85" s="393">
        <v>6980</v>
      </c>
      <c r="CF85" s="393">
        <v>6980</v>
      </c>
      <c r="CG85" s="393">
        <v>6980</v>
      </c>
      <c r="CH85" s="393">
        <v>6980</v>
      </c>
      <c r="CI85" s="393">
        <v>6980</v>
      </c>
      <c r="CJ85" s="393">
        <v>6980</v>
      </c>
      <c r="CK85" s="393">
        <v>6980</v>
      </c>
      <c r="CL85" s="393">
        <v>6980</v>
      </c>
      <c r="CM85" s="393">
        <v>6980</v>
      </c>
      <c r="CN85" s="393">
        <v>6980</v>
      </c>
      <c r="CO85" s="393">
        <v>6980</v>
      </c>
      <c r="CP85" s="393">
        <v>6980</v>
      </c>
      <c r="CQ85" s="393">
        <v>6980</v>
      </c>
      <c r="CR85" s="393">
        <v>6980</v>
      </c>
      <c r="CS85" s="393">
        <v>6980</v>
      </c>
      <c r="CT85" s="393">
        <v>6980</v>
      </c>
      <c r="CU85" s="393">
        <v>6980</v>
      </c>
      <c r="CV85" s="393">
        <v>6980</v>
      </c>
      <c r="CW85" s="393">
        <v>6980</v>
      </c>
      <c r="CX85" s="393">
        <v>6980</v>
      </c>
      <c r="CY85" s="393">
        <v>6980</v>
      </c>
      <c r="CZ85" s="393">
        <v>6980</v>
      </c>
      <c r="DA85" s="393">
        <v>6980</v>
      </c>
      <c r="DB85" s="393">
        <v>6980</v>
      </c>
      <c r="DC85" s="393">
        <v>6980</v>
      </c>
      <c r="DD85" s="393">
        <v>6980</v>
      </c>
      <c r="DE85" s="393">
        <v>6980</v>
      </c>
      <c r="DF85" s="393">
        <v>6980</v>
      </c>
      <c r="DG85" s="393">
        <v>6980</v>
      </c>
      <c r="DH85" s="393">
        <v>6980</v>
      </c>
      <c r="DI85" s="393">
        <v>6980</v>
      </c>
      <c r="DJ85" s="393">
        <v>6980</v>
      </c>
      <c r="DK85" s="393">
        <v>6980</v>
      </c>
      <c r="DL85" s="393">
        <v>6980</v>
      </c>
      <c r="DM85" s="393">
        <v>6980</v>
      </c>
      <c r="DN85" s="393">
        <v>6980</v>
      </c>
      <c r="DO85" s="393">
        <v>6980</v>
      </c>
      <c r="DP85" s="393">
        <v>6980</v>
      </c>
      <c r="DQ85" s="393">
        <v>6980</v>
      </c>
      <c r="DR85" s="393">
        <v>6980</v>
      </c>
      <c r="DS85" s="393">
        <v>6980</v>
      </c>
      <c r="DT85" s="393">
        <v>6980</v>
      </c>
      <c r="DU85" s="393">
        <v>6980</v>
      </c>
      <c r="DV85" s="393">
        <v>6980</v>
      </c>
      <c r="DW85" s="393">
        <v>6980</v>
      </c>
      <c r="DX85" s="393">
        <v>6980</v>
      </c>
      <c r="DY85" s="393">
        <v>6980</v>
      </c>
      <c r="DZ85" s="393">
        <v>6980</v>
      </c>
      <c r="EA85" s="393">
        <v>6980</v>
      </c>
      <c r="EB85" s="393">
        <v>6980</v>
      </c>
      <c r="EC85" s="393">
        <v>6980</v>
      </c>
      <c r="ED85" s="393">
        <v>6980</v>
      </c>
      <c r="EE85" s="393">
        <v>6980</v>
      </c>
      <c r="EF85" s="393">
        <v>6980</v>
      </c>
      <c r="EG85" s="393">
        <v>6980</v>
      </c>
      <c r="EH85" s="393">
        <v>6980</v>
      </c>
      <c r="EI85" s="393">
        <v>6980</v>
      </c>
      <c r="EJ85" s="393">
        <v>6980</v>
      </c>
      <c r="EK85" s="393">
        <v>6980</v>
      </c>
      <c r="EL85" s="393">
        <v>6980</v>
      </c>
      <c r="EM85" s="393">
        <v>6980</v>
      </c>
      <c r="EN85" s="393">
        <v>6980</v>
      </c>
      <c r="EO85" s="393">
        <v>6980</v>
      </c>
      <c r="EP85" s="393">
        <v>6980</v>
      </c>
      <c r="EQ85" s="393">
        <v>6980</v>
      </c>
      <c r="ER85" s="393">
        <v>6980</v>
      </c>
      <c r="ES85" s="393">
        <v>6980</v>
      </c>
      <c r="ET85" s="393">
        <v>6980</v>
      </c>
      <c r="EU85" s="393">
        <v>6980</v>
      </c>
      <c r="EV85" s="393">
        <v>6980</v>
      </c>
      <c r="EW85" s="393">
        <v>6980</v>
      </c>
      <c r="EX85" s="393">
        <v>6980</v>
      </c>
      <c r="EY85" s="393">
        <v>6980</v>
      </c>
      <c r="EZ85" s="393">
        <v>6980</v>
      </c>
      <c r="FA85" s="393">
        <v>6980</v>
      </c>
      <c r="FB85" s="393">
        <v>6980</v>
      </c>
      <c r="FC85" s="393">
        <v>6980</v>
      </c>
      <c r="FD85" s="393">
        <v>6980</v>
      </c>
      <c r="FE85" s="393">
        <v>6980</v>
      </c>
      <c r="FF85" s="393">
        <v>6980</v>
      </c>
      <c r="FG85" s="393">
        <v>6980</v>
      </c>
      <c r="FH85" s="393">
        <v>6980</v>
      </c>
      <c r="FI85" s="393">
        <v>6980</v>
      </c>
      <c r="FJ85" s="393">
        <v>6980</v>
      </c>
      <c r="FK85" s="393">
        <v>6980</v>
      </c>
      <c r="FL85" s="393">
        <v>6980</v>
      </c>
      <c r="FM85" s="393">
        <v>6980</v>
      </c>
      <c r="FN85" s="393">
        <v>6980</v>
      </c>
      <c r="FO85" s="393">
        <v>6980</v>
      </c>
      <c r="FP85" s="393">
        <v>6980</v>
      </c>
      <c r="FQ85" s="393">
        <v>6980</v>
      </c>
      <c r="FR85" s="393">
        <v>6980</v>
      </c>
      <c r="FS85" s="393">
        <v>6980</v>
      </c>
      <c r="FT85" s="393">
        <v>6980</v>
      </c>
      <c r="FU85" s="393">
        <v>6980</v>
      </c>
      <c r="FV85" s="393">
        <v>6980</v>
      </c>
      <c r="FW85" s="393">
        <v>6980</v>
      </c>
      <c r="FX85" s="393">
        <v>6980</v>
      </c>
      <c r="FY85" s="393">
        <v>6980</v>
      </c>
      <c r="FZ85" s="393">
        <v>6980</v>
      </c>
      <c r="GA85" s="393">
        <v>6980</v>
      </c>
    </row>
    <row r="86" spans="1:183" x14ac:dyDescent="0.25">
      <c r="A86" s="394">
        <v>1</v>
      </c>
      <c r="B86" s="395">
        <v>7</v>
      </c>
      <c r="C86" s="395">
        <v>14</v>
      </c>
      <c r="D86" s="393">
        <v>1000</v>
      </c>
      <c r="E86" s="393">
        <v>1000</v>
      </c>
      <c r="F86" s="393">
        <v>1000</v>
      </c>
      <c r="G86" s="393">
        <v>1000</v>
      </c>
      <c r="H86" s="393">
        <v>1000</v>
      </c>
      <c r="I86" s="393">
        <v>1000</v>
      </c>
      <c r="J86" s="393">
        <v>1000</v>
      </c>
      <c r="K86" s="393">
        <v>1000</v>
      </c>
      <c r="L86" s="393">
        <v>1000</v>
      </c>
      <c r="M86" s="393">
        <v>1000</v>
      </c>
      <c r="N86" s="393">
        <v>1000</v>
      </c>
      <c r="O86" s="393">
        <v>1000</v>
      </c>
      <c r="P86" s="393">
        <v>1000</v>
      </c>
      <c r="Q86" s="393">
        <v>1000</v>
      </c>
      <c r="R86" s="393">
        <v>1000</v>
      </c>
      <c r="S86" s="393">
        <v>1000</v>
      </c>
      <c r="T86" s="393">
        <v>1000</v>
      </c>
      <c r="U86" s="393">
        <v>1000</v>
      </c>
      <c r="V86" s="393">
        <v>1000</v>
      </c>
      <c r="W86" s="393">
        <v>1000</v>
      </c>
      <c r="X86" s="393">
        <v>1000</v>
      </c>
      <c r="Y86" s="393">
        <v>1000</v>
      </c>
      <c r="Z86" s="393">
        <v>1000</v>
      </c>
      <c r="AA86" s="393">
        <v>1000</v>
      </c>
      <c r="AB86" s="393">
        <v>1000</v>
      </c>
      <c r="AC86" s="393">
        <v>1000</v>
      </c>
      <c r="AD86" s="393">
        <v>1000</v>
      </c>
      <c r="AE86" s="393">
        <v>1000</v>
      </c>
      <c r="AF86" s="393">
        <v>1000</v>
      </c>
      <c r="AG86" s="393">
        <v>1000</v>
      </c>
      <c r="AH86" s="393">
        <v>1000</v>
      </c>
      <c r="AI86" s="393">
        <v>1000</v>
      </c>
      <c r="AJ86" s="393">
        <v>1000</v>
      </c>
      <c r="AK86" s="393">
        <v>1000</v>
      </c>
      <c r="AL86" s="393">
        <v>1000</v>
      </c>
      <c r="AM86" s="393">
        <v>1000</v>
      </c>
      <c r="AN86" s="393">
        <v>1000</v>
      </c>
      <c r="AO86" s="393">
        <v>1000</v>
      </c>
      <c r="AP86" s="393">
        <v>1000</v>
      </c>
      <c r="AQ86" s="393">
        <v>1000</v>
      </c>
      <c r="AR86" s="393">
        <v>1000</v>
      </c>
      <c r="AS86" s="393">
        <v>1000</v>
      </c>
      <c r="AT86" s="393">
        <v>1000</v>
      </c>
      <c r="AU86" s="393">
        <v>1000</v>
      </c>
      <c r="AV86" s="393">
        <v>1000</v>
      </c>
      <c r="AW86" s="393">
        <v>1000</v>
      </c>
      <c r="AX86" s="393">
        <v>1000</v>
      </c>
      <c r="AY86" s="393">
        <v>1000</v>
      </c>
      <c r="AZ86" s="393">
        <v>1000</v>
      </c>
      <c r="BA86" s="393">
        <v>1000</v>
      </c>
      <c r="BB86" s="393">
        <v>1000</v>
      </c>
      <c r="BC86" s="393">
        <v>1000</v>
      </c>
      <c r="BD86" s="393">
        <v>1000</v>
      </c>
      <c r="BE86" s="393">
        <v>1000</v>
      </c>
      <c r="BF86" s="393">
        <v>1000</v>
      </c>
      <c r="BG86" s="393">
        <v>1000</v>
      </c>
      <c r="BH86" s="393">
        <v>1000</v>
      </c>
      <c r="BI86" s="393">
        <v>1000</v>
      </c>
      <c r="BJ86" s="393">
        <v>1000</v>
      </c>
      <c r="BK86" s="393">
        <v>1000</v>
      </c>
      <c r="BL86" s="393">
        <v>1000</v>
      </c>
      <c r="BM86" s="393">
        <v>1000</v>
      </c>
      <c r="BN86" s="393">
        <v>1000</v>
      </c>
      <c r="BO86" s="393">
        <v>1000</v>
      </c>
      <c r="BP86" s="393">
        <v>1000</v>
      </c>
      <c r="BQ86" s="393">
        <v>1000</v>
      </c>
      <c r="BR86" s="393">
        <v>1000</v>
      </c>
      <c r="BS86" s="393">
        <v>1000</v>
      </c>
      <c r="BT86" s="393">
        <v>1000</v>
      </c>
      <c r="BU86" s="393">
        <v>1000</v>
      </c>
      <c r="BV86" s="393">
        <v>1000</v>
      </c>
      <c r="BW86" s="393">
        <v>1000</v>
      </c>
      <c r="BX86" s="393">
        <v>1000</v>
      </c>
      <c r="BY86" s="393">
        <v>1000</v>
      </c>
      <c r="BZ86" s="393">
        <v>1000</v>
      </c>
      <c r="CA86" s="393">
        <v>1000</v>
      </c>
      <c r="CB86" s="393">
        <v>1000</v>
      </c>
      <c r="CC86" s="393">
        <v>1000</v>
      </c>
      <c r="CD86" s="393">
        <v>1000</v>
      </c>
      <c r="CE86" s="393">
        <v>1000</v>
      </c>
      <c r="CF86" s="393">
        <v>1000</v>
      </c>
      <c r="CG86" s="393">
        <v>1000</v>
      </c>
      <c r="CH86" s="393">
        <v>1000</v>
      </c>
      <c r="CI86" s="393">
        <v>1000</v>
      </c>
      <c r="CJ86" s="393">
        <v>1000</v>
      </c>
      <c r="CK86" s="393">
        <v>1000</v>
      </c>
      <c r="CL86" s="393">
        <v>1000</v>
      </c>
      <c r="CM86" s="393">
        <v>1000</v>
      </c>
      <c r="CN86" s="393">
        <v>1000</v>
      </c>
      <c r="CO86" s="393">
        <v>1000</v>
      </c>
      <c r="CP86" s="393">
        <v>1000</v>
      </c>
      <c r="CQ86" s="393">
        <v>1000</v>
      </c>
      <c r="CR86" s="393">
        <v>1000</v>
      </c>
      <c r="CS86" s="393">
        <v>1000</v>
      </c>
      <c r="CT86" s="393">
        <v>1000</v>
      </c>
      <c r="CU86" s="393">
        <v>1000</v>
      </c>
      <c r="CV86" s="393">
        <v>1000</v>
      </c>
      <c r="CW86" s="393">
        <v>1000</v>
      </c>
      <c r="CX86" s="393">
        <v>1000</v>
      </c>
      <c r="CY86" s="393">
        <v>1000</v>
      </c>
      <c r="CZ86" s="393">
        <v>1000</v>
      </c>
      <c r="DA86" s="393">
        <v>1000</v>
      </c>
      <c r="DB86" s="393">
        <v>1000</v>
      </c>
      <c r="DC86" s="393">
        <v>1000</v>
      </c>
      <c r="DD86" s="393">
        <v>1000</v>
      </c>
      <c r="DE86" s="393">
        <v>1000</v>
      </c>
      <c r="DF86" s="393">
        <v>1000</v>
      </c>
      <c r="DG86" s="393">
        <v>1000</v>
      </c>
      <c r="DH86" s="393">
        <v>1000</v>
      </c>
      <c r="DI86" s="393">
        <v>1000</v>
      </c>
      <c r="DJ86" s="393">
        <v>1000</v>
      </c>
      <c r="DK86" s="393">
        <v>1000</v>
      </c>
      <c r="DL86" s="393">
        <v>1000</v>
      </c>
      <c r="DM86" s="393">
        <v>1000</v>
      </c>
      <c r="DN86" s="393">
        <v>1000</v>
      </c>
      <c r="DO86" s="393">
        <v>1000</v>
      </c>
      <c r="DP86" s="393">
        <v>1000</v>
      </c>
      <c r="DQ86" s="393">
        <v>1000</v>
      </c>
      <c r="DR86" s="393">
        <v>1000</v>
      </c>
      <c r="DS86" s="393">
        <v>1000</v>
      </c>
      <c r="DT86" s="393">
        <v>1000</v>
      </c>
      <c r="DU86" s="393">
        <v>1000</v>
      </c>
      <c r="DV86" s="393">
        <v>1000</v>
      </c>
      <c r="DW86" s="393">
        <v>1000</v>
      </c>
      <c r="DX86" s="393">
        <v>1000</v>
      </c>
      <c r="DY86" s="393">
        <v>1000</v>
      </c>
      <c r="DZ86" s="393">
        <v>1000</v>
      </c>
      <c r="EA86" s="393">
        <v>1000</v>
      </c>
      <c r="EB86" s="393">
        <v>1000</v>
      </c>
      <c r="EC86" s="393">
        <v>1000</v>
      </c>
      <c r="ED86" s="393">
        <v>1000</v>
      </c>
      <c r="EE86" s="393">
        <v>1000</v>
      </c>
      <c r="EF86" s="393">
        <v>1000</v>
      </c>
      <c r="EG86" s="393">
        <v>1000</v>
      </c>
      <c r="EH86" s="393">
        <v>1000</v>
      </c>
      <c r="EI86" s="393">
        <v>1000</v>
      </c>
      <c r="EJ86" s="393">
        <v>1000</v>
      </c>
      <c r="EK86" s="393">
        <v>1000</v>
      </c>
      <c r="EL86" s="393">
        <v>1000</v>
      </c>
      <c r="EM86" s="393">
        <v>1000</v>
      </c>
      <c r="EN86" s="393">
        <v>1000</v>
      </c>
      <c r="EO86" s="393">
        <v>1000</v>
      </c>
      <c r="EP86" s="393">
        <v>1000</v>
      </c>
      <c r="EQ86" s="393">
        <v>1000</v>
      </c>
      <c r="ER86" s="393">
        <v>1000</v>
      </c>
      <c r="ES86" s="393">
        <v>1000</v>
      </c>
      <c r="ET86" s="393">
        <v>1000</v>
      </c>
      <c r="EU86" s="393">
        <v>1000</v>
      </c>
      <c r="EV86" s="393">
        <v>1000</v>
      </c>
      <c r="EW86" s="393">
        <v>1000</v>
      </c>
      <c r="EX86" s="393">
        <v>1000</v>
      </c>
      <c r="EY86" s="393">
        <v>1000</v>
      </c>
      <c r="EZ86" s="393">
        <v>1000</v>
      </c>
      <c r="FA86" s="393">
        <v>1000</v>
      </c>
      <c r="FB86" s="393">
        <v>1000</v>
      </c>
      <c r="FC86" s="393">
        <v>1000</v>
      </c>
      <c r="FD86" s="393">
        <v>1000</v>
      </c>
      <c r="FE86" s="393">
        <v>1000</v>
      </c>
      <c r="FF86" s="393">
        <v>1000</v>
      </c>
      <c r="FG86" s="393">
        <v>1000</v>
      </c>
      <c r="FH86" s="393">
        <v>1000</v>
      </c>
      <c r="FI86" s="393">
        <v>1000</v>
      </c>
      <c r="FJ86" s="393">
        <v>1000</v>
      </c>
      <c r="FK86" s="393">
        <v>1000</v>
      </c>
      <c r="FL86" s="393">
        <v>1000</v>
      </c>
      <c r="FM86" s="393">
        <v>1000</v>
      </c>
      <c r="FN86" s="393">
        <v>1000</v>
      </c>
      <c r="FO86" s="393">
        <v>1000</v>
      </c>
      <c r="FP86" s="393">
        <v>1000</v>
      </c>
      <c r="FQ86" s="393">
        <v>1000</v>
      </c>
      <c r="FR86" s="393">
        <v>1000</v>
      </c>
      <c r="FS86" s="393">
        <v>1000</v>
      </c>
      <c r="FT86" s="393">
        <v>1000</v>
      </c>
      <c r="FU86" s="393">
        <v>1000</v>
      </c>
      <c r="FV86" s="393">
        <v>1000</v>
      </c>
      <c r="FW86" s="393">
        <v>1000</v>
      </c>
      <c r="FX86" s="393">
        <v>1000</v>
      </c>
      <c r="FY86" s="393">
        <v>1000</v>
      </c>
      <c r="FZ86" s="393">
        <v>1000</v>
      </c>
      <c r="GA86" s="393">
        <v>1000</v>
      </c>
    </row>
    <row r="87" spans="1:183" x14ac:dyDescent="0.25">
      <c r="A87" s="394">
        <v>2</v>
      </c>
      <c r="B87" s="395">
        <v>7</v>
      </c>
      <c r="C87" s="395">
        <v>14</v>
      </c>
      <c r="D87" s="393">
        <v>1000</v>
      </c>
      <c r="E87" s="393">
        <v>1000</v>
      </c>
      <c r="F87" s="393">
        <v>1000</v>
      </c>
      <c r="G87" s="393">
        <v>1000</v>
      </c>
      <c r="H87" s="393">
        <v>1000</v>
      </c>
      <c r="I87" s="393">
        <v>1000</v>
      </c>
      <c r="J87" s="393">
        <v>1000</v>
      </c>
      <c r="K87" s="393">
        <v>1000</v>
      </c>
      <c r="L87" s="393">
        <v>1000</v>
      </c>
      <c r="M87" s="393">
        <v>1000</v>
      </c>
      <c r="N87" s="393">
        <v>1000</v>
      </c>
      <c r="O87" s="393">
        <v>1000</v>
      </c>
      <c r="P87" s="393">
        <v>1000</v>
      </c>
      <c r="Q87" s="393">
        <v>1000</v>
      </c>
      <c r="R87" s="393">
        <v>1000</v>
      </c>
      <c r="S87" s="393">
        <v>1000</v>
      </c>
      <c r="T87" s="393">
        <v>1000</v>
      </c>
      <c r="U87" s="393">
        <v>1000</v>
      </c>
      <c r="V87" s="393">
        <v>1000</v>
      </c>
      <c r="W87" s="393">
        <v>1000</v>
      </c>
      <c r="X87" s="393">
        <v>1000</v>
      </c>
      <c r="Y87" s="393">
        <v>1000</v>
      </c>
      <c r="Z87" s="393">
        <v>1000</v>
      </c>
      <c r="AA87" s="393">
        <v>1000</v>
      </c>
      <c r="AB87" s="393">
        <v>1000</v>
      </c>
      <c r="AC87" s="393">
        <v>1000</v>
      </c>
      <c r="AD87" s="393">
        <v>1000</v>
      </c>
      <c r="AE87" s="393">
        <v>1000</v>
      </c>
      <c r="AF87" s="393">
        <v>1000</v>
      </c>
      <c r="AG87" s="393">
        <v>1000</v>
      </c>
      <c r="AH87" s="393">
        <v>1000</v>
      </c>
      <c r="AI87" s="393">
        <v>1000</v>
      </c>
      <c r="AJ87" s="393">
        <v>1000</v>
      </c>
      <c r="AK87" s="393">
        <v>1000</v>
      </c>
      <c r="AL87" s="393">
        <v>1000</v>
      </c>
      <c r="AM87" s="393">
        <v>1000</v>
      </c>
      <c r="AN87" s="393">
        <v>1000</v>
      </c>
      <c r="AO87" s="393">
        <v>1000</v>
      </c>
      <c r="AP87" s="393">
        <v>1000</v>
      </c>
      <c r="AQ87" s="393">
        <v>1000</v>
      </c>
      <c r="AR87" s="393">
        <v>1000</v>
      </c>
      <c r="AS87" s="393">
        <v>1000</v>
      </c>
      <c r="AT87" s="393">
        <v>1000</v>
      </c>
      <c r="AU87" s="393">
        <v>1000</v>
      </c>
      <c r="AV87" s="393">
        <v>1000</v>
      </c>
      <c r="AW87" s="393">
        <v>1000</v>
      </c>
      <c r="AX87" s="393">
        <v>1000</v>
      </c>
      <c r="AY87" s="393">
        <v>1000</v>
      </c>
      <c r="AZ87" s="393">
        <v>1000</v>
      </c>
      <c r="BA87" s="393">
        <v>1000</v>
      </c>
      <c r="BB87" s="393">
        <v>1000</v>
      </c>
      <c r="BC87" s="393">
        <v>1000</v>
      </c>
      <c r="BD87" s="393">
        <v>1000</v>
      </c>
      <c r="BE87" s="393">
        <v>1000</v>
      </c>
      <c r="BF87" s="393">
        <v>1000</v>
      </c>
      <c r="BG87" s="393">
        <v>1000</v>
      </c>
      <c r="BH87" s="393">
        <v>1000</v>
      </c>
      <c r="BI87" s="393">
        <v>1000</v>
      </c>
      <c r="BJ87" s="393">
        <v>1000</v>
      </c>
      <c r="BK87" s="393">
        <v>1000</v>
      </c>
      <c r="BL87" s="393">
        <v>1000</v>
      </c>
      <c r="BM87" s="393">
        <v>1000</v>
      </c>
      <c r="BN87" s="393">
        <v>1000</v>
      </c>
      <c r="BO87" s="393">
        <v>1000</v>
      </c>
      <c r="BP87" s="393">
        <v>1000</v>
      </c>
      <c r="BQ87" s="393">
        <v>1000</v>
      </c>
      <c r="BR87" s="393">
        <v>1000</v>
      </c>
      <c r="BS87" s="393">
        <v>1000</v>
      </c>
      <c r="BT87" s="393">
        <v>1000</v>
      </c>
      <c r="BU87" s="393">
        <v>1000</v>
      </c>
      <c r="BV87" s="393">
        <v>1000</v>
      </c>
      <c r="BW87" s="393">
        <v>1000</v>
      </c>
      <c r="BX87" s="393">
        <v>1000</v>
      </c>
      <c r="BY87" s="393">
        <v>1000</v>
      </c>
      <c r="BZ87" s="393">
        <v>1000</v>
      </c>
      <c r="CA87" s="393">
        <v>1000</v>
      </c>
      <c r="CB87" s="393">
        <v>1000</v>
      </c>
      <c r="CC87" s="393">
        <v>1000</v>
      </c>
      <c r="CD87" s="393">
        <v>1000</v>
      </c>
      <c r="CE87" s="393">
        <v>1000</v>
      </c>
      <c r="CF87" s="393">
        <v>1000</v>
      </c>
      <c r="CG87" s="393">
        <v>1000</v>
      </c>
      <c r="CH87" s="393">
        <v>1000</v>
      </c>
      <c r="CI87" s="393">
        <v>1000</v>
      </c>
      <c r="CJ87" s="393">
        <v>1000</v>
      </c>
      <c r="CK87" s="393">
        <v>1000</v>
      </c>
      <c r="CL87" s="393">
        <v>1000</v>
      </c>
      <c r="CM87" s="393">
        <v>1000</v>
      </c>
      <c r="CN87" s="393">
        <v>1000</v>
      </c>
      <c r="CO87" s="393">
        <v>1000</v>
      </c>
      <c r="CP87" s="393">
        <v>1000</v>
      </c>
      <c r="CQ87" s="393">
        <v>1000</v>
      </c>
      <c r="CR87" s="393">
        <v>1000</v>
      </c>
      <c r="CS87" s="393">
        <v>1000</v>
      </c>
      <c r="CT87" s="393">
        <v>1000</v>
      </c>
      <c r="CU87" s="393">
        <v>1000</v>
      </c>
      <c r="CV87" s="393">
        <v>1000</v>
      </c>
      <c r="CW87" s="393">
        <v>1000</v>
      </c>
      <c r="CX87" s="393">
        <v>1000</v>
      </c>
      <c r="CY87" s="393">
        <v>1000</v>
      </c>
      <c r="CZ87" s="393">
        <v>1000</v>
      </c>
      <c r="DA87" s="393">
        <v>1000</v>
      </c>
      <c r="DB87" s="393">
        <v>1000</v>
      </c>
      <c r="DC87" s="393">
        <v>1000</v>
      </c>
      <c r="DD87" s="393">
        <v>1000</v>
      </c>
      <c r="DE87" s="393">
        <v>1000</v>
      </c>
      <c r="DF87" s="393">
        <v>1000</v>
      </c>
      <c r="DG87" s="393">
        <v>1000</v>
      </c>
      <c r="DH87" s="393">
        <v>1000</v>
      </c>
      <c r="DI87" s="393">
        <v>1000</v>
      </c>
      <c r="DJ87" s="393">
        <v>1000</v>
      </c>
      <c r="DK87" s="393">
        <v>1000</v>
      </c>
      <c r="DL87" s="393">
        <v>1000</v>
      </c>
      <c r="DM87" s="393">
        <v>1000</v>
      </c>
      <c r="DN87" s="393">
        <v>1000</v>
      </c>
      <c r="DO87" s="393">
        <v>1000</v>
      </c>
      <c r="DP87" s="393">
        <v>1000</v>
      </c>
      <c r="DQ87" s="393">
        <v>1000</v>
      </c>
      <c r="DR87" s="393">
        <v>1000</v>
      </c>
      <c r="DS87" s="393">
        <v>1000</v>
      </c>
      <c r="DT87" s="393">
        <v>1000</v>
      </c>
      <c r="DU87" s="393">
        <v>1000</v>
      </c>
      <c r="DV87" s="393">
        <v>1000</v>
      </c>
      <c r="DW87" s="393">
        <v>1000</v>
      </c>
      <c r="DX87" s="393">
        <v>1000</v>
      </c>
      <c r="DY87" s="393">
        <v>1000</v>
      </c>
      <c r="DZ87" s="393">
        <v>1000</v>
      </c>
      <c r="EA87" s="393">
        <v>1000</v>
      </c>
      <c r="EB87" s="393">
        <v>1000</v>
      </c>
      <c r="EC87" s="393">
        <v>1000</v>
      </c>
      <c r="ED87" s="393">
        <v>1000</v>
      </c>
      <c r="EE87" s="393">
        <v>1000</v>
      </c>
      <c r="EF87" s="393">
        <v>1000</v>
      </c>
      <c r="EG87" s="393">
        <v>1000</v>
      </c>
      <c r="EH87" s="393">
        <v>1000</v>
      </c>
      <c r="EI87" s="393">
        <v>1000</v>
      </c>
      <c r="EJ87" s="393">
        <v>1000</v>
      </c>
      <c r="EK87" s="393">
        <v>1000</v>
      </c>
      <c r="EL87" s="393">
        <v>1000</v>
      </c>
      <c r="EM87" s="393">
        <v>1000</v>
      </c>
      <c r="EN87" s="393">
        <v>1000</v>
      </c>
      <c r="EO87" s="393">
        <v>1000</v>
      </c>
      <c r="EP87" s="393">
        <v>1000</v>
      </c>
      <c r="EQ87" s="393">
        <v>1000</v>
      </c>
      <c r="ER87" s="393">
        <v>1000</v>
      </c>
      <c r="ES87" s="393">
        <v>1000</v>
      </c>
      <c r="ET87" s="393">
        <v>1000</v>
      </c>
      <c r="EU87" s="393">
        <v>1000</v>
      </c>
      <c r="EV87" s="393">
        <v>1000</v>
      </c>
      <c r="EW87" s="393">
        <v>1000</v>
      </c>
      <c r="EX87" s="393">
        <v>1000</v>
      </c>
      <c r="EY87" s="393">
        <v>1000</v>
      </c>
      <c r="EZ87" s="393">
        <v>1000</v>
      </c>
      <c r="FA87" s="393">
        <v>1000</v>
      </c>
      <c r="FB87" s="393">
        <v>1000</v>
      </c>
      <c r="FC87" s="393">
        <v>1000</v>
      </c>
      <c r="FD87" s="393">
        <v>1000</v>
      </c>
      <c r="FE87" s="393">
        <v>1000</v>
      </c>
      <c r="FF87" s="393">
        <v>1000</v>
      </c>
      <c r="FG87" s="393">
        <v>1000</v>
      </c>
      <c r="FH87" s="393">
        <v>1000</v>
      </c>
      <c r="FI87" s="393">
        <v>1000</v>
      </c>
      <c r="FJ87" s="393">
        <v>1000</v>
      </c>
      <c r="FK87" s="393">
        <v>1000</v>
      </c>
      <c r="FL87" s="393">
        <v>1000</v>
      </c>
      <c r="FM87" s="393">
        <v>1000</v>
      </c>
      <c r="FN87" s="393">
        <v>1000</v>
      </c>
      <c r="FO87" s="393">
        <v>1000</v>
      </c>
      <c r="FP87" s="393">
        <v>1000</v>
      </c>
      <c r="FQ87" s="393">
        <v>1000</v>
      </c>
      <c r="FR87" s="393">
        <v>1000</v>
      </c>
      <c r="FS87" s="393">
        <v>1000</v>
      </c>
      <c r="FT87" s="393">
        <v>1000</v>
      </c>
      <c r="FU87" s="393">
        <v>1000</v>
      </c>
      <c r="FV87" s="393">
        <v>1000</v>
      </c>
      <c r="FW87" s="393">
        <v>1000</v>
      </c>
      <c r="FX87" s="393">
        <v>1000</v>
      </c>
      <c r="FY87" s="393">
        <v>1000</v>
      </c>
      <c r="FZ87" s="393">
        <v>1000</v>
      </c>
      <c r="GA87" s="393">
        <v>1000</v>
      </c>
    </row>
    <row r="88" spans="1:183" x14ac:dyDescent="0.25">
      <c r="A88" s="394">
        <v>3</v>
      </c>
      <c r="B88" s="395">
        <v>7</v>
      </c>
      <c r="C88" s="395">
        <v>14</v>
      </c>
      <c r="D88" s="393">
        <v>1000</v>
      </c>
      <c r="E88" s="393">
        <v>1000</v>
      </c>
      <c r="F88" s="393">
        <v>1000</v>
      </c>
      <c r="G88" s="393">
        <v>1000</v>
      </c>
      <c r="H88" s="393">
        <v>1000</v>
      </c>
      <c r="I88" s="393">
        <v>1000</v>
      </c>
      <c r="J88" s="393">
        <v>1000</v>
      </c>
      <c r="K88" s="393">
        <v>1000</v>
      </c>
      <c r="L88" s="393">
        <v>1000</v>
      </c>
      <c r="M88" s="393">
        <v>1000</v>
      </c>
      <c r="N88" s="393">
        <v>1000</v>
      </c>
      <c r="O88" s="393">
        <v>1000</v>
      </c>
      <c r="P88" s="393">
        <v>1000</v>
      </c>
      <c r="Q88" s="393">
        <v>1000</v>
      </c>
      <c r="R88" s="393">
        <v>1000</v>
      </c>
      <c r="S88" s="393">
        <v>1000</v>
      </c>
      <c r="T88" s="393">
        <v>1000</v>
      </c>
      <c r="U88" s="393">
        <v>1000</v>
      </c>
      <c r="V88" s="393">
        <v>1000</v>
      </c>
      <c r="W88" s="393">
        <v>1000</v>
      </c>
      <c r="X88" s="393">
        <v>1000</v>
      </c>
      <c r="Y88" s="393">
        <v>1000</v>
      </c>
      <c r="Z88" s="393">
        <v>1000</v>
      </c>
      <c r="AA88" s="393">
        <v>1000</v>
      </c>
      <c r="AB88" s="393">
        <v>1000</v>
      </c>
      <c r="AC88" s="393">
        <v>1000</v>
      </c>
      <c r="AD88" s="393">
        <v>1000</v>
      </c>
      <c r="AE88" s="393">
        <v>1000</v>
      </c>
      <c r="AF88" s="393">
        <v>1000</v>
      </c>
      <c r="AG88" s="393">
        <v>1000</v>
      </c>
      <c r="AH88" s="393">
        <v>1000</v>
      </c>
      <c r="AI88" s="393">
        <v>1000</v>
      </c>
      <c r="AJ88" s="393">
        <v>1000</v>
      </c>
      <c r="AK88" s="393">
        <v>1000</v>
      </c>
      <c r="AL88" s="393">
        <v>1000</v>
      </c>
      <c r="AM88" s="393">
        <v>1000</v>
      </c>
      <c r="AN88" s="393">
        <v>1000</v>
      </c>
      <c r="AO88" s="393">
        <v>1000</v>
      </c>
      <c r="AP88" s="393">
        <v>1000</v>
      </c>
      <c r="AQ88" s="393">
        <v>1000</v>
      </c>
      <c r="AR88" s="393">
        <v>1000</v>
      </c>
      <c r="AS88" s="393">
        <v>1000</v>
      </c>
      <c r="AT88" s="393">
        <v>1000</v>
      </c>
      <c r="AU88" s="393">
        <v>1000</v>
      </c>
      <c r="AV88" s="393">
        <v>1000</v>
      </c>
      <c r="AW88" s="393">
        <v>1000</v>
      </c>
      <c r="AX88" s="393">
        <v>1000</v>
      </c>
      <c r="AY88" s="393">
        <v>1000</v>
      </c>
      <c r="AZ88" s="393">
        <v>1000</v>
      </c>
      <c r="BA88" s="393">
        <v>1000</v>
      </c>
      <c r="BB88" s="393">
        <v>1000</v>
      </c>
      <c r="BC88" s="393">
        <v>1000</v>
      </c>
      <c r="BD88" s="393">
        <v>1000</v>
      </c>
      <c r="BE88" s="393">
        <v>1000</v>
      </c>
      <c r="BF88" s="393">
        <v>1000</v>
      </c>
      <c r="BG88" s="393">
        <v>1000</v>
      </c>
      <c r="BH88" s="393">
        <v>1000</v>
      </c>
      <c r="BI88" s="393">
        <v>1000</v>
      </c>
      <c r="BJ88" s="393">
        <v>1000</v>
      </c>
      <c r="BK88" s="393">
        <v>1000</v>
      </c>
      <c r="BL88" s="393">
        <v>1000</v>
      </c>
      <c r="BM88" s="393">
        <v>1000</v>
      </c>
      <c r="BN88" s="393">
        <v>1000</v>
      </c>
      <c r="BO88" s="393">
        <v>1000</v>
      </c>
      <c r="BP88" s="393">
        <v>1000</v>
      </c>
      <c r="BQ88" s="393">
        <v>1000</v>
      </c>
      <c r="BR88" s="393">
        <v>1000</v>
      </c>
      <c r="BS88" s="393">
        <v>1000</v>
      </c>
      <c r="BT88" s="393">
        <v>1000</v>
      </c>
      <c r="BU88" s="393">
        <v>1000</v>
      </c>
      <c r="BV88" s="393">
        <v>1000</v>
      </c>
      <c r="BW88" s="393">
        <v>1000</v>
      </c>
      <c r="BX88" s="393">
        <v>1000</v>
      </c>
      <c r="BY88" s="393">
        <v>1000</v>
      </c>
      <c r="BZ88" s="393">
        <v>1000</v>
      </c>
      <c r="CA88" s="393">
        <v>1000</v>
      </c>
      <c r="CB88" s="393">
        <v>1000</v>
      </c>
      <c r="CC88" s="393">
        <v>1000</v>
      </c>
      <c r="CD88" s="393">
        <v>1000</v>
      </c>
      <c r="CE88" s="393">
        <v>1000</v>
      </c>
      <c r="CF88" s="393">
        <v>1000</v>
      </c>
      <c r="CG88" s="393">
        <v>1000</v>
      </c>
      <c r="CH88" s="393">
        <v>1000</v>
      </c>
      <c r="CI88" s="393">
        <v>1000</v>
      </c>
      <c r="CJ88" s="393">
        <v>1000</v>
      </c>
      <c r="CK88" s="393">
        <v>1000</v>
      </c>
      <c r="CL88" s="393">
        <v>1000</v>
      </c>
      <c r="CM88" s="393">
        <v>1000</v>
      </c>
      <c r="CN88" s="393">
        <v>1000</v>
      </c>
      <c r="CO88" s="393">
        <v>1000</v>
      </c>
      <c r="CP88" s="393">
        <v>1000</v>
      </c>
      <c r="CQ88" s="393">
        <v>1000</v>
      </c>
      <c r="CR88" s="393">
        <v>1000</v>
      </c>
      <c r="CS88" s="393">
        <v>1000</v>
      </c>
      <c r="CT88" s="393">
        <v>1000</v>
      </c>
      <c r="CU88" s="393">
        <v>1000</v>
      </c>
      <c r="CV88" s="393">
        <v>1000</v>
      </c>
      <c r="CW88" s="393">
        <v>1000</v>
      </c>
      <c r="CX88" s="393">
        <v>1000</v>
      </c>
      <c r="CY88" s="393">
        <v>1000</v>
      </c>
      <c r="CZ88" s="393">
        <v>1000</v>
      </c>
      <c r="DA88" s="393">
        <v>1000</v>
      </c>
      <c r="DB88" s="393">
        <v>1000</v>
      </c>
      <c r="DC88" s="393">
        <v>1000</v>
      </c>
      <c r="DD88" s="393">
        <v>1000</v>
      </c>
      <c r="DE88" s="393">
        <v>1000</v>
      </c>
      <c r="DF88" s="393">
        <v>1000</v>
      </c>
      <c r="DG88" s="393">
        <v>1000</v>
      </c>
      <c r="DH88" s="393">
        <v>1000</v>
      </c>
      <c r="DI88" s="393">
        <v>1000</v>
      </c>
      <c r="DJ88" s="393">
        <v>1000</v>
      </c>
      <c r="DK88" s="393">
        <v>1000</v>
      </c>
      <c r="DL88" s="393">
        <v>1000</v>
      </c>
      <c r="DM88" s="393">
        <v>1000</v>
      </c>
      <c r="DN88" s="393">
        <v>1000</v>
      </c>
      <c r="DO88" s="393">
        <v>1000</v>
      </c>
      <c r="DP88" s="393">
        <v>1000</v>
      </c>
      <c r="DQ88" s="393">
        <v>1000</v>
      </c>
      <c r="DR88" s="393">
        <v>1000</v>
      </c>
      <c r="DS88" s="393">
        <v>1000</v>
      </c>
      <c r="DT88" s="393">
        <v>1000</v>
      </c>
      <c r="DU88" s="393">
        <v>1000</v>
      </c>
      <c r="DV88" s="393">
        <v>1000</v>
      </c>
      <c r="DW88" s="393">
        <v>1000</v>
      </c>
      <c r="DX88" s="393">
        <v>1000</v>
      </c>
      <c r="DY88" s="393">
        <v>1000</v>
      </c>
      <c r="DZ88" s="393">
        <v>1000</v>
      </c>
      <c r="EA88" s="393">
        <v>1000</v>
      </c>
      <c r="EB88" s="393">
        <v>1000</v>
      </c>
      <c r="EC88" s="393">
        <v>1000</v>
      </c>
      <c r="ED88" s="393">
        <v>1000</v>
      </c>
      <c r="EE88" s="393">
        <v>1000</v>
      </c>
      <c r="EF88" s="393">
        <v>1000</v>
      </c>
      <c r="EG88" s="393">
        <v>1000</v>
      </c>
      <c r="EH88" s="393">
        <v>1000</v>
      </c>
      <c r="EI88" s="393">
        <v>1000</v>
      </c>
      <c r="EJ88" s="393">
        <v>1000</v>
      </c>
      <c r="EK88" s="393">
        <v>1000</v>
      </c>
      <c r="EL88" s="393">
        <v>1000</v>
      </c>
      <c r="EM88" s="393">
        <v>1000</v>
      </c>
      <c r="EN88" s="393">
        <v>1000</v>
      </c>
      <c r="EO88" s="393">
        <v>1000</v>
      </c>
      <c r="EP88" s="393">
        <v>1000</v>
      </c>
      <c r="EQ88" s="393">
        <v>1000</v>
      </c>
      <c r="ER88" s="393">
        <v>1000</v>
      </c>
      <c r="ES88" s="393">
        <v>1000</v>
      </c>
      <c r="ET88" s="393">
        <v>1000</v>
      </c>
      <c r="EU88" s="393">
        <v>1000</v>
      </c>
      <c r="EV88" s="393">
        <v>1000</v>
      </c>
      <c r="EW88" s="393">
        <v>1000</v>
      </c>
      <c r="EX88" s="393">
        <v>1000</v>
      </c>
      <c r="EY88" s="393">
        <v>1000</v>
      </c>
      <c r="EZ88" s="393">
        <v>1000</v>
      </c>
      <c r="FA88" s="393">
        <v>1000</v>
      </c>
      <c r="FB88" s="393">
        <v>1000</v>
      </c>
      <c r="FC88" s="393">
        <v>1000</v>
      </c>
      <c r="FD88" s="393">
        <v>1000</v>
      </c>
      <c r="FE88" s="393">
        <v>1000</v>
      </c>
      <c r="FF88" s="393">
        <v>1000</v>
      </c>
      <c r="FG88" s="393">
        <v>1000</v>
      </c>
      <c r="FH88" s="393">
        <v>1000</v>
      </c>
      <c r="FI88" s="393">
        <v>1000</v>
      </c>
      <c r="FJ88" s="393">
        <v>1000</v>
      </c>
      <c r="FK88" s="393">
        <v>1000</v>
      </c>
      <c r="FL88" s="393">
        <v>1000</v>
      </c>
      <c r="FM88" s="393">
        <v>1000</v>
      </c>
      <c r="FN88" s="393">
        <v>1000</v>
      </c>
      <c r="FO88" s="393">
        <v>1000</v>
      </c>
      <c r="FP88" s="393">
        <v>1000</v>
      </c>
      <c r="FQ88" s="393">
        <v>1000</v>
      </c>
      <c r="FR88" s="393">
        <v>1000</v>
      </c>
      <c r="FS88" s="393">
        <v>1000</v>
      </c>
      <c r="FT88" s="393">
        <v>1000</v>
      </c>
      <c r="FU88" s="393">
        <v>1000</v>
      </c>
      <c r="FV88" s="393">
        <v>1000</v>
      </c>
      <c r="FW88" s="393">
        <v>1000</v>
      </c>
      <c r="FX88" s="393">
        <v>1000</v>
      </c>
      <c r="FY88" s="393">
        <v>1000</v>
      </c>
      <c r="FZ88" s="393">
        <v>1000</v>
      </c>
      <c r="GA88" s="393">
        <v>1000</v>
      </c>
    </row>
    <row r="89" spans="1:183" x14ac:dyDescent="0.25">
      <c r="A89" s="394">
        <v>4</v>
      </c>
      <c r="B89" s="395">
        <v>7</v>
      </c>
      <c r="C89" s="395">
        <v>14</v>
      </c>
      <c r="D89" s="393">
        <v>1000</v>
      </c>
      <c r="E89" s="393">
        <v>1000</v>
      </c>
      <c r="F89" s="393">
        <v>1000</v>
      </c>
      <c r="G89" s="393">
        <v>1000</v>
      </c>
      <c r="H89" s="393">
        <v>1000</v>
      </c>
      <c r="I89" s="393">
        <v>1000</v>
      </c>
      <c r="J89" s="393">
        <v>1000</v>
      </c>
      <c r="K89" s="393">
        <v>1000</v>
      </c>
      <c r="L89" s="393">
        <v>1000</v>
      </c>
      <c r="M89" s="393">
        <v>1000</v>
      </c>
      <c r="N89" s="393">
        <v>1000</v>
      </c>
      <c r="O89" s="393">
        <v>1000</v>
      </c>
      <c r="P89" s="393">
        <v>1000</v>
      </c>
      <c r="Q89" s="393">
        <v>1000</v>
      </c>
      <c r="R89" s="393">
        <v>1000</v>
      </c>
      <c r="S89" s="393">
        <v>1000</v>
      </c>
      <c r="T89" s="393">
        <v>1000</v>
      </c>
      <c r="U89" s="393">
        <v>1000</v>
      </c>
      <c r="V89" s="393">
        <v>1000</v>
      </c>
      <c r="W89" s="393">
        <v>1000</v>
      </c>
      <c r="X89" s="393">
        <v>1000</v>
      </c>
      <c r="Y89" s="393">
        <v>1000</v>
      </c>
      <c r="Z89" s="393">
        <v>1000</v>
      </c>
      <c r="AA89" s="393">
        <v>1000</v>
      </c>
      <c r="AB89" s="393">
        <v>1000</v>
      </c>
      <c r="AC89" s="393">
        <v>1000</v>
      </c>
      <c r="AD89" s="393">
        <v>1000</v>
      </c>
      <c r="AE89" s="393">
        <v>1000</v>
      </c>
      <c r="AF89" s="393">
        <v>1000</v>
      </c>
      <c r="AG89" s="393">
        <v>1000</v>
      </c>
      <c r="AH89" s="393">
        <v>1000</v>
      </c>
      <c r="AI89" s="393">
        <v>1000</v>
      </c>
      <c r="AJ89" s="393">
        <v>1000</v>
      </c>
      <c r="AK89" s="393">
        <v>1000</v>
      </c>
      <c r="AL89" s="393">
        <v>1000</v>
      </c>
      <c r="AM89" s="393">
        <v>1000</v>
      </c>
      <c r="AN89" s="393">
        <v>1000</v>
      </c>
      <c r="AO89" s="393">
        <v>1000</v>
      </c>
      <c r="AP89" s="393">
        <v>1000</v>
      </c>
      <c r="AQ89" s="393">
        <v>1000</v>
      </c>
      <c r="AR89" s="393">
        <v>1000</v>
      </c>
      <c r="AS89" s="393">
        <v>1000</v>
      </c>
      <c r="AT89" s="393">
        <v>1000</v>
      </c>
      <c r="AU89" s="393">
        <v>1000</v>
      </c>
      <c r="AV89" s="393">
        <v>1000</v>
      </c>
      <c r="AW89" s="393">
        <v>1000</v>
      </c>
      <c r="AX89" s="393">
        <v>1000</v>
      </c>
      <c r="AY89" s="393">
        <v>1000</v>
      </c>
      <c r="AZ89" s="393">
        <v>1000</v>
      </c>
      <c r="BA89" s="393">
        <v>1000</v>
      </c>
      <c r="BB89" s="393">
        <v>1000</v>
      </c>
      <c r="BC89" s="393">
        <v>1000</v>
      </c>
      <c r="BD89" s="393">
        <v>1000</v>
      </c>
      <c r="BE89" s="393">
        <v>1000</v>
      </c>
      <c r="BF89" s="393">
        <v>1000</v>
      </c>
      <c r="BG89" s="393">
        <v>1000</v>
      </c>
      <c r="BH89" s="393">
        <v>1000</v>
      </c>
      <c r="BI89" s="393">
        <v>1000</v>
      </c>
      <c r="BJ89" s="393">
        <v>1000</v>
      </c>
      <c r="BK89" s="393">
        <v>1000</v>
      </c>
      <c r="BL89" s="393">
        <v>1000</v>
      </c>
      <c r="BM89" s="393">
        <v>1000</v>
      </c>
      <c r="BN89" s="393">
        <v>1000</v>
      </c>
      <c r="BO89" s="393">
        <v>1000</v>
      </c>
      <c r="BP89" s="393">
        <v>1000</v>
      </c>
      <c r="BQ89" s="393">
        <v>1000</v>
      </c>
      <c r="BR89" s="393">
        <v>1000</v>
      </c>
      <c r="BS89" s="393">
        <v>1000</v>
      </c>
      <c r="BT89" s="393">
        <v>1000</v>
      </c>
      <c r="BU89" s="393">
        <v>1000</v>
      </c>
      <c r="BV89" s="393">
        <v>1000</v>
      </c>
      <c r="BW89" s="393">
        <v>1000</v>
      </c>
      <c r="BX89" s="393">
        <v>1000</v>
      </c>
      <c r="BY89" s="393">
        <v>1000</v>
      </c>
      <c r="BZ89" s="393">
        <v>1000</v>
      </c>
      <c r="CA89" s="393">
        <v>1000</v>
      </c>
      <c r="CB89" s="393">
        <v>1000</v>
      </c>
      <c r="CC89" s="393">
        <v>1000</v>
      </c>
      <c r="CD89" s="393">
        <v>1000</v>
      </c>
      <c r="CE89" s="393">
        <v>1000</v>
      </c>
      <c r="CF89" s="393">
        <v>1000</v>
      </c>
      <c r="CG89" s="393">
        <v>1000</v>
      </c>
      <c r="CH89" s="393">
        <v>1000</v>
      </c>
      <c r="CI89" s="393">
        <v>1000</v>
      </c>
      <c r="CJ89" s="393">
        <v>1000</v>
      </c>
      <c r="CK89" s="393">
        <v>1000</v>
      </c>
      <c r="CL89" s="393">
        <v>1000</v>
      </c>
      <c r="CM89" s="393">
        <v>1000</v>
      </c>
      <c r="CN89" s="393">
        <v>1000</v>
      </c>
      <c r="CO89" s="393">
        <v>1000</v>
      </c>
      <c r="CP89" s="393">
        <v>1000</v>
      </c>
      <c r="CQ89" s="393">
        <v>1000</v>
      </c>
      <c r="CR89" s="393">
        <v>1000</v>
      </c>
      <c r="CS89" s="393">
        <v>1000</v>
      </c>
      <c r="CT89" s="393">
        <v>1000</v>
      </c>
      <c r="CU89" s="393">
        <v>1000</v>
      </c>
      <c r="CV89" s="393">
        <v>1000</v>
      </c>
      <c r="CW89" s="393">
        <v>1000</v>
      </c>
      <c r="CX89" s="393">
        <v>1000</v>
      </c>
      <c r="CY89" s="393">
        <v>1000</v>
      </c>
      <c r="CZ89" s="393">
        <v>1000</v>
      </c>
      <c r="DA89" s="393">
        <v>1000</v>
      </c>
      <c r="DB89" s="393">
        <v>1000</v>
      </c>
      <c r="DC89" s="393">
        <v>1000</v>
      </c>
      <c r="DD89" s="393">
        <v>1000</v>
      </c>
      <c r="DE89" s="393">
        <v>1000</v>
      </c>
      <c r="DF89" s="393">
        <v>1000</v>
      </c>
      <c r="DG89" s="393">
        <v>1000</v>
      </c>
      <c r="DH89" s="393">
        <v>1000</v>
      </c>
      <c r="DI89" s="393">
        <v>1000</v>
      </c>
      <c r="DJ89" s="393">
        <v>1000</v>
      </c>
      <c r="DK89" s="393">
        <v>1000</v>
      </c>
      <c r="DL89" s="393">
        <v>1000</v>
      </c>
      <c r="DM89" s="393">
        <v>1000</v>
      </c>
      <c r="DN89" s="393">
        <v>1000</v>
      </c>
      <c r="DO89" s="393">
        <v>1000</v>
      </c>
      <c r="DP89" s="393">
        <v>1000</v>
      </c>
      <c r="DQ89" s="393">
        <v>1000</v>
      </c>
      <c r="DR89" s="393">
        <v>1000</v>
      </c>
      <c r="DS89" s="393">
        <v>1000</v>
      </c>
      <c r="DT89" s="393">
        <v>1000</v>
      </c>
      <c r="DU89" s="393">
        <v>1000</v>
      </c>
      <c r="DV89" s="393">
        <v>1000</v>
      </c>
      <c r="DW89" s="393">
        <v>1000</v>
      </c>
      <c r="DX89" s="393">
        <v>1000</v>
      </c>
      <c r="DY89" s="393">
        <v>1000</v>
      </c>
      <c r="DZ89" s="393">
        <v>1000</v>
      </c>
      <c r="EA89" s="393">
        <v>1000</v>
      </c>
      <c r="EB89" s="393">
        <v>1000</v>
      </c>
      <c r="EC89" s="393">
        <v>1000</v>
      </c>
      <c r="ED89" s="393">
        <v>1000</v>
      </c>
      <c r="EE89" s="393">
        <v>1000</v>
      </c>
      <c r="EF89" s="393">
        <v>1000</v>
      </c>
      <c r="EG89" s="393">
        <v>1000</v>
      </c>
      <c r="EH89" s="393">
        <v>1000</v>
      </c>
      <c r="EI89" s="393">
        <v>1000</v>
      </c>
      <c r="EJ89" s="393">
        <v>1000</v>
      </c>
      <c r="EK89" s="393">
        <v>1000</v>
      </c>
      <c r="EL89" s="393">
        <v>1000</v>
      </c>
      <c r="EM89" s="393">
        <v>1000</v>
      </c>
      <c r="EN89" s="393">
        <v>1000</v>
      </c>
      <c r="EO89" s="393">
        <v>1000</v>
      </c>
      <c r="EP89" s="393">
        <v>1000</v>
      </c>
      <c r="EQ89" s="393">
        <v>1000</v>
      </c>
      <c r="ER89" s="393">
        <v>1000</v>
      </c>
      <c r="ES89" s="393">
        <v>1000</v>
      </c>
      <c r="ET89" s="393">
        <v>1000</v>
      </c>
      <c r="EU89" s="393">
        <v>1000</v>
      </c>
      <c r="EV89" s="393">
        <v>1000</v>
      </c>
      <c r="EW89" s="393">
        <v>1000</v>
      </c>
      <c r="EX89" s="393">
        <v>1000</v>
      </c>
      <c r="EY89" s="393">
        <v>1000</v>
      </c>
      <c r="EZ89" s="393">
        <v>1000</v>
      </c>
      <c r="FA89" s="393">
        <v>1000</v>
      </c>
      <c r="FB89" s="393">
        <v>1000</v>
      </c>
      <c r="FC89" s="393">
        <v>1000</v>
      </c>
      <c r="FD89" s="393">
        <v>1000</v>
      </c>
      <c r="FE89" s="393">
        <v>1000</v>
      </c>
      <c r="FF89" s="393">
        <v>1000</v>
      </c>
      <c r="FG89" s="393">
        <v>1000</v>
      </c>
      <c r="FH89" s="393">
        <v>1000</v>
      </c>
      <c r="FI89" s="393">
        <v>1000</v>
      </c>
      <c r="FJ89" s="393">
        <v>1000</v>
      </c>
      <c r="FK89" s="393">
        <v>1000</v>
      </c>
      <c r="FL89" s="393">
        <v>1000</v>
      </c>
      <c r="FM89" s="393">
        <v>1000</v>
      </c>
      <c r="FN89" s="393">
        <v>1000</v>
      </c>
      <c r="FO89" s="393">
        <v>1000</v>
      </c>
      <c r="FP89" s="393">
        <v>1000</v>
      </c>
      <c r="FQ89" s="393">
        <v>1000</v>
      </c>
      <c r="FR89" s="393">
        <v>1000</v>
      </c>
      <c r="FS89" s="393">
        <v>1000</v>
      </c>
      <c r="FT89" s="393">
        <v>1000</v>
      </c>
      <c r="FU89" s="393">
        <v>1000</v>
      </c>
      <c r="FV89" s="393">
        <v>1000</v>
      </c>
      <c r="FW89" s="393">
        <v>1000</v>
      </c>
      <c r="FX89" s="393">
        <v>1000</v>
      </c>
      <c r="FY89" s="393">
        <v>1000</v>
      </c>
      <c r="FZ89" s="393">
        <v>1000</v>
      </c>
      <c r="GA89" s="393">
        <v>1000</v>
      </c>
    </row>
    <row r="90" spans="1:183" x14ac:dyDescent="0.25">
      <c r="A90" s="392">
        <v>1</v>
      </c>
      <c r="B90" s="170">
        <v>8</v>
      </c>
      <c r="C90" s="170">
        <v>14</v>
      </c>
      <c r="D90" s="396">
        <v>11000</v>
      </c>
      <c r="E90" s="396">
        <v>11000</v>
      </c>
      <c r="F90" s="396">
        <v>11000</v>
      </c>
      <c r="G90" s="396">
        <v>11000</v>
      </c>
      <c r="H90" s="396">
        <v>11000</v>
      </c>
      <c r="I90" s="396">
        <v>11000</v>
      </c>
      <c r="J90" s="396">
        <v>11000</v>
      </c>
      <c r="K90" s="396">
        <v>11000</v>
      </c>
      <c r="L90" s="396">
        <v>11000</v>
      </c>
      <c r="M90" s="396">
        <v>11000</v>
      </c>
      <c r="N90" s="396">
        <v>11000</v>
      </c>
      <c r="O90" s="396">
        <v>11000</v>
      </c>
      <c r="P90" s="396">
        <v>11000</v>
      </c>
      <c r="Q90" s="396">
        <v>11000</v>
      </c>
      <c r="R90" s="396">
        <v>11000</v>
      </c>
      <c r="S90" s="396">
        <v>11000</v>
      </c>
      <c r="T90" s="396">
        <v>11000</v>
      </c>
      <c r="U90" s="396">
        <v>11000</v>
      </c>
      <c r="V90" s="396">
        <v>11000</v>
      </c>
      <c r="W90" s="396">
        <v>11000</v>
      </c>
      <c r="X90" s="396">
        <v>11000</v>
      </c>
      <c r="Y90" s="396">
        <v>11000</v>
      </c>
      <c r="Z90" s="396">
        <v>11000</v>
      </c>
      <c r="AA90" s="396">
        <v>11000</v>
      </c>
      <c r="AB90" s="396">
        <v>11000</v>
      </c>
      <c r="AC90" s="396">
        <v>11000</v>
      </c>
      <c r="AD90" s="396">
        <v>11000</v>
      </c>
      <c r="AE90" s="396">
        <v>11000</v>
      </c>
      <c r="AF90" s="396">
        <v>11000</v>
      </c>
      <c r="AG90" s="396">
        <v>11000</v>
      </c>
      <c r="AH90" s="396">
        <v>11000</v>
      </c>
      <c r="AI90" s="396">
        <v>11000</v>
      </c>
      <c r="AJ90" s="396">
        <v>11000</v>
      </c>
      <c r="AK90" s="396">
        <v>11000</v>
      </c>
      <c r="AL90" s="396">
        <v>11000</v>
      </c>
      <c r="AM90" s="396">
        <v>11000</v>
      </c>
      <c r="AN90" s="396">
        <v>11000</v>
      </c>
      <c r="AO90" s="396">
        <v>11000</v>
      </c>
      <c r="AP90" s="396">
        <v>11000</v>
      </c>
      <c r="AQ90" s="396">
        <v>11000</v>
      </c>
      <c r="AR90" s="396">
        <v>11000</v>
      </c>
      <c r="AS90" s="396">
        <v>11000</v>
      </c>
      <c r="AT90" s="396">
        <v>11000</v>
      </c>
      <c r="AU90" s="396">
        <v>11000</v>
      </c>
      <c r="AV90" s="396">
        <v>11000</v>
      </c>
      <c r="AW90" s="396">
        <v>11000</v>
      </c>
      <c r="AX90" s="396">
        <v>11000</v>
      </c>
      <c r="AY90" s="396">
        <v>11000</v>
      </c>
      <c r="AZ90" s="396">
        <v>11000</v>
      </c>
      <c r="BA90" s="396">
        <v>11000</v>
      </c>
      <c r="BB90" s="396">
        <v>11000</v>
      </c>
      <c r="BC90" s="396">
        <v>11000</v>
      </c>
      <c r="BD90" s="396">
        <v>11000</v>
      </c>
      <c r="BE90" s="396">
        <v>11000</v>
      </c>
      <c r="BF90" s="396">
        <v>11000</v>
      </c>
      <c r="BG90" s="396">
        <v>11000</v>
      </c>
      <c r="BH90" s="396">
        <v>11000</v>
      </c>
      <c r="BI90" s="396">
        <v>11000</v>
      </c>
      <c r="BJ90" s="396">
        <v>11000</v>
      </c>
      <c r="BK90" s="396">
        <v>11000</v>
      </c>
      <c r="BL90" s="396">
        <v>11000</v>
      </c>
      <c r="BM90" s="396">
        <v>11000</v>
      </c>
      <c r="BN90" s="396">
        <v>11000</v>
      </c>
      <c r="BO90" s="396">
        <v>11000</v>
      </c>
      <c r="BP90" s="396">
        <v>11000</v>
      </c>
      <c r="BQ90" s="396">
        <v>11000</v>
      </c>
      <c r="BR90" s="396">
        <v>11000</v>
      </c>
      <c r="BS90" s="396">
        <v>11000</v>
      </c>
      <c r="BT90" s="396">
        <v>11000</v>
      </c>
      <c r="BU90" s="396">
        <v>11000</v>
      </c>
      <c r="BV90" s="396">
        <v>11000</v>
      </c>
      <c r="BW90" s="396">
        <v>11000</v>
      </c>
      <c r="BX90" s="396">
        <v>11000</v>
      </c>
      <c r="BY90" s="396">
        <v>11000</v>
      </c>
      <c r="BZ90" s="396">
        <v>11000</v>
      </c>
      <c r="CA90" s="396">
        <v>11000</v>
      </c>
      <c r="CB90" s="396">
        <v>11000</v>
      </c>
      <c r="CC90" s="396">
        <v>11000</v>
      </c>
      <c r="CD90" s="396">
        <v>11000</v>
      </c>
      <c r="CE90" s="396">
        <v>11000</v>
      </c>
      <c r="CF90" s="396">
        <v>11000</v>
      </c>
      <c r="CG90" s="396">
        <v>11000</v>
      </c>
      <c r="CH90" s="396">
        <v>11000</v>
      </c>
      <c r="CI90" s="396">
        <v>11000</v>
      </c>
      <c r="CJ90" s="396">
        <v>11000</v>
      </c>
      <c r="CK90" s="396">
        <v>11000</v>
      </c>
      <c r="CL90" s="396">
        <v>11000</v>
      </c>
      <c r="CM90" s="396">
        <v>11000</v>
      </c>
      <c r="CN90" s="396">
        <v>11000</v>
      </c>
      <c r="CO90" s="396">
        <v>11000</v>
      </c>
      <c r="CP90" s="396">
        <v>11000</v>
      </c>
      <c r="CQ90" s="396">
        <v>11000</v>
      </c>
      <c r="CR90" s="396">
        <v>11000</v>
      </c>
      <c r="CS90" s="396">
        <v>11000</v>
      </c>
      <c r="CT90" s="396">
        <v>11000</v>
      </c>
      <c r="CU90" s="396">
        <v>11000</v>
      </c>
      <c r="CV90" s="396">
        <v>11000</v>
      </c>
      <c r="CW90" s="396">
        <v>11000</v>
      </c>
      <c r="CX90" s="396">
        <v>11000</v>
      </c>
      <c r="CY90" s="396">
        <v>11000</v>
      </c>
      <c r="CZ90" s="396">
        <v>11000</v>
      </c>
      <c r="DA90" s="396">
        <v>11000</v>
      </c>
      <c r="DB90" s="396">
        <v>11000</v>
      </c>
      <c r="DC90" s="396">
        <v>11000</v>
      </c>
      <c r="DD90" s="396">
        <v>11000</v>
      </c>
      <c r="DE90" s="396">
        <v>11000</v>
      </c>
      <c r="DF90" s="396">
        <v>11000</v>
      </c>
      <c r="DG90" s="396">
        <v>11000</v>
      </c>
      <c r="DH90" s="396">
        <v>11000</v>
      </c>
      <c r="DI90" s="396">
        <v>11000</v>
      </c>
      <c r="DJ90" s="396">
        <v>11000</v>
      </c>
      <c r="DK90" s="396">
        <v>11000</v>
      </c>
      <c r="DL90" s="396">
        <v>11000</v>
      </c>
      <c r="DM90" s="396">
        <v>11000</v>
      </c>
      <c r="DN90" s="396">
        <v>11000</v>
      </c>
      <c r="DO90" s="396">
        <v>11000</v>
      </c>
      <c r="DP90" s="396">
        <v>11000</v>
      </c>
      <c r="DQ90" s="396">
        <v>11000</v>
      </c>
      <c r="DR90" s="396">
        <v>11000</v>
      </c>
      <c r="DS90" s="396">
        <v>11000</v>
      </c>
      <c r="DT90" s="396">
        <v>11000</v>
      </c>
      <c r="DU90" s="396">
        <v>11000</v>
      </c>
      <c r="DV90" s="396">
        <v>11000</v>
      </c>
      <c r="DW90" s="396">
        <v>11000</v>
      </c>
      <c r="DX90" s="396">
        <v>11000</v>
      </c>
      <c r="DY90" s="396">
        <v>11000</v>
      </c>
      <c r="DZ90" s="396">
        <v>11000</v>
      </c>
      <c r="EA90" s="396">
        <v>11000</v>
      </c>
      <c r="EB90" s="396">
        <v>11000</v>
      </c>
      <c r="EC90" s="396">
        <v>11000</v>
      </c>
      <c r="ED90" s="396">
        <v>11000</v>
      </c>
      <c r="EE90" s="396">
        <v>11000</v>
      </c>
      <c r="EF90" s="396">
        <v>11000</v>
      </c>
      <c r="EG90" s="396">
        <v>11000</v>
      </c>
      <c r="EH90" s="396">
        <v>11000</v>
      </c>
      <c r="EI90" s="396">
        <v>11000</v>
      </c>
      <c r="EJ90" s="396">
        <v>11000</v>
      </c>
      <c r="EK90" s="396">
        <v>11000</v>
      </c>
      <c r="EL90" s="396">
        <v>11000</v>
      </c>
      <c r="EM90" s="396">
        <v>11000</v>
      </c>
      <c r="EN90" s="396">
        <v>11000</v>
      </c>
      <c r="EO90" s="396">
        <v>11000</v>
      </c>
      <c r="EP90" s="396">
        <v>11000</v>
      </c>
      <c r="EQ90" s="396">
        <v>11000</v>
      </c>
      <c r="ER90" s="396">
        <v>11000</v>
      </c>
      <c r="ES90" s="396">
        <v>11000</v>
      </c>
      <c r="ET90" s="396">
        <v>11000</v>
      </c>
      <c r="EU90" s="396">
        <v>11000</v>
      </c>
      <c r="EV90" s="396">
        <v>11000</v>
      </c>
      <c r="EW90" s="396">
        <v>11000</v>
      </c>
      <c r="EX90" s="396">
        <v>11000</v>
      </c>
      <c r="EY90" s="396">
        <v>11000</v>
      </c>
      <c r="EZ90" s="396">
        <v>11000</v>
      </c>
      <c r="FA90" s="396">
        <v>11000</v>
      </c>
      <c r="FB90" s="396">
        <v>11000</v>
      </c>
      <c r="FC90" s="396">
        <v>11000</v>
      </c>
      <c r="FD90" s="396">
        <v>11000</v>
      </c>
      <c r="FE90" s="396">
        <v>11000</v>
      </c>
      <c r="FF90" s="396">
        <v>11000</v>
      </c>
      <c r="FG90" s="396">
        <v>11000</v>
      </c>
      <c r="FH90" s="396">
        <v>11000</v>
      </c>
      <c r="FI90" s="396">
        <v>11000</v>
      </c>
      <c r="FJ90" s="396">
        <v>11000</v>
      </c>
      <c r="FK90" s="396">
        <v>11000</v>
      </c>
      <c r="FL90" s="396">
        <v>11000</v>
      </c>
      <c r="FM90" s="396">
        <v>11000</v>
      </c>
      <c r="FN90" s="396">
        <v>11000</v>
      </c>
      <c r="FO90" s="396">
        <v>11000</v>
      </c>
      <c r="FP90" s="396">
        <v>11000</v>
      </c>
      <c r="FQ90" s="396">
        <v>11000</v>
      </c>
      <c r="FR90" s="396">
        <v>11000</v>
      </c>
      <c r="FS90" s="396">
        <v>11000</v>
      </c>
      <c r="FT90" s="396">
        <v>11000</v>
      </c>
      <c r="FU90" s="396">
        <v>11000</v>
      </c>
      <c r="FV90" s="396">
        <v>11000</v>
      </c>
      <c r="FW90" s="396">
        <v>11000</v>
      </c>
      <c r="FX90" s="396">
        <v>11000</v>
      </c>
      <c r="FY90" s="396">
        <v>11000</v>
      </c>
      <c r="FZ90" s="396">
        <v>11000</v>
      </c>
      <c r="GA90" s="396">
        <v>11000</v>
      </c>
    </row>
    <row r="91" spans="1:183" x14ac:dyDescent="0.25">
      <c r="A91" s="392">
        <v>2</v>
      </c>
      <c r="B91" s="170">
        <v>8</v>
      </c>
      <c r="C91" s="170">
        <v>14</v>
      </c>
      <c r="D91" s="396">
        <v>11000</v>
      </c>
      <c r="E91" s="396">
        <v>11000</v>
      </c>
      <c r="F91" s="396">
        <v>11000</v>
      </c>
      <c r="G91" s="396">
        <v>11000</v>
      </c>
      <c r="H91" s="396">
        <v>11000</v>
      </c>
      <c r="I91" s="396">
        <v>11000</v>
      </c>
      <c r="J91" s="396">
        <v>11000</v>
      </c>
      <c r="K91" s="396">
        <v>11000</v>
      </c>
      <c r="L91" s="396">
        <v>11000</v>
      </c>
      <c r="M91" s="396">
        <v>11000</v>
      </c>
      <c r="N91" s="396">
        <v>11000</v>
      </c>
      <c r="O91" s="396">
        <v>11000</v>
      </c>
      <c r="P91" s="396">
        <v>11000</v>
      </c>
      <c r="Q91" s="396">
        <v>11000</v>
      </c>
      <c r="R91" s="396">
        <v>11000</v>
      </c>
      <c r="S91" s="396">
        <v>11000</v>
      </c>
      <c r="T91" s="396">
        <v>11000</v>
      </c>
      <c r="U91" s="396">
        <v>11000</v>
      </c>
      <c r="V91" s="396">
        <v>11000</v>
      </c>
      <c r="W91" s="396">
        <v>11000</v>
      </c>
      <c r="X91" s="396">
        <v>11000</v>
      </c>
      <c r="Y91" s="396">
        <v>11000</v>
      </c>
      <c r="Z91" s="396">
        <v>11000</v>
      </c>
      <c r="AA91" s="396">
        <v>11000</v>
      </c>
      <c r="AB91" s="396">
        <v>11000</v>
      </c>
      <c r="AC91" s="396">
        <v>11000</v>
      </c>
      <c r="AD91" s="396">
        <v>11000</v>
      </c>
      <c r="AE91" s="396">
        <v>11000</v>
      </c>
      <c r="AF91" s="396">
        <v>11000</v>
      </c>
      <c r="AG91" s="396">
        <v>11000</v>
      </c>
      <c r="AH91" s="396">
        <v>11000</v>
      </c>
      <c r="AI91" s="396">
        <v>11000</v>
      </c>
      <c r="AJ91" s="396">
        <v>11000</v>
      </c>
      <c r="AK91" s="396">
        <v>11000</v>
      </c>
      <c r="AL91" s="396">
        <v>11000</v>
      </c>
      <c r="AM91" s="396">
        <v>11000</v>
      </c>
      <c r="AN91" s="396">
        <v>11000</v>
      </c>
      <c r="AO91" s="396">
        <v>11000</v>
      </c>
      <c r="AP91" s="396">
        <v>11000</v>
      </c>
      <c r="AQ91" s="396">
        <v>11000</v>
      </c>
      <c r="AR91" s="396">
        <v>11000</v>
      </c>
      <c r="AS91" s="396">
        <v>11000</v>
      </c>
      <c r="AT91" s="396">
        <v>11000</v>
      </c>
      <c r="AU91" s="396">
        <v>11000</v>
      </c>
      <c r="AV91" s="396">
        <v>11000</v>
      </c>
      <c r="AW91" s="396">
        <v>11000</v>
      </c>
      <c r="AX91" s="396">
        <v>11000</v>
      </c>
      <c r="AY91" s="396">
        <v>11000</v>
      </c>
      <c r="AZ91" s="396">
        <v>11000</v>
      </c>
      <c r="BA91" s="396">
        <v>11000</v>
      </c>
      <c r="BB91" s="396">
        <v>11000</v>
      </c>
      <c r="BC91" s="396">
        <v>11000</v>
      </c>
      <c r="BD91" s="396">
        <v>11000</v>
      </c>
      <c r="BE91" s="396">
        <v>11000</v>
      </c>
      <c r="BF91" s="396">
        <v>11000</v>
      </c>
      <c r="BG91" s="396">
        <v>11000</v>
      </c>
      <c r="BH91" s="396">
        <v>11000</v>
      </c>
      <c r="BI91" s="396">
        <v>11000</v>
      </c>
      <c r="BJ91" s="396">
        <v>11000</v>
      </c>
      <c r="BK91" s="396">
        <v>11000</v>
      </c>
      <c r="BL91" s="396">
        <v>11000</v>
      </c>
      <c r="BM91" s="396">
        <v>11000</v>
      </c>
      <c r="BN91" s="396">
        <v>11000</v>
      </c>
      <c r="BO91" s="396">
        <v>11000</v>
      </c>
      <c r="BP91" s="396">
        <v>11000</v>
      </c>
      <c r="BQ91" s="396">
        <v>11000</v>
      </c>
      <c r="BR91" s="396">
        <v>11000</v>
      </c>
      <c r="BS91" s="396">
        <v>11000</v>
      </c>
      <c r="BT91" s="396">
        <v>11000</v>
      </c>
      <c r="BU91" s="396">
        <v>11000</v>
      </c>
      <c r="BV91" s="396">
        <v>11000</v>
      </c>
      <c r="BW91" s="396">
        <v>11000</v>
      </c>
      <c r="BX91" s="396">
        <v>11000</v>
      </c>
      <c r="BY91" s="396">
        <v>11000</v>
      </c>
      <c r="BZ91" s="396">
        <v>11000</v>
      </c>
      <c r="CA91" s="396">
        <v>11000</v>
      </c>
      <c r="CB91" s="396">
        <v>11000</v>
      </c>
      <c r="CC91" s="396">
        <v>11000</v>
      </c>
      <c r="CD91" s="396">
        <v>11000</v>
      </c>
      <c r="CE91" s="396">
        <v>11000</v>
      </c>
      <c r="CF91" s="396">
        <v>11000</v>
      </c>
      <c r="CG91" s="396">
        <v>11000</v>
      </c>
      <c r="CH91" s="396">
        <v>11000</v>
      </c>
      <c r="CI91" s="396">
        <v>11000</v>
      </c>
      <c r="CJ91" s="396">
        <v>11000</v>
      </c>
      <c r="CK91" s="396">
        <v>11000</v>
      </c>
      <c r="CL91" s="396">
        <v>11000</v>
      </c>
      <c r="CM91" s="396">
        <v>11000</v>
      </c>
      <c r="CN91" s="396">
        <v>11000</v>
      </c>
      <c r="CO91" s="396">
        <v>11000</v>
      </c>
      <c r="CP91" s="396">
        <v>11000</v>
      </c>
      <c r="CQ91" s="396">
        <v>11000</v>
      </c>
      <c r="CR91" s="396">
        <v>11000</v>
      </c>
      <c r="CS91" s="396">
        <v>11000</v>
      </c>
      <c r="CT91" s="396">
        <v>11000</v>
      </c>
      <c r="CU91" s="396">
        <v>11000</v>
      </c>
      <c r="CV91" s="396">
        <v>11000</v>
      </c>
      <c r="CW91" s="396">
        <v>11000</v>
      </c>
      <c r="CX91" s="396">
        <v>11000</v>
      </c>
      <c r="CY91" s="396">
        <v>11000</v>
      </c>
      <c r="CZ91" s="396">
        <v>11000</v>
      </c>
      <c r="DA91" s="396">
        <v>11000</v>
      </c>
      <c r="DB91" s="396">
        <v>11000</v>
      </c>
      <c r="DC91" s="396">
        <v>11000</v>
      </c>
      <c r="DD91" s="396">
        <v>11000</v>
      </c>
      <c r="DE91" s="396">
        <v>11000</v>
      </c>
      <c r="DF91" s="396">
        <v>11000</v>
      </c>
      <c r="DG91" s="396">
        <v>11000</v>
      </c>
      <c r="DH91" s="396">
        <v>11000</v>
      </c>
      <c r="DI91" s="396">
        <v>11000</v>
      </c>
      <c r="DJ91" s="396">
        <v>11000</v>
      </c>
      <c r="DK91" s="396">
        <v>11000</v>
      </c>
      <c r="DL91" s="396">
        <v>11000</v>
      </c>
      <c r="DM91" s="396">
        <v>11000</v>
      </c>
      <c r="DN91" s="396">
        <v>11000</v>
      </c>
      <c r="DO91" s="396">
        <v>11000</v>
      </c>
      <c r="DP91" s="396">
        <v>11000</v>
      </c>
      <c r="DQ91" s="396">
        <v>11000</v>
      </c>
      <c r="DR91" s="396">
        <v>11000</v>
      </c>
      <c r="DS91" s="396">
        <v>11000</v>
      </c>
      <c r="DT91" s="396">
        <v>11000</v>
      </c>
      <c r="DU91" s="396">
        <v>11000</v>
      </c>
      <c r="DV91" s="396">
        <v>11000</v>
      </c>
      <c r="DW91" s="396">
        <v>11000</v>
      </c>
      <c r="DX91" s="396">
        <v>11000</v>
      </c>
      <c r="DY91" s="396">
        <v>11000</v>
      </c>
      <c r="DZ91" s="396">
        <v>11000</v>
      </c>
      <c r="EA91" s="396">
        <v>11000</v>
      </c>
      <c r="EB91" s="396">
        <v>11000</v>
      </c>
      <c r="EC91" s="396">
        <v>11000</v>
      </c>
      <c r="ED91" s="396">
        <v>11000</v>
      </c>
      <c r="EE91" s="396">
        <v>11000</v>
      </c>
      <c r="EF91" s="396">
        <v>11000</v>
      </c>
      <c r="EG91" s="396">
        <v>11000</v>
      </c>
      <c r="EH91" s="396">
        <v>11000</v>
      </c>
      <c r="EI91" s="396">
        <v>11000</v>
      </c>
      <c r="EJ91" s="396">
        <v>11000</v>
      </c>
      <c r="EK91" s="396">
        <v>11000</v>
      </c>
      <c r="EL91" s="396">
        <v>11000</v>
      </c>
      <c r="EM91" s="396">
        <v>11000</v>
      </c>
      <c r="EN91" s="396">
        <v>11000</v>
      </c>
      <c r="EO91" s="396">
        <v>11000</v>
      </c>
      <c r="EP91" s="396">
        <v>11000</v>
      </c>
      <c r="EQ91" s="396">
        <v>11000</v>
      </c>
      <c r="ER91" s="396">
        <v>11000</v>
      </c>
      <c r="ES91" s="396">
        <v>11000</v>
      </c>
      <c r="ET91" s="396">
        <v>11000</v>
      </c>
      <c r="EU91" s="396">
        <v>11000</v>
      </c>
      <c r="EV91" s="396">
        <v>11000</v>
      </c>
      <c r="EW91" s="396">
        <v>11000</v>
      </c>
      <c r="EX91" s="396">
        <v>11000</v>
      </c>
      <c r="EY91" s="396">
        <v>11000</v>
      </c>
      <c r="EZ91" s="396">
        <v>11000</v>
      </c>
      <c r="FA91" s="396">
        <v>11000</v>
      </c>
      <c r="FB91" s="396">
        <v>11000</v>
      </c>
      <c r="FC91" s="396">
        <v>11000</v>
      </c>
      <c r="FD91" s="396">
        <v>11000</v>
      </c>
      <c r="FE91" s="396">
        <v>11000</v>
      </c>
      <c r="FF91" s="396">
        <v>11000</v>
      </c>
      <c r="FG91" s="396">
        <v>11000</v>
      </c>
      <c r="FH91" s="396">
        <v>11000</v>
      </c>
      <c r="FI91" s="396">
        <v>11000</v>
      </c>
      <c r="FJ91" s="396">
        <v>11000</v>
      </c>
      <c r="FK91" s="396">
        <v>11000</v>
      </c>
      <c r="FL91" s="396">
        <v>11000</v>
      </c>
      <c r="FM91" s="396">
        <v>11000</v>
      </c>
      <c r="FN91" s="396">
        <v>11000</v>
      </c>
      <c r="FO91" s="396">
        <v>11000</v>
      </c>
      <c r="FP91" s="396">
        <v>11000</v>
      </c>
      <c r="FQ91" s="396">
        <v>11000</v>
      </c>
      <c r="FR91" s="396">
        <v>11000</v>
      </c>
      <c r="FS91" s="396">
        <v>11000</v>
      </c>
      <c r="FT91" s="396">
        <v>11000</v>
      </c>
      <c r="FU91" s="396">
        <v>11000</v>
      </c>
      <c r="FV91" s="396">
        <v>11000</v>
      </c>
      <c r="FW91" s="396">
        <v>11000</v>
      </c>
      <c r="FX91" s="396">
        <v>11000</v>
      </c>
      <c r="FY91" s="396">
        <v>11000</v>
      </c>
      <c r="FZ91" s="396">
        <v>11000</v>
      </c>
      <c r="GA91" s="396">
        <v>11000</v>
      </c>
    </row>
    <row r="92" spans="1:183" x14ac:dyDescent="0.25">
      <c r="A92" s="392">
        <v>3</v>
      </c>
      <c r="B92" s="170">
        <v>8</v>
      </c>
      <c r="C92" s="170">
        <v>14</v>
      </c>
      <c r="D92" s="396">
        <v>11000</v>
      </c>
      <c r="E92" s="396">
        <v>11000</v>
      </c>
      <c r="F92" s="396">
        <v>11000</v>
      </c>
      <c r="G92" s="396">
        <v>11000</v>
      </c>
      <c r="H92" s="396">
        <v>11000</v>
      </c>
      <c r="I92" s="396">
        <v>11000</v>
      </c>
      <c r="J92" s="396">
        <v>11000</v>
      </c>
      <c r="K92" s="396">
        <v>11000</v>
      </c>
      <c r="L92" s="396">
        <v>11000</v>
      </c>
      <c r="M92" s="396">
        <v>11000</v>
      </c>
      <c r="N92" s="396">
        <v>11000</v>
      </c>
      <c r="O92" s="396">
        <v>11000</v>
      </c>
      <c r="P92" s="396">
        <v>11000</v>
      </c>
      <c r="Q92" s="396">
        <v>11000</v>
      </c>
      <c r="R92" s="396">
        <v>11000</v>
      </c>
      <c r="S92" s="396">
        <v>11000</v>
      </c>
      <c r="T92" s="396">
        <v>11000</v>
      </c>
      <c r="U92" s="396">
        <v>11000</v>
      </c>
      <c r="V92" s="396">
        <v>11000</v>
      </c>
      <c r="W92" s="396">
        <v>11000</v>
      </c>
      <c r="X92" s="396">
        <v>11000</v>
      </c>
      <c r="Y92" s="396">
        <v>11000</v>
      </c>
      <c r="Z92" s="396">
        <v>11000</v>
      </c>
      <c r="AA92" s="396">
        <v>11000</v>
      </c>
      <c r="AB92" s="396">
        <v>11000</v>
      </c>
      <c r="AC92" s="396">
        <v>11000</v>
      </c>
      <c r="AD92" s="396">
        <v>11000</v>
      </c>
      <c r="AE92" s="396">
        <v>11000</v>
      </c>
      <c r="AF92" s="396">
        <v>11000</v>
      </c>
      <c r="AG92" s="396">
        <v>11000</v>
      </c>
      <c r="AH92" s="396">
        <v>11000</v>
      </c>
      <c r="AI92" s="396">
        <v>11000</v>
      </c>
      <c r="AJ92" s="396">
        <v>11000</v>
      </c>
      <c r="AK92" s="396">
        <v>11000</v>
      </c>
      <c r="AL92" s="396">
        <v>11000</v>
      </c>
      <c r="AM92" s="396">
        <v>11000</v>
      </c>
      <c r="AN92" s="396">
        <v>11000</v>
      </c>
      <c r="AO92" s="396">
        <v>11000</v>
      </c>
      <c r="AP92" s="396">
        <v>11000</v>
      </c>
      <c r="AQ92" s="396">
        <v>11000</v>
      </c>
      <c r="AR92" s="396">
        <v>11000</v>
      </c>
      <c r="AS92" s="396">
        <v>11000</v>
      </c>
      <c r="AT92" s="396">
        <v>11000</v>
      </c>
      <c r="AU92" s="396">
        <v>11000</v>
      </c>
      <c r="AV92" s="396">
        <v>11000</v>
      </c>
      <c r="AW92" s="396">
        <v>11000</v>
      </c>
      <c r="AX92" s="396">
        <v>11000</v>
      </c>
      <c r="AY92" s="396">
        <v>11000</v>
      </c>
      <c r="AZ92" s="396">
        <v>11000</v>
      </c>
      <c r="BA92" s="396">
        <v>11000</v>
      </c>
      <c r="BB92" s="396">
        <v>11000</v>
      </c>
      <c r="BC92" s="396">
        <v>11000</v>
      </c>
      <c r="BD92" s="396">
        <v>11000</v>
      </c>
      <c r="BE92" s="396">
        <v>11000</v>
      </c>
      <c r="BF92" s="396">
        <v>11000</v>
      </c>
      <c r="BG92" s="396">
        <v>11000</v>
      </c>
      <c r="BH92" s="396">
        <v>11000</v>
      </c>
      <c r="BI92" s="396">
        <v>11000</v>
      </c>
      <c r="BJ92" s="396">
        <v>11000</v>
      </c>
      <c r="BK92" s="396">
        <v>11000</v>
      </c>
      <c r="BL92" s="396">
        <v>11000</v>
      </c>
      <c r="BM92" s="396">
        <v>11000</v>
      </c>
      <c r="BN92" s="396">
        <v>11000</v>
      </c>
      <c r="BO92" s="396">
        <v>11000</v>
      </c>
      <c r="BP92" s="396">
        <v>11000</v>
      </c>
      <c r="BQ92" s="396">
        <v>11000</v>
      </c>
      <c r="BR92" s="396">
        <v>11000</v>
      </c>
      <c r="BS92" s="396">
        <v>11000</v>
      </c>
      <c r="BT92" s="396">
        <v>11000</v>
      </c>
      <c r="BU92" s="396">
        <v>11000</v>
      </c>
      <c r="BV92" s="396">
        <v>11000</v>
      </c>
      <c r="BW92" s="396">
        <v>11000</v>
      </c>
      <c r="BX92" s="396">
        <v>11000</v>
      </c>
      <c r="BY92" s="396">
        <v>11000</v>
      </c>
      <c r="BZ92" s="396">
        <v>11000</v>
      </c>
      <c r="CA92" s="396">
        <v>11000</v>
      </c>
      <c r="CB92" s="396">
        <v>11000</v>
      </c>
      <c r="CC92" s="396">
        <v>11000</v>
      </c>
      <c r="CD92" s="396">
        <v>11000</v>
      </c>
      <c r="CE92" s="396">
        <v>11000</v>
      </c>
      <c r="CF92" s="396">
        <v>11000</v>
      </c>
      <c r="CG92" s="396">
        <v>11000</v>
      </c>
      <c r="CH92" s="396">
        <v>11000</v>
      </c>
      <c r="CI92" s="396">
        <v>11000</v>
      </c>
      <c r="CJ92" s="396">
        <v>11000</v>
      </c>
      <c r="CK92" s="396">
        <v>11000</v>
      </c>
      <c r="CL92" s="396">
        <v>11000</v>
      </c>
      <c r="CM92" s="396">
        <v>11000</v>
      </c>
      <c r="CN92" s="396">
        <v>11000</v>
      </c>
      <c r="CO92" s="396">
        <v>11000</v>
      </c>
      <c r="CP92" s="396">
        <v>11000</v>
      </c>
      <c r="CQ92" s="396">
        <v>11000</v>
      </c>
      <c r="CR92" s="396">
        <v>11000</v>
      </c>
      <c r="CS92" s="396">
        <v>11000</v>
      </c>
      <c r="CT92" s="396">
        <v>11000</v>
      </c>
      <c r="CU92" s="396">
        <v>11000</v>
      </c>
      <c r="CV92" s="396">
        <v>11000</v>
      </c>
      <c r="CW92" s="396">
        <v>11000</v>
      </c>
      <c r="CX92" s="396">
        <v>11000</v>
      </c>
      <c r="CY92" s="396">
        <v>11000</v>
      </c>
      <c r="CZ92" s="396">
        <v>11000</v>
      </c>
      <c r="DA92" s="396">
        <v>11000</v>
      </c>
      <c r="DB92" s="396">
        <v>11000</v>
      </c>
      <c r="DC92" s="396">
        <v>11000</v>
      </c>
      <c r="DD92" s="396">
        <v>11000</v>
      </c>
      <c r="DE92" s="396">
        <v>11000</v>
      </c>
      <c r="DF92" s="396">
        <v>11000</v>
      </c>
      <c r="DG92" s="396">
        <v>11000</v>
      </c>
      <c r="DH92" s="396">
        <v>11000</v>
      </c>
      <c r="DI92" s="396">
        <v>11000</v>
      </c>
      <c r="DJ92" s="396">
        <v>11000</v>
      </c>
      <c r="DK92" s="396">
        <v>11000</v>
      </c>
      <c r="DL92" s="396">
        <v>11000</v>
      </c>
      <c r="DM92" s="396">
        <v>11000</v>
      </c>
      <c r="DN92" s="396">
        <v>11000</v>
      </c>
      <c r="DO92" s="396">
        <v>11000</v>
      </c>
      <c r="DP92" s="396">
        <v>11000</v>
      </c>
      <c r="DQ92" s="396">
        <v>11000</v>
      </c>
      <c r="DR92" s="396">
        <v>11000</v>
      </c>
      <c r="DS92" s="396">
        <v>11000</v>
      </c>
      <c r="DT92" s="396">
        <v>11000</v>
      </c>
      <c r="DU92" s="396">
        <v>11000</v>
      </c>
      <c r="DV92" s="396">
        <v>11000</v>
      </c>
      <c r="DW92" s="396">
        <v>11000</v>
      </c>
      <c r="DX92" s="396">
        <v>11000</v>
      </c>
      <c r="DY92" s="396">
        <v>11000</v>
      </c>
      <c r="DZ92" s="396">
        <v>11000</v>
      </c>
      <c r="EA92" s="396">
        <v>11000</v>
      </c>
      <c r="EB92" s="396">
        <v>11000</v>
      </c>
      <c r="EC92" s="396">
        <v>11000</v>
      </c>
      <c r="ED92" s="396">
        <v>11000</v>
      </c>
      <c r="EE92" s="396">
        <v>11000</v>
      </c>
      <c r="EF92" s="396">
        <v>11000</v>
      </c>
      <c r="EG92" s="396">
        <v>11000</v>
      </c>
      <c r="EH92" s="396">
        <v>11000</v>
      </c>
      <c r="EI92" s="396">
        <v>11000</v>
      </c>
      <c r="EJ92" s="396">
        <v>11000</v>
      </c>
      <c r="EK92" s="396">
        <v>11000</v>
      </c>
      <c r="EL92" s="396">
        <v>11000</v>
      </c>
      <c r="EM92" s="396">
        <v>11000</v>
      </c>
      <c r="EN92" s="396">
        <v>11000</v>
      </c>
      <c r="EO92" s="396">
        <v>11000</v>
      </c>
      <c r="EP92" s="396">
        <v>11000</v>
      </c>
      <c r="EQ92" s="396">
        <v>11000</v>
      </c>
      <c r="ER92" s="396">
        <v>11000</v>
      </c>
      <c r="ES92" s="396">
        <v>11000</v>
      </c>
      <c r="ET92" s="396">
        <v>11000</v>
      </c>
      <c r="EU92" s="396">
        <v>11000</v>
      </c>
      <c r="EV92" s="396">
        <v>11000</v>
      </c>
      <c r="EW92" s="396">
        <v>11000</v>
      </c>
      <c r="EX92" s="396">
        <v>11000</v>
      </c>
      <c r="EY92" s="396">
        <v>11000</v>
      </c>
      <c r="EZ92" s="396">
        <v>11000</v>
      </c>
      <c r="FA92" s="396">
        <v>11000</v>
      </c>
      <c r="FB92" s="396">
        <v>11000</v>
      </c>
      <c r="FC92" s="396">
        <v>11000</v>
      </c>
      <c r="FD92" s="396">
        <v>11000</v>
      </c>
      <c r="FE92" s="396">
        <v>11000</v>
      </c>
      <c r="FF92" s="396">
        <v>11000</v>
      </c>
      <c r="FG92" s="396">
        <v>11000</v>
      </c>
      <c r="FH92" s="396">
        <v>11000</v>
      </c>
      <c r="FI92" s="396">
        <v>11000</v>
      </c>
      <c r="FJ92" s="396">
        <v>11000</v>
      </c>
      <c r="FK92" s="396">
        <v>11000</v>
      </c>
      <c r="FL92" s="396">
        <v>11000</v>
      </c>
      <c r="FM92" s="396">
        <v>11000</v>
      </c>
      <c r="FN92" s="396">
        <v>11000</v>
      </c>
      <c r="FO92" s="396">
        <v>11000</v>
      </c>
      <c r="FP92" s="396">
        <v>11000</v>
      </c>
      <c r="FQ92" s="396">
        <v>11000</v>
      </c>
      <c r="FR92" s="396">
        <v>11000</v>
      </c>
      <c r="FS92" s="396">
        <v>11000</v>
      </c>
      <c r="FT92" s="396">
        <v>11000</v>
      </c>
      <c r="FU92" s="396">
        <v>11000</v>
      </c>
      <c r="FV92" s="396">
        <v>11000</v>
      </c>
      <c r="FW92" s="396">
        <v>11000</v>
      </c>
      <c r="FX92" s="396">
        <v>11000</v>
      </c>
      <c r="FY92" s="396">
        <v>11000</v>
      </c>
      <c r="FZ92" s="396">
        <v>11000</v>
      </c>
      <c r="GA92" s="396">
        <v>11000</v>
      </c>
    </row>
    <row r="93" spans="1:183" x14ac:dyDescent="0.25">
      <c r="A93" s="392">
        <v>4</v>
      </c>
      <c r="B93" s="170">
        <v>8</v>
      </c>
      <c r="C93" s="170">
        <v>14</v>
      </c>
      <c r="D93" s="396">
        <v>11000</v>
      </c>
      <c r="E93" s="396">
        <v>11000</v>
      </c>
      <c r="F93" s="396">
        <v>11000</v>
      </c>
      <c r="G93" s="396">
        <v>11000</v>
      </c>
      <c r="H93" s="396">
        <v>11000</v>
      </c>
      <c r="I93" s="396">
        <v>11000</v>
      </c>
      <c r="J93" s="396">
        <v>11000</v>
      </c>
      <c r="K93" s="396">
        <v>11000</v>
      </c>
      <c r="L93" s="396">
        <v>11000</v>
      </c>
      <c r="M93" s="396">
        <v>11000</v>
      </c>
      <c r="N93" s="396">
        <v>11000</v>
      </c>
      <c r="O93" s="396">
        <v>11000</v>
      </c>
      <c r="P93" s="396">
        <v>11000</v>
      </c>
      <c r="Q93" s="396">
        <v>11000</v>
      </c>
      <c r="R93" s="396">
        <v>11000</v>
      </c>
      <c r="S93" s="396">
        <v>11000</v>
      </c>
      <c r="T93" s="396">
        <v>11000</v>
      </c>
      <c r="U93" s="396">
        <v>11000</v>
      </c>
      <c r="V93" s="396">
        <v>11000</v>
      </c>
      <c r="W93" s="396">
        <v>11000</v>
      </c>
      <c r="X93" s="396">
        <v>11000</v>
      </c>
      <c r="Y93" s="396">
        <v>11000</v>
      </c>
      <c r="Z93" s="396">
        <v>11000</v>
      </c>
      <c r="AA93" s="396">
        <v>11000</v>
      </c>
      <c r="AB93" s="396">
        <v>11000</v>
      </c>
      <c r="AC93" s="396">
        <v>11000</v>
      </c>
      <c r="AD93" s="396">
        <v>11000</v>
      </c>
      <c r="AE93" s="396">
        <v>11000</v>
      </c>
      <c r="AF93" s="396">
        <v>11000</v>
      </c>
      <c r="AG93" s="396">
        <v>11000</v>
      </c>
      <c r="AH93" s="396">
        <v>11000</v>
      </c>
      <c r="AI93" s="396">
        <v>11000</v>
      </c>
      <c r="AJ93" s="396">
        <v>11000</v>
      </c>
      <c r="AK93" s="396">
        <v>11000</v>
      </c>
      <c r="AL93" s="396">
        <v>11000</v>
      </c>
      <c r="AM93" s="396">
        <v>11000</v>
      </c>
      <c r="AN93" s="396">
        <v>11000</v>
      </c>
      <c r="AO93" s="396">
        <v>11000</v>
      </c>
      <c r="AP93" s="396">
        <v>11000</v>
      </c>
      <c r="AQ93" s="396">
        <v>11000</v>
      </c>
      <c r="AR93" s="396">
        <v>11000</v>
      </c>
      <c r="AS93" s="396">
        <v>11000</v>
      </c>
      <c r="AT93" s="396">
        <v>11000</v>
      </c>
      <c r="AU93" s="396">
        <v>11000</v>
      </c>
      <c r="AV93" s="396">
        <v>11000</v>
      </c>
      <c r="AW93" s="396">
        <v>11000</v>
      </c>
      <c r="AX93" s="396">
        <v>11000</v>
      </c>
      <c r="AY93" s="396">
        <v>11000</v>
      </c>
      <c r="AZ93" s="396">
        <v>11000</v>
      </c>
      <c r="BA93" s="396">
        <v>11000</v>
      </c>
      <c r="BB93" s="396">
        <v>11000</v>
      </c>
      <c r="BC93" s="396">
        <v>11000</v>
      </c>
      <c r="BD93" s="396">
        <v>11000</v>
      </c>
      <c r="BE93" s="396">
        <v>11000</v>
      </c>
      <c r="BF93" s="396">
        <v>11000</v>
      </c>
      <c r="BG93" s="396">
        <v>11000</v>
      </c>
      <c r="BH93" s="396">
        <v>11000</v>
      </c>
      <c r="BI93" s="396">
        <v>11000</v>
      </c>
      <c r="BJ93" s="396">
        <v>11000</v>
      </c>
      <c r="BK93" s="396">
        <v>11000</v>
      </c>
      <c r="BL93" s="396">
        <v>11000</v>
      </c>
      <c r="BM93" s="396">
        <v>11000</v>
      </c>
      <c r="BN93" s="396">
        <v>11000</v>
      </c>
      <c r="BO93" s="396">
        <v>11000</v>
      </c>
      <c r="BP93" s="396">
        <v>11000</v>
      </c>
      <c r="BQ93" s="396">
        <v>11000</v>
      </c>
      <c r="BR93" s="396">
        <v>11000</v>
      </c>
      <c r="BS93" s="396">
        <v>11000</v>
      </c>
      <c r="BT93" s="396">
        <v>11000</v>
      </c>
      <c r="BU93" s="396">
        <v>11000</v>
      </c>
      <c r="BV93" s="396">
        <v>11000</v>
      </c>
      <c r="BW93" s="396">
        <v>11000</v>
      </c>
      <c r="BX93" s="396">
        <v>11000</v>
      </c>
      <c r="BY93" s="396">
        <v>11000</v>
      </c>
      <c r="BZ93" s="396">
        <v>11000</v>
      </c>
      <c r="CA93" s="396">
        <v>11000</v>
      </c>
      <c r="CB93" s="396">
        <v>11000</v>
      </c>
      <c r="CC93" s="396">
        <v>11000</v>
      </c>
      <c r="CD93" s="396">
        <v>11000</v>
      </c>
      <c r="CE93" s="396">
        <v>11000</v>
      </c>
      <c r="CF93" s="396">
        <v>11000</v>
      </c>
      <c r="CG93" s="396">
        <v>11000</v>
      </c>
      <c r="CH93" s="396">
        <v>11000</v>
      </c>
      <c r="CI93" s="396">
        <v>11000</v>
      </c>
      <c r="CJ93" s="396">
        <v>11000</v>
      </c>
      <c r="CK93" s="396">
        <v>11000</v>
      </c>
      <c r="CL93" s="396">
        <v>11000</v>
      </c>
      <c r="CM93" s="396">
        <v>11000</v>
      </c>
      <c r="CN93" s="396">
        <v>11000</v>
      </c>
      <c r="CO93" s="396">
        <v>11000</v>
      </c>
      <c r="CP93" s="396">
        <v>11000</v>
      </c>
      <c r="CQ93" s="396">
        <v>11000</v>
      </c>
      <c r="CR93" s="396">
        <v>11000</v>
      </c>
      <c r="CS93" s="396">
        <v>11000</v>
      </c>
      <c r="CT93" s="396">
        <v>11000</v>
      </c>
      <c r="CU93" s="396">
        <v>11000</v>
      </c>
      <c r="CV93" s="396">
        <v>11000</v>
      </c>
      <c r="CW93" s="396">
        <v>11000</v>
      </c>
      <c r="CX93" s="396">
        <v>11000</v>
      </c>
      <c r="CY93" s="396">
        <v>11000</v>
      </c>
      <c r="CZ93" s="396">
        <v>11000</v>
      </c>
      <c r="DA93" s="396">
        <v>11000</v>
      </c>
      <c r="DB93" s="396">
        <v>11000</v>
      </c>
      <c r="DC93" s="396">
        <v>11000</v>
      </c>
      <c r="DD93" s="396">
        <v>11000</v>
      </c>
      <c r="DE93" s="396">
        <v>11000</v>
      </c>
      <c r="DF93" s="396">
        <v>11000</v>
      </c>
      <c r="DG93" s="396">
        <v>11000</v>
      </c>
      <c r="DH93" s="396">
        <v>11000</v>
      </c>
      <c r="DI93" s="396">
        <v>11000</v>
      </c>
      <c r="DJ93" s="396">
        <v>11000</v>
      </c>
      <c r="DK93" s="396">
        <v>11000</v>
      </c>
      <c r="DL93" s="396">
        <v>11000</v>
      </c>
      <c r="DM93" s="396">
        <v>11000</v>
      </c>
      <c r="DN93" s="396">
        <v>11000</v>
      </c>
      <c r="DO93" s="396">
        <v>11000</v>
      </c>
      <c r="DP93" s="396">
        <v>11000</v>
      </c>
      <c r="DQ93" s="396">
        <v>11000</v>
      </c>
      <c r="DR93" s="396">
        <v>11000</v>
      </c>
      <c r="DS93" s="396">
        <v>11000</v>
      </c>
      <c r="DT93" s="396">
        <v>11000</v>
      </c>
      <c r="DU93" s="396">
        <v>11000</v>
      </c>
      <c r="DV93" s="396">
        <v>11000</v>
      </c>
      <c r="DW93" s="396">
        <v>11000</v>
      </c>
      <c r="DX93" s="396">
        <v>11000</v>
      </c>
      <c r="DY93" s="396">
        <v>11000</v>
      </c>
      <c r="DZ93" s="396">
        <v>11000</v>
      </c>
      <c r="EA93" s="396">
        <v>11000</v>
      </c>
      <c r="EB93" s="396">
        <v>11000</v>
      </c>
      <c r="EC93" s="396">
        <v>11000</v>
      </c>
      <c r="ED93" s="396">
        <v>11000</v>
      </c>
      <c r="EE93" s="396">
        <v>11000</v>
      </c>
      <c r="EF93" s="396">
        <v>11000</v>
      </c>
      <c r="EG93" s="396">
        <v>11000</v>
      </c>
      <c r="EH93" s="396">
        <v>11000</v>
      </c>
      <c r="EI93" s="396">
        <v>11000</v>
      </c>
      <c r="EJ93" s="396">
        <v>11000</v>
      </c>
      <c r="EK93" s="396">
        <v>11000</v>
      </c>
      <c r="EL93" s="396">
        <v>11000</v>
      </c>
      <c r="EM93" s="396">
        <v>11000</v>
      </c>
      <c r="EN93" s="396">
        <v>11000</v>
      </c>
      <c r="EO93" s="396">
        <v>11000</v>
      </c>
      <c r="EP93" s="396">
        <v>11000</v>
      </c>
      <c r="EQ93" s="396">
        <v>11000</v>
      </c>
      <c r="ER93" s="396">
        <v>11000</v>
      </c>
      <c r="ES93" s="396">
        <v>11000</v>
      </c>
      <c r="ET93" s="396">
        <v>11000</v>
      </c>
      <c r="EU93" s="396">
        <v>11000</v>
      </c>
      <c r="EV93" s="396">
        <v>11000</v>
      </c>
      <c r="EW93" s="396">
        <v>11000</v>
      </c>
      <c r="EX93" s="396">
        <v>11000</v>
      </c>
      <c r="EY93" s="396">
        <v>11000</v>
      </c>
      <c r="EZ93" s="396">
        <v>11000</v>
      </c>
      <c r="FA93" s="396">
        <v>11000</v>
      </c>
      <c r="FB93" s="396">
        <v>11000</v>
      </c>
      <c r="FC93" s="396">
        <v>11000</v>
      </c>
      <c r="FD93" s="396">
        <v>11000</v>
      </c>
      <c r="FE93" s="396">
        <v>11000</v>
      </c>
      <c r="FF93" s="396">
        <v>11000</v>
      </c>
      <c r="FG93" s="396">
        <v>11000</v>
      </c>
      <c r="FH93" s="396">
        <v>11000</v>
      </c>
      <c r="FI93" s="396">
        <v>11000</v>
      </c>
      <c r="FJ93" s="396">
        <v>11000</v>
      </c>
      <c r="FK93" s="396">
        <v>11000</v>
      </c>
      <c r="FL93" s="396">
        <v>11000</v>
      </c>
      <c r="FM93" s="396">
        <v>11000</v>
      </c>
      <c r="FN93" s="396">
        <v>11000</v>
      </c>
      <c r="FO93" s="396">
        <v>11000</v>
      </c>
      <c r="FP93" s="396">
        <v>11000</v>
      </c>
      <c r="FQ93" s="396">
        <v>11000</v>
      </c>
      <c r="FR93" s="396">
        <v>11000</v>
      </c>
      <c r="FS93" s="396">
        <v>11000</v>
      </c>
      <c r="FT93" s="396">
        <v>11000</v>
      </c>
      <c r="FU93" s="396">
        <v>11000</v>
      </c>
      <c r="FV93" s="396">
        <v>11000</v>
      </c>
      <c r="FW93" s="396">
        <v>11000</v>
      </c>
      <c r="FX93" s="396">
        <v>11000</v>
      </c>
      <c r="FY93" s="396">
        <v>11000</v>
      </c>
      <c r="FZ93" s="396">
        <v>11000</v>
      </c>
      <c r="GA93" s="396">
        <v>11000</v>
      </c>
    </row>
    <row r="94" spans="1:183" x14ac:dyDescent="0.25">
      <c r="A94" s="394">
        <v>1</v>
      </c>
      <c r="B94" s="395">
        <v>9</v>
      </c>
      <c r="C94" s="395">
        <v>1</v>
      </c>
      <c r="D94" s="393">
        <v>3600</v>
      </c>
      <c r="E94" s="393">
        <v>3600</v>
      </c>
      <c r="F94" s="393">
        <v>3600</v>
      </c>
      <c r="G94" s="393">
        <v>3600</v>
      </c>
      <c r="H94" s="393">
        <v>3600</v>
      </c>
      <c r="I94" s="393">
        <v>3600</v>
      </c>
      <c r="J94" s="393">
        <v>3600</v>
      </c>
      <c r="K94" s="393">
        <v>3600</v>
      </c>
      <c r="L94" s="393">
        <v>3600</v>
      </c>
      <c r="M94" s="393">
        <v>3600</v>
      </c>
      <c r="N94" s="393">
        <v>3600</v>
      </c>
      <c r="O94" s="393">
        <v>3600</v>
      </c>
      <c r="P94" s="393">
        <v>3600</v>
      </c>
      <c r="Q94" s="393">
        <v>3600</v>
      </c>
      <c r="R94" s="393">
        <v>3600</v>
      </c>
      <c r="S94" s="393">
        <v>3600</v>
      </c>
      <c r="T94" s="393">
        <v>3600</v>
      </c>
      <c r="U94" s="393">
        <v>3600</v>
      </c>
      <c r="V94" s="393">
        <v>3600</v>
      </c>
      <c r="W94" s="393">
        <v>3600</v>
      </c>
      <c r="X94" s="393">
        <v>3600</v>
      </c>
      <c r="Y94" s="393">
        <v>3600</v>
      </c>
      <c r="Z94" s="393">
        <v>3600</v>
      </c>
      <c r="AA94" s="393">
        <v>3600</v>
      </c>
      <c r="AB94" s="393">
        <v>3600</v>
      </c>
      <c r="AC94" s="393">
        <v>3600</v>
      </c>
      <c r="AD94" s="393">
        <v>3600</v>
      </c>
      <c r="AE94" s="393">
        <v>3600</v>
      </c>
      <c r="AF94" s="393">
        <v>3600</v>
      </c>
      <c r="AG94" s="393">
        <v>3600</v>
      </c>
      <c r="AH94" s="393">
        <v>3600</v>
      </c>
      <c r="AI94" s="393">
        <v>3600</v>
      </c>
      <c r="AJ94" s="393">
        <v>3600</v>
      </c>
      <c r="AK94" s="393">
        <v>3600</v>
      </c>
      <c r="AL94" s="393">
        <v>3600</v>
      </c>
      <c r="AM94" s="393">
        <v>3600</v>
      </c>
      <c r="AN94" s="393">
        <v>3600</v>
      </c>
      <c r="AO94" s="393">
        <v>3600</v>
      </c>
      <c r="AP94" s="393">
        <v>3600</v>
      </c>
      <c r="AQ94" s="393">
        <v>3600</v>
      </c>
      <c r="AR94" s="393">
        <v>3600</v>
      </c>
      <c r="AS94" s="393">
        <v>3600</v>
      </c>
      <c r="AT94" s="393">
        <v>3600</v>
      </c>
      <c r="AU94" s="393">
        <v>3600</v>
      </c>
      <c r="AV94" s="393">
        <v>3600</v>
      </c>
      <c r="AW94" s="393">
        <v>3600</v>
      </c>
      <c r="AX94" s="393">
        <v>3600</v>
      </c>
      <c r="AY94" s="393">
        <v>3600</v>
      </c>
      <c r="AZ94" s="393">
        <v>3600</v>
      </c>
      <c r="BA94" s="393">
        <v>3600</v>
      </c>
      <c r="BB94" s="393">
        <v>3600</v>
      </c>
      <c r="BC94" s="393">
        <v>3600</v>
      </c>
      <c r="BD94" s="393">
        <v>3600</v>
      </c>
      <c r="BE94" s="393">
        <v>3600</v>
      </c>
      <c r="BF94" s="393">
        <v>3600</v>
      </c>
      <c r="BG94" s="393">
        <v>3600</v>
      </c>
      <c r="BH94" s="393">
        <v>3600</v>
      </c>
      <c r="BI94" s="393">
        <v>3600</v>
      </c>
      <c r="BJ94" s="393">
        <v>3600</v>
      </c>
      <c r="BK94" s="393">
        <v>3600</v>
      </c>
      <c r="BL94" s="393">
        <v>3600</v>
      </c>
      <c r="BM94" s="393">
        <v>3600</v>
      </c>
      <c r="BN94" s="393">
        <v>3600</v>
      </c>
      <c r="BO94" s="393">
        <v>3600</v>
      </c>
      <c r="BP94" s="393">
        <v>3600</v>
      </c>
      <c r="BQ94" s="393">
        <v>3600</v>
      </c>
      <c r="BR94" s="393">
        <v>3600</v>
      </c>
      <c r="BS94" s="393">
        <v>3600</v>
      </c>
      <c r="BT94" s="393">
        <v>3600</v>
      </c>
      <c r="BU94" s="393">
        <v>3600</v>
      </c>
      <c r="BV94" s="393">
        <v>3600</v>
      </c>
      <c r="BW94" s="393">
        <v>3600</v>
      </c>
      <c r="BX94" s="393">
        <v>3600</v>
      </c>
      <c r="BY94" s="393">
        <v>3600</v>
      </c>
      <c r="BZ94" s="393">
        <v>3600</v>
      </c>
      <c r="CA94" s="393">
        <v>3600</v>
      </c>
      <c r="CB94" s="393">
        <v>3600</v>
      </c>
      <c r="CC94" s="393">
        <v>3600</v>
      </c>
      <c r="CD94" s="393">
        <v>3600</v>
      </c>
      <c r="CE94" s="393">
        <v>3600</v>
      </c>
      <c r="CF94" s="393">
        <v>3600</v>
      </c>
      <c r="CG94" s="393">
        <v>3600</v>
      </c>
      <c r="CH94" s="393">
        <v>3600</v>
      </c>
      <c r="CI94" s="393">
        <v>3600</v>
      </c>
      <c r="CJ94" s="393">
        <v>3600</v>
      </c>
      <c r="CK94" s="393">
        <v>3600</v>
      </c>
      <c r="CL94" s="393">
        <v>3600</v>
      </c>
      <c r="CM94" s="393">
        <v>3600</v>
      </c>
      <c r="CN94" s="393">
        <v>3600</v>
      </c>
      <c r="CO94" s="393">
        <v>3600</v>
      </c>
      <c r="CP94" s="393">
        <v>3600</v>
      </c>
      <c r="CQ94" s="393">
        <v>3600</v>
      </c>
      <c r="CR94" s="393">
        <v>3600</v>
      </c>
      <c r="CS94" s="393">
        <v>3600</v>
      </c>
      <c r="CT94" s="393">
        <v>3600</v>
      </c>
      <c r="CU94" s="393">
        <v>3600</v>
      </c>
      <c r="CV94" s="393">
        <v>3600</v>
      </c>
      <c r="CW94" s="393">
        <v>3600</v>
      </c>
      <c r="CX94" s="393">
        <v>3600</v>
      </c>
      <c r="CY94" s="393">
        <v>3600</v>
      </c>
      <c r="CZ94" s="393">
        <v>3600</v>
      </c>
      <c r="DA94" s="393">
        <v>3600</v>
      </c>
      <c r="DB94" s="393">
        <v>3600</v>
      </c>
      <c r="DC94" s="393">
        <v>3600</v>
      </c>
      <c r="DD94" s="393">
        <v>3600</v>
      </c>
      <c r="DE94" s="393">
        <v>3600</v>
      </c>
      <c r="DF94" s="393">
        <v>3600</v>
      </c>
      <c r="DG94" s="393">
        <v>3600</v>
      </c>
      <c r="DH94" s="393">
        <v>3600</v>
      </c>
      <c r="DI94" s="393">
        <v>3600</v>
      </c>
      <c r="DJ94" s="393">
        <v>3600</v>
      </c>
      <c r="DK94" s="393">
        <v>3600</v>
      </c>
      <c r="DL94" s="393">
        <v>3600</v>
      </c>
      <c r="DM94" s="393">
        <v>3600</v>
      </c>
      <c r="DN94" s="393">
        <v>3600</v>
      </c>
      <c r="DO94" s="393">
        <v>3600</v>
      </c>
      <c r="DP94" s="393">
        <v>3600</v>
      </c>
      <c r="DQ94" s="393">
        <v>3600</v>
      </c>
      <c r="DR94" s="393">
        <v>3600</v>
      </c>
      <c r="DS94" s="393">
        <v>3600</v>
      </c>
      <c r="DT94" s="393">
        <v>3600</v>
      </c>
      <c r="DU94" s="393">
        <v>3600</v>
      </c>
      <c r="DV94" s="393">
        <v>3600</v>
      </c>
      <c r="DW94" s="393">
        <v>3600</v>
      </c>
      <c r="DX94" s="393">
        <v>3600</v>
      </c>
      <c r="DY94" s="393">
        <v>3600</v>
      </c>
      <c r="DZ94" s="393">
        <v>3600</v>
      </c>
      <c r="EA94" s="393">
        <v>3600</v>
      </c>
      <c r="EB94" s="393">
        <v>3600</v>
      </c>
      <c r="EC94" s="393">
        <v>3600</v>
      </c>
      <c r="ED94" s="393">
        <v>3600</v>
      </c>
      <c r="EE94" s="393">
        <v>3600</v>
      </c>
      <c r="EF94" s="393">
        <v>3600</v>
      </c>
      <c r="EG94" s="393">
        <v>3600</v>
      </c>
      <c r="EH94" s="393">
        <v>3600</v>
      </c>
      <c r="EI94" s="393">
        <v>3600</v>
      </c>
      <c r="EJ94" s="393">
        <v>3600</v>
      </c>
      <c r="EK94" s="393">
        <v>3600</v>
      </c>
      <c r="EL94" s="393">
        <v>3600</v>
      </c>
      <c r="EM94" s="393">
        <v>3600</v>
      </c>
      <c r="EN94" s="393">
        <v>3600</v>
      </c>
      <c r="EO94" s="393">
        <v>3600</v>
      </c>
      <c r="EP94" s="393">
        <v>3600</v>
      </c>
      <c r="EQ94" s="393">
        <v>3600</v>
      </c>
      <c r="ER94" s="393">
        <v>3600</v>
      </c>
      <c r="ES94" s="393">
        <v>3600</v>
      </c>
      <c r="ET94" s="393">
        <v>3600</v>
      </c>
      <c r="EU94" s="393">
        <v>3600</v>
      </c>
      <c r="EV94" s="393">
        <v>3600</v>
      </c>
      <c r="EW94" s="393">
        <v>3600</v>
      </c>
      <c r="EX94" s="393">
        <v>3600</v>
      </c>
      <c r="EY94" s="393">
        <v>3600</v>
      </c>
      <c r="EZ94" s="393">
        <v>3600</v>
      </c>
      <c r="FA94" s="393">
        <v>3600</v>
      </c>
      <c r="FB94" s="393">
        <v>3600</v>
      </c>
      <c r="FC94" s="393">
        <v>3600</v>
      </c>
      <c r="FD94" s="393">
        <v>3600</v>
      </c>
      <c r="FE94" s="393">
        <v>3600</v>
      </c>
      <c r="FF94" s="393">
        <v>3600</v>
      </c>
      <c r="FG94" s="393">
        <v>3600</v>
      </c>
      <c r="FH94" s="393">
        <v>3600</v>
      </c>
      <c r="FI94" s="393">
        <v>3600</v>
      </c>
      <c r="FJ94" s="393">
        <v>3600</v>
      </c>
      <c r="FK94" s="393">
        <v>3600</v>
      </c>
      <c r="FL94" s="393">
        <v>3600</v>
      </c>
      <c r="FM94" s="393">
        <v>3600</v>
      </c>
      <c r="FN94" s="393">
        <v>3600</v>
      </c>
      <c r="FO94" s="393">
        <v>3600</v>
      </c>
      <c r="FP94" s="393">
        <v>3600</v>
      </c>
      <c r="FQ94" s="393">
        <v>3600</v>
      </c>
      <c r="FR94" s="393">
        <v>3600</v>
      </c>
      <c r="FS94" s="393">
        <v>3600</v>
      </c>
      <c r="FT94" s="393">
        <v>3600</v>
      </c>
      <c r="FU94" s="393">
        <v>3600</v>
      </c>
      <c r="FV94" s="393">
        <v>3600</v>
      </c>
      <c r="FW94" s="393">
        <v>3600</v>
      </c>
      <c r="FX94" s="393">
        <v>3600</v>
      </c>
      <c r="FY94" s="393">
        <v>3600</v>
      </c>
      <c r="FZ94" s="393">
        <v>3600</v>
      </c>
      <c r="GA94" s="393">
        <v>3600</v>
      </c>
    </row>
    <row r="95" spans="1:183" x14ac:dyDescent="0.25">
      <c r="A95" s="394">
        <v>2</v>
      </c>
      <c r="B95" s="395">
        <v>9</v>
      </c>
      <c r="C95" s="395">
        <v>1</v>
      </c>
      <c r="D95" s="393">
        <v>3600</v>
      </c>
      <c r="E95" s="393">
        <v>3600</v>
      </c>
      <c r="F95" s="393">
        <v>3600</v>
      </c>
      <c r="G95" s="393">
        <v>3600</v>
      </c>
      <c r="H95" s="393">
        <v>3600</v>
      </c>
      <c r="I95" s="393">
        <v>3600</v>
      </c>
      <c r="J95" s="393">
        <v>3600</v>
      </c>
      <c r="K95" s="393">
        <v>3600</v>
      </c>
      <c r="L95" s="393">
        <v>3600</v>
      </c>
      <c r="M95" s="393">
        <v>3600</v>
      </c>
      <c r="N95" s="393">
        <v>3600</v>
      </c>
      <c r="O95" s="393">
        <v>3600</v>
      </c>
      <c r="P95" s="393">
        <v>3600</v>
      </c>
      <c r="Q95" s="393">
        <v>3600</v>
      </c>
      <c r="R95" s="393">
        <v>3600</v>
      </c>
      <c r="S95" s="393">
        <v>3600</v>
      </c>
      <c r="T95" s="393">
        <v>3600</v>
      </c>
      <c r="U95" s="393">
        <v>3600</v>
      </c>
      <c r="V95" s="393">
        <v>3600</v>
      </c>
      <c r="W95" s="393">
        <v>3600</v>
      </c>
      <c r="X95" s="393">
        <v>3600</v>
      </c>
      <c r="Y95" s="393">
        <v>3600</v>
      </c>
      <c r="Z95" s="393">
        <v>3600</v>
      </c>
      <c r="AA95" s="393">
        <v>3600</v>
      </c>
      <c r="AB95" s="393">
        <v>3600</v>
      </c>
      <c r="AC95" s="393">
        <v>3600</v>
      </c>
      <c r="AD95" s="393">
        <v>3600</v>
      </c>
      <c r="AE95" s="393">
        <v>3600</v>
      </c>
      <c r="AF95" s="393">
        <v>3600</v>
      </c>
      <c r="AG95" s="393">
        <v>3600</v>
      </c>
      <c r="AH95" s="393">
        <v>3600</v>
      </c>
      <c r="AI95" s="393">
        <v>3600</v>
      </c>
      <c r="AJ95" s="393">
        <v>3600</v>
      </c>
      <c r="AK95" s="393">
        <v>3600</v>
      </c>
      <c r="AL95" s="393">
        <v>3600</v>
      </c>
      <c r="AM95" s="393">
        <v>3600</v>
      </c>
      <c r="AN95" s="393">
        <v>3600</v>
      </c>
      <c r="AO95" s="393">
        <v>3600</v>
      </c>
      <c r="AP95" s="393">
        <v>3600</v>
      </c>
      <c r="AQ95" s="393">
        <v>3600</v>
      </c>
      <c r="AR95" s="393">
        <v>3600</v>
      </c>
      <c r="AS95" s="393">
        <v>3600</v>
      </c>
      <c r="AT95" s="393">
        <v>3600</v>
      </c>
      <c r="AU95" s="393">
        <v>3600</v>
      </c>
      <c r="AV95" s="393">
        <v>3600</v>
      </c>
      <c r="AW95" s="393">
        <v>3600</v>
      </c>
      <c r="AX95" s="393">
        <v>3600</v>
      </c>
      <c r="AY95" s="393">
        <v>3600</v>
      </c>
      <c r="AZ95" s="393">
        <v>3600</v>
      </c>
      <c r="BA95" s="393">
        <v>3600</v>
      </c>
      <c r="BB95" s="393">
        <v>3600</v>
      </c>
      <c r="BC95" s="393">
        <v>3600</v>
      </c>
      <c r="BD95" s="393">
        <v>3600</v>
      </c>
      <c r="BE95" s="393">
        <v>3600</v>
      </c>
      <c r="BF95" s="393">
        <v>3600</v>
      </c>
      <c r="BG95" s="393">
        <v>3600</v>
      </c>
      <c r="BH95" s="393">
        <v>3600</v>
      </c>
      <c r="BI95" s="393">
        <v>3600</v>
      </c>
      <c r="BJ95" s="393">
        <v>3600</v>
      </c>
      <c r="BK95" s="393">
        <v>3600</v>
      </c>
      <c r="BL95" s="393">
        <v>3600</v>
      </c>
      <c r="BM95" s="393">
        <v>3600</v>
      </c>
      <c r="BN95" s="393">
        <v>3600</v>
      </c>
      <c r="BO95" s="393">
        <v>3600</v>
      </c>
      <c r="BP95" s="393">
        <v>3600</v>
      </c>
      <c r="BQ95" s="393">
        <v>3600</v>
      </c>
      <c r="BR95" s="393">
        <v>3600</v>
      </c>
      <c r="BS95" s="393">
        <v>3600</v>
      </c>
      <c r="BT95" s="393">
        <v>3600</v>
      </c>
      <c r="BU95" s="393">
        <v>3600</v>
      </c>
      <c r="BV95" s="393">
        <v>3600</v>
      </c>
      <c r="BW95" s="393">
        <v>3600</v>
      </c>
      <c r="BX95" s="393">
        <v>3600</v>
      </c>
      <c r="BY95" s="393">
        <v>3600</v>
      </c>
      <c r="BZ95" s="393">
        <v>3600</v>
      </c>
      <c r="CA95" s="393">
        <v>3600</v>
      </c>
      <c r="CB95" s="393">
        <v>3600</v>
      </c>
      <c r="CC95" s="393">
        <v>3600</v>
      </c>
      <c r="CD95" s="393">
        <v>3600</v>
      </c>
      <c r="CE95" s="393">
        <v>3600</v>
      </c>
      <c r="CF95" s="393">
        <v>3600</v>
      </c>
      <c r="CG95" s="393">
        <v>3600</v>
      </c>
      <c r="CH95" s="393">
        <v>3600</v>
      </c>
      <c r="CI95" s="393">
        <v>3600</v>
      </c>
      <c r="CJ95" s="393">
        <v>3600</v>
      </c>
      <c r="CK95" s="393">
        <v>3600</v>
      </c>
      <c r="CL95" s="393">
        <v>3600</v>
      </c>
      <c r="CM95" s="393">
        <v>3600</v>
      </c>
      <c r="CN95" s="393">
        <v>3600</v>
      </c>
      <c r="CO95" s="393">
        <v>3600</v>
      </c>
      <c r="CP95" s="393">
        <v>3600</v>
      </c>
      <c r="CQ95" s="393">
        <v>3600</v>
      </c>
      <c r="CR95" s="393">
        <v>3600</v>
      </c>
      <c r="CS95" s="393">
        <v>3600</v>
      </c>
      <c r="CT95" s="393">
        <v>3600</v>
      </c>
      <c r="CU95" s="393">
        <v>3600</v>
      </c>
      <c r="CV95" s="393">
        <v>3600</v>
      </c>
      <c r="CW95" s="393">
        <v>3600</v>
      </c>
      <c r="CX95" s="393">
        <v>3600</v>
      </c>
      <c r="CY95" s="393">
        <v>3600</v>
      </c>
      <c r="CZ95" s="393">
        <v>3600</v>
      </c>
      <c r="DA95" s="393">
        <v>3600</v>
      </c>
      <c r="DB95" s="393">
        <v>3600</v>
      </c>
      <c r="DC95" s="393">
        <v>3600</v>
      </c>
      <c r="DD95" s="393">
        <v>3600</v>
      </c>
      <c r="DE95" s="393">
        <v>3600</v>
      </c>
      <c r="DF95" s="393">
        <v>3600</v>
      </c>
      <c r="DG95" s="393">
        <v>3600</v>
      </c>
      <c r="DH95" s="393">
        <v>3600</v>
      </c>
      <c r="DI95" s="393">
        <v>3600</v>
      </c>
      <c r="DJ95" s="393">
        <v>3600</v>
      </c>
      <c r="DK95" s="393">
        <v>3600</v>
      </c>
      <c r="DL95" s="393">
        <v>3600</v>
      </c>
      <c r="DM95" s="393">
        <v>3600</v>
      </c>
      <c r="DN95" s="393">
        <v>3600</v>
      </c>
      <c r="DO95" s="393">
        <v>3600</v>
      </c>
      <c r="DP95" s="393">
        <v>3600</v>
      </c>
      <c r="DQ95" s="393">
        <v>3600</v>
      </c>
      <c r="DR95" s="393">
        <v>3600</v>
      </c>
      <c r="DS95" s="393">
        <v>3600</v>
      </c>
      <c r="DT95" s="393">
        <v>3600</v>
      </c>
      <c r="DU95" s="393">
        <v>3600</v>
      </c>
      <c r="DV95" s="393">
        <v>3600</v>
      </c>
      <c r="DW95" s="393">
        <v>3600</v>
      </c>
      <c r="DX95" s="393">
        <v>3600</v>
      </c>
      <c r="DY95" s="393">
        <v>3600</v>
      </c>
      <c r="DZ95" s="393">
        <v>3600</v>
      </c>
      <c r="EA95" s="393">
        <v>3600</v>
      </c>
      <c r="EB95" s="393">
        <v>3600</v>
      </c>
      <c r="EC95" s="393">
        <v>3600</v>
      </c>
      <c r="ED95" s="393">
        <v>3600</v>
      </c>
      <c r="EE95" s="393">
        <v>3600</v>
      </c>
      <c r="EF95" s="393">
        <v>3600</v>
      </c>
      <c r="EG95" s="393">
        <v>3600</v>
      </c>
      <c r="EH95" s="393">
        <v>3600</v>
      </c>
      <c r="EI95" s="393">
        <v>3600</v>
      </c>
      <c r="EJ95" s="393">
        <v>3600</v>
      </c>
      <c r="EK95" s="393">
        <v>3600</v>
      </c>
      <c r="EL95" s="393">
        <v>3600</v>
      </c>
      <c r="EM95" s="393">
        <v>3600</v>
      </c>
      <c r="EN95" s="393">
        <v>3600</v>
      </c>
      <c r="EO95" s="393">
        <v>3600</v>
      </c>
      <c r="EP95" s="393">
        <v>3600</v>
      </c>
      <c r="EQ95" s="393">
        <v>3600</v>
      </c>
      <c r="ER95" s="393">
        <v>3600</v>
      </c>
      <c r="ES95" s="393">
        <v>3600</v>
      </c>
      <c r="ET95" s="393">
        <v>3600</v>
      </c>
      <c r="EU95" s="393">
        <v>3600</v>
      </c>
      <c r="EV95" s="393">
        <v>3600</v>
      </c>
      <c r="EW95" s="393">
        <v>3600</v>
      </c>
      <c r="EX95" s="393">
        <v>3600</v>
      </c>
      <c r="EY95" s="393">
        <v>3600</v>
      </c>
      <c r="EZ95" s="393">
        <v>3600</v>
      </c>
      <c r="FA95" s="393">
        <v>3600</v>
      </c>
      <c r="FB95" s="393">
        <v>3600</v>
      </c>
      <c r="FC95" s="393">
        <v>3600</v>
      </c>
      <c r="FD95" s="393">
        <v>3600</v>
      </c>
      <c r="FE95" s="393">
        <v>3600</v>
      </c>
      <c r="FF95" s="393">
        <v>3600</v>
      </c>
      <c r="FG95" s="393">
        <v>3600</v>
      </c>
      <c r="FH95" s="393">
        <v>3600</v>
      </c>
      <c r="FI95" s="393">
        <v>3600</v>
      </c>
      <c r="FJ95" s="393">
        <v>3600</v>
      </c>
      <c r="FK95" s="393">
        <v>3600</v>
      </c>
      <c r="FL95" s="393">
        <v>3600</v>
      </c>
      <c r="FM95" s="393">
        <v>3600</v>
      </c>
      <c r="FN95" s="393">
        <v>3600</v>
      </c>
      <c r="FO95" s="393">
        <v>3600</v>
      </c>
      <c r="FP95" s="393">
        <v>3600</v>
      </c>
      <c r="FQ95" s="393">
        <v>3600</v>
      </c>
      <c r="FR95" s="393">
        <v>3600</v>
      </c>
      <c r="FS95" s="393">
        <v>3600</v>
      </c>
      <c r="FT95" s="393">
        <v>3600</v>
      </c>
      <c r="FU95" s="393">
        <v>3600</v>
      </c>
      <c r="FV95" s="393">
        <v>3600</v>
      </c>
      <c r="FW95" s="393">
        <v>3600</v>
      </c>
      <c r="FX95" s="393">
        <v>3600</v>
      </c>
      <c r="FY95" s="393">
        <v>3600</v>
      </c>
      <c r="FZ95" s="393">
        <v>3600</v>
      </c>
      <c r="GA95" s="393">
        <v>3600</v>
      </c>
    </row>
    <row r="96" spans="1:183" x14ac:dyDescent="0.25">
      <c r="A96" s="394">
        <v>3</v>
      </c>
      <c r="B96" s="395">
        <v>9</v>
      </c>
      <c r="C96" s="395">
        <v>1</v>
      </c>
      <c r="D96" s="393">
        <v>3600</v>
      </c>
      <c r="E96" s="393">
        <v>3600</v>
      </c>
      <c r="F96" s="393">
        <v>3600</v>
      </c>
      <c r="G96" s="393">
        <v>3600</v>
      </c>
      <c r="H96" s="393">
        <v>3600</v>
      </c>
      <c r="I96" s="393">
        <v>3600</v>
      </c>
      <c r="J96" s="393">
        <v>3600</v>
      </c>
      <c r="K96" s="393">
        <v>3600</v>
      </c>
      <c r="L96" s="393">
        <v>3600</v>
      </c>
      <c r="M96" s="393">
        <v>3600</v>
      </c>
      <c r="N96" s="393">
        <v>3600</v>
      </c>
      <c r="O96" s="393">
        <v>3600</v>
      </c>
      <c r="P96" s="393">
        <v>3600</v>
      </c>
      <c r="Q96" s="393">
        <v>3600</v>
      </c>
      <c r="R96" s="393">
        <v>3600</v>
      </c>
      <c r="S96" s="393">
        <v>3600</v>
      </c>
      <c r="T96" s="393">
        <v>3600</v>
      </c>
      <c r="U96" s="393">
        <v>3600</v>
      </c>
      <c r="V96" s="393">
        <v>3600</v>
      </c>
      <c r="W96" s="393">
        <v>3600</v>
      </c>
      <c r="X96" s="393">
        <v>3600</v>
      </c>
      <c r="Y96" s="393">
        <v>3600</v>
      </c>
      <c r="Z96" s="393">
        <v>3600</v>
      </c>
      <c r="AA96" s="393">
        <v>3600</v>
      </c>
      <c r="AB96" s="393">
        <v>3600</v>
      </c>
      <c r="AC96" s="393">
        <v>3600</v>
      </c>
      <c r="AD96" s="393">
        <v>3600</v>
      </c>
      <c r="AE96" s="393">
        <v>3600</v>
      </c>
      <c r="AF96" s="393">
        <v>3600</v>
      </c>
      <c r="AG96" s="393">
        <v>3600</v>
      </c>
      <c r="AH96" s="393">
        <v>3600</v>
      </c>
      <c r="AI96" s="393">
        <v>3600</v>
      </c>
      <c r="AJ96" s="393">
        <v>3600</v>
      </c>
      <c r="AK96" s="393">
        <v>3600</v>
      </c>
      <c r="AL96" s="393">
        <v>3600</v>
      </c>
      <c r="AM96" s="393">
        <v>3600</v>
      </c>
      <c r="AN96" s="393">
        <v>3600</v>
      </c>
      <c r="AO96" s="393">
        <v>3600</v>
      </c>
      <c r="AP96" s="393">
        <v>3600</v>
      </c>
      <c r="AQ96" s="393">
        <v>3600</v>
      </c>
      <c r="AR96" s="393">
        <v>3600</v>
      </c>
      <c r="AS96" s="393">
        <v>3600</v>
      </c>
      <c r="AT96" s="393">
        <v>3600</v>
      </c>
      <c r="AU96" s="393">
        <v>3600</v>
      </c>
      <c r="AV96" s="393">
        <v>3600</v>
      </c>
      <c r="AW96" s="393">
        <v>3600</v>
      </c>
      <c r="AX96" s="393">
        <v>3600</v>
      </c>
      <c r="AY96" s="393">
        <v>3600</v>
      </c>
      <c r="AZ96" s="393">
        <v>3600</v>
      </c>
      <c r="BA96" s="393">
        <v>3600</v>
      </c>
      <c r="BB96" s="393">
        <v>3600</v>
      </c>
      <c r="BC96" s="393">
        <v>3600</v>
      </c>
      <c r="BD96" s="393">
        <v>3600</v>
      </c>
      <c r="BE96" s="393">
        <v>3600</v>
      </c>
      <c r="BF96" s="393">
        <v>3600</v>
      </c>
      <c r="BG96" s="393">
        <v>3600</v>
      </c>
      <c r="BH96" s="393">
        <v>3600</v>
      </c>
      <c r="BI96" s="393">
        <v>3600</v>
      </c>
      <c r="BJ96" s="393">
        <v>3600</v>
      </c>
      <c r="BK96" s="393">
        <v>3600</v>
      </c>
      <c r="BL96" s="393">
        <v>3600</v>
      </c>
      <c r="BM96" s="393">
        <v>3600</v>
      </c>
      <c r="BN96" s="393">
        <v>3600</v>
      </c>
      <c r="BO96" s="393">
        <v>3600</v>
      </c>
      <c r="BP96" s="393">
        <v>3600</v>
      </c>
      <c r="BQ96" s="393">
        <v>3600</v>
      </c>
      <c r="BR96" s="393">
        <v>3600</v>
      </c>
      <c r="BS96" s="393">
        <v>3600</v>
      </c>
      <c r="BT96" s="393">
        <v>3600</v>
      </c>
      <c r="BU96" s="393">
        <v>3600</v>
      </c>
      <c r="BV96" s="393">
        <v>3600</v>
      </c>
      <c r="BW96" s="393">
        <v>3600</v>
      </c>
      <c r="BX96" s="393">
        <v>3600</v>
      </c>
      <c r="BY96" s="393">
        <v>3600</v>
      </c>
      <c r="BZ96" s="393">
        <v>3600</v>
      </c>
      <c r="CA96" s="393">
        <v>3600</v>
      </c>
      <c r="CB96" s="393">
        <v>3600</v>
      </c>
      <c r="CC96" s="393">
        <v>3600</v>
      </c>
      <c r="CD96" s="393">
        <v>3600</v>
      </c>
      <c r="CE96" s="393">
        <v>3600</v>
      </c>
      <c r="CF96" s="393">
        <v>3600</v>
      </c>
      <c r="CG96" s="393">
        <v>3600</v>
      </c>
      <c r="CH96" s="393">
        <v>3600</v>
      </c>
      <c r="CI96" s="393">
        <v>3600</v>
      </c>
      <c r="CJ96" s="393">
        <v>3600</v>
      </c>
      <c r="CK96" s="393">
        <v>3600</v>
      </c>
      <c r="CL96" s="393">
        <v>3600</v>
      </c>
      <c r="CM96" s="393">
        <v>3600</v>
      </c>
      <c r="CN96" s="393">
        <v>3600</v>
      </c>
      <c r="CO96" s="393">
        <v>3600</v>
      </c>
      <c r="CP96" s="393">
        <v>3600</v>
      </c>
      <c r="CQ96" s="393">
        <v>3600</v>
      </c>
      <c r="CR96" s="393">
        <v>3600</v>
      </c>
      <c r="CS96" s="393">
        <v>3600</v>
      </c>
      <c r="CT96" s="393">
        <v>3600</v>
      </c>
      <c r="CU96" s="393">
        <v>3600</v>
      </c>
      <c r="CV96" s="393">
        <v>3600</v>
      </c>
      <c r="CW96" s="393">
        <v>3600</v>
      </c>
      <c r="CX96" s="393">
        <v>3600</v>
      </c>
      <c r="CY96" s="393">
        <v>3600</v>
      </c>
      <c r="CZ96" s="393">
        <v>3600</v>
      </c>
      <c r="DA96" s="393">
        <v>3600</v>
      </c>
      <c r="DB96" s="393">
        <v>3600</v>
      </c>
      <c r="DC96" s="393">
        <v>3600</v>
      </c>
      <c r="DD96" s="393">
        <v>3600</v>
      </c>
      <c r="DE96" s="393">
        <v>3600</v>
      </c>
      <c r="DF96" s="393">
        <v>3600</v>
      </c>
      <c r="DG96" s="393">
        <v>3600</v>
      </c>
      <c r="DH96" s="393">
        <v>3600</v>
      </c>
      <c r="DI96" s="393">
        <v>3600</v>
      </c>
      <c r="DJ96" s="393">
        <v>3600</v>
      </c>
      <c r="DK96" s="393">
        <v>3600</v>
      </c>
      <c r="DL96" s="393">
        <v>3600</v>
      </c>
      <c r="DM96" s="393">
        <v>3600</v>
      </c>
      <c r="DN96" s="393">
        <v>3600</v>
      </c>
      <c r="DO96" s="393">
        <v>3600</v>
      </c>
      <c r="DP96" s="393">
        <v>3600</v>
      </c>
      <c r="DQ96" s="393">
        <v>3600</v>
      </c>
      <c r="DR96" s="393">
        <v>3600</v>
      </c>
      <c r="DS96" s="393">
        <v>3600</v>
      </c>
      <c r="DT96" s="393">
        <v>3600</v>
      </c>
      <c r="DU96" s="393">
        <v>3600</v>
      </c>
      <c r="DV96" s="393">
        <v>3600</v>
      </c>
      <c r="DW96" s="393">
        <v>3600</v>
      </c>
      <c r="DX96" s="393">
        <v>3600</v>
      </c>
      <c r="DY96" s="393">
        <v>3600</v>
      </c>
      <c r="DZ96" s="393">
        <v>3600</v>
      </c>
      <c r="EA96" s="393">
        <v>3600</v>
      </c>
      <c r="EB96" s="393">
        <v>3600</v>
      </c>
      <c r="EC96" s="393">
        <v>3600</v>
      </c>
      <c r="ED96" s="393">
        <v>3600</v>
      </c>
      <c r="EE96" s="393">
        <v>3600</v>
      </c>
      <c r="EF96" s="393">
        <v>3600</v>
      </c>
      <c r="EG96" s="393">
        <v>3600</v>
      </c>
      <c r="EH96" s="393">
        <v>3600</v>
      </c>
      <c r="EI96" s="393">
        <v>3600</v>
      </c>
      <c r="EJ96" s="393">
        <v>3600</v>
      </c>
      <c r="EK96" s="393">
        <v>3600</v>
      </c>
      <c r="EL96" s="393">
        <v>3600</v>
      </c>
      <c r="EM96" s="393">
        <v>3600</v>
      </c>
      <c r="EN96" s="393">
        <v>3600</v>
      </c>
      <c r="EO96" s="393">
        <v>3600</v>
      </c>
      <c r="EP96" s="393">
        <v>3600</v>
      </c>
      <c r="EQ96" s="393">
        <v>3600</v>
      </c>
      <c r="ER96" s="393">
        <v>3600</v>
      </c>
      <c r="ES96" s="393">
        <v>3600</v>
      </c>
      <c r="ET96" s="393">
        <v>3600</v>
      </c>
      <c r="EU96" s="393">
        <v>3600</v>
      </c>
      <c r="EV96" s="393">
        <v>3600</v>
      </c>
      <c r="EW96" s="393">
        <v>3600</v>
      </c>
      <c r="EX96" s="393">
        <v>3600</v>
      </c>
      <c r="EY96" s="393">
        <v>3600</v>
      </c>
      <c r="EZ96" s="393">
        <v>3600</v>
      </c>
      <c r="FA96" s="393">
        <v>3600</v>
      </c>
      <c r="FB96" s="393">
        <v>3600</v>
      </c>
      <c r="FC96" s="393">
        <v>3600</v>
      </c>
      <c r="FD96" s="393">
        <v>3600</v>
      </c>
      <c r="FE96" s="393">
        <v>3600</v>
      </c>
      <c r="FF96" s="393">
        <v>3600</v>
      </c>
      <c r="FG96" s="393">
        <v>3600</v>
      </c>
      <c r="FH96" s="393">
        <v>3600</v>
      </c>
      <c r="FI96" s="393">
        <v>3600</v>
      </c>
      <c r="FJ96" s="393">
        <v>3600</v>
      </c>
      <c r="FK96" s="393">
        <v>3600</v>
      </c>
      <c r="FL96" s="393">
        <v>3600</v>
      </c>
      <c r="FM96" s="393">
        <v>3600</v>
      </c>
      <c r="FN96" s="393">
        <v>3600</v>
      </c>
      <c r="FO96" s="393">
        <v>3600</v>
      </c>
      <c r="FP96" s="393">
        <v>3600</v>
      </c>
      <c r="FQ96" s="393">
        <v>3600</v>
      </c>
      <c r="FR96" s="393">
        <v>3600</v>
      </c>
      <c r="FS96" s="393">
        <v>3600</v>
      </c>
      <c r="FT96" s="393">
        <v>3600</v>
      </c>
      <c r="FU96" s="393">
        <v>3600</v>
      </c>
      <c r="FV96" s="393">
        <v>3600</v>
      </c>
      <c r="FW96" s="393">
        <v>3600</v>
      </c>
      <c r="FX96" s="393">
        <v>3600</v>
      </c>
      <c r="FY96" s="393">
        <v>3600</v>
      </c>
      <c r="FZ96" s="393">
        <v>3600</v>
      </c>
      <c r="GA96" s="393">
        <v>3600</v>
      </c>
    </row>
    <row r="97" spans="1:183" x14ac:dyDescent="0.25">
      <c r="A97" s="394">
        <v>4</v>
      </c>
      <c r="B97" s="395">
        <v>9</v>
      </c>
      <c r="C97" s="395">
        <v>1</v>
      </c>
      <c r="D97" s="393">
        <v>3600</v>
      </c>
      <c r="E97" s="393">
        <v>3600</v>
      </c>
      <c r="F97" s="393">
        <v>3600</v>
      </c>
      <c r="G97" s="393">
        <v>3600</v>
      </c>
      <c r="H97" s="393">
        <v>3600</v>
      </c>
      <c r="I97" s="393">
        <v>3600</v>
      </c>
      <c r="J97" s="393">
        <v>3600</v>
      </c>
      <c r="K97" s="393">
        <v>3600</v>
      </c>
      <c r="L97" s="393">
        <v>3600</v>
      </c>
      <c r="M97" s="393">
        <v>3600</v>
      </c>
      <c r="N97" s="393">
        <v>3600</v>
      </c>
      <c r="O97" s="393">
        <v>3600</v>
      </c>
      <c r="P97" s="393">
        <v>3600</v>
      </c>
      <c r="Q97" s="393">
        <v>3600</v>
      </c>
      <c r="R97" s="393">
        <v>3600</v>
      </c>
      <c r="S97" s="393">
        <v>3600</v>
      </c>
      <c r="T97" s="393">
        <v>3600</v>
      </c>
      <c r="U97" s="393">
        <v>3600</v>
      </c>
      <c r="V97" s="393">
        <v>3600</v>
      </c>
      <c r="W97" s="393">
        <v>3600</v>
      </c>
      <c r="X97" s="393">
        <v>3600</v>
      </c>
      <c r="Y97" s="393">
        <v>3600</v>
      </c>
      <c r="Z97" s="393">
        <v>3600</v>
      </c>
      <c r="AA97" s="393">
        <v>3600</v>
      </c>
      <c r="AB97" s="393">
        <v>3600</v>
      </c>
      <c r="AC97" s="393">
        <v>3600</v>
      </c>
      <c r="AD97" s="393">
        <v>3600</v>
      </c>
      <c r="AE97" s="393">
        <v>3600</v>
      </c>
      <c r="AF97" s="393">
        <v>3600</v>
      </c>
      <c r="AG97" s="393">
        <v>3600</v>
      </c>
      <c r="AH97" s="393">
        <v>3600</v>
      </c>
      <c r="AI97" s="393">
        <v>3600</v>
      </c>
      <c r="AJ97" s="393">
        <v>3600</v>
      </c>
      <c r="AK97" s="393">
        <v>3600</v>
      </c>
      <c r="AL97" s="393">
        <v>3600</v>
      </c>
      <c r="AM97" s="393">
        <v>3600</v>
      </c>
      <c r="AN97" s="393">
        <v>3600</v>
      </c>
      <c r="AO97" s="393">
        <v>3600</v>
      </c>
      <c r="AP97" s="393">
        <v>3600</v>
      </c>
      <c r="AQ97" s="393">
        <v>3600</v>
      </c>
      <c r="AR97" s="393">
        <v>3600</v>
      </c>
      <c r="AS97" s="393">
        <v>3600</v>
      </c>
      <c r="AT97" s="393">
        <v>3600</v>
      </c>
      <c r="AU97" s="393">
        <v>3600</v>
      </c>
      <c r="AV97" s="393">
        <v>3600</v>
      </c>
      <c r="AW97" s="393">
        <v>3600</v>
      </c>
      <c r="AX97" s="393">
        <v>3600</v>
      </c>
      <c r="AY97" s="393">
        <v>3600</v>
      </c>
      <c r="AZ97" s="393">
        <v>3600</v>
      </c>
      <c r="BA97" s="393">
        <v>3600</v>
      </c>
      <c r="BB97" s="393">
        <v>3600</v>
      </c>
      <c r="BC97" s="393">
        <v>3600</v>
      </c>
      <c r="BD97" s="393">
        <v>3600</v>
      </c>
      <c r="BE97" s="393">
        <v>3600</v>
      </c>
      <c r="BF97" s="393">
        <v>3600</v>
      </c>
      <c r="BG97" s="393">
        <v>3600</v>
      </c>
      <c r="BH97" s="393">
        <v>3600</v>
      </c>
      <c r="BI97" s="393">
        <v>3600</v>
      </c>
      <c r="BJ97" s="393">
        <v>3600</v>
      </c>
      <c r="BK97" s="393">
        <v>3600</v>
      </c>
      <c r="BL97" s="393">
        <v>3600</v>
      </c>
      <c r="BM97" s="393">
        <v>3600</v>
      </c>
      <c r="BN97" s="393">
        <v>3600</v>
      </c>
      <c r="BO97" s="393">
        <v>3600</v>
      </c>
      <c r="BP97" s="393">
        <v>3600</v>
      </c>
      <c r="BQ97" s="393">
        <v>3600</v>
      </c>
      <c r="BR97" s="393">
        <v>3600</v>
      </c>
      <c r="BS97" s="393">
        <v>3600</v>
      </c>
      <c r="BT97" s="393">
        <v>3600</v>
      </c>
      <c r="BU97" s="393">
        <v>3600</v>
      </c>
      <c r="BV97" s="393">
        <v>3600</v>
      </c>
      <c r="BW97" s="393">
        <v>3600</v>
      </c>
      <c r="BX97" s="393">
        <v>3600</v>
      </c>
      <c r="BY97" s="393">
        <v>3600</v>
      </c>
      <c r="BZ97" s="393">
        <v>3600</v>
      </c>
      <c r="CA97" s="393">
        <v>3600</v>
      </c>
      <c r="CB97" s="393">
        <v>3600</v>
      </c>
      <c r="CC97" s="393">
        <v>3600</v>
      </c>
      <c r="CD97" s="393">
        <v>3600</v>
      </c>
      <c r="CE97" s="393">
        <v>3600</v>
      </c>
      <c r="CF97" s="393">
        <v>3600</v>
      </c>
      <c r="CG97" s="393">
        <v>3600</v>
      </c>
      <c r="CH97" s="393">
        <v>3600</v>
      </c>
      <c r="CI97" s="393">
        <v>3600</v>
      </c>
      <c r="CJ97" s="393">
        <v>3600</v>
      </c>
      <c r="CK97" s="393">
        <v>3600</v>
      </c>
      <c r="CL97" s="393">
        <v>3600</v>
      </c>
      <c r="CM97" s="393">
        <v>3600</v>
      </c>
      <c r="CN97" s="393">
        <v>3600</v>
      </c>
      <c r="CO97" s="393">
        <v>3600</v>
      </c>
      <c r="CP97" s="393">
        <v>3600</v>
      </c>
      <c r="CQ97" s="393">
        <v>3600</v>
      </c>
      <c r="CR97" s="393">
        <v>3600</v>
      </c>
      <c r="CS97" s="393">
        <v>3600</v>
      </c>
      <c r="CT97" s="393">
        <v>3600</v>
      </c>
      <c r="CU97" s="393">
        <v>3600</v>
      </c>
      <c r="CV97" s="393">
        <v>3600</v>
      </c>
      <c r="CW97" s="393">
        <v>3600</v>
      </c>
      <c r="CX97" s="393">
        <v>3600</v>
      </c>
      <c r="CY97" s="393">
        <v>3600</v>
      </c>
      <c r="CZ97" s="393">
        <v>3600</v>
      </c>
      <c r="DA97" s="393">
        <v>3600</v>
      </c>
      <c r="DB97" s="393">
        <v>3600</v>
      </c>
      <c r="DC97" s="393">
        <v>3600</v>
      </c>
      <c r="DD97" s="393">
        <v>3600</v>
      </c>
      <c r="DE97" s="393">
        <v>3600</v>
      </c>
      <c r="DF97" s="393">
        <v>3600</v>
      </c>
      <c r="DG97" s="393">
        <v>3600</v>
      </c>
      <c r="DH97" s="393">
        <v>3600</v>
      </c>
      <c r="DI97" s="393">
        <v>3600</v>
      </c>
      <c r="DJ97" s="393">
        <v>3600</v>
      </c>
      <c r="DK97" s="393">
        <v>3600</v>
      </c>
      <c r="DL97" s="393">
        <v>3600</v>
      </c>
      <c r="DM97" s="393">
        <v>3600</v>
      </c>
      <c r="DN97" s="393">
        <v>3600</v>
      </c>
      <c r="DO97" s="393">
        <v>3600</v>
      </c>
      <c r="DP97" s="393">
        <v>3600</v>
      </c>
      <c r="DQ97" s="393">
        <v>3600</v>
      </c>
      <c r="DR97" s="393">
        <v>3600</v>
      </c>
      <c r="DS97" s="393">
        <v>3600</v>
      </c>
      <c r="DT97" s="393">
        <v>3600</v>
      </c>
      <c r="DU97" s="393">
        <v>3600</v>
      </c>
      <c r="DV97" s="393">
        <v>3600</v>
      </c>
      <c r="DW97" s="393">
        <v>3600</v>
      </c>
      <c r="DX97" s="393">
        <v>3600</v>
      </c>
      <c r="DY97" s="393">
        <v>3600</v>
      </c>
      <c r="DZ97" s="393">
        <v>3600</v>
      </c>
      <c r="EA97" s="393">
        <v>3600</v>
      </c>
      <c r="EB97" s="393">
        <v>3600</v>
      </c>
      <c r="EC97" s="393">
        <v>3600</v>
      </c>
      <c r="ED97" s="393">
        <v>3600</v>
      </c>
      <c r="EE97" s="393">
        <v>3600</v>
      </c>
      <c r="EF97" s="393">
        <v>3600</v>
      </c>
      <c r="EG97" s="393">
        <v>3600</v>
      </c>
      <c r="EH97" s="393">
        <v>3600</v>
      </c>
      <c r="EI97" s="393">
        <v>3600</v>
      </c>
      <c r="EJ97" s="393">
        <v>3600</v>
      </c>
      <c r="EK97" s="393">
        <v>3600</v>
      </c>
      <c r="EL97" s="393">
        <v>3600</v>
      </c>
      <c r="EM97" s="393">
        <v>3600</v>
      </c>
      <c r="EN97" s="393">
        <v>3600</v>
      </c>
      <c r="EO97" s="393">
        <v>3600</v>
      </c>
      <c r="EP97" s="393">
        <v>3600</v>
      </c>
      <c r="EQ97" s="393">
        <v>3600</v>
      </c>
      <c r="ER97" s="393">
        <v>3600</v>
      </c>
      <c r="ES97" s="393">
        <v>3600</v>
      </c>
      <c r="ET97" s="393">
        <v>3600</v>
      </c>
      <c r="EU97" s="393">
        <v>3600</v>
      </c>
      <c r="EV97" s="393">
        <v>3600</v>
      </c>
      <c r="EW97" s="393">
        <v>3600</v>
      </c>
      <c r="EX97" s="393">
        <v>3600</v>
      </c>
      <c r="EY97" s="393">
        <v>3600</v>
      </c>
      <c r="EZ97" s="393">
        <v>3600</v>
      </c>
      <c r="FA97" s="393">
        <v>3600</v>
      </c>
      <c r="FB97" s="393">
        <v>3600</v>
      </c>
      <c r="FC97" s="393">
        <v>3600</v>
      </c>
      <c r="FD97" s="393">
        <v>3600</v>
      </c>
      <c r="FE97" s="393">
        <v>3600</v>
      </c>
      <c r="FF97" s="393">
        <v>3600</v>
      </c>
      <c r="FG97" s="393">
        <v>3600</v>
      </c>
      <c r="FH97" s="393">
        <v>3600</v>
      </c>
      <c r="FI97" s="393">
        <v>3600</v>
      </c>
      <c r="FJ97" s="393">
        <v>3600</v>
      </c>
      <c r="FK97" s="393">
        <v>3600</v>
      </c>
      <c r="FL97" s="393">
        <v>3600</v>
      </c>
      <c r="FM97" s="393">
        <v>3600</v>
      </c>
      <c r="FN97" s="393">
        <v>3600</v>
      </c>
      <c r="FO97" s="393">
        <v>3600</v>
      </c>
      <c r="FP97" s="393">
        <v>3600</v>
      </c>
      <c r="FQ97" s="393">
        <v>3600</v>
      </c>
      <c r="FR97" s="393">
        <v>3600</v>
      </c>
      <c r="FS97" s="393">
        <v>3600</v>
      </c>
      <c r="FT97" s="393">
        <v>3600</v>
      </c>
      <c r="FU97" s="393">
        <v>3600</v>
      </c>
      <c r="FV97" s="393">
        <v>3600</v>
      </c>
      <c r="FW97" s="393">
        <v>3600</v>
      </c>
      <c r="FX97" s="393">
        <v>3600</v>
      </c>
      <c r="FY97" s="393">
        <v>3600</v>
      </c>
      <c r="FZ97" s="393">
        <v>3600</v>
      </c>
      <c r="GA97" s="393">
        <v>3600</v>
      </c>
    </row>
    <row r="98" spans="1:183" x14ac:dyDescent="0.25">
      <c r="A98" s="392">
        <v>1</v>
      </c>
      <c r="B98" s="170">
        <v>10</v>
      </c>
      <c r="C98" s="170">
        <v>1</v>
      </c>
      <c r="D98" s="396">
        <v>99999</v>
      </c>
      <c r="E98" s="396">
        <v>99999</v>
      </c>
      <c r="F98" s="396">
        <v>99999</v>
      </c>
      <c r="G98" s="396">
        <v>99999</v>
      </c>
      <c r="H98" s="396">
        <v>99999</v>
      </c>
      <c r="I98" s="396">
        <v>99999</v>
      </c>
      <c r="J98" s="396">
        <v>99999</v>
      </c>
      <c r="K98" s="396">
        <v>99999</v>
      </c>
      <c r="L98" s="396">
        <v>99999</v>
      </c>
      <c r="M98" s="396">
        <v>99999</v>
      </c>
      <c r="N98" s="396">
        <v>99999</v>
      </c>
      <c r="O98" s="396">
        <v>99999</v>
      </c>
      <c r="P98" s="396">
        <v>99999</v>
      </c>
      <c r="Q98" s="396">
        <v>99999</v>
      </c>
      <c r="R98" s="396">
        <v>99999</v>
      </c>
      <c r="S98" s="396">
        <v>99999</v>
      </c>
      <c r="T98" s="396">
        <v>99999</v>
      </c>
      <c r="U98" s="396">
        <v>99999</v>
      </c>
      <c r="V98" s="396">
        <v>99999</v>
      </c>
      <c r="W98" s="396">
        <v>99999</v>
      </c>
      <c r="X98" s="396">
        <v>99999</v>
      </c>
      <c r="Y98" s="396">
        <v>99999</v>
      </c>
      <c r="Z98" s="396">
        <v>99999</v>
      </c>
      <c r="AA98" s="396">
        <v>99999</v>
      </c>
      <c r="AB98" s="396">
        <v>99999</v>
      </c>
      <c r="AC98" s="396">
        <v>99999</v>
      </c>
      <c r="AD98" s="396">
        <v>99999</v>
      </c>
      <c r="AE98" s="396">
        <v>99999</v>
      </c>
      <c r="AF98" s="396">
        <v>99999</v>
      </c>
      <c r="AG98" s="396">
        <v>99999</v>
      </c>
      <c r="AH98" s="396">
        <v>99999</v>
      </c>
      <c r="AI98" s="396">
        <v>99999</v>
      </c>
      <c r="AJ98" s="396">
        <v>99999</v>
      </c>
      <c r="AK98" s="396">
        <v>99999</v>
      </c>
      <c r="AL98" s="396">
        <v>99999</v>
      </c>
      <c r="AM98" s="396">
        <v>99999</v>
      </c>
      <c r="AN98" s="396">
        <v>99999</v>
      </c>
      <c r="AO98" s="396">
        <v>99999</v>
      </c>
      <c r="AP98" s="396">
        <v>99999</v>
      </c>
      <c r="AQ98" s="396">
        <v>99999</v>
      </c>
      <c r="AR98" s="396">
        <v>99999</v>
      </c>
      <c r="AS98" s="396">
        <v>99999</v>
      </c>
      <c r="AT98" s="396">
        <v>99999</v>
      </c>
      <c r="AU98" s="396">
        <v>99999</v>
      </c>
      <c r="AV98" s="396">
        <v>99999</v>
      </c>
      <c r="AW98" s="396">
        <v>99999</v>
      </c>
      <c r="AX98" s="396">
        <v>99999</v>
      </c>
      <c r="AY98" s="396">
        <v>99999</v>
      </c>
      <c r="AZ98" s="396">
        <v>99999</v>
      </c>
      <c r="BA98" s="396">
        <v>99999</v>
      </c>
      <c r="BB98" s="396">
        <v>99999</v>
      </c>
      <c r="BC98" s="396">
        <v>99999</v>
      </c>
      <c r="BD98" s="396">
        <v>99999</v>
      </c>
      <c r="BE98" s="396">
        <v>99999</v>
      </c>
      <c r="BF98" s="396">
        <v>99999</v>
      </c>
      <c r="BG98" s="396">
        <v>99999</v>
      </c>
      <c r="BH98" s="396">
        <v>99999</v>
      </c>
      <c r="BI98" s="396">
        <v>99999</v>
      </c>
      <c r="BJ98" s="396">
        <v>99999</v>
      </c>
      <c r="BK98" s="396">
        <v>99999</v>
      </c>
      <c r="BL98" s="396">
        <v>99999</v>
      </c>
      <c r="BM98" s="396">
        <v>99999</v>
      </c>
      <c r="BN98" s="396">
        <v>99999</v>
      </c>
      <c r="BO98" s="396">
        <v>99999</v>
      </c>
      <c r="BP98" s="396">
        <v>99999</v>
      </c>
      <c r="BQ98" s="396">
        <v>99999</v>
      </c>
      <c r="BR98" s="396">
        <v>99999</v>
      </c>
      <c r="BS98" s="396">
        <v>99999</v>
      </c>
      <c r="BT98" s="396">
        <v>99999</v>
      </c>
      <c r="BU98" s="396">
        <v>99999</v>
      </c>
      <c r="BV98" s="396">
        <v>99999</v>
      </c>
      <c r="BW98" s="396">
        <v>99999</v>
      </c>
      <c r="BX98" s="396">
        <v>99999</v>
      </c>
      <c r="BY98" s="396">
        <v>99999</v>
      </c>
      <c r="BZ98" s="396">
        <v>99999</v>
      </c>
      <c r="CA98" s="396">
        <v>99999</v>
      </c>
      <c r="CB98" s="396">
        <v>99999</v>
      </c>
      <c r="CC98" s="396">
        <v>99999</v>
      </c>
      <c r="CD98" s="396">
        <v>99999</v>
      </c>
      <c r="CE98" s="396">
        <v>99999</v>
      </c>
      <c r="CF98" s="396">
        <v>99999</v>
      </c>
      <c r="CG98" s="396">
        <v>99999</v>
      </c>
      <c r="CH98" s="396">
        <v>99999</v>
      </c>
      <c r="CI98" s="396">
        <v>99999</v>
      </c>
      <c r="CJ98" s="396">
        <v>99999</v>
      </c>
      <c r="CK98" s="396">
        <v>99999</v>
      </c>
      <c r="CL98" s="396">
        <v>99999</v>
      </c>
      <c r="CM98" s="396">
        <v>99999</v>
      </c>
      <c r="CN98" s="396">
        <v>99999</v>
      </c>
      <c r="CO98" s="396">
        <v>99999</v>
      </c>
      <c r="CP98" s="396">
        <v>99999</v>
      </c>
      <c r="CQ98" s="396">
        <v>99999</v>
      </c>
      <c r="CR98" s="396">
        <v>99999</v>
      </c>
      <c r="CS98" s="396">
        <v>99999</v>
      </c>
      <c r="CT98" s="396">
        <v>99999</v>
      </c>
      <c r="CU98" s="396">
        <v>99999</v>
      </c>
      <c r="CV98" s="396">
        <v>99999</v>
      </c>
      <c r="CW98" s="396">
        <v>99999</v>
      </c>
      <c r="CX98" s="396">
        <v>99999</v>
      </c>
      <c r="CY98" s="396">
        <v>99999</v>
      </c>
      <c r="CZ98" s="396">
        <v>99999</v>
      </c>
      <c r="DA98" s="396">
        <v>99999</v>
      </c>
      <c r="DB98" s="396">
        <v>99999</v>
      </c>
      <c r="DC98" s="396">
        <v>99999</v>
      </c>
      <c r="DD98" s="396">
        <v>99999</v>
      </c>
      <c r="DE98" s="396">
        <v>99999</v>
      </c>
      <c r="DF98" s="396">
        <v>99999</v>
      </c>
      <c r="DG98" s="396">
        <v>99999</v>
      </c>
      <c r="DH98" s="396">
        <v>99999</v>
      </c>
      <c r="DI98" s="396">
        <v>99999</v>
      </c>
      <c r="DJ98" s="396">
        <v>99999</v>
      </c>
      <c r="DK98" s="396">
        <v>99999</v>
      </c>
      <c r="DL98" s="396">
        <v>99999</v>
      </c>
      <c r="DM98" s="396">
        <v>99999</v>
      </c>
      <c r="DN98" s="396">
        <v>99999</v>
      </c>
      <c r="DO98" s="396">
        <v>99999</v>
      </c>
      <c r="DP98" s="396">
        <v>99999</v>
      </c>
      <c r="DQ98" s="396">
        <v>99999</v>
      </c>
      <c r="DR98" s="396">
        <v>99999</v>
      </c>
      <c r="DS98" s="396">
        <v>99999</v>
      </c>
      <c r="DT98" s="396">
        <v>99999</v>
      </c>
      <c r="DU98" s="396">
        <v>99999</v>
      </c>
      <c r="DV98" s="396">
        <v>99999</v>
      </c>
      <c r="DW98" s="396">
        <v>99999</v>
      </c>
      <c r="DX98" s="396">
        <v>99999</v>
      </c>
      <c r="DY98" s="396">
        <v>99999</v>
      </c>
      <c r="DZ98" s="396">
        <v>99999</v>
      </c>
      <c r="EA98" s="396">
        <v>99999</v>
      </c>
      <c r="EB98" s="396">
        <v>99999</v>
      </c>
      <c r="EC98" s="396">
        <v>99999</v>
      </c>
      <c r="ED98" s="396">
        <v>99999</v>
      </c>
      <c r="EE98" s="396">
        <v>99999</v>
      </c>
      <c r="EF98" s="396">
        <v>99999</v>
      </c>
      <c r="EG98" s="396">
        <v>99999</v>
      </c>
      <c r="EH98" s="396">
        <v>99999</v>
      </c>
      <c r="EI98" s="396">
        <v>99999</v>
      </c>
      <c r="EJ98" s="396">
        <v>99999</v>
      </c>
      <c r="EK98" s="396">
        <v>99999</v>
      </c>
      <c r="EL98" s="396">
        <v>99999</v>
      </c>
      <c r="EM98" s="396">
        <v>99999</v>
      </c>
      <c r="EN98" s="396">
        <v>99999</v>
      </c>
      <c r="EO98" s="396">
        <v>99999</v>
      </c>
      <c r="EP98" s="396">
        <v>99999</v>
      </c>
      <c r="EQ98" s="396">
        <v>99999</v>
      </c>
      <c r="ER98" s="396">
        <v>99999</v>
      </c>
      <c r="ES98" s="396">
        <v>99999</v>
      </c>
      <c r="ET98" s="396">
        <v>99999</v>
      </c>
      <c r="EU98" s="396">
        <v>99999</v>
      </c>
      <c r="EV98" s="396">
        <v>99999</v>
      </c>
      <c r="EW98" s="396">
        <v>99999</v>
      </c>
      <c r="EX98" s="396">
        <v>99999</v>
      </c>
      <c r="EY98" s="396">
        <v>99999</v>
      </c>
      <c r="EZ98" s="396">
        <v>99999</v>
      </c>
      <c r="FA98" s="396">
        <v>99999</v>
      </c>
      <c r="FB98" s="396">
        <v>99999</v>
      </c>
      <c r="FC98" s="396">
        <v>99999</v>
      </c>
      <c r="FD98" s="396">
        <v>99999</v>
      </c>
      <c r="FE98" s="396">
        <v>99999</v>
      </c>
      <c r="FF98" s="396">
        <v>99999</v>
      </c>
      <c r="FG98" s="396">
        <v>99999</v>
      </c>
      <c r="FH98" s="396">
        <v>99999</v>
      </c>
      <c r="FI98" s="396">
        <v>99999</v>
      </c>
      <c r="FJ98" s="396">
        <v>99999</v>
      </c>
      <c r="FK98" s="396">
        <v>99999</v>
      </c>
      <c r="FL98" s="396">
        <v>99999</v>
      </c>
      <c r="FM98" s="396">
        <v>99999</v>
      </c>
      <c r="FN98" s="396">
        <v>99999</v>
      </c>
      <c r="FO98" s="396">
        <v>99999</v>
      </c>
      <c r="FP98" s="396">
        <v>99999</v>
      </c>
      <c r="FQ98" s="396">
        <v>99999</v>
      </c>
      <c r="FR98" s="396">
        <v>99999</v>
      </c>
      <c r="FS98" s="396">
        <v>99999</v>
      </c>
      <c r="FT98" s="396">
        <v>99999</v>
      </c>
      <c r="FU98" s="396">
        <v>99999</v>
      </c>
      <c r="FV98" s="396">
        <v>99999</v>
      </c>
      <c r="FW98" s="396">
        <v>99999</v>
      </c>
      <c r="FX98" s="396">
        <v>99999</v>
      </c>
      <c r="FY98" s="396">
        <v>99999</v>
      </c>
      <c r="FZ98" s="396">
        <v>99999</v>
      </c>
      <c r="GA98" s="396">
        <v>99999</v>
      </c>
    </row>
    <row r="99" spans="1:183" x14ac:dyDescent="0.25">
      <c r="A99" s="392">
        <v>2</v>
      </c>
      <c r="B99" s="170">
        <v>10</v>
      </c>
      <c r="C99" s="170">
        <v>1</v>
      </c>
      <c r="D99" s="396">
        <v>99999</v>
      </c>
      <c r="E99" s="396">
        <v>99999</v>
      </c>
      <c r="F99" s="396">
        <v>99999</v>
      </c>
      <c r="G99" s="396">
        <v>99999</v>
      </c>
      <c r="H99" s="396">
        <v>99999</v>
      </c>
      <c r="I99" s="396">
        <v>99999</v>
      </c>
      <c r="J99" s="396">
        <v>99999</v>
      </c>
      <c r="K99" s="396">
        <v>99999</v>
      </c>
      <c r="L99" s="396">
        <v>99999</v>
      </c>
      <c r="M99" s="396">
        <v>99999</v>
      </c>
      <c r="N99" s="396">
        <v>99999</v>
      </c>
      <c r="O99" s="396">
        <v>99999</v>
      </c>
      <c r="P99" s="396">
        <v>99999</v>
      </c>
      <c r="Q99" s="396">
        <v>99999</v>
      </c>
      <c r="R99" s="396">
        <v>99999</v>
      </c>
      <c r="S99" s="396">
        <v>99999</v>
      </c>
      <c r="T99" s="396">
        <v>99999</v>
      </c>
      <c r="U99" s="396">
        <v>99999</v>
      </c>
      <c r="V99" s="396">
        <v>99999</v>
      </c>
      <c r="W99" s="396">
        <v>99999</v>
      </c>
      <c r="X99" s="396">
        <v>99999</v>
      </c>
      <c r="Y99" s="396">
        <v>99999</v>
      </c>
      <c r="Z99" s="396">
        <v>99999</v>
      </c>
      <c r="AA99" s="396">
        <v>99999</v>
      </c>
      <c r="AB99" s="396">
        <v>99999</v>
      </c>
      <c r="AC99" s="396">
        <v>99999</v>
      </c>
      <c r="AD99" s="396">
        <v>99999</v>
      </c>
      <c r="AE99" s="396">
        <v>99999</v>
      </c>
      <c r="AF99" s="396">
        <v>99999</v>
      </c>
      <c r="AG99" s="396">
        <v>99999</v>
      </c>
      <c r="AH99" s="396">
        <v>99999</v>
      </c>
      <c r="AI99" s="396">
        <v>99999</v>
      </c>
      <c r="AJ99" s="396">
        <v>99999</v>
      </c>
      <c r="AK99" s="396">
        <v>99999</v>
      </c>
      <c r="AL99" s="396">
        <v>99999</v>
      </c>
      <c r="AM99" s="396">
        <v>99999</v>
      </c>
      <c r="AN99" s="396">
        <v>99999</v>
      </c>
      <c r="AO99" s="396">
        <v>99999</v>
      </c>
      <c r="AP99" s="396">
        <v>99999</v>
      </c>
      <c r="AQ99" s="396">
        <v>99999</v>
      </c>
      <c r="AR99" s="396">
        <v>99999</v>
      </c>
      <c r="AS99" s="396">
        <v>99999</v>
      </c>
      <c r="AT99" s="396">
        <v>99999</v>
      </c>
      <c r="AU99" s="396">
        <v>99999</v>
      </c>
      <c r="AV99" s="396">
        <v>99999</v>
      </c>
      <c r="AW99" s="396">
        <v>99999</v>
      </c>
      <c r="AX99" s="396">
        <v>99999</v>
      </c>
      <c r="AY99" s="396">
        <v>99999</v>
      </c>
      <c r="AZ99" s="396">
        <v>99999</v>
      </c>
      <c r="BA99" s="396">
        <v>99999</v>
      </c>
      <c r="BB99" s="396">
        <v>99999</v>
      </c>
      <c r="BC99" s="396">
        <v>99999</v>
      </c>
      <c r="BD99" s="396">
        <v>99999</v>
      </c>
      <c r="BE99" s="396">
        <v>99999</v>
      </c>
      <c r="BF99" s="396">
        <v>99999</v>
      </c>
      <c r="BG99" s="396">
        <v>99999</v>
      </c>
      <c r="BH99" s="396">
        <v>99999</v>
      </c>
      <c r="BI99" s="396">
        <v>99999</v>
      </c>
      <c r="BJ99" s="396">
        <v>99999</v>
      </c>
      <c r="BK99" s="396">
        <v>99999</v>
      </c>
      <c r="BL99" s="396">
        <v>99999</v>
      </c>
      <c r="BM99" s="396">
        <v>99999</v>
      </c>
      <c r="BN99" s="396">
        <v>99999</v>
      </c>
      <c r="BO99" s="396">
        <v>99999</v>
      </c>
      <c r="BP99" s="396">
        <v>99999</v>
      </c>
      <c r="BQ99" s="396">
        <v>99999</v>
      </c>
      <c r="BR99" s="396">
        <v>99999</v>
      </c>
      <c r="BS99" s="396">
        <v>99999</v>
      </c>
      <c r="BT99" s="396">
        <v>99999</v>
      </c>
      <c r="BU99" s="396">
        <v>99999</v>
      </c>
      <c r="BV99" s="396">
        <v>99999</v>
      </c>
      <c r="BW99" s="396">
        <v>99999</v>
      </c>
      <c r="BX99" s="396">
        <v>99999</v>
      </c>
      <c r="BY99" s="396">
        <v>99999</v>
      </c>
      <c r="BZ99" s="396">
        <v>99999</v>
      </c>
      <c r="CA99" s="396">
        <v>99999</v>
      </c>
      <c r="CB99" s="396">
        <v>99999</v>
      </c>
      <c r="CC99" s="396">
        <v>99999</v>
      </c>
      <c r="CD99" s="396">
        <v>99999</v>
      </c>
      <c r="CE99" s="396">
        <v>99999</v>
      </c>
      <c r="CF99" s="396">
        <v>99999</v>
      </c>
      <c r="CG99" s="396">
        <v>99999</v>
      </c>
      <c r="CH99" s="396">
        <v>99999</v>
      </c>
      <c r="CI99" s="396">
        <v>99999</v>
      </c>
      <c r="CJ99" s="396">
        <v>99999</v>
      </c>
      <c r="CK99" s="396">
        <v>99999</v>
      </c>
      <c r="CL99" s="396">
        <v>99999</v>
      </c>
      <c r="CM99" s="396">
        <v>99999</v>
      </c>
      <c r="CN99" s="396">
        <v>99999</v>
      </c>
      <c r="CO99" s="396">
        <v>99999</v>
      </c>
      <c r="CP99" s="396">
        <v>99999</v>
      </c>
      <c r="CQ99" s="396">
        <v>99999</v>
      </c>
      <c r="CR99" s="396">
        <v>99999</v>
      </c>
      <c r="CS99" s="396">
        <v>99999</v>
      </c>
      <c r="CT99" s="396">
        <v>99999</v>
      </c>
      <c r="CU99" s="396">
        <v>99999</v>
      </c>
      <c r="CV99" s="396">
        <v>99999</v>
      </c>
      <c r="CW99" s="396">
        <v>99999</v>
      </c>
      <c r="CX99" s="396">
        <v>99999</v>
      </c>
      <c r="CY99" s="396">
        <v>99999</v>
      </c>
      <c r="CZ99" s="396">
        <v>99999</v>
      </c>
      <c r="DA99" s="396">
        <v>99999</v>
      </c>
      <c r="DB99" s="396">
        <v>99999</v>
      </c>
      <c r="DC99" s="396">
        <v>99999</v>
      </c>
      <c r="DD99" s="396">
        <v>99999</v>
      </c>
      <c r="DE99" s="396">
        <v>99999</v>
      </c>
      <c r="DF99" s="396">
        <v>99999</v>
      </c>
      <c r="DG99" s="396">
        <v>99999</v>
      </c>
      <c r="DH99" s="396">
        <v>99999</v>
      </c>
      <c r="DI99" s="396">
        <v>99999</v>
      </c>
      <c r="DJ99" s="396">
        <v>99999</v>
      </c>
      <c r="DK99" s="396">
        <v>99999</v>
      </c>
      <c r="DL99" s="396">
        <v>99999</v>
      </c>
      <c r="DM99" s="396">
        <v>99999</v>
      </c>
      <c r="DN99" s="396">
        <v>99999</v>
      </c>
      <c r="DO99" s="396">
        <v>99999</v>
      </c>
      <c r="DP99" s="396">
        <v>99999</v>
      </c>
      <c r="DQ99" s="396">
        <v>99999</v>
      </c>
      <c r="DR99" s="396">
        <v>99999</v>
      </c>
      <c r="DS99" s="396">
        <v>99999</v>
      </c>
      <c r="DT99" s="396">
        <v>99999</v>
      </c>
      <c r="DU99" s="396">
        <v>99999</v>
      </c>
      <c r="DV99" s="396">
        <v>99999</v>
      </c>
      <c r="DW99" s="396">
        <v>99999</v>
      </c>
      <c r="DX99" s="396">
        <v>99999</v>
      </c>
      <c r="DY99" s="396">
        <v>99999</v>
      </c>
      <c r="DZ99" s="396">
        <v>99999</v>
      </c>
      <c r="EA99" s="396">
        <v>99999</v>
      </c>
      <c r="EB99" s="396">
        <v>99999</v>
      </c>
      <c r="EC99" s="396">
        <v>99999</v>
      </c>
      <c r="ED99" s="396">
        <v>99999</v>
      </c>
      <c r="EE99" s="396">
        <v>99999</v>
      </c>
      <c r="EF99" s="396">
        <v>99999</v>
      </c>
      <c r="EG99" s="396">
        <v>99999</v>
      </c>
      <c r="EH99" s="396">
        <v>99999</v>
      </c>
      <c r="EI99" s="396">
        <v>99999</v>
      </c>
      <c r="EJ99" s="396">
        <v>99999</v>
      </c>
      <c r="EK99" s="396">
        <v>99999</v>
      </c>
      <c r="EL99" s="396">
        <v>99999</v>
      </c>
      <c r="EM99" s="396">
        <v>99999</v>
      </c>
      <c r="EN99" s="396">
        <v>99999</v>
      </c>
      <c r="EO99" s="396">
        <v>99999</v>
      </c>
      <c r="EP99" s="396">
        <v>99999</v>
      </c>
      <c r="EQ99" s="396">
        <v>99999</v>
      </c>
      <c r="ER99" s="396">
        <v>99999</v>
      </c>
      <c r="ES99" s="396">
        <v>99999</v>
      </c>
      <c r="ET99" s="396">
        <v>99999</v>
      </c>
      <c r="EU99" s="396">
        <v>99999</v>
      </c>
      <c r="EV99" s="396">
        <v>99999</v>
      </c>
      <c r="EW99" s="396">
        <v>99999</v>
      </c>
      <c r="EX99" s="396">
        <v>99999</v>
      </c>
      <c r="EY99" s="396">
        <v>99999</v>
      </c>
      <c r="EZ99" s="396">
        <v>99999</v>
      </c>
      <c r="FA99" s="396">
        <v>99999</v>
      </c>
      <c r="FB99" s="396">
        <v>99999</v>
      </c>
      <c r="FC99" s="396">
        <v>99999</v>
      </c>
      <c r="FD99" s="396">
        <v>99999</v>
      </c>
      <c r="FE99" s="396">
        <v>99999</v>
      </c>
      <c r="FF99" s="396">
        <v>99999</v>
      </c>
      <c r="FG99" s="396">
        <v>99999</v>
      </c>
      <c r="FH99" s="396">
        <v>99999</v>
      </c>
      <c r="FI99" s="396">
        <v>99999</v>
      </c>
      <c r="FJ99" s="396">
        <v>99999</v>
      </c>
      <c r="FK99" s="396">
        <v>99999</v>
      </c>
      <c r="FL99" s="396">
        <v>99999</v>
      </c>
      <c r="FM99" s="396">
        <v>99999</v>
      </c>
      <c r="FN99" s="396">
        <v>99999</v>
      </c>
      <c r="FO99" s="396">
        <v>99999</v>
      </c>
      <c r="FP99" s="396">
        <v>99999</v>
      </c>
      <c r="FQ99" s="396">
        <v>99999</v>
      </c>
      <c r="FR99" s="396">
        <v>99999</v>
      </c>
      <c r="FS99" s="396">
        <v>99999</v>
      </c>
      <c r="FT99" s="396">
        <v>99999</v>
      </c>
      <c r="FU99" s="396">
        <v>99999</v>
      </c>
      <c r="FV99" s="396">
        <v>99999</v>
      </c>
      <c r="FW99" s="396">
        <v>99999</v>
      </c>
      <c r="FX99" s="396">
        <v>99999</v>
      </c>
      <c r="FY99" s="396">
        <v>99999</v>
      </c>
      <c r="FZ99" s="396">
        <v>99999</v>
      </c>
      <c r="GA99" s="396">
        <v>99999</v>
      </c>
    </row>
    <row r="100" spans="1:183" x14ac:dyDescent="0.25">
      <c r="A100" s="392">
        <v>3</v>
      </c>
      <c r="B100" s="170">
        <v>10</v>
      </c>
      <c r="C100" s="170">
        <v>1</v>
      </c>
      <c r="D100" s="396">
        <v>99999</v>
      </c>
      <c r="E100" s="396">
        <v>99999</v>
      </c>
      <c r="F100" s="396">
        <v>99999</v>
      </c>
      <c r="G100" s="396">
        <v>99999</v>
      </c>
      <c r="H100" s="396">
        <v>99999</v>
      </c>
      <c r="I100" s="396">
        <v>99999</v>
      </c>
      <c r="J100" s="396">
        <v>99999</v>
      </c>
      <c r="K100" s="396">
        <v>99999</v>
      </c>
      <c r="L100" s="396">
        <v>99999</v>
      </c>
      <c r="M100" s="396">
        <v>99999</v>
      </c>
      <c r="N100" s="396">
        <v>99999</v>
      </c>
      <c r="O100" s="396">
        <v>99999</v>
      </c>
      <c r="P100" s="396">
        <v>99999</v>
      </c>
      <c r="Q100" s="396">
        <v>99999</v>
      </c>
      <c r="R100" s="396">
        <v>99999</v>
      </c>
      <c r="S100" s="396">
        <v>99999</v>
      </c>
      <c r="T100" s="396">
        <v>99999</v>
      </c>
      <c r="U100" s="396">
        <v>99999</v>
      </c>
      <c r="V100" s="396">
        <v>99999</v>
      </c>
      <c r="W100" s="396">
        <v>99999</v>
      </c>
      <c r="X100" s="396">
        <v>99999</v>
      </c>
      <c r="Y100" s="396">
        <v>99999</v>
      </c>
      <c r="Z100" s="396">
        <v>99999</v>
      </c>
      <c r="AA100" s="396">
        <v>99999</v>
      </c>
      <c r="AB100" s="396">
        <v>99999</v>
      </c>
      <c r="AC100" s="396">
        <v>99999</v>
      </c>
      <c r="AD100" s="396">
        <v>99999</v>
      </c>
      <c r="AE100" s="396">
        <v>99999</v>
      </c>
      <c r="AF100" s="396">
        <v>99999</v>
      </c>
      <c r="AG100" s="396">
        <v>99999</v>
      </c>
      <c r="AH100" s="396">
        <v>99999</v>
      </c>
      <c r="AI100" s="396">
        <v>99999</v>
      </c>
      <c r="AJ100" s="396">
        <v>99999</v>
      </c>
      <c r="AK100" s="396">
        <v>99999</v>
      </c>
      <c r="AL100" s="396">
        <v>99999</v>
      </c>
      <c r="AM100" s="396">
        <v>99999</v>
      </c>
      <c r="AN100" s="396">
        <v>99999</v>
      </c>
      <c r="AO100" s="396">
        <v>99999</v>
      </c>
      <c r="AP100" s="396">
        <v>99999</v>
      </c>
      <c r="AQ100" s="396">
        <v>99999</v>
      </c>
      <c r="AR100" s="396">
        <v>99999</v>
      </c>
      <c r="AS100" s="396">
        <v>99999</v>
      </c>
      <c r="AT100" s="396">
        <v>99999</v>
      </c>
      <c r="AU100" s="396">
        <v>99999</v>
      </c>
      <c r="AV100" s="396">
        <v>99999</v>
      </c>
      <c r="AW100" s="396">
        <v>99999</v>
      </c>
      <c r="AX100" s="396">
        <v>99999</v>
      </c>
      <c r="AY100" s="396">
        <v>99999</v>
      </c>
      <c r="AZ100" s="396">
        <v>99999</v>
      </c>
      <c r="BA100" s="396">
        <v>99999</v>
      </c>
      <c r="BB100" s="396">
        <v>99999</v>
      </c>
      <c r="BC100" s="396">
        <v>99999</v>
      </c>
      <c r="BD100" s="396">
        <v>99999</v>
      </c>
      <c r="BE100" s="396">
        <v>99999</v>
      </c>
      <c r="BF100" s="396">
        <v>99999</v>
      </c>
      <c r="BG100" s="396">
        <v>99999</v>
      </c>
      <c r="BH100" s="396">
        <v>99999</v>
      </c>
      <c r="BI100" s="396">
        <v>99999</v>
      </c>
      <c r="BJ100" s="396">
        <v>99999</v>
      </c>
      <c r="BK100" s="396">
        <v>99999</v>
      </c>
      <c r="BL100" s="396">
        <v>99999</v>
      </c>
      <c r="BM100" s="396">
        <v>99999</v>
      </c>
      <c r="BN100" s="396">
        <v>99999</v>
      </c>
      <c r="BO100" s="396">
        <v>99999</v>
      </c>
      <c r="BP100" s="396">
        <v>99999</v>
      </c>
      <c r="BQ100" s="396">
        <v>99999</v>
      </c>
      <c r="BR100" s="396">
        <v>99999</v>
      </c>
      <c r="BS100" s="396">
        <v>99999</v>
      </c>
      <c r="BT100" s="396">
        <v>99999</v>
      </c>
      <c r="BU100" s="396">
        <v>99999</v>
      </c>
      <c r="BV100" s="396">
        <v>99999</v>
      </c>
      <c r="BW100" s="396">
        <v>99999</v>
      </c>
      <c r="BX100" s="396">
        <v>99999</v>
      </c>
      <c r="BY100" s="396">
        <v>99999</v>
      </c>
      <c r="BZ100" s="396">
        <v>99999</v>
      </c>
      <c r="CA100" s="396">
        <v>99999</v>
      </c>
      <c r="CB100" s="396">
        <v>99999</v>
      </c>
      <c r="CC100" s="396">
        <v>99999</v>
      </c>
      <c r="CD100" s="396">
        <v>99999</v>
      </c>
      <c r="CE100" s="396">
        <v>99999</v>
      </c>
      <c r="CF100" s="396">
        <v>99999</v>
      </c>
      <c r="CG100" s="396">
        <v>99999</v>
      </c>
      <c r="CH100" s="396">
        <v>99999</v>
      </c>
      <c r="CI100" s="396">
        <v>99999</v>
      </c>
      <c r="CJ100" s="396">
        <v>99999</v>
      </c>
      <c r="CK100" s="396">
        <v>99999</v>
      </c>
      <c r="CL100" s="396">
        <v>99999</v>
      </c>
      <c r="CM100" s="396">
        <v>99999</v>
      </c>
      <c r="CN100" s="396">
        <v>99999</v>
      </c>
      <c r="CO100" s="396">
        <v>99999</v>
      </c>
      <c r="CP100" s="396">
        <v>99999</v>
      </c>
      <c r="CQ100" s="396">
        <v>99999</v>
      </c>
      <c r="CR100" s="396">
        <v>99999</v>
      </c>
      <c r="CS100" s="396">
        <v>99999</v>
      </c>
      <c r="CT100" s="396">
        <v>99999</v>
      </c>
      <c r="CU100" s="396">
        <v>99999</v>
      </c>
      <c r="CV100" s="396">
        <v>99999</v>
      </c>
      <c r="CW100" s="396">
        <v>99999</v>
      </c>
      <c r="CX100" s="396">
        <v>99999</v>
      </c>
      <c r="CY100" s="396">
        <v>99999</v>
      </c>
      <c r="CZ100" s="396">
        <v>99999</v>
      </c>
      <c r="DA100" s="396">
        <v>99999</v>
      </c>
      <c r="DB100" s="396">
        <v>99999</v>
      </c>
      <c r="DC100" s="396">
        <v>99999</v>
      </c>
      <c r="DD100" s="396">
        <v>99999</v>
      </c>
      <c r="DE100" s="396">
        <v>99999</v>
      </c>
      <c r="DF100" s="396">
        <v>99999</v>
      </c>
      <c r="DG100" s="396">
        <v>99999</v>
      </c>
      <c r="DH100" s="396">
        <v>99999</v>
      </c>
      <c r="DI100" s="396">
        <v>99999</v>
      </c>
      <c r="DJ100" s="396">
        <v>99999</v>
      </c>
      <c r="DK100" s="396">
        <v>99999</v>
      </c>
      <c r="DL100" s="396">
        <v>99999</v>
      </c>
      <c r="DM100" s="396">
        <v>99999</v>
      </c>
      <c r="DN100" s="396">
        <v>99999</v>
      </c>
      <c r="DO100" s="396">
        <v>99999</v>
      </c>
      <c r="DP100" s="396">
        <v>99999</v>
      </c>
      <c r="DQ100" s="396">
        <v>99999</v>
      </c>
      <c r="DR100" s="396">
        <v>99999</v>
      </c>
      <c r="DS100" s="396">
        <v>99999</v>
      </c>
      <c r="DT100" s="396">
        <v>99999</v>
      </c>
      <c r="DU100" s="396">
        <v>99999</v>
      </c>
      <c r="DV100" s="396">
        <v>99999</v>
      </c>
      <c r="DW100" s="396">
        <v>99999</v>
      </c>
      <c r="DX100" s="396">
        <v>99999</v>
      </c>
      <c r="DY100" s="396">
        <v>99999</v>
      </c>
      <c r="DZ100" s="396">
        <v>99999</v>
      </c>
      <c r="EA100" s="396">
        <v>99999</v>
      </c>
      <c r="EB100" s="396">
        <v>99999</v>
      </c>
      <c r="EC100" s="396">
        <v>99999</v>
      </c>
      <c r="ED100" s="396">
        <v>99999</v>
      </c>
      <c r="EE100" s="396">
        <v>99999</v>
      </c>
      <c r="EF100" s="396">
        <v>99999</v>
      </c>
      <c r="EG100" s="396">
        <v>99999</v>
      </c>
      <c r="EH100" s="396">
        <v>99999</v>
      </c>
      <c r="EI100" s="396">
        <v>99999</v>
      </c>
      <c r="EJ100" s="396">
        <v>99999</v>
      </c>
      <c r="EK100" s="396">
        <v>99999</v>
      </c>
      <c r="EL100" s="396">
        <v>99999</v>
      </c>
      <c r="EM100" s="396">
        <v>99999</v>
      </c>
      <c r="EN100" s="396">
        <v>99999</v>
      </c>
      <c r="EO100" s="396">
        <v>99999</v>
      </c>
      <c r="EP100" s="396">
        <v>99999</v>
      </c>
      <c r="EQ100" s="396">
        <v>99999</v>
      </c>
      <c r="ER100" s="396">
        <v>99999</v>
      </c>
      <c r="ES100" s="396">
        <v>99999</v>
      </c>
      <c r="ET100" s="396">
        <v>99999</v>
      </c>
      <c r="EU100" s="396">
        <v>99999</v>
      </c>
      <c r="EV100" s="396">
        <v>99999</v>
      </c>
      <c r="EW100" s="396">
        <v>99999</v>
      </c>
      <c r="EX100" s="396">
        <v>99999</v>
      </c>
      <c r="EY100" s="396">
        <v>99999</v>
      </c>
      <c r="EZ100" s="396">
        <v>99999</v>
      </c>
      <c r="FA100" s="396">
        <v>99999</v>
      </c>
      <c r="FB100" s="396">
        <v>99999</v>
      </c>
      <c r="FC100" s="396">
        <v>99999</v>
      </c>
      <c r="FD100" s="396">
        <v>99999</v>
      </c>
      <c r="FE100" s="396">
        <v>99999</v>
      </c>
      <c r="FF100" s="396">
        <v>99999</v>
      </c>
      <c r="FG100" s="396">
        <v>99999</v>
      </c>
      <c r="FH100" s="396">
        <v>99999</v>
      </c>
      <c r="FI100" s="396">
        <v>99999</v>
      </c>
      <c r="FJ100" s="396">
        <v>99999</v>
      </c>
      <c r="FK100" s="396">
        <v>99999</v>
      </c>
      <c r="FL100" s="396">
        <v>99999</v>
      </c>
      <c r="FM100" s="396">
        <v>99999</v>
      </c>
      <c r="FN100" s="396">
        <v>99999</v>
      </c>
      <c r="FO100" s="396">
        <v>99999</v>
      </c>
      <c r="FP100" s="396">
        <v>99999</v>
      </c>
      <c r="FQ100" s="396">
        <v>99999</v>
      </c>
      <c r="FR100" s="396">
        <v>99999</v>
      </c>
      <c r="FS100" s="396">
        <v>99999</v>
      </c>
      <c r="FT100" s="396">
        <v>99999</v>
      </c>
      <c r="FU100" s="396">
        <v>99999</v>
      </c>
      <c r="FV100" s="396">
        <v>99999</v>
      </c>
      <c r="FW100" s="396">
        <v>99999</v>
      </c>
      <c r="FX100" s="396">
        <v>99999</v>
      </c>
      <c r="FY100" s="396">
        <v>99999</v>
      </c>
      <c r="FZ100" s="396">
        <v>99999</v>
      </c>
      <c r="GA100" s="396">
        <v>99999</v>
      </c>
    </row>
    <row r="101" spans="1:183" x14ac:dyDescent="0.25">
      <c r="A101" s="392">
        <v>4</v>
      </c>
      <c r="B101" s="170">
        <v>10</v>
      </c>
      <c r="C101" s="170">
        <v>1</v>
      </c>
      <c r="D101" s="396">
        <v>99999</v>
      </c>
      <c r="E101" s="396">
        <v>99999</v>
      </c>
      <c r="F101" s="396">
        <v>99999</v>
      </c>
      <c r="G101" s="396">
        <v>99999</v>
      </c>
      <c r="H101" s="396">
        <v>99999</v>
      </c>
      <c r="I101" s="396">
        <v>99999</v>
      </c>
      <c r="J101" s="396">
        <v>99999</v>
      </c>
      <c r="K101" s="396">
        <v>99999</v>
      </c>
      <c r="L101" s="396">
        <v>99999</v>
      </c>
      <c r="M101" s="396">
        <v>99999</v>
      </c>
      <c r="N101" s="396">
        <v>99999</v>
      </c>
      <c r="O101" s="396">
        <v>99999</v>
      </c>
      <c r="P101" s="396">
        <v>99999</v>
      </c>
      <c r="Q101" s="396">
        <v>99999</v>
      </c>
      <c r="R101" s="396">
        <v>99999</v>
      </c>
      <c r="S101" s="396">
        <v>99999</v>
      </c>
      <c r="T101" s="396">
        <v>99999</v>
      </c>
      <c r="U101" s="396">
        <v>99999</v>
      </c>
      <c r="V101" s="396">
        <v>99999</v>
      </c>
      <c r="W101" s="396">
        <v>99999</v>
      </c>
      <c r="X101" s="396">
        <v>99999</v>
      </c>
      <c r="Y101" s="396">
        <v>99999</v>
      </c>
      <c r="Z101" s="396">
        <v>99999</v>
      </c>
      <c r="AA101" s="396">
        <v>99999</v>
      </c>
      <c r="AB101" s="396">
        <v>99999</v>
      </c>
      <c r="AC101" s="396">
        <v>99999</v>
      </c>
      <c r="AD101" s="396">
        <v>99999</v>
      </c>
      <c r="AE101" s="396">
        <v>99999</v>
      </c>
      <c r="AF101" s="396">
        <v>99999</v>
      </c>
      <c r="AG101" s="396">
        <v>99999</v>
      </c>
      <c r="AH101" s="396">
        <v>99999</v>
      </c>
      <c r="AI101" s="396">
        <v>99999</v>
      </c>
      <c r="AJ101" s="396">
        <v>99999</v>
      </c>
      <c r="AK101" s="396">
        <v>99999</v>
      </c>
      <c r="AL101" s="396">
        <v>99999</v>
      </c>
      <c r="AM101" s="396">
        <v>99999</v>
      </c>
      <c r="AN101" s="396">
        <v>99999</v>
      </c>
      <c r="AO101" s="396">
        <v>99999</v>
      </c>
      <c r="AP101" s="396">
        <v>99999</v>
      </c>
      <c r="AQ101" s="396">
        <v>99999</v>
      </c>
      <c r="AR101" s="396">
        <v>99999</v>
      </c>
      <c r="AS101" s="396">
        <v>99999</v>
      </c>
      <c r="AT101" s="396">
        <v>99999</v>
      </c>
      <c r="AU101" s="396">
        <v>99999</v>
      </c>
      <c r="AV101" s="396">
        <v>99999</v>
      </c>
      <c r="AW101" s="396">
        <v>99999</v>
      </c>
      <c r="AX101" s="396">
        <v>99999</v>
      </c>
      <c r="AY101" s="396">
        <v>99999</v>
      </c>
      <c r="AZ101" s="396">
        <v>99999</v>
      </c>
      <c r="BA101" s="396">
        <v>99999</v>
      </c>
      <c r="BB101" s="396">
        <v>99999</v>
      </c>
      <c r="BC101" s="396">
        <v>99999</v>
      </c>
      <c r="BD101" s="396">
        <v>99999</v>
      </c>
      <c r="BE101" s="396">
        <v>99999</v>
      </c>
      <c r="BF101" s="396">
        <v>99999</v>
      </c>
      <c r="BG101" s="396">
        <v>99999</v>
      </c>
      <c r="BH101" s="396">
        <v>99999</v>
      </c>
      <c r="BI101" s="396">
        <v>99999</v>
      </c>
      <c r="BJ101" s="396">
        <v>99999</v>
      </c>
      <c r="BK101" s="396">
        <v>99999</v>
      </c>
      <c r="BL101" s="396">
        <v>99999</v>
      </c>
      <c r="BM101" s="396">
        <v>99999</v>
      </c>
      <c r="BN101" s="396">
        <v>99999</v>
      </c>
      <c r="BO101" s="396">
        <v>99999</v>
      </c>
      <c r="BP101" s="396">
        <v>99999</v>
      </c>
      <c r="BQ101" s="396">
        <v>99999</v>
      </c>
      <c r="BR101" s="396">
        <v>99999</v>
      </c>
      <c r="BS101" s="396">
        <v>99999</v>
      </c>
      <c r="BT101" s="396">
        <v>99999</v>
      </c>
      <c r="BU101" s="396">
        <v>99999</v>
      </c>
      <c r="BV101" s="396">
        <v>99999</v>
      </c>
      <c r="BW101" s="396">
        <v>99999</v>
      </c>
      <c r="BX101" s="396">
        <v>99999</v>
      </c>
      <c r="BY101" s="396">
        <v>99999</v>
      </c>
      <c r="BZ101" s="396">
        <v>99999</v>
      </c>
      <c r="CA101" s="396">
        <v>99999</v>
      </c>
      <c r="CB101" s="396">
        <v>99999</v>
      </c>
      <c r="CC101" s="396">
        <v>99999</v>
      </c>
      <c r="CD101" s="396">
        <v>99999</v>
      </c>
      <c r="CE101" s="396">
        <v>99999</v>
      </c>
      <c r="CF101" s="396">
        <v>99999</v>
      </c>
      <c r="CG101" s="396">
        <v>99999</v>
      </c>
      <c r="CH101" s="396">
        <v>99999</v>
      </c>
      <c r="CI101" s="396">
        <v>99999</v>
      </c>
      <c r="CJ101" s="396">
        <v>99999</v>
      </c>
      <c r="CK101" s="396">
        <v>99999</v>
      </c>
      <c r="CL101" s="396">
        <v>99999</v>
      </c>
      <c r="CM101" s="396">
        <v>99999</v>
      </c>
      <c r="CN101" s="396">
        <v>99999</v>
      </c>
      <c r="CO101" s="396">
        <v>99999</v>
      </c>
      <c r="CP101" s="396">
        <v>99999</v>
      </c>
      <c r="CQ101" s="396">
        <v>99999</v>
      </c>
      <c r="CR101" s="396">
        <v>99999</v>
      </c>
      <c r="CS101" s="396">
        <v>99999</v>
      </c>
      <c r="CT101" s="396">
        <v>99999</v>
      </c>
      <c r="CU101" s="396">
        <v>99999</v>
      </c>
      <c r="CV101" s="396">
        <v>99999</v>
      </c>
      <c r="CW101" s="396">
        <v>99999</v>
      </c>
      <c r="CX101" s="396">
        <v>99999</v>
      </c>
      <c r="CY101" s="396">
        <v>99999</v>
      </c>
      <c r="CZ101" s="396">
        <v>99999</v>
      </c>
      <c r="DA101" s="396">
        <v>99999</v>
      </c>
      <c r="DB101" s="396">
        <v>99999</v>
      </c>
      <c r="DC101" s="396">
        <v>99999</v>
      </c>
      <c r="DD101" s="396">
        <v>99999</v>
      </c>
      <c r="DE101" s="396">
        <v>99999</v>
      </c>
      <c r="DF101" s="396">
        <v>99999</v>
      </c>
      <c r="DG101" s="396">
        <v>99999</v>
      </c>
      <c r="DH101" s="396">
        <v>99999</v>
      </c>
      <c r="DI101" s="396">
        <v>99999</v>
      </c>
      <c r="DJ101" s="396">
        <v>99999</v>
      </c>
      <c r="DK101" s="396">
        <v>99999</v>
      </c>
      <c r="DL101" s="396">
        <v>99999</v>
      </c>
      <c r="DM101" s="396">
        <v>99999</v>
      </c>
      <c r="DN101" s="396">
        <v>99999</v>
      </c>
      <c r="DO101" s="396">
        <v>99999</v>
      </c>
      <c r="DP101" s="396">
        <v>99999</v>
      </c>
      <c r="DQ101" s="396">
        <v>99999</v>
      </c>
      <c r="DR101" s="396">
        <v>99999</v>
      </c>
      <c r="DS101" s="396">
        <v>99999</v>
      </c>
      <c r="DT101" s="396">
        <v>99999</v>
      </c>
      <c r="DU101" s="396">
        <v>99999</v>
      </c>
      <c r="DV101" s="396">
        <v>99999</v>
      </c>
      <c r="DW101" s="396">
        <v>99999</v>
      </c>
      <c r="DX101" s="396">
        <v>99999</v>
      </c>
      <c r="DY101" s="396">
        <v>99999</v>
      </c>
      <c r="DZ101" s="396">
        <v>99999</v>
      </c>
      <c r="EA101" s="396">
        <v>99999</v>
      </c>
      <c r="EB101" s="396">
        <v>99999</v>
      </c>
      <c r="EC101" s="396">
        <v>99999</v>
      </c>
      <c r="ED101" s="396">
        <v>99999</v>
      </c>
      <c r="EE101" s="396">
        <v>99999</v>
      </c>
      <c r="EF101" s="396">
        <v>99999</v>
      </c>
      <c r="EG101" s="396">
        <v>99999</v>
      </c>
      <c r="EH101" s="396">
        <v>99999</v>
      </c>
      <c r="EI101" s="396">
        <v>99999</v>
      </c>
      <c r="EJ101" s="396">
        <v>99999</v>
      </c>
      <c r="EK101" s="396">
        <v>99999</v>
      </c>
      <c r="EL101" s="396">
        <v>99999</v>
      </c>
      <c r="EM101" s="396">
        <v>99999</v>
      </c>
      <c r="EN101" s="396">
        <v>99999</v>
      </c>
      <c r="EO101" s="396">
        <v>99999</v>
      </c>
      <c r="EP101" s="396">
        <v>99999</v>
      </c>
      <c r="EQ101" s="396">
        <v>99999</v>
      </c>
      <c r="ER101" s="396">
        <v>99999</v>
      </c>
      <c r="ES101" s="396">
        <v>99999</v>
      </c>
      <c r="ET101" s="396">
        <v>99999</v>
      </c>
      <c r="EU101" s="396">
        <v>99999</v>
      </c>
      <c r="EV101" s="396">
        <v>99999</v>
      </c>
      <c r="EW101" s="396">
        <v>99999</v>
      </c>
      <c r="EX101" s="396">
        <v>99999</v>
      </c>
      <c r="EY101" s="396">
        <v>99999</v>
      </c>
      <c r="EZ101" s="396">
        <v>99999</v>
      </c>
      <c r="FA101" s="396">
        <v>99999</v>
      </c>
      <c r="FB101" s="396">
        <v>99999</v>
      </c>
      <c r="FC101" s="396">
        <v>99999</v>
      </c>
      <c r="FD101" s="396">
        <v>99999</v>
      </c>
      <c r="FE101" s="396">
        <v>99999</v>
      </c>
      <c r="FF101" s="396">
        <v>99999</v>
      </c>
      <c r="FG101" s="396">
        <v>99999</v>
      </c>
      <c r="FH101" s="396">
        <v>99999</v>
      </c>
      <c r="FI101" s="396">
        <v>99999</v>
      </c>
      <c r="FJ101" s="396">
        <v>99999</v>
      </c>
      <c r="FK101" s="396">
        <v>99999</v>
      </c>
      <c r="FL101" s="396">
        <v>99999</v>
      </c>
      <c r="FM101" s="396">
        <v>99999</v>
      </c>
      <c r="FN101" s="396">
        <v>99999</v>
      </c>
      <c r="FO101" s="396">
        <v>99999</v>
      </c>
      <c r="FP101" s="396">
        <v>99999</v>
      </c>
      <c r="FQ101" s="396">
        <v>99999</v>
      </c>
      <c r="FR101" s="396">
        <v>99999</v>
      </c>
      <c r="FS101" s="396">
        <v>99999</v>
      </c>
      <c r="FT101" s="396">
        <v>99999</v>
      </c>
      <c r="FU101" s="396">
        <v>99999</v>
      </c>
      <c r="FV101" s="396">
        <v>99999</v>
      </c>
      <c r="FW101" s="396">
        <v>99999</v>
      </c>
      <c r="FX101" s="396">
        <v>99999</v>
      </c>
      <c r="FY101" s="396">
        <v>99999</v>
      </c>
      <c r="FZ101" s="396">
        <v>99999</v>
      </c>
      <c r="GA101" s="396">
        <v>99999</v>
      </c>
    </row>
    <row r="102" spans="1:183" x14ac:dyDescent="0.25">
      <c r="A102" s="394">
        <v>1</v>
      </c>
      <c r="B102" s="395">
        <v>11</v>
      </c>
      <c r="C102" s="395">
        <v>1</v>
      </c>
      <c r="D102" s="396">
        <v>0</v>
      </c>
      <c r="E102" s="396">
        <v>0</v>
      </c>
      <c r="F102" s="396">
        <v>0</v>
      </c>
      <c r="G102" s="396">
        <v>0</v>
      </c>
      <c r="H102" s="396">
        <v>0</v>
      </c>
      <c r="I102" s="396">
        <v>0</v>
      </c>
      <c r="J102" s="396">
        <v>0</v>
      </c>
      <c r="K102" s="396">
        <v>0</v>
      </c>
      <c r="L102" s="396">
        <v>0</v>
      </c>
      <c r="M102" s="396">
        <v>0</v>
      </c>
      <c r="N102" s="396">
        <v>0</v>
      </c>
      <c r="O102" s="396">
        <v>0</v>
      </c>
      <c r="P102" s="396">
        <v>0</v>
      </c>
      <c r="Q102" s="396">
        <v>0</v>
      </c>
      <c r="R102" s="396">
        <v>0</v>
      </c>
      <c r="S102" s="396">
        <v>0</v>
      </c>
      <c r="T102" s="396">
        <v>0</v>
      </c>
      <c r="U102" s="396">
        <v>0</v>
      </c>
      <c r="V102" s="396">
        <v>0</v>
      </c>
      <c r="W102" s="396">
        <v>0</v>
      </c>
      <c r="X102" s="396">
        <v>0</v>
      </c>
      <c r="Y102" s="396">
        <v>0</v>
      </c>
      <c r="Z102" s="396">
        <v>0</v>
      </c>
      <c r="AA102" s="396">
        <v>0</v>
      </c>
      <c r="AB102" s="396">
        <v>0</v>
      </c>
      <c r="AC102" s="396">
        <v>0</v>
      </c>
      <c r="AD102" s="396">
        <v>0</v>
      </c>
      <c r="AE102" s="396">
        <v>0</v>
      </c>
      <c r="AF102" s="396">
        <v>0</v>
      </c>
      <c r="AG102" s="396">
        <v>0</v>
      </c>
      <c r="AH102" s="396">
        <v>0</v>
      </c>
      <c r="AI102" s="396">
        <v>0</v>
      </c>
      <c r="AJ102" s="396">
        <v>0</v>
      </c>
      <c r="AK102" s="396">
        <v>0</v>
      </c>
      <c r="AL102" s="396">
        <v>0</v>
      </c>
      <c r="AM102" s="396">
        <v>0</v>
      </c>
      <c r="AN102" s="396">
        <v>0</v>
      </c>
      <c r="AO102" s="396">
        <v>0</v>
      </c>
      <c r="AP102" s="396">
        <v>0</v>
      </c>
      <c r="AQ102" s="396">
        <v>0</v>
      </c>
      <c r="AR102" s="396">
        <v>0</v>
      </c>
      <c r="AS102" s="396">
        <v>0</v>
      </c>
      <c r="AT102" s="396">
        <v>0</v>
      </c>
      <c r="AU102" s="396">
        <v>0</v>
      </c>
      <c r="AV102" s="396">
        <v>0</v>
      </c>
      <c r="AW102" s="396">
        <v>0</v>
      </c>
      <c r="AX102" s="396">
        <v>0</v>
      </c>
      <c r="AY102" s="396">
        <v>0</v>
      </c>
      <c r="AZ102" s="396">
        <v>0</v>
      </c>
      <c r="BA102" s="396">
        <v>0</v>
      </c>
      <c r="BB102" s="396">
        <v>0</v>
      </c>
      <c r="BC102" s="396">
        <v>0</v>
      </c>
      <c r="BD102" s="396">
        <v>0</v>
      </c>
      <c r="BE102" s="396">
        <v>0</v>
      </c>
      <c r="BF102" s="396">
        <v>0</v>
      </c>
      <c r="BG102" s="396">
        <v>0</v>
      </c>
      <c r="BH102" s="396">
        <v>0</v>
      </c>
      <c r="BI102" s="396">
        <v>0</v>
      </c>
      <c r="BJ102" s="396">
        <v>0</v>
      </c>
      <c r="BK102" s="396">
        <v>0</v>
      </c>
      <c r="BL102" s="396">
        <v>0</v>
      </c>
      <c r="BM102" s="396">
        <v>0</v>
      </c>
      <c r="BN102" s="396">
        <v>0</v>
      </c>
      <c r="BO102" s="396">
        <v>0</v>
      </c>
      <c r="BP102" s="396">
        <v>0</v>
      </c>
      <c r="BQ102" s="396">
        <v>0</v>
      </c>
      <c r="BR102" s="396">
        <v>0</v>
      </c>
      <c r="BS102" s="396">
        <v>0</v>
      </c>
      <c r="BT102" s="396">
        <v>0</v>
      </c>
      <c r="BU102" s="396">
        <v>0</v>
      </c>
      <c r="BV102" s="396">
        <v>0</v>
      </c>
      <c r="BW102" s="396">
        <v>0</v>
      </c>
      <c r="BX102" s="396">
        <v>0</v>
      </c>
      <c r="BY102" s="396">
        <v>0</v>
      </c>
      <c r="BZ102" s="396">
        <v>0</v>
      </c>
      <c r="CA102" s="396">
        <v>0</v>
      </c>
      <c r="CB102" s="396">
        <v>0</v>
      </c>
      <c r="CC102" s="396">
        <v>0</v>
      </c>
      <c r="CD102" s="396">
        <v>0</v>
      </c>
      <c r="CE102" s="396">
        <v>0</v>
      </c>
      <c r="CF102" s="396">
        <v>0</v>
      </c>
      <c r="CG102" s="396">
        <v>0</v>
      </c>
      <c r="CH102" s="396">
        <v>0</v>
      </c>
      <c r="CI102" s="396">
        <v>0</v>
      </c>
      <c r="CJ102" s="396">
        <v>0</v>
      </c>
      <c r="CK102" s="396">
        <v>0</v>
      </c>
      <c r="CL102" s="396">
        <v>0</v>
      </c>
      <c r="CM102" s="396">
        <v>0</v>
      </c>
      <c r="CN102" s="396">
        <v>0</v>
      </c>
      <c r="CO102" s="396">
        <v>0</v>
      </c>
      <c r="CP102" s="396">
        <v>0</v>
      </c>
      <c r="CQ102" s="396">
        <v>0</v>
      </c>
      <c r="CR102" s="396">
        <v>0</v>
      </c>
      <c r="CS102" s="396">
        <v>0</v>
      </c>
      <c r="CT102" s="396">
        <v>0</v>
      </c>
      <c r="CU102" s="396">
        <v>0</v>
      </c>
      <c r="CV102" s="396">
        <v>0</v>
      </c>
      <c r="CW102" s="396">
        <v>0</v>
      </c>
      <c r="CX102" s="396">
        <v>0</v>
      </c>
      <c r="CY102" s="396">
        <v>0</v>
      </c>
      <c r="CZ102" s="396">
        <v>0</v>
      </c>
      <c r="DA102" s="396">
        <v>0</v>
      </c>
      <c r="DB102" s="396">
        <v>0</v>
      </c>
      <c r="DC102" s="396">
        <v>0</v>
      </c>
      <c r="DD102" s="396">
        <v>0</v>
      </c>
      <c r="DE102" s="396">
        <v>0</v>
      </c>
      <c r="DF102" s="396">
        <v>0</v>
      </c>
      <c r="DG102" s="396">
        <v>0</v>
      </c>
      <c r="DH102" s="396">
        <v>0</v>
      </c>
      <c r="DI102" s="396">
        <v>0</v>
      </c>
      <c r="DJ102" s="396">
        <v>0</v>
      </c>
      <c r="DK102" s="396">
        <v>0</v>
      </c>
      <c r="DL102" s="396">
        <v>0</v>
      </c>
      <c r="DM102" s="396">
        <v>0</v>
      </c>
      <c r="DN102" s="396">
        <v>0</v>
      </c>
      <c r="DO102" s="396">
        <v>0</v>
      </c>
      <c r="DP102" s="396">
        <v>0</v>
      </c>
      <c r="DQ102" s="396">
        <v>0</v>
      </c>
      <c r="DR102" s="396">
        <v>0</v>
      </c>
      <c r="DS102" s="396">
        <v>0</v>
      </c>
      <c r="DT102" s="396">
        <v>0</v>
      </c>
      <c r="DU102" s="396">
        <v>0</v>
      </c>
      <c r="DV102" s="396">
        <v>0</v>
      </c>
      <c r="DW102" s="396">
        <v>0</v>
      </c>
      <c r="DX102" s="396">
        <v>0</v>
      </c>
      <c r="DY102" s="396">
        <v>0</v>
      </c>
      <c r="DZ102" s="396">
        <v>0</v>
      </c>
      <c r="EA102" s="396">
        <v>0</v>
      </c>
      <c r="EB102" s="396">
        <v>0</v>
      </c>
      <c r="EC102" s="396">
        <v>0</v>
      </c>
      <c r="ED102" s="396">
        <v>0</v>
      </c>
      <c r="EE102" s="396">
        <v>0</v>
      </c>
      <c r="EF102" s="396">
        <v>0</v>
      </c>
      <c r="EG102" s="396">
        <v>0</v>
      </c>
      <c r="EH102" s="396">
        <v>0</v>
      </c>
      <c r="EI102" s="396">
        <v>0</v>
      </c>
      <c r="EJ102" s="396">
        <v>0</v>
      </c>
      <c r="EK102" s="396">
        <v>0</v>
      </c>
      <c r="EL102" s="396">
        <v>0</v>
      </c>
      <c r="EM102" s="396">
        <v>0</v>
      </c>
      <c r="EN102" s="396">
        <v>0</v>
      </c>
      <c r="EO102" s="396">
        <v>0</v>
      </c>
      <c r="EP102" s="396">
        <v>0</v>
      </c>
      <c r="EQ102" s="396">
        <v>0</v>
      </c>
      <c r="ER102" s="396">
        <v>0</v>
      </c>
      <c r="ES102" s="396">
        <v>0</v>
      </c>
      <c r="ET102" s="396">
        <v>0</v>
      </c>
      <c r="EU102" s="396">
        <v>0</v>
      </c>
      <c r="EV102" s="396">
        <v>0</v>
      </c>
      <c r="EW102" s="396">
        <v>0</v>
      </c>
      <c r="EX102" s="396">
        <v>0</v>
      </c>
      <c r="EY102" s="396">
        <v>0</v>
      </c>
      <c r="EZ102" s="396">
        <v>0</v>
      </c>
      <c r="FA102" s="396">
        <v>0</v>
      </c>
      <c r="FB102" s="396">
        <v>0</v>
      </c>
      <c r="FC102" s="396">
        <v>0</v>
      </c>
      <c r="FD102" s="396">
        <v>0</v>
      </c>
      <c r="FE102" s="396">
        <v>0</v>
      </c>
      <c r="FF102" s="396">
        <v>0</v>
      </c>
      <c r="FG102" s="396">
        <v>0</v>
      </c>
      <c r="FH102" s="396">
        <v>0</v>
      </c>
      <c r="FI102" s="396">
        <v>0</v>
      </c>
      <c r="FJ102" s="396">
        <v>0</v>
      </c>
      <c r="FK102" s="396">
        <v>0</v>
      </c>
      <c r="FL102" s="396">
        <v>0</v>
      </c>
      <c r="FM102" s="396">
        <v>0</v>
      </c>
      <c r="FN102" s="396">
        <v>0</v>
      </c>
      <c r="FO102" s="396">
        <v>0</v>
      </c>
      <c r="FP102" s="396">
        <v>0</v>
      </c>
      <c r="FQ102" s="396">
        <v>0</v>
      </c>
      <c r="FR102" s="396">
        <v>0</v>
      </c>
      <c r="FS102" s="396">
        <v>0</v>
      </c>
      <c r="FT102" s="396">
        <v>0</v>
      </c>
      <c r="FU102" s="396">
        <v>0</v>
      </c>
      <c r="FV102" s="396">
        <v>0</v>
      </c>
      <c r="FW102" s="396">
        <v>0</v>
      </c>
      <c r="FX102" s="396">
        <v>0</v>
      </c>
      <c r="FY102" s="396">
        <v>0</v>
      </c>
      <c r="FZ102" s="396">
        <v>0</v>
      </c>
      <c r="GA102" s="396">
        <v>0</v>
      </c>
    </row>
    <row r="103" spans="1:183" x14ac:dyDescent="0.25">
      <c r="A103" s="394">
        <v>2</v>
      </c>
      <c r="B103" s="395">
        <v>11</v>
      </c>
      <c r="C103" s="395">
        <v>1</v>
      </c>
      <c r="D103" s="396">
        <v>0</v>
      </c>
      <c r="E103" s="396">
        <v>0</v>
      </c>
      <c r="F103" s="396">
        <v>0</v>
      </c>
      <c r="G103" s="396">
        <v>0</v>
      </c>
      <c r="H103" s="396">
        <v>0</v>
      </c>
      <c r="I103" s="396">
        <v>0</v>
      </c>
      <c r="J103" s="396">
        <v>0</v>
      </c>
      <c r="K103" s="396">
        <v>0</v>
      </c>
      <c r="L103" s="396">
        <v>0</v>
      </c>
      <c r="M103" s="396">
        <v>0</v>
      </c>
      <c r="N103" s="396">
        <v>0</v>
      </c>
      <c r="O103" s="396">
        <v>0</v>
      </c>
      <c r="P103" s="396">
        <v>0</v>
      </c>
      <c r="Q103" s="396">
        <v>0</v>
      </c>
      <c r="R103" s="396">
        <v>0</v>
      </c>
      <c r="S103" s="396">
        <v>0</v>
      </c>
      <c r="T103" s="396">
        <v>0</v>
      </c>
      <c r="U103" s="396">
        <v>0</v>
      </c>
      <c r="V103" s="396">
        <v>0</v>
      </c>
      <c r="W103" s="396">
        <v>0</v>
      </c>
      <c r="X103" s="396">
        <v>0</v>
      </c>
      <c r="Y103" s="396">
        <v>0</v>
      </c>
      <c r="Z103" s="396">
        <v>0</v>
      </c>
      <c r="AA103" s="396">
        <v>0</v>
      </c>
      <c r="AB103" s="396">
        <v>0</v>
      </c>
      <c r="AC103" s="396">
        <v>0</v>
      </c>
      <c r="AD103" s="396">
        <v>0</v>
      </c>
      <c r="AE103" s="396">
        <v>0</v>
      </c>
      <c r="AF103" s="396">
        <v>0</v>
      </c>
      <c r="AG103" s="396">
        <v>0</v>
      </c>
      <c r="AH103" s="396">
        <v>0</v>
      </c>
      <c r="AI103" s="396">
        <v>0</v>
      </c>
      <c r="AJ103" s="396">
        <v>0</v>
      </c>
      <c r="AK103" s="396">
        <v>0</v>
      </c>
      <c r="AL103" s="396">
        <v>0</v>
      </c>
      <c r="AM103" s="396">
        <v>0</v>
      </c>
      <c r="AN103" s="396">
        <v>0</v>
      </c>
      <c r="AO103" s="396">
        <v>0</v>
      </c>
      <c r="AP103" s="396">
        <v>0</v>
      </c>
      <c r="AQ103" s="396">
        <v>0</v>
      </c>
      <c r="AR103" s="396">
        <v>0</v>
      </c>
      <c r="AS103" s="396">
        <v>0</v>
      </c>
      <c r="AT103" s="396">
        <v>0</v>
      </c>
      <c r="AU103" s="396">
        <v>0</v>
      </c>
      <c r="AV103" s="396">
        <v>0</v>
      </c>
      <c r="AW103" s="396">
        <v>0</v>
      </c>
      <c r="AX103" s="396">
        <v>0</v>
      </c>
      <c r="AY103" s="396">
        <v>0</v>
      </c>
      <c r="AZ103" s="396">
        <v>0</v>
      </c>
      <c r="BA103" s="396">
        <v>0</v>
      </c>
      <c r="BB103" s="396">
        <v>0</v>
      </c>
      <c r="BC103" s="396">
        <v>0</v>
      </c>
      <c r="BD103" s="396">
        <v>0</v>
      </c>
      <c r="BE103" s="396">
        <v>0</v>
      </c>
      <c r="BF103" s="396">
        <v>0</v>
      </c>
      <c r="BG103" s="396">
        <v>0</v>
      </c>
      <c r="BH103" s="396">
        <v>0</v>
      </c>
      <c r="BI103" s="396">
        <v>0</v>
      </c>
      <c r="BJ103" s="396">
        <v>0</v>
      </c>
      <c r="BK103" s="396">
        <v>0</v>
      </c>
      <c r="BL103" s="396">
        <v>0</v>
      </c>
      <c r="BM103" s="396">
        <v>0</v>
      </c>
      <c r="BN103" s="396">
        <v>0</v>
      </c>
      <c r="BO103" s="396">
        <v>0</v>
      </c>
      <c r="BP103" s="396">
        <v>0</v>
      </c>
      <c r="BQ103" s="396">
        <v>0</v>
      </c>
      <c r="BR103" s="396">
        <v>0</v>
      </c>
      <c r="BS103" s="396">
        <v>0</v>
      </c>
      <c r="BT103" s="396">
        <v>0</v>
      </c>
      <c r="BU103" s="396">
        <v>0</v>
      </c>
      <c r="BV103" s="396">
        <v>0</v>
      </c>
      <c r="BW103" s="396">
        <v>0</v>
      </c>
      <c r="BX103" s="396">
        <v>0</v>
      </c>
      <c r="BY103" s="396">
        <v>0</v>
      </c>
      <c r="BZ103" s="396">
        <v>0</v>
      </c>
      <c r="CA103" s="396">
        <v>0</v>
      </c>
      <c r="CB103" s="396">
        <v>0</v>
      </c>
      <c r="CC103" s="396">
        <v>0</v>
      </c>
      <c r="CD103" s="396">
        <v>0</v>
      </c>
      <c r="CE103" s="396">
        <v>0</v>
      </c>
      <c r="CF103" s="396">
        <v>0</v>
      </c>
      <c r="CG103" s="396">
        <v>0</v>
      </c>
      <c r="CH103" s="396">
        <v>0</v>
      </c>
      <c r="CI103" s="396">
        <v>0</v>
      </c>
      <c r="CJ103" s="396">
        <v>0</v>
      </c>
      <c r="CK103" s="396">
        <v>0</v>
      </c>
      <c r="CL103" s="396">
        <v>0</v>
      </c>
      <c r="CM103" s="396">
        <v>0</v>
      </c>
      <c r="CN103" s="396">
        <v>0</v>
      </c>
      <c r="CO103" s="396">
        <v>0</v>
      </c>
      <c r="CP103" s="396">
        <v>0</v>
      </c>
      <c r="CQ103" s="396">
        <v>0</v>
      </c>
      <c r="CR103" s="396">
        <v>0</v>
      </c>
      <c r="CS103" s="396">
        <v>0</v>
      </c>
      <c r="CT103" s="396">
        <v>0</v>
      </c>
      <c r="CU103" s="396">
        <v>0</v>
      </c>
      <c r="CV103" s="396">
        <v>0</v>
      </c>
      <c r="CW103" s="396">
        <v>0</v>
      </c>
      <c r="CX103" s="396">
        <v>0</v>
      </c>
      <c r="CY103" s="396">
        <v>0</v>
      </c>
      <c r="CZ103" s="396">
        <v>0</v>
      </c>
      <c r="DA103" s="396">
        <v>0</v>
      </c>
      <c r="DB103" s="396">
        <v>0</v>
      </c>
      <c r="DC103" s="396">
        <v>0</v>
      </c>
      <c r="DD103" s="396">
        <v>0</v>
      </c>
      <c r="DE103" s="396">
        <v>0</v>
      </c>
      <c r="DF103" s="396">
        <v>0</v>
      </c>
      <c r="DG103" s="396">
        <v>0</v>
      </c>
      <c r="DH103" s="396">
        <v>0</v>
      </c>
      <c r="DI103" s="396">
        <v>0</v>
      </c>
      <c r="DJ103" s="396">
        <v>0</v>
      </c>
      <c r="DK103" s="396">
        <v>0</v>
      </c>
      <c r="DL103" s="396">
        <v>0</v>
      </c>
      <c r="DM103" s="396">
        <v>0</v>
      </c>
      <c r="DN103" s="396">
        <v>0</v>
      </c>
      <c r="DO103" s="396">
        <v>0</v>
      </c>
      <c r="DP103" s="396">
        <v>0</v>
      </c>
      <c r="DQ103" s="396">
        <v>0</v>
      </c>
      <c r="DR103" s="396">
        <v>0</v>
      </c>
      <c r="DS103" s="396">
        <v>0</v>
      </c>
      <c r="DT103" s="396">
        <v>0</v>
      </c>
      <c r="DU103" s="396">
        <v>0</v>
      </c>
      <c r="DV103" s="396">
        <v>0</v>
      </c>
      <c r="DW103" s="396">
        <v>0</v>
      </c>
      <c r="DX103" s="396">
        <v>0</v>
      </c>
      <c r="DY103" s="396">
        <v>0</v>
      </c>
      <c r="DZ103" s="396">
        <v>0</v>
      </c>
      <c r="EA103" s="396">
        <v>0</v>
      </c>
      <c r="EB103" s="396">
        <v>0</v>
      </c>
      <c r="EC103" s="396">
        <v>0</v>
      </c>
      <c r="ED103" s="396">
        <v>0</v>
      </c>
      <c r="EE103" s="396">
        <v>0</v>
      </c>
      <c r="EF103" s="396">
        <v>0</v>
      </c>
      <c r="EG103" s="396">
        <v>0</v>
      </c>
      <c r="EH103" s="396">
        <v>0</v>
      </c>
      <c r="EI103" s="396">
        <v>0</v>
      </c>
      <c r="EJ103" s="396">
        <v>0</v>
      </c>
      <c r="EK103" s="396">
        <v>0</v>
      </c>
      <c r="EL103" s="396">
        <v>0</v>
      </c>
      <c r="EM103" s="396">
        <v>0</v>
      </c>
      <c r="EN103" s="396">
        <v>0</v>
      </c>
      <c r="EO103" s="396">
        <v>0</v>
      </c>
      <c r="EP103" s="396">
        <v>0</v>
      </c>
      <c r="EQ103" s="396">
        <v>0</v>
      </c>
      <c r="ER103" s="396">
        <v>0</v>
      </c>
      <c r="ES103" s="396">
        <v>0</v>
      </c>
      <c r="ET103" s="396">
        <v>0</v>
      </c>
      <c r="EU103" s="396">
        <v>0</v>
      </c>
      <c r="EV103" s="396">
        <v>0</v>
      </c>
      <c r="EW103" s="396">
        <v>0</v>
      </c>
      <c r="EX103" s="396">
        <v>0</v>
      </c>
      <c r="EY103" s="396">
        <v>0</v>
      </c>
      <c r="EZ103" s="396">
        <v>0</v>
      </c>
      <c r="FA103" s="396">
        <v>0</v>
      </c>
      <c r="FB103" s="396">
        <v>0</v>
      </c>
      <c r="FC103" s="396">
        <v>0</v>
      </c>
      <c r="FD103" s="396">
        <v>0</v>
      </c>
      <c r="FE103" s="396">
        <v>0</v>
      </c>
      <c r="FF103" s="396">
        <v>0</v>
      </c>
      <c r="FG103" s="396">
        <v>0</v>
      </c>
      <c r="FH103" s="396">
        <v>0</v>
      </c>
      <c r="FI103" s="396">
        <v>0</v>
      </c>
      <c r="FJ103" s="396">
        <v>0</v>
      </c>
      <c r="FK103" s="396">
        <v>0</v>
      </c>
      <c r="FL103" s="396">
        <v>0</v>
      </c>
      <c r="FM103" s="396">
        <v>0</v>
      </c>
      <c r="FN103" s="396">
        <v>0</v>
      </c>
      <c r="FO103" s="396">
        <v>0</v>
      </c>
      <c r="FP103" s="396">
        <v>0</v>
      </c>
      <c r="FQ103" s="396">
        <v>0</v>
      </c>
      <c r="FR103" s="396">
        <v>0</v>
      </c>
      <c r="FS103" s="396">
        <v>0</v>
      </c>
      <c r="FT103" s="396">
        <v>0</v>
      </c>
      <c r="FU103" s="396">
        <v>0</v>
      </c>
      <c r="FV103" s="396">
        <v>0</v>
      </c>
      <c r="FW103" s="396">
        <v>0</v>
      </c>
      <c r="FX103" s="396">
        <v>0</v>
      </c>
      <c r="FY103" s="396">
        <v>0</v>
      </c>
      <c r="FZ103" s="396">
        <v>0</v>
      </c>
      <c r="GA103" s="396">
        <v>0</v>
      </c>
    </row>
    <row r="104" spans="1:183" x14ac:dyDescent="0.25">
      <c r="A104" s="394">
        <v>3</v>
      </c>
      <c r="B104" s="395">
        <v>11</v>
      </c>
      <c r="C104" s="395">
        <v>1</v>
      </c>
      <c r="D104" s="396">
        <v>0</v>
      </c>
      <c r="E104" s="396">
        <v>0</v>
      </c>
      <c r="F104" s="396">
        <v>0</v>
      </c>
      <c r="G104" s="396">
        <v>0</v>
      </c>
      <c r="H104" s="396">
        <v>0</v>
      </c>
      <c r="I104" s="396">
        <v>0</v>
      </c>
      <c r="J104" s="396">
        <v>0</v>
      </c>
      <c r="K104" s="396">
        <v>0</v>
      </c>
      <c r="L104" s="396">
        <v>0</v>
      </c>
      <c r="M104" s="396">
        <v>0</v>
      </c>
      <c r="N104" s="396">
        <v>0</v>
      </c>
      <c r="O104" s="396">
        <v>0</v>
      </c>
      <c r="P104" s="396">
        <v>0</v>
      </c>
      <c r="Q104" s="396">
        <v>0</v>
      </c>
      <c r="R104" s="396">
        <v>0</v>
      </c>
      <c r="S104" s="396">
        <v>0</v>
      </c>
      <c r="T104" s="396">
        <v>0</v>
      </c>
      <c r="U104" s="396">
        <v>0</v>
      </c>
      <c r="V104" s="396">
        <v>0</v>
      </c>
      <c r="W104" s="396">
        <v>0</v>
      </c>
      <c r="X104" s="396">
        <v>0</v>
      </c>
      <c r="Y104" s="396">
        <v>0</v>
      </c>
      <c r="Z104" s="396">
        <v>0</v>
      </c>
      <c r="AA104" s="396">
        <v>0</v>
      </c>
      <c r="AB104" s="396">
        <v>0</v>
      </c>
      <c r="AC104" s="396">
        <v>0</v>
      </c>
      <c r="AD104" s="396">
        <v>0</v>
      </c>
      <c r="AE104" s="396">
        <v>0</v>
      </c>
      <c r="AF104" s="396">
        <v>0</v>
      </c>
      <c r="AG104" s="396">
        <v>0</v>
      </c>
      <c r="AH104" s="396">
        <v>0</v>
      </c>
      <c r="AI104" s="396">
        <v>0</v>
      </c>
      <c r="AJ104" s="396">
        <v>0</v>
      </c>
      <c r="AK104" s="396">
        <v>0</v>
      </c>
      <c r="AL104" s="396">
        <v>0</v>
      </c>
      <c r="AM104" s="396">
        <v>0</v>
      </c>
      <c r="AN104" s="396">
        <v>0</v>
      </c>
      <c r="AO104" s="396">
        <v>0</v>
      </c>
      <c r="AP104" s="396">
        <v>0</v>
      </c>
      <c r="AQ104" s="396">
        <v>0</v>
      </c>
      <c r="AR104" s="396">
        <v>0</v>
      </c>
      <c r="AS104" s="396">
        <v>0</v>
      </c>
      <c r="AT104" s="396">
        <v>0</v>
      </c>
      <c r="AU104" s="396">
        <v>0</v>
      </c>
      <c r="AV104" s="396">
        <v>0</v>
      </c>
      <c r="AW104" s="396">
        <v>0</v>
      </c>
      <c r="AX104" s="396">
        <v>0</v>
      </c>
      <c r="AY104" s="396">
        <v>0</v>
      </c>
      <c r="AZ104" s="396">
        <v>0</v>
      </c>
      <c r="BA104" s="396">
        <v>0</v>
      </c>
      <c r="BB104" s="396">
        <v>0</v>
      </c>
      <c r="BC104" s="396">
        <v>0</v>
      </c>
      <c r="BD104" s="396">
        <v>0</v>
      </c>
      <c r="BE104" s="396">
        <v>0</v>
      </c>
      <c r="BF104" s="396">
        <v>0</v>
      </c>
      <c r="BG104" s="396">
        <v>0</v>
      </c>
      <c r="BH104" s="396">
        <v>0</v>
      </c>
      <c r="BI104" s="396">
        <v>0</v>
      </c>
      <c r="BJ104" s="396">
        <v>0</v>
      </c>
      <c r="BK104" s="396">
        <v>0</v>
      </c>
      <c r="BL104" s="396">
        <v>0</v>
      </c>
      <c r="BM104" s="396">
        <v>0</v>
      </c>
      <c r="BN104" s="396">
        <v>0</v>
      </c>
      <c r="BO104" s="396">
        <v>0</v>
      </c>
      <c r="BP104" s="396">
        <v>0</v>
      </c>
      <c r="BQ104" s="396">
        <v>0</v>
      </c>
      <c r="BR104" s="396">
        <v>0</v>
      </c>
      <c r="BS104" s="396">
        <v>0</v>
      </c>
      <c r="BT104" s="396">
        <v>0</v>
      </c>
      <c r="BU104" s="396">
        <v>0</v>
      </c>
      <c r="BV104" s="396">
        <v>0</v>
      </c>
      <c r="BW104" s="396">
        <v>0</v>
      </c>
      <c r="BX104" s="396">
        <v>0</v>
      </c>
      <c r="BY104" s="396">
        <v>0</v>
      </c>
      <c r="BZ104" s="396">
        <v>0</v>
      </c>
      <c r="CA104" s="396">
        <v>0</v>
      </c>
      <c r="CB104" s="396">
        <v>0</v>
      </c>
      <c r="CC104" s="396">
        <v>0</v>
      </c>
      <c r="CD104" s="396">
        <v>0</v>
      </c>
      <c r="CE104" s="396">
        <v>0</v>
      </c>
      <c r="CF104" s="396">
        <v>0</v>
      </c>
      <c r="CG104" s="396">
        <v>0</v>
      </c>
      <c r="CH104" s="396">
        <v>0</v>
      </c>
      <c r="CI104" s="396">
        <v>0</v>
      </c>
      <c r="CJ104" s="396">
        <v>0</v>
      </c>
      <c r="CK104" s="396">
        <v>0</v>
      </c>
      <c r="CL104" s="396">
        <v>0</v>
      </c>
      <c r="CM104" s="396">
        <v>0</v>
      </c>
      <c r="CN104" s="396">
        <v>0</v>
      </c>
      <c r="CO104" s="396">
        <v>0</v>
      </c>
      <c r="CP104" s="396">
        <v>0</v>
      </c>
      <c r="CQ104" s="396">
        <v>0</v>
      </c>
      <c r="CR104" s="396">
        <v>0</v>
      </c>
      <c r="CS104" s="396">
        <v>0</v>
      </c>
      <c r="CT104" s="396">
        <v>0</v>
      </c>
      <c r="CU104" s="396">
        <v>0</v>
      </c>
      <c r="CV104" s="396">
        <v>0</v>
      </c>
      <c r="CW104" s="396">
        <v>0</v>
      </c>
      <c r="CX104" s="396">
        <v>0</v>
      </c>
      <c r="CY104" s="396">
        <v>0</v>
      </c>
      <c r="CZ104" s="396">
        <v>0</v>
      </c>
      <c r="DA104" s="396">
        <v>0</v>
      </c>
      <c r="DB104" s="396">
        <v>0</v>
      </c>
      <c r="DC104" s="396">
        <v>0</v>
      </c>
      <c r="DD104" s="396">
        <v>0</v>
      </c>
      <c r="DE104" s="396">
        <v>0</v>
      </c>
      <c r="DF104" s="396">
        <v>0</v>
      </c>
      <c r="DG104" s="396">
        <v>0</v>
      </c>
      <c r="DH104" s="396">
        <v>0</v>
      </c>
      <c r="DI104" s="396">
        <v>0</v>
      </c>
      <c r="DJ104" s="396">
        <v>0</v>
      </c>
      <c r="DK104" s="396">
        <v>0</v>
      </c>
      <c r="DL104" s="396">
        <v>0</v>
      </c>
      <c r="DM104" s="396">
        <v>0</v>
      </c>
      <c r="DN104" s="396">
        <v>0</v>
      </c>
      <c r="DO104" s="396">
        <v>0</v>
      </c>
      <c r="DP104" s="396">
        <v>0</v>
      </c>
      <c r="DQ104" s="396">
        <v>0</v>
      </c>
      <c r="DR104" s="396">
        <v>0</v>
      </c>
      <c r="DS104" s="396">
        <v>0</v>
      </c>
      <c r="DT104" s="396">
        <v>0</v>
      </c>
      <c r="DU104" s="396">
        <v>0</v>
      </c>
      <c r="DV104" s="396">
        <v>0</v>
      </c>
      <c r="DW104" s="396">
        <v>0</v>
      </c>
      <c r="DX104" s="396">
        <v>0</v>
      </c>
      <c r="DY104" s="396">
        <v>0</v>
      </c>
      <c r="DZ104" s="396">
        <v>0</v>
      </c>
      <c r="EA104" s="396">
        <v>0</v>
      </c>
      <c r="EB104" s="396">
        <v>0</v>
      </c>
      <c r="EC104" s="396">
        <v>0</v>
      </c>
      <c r="ED104" s="396">
        <v>0</v>
      </c>
      <c r="EE104" s="396">
        <v>0</v>
      </c>
      <c r="EF104" s="396">
        <v>0</v>
      </c>
      <c r="EG104" s="396">
        <v>0</v>
      </c>
      <c r="EH104" s="396">
        <v>0</v>
      </c>
      <c r="EI104" s="396">
        <v>0</v>
      </c>
      <c r="EJ104" s="396">
        <v>0</v>
      </c>
      <c r="EK104" s="396">
        <v>0</v>
      </c>
      <c r="EL104" s="396">
        <v>0</v>
      </c>
      <c r="EM104" s="396">
        <v>0</v>
      </c>
      <c r="EN104" s="396">
        <v>0</v>
      </c>
      <c r="EO104" s="396">
        <v>0</v>
      </c>
      <c r="EP104" s="396">
        <v>0</v>
      </c>
      <c r="EQ104" s="396">
        <v>0</v>
      </c>
      <c r="ER104" s="396">
        <v>0</v>
      </c>
      <c r="ES104" s="396">
        <v>0</v>
      </c>
      <c r="ET104" s="396">
        <v>0</v>
      </c>
      <c r="EU104" s="396">
        <v>0</v>
      </c>
      <c r="EV104" s="396">
        <v>0</v>
      </c>
      <c r="EW104" s="396">
        <v>0</v>
      </c>
      <c r="EX104" s="396">
        <v>0</v>
      </c>
      <c r="EY104" s="396">
        <v>0</v>
      </c>
      <c r="EZ104" s="396">
        <v>0</v>
      </c>
      <c r="FA104" s="396">
        <v>0</v>
      </c>
      <c r="FB104" s="396">
        <v>0</v>
      </c>
      <c r="FC104" s="396">
        <v>0</v>
      </c>
      <c r="FD104" s="396">
        <v>0</v>
      </c>
      <c r="FE104" s="396">
        <v>0</v>
      </c>
      <c r="FF104" s="396">
        <v>0</v>
      </c>
      <c r="FG104" s="396">
        <v>0</v>
      </c>
      <c r="FH104" s="396">
        <v>0</v>
      </c>
      <c r="FI104" s="396">
        <v>0</v>
      </c>
      <c r="FJ104" s="396">
        <v>0</v>
      </c>
      <c r="FK104" s="396">
        <v>0</v>
      </c>
      <c r="FL104" s="396">
        <v>0</v>
      </c>
      <c r="FM104" s="396">
        <v>0</v>
      </c>
      <c r="FN104" s="396">
        <v>0</v>
      </c>
      <c r="FO104" s="396">
        <v>0</v>
      </c>
      <c r="FP104" s="396">
        <v>0</v>
      </c>
      <c r="FQ104" s="396">
        <v>0</v>
      </c>
      <c r="FR104" s="396">
        <v>0</v>
      </c>
      <c r="FS104" s="396">
        <v>0</v>
      </c>
      <c r="FT104" s="396">
        <v>0</v>
      </c>
      <c r="FU104" s="396">
        <v>0</v>
      </c>
      <c r="FV104" s="396">
        <v>0</v>
      </c>
      <c r="FW104" s="396">
        <v>0</v>
      </c>
      <c r="FX104" s="396">
        <v>0</v>
      </c>
      <c r="FY104" s="396">
        <v>0</v>
      </c>
      <c r="FZ104" s="396">
        <v>0</v>
      </c>
      <c r="GA104" s="396">
        <v>0</v>
      </c>
    </row>
    <row r="105" spans="1:183" x14ac:dyDescent="0.25">
      <c r="A105" s="394">
        <v>4</v>
      </c>
      <c r="B105" s="395">
        <v>11</v>
      </c>
      <c r="C105" s="395">
        <v>1</v>
      </c>
      <c r="D105" s="396">
        <v>0</v>
      </c>
      <c r="E105" s="396">
        <v>0</v>
      </c>
      <c r="F105" s="396">
        <v>0</v>
      </c>
      <c r="G105" s="396">
        <v>0</v>
      </c>
      <c r="H105" s="396">
        <v>0</v>
      </c>
      <c r="I105" s="396">
        <v>0</v>
      </c>
      <c r="J105" s="396">
        <v>0</v>
      </c>
      <c r="K105" s="396">
        <v>0</v>
      </c>
      <c r="L105" s="396">
        <v>0</v>
      </c>
      <c r="M105" s="396">
        <v>0</v>
      </c>
      <c r="N105" s="396">
        <v>0</v>
      </c>
      <c r="O105" s="396">
        <v>0</v>
      </c>
      <c r="P105" s="396">
        <v>0</v>
      </c>
      <c r="Q105" s="396">
        <v>0</v>
      </c>
      <c r="R105" s="396">
        <v>0</v>
      </c>
      <c r="S105" s="396">
        <v>0</v>
      </c>
      <c r="T105" s="396">
        <v>0</v>
      </c>
      <c r="U105" s="396">
        <v>0</v>
      </c>
      <c r="V105" s="396">
        <v>0</v>
      </c>
      <c r="W105" s="396">
        <v>0</v>
      </c>
      <c r="X105" s="396">
        <v>0</v>
      </c>
      <c r="Y105" s="396">
        <v>0</v>
      </c>
      <c r="Z105" s="396">
        <v>0</v>
      </c>
      <c r="AA105" s="396">
        <v>0</v>
      </c>
      <c r="AB105" s="396">
        <v>0</v>
      </c>
      <c r="AC105" s="396">
        <v>0</v>
      </c>
      <c r="AD105" s="396">
        <v>0</v>
      </c>
      <c r="AE105" s="396">
        <v>0</v>
      </c>
      <c r="AF105" s="396">
        <v>0</v>
      </c>
      <c r="AG105" s="396">
        <v>0</v>
      </c>
      <c r="AH105" s="396">
        <v>0</v>
      </c>
      <c r="AI105" s="396">
        <v>0</v>
      </c>
      <c r="AJ105" s="396">
        <v>0</v>
      </c>
      <c r="AK105" s="396">
        <v>0</v>
      </c>
      <c r="AL105" s="396">
        <v>0</v>
      </c>
      <c r="AM105" s="396">
        <v>0</v>
      </c>
      <c r="AN105" s="396">
        <v>0</v>
      </c>
      <c r="AO105" s="396">
        <v>0</v>
      </c>
      <c r="AP105" s="396">
        <v>0</v>
      </c>
      <c r="AQ105" s="396">
        <v>0</v>
      </c>
      <c r="AR105" s="396">
        <v>0</v>
      </c>
      <c r="AS105" s="396">
        <v>0</v>
      </c>
      <c r="AT105" s="396">
        <v>0</v>
      </c>
      <c r="AU105" s="396">
        <v>0</v>
      </c>
      <c r="AV105" s="396">
        <v>0</v>
      </c>
      <c r="AW105" s="396">
        <v>0</v>
      </c>
      <c r="AX105" s="396">
        <v>0</v>
      </c>
      <c r="AY105" s="396">
        <v>0</v>
      </c>
      <c r="AZ105" s="396">
        <v>0</v>
      </c>
      <c r="BA105" s="396">
        <v>0</v>
      </c>
      <c r="BB105" s="396">
        <v>0</v>
      </c>
      <c r="BC105" s="396">
        <v>0</v>
      </c>
      <c r="BD105" s="396">
        <v>0</v>
      </c>
      <c r="BE105" s="396">
        <v>0</v>
      </c>
      <c r="BF105" s="396">
        <v>0</v>
      </c>
      <c r="BG105" s="396">
        <v>0</v>
      </c>
      <c r="BH105" s="396">
        <v>0</v>
      </c>
      <c r="BI105" s="396">
        <v>0</v>
      </c>
      <c r="BJ105" s="396">
        <v>0</v>
      </c>
      <c r="BK105" s="396">
        <v>0</v>
      </c>
      <c r="BL105" s="396">
        <v>0</v>
      </c>
      <c r="BM105" s="396">
        <v>0</v>
      </c>
      <c r="BN105" s="396">
        <v>0</v>
      </c>
      <c r="BO105" s="396">
        <v>0</v>
      </c>
      <c r="BP105" s="396">
        <v>0</v>
      </c>
      <c r="BQ105" s="396">
        <v>0</v>
      </c>
      <c r="BR105" s="396">
        <v>0</v>
      </c>
      <c r="BS105" s="396">
        <v>0</v>
      </c>
      <c r="BT105" s="396">
        <v>0</v>
      </c>
      <c r="BU105" s="396">
        <v>0</v>
      </c>
      <c r="BV105" s="396">
        <v>0</v>
      </c>
      <c r="BW105" s="396">
        <v>0</v>
      </c>
      <c r="BX105" s="396">
        <v>0</v>
      </c>
      <c r="BY105" s="396">
        <v>0</v>
      </c>
      <c r="BZ105" s="396">
        <v>0</v>
      </c>
      <c r="CA105" s="396">
        <v>0</v>
      </c>
      <c r="CB105" s="396">
        <v>0</v>
      </c>
      <c r="CC105" s="396">
        <v>0</v>
      </c>
      <c r="CD105" s="396">
        <v>0</v>
      </c>
      <c r="CE105" s="396">
        <v>0</v>
      </c>
      <c r="CF105" s="396">
        <v>0</v>
      </c>
      <c r="CG105" s="396">
        <v>0</v>
      </c>
      <c r="CH105" s="396">
        <v>0</v>
      </c>
      <c r="CI105" s="396">
        <v>0</v>
      </c>
      <c r="CJ105" s="396">
        <v>0</v>
      </c>
      <c r="CK105" s="396">
        <v>0</v>
      </c>
      <c r="CL105" s="396">
        <v>0</v>
      </c>
      <c r="CM105" s="396">
        <v>0</v>
      </c>
      <c r="CN105" s="396">
        <v>0</v>
      </c>
      <c r="CO105" s="396">
        <v>0</v>
      </c>
      <c r="CP105" s="396">
        <v>0</v>
      </c>
      <c r="CQ105" s="396">
        <v>0</v>
      </c>
      <c r="CR105" s="396">
        <v>0</v>
      </c>
      <c r="CS105" s="396">
        <v>0</v>
      </c>
      <c r="CT105" s="396">
        <v>0</v>
      </c>
      <c r="CU105" s="396">
        <v>0</v>
      </c>
      <c r="CV105" s="396">
        <v>0</v>
      </c>
      <c r="CW105" s="396">
        <v>0</v>
      </c>
      <c r="CX105" s="396">
        <v>0</v>
      </c>
      <c r="CY105" s="396">
        <v>0</v>
      </c>
      <c r="CZ105" s="396">
        <v>0</v>
      </c>
      <c r="DA105" s="396">
        <v>0</v>
      </c>
      <c r="DB105" s="396">
        <v>0</v>
      </c>
      <c r="DC105" s="396">
        <v>0</v>
      </c>
      <c r="DD105" s="396">
        <v>0</v>
      </c>
      <c r="DE105" s="396">
        <v>0</v>
      </c>
      <c r="DF105" s="396">
        <v>0</v>
      </c>
      <c r="DG105" s="396">
        <v>0</v>
      </c>
      <c r="DH105" s="396">
        <v>0</v>
      </c>
      <c r="DI105" s="396">
        <v>0</v>
      </c>
      <c r="DJ105" s="396">
        <v>0</v>
      </c>
      <c r="DK105" s="396">
        <v>0</v>
      </c>
      <c r="DL105" s="396">
        <v>0</v>
      </c>
      <c r="DM105" s="396">
        <v>0</v>
      </c>
      <c r="DN105" s="396">
        <v>0</v>
      </c>
      <c r="DO105" s="396">
        <v>0</v>
      </c>
      <c r="DP105" s="396">
        <v>0</v>
      </c>
      <c r="DQ105" s="396">
        <v>0</v>
      </c>
      <c r="DR105" s="396">
        <v>0</v>
      </c>
      <c r="DS105" s="396">
        <v>0</v>
      </c>
      <c r="DT105" s="396">
        <v>0</v>
      </c>
      <c r="DU105" s="396">
        <v>0</v>
      </c>
      <c r="DV105" s="396">
        <v>0</v>
      </c>
      <c r="DW105" s="396">
        <v>0</v>
      </c>
      <c r="DX105" s="396">
        <v>0</v>
      </c>
      <c r="DY105" s="396">
        <v>0</v>
      </c>
      <c r="DZ105" s="396">
        <v>0</v>
      </c>
      <c r="EA105" s="396">
        <v>0</v>
      </c>
      <c r="EB105" s="396">
        <v>0</v>
      </c>
      <c r="EC105" s="396">
        <v>0</v>
      </c>
      <c r="ED105" s="396">
        <v>0</v>
      </c>
      <c r="EE105" s="396">
        <v>0</v>
      </c>
      <c r="EF105" s="396">
        <v>0</v>
      </c>
      <c r="EG105" s="396">
        <v>0</v>
      </c>
      <c r="EH105" s="396">
        <v>0</v>
      </c>
      <c r="EI105" s="396">
        <v>0</v>
      </c>
      <c r="EJ105" s="396">
        <v>0</v>
      </c>
      <c r="EK105" s="396">
        <v>0</v>
      </c>
      <c r="EL105" s="396">
        <v>0</v>
      </c>
      <c r="EM105" s="396">
        <v>0</v>
      </c>
      <c r="EN105" s="396">
        <v>0</v>
      </c>
      <c r="EO105" s="396">
        <v>0</v>
      </c>
      <c r="EP105" s="396">
        <v>0</v>
      </c>
      <c r="EQ105" s="396">
        <v>0</v>
      </c>
      <c r="ER105" s="396">
        <v>0</v>
      </c>
      <c r="ES105" s="396">
        <v>0</v>
      </c>
      <c r="ET105" s="396">
        <v>0</v>
      </c>
      <c r="EU105" s="396">
        <v>0</v>
      </c>
      <c r="EV105" s="396">
        <v>0</v>
      </c>
      <c r="EW105" s="396">
        <v>0</v>
      </c>
      <c r="EX105" s="396">
        <v>0</v>
      </c>
      <c r="EY105" s="396">
        <v>0</v>
      </c>
      <c r="EZ105" s="396">
        <v>0</v>
      </c>
      <c r="FA105" s="396">
        <v>0</v>
      </c>
      <c r="FB105" s="396">
        <v>0</v>
      </c>
      <c r="FC105" s="396">
        <v>0</v>
      </c>
      <c r="FD105" s="396">
        <v>0</v>
      </c>
      <c r="FE105" s="396">
        <v>0</v>
      </c>
      <c r="FF105" s="396">
        <v>0</v>
      </c>
      <c r="FG105" s="396">
        <v>0</v>
      </c>
      <c r="FH105" s="396">
        <v>0</v>
      </c>
      <c r="FI105" s="396">
        <v>0</v>
      </c>
      <c r="FJ105" s="396">
        <v>0</v>
      </c>
      <c r="FK105" s="396">
        <v>0</v>
      </c>
      <c r="FL105" s="396">
        <v>0</v>
      </c>
      <c r="FM105" s="396">
        <v>0</v>
      </c>
      <c r="FN105" s="396">
        <v>0</v>
      </c>
      <c r="FO105" s="396">
        <v>0</v>
      </c>
      <c r="FP105" s="396">
        <v>0</v>
      </c>
      <c r="FQ105" s="396">
        <v>0</v>
      </c>
      <c r="FR105" s="396">
        <v>0</v>
      </c>
      <c r="FS105" s="396">
        <v>0</v>
      </c>
      <c r="FT105" s="396">
        <v>0</v>
      </c>
      <c r="FU105" s="396">
        <v>0</v>
      </c>
      <c r="FV105" s="396">
        <v>0</v>
      </c>
      <c r="FW105" s="396">
        <v>0</v>
      </c>
      <c r="FX105" s="396">
        <v>0</v>
      </c>
      <c r="FY105" s="396">
        <v>0</v>
      </c>
      <c r="FZ105" s="396">
        <v>0</v>
      </c>
      <c r="GA105" s="396">
        <v>0</v>
      </c>
    </row>
    <row r="106" spans="1:183" x14ac:dyDescent="0.25">
      <c r="A106" s="392">
        <v>1</v>
      </c>
      <c r="B106" s="170">
        <v>11</v>
      </c>
      <c r="C106" s="170">
        <v>14</v>
      </c>
      <c r="D106" s="396">
        <v>0</v>
      </c>
      <c r="E106" s="396">
        <v>0</v>
      </c>
      <c r="F106" s="396">
        <v>0</v>
      </c>
      <c r="G106" s="396">
        <v>0</v>
      </c>
      <c r="H106" s="396">
        <v>0</v>
      </c>
      <c r="I106" s="396">
        <v>0</v>
      </c>
      <c r="J106" s="396">
        <v>0</v>
      </c>
      <c r="K106" s="396">
        <v>0</v>
      </c>
      <c r="L106" s="396">
        <v>0</v>
      </c>
      <c r="M106" s="396">
        <v>0</v>
      </c>
      <c r="N106" s="396">
        <v>0</v>
      </c>
      <c r="O106" s="396">
        <v>0</v>
      </c>
      <c r="P106" s="396">
        <v>0</v>
      </c>
      <c r="Q106" s="396">
        <v>0</v>
      </c>
      <c r="R106" s="396">
        <v>0</v>
      </c>
      <c r="S106" s="396">
        <v>0</v>
      </c>
      <c r="T106" s="396">
        <v>0</v>
      </c>
      <c r="U106" s="396">
        <v>0</v>
      </c>
      <c r="V106" s="396">
        <v>0</v>
      </c>
      <c r="W106" s="396">
        <v>0</v>
      </c>
      <c r="X106" s="396">
        <v>0</v>
      </c>
      <c r="Y106" s="396">
        <v>0</v>
      </c>
      <c r="Z106" s="396">
        <v>0</v>
      </c>
      <c r="AA106" s="396">
        <v>0</v>
      </c>
      <c r="AB106" s="396">
        <v>0</v>
      </c>
      <c r="AC106" s="396">
        <v>0</v>
      </c>
      <c r="AD106" s="396">
        <v>0</v>
      </c>
      <c r="AE106" s="396">
        <v>0</v>
      </c>
      <c r="AF106" s="396">
        <v>0</v>
      </c>
      <c r="AG106" s="396">
        <v>0</v>
      </c>
      <c r="AH106" s="396">
        <v>0</v>
      </c>
      <c r="AI106" s="396">
        <v>0</v>
      </c>
      <c r="AJ106" s="396">
        <v>0</v>
      </c>
      <c r="AK106" s="396">
        <v>0</v>
      </c>
      <c r="AL106" s="396">
        <v>0</v>
      </c>
      <c r="AM106" s="396">
        <v>0</v>
      </c>
      <c r="AN106" s="396">
        <v>0</v>
      </c>
      <c r="AO106" s="396">
        <v>0</v>
      </c>
      <c r="AP106" s="396">
        <v>0</v>
      </c>
      <c r="AQ106" s="396">
        <v>0</v>
      </c>
      <c r="AR106" s="396">
        <v>0</v>
      </c>
      <c r="AS106" s="396">
        <v>0</v>
      </c>
      <c r="AT106" s="396">
        <v>0</v>
      </c>
      <c r="AU106" s="396">
        <v>0</v>
      </c>
      <c r="AV106" s="396">
        <v>0</v>
      </c>
      <c r="AW106" s="396">
        <v>0</v>
      </c>
      <c r="AX106" s="396">
        <v>0</v>
      </c>
      <c r="AY106" s="396">
        <v>0</v>
      </c>
      <c r="AZ106" s="396">
        <v>0</v>
      </c>
      <c r="BA106" s="396">
        <v>0</v>
      </c>
      <c r="BB106" s="396">
        <v>0</v>
      </c>
      <c r="BC106" s="396">
        <v>0</v>
      </c>
      <c r="BD106" s="396">
        <v>0</v>
      </c>
      <c r="BE106" s="396">
        <v>0</v>
      </c>
      <c r="BF106" s="396">
        <v>0</v>
      </c>
      <c r="BG106" s="396">
        <v>0</v>
      </c>
      <c r="BH106" s="396">
        <v>0</v>
      </c>
      <c r="BI106" s="396">
        <v>0</v>
      </c>
      <c r="BJ106" s="396">
        <v>0</v>
      </c>
      <c r="BK106" s="396">
        <v>0</v>
      </c>
      <c r="BL106" s="396">
        <v>0</v>
      </c>
      <c r="BM106" s="396">
        <v>0</v>
      </c>
      <c r="BN106" s="396">
        <v>0</v>
      </c>
      <c r="BO106" s="396">
        <v>0</v>
      </c>
      <c r="BP106" s="396">
        <v>0</v>
      </c>
      <c r="BQ106" s="396">
        <v>0</v>
      </c>
      <c r="BR106" s="396">
        <v>0</v>
      </c>
      <c r="BS106" s="396">
        <v>0</v>
      </c>
      <c r="BT106" s="396">
        <v>0</v>
      </c>
      <c r="BU106" s="396">
        <v>0</v>
      </c>
      <c r="BV106" s="396">
        <v>0</v>
      </c>
      <c r="BW106" s="396">
        <v>0</v>
      </c>
      <c r="BX106" s="396">
        <v>0</v>
      </c>
      <c r="BY106" s="396">
        <v>0</v>
      </c>
      <c r="BZ106" s="396">
        <v>0</v>
      </c>
      <c r="CA106" s="396">
        <v>0</v>
      </c>
      <c r="CB106" s="396">
        <v>0</v>
      </c>
      <c r="CC106" s="396">
        <v>0</v>
      </c>
      <c r="CD106" s="396">
        <v>0</v>
      </c>
      <c r="CE106" s="396">
        <v>0</v>
      </c>
      <c r="CF106" s="396">
        <v>0</v>
      </c>
      <c r="CG106" s="396">
        <v>0</v>
      </c>
      <c r="CH106" s="396">
        <v>0</v>
      </c>
      <c r="CI106" s="396">
        <v>0</v>
      </c>
      <c r="CJ106" s="396">
        <v>0</v>
      </c>
      <c r="CK106" s="396">
        <v>0</v>
      </c>
      <c r="CL106" s="396">
        <v>0</v>
      </c>
      <c r="CM106" s="396">
        <v>0</v>
      </c>
      <c r="CN106" s="396">
        <v>0</v>
      </c>
      <c r="CO106" s="396">
        <v>0</v>
      </c>
      <c r="CP106" s="396">
        <v>0</v>
      </c>
      <c r="CQ106" s="396">
        <v>0</v>
      </c>
      <c r="CR106" s="396">
        <v>0</v>
      </c>
      <c r="CS106" s="396">
        <v>0</v>
      </c>
      <c r="CT106" s="396">
        <v>0</v>
      </c>
      <c r="CU106" s="396">
        <v>0</v>
      </c>
      <c r="CV106" s="396">
        <v>0</v>
      </c>
      <c r="CW106" s="396">
        <v>0</v>
      </c>
      <c r="CX106" s="396">
        <v>0</v>
      </c>
      <c r="CY106" s="396">
        <v>0</v>
      </c>
      <c r="CZ106" s="396">
        <v>0</v>
      </c>
      <c r="DA106" s="396">
        <v>0</v>
      </c>
      <c r="DB106" s="396">
        <v>0</v>
      </c>
      <c r="DC106" s="396">
        <v>0</v>
      </c>
      <c r="DD106" s="396">
        <v>0</v>
      </c>
      <c r="DE106" s="396">
        <v>0</v>
      </c>
      <c r="DF106" s="396">
        <v>0</v>
      </c>
      <c r="DG106" s="396">
        <v>0</v>
      </c>
      <c r="DH106" s="396">
        <v>0</v>
      </c>
      <c r="DI106" s="396">
        <v>0</v>
      </c>
      <c r="DJ106" s="396">
        <v>0</v>
      </c>
      <c r="DK106" s="396">
        <v>0</v>
      </c>
      <c r="DL106" s="396">
        <v>0</v>
      </c>
      <c r="DM106" s="396">
        <v>0</v>
      </c>
      <c r="DN106" s="396">
        <v>0</v>
      </c>
      <c r="DO106" s="396">
        <v>0</v>
      </c>
      <c r="DP106" s="396">
        <v>0</v>
      </c>
      <c r="DQ106" s="396">
        <v>0</v>
      </c>
      <c r="DR106" s="396">
        <v>0</v>
      </c>
      <c r="DS106" s="396">
        <v>0</v>
      </c>
      <c r="DT106" s="396">
        <v>0</v>
      </c>
      <c r="DU106" s="396">
        <v>0</v>
      </c>
      <c r="DV106" s="396">
        <v>0</v>
      </c>
      <c r="DW106" s="396">
        <v>0</v>
      </c>
      <c r="DX106" s="396">
        <v>0</v>
      </c>
      <c r="DY106" s="396">
        <v>0</v>
      </c>
      <c r="DZ106" s="396">
        <v>0</v>
      </c>
      <c r="EA106" s="396">
        <v>0</v>
      </c>
      <c r="EB106" s="396">
        <v>0</v>
      </c>
      <c r="EC106" s="396">
        <v>0</v>
      </c>
      <c r="ED106" s="396">
        <v>0</v>
      </c>
      <c r="EE106" s="396">
        <v>0</v>
      </c>
      <c r="EF106" s="396">
        <v>0</v>
      </c>
      <c r="EG106" s="396">
        <v>0</v>
      </c>
      <c r="EH106" s="396">
        <v>0</v>
      </c>
      <c r="EI106" s="396">
        <v>0</v>
      </c>
      <c r="EJ106" s="396">
        <v>0</v>
      </c>
      <c r="EK106" s="396">
        <v>0</v>
      </c>
      <c r="EL106" s="396">
        <v>0</v>
      </c>
      <c r="EM106" s="396">
        <v>0</v>
      </c>
      <c r="EN106" s="396">
        <v>0</v>
      </c>
      <c r="EO106" s="396">
        <v>0</v>
      </c>
      <c r="EP106" s="396">
        <v>0</v>
      </c>
      <c r="EQ106" s="396">
        <v>0</v>
      </c>
      <c r="ER106" s="396">
        <v>0</v>
      </c>
      <c r="ES106" s="396">
        <v>0</v>
      </c>
      <c r="ET106" s="396">
        <v>0</v>
      </c>
      <c r="EU106" s="396">
        <v>0</v>
      </c>
      <c r="EV106" s="396">
        <v>0</v>
      </c>
      <c r="EW106" s="396">
        <v>0</v>
      </c>
      <c r="EX106" s="396">
        <v>0</v>
      </c>
      <c r="EY106" s="396">
        <v>0</v>
      </c>
      <c r="EZ106" s="396">
        <v>0</v>
      </c>
      <c r="FA106" s="396">
        <v>0</v>
      </c>
      <c r="FB106" s="396">
        <v>0</v>
      </c>
      <c r="FC106" s="396">
        <v>0</v>
      </c>
      <c r="FD106" s="396">
        <v>0</v>
      </c>
      <c r="FE106" s="396">
        <v>0</v>
      </c>
      <c r="FF106" s="396">
        <v>0</v>
      </c>
      <c r="FG106" s="396">
        <v>0</v>
      </c>
      <c r="FH106" s="396">
        <v>0</v>
      </c>
      <c r="FI106" s="396">
        <v>0</v>
      </c>
      <c r="FJ106" s="396">
        <v>0</v>
      </c>
      <c r="FK106" s="396">
        <v>0</v>
      </c>
      <c r="FL106" s="396">
        <v>0</v>
      </c>
      <c r="FM106" s="396">
        <v>0</v>
      </c>
      <c r="FN106" s="396">
        <v>0</v>
      </c>
      <c r="FO106" s="396">
        <v>0</v>
      </c>
      <c r="FP106" s="396">
        <v>0</v>
      </c>
      <c r="FQ106" s="396">
        <v>0</v>
      </c>
      <c r="FR106" s="396">
        <v>0</v>
      </c>
      <c r="FS106" s="396">
        <v>0</v>
      </c>
      <c r="FT106" s="396">
        <v>0</v>
      </c>
      <c r="FU106" s="396">
        <v>0</v>
      </c>
      <c r="FV106" s="396">
        <v>0</v>
      </c>
      <c r="FW106" s="396">
        <v>0</v>
      </c>
      <c r="FX106" s="396">
        <v>0</v>
      </c>
      <c r="FY106" s="396">
        <v>0</v>
      </c>
      <c r="FZ106" s="396">
        <v>0</v>
      </c>
      <c r="GA106" s="396">
        <v>0</v>
      </c>
    </row>
    <row r="107" spans="1:183" x14ac:dyDescent="0.25">
      <c r="A107" s="392">
        <v>2</v>
      </c>
      <c r="B107" s="170">
        <v>11</v>
      </c>
      <c r="C107" s="170">
        <v>14</v>
      </c>
      <c r="D107" s="396">
        <v>0</v>
      </c>
      <c r="E107" s="396">
        <v>0</v>
      </c>
      <c r="F107" s="396">
        <v>0</v>
      </c>
      <c r="G107" s="396">
        <v>0</v>
      </c>
      <c r="H107" s="396">
        <v>0</v>
      </c>
      <c r="I107" s="396">
        <v>0</v>
      </c>
      <c r="J107" s="396">
        <v>0</v>
      </c>
      <c r="K107" s="396">
        <v>0</v>
      </c>
      <c r="L107" s="396">
        <v>0</v>
      </c>
      <c r="M107" s="396">
        <v>0</v>
      </c>
      <c r="N107" s="396">
        <v>0</v>
      </c>
      <c r="O107" s="396">
        <v>0</v>
      </c>
      <c r="P107" s="396">
        <v>0</v>
      </c>
      <c r="Q107" s="396">
        <v>0</v>
      </c>
      <c r="R107" s="396">
        <v>0</v>
      </c>
      <c r="S107" s="396">
        <v>0</v>
      </c>
      <c r="T107" s="396">
        <v>0</v>
      </c>
      <c r="U107" s="396">
        <v>0</v>
      </c>
      <c r="V107" s="396">
        <v>0</v>
      </c>
      <c r="W107" s="396">
        <v>0</v>
      </c>
      <c r="X107" s="396">
        <v>0</v>
      </c>
      <c r="Y107" s="396">
        <v>0</v>
      </c>
      <c r="Z107" s="396">
        <v>0</v>
      </c>
      <c r="AA107" s="396">
        <v>0</v>
      </c>
      <c r="AB107" s="396">
        <v>0</v>
      </c>
      <c r="AC107" s="396">
        <v>0</v>
      </c>
      <c r="AD107" s="396">
        <v>0</v>
      </c>
      <c r="AE107" s="396">
        <v>0</v>
      </c>
      <c r="AF107" s="396">
        <v>0</v>
      </c>
      <c r="AG107" s="396">
        <v>0</v>
      </c>
      <c r="AH107" s="396">
        <v>0</v>
      </c>
      <c r="AI107" s="396">
        <v>0</v>
      </c>
      <c r="AJ107" s="396">
        <v>0</v>
      </c>
      <c r="AK107" s="396">
        <v>0</v>
      </c>
      <c r="AL107" s="396">
        <v>0</v>
      </c>
      <c r="AM107" s="396">
        <v>0</v>
      </c>
      <c r="AN107" s="396">
        <v>0</v>
      </c>
      <c r="AO107" s="396">
        <v>0</v>
      </c>
      <c r="AP107" s="396">
        <v>0</v>
      </c>
      <c r="AQ107" s="396">
        <v>0</v>
      </c>
      <c r="AR107" s="396">
        <v>0</v>
      </c>
      <c r="AS107" s="396">
        <v>0</v>
      </c>
      <c r="AT107" s="396">
        <v>0</v>
      </c>
      <c r="AU107" s="396">
        <v>0</v>
      </c>
      <c r="AV107" s="396">
        <v>0</v>
      </c>
      <c r="AW107" s="396">
        <v>0</v>
      </c>
      <c r="AX107" s="396">
        <v>0</v>
      </c>
      <c r="AY107" s="396">
        <v>0</v>
      </c>
      <c r="AZ107" s="396">
        <v>0</v>
      </c>
      <c r="BA107" s="396">
        <v>0</v>
      </c>
      <c r="BB107" s="396">
        <v>0</v>
      </c>
      <c r="BC107" s="396">
        <v>0</v>
      </c>
      <c r="BD107" s="396">
        <v>0</v>
      </c>
      <c r="BE107" s="396">
        <v>0</v>
      </c>
      <c r="BF107" s="396">
        <v>0</v>
      </c>
      <c r="BG107" s="396">
        <v>0</v>
      </c>
      <c r="BH107" s="396">
        <v>0</v>
      </c>
      <c r="BI107" s="396">
        <v>0</v>
      </c>
      <c r="BJ107" s="396">
        <v>0</v>
      </c>
      <c r="BK107" s="396">
        <v>0</v>
      </c>
      <c r="BL107" s="396">
        <v>0</v>
      </c>
      <c r="BM107" s="396">
        <v>0</v>
      </c>
      <c r="BN107" s="396">
        <v>0</v>
      </c>
      <c r="BO107" s="396">
        <v>0</v>
      </c>
      <c r="BP107" s="396">
        <v>0</v>
      </c>
      <c r="BQ107" s="396">
        <v>0</v>
      </c>
      <c r="BR107" s="396">
        <v>0</v>
      </c>
      <c r="BS107" s="396">
        <v>0</v>
      </c>
      <c r="BT107" s="396">
        <v>0</v>
      </c>
      <c r="BU107" s="396">
        <v>0</v>
      </c>
      <c r="BV107" s="396">
        <v>0</v>
      </c>
      <c r="BW107" s="396">
        <v>0</v>
      </c>
      <c r="BX107" s="396">
        <v>0</v>
      </c>
      <c r="BY107" s="396">
        <v>0</v>
      </c>
      <c r="BZ107" s="396">
        <v>0</v>
      </c>
      <c r="CA107" s="396">
        <v>0</v>
      </c>
      <c r="CB107" s="396">
        <v>0</v>
      </c>
      <c r="CC107" s="396">
        <v>0</v>
      </c>
      <c r="CD107" s="396">
        <v>0</v>
      </c>
      <c r="CE107" s="396">
        <v>0</v>
      </c>
      <c r="CF107" s="396">
        <v>0</v>
      </c>
      <c r="CG107" s="396">
        <v>0</v>
      </c>
      <c r="CH107" s="396">
        <v>0</v>
      </c>
      <c r="CI107" s="396">
        <v>0</v>
      </c>
      <c r="CJ107" s="396">
        <v>0</v>
      </c>
      <c r="CK107" s="396">
        <v>0</v>
      </c>
      <c r="CL107" s="396">
        <v>0</v>
      </c>
      <c r="CM107" s="396">
        <v>0</v>
      </c>
      <c r="CN107" s="396">
        <v>0</v>
      </c>
      <c r="CO107" s="396">
        <v>0</v>
      </c>
      <c r="CP107" s="396">
        <v>0</v>
      </c>
      <c r="CQ107" s="396">
        <v>0</v>
      </c>
      <c r="CR107" s="396">
        <v>0</v>
      </c>
      <c r="CS107" s="396">
        <v>0</v>
      </c>
      <c r="CT107" s="396">
        <v>0</v>
      </c>
      <c r="CU107" s="396">
        <v>0</v>
      </c>
      <c r="CV107" s="396">
        <v>0</v>
      </c>
      <c r="CW107" s="396">
        <v>0</v>
      </c>
      <c r="CX107" s="396">
        <v>0</v>
      </c>
      <c r="CY107" s="396">
        <v>0</v>
      </c>
      <c r="CZ107" s="396">
        <v>0</v>
      </c>
      <c r="DA107" s="396">
        <v>0</v>
      </c>
      <c r="DB107" s="396">
        <v>0</v>
      </c>
      <c r="DC107" s="396">
        <v>0</v>
      </c>
      <c r="DD107" s="396">
        <v>0</v>
      </c>
      <c r="DE107" s="396">
        <v>0</v>
      </c>
      <c r="DF107" s="396">
        <v>0</v>
      </c>
      <c r="DG107" s="396">
        <v>0</v>
      </c>
      <c r="DH107" s="396">
        <v>0</v>
      </c>
      <c r="DI107" s="396">
        <v>0</v>
      </c>
      <c r="DJ107" s="396">
        <v>0</v>
      </c>
      <c r="DK107" s="396">
        <v>0</v>
      </c>
      <c r="DL107" s="396">
        <v>0</v>
      </c>
      <c r="DM107" s="396">
        <v>0</v>
      </c>
      <c r="DN107" s="396">
        <v>0</v>
      </c>
      <c r="DO107" s="396">
        <v>0</v>
      </c>
      <c r="DP107" s="396">
        <v>0</v>
      </c>
      <c r="DQ107" s="396">
        <v>0</v>
      </c>
      <c r="DR107" s="396">
        <v>0</v>
      </c>
      <c r="DS107" s="396">
        <v>0</v>
      </c>
      <c r="DT107" s="396">
        <v>0</v>
      </c>
      <c r="DU107" s="396">
        <v>0</v>
      </c>
      <c r="DV107" s="396">
        <v>0</v>
      </c>
      <c r="DW107" s="396">
        <v>0</v>
      </c>
      <c r="DX107" s="396">
        <v>0</v>
      </c>
      <c r="DY107" s="396">
        <v>0</v>
      </c>
      <c r="DZ107" s="396">
        <v>0</v>
      </c>
      <c r="EA107" s="396">
        <v>0</v>
      </c>
      <c r="EB107" s="396">
        <v>0</v>
      </c>
      <c r="EC107" s="396">
        <v>0</v>
      </c>
      <c r="ED107" s="396">
        <v>0</v>
      </c>
      <c r="EE107" s="396">
        <v>0</v>
      </c>
      <c r="EF107" s="396">
        <v>0</v>
      </c>
      <c r="EG107" s="396">
        <v>0</v>
      </c>
      <c r="EH107" s="396">
        <v>0</v>
      </c>
      <c r="EI107" s="396">
        <v>0</v>
      </c>
      <c r="EJ107" s="396">
        <v>0</v>
      </c>
      <c r="EK107" s="396">
        <v>0</v>
      </c>
      <c r="EL107" s="396">
        <v>0</v>
      </c>
      <c r="EM107" s="396">
        <v>0</v>
      </c>
      <c r="EN107" s="396">
        <v>0</v>
      </c>
      <c r="EO107" s="396">
        <v>0</v>
      </c>
      <c r="EP107" s="396">
        <v>0</v>
      </c>
      <c r="EQ107" s="396">
        <v>0</v>
      </c>
      <c r="ER107" s="396">
        <v>0</v>
      </c>
      <c r="ES107" s="396">
        <v>0</v>
      </c>
      <c r="ET107" s="396">
        <v>0</v>
      </c>
      <c r="EU107" s="396">
        <v>0</v>
      </c>
      <c r="EV107" s="396">
        <v>0</v>
      </c>
      <c r="EW107" s="396">
        <v>0</v>
      </c>
      <c r="EX107" s="396">
        <v>0</v>
      </c>
      <c r="EY107" s="396">
        <v>0</v>
      </c>
      <c r="EZ107" s="396">
        <v>0</v>
      </c>
      <c r="FA107" s="396">
        <v>0</v>
      </c>
      <c r="FB107" s="396">
        <v>0</v>
      </c>
      <c r="FC107" s="396">
        <v>0</v>
      </c>
      <c r="FD107" s="396">
        <v>0</v>
      </c>
      <c r="FE107" s="396">
        <v>0</v>
      </c>
      <c r="FF107" s="396">
        <v>0</v>
      </c>
      <c r="FG107" s="396">
        <v>0</v>
      </c>
      <c r="FH107" s="396">
        <v>0</v>
      </c>
      <c r="FI107" s="396">
        <v>0</v>
      </c>
      <c r="FJ107" s="396">
        <v>0</v>
      </c>
      <c r="FK107" s="396">
        <v>0</v>
      </c>
      <c r="FL107" s="396">
        <v>0</v>
      </c>
      <c r="FM107" s="396">
        <v>0</v>
      </c>
      <c r="FN107" s="396">
        <v>0</v>
      </c>
      <c r="FO107" s="396">
        <v>0</v>
      </c>
      <c r="FP107" s="396">
        <v>0</v>
      </c>
      <c r="FQ107" s="396">
        <v>0</v>
      </c>
      <c r="FR107" s="396">
        <v>0</v>
      </c>
      <c r="FS107" s="396">
        <v>0</v>
      </c>
      <c r="FT107" s="396">
        <v>0</v>
      </c>
      <c r="FU107" s="396">
        <v>0</v>
      </c>
      <c r="FV107" s="396">
        <v>0</v>
      </c>
      <c r="FW107" s="396">
        <v>0</v>
      </c>
      <c r="FX107" s="396">
        <v>0</v>
      </c>
      <c r="FY107" s="396">
        <v>0</v>
      </c>
      <c r="FZ107" s="396">
        <v>0</v>
      </c>
      <c r="GA107" s="396">
        <v>0</v>
      </c>
    </row>
    <row r="108" spans="1:183" x14ac:dyDescent="0.25">
      <c r="A108" s="392">
        <v>3</v>
      </c>
      <c r="B108" s="170">
        <v>11</v>
      </c>
      <c r="C108" s="170">
        <v>14</v>
      </c>
      <c r="D108" s="396">
        <v>0</v>
      </c>
      <c r="E108" s="396">
        <v>0</v>
      </c>
      <c r="F108" s="396">
        <v>0</v>
      </c>
      <c r="G108" s="396">
        <v>0</v>
      </c>
      <c r="H108" s="396">
        <v>0</v>
      </c>
      <c r="I108" s="396">
        <v>0</v>
      </c>
      <c r="J108" s="396">
        <v>0</v>
      </c>
      <c r="K108" s="396">
        <v>0</v>
      </c>
      <c r="L108" s="396">
        <v>0</v>
      </c>
      <c r="M108" s="396">
        <v>0</v>
      </c>
      <c r="N108" s="396">
        <v>0</v>
      </c>
      <c r="O108" s="396">
        <v>0</v>
      </c>
      <c r="P108" s="396">
        <v>0</v>
      </c>
      <c r="Q108" s="396">
        <v>0</v>
      </c>
      <c r="R108" s="396">
        <v>0</v>
      </c>
      <c r="S108" s="396">
        <v>0</v>
      </c>
      <c r="T108" s="396">
        <v>0</v>
      </c>
      <c r="U108" s="396">
        <v>0</v>
      </c>
      <c r="V108" s="396">
        <v>0</v>
      </c>
      <c r="W108" s="396">
        <v>0</v>
      </c>
      <c r="X108" s="396">
        <v>0</v>
      </c>
      <c r="Y108" s="396">
        <v>0</v>
      </c>
      <c r="Z108" s="396">
        <v>0</v>
      </c>
      <c r="AA108" s="396">
        <v>0</v>
      </c>
      <c r="AB108" s="396">
        <v>0</v>
      </c>
      <c r="AC108" s="396">
        <v>0</v>
      </c>
      <c r="AD108" s="396">
        <v>0</v>
      </c>
      <c r="AE108" s="396">
        <v>0</v>
      </c>
      <c r="AF108" s="396">
        <v>0</v>
      </c>
      <c r="AG108" s="396">
        <v>0</v>
      </c>
      <c r="AH108" s="396">
        <v>0</v>
      </c>
      <c r="AI108" s="396">
        <v>0</v>
      </c>
      <c r="AJ108" s="396">
        <v>0</v>
      </c>
      <c r="AK108" s="396">
        <v>0</v>
      </c>
      <c r="AL108" s="396">
        <v>0</v>
      </c>
      <c r="AM108" s="396">
        <v>0</v>
      </c>
      <c r="AN108" s="396">
        <v>0</v>
      </c>
      <c r="AO108" s="396">
        <v>0</v>
      </c>
      <c r="AP108" s="396">
        <v>0</v>
      </c>
      <c r="AQ108" s="396">
        <v>0</v>
      </c>
      <c r="AR108" s="396">
        <v>0</v>
      </c>
      <c r="AS108" s="396">
        <v>0</v>
      </c>
      <c r="AT108" s="396">
        <v>0</v>
      </c>
      <c r="AU108" s="396">
        <v>0</v>
      </c>
      <c r="AV108" s="396">
        <v>0</v>
      </c>
      <c r="AW108" s="396">
        <v>0</v>
      </c>
      <c r="AX108" s="396">
        <v>0</v>
      </c>
      <c r="AY108" s="396">
        <v>0</v>
      </c>
      <c r="AZ108" s="396">
        <v>0</v>
      </c>
      <c r="BA108" s="396">
        <v>0</v>
      </c>
      <c r="BB108" s="396">
        <v>0</v>
      </c>
      <c r="BC108" s="396">
        <v>0</v>
      </c>
      <c r="BD108" s="396">
        <v>0</v>
      </c>
      <c r="BE108" s="396">
        <v>0</v>
      </c>
      <c r="BF108" s="396">
        <v>0</v>
      </c>
      <c r="BG108" s="396">
        <v>0</v>
      </c>
      <c r="BH108" s="396">
        <v>0</v>
      </c>
      <c r="BI108" s="396">
        <v>0</v>
      </c>
      <c r="BJ108" s="396">
        <v>0</v>
      </c>
      <c r="BK108" s="396">
        <v>0</v>
      </c>
      <c r="BL108" s="396">
        <v>0</v>
      </c>
      <c r="BM108" s="396">
        <v>0</v>
      </c>
      <c r="BN108" s="396">
        <v>0</v>
      </c>
      <c r="BO108" s="396">
        <v>0</v>
      </c>
      <c r="BP108" s="396">
        <v>0</v>
      </c>
      <c r="BQ108" s="396">
        <v>0</v>
      </c>
      <c r="BR108" s="396">
        <v>0</v>
      </c>
      <c r="BS108" s="396">
        <v>0</v>
      </c>
      <c r="BT108" s="396">
        <v>0</v>
      </c>
      <c r="BU108" s="396">
        <v>0</v>
      </c>
      <c r="BV108" s="396">
        <v>0</v>
      </c>
      <c r="BW108" s="396">
        <v>0</v>
      </c>
      <c r="BX108" s="396">
        <v>0</v>
      </c>
      <c r="BY108" s="396">
        <v>0</v>
      </c>
      <c r="BZ108" s="396">
        <v>0</v>
      </c>
      <c r="CA108" s="396">
        <v>0</v>
      </c>
      <c r="CB108" s="396">
        <v>0</v>
      </c>
      <c r="CC108" s="396">
        <v>0</v>
      </c>
      <c r="CD108" s="396">
        <v>0</v>
      </c>
      <c r="CE108" s="396">
        <v>0</v>
      </c>
      <c r="CF108" s="396">
        <v>0</v>
      </c>
      <c r="CG108" s="396">
        <v>0</v>
      </c>
      <c r="CH108" s="396">
        <v>0</v>
      </c>
      <c r="CI108" s="396">
        <v>0</v>
      </c>
      <c r="CJ108" s="396">
        <v>0</v>
      </c>
      <c r="CK108" s="396">
        <v>0</v>
      </c>
      <c r="CL108" s="396">
        <v>0</v>
      </c>
      <c r="CM108" s="396">
        <v>0</v>
      </c>
      <c r="CN108" s="396">
        <v>0</v>
      </c>
      <c r="CO108" s="396">
        <v>0</v>
      </c>
      <c r="CP108" s="396">
        <v>0</v>
      </c>
      <c r="CQ108" s="396">
        <v>0</v>
      </c>
      <c r="CR108" s="396">
        <v>0</v>
      </c>
      <c r="CS108" s="396">
        <v>0</v>
      </c>
      <c r="CT108" s="396">
        <v>0</v>
      </c>
      <c r="CU108" s="396">
        <v>0</v>
      </c>
      <c r="CV108" s="396">
        <v>0</v>
      </c>
      <c r="CW108" s="396">
        <v>0</v>
      </c>
      <c r="CX108" s="396">
        <v>0</v>
      </c>
      <c r="CY108" s="396">
        <v>0</v>
      </c>
      <c r="CZ108" s="396">
        <v>0</v>
      </c>
      <c r="DA108" s="396">
        <v>0</v>
      </c>
      <c r="DB108" s="396">
        <v>0</v>
      </c>
      <c r="DC108" s="396">
        <v>0</v>
      </c>
      <c r="DD108" s="396">
        <v>0</v>
      </c>
      <c r="DE108" s="396">
        <v>0</v>
      </c>
      <c r="DF108" s="396">
        <v>0</v>
      </c>
      <c r="DG108" s="396">
        <v>0</v>
      </c>
      <c r="DH108" s="396">
        <v>0</v>
      </c>
      <c r="DI108" s="396">
        <v>0</v>
      </c>
      <c r="DJ108" s="396">
        <v>0</v>
      </c>
      <c r="DK108" s="396">
        <v>0</v>
      </c>
      <c r="DL108" s="396">
        <v>0</v>
      </c>
      <c r="DM108" s="396">
        <v>0</v>
      </c>
      <c r="DN108" s="396">
        <v>0</v>
      </c>
      <c r="DO108" s="396">
        <v>0</v>
      </c>
      <c r="DP108" s="396">
        <v>0</v>
      </c>
      <c r="DQ108" s="396">
        <v>0</v>
      </c>
      <c r="DR108" s="396">
        <v>0</v>
      </c>
      <c r="DS108" s="396">
        <v>0</v>
      </c>
      <c r="DT108" s="396">
        <v>0</v>
      </c>
      <c r="DU108" s="396">
        <v>0</v>
      </c>
      <c r="DV108" s="396">
        <v>0</v>
      </c>
      <c r="DW108" s="396">
        <v>0</v>
      </c>
      <c r="DX108" s="396">
        <v>0</v>
      </c>
      <c r="DY108" s="396">
        <v>0</v>
      </c>
      <c r="DZ108" s="396">
        <v>0</v>
      </c>
      <c r="EA108" s="396">
        <v>0</v>
      </c>
      <c r="EB108" s="396">
        <v>0</v>
      </c>
      <c r="EC108" s="396">
        <v>0</v>
      </c>
      <c r="ED108" s="396">
        <v>0</v>
      </c>
      <c r="EE108" s="396">
        <v>0</v>
      </c>
      <c r="EF108" s="396">
        <v>0</v>
      </c>
      <c r="EG108" s="396">
        <v>0</v>
      </c>
      <c r="EH108" s="396">
        <v>0</v>
      </c>
      <c r="EI108" s="396">
        <v>0</v>
      </c>
      <c r="EJ108" s="396">
        <v>0</v>
      </c>
      <c r="EK108" s="396">
        <v>0</v>
      </c>
      <c r="EL108" s="396">
        <v>0</v>
      </c>
      <c r="EM108" s="396">
        <v>0</v>
      </c>
      <c r="EN108" s="396">
        <v>0</v>
      </c>
      <c r="EO108" s="396">
        <v>0</v>
      </c>
      <c r="EP108" s="396">
        <v>0</v>
      </c>
      <c r="EQ108" s="396">
        <v>0</v>
      </c>
      <c r="ER108" s="396">
        <v>0</v>
      </c>
      <c r="ES108" s="396">
        <v>0</v>
      </c>
      <c r="ET108" s="396">
        <v>0</v>
      </c>
      <c r="EU108" s="396">
        <v>0</v>
      </c>
      <c r="EV108" s="396">
        <v>0</v>
      </c>
      <c r="EW108" s="396">
        <v>0</v>
      </c>
      <c r="EX108" s="396">
        <v>0</v>
      </c>
      <c r="EY108" s="396">
        <v>0</v>
      </c>
      <c r="EZ108" s="396">
        <v>0</v>
      </c>
      <c r="FA108" s="396">
        <v>0</v>
      </c>
      <c r="FB108" s="396">
        <v>0</v>
      </c>
      <c r="FC108" s="396">
        <v>0</v>
      </c>
      <c r="FD108" s="396">
        <v>0</v>
      </c>
      <c r="FE108" s="396">
        <v>0</v>
      </c>
      <c r="FF108" s="396">
        <v>0</v>
      </c>
      <c r="FG108" s="396">
        <v>0</v>
      </c>
      <c r="FH108" s="396">
        <v>0</v>
      </c>
      <c r="FI108" s="396">
        <v>0</v>
      </c>
      <c r="FJ108" s="396">
        <v>0</v>
      </c>
      <c r="FK108" s="396">
        <v>0</v>
      </c>
      <c r="FL108" s="396">
        <v>0</v>
      </c>
      <c r="FM108" s="396">
        <v>0</v>
      </c>
      <c r="FN108" s="396">
        <v>0</v>
      </c>
      <c r="FO108" s="396">
        <v>0</v>
      </c>
      <c r="FP108" s="396">
        <v>0</v>
      </c>
      <c r="FQ108" s="396">
        <v>0</v>
      </c>
      <c r="FR108" s="396">
        <v>0</v>
      </c>
      <c r="FS108" s="396">
        <v>0</v>
      </c>
      <c r="FT108" s="396">
        <v>0</v>
      </c>
      <c r="FU108" s="396">
        <v>0</v>
      </c>
      <c r="FV108" s="396">
        <v>0</v>
      </c>
      <c r="FW108" s="396">
        <v>0</v>
      </c>
      <c r="FX108" s="396">
        <v>0</v>
      </c>
      <c r="FY108" s="396">
        <v>0</v>
      </c>
      <c r="FZ108" s="396">
        <v>0</v>
      </c>
      <c r="GA108" s="396">
        <v>0</v>
      </c>
    </row>
    <row r="109" spans="1:183" x14ac:dyDescent="0.25">
      <c r="A109" s="392">
        <v>4</v>
      </c>
      <c r="B109" s="170">
        <v>11</v>
      </c>
      <c r="C109" s="170">
        <v>14</v>
      </c>
      <c r="D109" s="396">
        <v>0</v>
      </c>
      <c r="E109" s="396">
        <v>0</v>
      </c>
      <c r="F109" s="396">
        <v>0</v>
      </c>
      <c r="G109" s="396">
        <v>0</v>
      </c>
      <c r="H109" s="396">
        <v>0</v>
      </c>
      <c r="I109" s="396">
        <v>0</v>
      </c>
      <c r="J109" s="396">
        <v>0</v>
      </c>
      <c r="K109" s="396">
        <v>0</v>
      </c>
      <c r="L109" s="396">
        <v>0</v>
      </c>
      <c r="M109" s="396">
        <v>0</v>
      </c>
      <c r="N109" s="396">
        <v>0</v>
      </c>
      <c r="O109" s="396">
        <v>0</v>
      </c>
      <c r="P109" s="396">
        <v>0</v>
      </c>
      <c r="Q109" s="396">
        <v>0</v>
      </c>
      <c r="R109" s="396">
        <v>0</v>
      </c>
      <c r="S109" s="396">
        <v>0</v>
      </c>
      <c r="T109" s="396">
        <v>0</v>
      </c>
      <c r="U109" s="396">
        <v>0</v>
      </c>
      <c r="V109" s="396">
        <v>0</v>
      </c>
      <c r="W109" s="396">
        <v>0</v>
      </c>
      <c r="X109" s="396">
        <v>0</v>
      </c>
      <c r="Y109" s="396">
        <v>0</v>
      </c>
      <c r="Z109" s="396">
        <v>0</v>
      </c>
      <c r="AA109" s="396">
        <v>0</v>
      </c>
      <c r="AB109" s="396">
        <v>0</v>
      </c>
      <c r="AC109" s="396">
        <v>0</v>
      </c>
      <c r="AD109" s="396">
        <v>0</v>
      </c>
      <c r="AE109" s="396">
        <v>0</v>
      </c>
      <c r="AF109" s="396">
        <v>0</v>
      </c>
      <c r="AG109" s="396">
        <v>0</v>
      </c>
      <c r="AH109" s="396">
        <v>0</v>
      </c>
      <c r="AI109" s="396">
        <v>0</v>
      </c>
      <c r="AJ109" s="396">
        <v>0</v>
      </c>
      <c r="AK109" s="396">
        <v>0</v>
      </c>
      <c r="AL109" s="396">
        <v>0</v>
      </c>
      <c r="AM109" s="396">
        <v>0</v>
      </c>
      <c r="AN109" s="396">
        <v>0</v>
      </c>
      <c r="AO109" s="396">
        <v>0</v>
      </c>
      <c r="AP109" s="396">
        <v>0</v>
      </c>
      <c r="AQ109" s="396">
        <v>0</v>
      </c>
      <c r="AR109" s="396">
        <v>0</v>
      </c>
      <c r="AS109" s="396">
        <v>0</v>
      </c>
      <c r="AT109" s="396">
        <v>0</v>
      </c>
      <c r="AU109" s="396">
        <v>0</v>
      </c>
      <c r="AV109" s="396">
        <v>0</v>
      </c>
      <c r="AW109" s="396">
        <v>0</v>
      </c>
      <c r="AX109" s="396">
        <v>0</v>
      </c>
      <c r="AY109" s="396">
        <v>0</v>
      </c>
      <c r="AZ109" s="396">
        <v>0</v>
      </c>
      <c r="BA109" s="396">
        <v>0</v>
      </c>
      <c r="BB109" s="396">
        <v>0</v>
      </c>
      <c r="BC109" s="396">
        <v>0</v>
      </c>
      <c r="BD109" s="396">
        <v>0</v>
      </c>
      <c r="BE109" s="396">
        <v>0</v>
      </c>
      <c r="BF109" s="396">
        <v>0</v>
      </c>
      <c r="BG109" s="396">
        <v>0</v>
      </c>
      <c r="BH109" s="396">
        <v>0</v>
      </c>
      <c r="BI109" s="396">
        <v>0</v>
      </c>
      <c r="BJ109" s="396">
        <v>0</v>
      </c>
      <c r="BK109" s="396">
        <v>0</v>
      </c>
      <c r="BL109" s="396">
        <v>0</v>
      </c>
      <c r="BM109" s="396">
        <v>0</v>
      </c>
      <c r="BN109" s="396">
        <v>0</v>
      </c>
      <c r="BO109" s="396">
        <v>0</v>
      </c>
      <c r="BP109" s="396">
        <v>0</v>
      </c>
      <c r="BQ109" s="396">
        <v>0</v>
      </c>
      <c r="BR109" s="396">
        <v>0</v>
      </c>
      <c r="BS109" s="396">
        <v>0</v>
      </c>
      <c r="BT109" s="396">
        <v>0</v>
      </c>
      <c r="BU109" s="396">
        <v>0</v>
      </c>
      <c r="BV109" s="396">
        <v>0</v>
      </c>
      <c r="BW109" s="396">
        <v>0</v>
      </c>
      <c r="BX109" s="396">
        <v>0</v>
      </c>
      <c r="BY109" s="396">
        <v>0</v>
      </c>
      <c r="BZ109" s="396">
        <v>0</v>
      </c>
      <c r="CA109" s="396">
        <v>0</v>
      </c>
      <c r="CB109" s="396">
        <v>0</v>
      </c>
      <c r="CC109" s="396">
        <v>0</v>
      </c>
      <c r="CD109" s="396">
        <v>0</v>
      </c>
      <c r="CE109" s="396">
        <v>0</v>
      </c>
      <c r="CF109" s="396">
        <v>0</v>
      </c>
      <c r="CG109" s="396">
        <v>0</v>
      </c>
      <c r="CH109" s="396">
        <v>0</v>
      </c>
      <c r="CI109" s="396">
        <v>0</v>
      </c>
      <c r="CJ109" s="396">
        <v>0</v>
      </c>
      <c r="CK109" s="396">
        <v>0</v>
      </c>
      <c r="CL109" s="396">
        <v>0</v>
      </c>
      <c r="CM109" s="396">
        <v>0</v>
      </c>
      <c r="CN109" s="396">
        <v>0</v>
      </c>
      <c r="CO109" s="396">
        <v>0</v>
      </c>
      <c r="CP109" s="396">
        <v>0</v>
      </c>
      <c r="CQ109" s="396">
        <v>0</v>
      </c>
      <c r="CR109" s="396">
        <v>0</v>
      </c>
      <c r="CS109" s="396">
        <v>0</v>
      </c>
      <c r="CT109" s="396">
        <v>0</v>
      </c>
      <c r="CU109" s="396">
        <v>0</v>
      </c>
      <c r="CV109" s="396">
        <v>0</v>
      </c>
      <c r="CW109" s="396">
        <v>0</v>
      </c>
      <c r="CX109" s="396">
        <v>0</v>
      </c>
      <c r="CY109" s="396">
        <v>0</v>
      </c>
      <c r="CZ109" s="396">
        <v>0</v>
      </c>
      <c r="DA109" s="396">
        <v>0</v>
      </c>
      <c r="DB109" s="396">
        <v>0</v>
      </c>
      <c r="DC109" s="396">
        <v>0</v>
      </c>
      <c r="DD109" s="396">
        <v>0</v>
      </c>
      <c r="DE109" s="396">
        <v>0</v>
      </c>
      <c r="DF109" s="396">
        <v>0</v>
      </c>
      <c r="DG109" s="396">
        <v>0</v>
      </c>
      <c r="DH109" s="396">
        <v>0</v>
      </c>
      <c r="DI109" s="396">
        <v>0</v>
      </c>
      <c r="DJ109" s="396">
        <v>0</v>
      </c>
      <c r="DK109" s="396">
        <v>0</v>
      </c>
      <c r="DL109" s="396">
        <v>0</v>
      </c>
      <c r="DM109" s="396">
        <v>0</v>
      </c>
      <c r="DN109" s="396">
        <v>0</v>
      </c>
      <c r="DO109" s="396">
        <v>0</v>
      </c>
      <c r="DP109" s="396">
        <v>0</v>
      </c>
      <c r="DQ109" s="396">
        <v>0</v>
      </c>
      <c r="DR109" s="396">
        <v>0</v>
      </c>
      <c r="DS109" s="396">
        <v>0</v>
      </c>
      <c r="DT109" s="396">
        <v>0</v>
      </c>
      <c r="DU109" s="396">
        <v>0</v>
      </c>
      <c r="DV109" s="396">
        <v>0</v>
      </c>
      <c r="DW109" s="396">
        <v>0</v>
      </c>
      <c r="DX109" s="396">
        <v>0</v>
      </c>
      <c r="DY109" s="396">
        <v>0</v>
      </c>
      <c r="DZ109" s="396">
        <v>0</v>
      </c>
      <c r="EA109" s="396">
        <v>0</v>
      </c>
      <c r="EB109" s="396">
        <v>0</v>
      </c>
      <c r="EC109" s="396">
        <v>0</v>
      </c>
      <c r="ED109" s="396">
        <v>0</v>
      </c>
      <c r="EE109" s="396">
        <v>0</v>
      </c>
      <c r="EF109" s="396">
        <v>0</v>
      </c>
      <c r="EG109" s="396">
        <v>0</v>
      </c>
      <c r="EH109" s="396">
        <v>0</v>
      </c>
      <c r="EI109" s="396">
        <v>0</v>
      </c>
      <c r="EJ109" s="396">
        <v>0</v>
      </c>
      <c r="EK109" s="396">
        <v>0</v>
      </c>
      <c r="EL109" s="396">
        <v>0</v>
      </c>
      <c r="EM109" s="396">
        <v>0</v>
      </c>
      <c r="EN109" s="396">
        <v>0</v>
      </c>
      <c r="EO109" s="396">
        <v>0</v>
      </c>
      <c r="EP109" s="396">
        <v>0</v>
      </c>
      <c r="EQ109" s="396">
        <v>0</v>
      </c>
      <c r="ER109" s="396">
        <v>0</v>
      </c>
      <c r="ES109" s="396">
        <v>0</v>
      </c>
      <c r="ET109" s="396">
        <v>0</v>
      </c>
      <c r="EU109" s="396">
        <v>0</v>
      </c>
      <c r="EV109" s="396">
        <v>0</v>
      </c>
      <c r="EW109" s="396">
        <v>0</v>
      </c>
      <c r="EX109" s="396">
        <v>0</v>
      </c>
      <c r="EY109" s="396">
        <v>0</v>
      </c>
      <c r="EZ109" s="396">
        <v>0</v>
      </c>
      <c r="FA109" s="396">
        <v>0</v>
      </c>
      <c r="FB109" s="396">
        <v>0</v>
      </c>
      <c r="FC109" s="396">
        <v>0</v>
      </c>
      <c r="FD109" s="396">
        <v>0</v>
      </c>
      <c r="FE109" s="396">
        <v>0</v>
      </c>
      <c r="FF109" s="396">
        <v>0</v>
      </c>
      <c r="FG109" s="396">
        <v>0</v>
      </c>
      <c r="FH109" s="396">
        <v>0</v>
      </c>
      <c r="FI109" s="396">
        <v>0</v>
      </c>
      <c r="FJ109" s="396">
        <v>0</v>
      </c>
      <c r="FK109" s="396">
        <v>0</v>
      </c>
      <c r="FL109" s="396">
        <v>0</v>
      </c>
      <c r="FM109" s="396">
        <v>0</v>
      </c>
      <c r="FN109" s="396">
        <v>0</v>
      </c>
      <c r="FO109" s="396">
        <v>0</v>
      </c>
      <c r="FP109" s="396">
        <v>0</v>
      </c>
      <c r="FQ109" s="396">
        <v>0</v>
      </c>
      <c r="FR109" s="396">
        <v>0</v>
      </c>
      <c r="FS109" s="396">
        <v>0</v>
      </c>
      <c r="FT109" s="396">
        <v>0</v>
      </c>
      <c r="FU109" s="396">
        <v>0</v>
      </c>
      <c r="FV109" s="396">
        <v>0</v>
      </c>
      <c r="FW109" s="396">
        <v>0</v>
      </c>
      <c r="FX109" s="396">
        <v>0</v>
      </c>
      <c r="FY109" s="396">
        <v>0</v>
      </c>
      <c r="FZ109" s="396">
        <v>0</v>
      </c>
      <c r="GA109" s="396">
        <v>0</v>
      </c>
    </row>
    <row r="110" spans="1:183" x14ac:dyDescent="0.25">
      <c r="A110" s="394">
        <v>1</v>
      </c>
      <c r="B110" s="395">
        <v>12</v>
      </c>
      <c r="C110" s="395">
        <v>1</v>
      </c>
      <c r="D110" s="393">
        <v>7300</v>
      </c>
      <c r="E110" s="393">
        <v>7300</v>
      </c>
      <c r="F110" s="393">
        <v>7300</v>
      </c>
      <c r="G110" s="393">
        <v>7300</v>
      </c>
      <c r="H110" s="393">
        <v>7300</v>
      </c>
      <c r="I110" s="393">
        <v>7300</v>
      </c>
      <c r="J110" s="393">
        <v>7300</v>
      </c>
      <c r="K110" s="393">
        <v>7300</v>
      </c>
      <c r="L110" s="393">
        <v>7300</v>
      </c>
      <c r="M110" s="393">
        <v>7300</v>
      </c>
      <c r="N110" s="393">
        <v>7300</v>
      </c>
      <c r="O110" s="393">
        <v>7300</v>
      </c>
      <c r="P110" s="393">
        <v>7300</v>
      </c>
      <c r="Q110" s="393">
        <v>7300</v>
      </c>
      <c r="R110" s="393">
        <v>7300</v>
      </c>
      <c r="S110" s="393">
        <v>7300</v>
      </c>
      <c r="T110" s="393">
        <v>7300</v>
      </c>
      <c r="U110" s="393">
        <v>7300</v>
      </c>
      <c r="V110" s="393">
        <v>7300</v>
      </c>
      <c r="W110" s="393">
        <v>7300</v>
      </c>
      <c r="X110" s="393">
        <v>7300</v>
      </c>
      <c r="Y110" s="393">
        <v>7300</v>
      </c>
      <c r="Z110" s="393">
        <v>7300</v>
      </c>
      <c r="AA110" s="393">
        <v>7300</v>
      </c>
      <c r="AB110" s="393">
        <v>7300</v>
      </c>
      <c r="AC110" s="393">
        <v>7300</v>
      </c>
      <c r="AD110" s="393">
        <v>7300</v>
      </c>
      <c r="AE110" s="393">
        <v>7300</v>
      </c>
      <c r="AF110" s="393">
        <v>7300</v>
      </c>
      <c r="AG110" s="393">
        <v>7300</v>
      </c>
      <c r="AH110" s="393">
        <v>7300</v>
      </c>
      <c r="AI110" s="393">
        <v>7300</v>
      </c>
      <c r="AJ110" s="393">
        <v>7300</v>
      </c>
      <c r="AK110" s="393">
        <v>7300</v>
      </c>
      <c r="AL110" s="393">
        <v>7300</v>
      </c>
      <c r="AM110" s="393">
        <v>7300</v>
      </c>
      <c r="AN110" s="393">
        <v>7300</v>
      </c>
      <c r="AO110" s="393">
        <v>7300</v>
      </c>
      <c r="AP110" s="393">
        <v>7300</v>
      </c>
      <c r="AQ110" s="393">
        <v>7300</v>
      </c>
      <c r="AR110" s="393">
        <v>7300</v>
      </c>
      <c r="AS110" s="393">
        <v>7300</v>
      </c>
      <c r="AT110" s="393">
        <v>7300</v>
      </c>
      <c r="AU110" s="393">
        <v>7300</v>
      </c>
      <c r="AV110" s="393">
        <v>7300</v>
      </c>
      <c r="AW110" s="393">
        <v>7300</v>
      </c>
      <c r="AX110" s="393">
        <v>7300</v>
      </c>
      <c r="AY110" s="393">
        <v>7300</v>
      </c>
      <c r="AZ110" s="393">
        <v>7300</v>
      </c>
      <c r="BA110" s="393">
        <v>7300</v>
      </c>
      <c r="BB110" s="393">
        <v>7300</v>
      </c>
      <c r="BC110" s="393">
        <v>7300</v>
      </c>
      <c r="BD110" s="393">
        <v>7300</v>
      </c>
      <c r="BE110" s="393">
        <v>7300</v>
      </c>
      <c r="BF110" s="393">
        <v>7300</v>
      </c>
      <c r="BG110" s="393">
        <v>7300</v>
      </c>
      <c r="BH110" s="393">
        <v>7300</v>
      </c>
      <c r="BI110" s="393">
        <v>7300</v>
      </c>
      <c r="BJ110" s="393">
        <v>7300</v>
      </c>
      <c r="BK110" s="393">
        <v>7300</v>
      </c>
      <c r="BL110" s="393">
        <v>7300</v>
      </c>
      <c r="BM110" s="393">
        <v>7300</v>
      </c>
      <c r="BN110" s="393">
        <v>7300</v>
      </c>
      <c r="BO110" s="393">
        <v>7300</v>
      </c>
      <c r="BP110" s="393">
        <v>7300</v>
      </c>
      <c r="BQ110" s="393">
        <v>7300</v>
      </c>
      <c r="BR110" s="393">
        <v>7300</v>
      </c>
      <c r="BS110" s="393">
        <v>7300</v>
      </c>
      <c r="BT110" s="393">
        <v>7300</v>
      </c>
      <c r="BU110" s="393">
        <v>7300</v>
      </c>
      <c r="BV110" s="393">
        <v>7300</v>
      </c>
      <c r="BW110" s="393">
        <v>7300</v>
      </c>
      <c r="BX110" s="393">
        <v>7300</v>
      </c>
      <c r="BY110" s="393">
        <v>7300</v>
      </c>
      <c r="BZ110" s="393">
        <v>7300</v>
      </c>
      <c r="CA110" s="393">
        <v>7300</v>
      </c>
      <c r="CB110" s="393">
        <v>7300</v>
      </c>
      <c r="CC110" s="393">
        <v>7300</v>
      </c>
      <c r="CD110" s="393">
        <v>7300</v>
      </c>
      <c r="CE110" s="393">
        <v>7300</v>
      </c>
      <c r="CF110" s="393">
        <v>7300</v>
      </c>
      <c r="CG110" s="393">
        <v>7300</v>
      </c>
      <c r="CH110" s="393">
        <v>7300</v>
      </c>
      <c r="CI110" s="393">
        <v>7300</v>
      </c>
      <c r="CJ110" s="393">
        <v>7300</v>
      </c>
      <c r="CK110" s="393">
        <v>7300</v>
      </c>
      <c r="CL110" s="393">
        <v>7300</v>
      </c>
      <c r="CM110" s="393">
        <v>7300</v>
      </c>
      <c r="CN110" s="393">
        <v>7300</v>
      </c>
      <c r="CO110" s="393">
        <v>7300</v>
      </c>
      <c r="CP110" s="393">
        <v>7300</v>
      </c>
      <c r="CQ110" s="393">
        <v>7300</v>
      </c>
      <c r="CR110" s="393">
        <v>7300</v>
      </c>
      <c r="CS110" s="393">
        <v>7300</v>
      </c>
      <c r="CT110" s="393">
        <v>7300</v>
      </c>
      <c r="CU110" s="393">
        <v>7300</v>
      </c>
      <c r="CV110" s="393">
        <v>7300</v>
      </c>
      <c r="CW110" s="393">
        <v>7300</v>
      </c>
      <c r="CX110" s="393">
        <v>7300</v>
      </c>
      <c r="CY110" s="393">
        <v>7300</v>
      </c>
      <c r="CZ110" s="393">
        <v>7300</v>
      </c>
      <c r="DA110" s="393">
        <v>7300</v>
      </c>
      <c r="DB110" s="393">
        <v>7300</v>
      </c>
      <c r="DC110" s="393">
        <v>7300</v>
      </c>
      <c r="DD110" s="393">
        <v>7300</v>
      </c>
      <c r="DE110" s="393">
        <v>7300</v>
      </c>
      <c r="DF110" s="393">
        <v>7300</v>
      </c>
      <c r="DG110" s="393">
        <v>7300</v>
      </c>
      <c r="DH110" s="393">
        <v>7300</v>
      </c>
      <c r="DI110" s="393">
        <v>7300</v>
      </c>
      <c r="DJ110" s="393">
        <v>7300</v>
      </c>
      <c r="DK110" s="393">
        <v>7300</v>
      </c>
      <c r="DL110" s="393">
        <v>7300</v>
      </c>
      <c r="DM110" s="393">
        <v>7300</v>
      </c>
      <c r="DN110" s="393">
        <v>7300</v>
      </c>
      <c r="DO110" s="393">
        <v>7300</v>
      </c>
      <c r="DP110" s="393">
        <v>7300</v>
      </c>
      <c r="DQ110" s="393">
        <v>7300</v>
      </c>
      <c r="DR110" s="393">
        <v>7300</v>
      </c>
      <c r="DS110" s="393">
        <v>7300</v>
      </c>
      <c r="DT110" s="393">
        <v>7300</v>
      </c>
      <c r="DU110" s="393">
        <v>7300</v>
      </c>
      <c r="DV110" s="393">
        <v>7300</v>
      </c>
      <c r="DW110" s="393">
        <v>7300</v>
      </c>
      <c r="DX110" s="393">
        <v>7300</v>
      </c>
      <c r="DY110" s="393">
        <v>7300</v>
      </c>
      <c r="DZ110" s="393">
        <v>7300</v>
      </c>
      <c r="EA110" s="393">
        <v>7300</v>
      </c>
      <c r="EB110" s="393">
        <v>7300</v>
      </c>
      <c r="EC110" s="393">
        <v>7300</v>
      </c>
      <c r="ED110" s="393">
        <v>7300</v>
      </c>
      <c r="EE110" s="393">
        <v>7300</v>
      </c>
      <c r="EF110" s="393">
        <v>7300</v>
      </c>
      <c r="EG110" s="393">
        <v>7300</v>
      </c>
      <c r="EH110" s="393">
        <v>7300</v>
      </c>
      <c r="EI110" s="393">
        <v>7300</v>
      </c>
      <c r="EJ110" s="393">
        <v>7300</v>
      </c>
      <c r="EK110" s="393">
        <v>7300</v>
      </c>
      <c r="EL110" s="393">
        <v>7300</v>
      </c>
      <c r="EM110" s="393">
        <v>7300</v>
      </c>
      <c r="EN110" s="393">
        <v>7300</v>
      </c>
      <c r="EO110" s="393">
        <v>7300</v>
      </c>
      <c r="EP110" s="393">
        <v>7300</v>
      </c>
      <c r="EQ110" s="393">
        <v>7300</v>
      </c>
      <c r="ER110" s="393">
        <v>7300</v>
      </c>
      <c r="ES110" s="393">
        <v>7300</v>
      </c>
      <c r="ET110" s="393">
        <v>7300</v>
      </c>
      <c r="EU110" s="393">
        <v>7300</v>
      </c>
      <c r="EV110" s="393">
        <v>7300</v>
      </c>
      <c r="EW110" s="393">
        <v>7300</v>
      </c>
      <c r="EX110" s="393">
        <v>7300</v>
      </c>
      <c r="EY110" s="393">
        <v>7300</v>
      </c>
      <c r="EZ110" s="393">
        <v>7300</v>
      </c>
      <c r="FA110" s="393">
        <v>7300</v>
      </c>
      <c r="FB110" s="393">
        <v>7300</v>
      </c>
      <c r="FC110" s="393">
        <v>7300</v>
      </c>
      <c r="FD110" s="393">
        <v>7300</v>
      </c>
      <c r="FE110" s="393">
        <v>7300</v>
      </c>
      <c r="FF110" s="393">
        <v>7300</v>
      </c>
      <c r="FG110" s="393">
        <v>7300</v>
      </c>
      <c r="FH110" s="393">
        <v>7300</v>
      </c>
      <c r="FI110" s="393">
        <v>7300</v>
      </c>
      <c r="FJ110" s="393">
        <v>7300</v>
      </c>
      <c r="FK110" s="393">
        <v>7300</v>
      </c>
      <c r="FL110" s="393">
        <v>7300</v>
      </c>
      <c r="FM110" s="393">
        <v>7300</v>
      </c>
      <c r="FN110" s="393">
        <v>7300</v>
      </c>
      <c r="FO110" s="393">
        <v>7300</v>
      </c>
      <c r="FP110" s="393">
        <v>7300</v>
      </c>
      <c r="FQ110" s="393">
        <v>7300</v>
      </c>
      <c r="FR110" s="393">
        <v>7300</v>
      </c>
      <c r="FS110" s="393">
        <v>7300</v>
      </c>
      <c r="FT110" s="393">
        <v>7300</v>
      </c>
      <c r="FU110" s="393">
        <v>7300</v>
      </c>
      <c r="FV110" s="393">
        <v>7300</v>
      </c>
      <c r="FW110" s="393">
        <v>7300</v>
      </c>
      <c r="FX110" s="393">
        <v>7300</v>
      </c>
      <c r="FY110" s="393">
        <v>7300</v>
      </c>
      <c r="FZ110" s="393">
        <v>7300</v>
      </c>
      <c r="GA110" s="393">
        <v>7300</v>
      </c>
    </row>
    <row r="111" spans="1:183" x14ac:dyDescent="0.25">
      <c r="A111" s="394">
        <v>2</v>
      </c>
      <c r="B111" s="395">
        <v>12</v>
      </c>
      <c r="C111" s="395">
        <v>1</v>
      </c>
      <c r="D111" s="393">
        <v>7300</v>
      </c>
      <c r="E111" s="393">
        <v>7300</v>
      </c>
      <c r="F111" s="393">
        <v>7300</v>
      </c>
      <c r="G111" s="393">
        <v>7300</v>
      </c>
      <c r="H111" s="393">
        <v>7300</v>
      </c>
      <c r="I111" s="393">
        <v>7300</v>
      </c>
      <c r="J111" s="393">
        <v>7300</v>
      </c>
      <c r="K111" s="393">
        <v>7300</v>
      </c>
      <c r="L111" s="393">
        <v>7300</v>
      </c>
      <c r="M111" s="393">
        <v>7300</v>
      </c>
      <c r="N111" s="393">
        <v>7300</v>
      </c>
      <c r="O111" s="393">
        <v>7300</v>
      </c>
      <c r="P111" s="393">
        <v>7300</v>
      </c>
      <c r="Q111" s="393">
        <v>7300</v>
      </c>
      <c r="R111" s="393">
        <v>7300</v>
      </c>
      <c r="S111" s="393">
        <v>7300</v>
      </c>
      <c r="T111" s="393">
        <v>7300</v>
      </c>
      <c r="U111" s="393">
        <v>7300</v>
      </c>
      <c r="V111" s="393">
        <v>7300</v>
      </c>
      <c r="W111" s="393">
        <v>7300</v>
      </c>
      <c r="X111" s="393">
        <v>7300</v>
      </c>
      <c r="Y111" s="393">
        <v>7300</v>
      </c>
      <c r="Z111" s="393">
        <v>7300</v>
      </c>
      <c r="AA111" s="393">
        <v>7300</v>
      </c>
      <c r="AB111" s="393">
        <v>7300</v>
      </c>
      <c r="AC111" s="393">
        <v>7300</v>
      </c>
      <c r="AD111" s="393">
        <v>7300</v>
      </c>
      <c r="AE111" s="393">
        <v>7300</v>
      </c>
      <c r="AF111" s="393">
        <v>7300</v>
      </c>
      <c r="AG111" s="393">
        <v>7300</v>
      </c>
      <c r="AH111" s="393">
        <v>7300</v>
      </c>
      <c r="AI111" s="393">
        <v>7300</v>
      </c>
      <c r="AJ111" s="393">
        <v>7300</v>
      </c>
      <c r="AK111" s="393">
        <v>7300</v>
      </c>
      <c r="AL111" s="393">
        <v>7300</v>
      </c>
      <c r="AM111" s="393">
        <v>7300</v>
      </c>
      <c r="AN111" s="393">
        <v>7300</v>
      </c>
      <c r="AO111" s="393">
        <v>7300</v>
      </c>
      <c r="AP111" s="393">
        <v>7300</v>
      </c>
      <c r="AQ111" s="393">
        <v>7300</v>
      </c>
      <c r="AR111" s="393">
        <v>7300</v>
      </c>
      <c r="AS111" s="393">
        <v>7300</v>
      </c>
      <c r="AT111" s="393">
        <v>7300</v>
      </c>
      <c r="AU111" s="393">
        <v>7300</v>
      </c>
      <c r="AV111" s="393">
        <v>7300</v>
      </c>
      <c r="AW111" s="393">
        <v>7300</v>
      </c>
      <c r="AX111" s="393">
        <v>7300</v>
      </c>
      <c r="AY111" s="393">
        <v>7300</v>
      </c>
      <c r="AZ111" s="393">
        <v>7300</v>
      </c>
      <c r="BA111" s="393">
        <v>7300</v>
      </c>
      <c r="BB111" s="393">
        <v>7300</v>
      </c>
      <c r="BC111" s="393">
        <v>7300</v>
      </c>
      <c r="BD111" s="393">
        <v>7300</v>
      </c>
      <c r="BE111" s="393">
        <v>7300</v>
      </c>
      <c r="BF111" s="393">
        <v>7300</v>
      </c>
      <c r="BG111" s="393">
        <v>7300</v>
      </c>
      <c r="BH111" s="393">
        <v>7300</v>
      </c>
      <c r="BI111" s="393">
        <v>7300</v>
      </c>
      <c r="BJ111" s="393">
        <v>7300</v>
      </c>
      <c r="BK111" s="393">
        <v>7300</v>
      </c>
      <c r="BL111" s="393">
        <v>7300</v>
      </c>
      <c r="BM111" s="393">
        <v>7300</v>
      </c>
      <c r="BN111" s="393">
        <v>7300</v>
      </c>
      <c r="BO111" s="393">
        <v>7300</v>
      </c>
      <c r="BP111" s="393">
        <v>7300</v>
      </c>
      <c r="BQ111" s="393">
        <v>7300</v>
      </c>
      <c r="BR111" s="393">
        <v>7300</v>
      </c>
      <c r="BS111" s="393">
        <v>7300</v>
      </c>
      <c r="BT111" s="393">
        <v>7300</v>
      </c>
      <c r="BU111" s="393">
        <v>7300</v>
      </c>
      <c r="BV111" s="393">
        <v>7300</v>
      </c>
      <c r="BW111" s="393">
        <v>7300</v>
      </c>
      <c r="BX111" s="393">
        <v>7300</v>
      </c>
      <c r="BY111" s="393">
        <v>7300</v>
      </c>
      <c r="BZ111" s="393">
        <v>7300</v>
      </c>
      <c r="CA111" s="393">
        <v>7300</v>
      </c>
      <c r="CB111" s="393">
        <v>7300</v>
      </c>
      <c r="CC111" s="393">
        <v>7300</v>
      </c>
      <c r="CD111" s="393">
        <v>7300</v>
      </c>
      <c r="CE111" s="393">
        <v>7300</v>
      </c>
      <c r="CF111" s="393">
        <v>7300</v>
      </c>
      <c r="CG111" s="393">
        <v>7300</v>
      </c>
      <c r="CH111" s="393">
        <v>7300</v>
      </c>
      <c r="CI111" s="393">
        <v>7300</v>
      </c>
      <c r="CJ111" s="393">
        <v>7300</v>
      </c>
      <c r="CK111" s="393">
        <v>7300</v>
      </c>
      <c r="CL111" s="393">
        <v>7300</v>
      </c>
      <c r="CM111" s="393">
        <v>7300</v>
      </c>
      <c r="CN111" s="393">
        <v>7300</v>
      </c>
      <c r="CO111" s="393">
        <v>7300</v>
      </c>
      <c r="CP111" s="393">
        <v>7300</v>
      </c>
      <c r="CQ111" s="393">
        <v>7300</v>
      </c>
      <c r="CR111" s="393">
        <v>7300</v>
      </c>
      <c r="CS111" s="393">
        <v>7300</v>
      </c>
      <c r="CT111" s="393">
        <v>7300</v>
      </c>
      <c r="CU111" s="393">
        <v>7300</v>
      </c>
      <c r="CV111" s="393">
        <v>7300</v>
      </c>
      <c r="CW111" s="393">
        <v>7300</v>
      </c>
      <c r="CX111" s="393">
        <v>7300</v>
      </c>
      <c r="CY111" s="393">
        <v>7300</v>
      </c>
      <c r="CZ111" s="393">
        <v>7300</v>
      </c>
      <c r="DA111" s="393">
        <v>7300</v>
      </c>
      <c r="DB111" s="393">
        <v>7300</v>
      </c>
      <c r="DC111" s="393">
        <v>7300</v>
      </c>
      <c r="DD111" s="393">
        <v>7300</v>
      </c>
      <c r="DE111" s="393">
        <v>7300</v>
      </c>
      <c r="DF111" s="393">
        <v>7300</v>
      </c>
      <c r="DG111" s="393">
        <v>7300</v>
      </c>
      <c r="DH111" s="393">
        <v>7300</v>
      </c>
      <c r="DI111" s="393">
        <v>7300</v>
      </c>
      <c r="DJ111" s="393">
        <v>7300</v>
      </c>
      <c r="DK111" s="393">
        <v>7300</v>
      </c>
      <c r="DL111" s="393">
        <v>7300</v>
      </c>
      <c r="DM111" s="393">
        <v>7300</v>
      </c>
      <c r="DN111" s="393">
        <v>7300</v>
      </c>
      <c r="DO111" s="393">
        <v>7300</v>
      </c>
      <c r="DP111" s="393">
        <v>7300</v>
      </c>
      <c r="DQ111" s="393">
        <v>7300</v>
      </c>
      <c r="DR111" s="393">
        <v>7300</v>
      </c>
      <c r="DS111" s="393">
        <v>7300</v>
      </c>
      <c r="DT111" s="393">
        <v>7300</v>
      </c>
      <c r="DU111" s="393">
        <v>7300</v>
      </c>
      <c r="DV111" s="393">
        <v>7300</v>
      </c>
      <c r="DW111" s="393">
        <v>7300</v>
      </c>
      <c r="DX111" s="393">
        <v>7300</v>
      </c>
      <c r="DY111" s="393">
        <v>7300</v>
      </c>
      <c r="DZ111" s="393">
        <v>7300</v>
      </c>
      <c r="EA111" s="393">
        <v>7300</v>
      </c>
      <c r="EB111" s="393">
        <v>7300</v>
      </c>
      <c r="EC111" s="393">
        <v>7300</v>
      </c>
      <c r="ED111" s="393">
        <v>7300</v>
      </c>
      <c r="EE111" s="393">
        <v>7300</v>
      </c>
      <c r="EF111" s="393">
        <v>7300</v>
      </c>
      <c r="EG111" s="393">
        <v>7300</v>
      </c>
      <c r="EH111" s="393">
        <v>7300</v>
      </c>
      <c r="EI111" s="393">
        <v>7300</v>
      </c>
      <c r="EJ111" s="393">
        <v>7300</v>
      </c>
      <c r="EK111" s="393">
        <v>7300</v>
      </c>
      <c r="EL111" s="393">
        <v>7300</v>
      </c>
      <c r="EM111" s="393">
        <v>7300</v>
      </c>
      <c r="EN111" s="393">
        <v>7300</v>
      </c>
      <c r="EO111" s="393">
        <v>7300</v>
      </c>
      <c r="EP111" s="393">
        <v>7300</v>
      </c>
      <c r="EQ111" s="393">
        <v>7300</v>
      </c>
      <c r="ER111" s="393">
        <v>7300</v>
      </c>
      <c r="ES111" s="393">
        <v>7300</v>
      </c>
      <c r="ET111" s="393">
        <v>7300</v>
      </c>
      <c r="EU111" s="393">
        <v>7300</v>
      </c>
      <c r="EV111" s="393">
        <v>7300</v>
      </c>
      <c r="EW111" s="393">
        <v>7300</v>
      </c>
      <c r="EX111" s="393">
        <v>7300</v>
      </c>
      <c r="EY111" s="393">
        <v>7300</v>
      </c>
      <c r="EZ111" s="393">
        <v>7300</v>
      </c>
      <c r="FA111" s="393">
        <v>7300</v>
      </c>
      <c r="FB111" s="393">
        <v>7300</v>
      </c>
      <c r="FC111" s="393">
        <v>7300</v>
      </c>
      <c r="FD111" s="393">
        <v>7300</v>
      </c>
      <c r="FE111" s="393">
        <v>7300</v>
      </c>
      <c r="FF111" s="393">
        <v>7300</v>
      </c>
      <c r="FG111" s="393">
        <v>7300</v>
      </c>
      <c r="FH111" s="393">
        <v>7300</v>
      </c>
      <c r="FI111" s="393">
        <v>7300</v>
      </c>
      <c r="FJ111" s="393">
        <v>7300</v>
      </c>
      <c r="FK111" s="393">
        <v>7300</v>
      </c>
      <c r="FL111" s="393">
        <v>7300</v>
      </c>
      <c r="FM111" s="393">
        <v>7300</v>
      </c>
      <c r="FN111" s="393">
        <v>7300</v>
      </c>
      <c r="FO111" s="393">
        <v>7300</v>
      </c>
      <c r="FP111" s="393">
        <v>7300</v>
      </c>
      <c r="FQ111" s="393">
        <v>7300</v>
      </c>
      <c r="FR111" s="393">
        <v>7300</v>
      </c>
      <c r="FS111" s="393">
        <v>7300</v>
      </c>
      <c r="FT111" s="393">
        <v>7300</v>
      </c>
      <c r="FU111" s="393">
        <v>7300</v>
      </c>
      <c r="FV111" s="393">
        <v>7300</v>
      </c>
      <c r="FW111" s="393">
        <v>7300</v>
      </c>
      <c r="FX111" s="393">
        <v>7300</v>
      </c>
      <c r="FY111" s="393">
        <v>7300</v>
      </c>
      <c r="FZ111" s="393">
        <v>7300</v>
      </c>
      <c r="GA111" s="393">
        <v>7300</v>
      </c>
    </row>
    <row r="112" spans="1:183" x14ac:dyDescent="0.25">
      <c r="A112" s="394">
        <v>3</v>
      </c>
      <c r="B112" s="395">
        <v>12</v>
      </c>
      <c r="C112" s="395">
        <v>1</v>
      </c>
      <c r="D112" s="393">
        <v>7300</v>
      </c>
      <c r="E112" s="393">
        <v>7300</v>
      </c>
      <c r="F112" s="393">
        <v>7300</v>
      </c>
      <c r="G112" s="393">
        <v>7300</v>
      </c>
      <c r="H112" s="393">
        <v>7300</v>
      </c>
      <c r="I112" s="393">
        <v>7300</v>
      </c>
      <c r="J112" s="393">
        <v>7300</v>
      </c>
      <c r="K112" s="393">
        <v>7300</v>
      </c>
      <c r="L112" s="393">
        <v>7300</v>
      </c>
      <c r="M112" s="393">
        <v>7300</v>
      </c>
      <c r="N112" s="393">
        <v>7300</v>
      </c>
      <c r="O112" s="393">
        <v>7300</v>
      </c>
      <c r="P112" s="393">
        <v>7300</v>
      </c>
      <c r="Q112" s="393">
        <v>7300</v>
      </c>
      <c r="R112" s="393">
        <v>7300</v>
      </c>
      <c r="S112" s="393">
        <v>7300</v>
      </c>
      <c r="T112" s="393">
        <v>7300</v>
      </c>
      <c r="U112" s="393">
        <v>7300</v>
      </c>
      <c r="V112" s="393">
        <v>7300</v>
      </c>
      <c r="W112" s="393">
        <v>7300</v>
      </c>
      <c r="X112" s="393">
        <v>7300</v>
      </c>
      <c r="Y112" s="393">
        <v>7300</v>
      </c>
      <c r="Z112" s="393">
        <v>7300</v>
      </c>
      <c r="AA112" s="393">
        <v>7300</v>
      </c>
      <c r="AB112" s="393">
        <v>7300</v>
      </c>
      <c r="AC112" s="393">
        <v>7300</v>
      </c>
      <c r="AD112" s="393">
        <v>7300</v>
      </c>
      <c r="AE112" s="393">
        <v>7300</v>
      </c>
      <c r="AF112" s="393">
        <v>7300</v>
      </c>
      <c r="AG112" s="393">
        <v>7300</v>
      </c>
      <c r="AH112" s="393">
        <v>7300</v>
      </c>
      <c r="AI112" s="393">
        <v>7300</v>
      </c>
      <c r="AJ112" s="393">
        <v>7300</v>
      </c>
      <c r="AK112" s="393">
        <v>7300</v>
      </c>
      <c r="AL112" s="393">
        <v>7300</v>
      </c>
      <c r="AM112" s="393">
        <v>7300</v>
      </c>
      <c r="AN112" s="393">
        <v>7300</v>
      </c>
      <c r="AO112" s="393">
        <v>7300</v>
      </c>
      <c r="AP112" s="393">
        <v>7300</v>
      </c>
      <c r="AQ112" s="393">
        <v>7300</v>
      </c>
      <c r="AR112" s="393">
        <v>7300</v>
      </c>
      <c r="AS112" s="393">
        <v>7300</v>
      </c>
      <c r="AT112" s="393">
        <v>7300</v>
      </c>
      <c r="AU112" s="393">
        <v>7300</v>
      </c>
      <c r="AV112" s="393">
        <v>7300</v>
      </c>
      <c r="AW112" s="393">
        <v>7300</v>
      </c>
      <c r="AX112" s="393">
        <v>7300</v>
      </c>
      <c r="AY112" s="393">
        <v>7300</v>
      </c>
      <c r="AZ112" s="393">
        <v>7300</v>
      </c>
      <c r="BA112" s="393">
        <v>7300</v>
      </c>
      <c r="BB112" s="393">
        <v>7300</v>
      </c>
      <c r="BC112" s="393">
        <v>7300</v>
      </c>
      <c r="BD112" s="393">
        <v>7300</v>
      </c>
      <c r="BE112" s="393">
        <v>7300</v>
      </c>
      <c r="BF112" s="393">
        <v>7300</v>
      </c>
      <c r="BG112" s="393">
        <v>7300</v>
      </c>
      <c r="BH112" s="393">
        <v>7300</v>
      </c>
      <c r="BI112" s="393">
        <v>7300</v>
      </c>
      <c r="BJ112" s="393">
        <v>7300</v>
      </c>
      <c r="BK112" s="393">
        <v>7300</v>
      </c>
      <c r="BL112" s="393">
        <v>7300</v>
      </c>
      <c r="BM112" s="393">
        <v>7300</v>
      </c>
      <c r="BN112" s="393">
        <v>7300</v>
      </c>
      <c r="BO112" s="393">
        <v>7300</v>
      </c>
      <c r="BP112" s="393">
        <v>7300</v>
      </c>
      <c r="BQ112" s="393">
        <v>7300</v>
      </c>
      <c r="BR112" s="393">
        <v>7300</v>
      </c>
      <c r="BS112" s="393">
        <v>7300</v>
      </c>
      <c r="BT112" s="393">
        <v>7300</v>
      </c>
      <c r="BU112" s="393">
        <v>7300</v>
      </c>
      <c r="BV112" s="393">
        <v>7300</v>
      </c>
      <c r="BW112" s="393">
        <v>7300</v>
      </c>
      <c r="BX112" s="393">
        <v>7300</v>
      </c>
      <c r="BY112" s="393">
        <v>7300</v>
      </c>
      <c r="BZ112" s="393">
        <v>7300</v>
      </c>
      <c r="CA112" s="393">
        <v>7300</v>
      </c>
      <c r="CB112" s="393">
        <v>7300</v>
      </c>
      <c r="CC112" s="393">
        <v>7300</v>
      </c>
      <c r="CD112" s="393">
        <v>7300</v>
      </c>
      <c r="CE112" s="393">
        <v>7300</v>
      </c>
      <c r="CF112" s="393">
        <v>7300</v>
      </c>
      <c r="CG112" s="393">
        <v>7300</v>
      </c>
      <c r="CH112" s="393">
        <v>7300</v>
      </c>
      <c r="CI112" s="393">
        <v>7300</v>
      </c>
      <c r="CJ112" s="393">
        <v>7300</v>
      </c>
      <c r="CK112" s="393">
        <v>7300</v>
      </c>
      <c r="CL112" s="393">
        <v>7300</v>
      </c>
      <c r="CM112" s="393">
        <v>7300</v>
      </c>
      <c r="CN112" s="393">
        <v>7300</v>
      </c>
      <c r="CO112" s="393">
        <v>7300</v>
      </c>
      <c r="CP112" s="393">
        <v>7300</v>
      </c>
      <c r="CQ112" s="393">
        <v>7300</v>
      </c>
      <c r="CR112" s="393">
        <v>7300</v>
      </c>
      <c r="CS112" s="393">
        <v>7300</v>
      </c>
      <c r="CT112" s="393">
        <v>7300</v>
      </c>
      <c r="CU112" s="393">
        <v>7300</v>
      </c>
      <c r="CV112" s="393">
        <v>7300</v>
      </c>
      <c r="CW112" s="393">
        <v>7300</v>
      </c>
      <c r="CX112" s="393">
        <v>7300</v>
      </c>
      <c r="CY112" s="393">
        <v>7300</v>
      </c>
      <c r="CZ112" s="393">
        <v>7300</v>
      </c>
      <c r="DA112" s="393">
        <v>7300</v>
      </c>
      <c r="DB112" s="393">
        <v>7300</v>
      </c>
      <c r="DC112" s="393">
        <v>7300</v>
      </c>
      <c r="DD112" s="393">
        <v>7300</v>
      </c>
      <c r="DE112" s="393">
        <v>7300</v>
      </c>
      <c r="DF112" s="393">
        <v>7300</v>
      </c>
      <c r="DG112" s="393">
        <v>7300</v>
      </c>
      <c r="DH112" s="393">
        <v>7300</v>
      </c>
      <c r="DI112" s="393">
        <v>7300</v>
      </c>
      <c r="DJ112" s="393">
        <v>7300</v>
      </c>
      <c r="DK112" s="393">
        <v>7300</v>
      </c>
      <c r="DL112" s="393">
        <v>7300</v>
      </c>
      <c r="DM112" s="393">
        <v>7300</v>
      </c>
      <c r="DN112" s="393">
        <v>7300</v>
      </c>
      <c r="DO112" s="393">
        <v>7300</v>
      </c>
      <c r="DP112" s="393">
        <v>7300</v>
      </c>
      <c r="DQ112" s="393">
        <v>7300</v>
      </c>
      <c r="DR112" s="393">
        <v>7300</v>
      </c>
      <c r="DS112" s="393">
        <v>7300</v>
      </c>
      <c r="DT112" s="393">
        <v>7300</v>
      </c>
      <c r="DU112" s="393">
        <v>7300</v>
      </c>
      <c r="DV112" s="393">
        <v>7300</v>
      </c>
      <c r="DW112" s="393">
        <v>7300</v>
      </c>
      <c r="DX112" s="393">
        <v>7300</v>
      </c>
      <c r="DY112" s="393">
        <v>7300</v>
      </c>
      <c r="DZ112" s="393">
        <v>7300</v>
      </c>
      <c r="EA112" s="393">
        <v>7300</v>
      </c>
      <c r="EB112" s="393">
        <v>7300</v>
      </c>
      <c r="EC112" s="393">
        <v>7300</v>
      </c>
      <c r="ED112" s="393">
        <v>7300</v>
      </c>
      <c r="EE112" s="393">
        <v>7300</v>
      </c>
      <c r="EF112" s="393">
        <v>7300</v>
      </c>
      <c r="EG112" s="393">
        <v>7300</v>
      </c>
      <c r="EH112" s="393">
        <v>7300</v>
      </c>
      <c r="EI112" s="393">
        <v>7300</v>
      </c>
      <c r="EJ112" s="393">
        <v>7300</v>
      </c>
      <c r="EK112" s="393">
        <v>7300</v>
      </c>
      <c r="EL112" s="393">
        <v>7300</v>
      </c>
      <c r="EM112" s="393">
        <v>7300</v>
      </c>
      <c r="EN112" s="393">
        <v>7300</v>
      </c>
      <c r="EO112" s="393">
        <v>7300</v>
      </c>
      <c r="EP112" s="393">
        <v>7300</v>
      </c>
      <c r="EQ112" s="393">
        <v>7300</v>
      </c>
      <c r="ER112" s="393">
        <v>7300</v>
      </c>
      <c r="ES112" s="393">
        <v>7300</v>
      </c>
      <c r="ET112" s="393">
        <v>7300</v>
      </c>
      <c r="EU112" s="393">
        <v>7300</v>
      </c>
      <c r="EV112" s="393">
        <v>7300</v>
      </c>
      <c r="EW112" s="393">
        <v>7300</v>
      </c>
      <c r="EX112" s="393">
        <v>7300</v>
      </c>
      <c r="EY112" s="393">
        <v>7300</v>
      </c>
      <c r="EZ112" s="393">
        <v>7300</v>
      </c>
      <c r="FA112" s="393">
        <v>7300</v>
      </c>
      <c r="FB112" s="393">
        <v>7300</v>
      </c>
      <c r="FC112" s="393">
        <v>7300</v>
      </c>
      <c r="FD112" s="393">
        <v>7300</v>
      </c>
      <c r="FE112" s="393">
        <v>7300</v>
      </c>
      <c r="FF112" s="393">
        <v>7300</v>
      </c>
      <c r="FG112" s="393">
        <v>7300</v>
      </c>
      <c r="FH112" s="393">
        <v>7300</v>
      </c>
      <c r="FI112" s="393">
        <v>7300</v>
      </c>
      <c r="FJ112" s="393">
        <v>7300</v>
      </c>
      <c r="FK112" s="393">
        <v>7300</v>
      </c>
      <c r="FL112" s="393">
        <v>7300</v>
      </c>
      <c r="FM112" s="393">
        <v>7300</v>
      </c>
      <c r="FN112" s="393">
        <v>7300</v>
      </c>
      <c r="FO112" s="393">
        <v>7300</v>
      </c>
      <c r="FP112" s="393">
        <v>7300</v>
      </c>
      <c r="FQ112" s="393">
        <v>7300</v>
      </c>
      <c r="FR112" s="393">
        <v>7300</v>
      </c>
      <c r="FS112" s="393">
        <v>7300</v>
      </c>
      <c r="FT112" s="393">
        <v>7300</v>
      </c>
      <c r="FU112" s="393">
        <v>7300</v>
      </c>
      <c r="FV112" s="393">
        <v>7300</v>
      </c>
      <c r="FW112" s="393">
        <v>7300</v>
      </c>
      <c r="FX112" s="393">
        <v>7300</v>
      </c>
      <c r="FY112" s="393">
        <v>7300</v>
      </c>
      <c r="FZ112" s="393">
        <v>7300</v>
      </c>
      <c r="GA112" s="393">
        <v>7300</v>
      </c>
    </row>
    <row r="113" spans="1:183" x14ac:dyDescent="0.25">
      <c r="A113" s="394">
        <v>4</v>
      </c>
      <c r="B113" s="395">
        <v>12</v>
      </c>
      <c r="C113" s="395">
        <v>1</v>
      </c>
      <c r="D113" s="393">
        <v>7300</v>
      </c>
      <c r="E113" s="393">
        <v>7300</v>
      </c>
      <c r="F113" s="393">
        <v>7300</v>
      </c>
      <c r="G113" s="393">
        <v>7300</v>
      </c>
      <c r="H113" s="393">
        <v>7300</v>
      </c>
      <c r="I113" s="393">
        <v>7300</v>
      </c>
      <c r="J113" s="393">
        <v>7300</v>
      </c>
      <c r="K113" s="393">
        <v>7300</v>
      </c>
      <c r="L113" s="393">
        <v>7300</v>
      </c>
      <c r="M113" s="393">
        <v>7300</v>
      </c>
      <c r="N113" s="393">
        <v>7300</v>
      </c>
      <c r="O113" s="393">
        <v>7300</v>
      </c>
      <c r="P113" s="393">
        <v>7300</v>
      </c>
      <c r="Q113" s="393">
        <v>7300</v>
      </c>
      <c r="R113" s="393">
        <v>7300</v>
      </c>
      <c r="S113" s="393">
        <v>7300</v>
      </c>
      <c r="T113" s="393">
        <v>7300</v>
      </c>
      <c r="U113" s="393">
        <v>7300</v>
      </c>
      <c r="V113" s="393">
        <v>7300</v>
      </c>
      <c r="W113" s="393">
        <v>7300</v>
      </c>
      <c r="X113" s="393">
        <v>7300</v>
      </c>
      <c r="Y113" s="393">
        <v>7300</v>
      </c>
      <c r="Z113" s="393">
        <v>7300</v>
      </c>
      <c r="AA113" s="393">
        <v>7300</v>
      </c>
      <c r="AB113" s="393">
        <v>7300</v>
      </c>
      <c r="AC113" s="393">
        <v>7300</v>
      </c>
      <c r="AD113" s="393">
        <v>7300</v>
      </c>
      <c r="AE113" s="393">
        <v>7300</v>
      </c>
      <c r="AF113" s="393">
        <v>7300</v>
      </c>
      <c r="AG113" s="393">
        <v>7300</v>
      </c>
      <c r="AH113" s="393">
        <v>7300</v>
      </c>
      <c r="AI113" s="393">
        <v>7300</v>
      </c>
      <c r="AJ113" s="393">
        <v>7300</v>
      </c>
      <c r="AK113" s="393">
        <v>7300</v>
      </c>
      <c r="AL113" s="393">
        <v>7300</v>
      </c>
      <c r="AM113" s="393">
        <v>7300</v>
      </c>
      <c r="AN113" s="393">
        <v>7300</v>
      </c>
      <c r="AO113" s="393">
        <v>7300</v>
      </c>
      <c r="AP113" s="393">
        <v>7300</v>
      </c>
      <c r="AQ113" s="393">
        <v>7300</v>
      </c>
      <c r="AR113" s="393">
        <v>7300</v>
      </c>
      <c r="AS113" s="393">
        <v>7300</v>
      </c>
      <c r="AT113" s="393">
        <v>7300</v>
      </c>
      <c r="AU113" s="393">
        <v>7300</v>
      </c>
      <c r="AV113" s="393">
        <v>7300</v>
      </c>
      <c r="AW113" s="393">
        <v>7300</v>
      </c>
      <c r="AX113" s="393">
        <v>7300</v>
      </c>
      <c r="AY113" s="393">
        <v>7300</v>
      </c>
      <c r="AZ113" s="393">
        <v>7300</v>
      </c>
      <c r="BA113" s="393">
        <v>7300</v>
      </c>
      <c r="BB113" s="393">
        <v>7300</v>
      </c>
      <c r="BC113" s="393">
        <v>7300</v>
      </c>
      <c r="BD113" s="393">
        <v>7300</v>
      </c>
      <c r="BE113" s="393">
        <v>7300</v>
      </c>
      <c r="BF113" s="393">
        <v>7300</v>
      </c>
      <c r="BG113" s="393">
        <v>7300</v>
      </c>
      <c r="BH113" s="393">
        <v>7300</v>
      </c>
      <c r="BI113" s="393">
        <v>7300</v>
      </c>
      <c r="BJ113" s="393">
        <v>7300</v>
      </c>
      <c r="BK113" s="393">
        <v>7300</v>
      </c>
      <c r="BL113" s="393">
        <v>7300</v>
      </c>
      <c r="BM113" s="393">
        <v>7300</v>
      </c>
      <c r="BN113" s="393">
        <v>7300</v>
      </c>
      <c r="BO113" s="393">
        <v>7300</v>
      </c>
      <c r="BP113" s="393">
        <v>7300</v>
      </c>
      <c r="BQ113" s="393">
        <v>7300</v>
      </c>
      <c r="BR113" s="393">
        <v>7300</v>
      </c>
      <c r="BS113" s="393">
        <v>7300</v>
      </c>
      <c r="BT113" s="393">
        <v>7300</v>
      </c>
      <c r="BU113" s="393">
        <v>7300</v>
      </c>
      <c r="BV113" s="393">
        <v>7300</v>
      </c>
      <c r="BW113" s="393">
        <v>7300</v>
      </c>
      <c r="BX113" s="393">
        <v>7300</v>
      </c>
      <c r="BY113" s="393">
        <v>7300</v>
      </c>
      <c r="BZ113" s="393">
        <v>7300</v>
      </c>
      <c r="CA113" s="393">
        <v>7300</v>
      </c>
      <c r="CB113" s="393">
        <v>7300</v>
      </c>
      <c r="CC113" s="393">
        <v>7300</v>
      </c>
      <c r="CD113" s="393">
        <v>7300</v>
      </c>
      <c r="CE113" s="393">
        <v>7300</v>
      </c>
      <c r="CF113" s="393">
        <v>7300</v>
      </c>
      <c r="CG113" s="393">
        <v>7300</v>
      </c>
      <c r="CH113" s="393">
        <v>7300</v>
      </c>
      <c r="CI113" s="393">
        <v>7300</v>
      </c>
      <c r="CJ113" s="393">
        <v>7300</v>
      </c>
      <c r="CK113" s="393">
        <v>7300</v>
      </c>
      <c r="CL113" s="393">
        <v>7300</v>
      </c>
      <c r="CM113" s="393">
        <v>7300</v>
      </c>
      <c r="CN113" s="393">
        <v>7300</v>
      </c>
      <c r="CO113" s="393">
        <v>7300</v>
      </c>
      <c r="CP113" s="393">
        <v>7300</v>
      </c>
      <c r="CQ113" s="393">
        <v>7300</v>
      </c>
      <c r="CR113" s="393">
        <v>7300</v>
      </c>
      <c r="CS113" s="393">
        <v>7300</v>
      </c>
      <c r="CT113" s="393">
        <v>7300</v>
      </c>
      <c r="CU113" s="393">
        <v>7300</v>
      </c>
      <c r="CV113" s="393">
        <v>7300</v>
      </c>
      <c r="CW113" s="393">
        <v>7300</v>
      </c>
      <c r="CX113" s="393">
        <v>7300</v>
      </c>
      <c r="CY113" s="393">
        <v>7300</v>
      </c>
      <c r="CZ113" s="393">
        <v>7300</v>
      </c>
      <c r="DA113" s="393">
        <v>7300</v>
      </c>
      <c r="DB113" s="393">
        <v>7300</v>
      </c>
      <c r="DC113" s="393">
        <v>7300</v>
      </c>
      <c r="DD113" s="393">
        <v>7300</v>
      </c>
      <c r="DE113" s="393">
        <v>7300</v>
      </c>
      <c r="DF113" s="393">
        <v>7300</v>
      </c>
      <c r="DG113" s="393">
        <v>7300</v>
      </c>
      <c r="DH113" s="393">
        <v>7300</v>
      </c>
      <c r="DI113" s="393">
        <v>7300</v>
      </c>
      <c r="DJ113" s="393">
        <v>7300</v>
      </c>
      <c r="DK113" s="393">
        <v>7300</v>
      </c>
      <c r="DL113" s="393">
        <v>7300</v>
      </c>
      <c r="DM113" s="393">
        <v>7300</v>
      </c>
      <c r="DN113" s="393">
        <v>7300</v>
      </c>
      <c r="DO113" s="393">
        <v>7300</v>
      </c>
      <c r="DP113" s="393">
        <v>7300</v>
      </c>
      <c r="DQ113" s="393">
        <v>7300</v>
      </c>
      <c r="DR113" s="393">
        <v>7300</v>
      </c>
      <c r="DS113" s="393">
        <v>7300</v>
      </c>
      <c r="DT113" s="393">
        <v>7300</v>
      </c>
      <c r="DU113" s="393">
        <v>7300</v>
      </c>
      <c r="DV113" s="393">
        <v>7300</v>
      </c>
      <c r="DW113" s="393">
        <v>7300</v>
      </c>
      <c r="DX113" s="393">
        <v>7300</v>
      </c>
      <c r="DY113" s="393">
        <v>7300</v>
      </c>
      <c r="DZ113" s="393">
        <v>7300</v>
      </c>
      <c r="EA113" s="393">
        <v>7300</v>
      </c>
      <c r="EB113" s="393">
        <v>7300</v>
      </c>
      <c r="EC113" s="393">
        <v>7300</v>
      </c>
      <c r="ED113" s="393">
        <v>7300</v>
      </c>
      <c r="EE113" s="393">
        <v>7300</v>
      </c>
      <c r="EF113" s="393">
        <v>7300</v>
      </c>
      <c r="EG113" s="393">
        <v>7300</v>
      </c>
      <c r="EH113" s="393">
        <v>7300</v>
      </c>
      <c r="EI113" s="393">
        <v>7300</v>
      </c>
      <c r="EJ113" s="393">
        <v>7300</v>
      </c>
      <c r="EK113" s="393">
        <v>7300</v>
      </c>
      <c r="EL113" s="393">
        <v>7300</v>
      </c>
      <c r="EM113" s="393">
        <v>7300</v>
      </c>
      <c r="EN113" s="393">
        <v>7300</v>
      </c>
      <c r="EO113" s="393">
        <v>7300</v>
      </c>
      <c r="EP113" s="393">
        <v>7300</v>
      </c>
      <c r="EQ113" s="393">
        <v>7300</v>
      </c>
      <c r="ER113" s="393">
        <v>7300</v>
      </c>
      <c r="ES113" s="393">
        <v>7300</v>
      </c>
      <c r="ET113" s="393">
        <v>7300</v>
      </c>
      <c r="EU113" s="393">
        <v>7300</v>
      </c>
      <c r="EV113" s="393">
        <v>7300</v>
      </c>
      <c r="EW113" s="393">
        <v>7300</v>
      </c>
      <c r="EX113" s="393">
        <v>7300</v>
      </c>
      <c r="EY113" s="393">
        <v>7300</v>
      </c>
      <c r="EZ113" s="393">
        <v>7300</v>
      </c>
      <c r="FA113" s="393">
        <v>7300</v>
      </c>
      <c r="FB113" s="393">
        <v>7300</v>
      </c>
      <c r="FC113" s="393">
        <v>7300</v>
      </c>
      <c r="FD113" s="393">
        <v>7300</v>
      </c>
      <c r="FE113" s="393">
        <v>7300</v>
      </c>
      <c r="FF113" s="393">
        <v>7300</v>
      </c>
      <c r="FG113" s="393">
        <v>7300</v>
      </c>
      <c r="FH113" s="393">
        <v>7300</v>
      </c>
      <c r="FI113" s="393">
        <v>7300</v>
      </c>
      <c r="FJ113" s="393">
        <v>7300</v>
      </c>
      <c r="FK113" s="393">
        <v>7300</v>
      </c>
      <c r="FL113" s="393">
        <v>7300</v>
      </c>
      <c r="FM113" s="393">
        <v>7300</v>
      </c>
      <c r="FN113" s="393">
        <v>7300</v>
      </c>
      <c r="FO113" s="393">
        <v>7300</v>
      </c>
      <c r="FP113" s="393">
        <v>7300</v>
      </c>
      <c r="FQ113" s="393">
        <v>7300</v>
      </c>
      <c r="FR113" s="393">
        <v>7300</v>
      </c>
      <c r="FS113" s="393">
        <v>7300</v>
      </c>
      <c r="FT113" s="393">
        <v>7300</v>
      </c>
      <c r="FU113" s="393">
        <v>7300</v>
      </c>
      <c r="FV113" s="393">
        <v>7300</v>
      </c>
      <c r="FW113" s="393">
        <v>7300</v>
      </c>
      <c r="FX113" s="393">
        <v>7300</v>
      </c>
      <c r="FY113" s="393">
        <v>7300</v>
      </c>
      <c r="FZ113" s="393">
        <v>7300</v>
      </c>
      <c r="GA113" s="393">
        <v>7300</v>
      </c>
    </row>
    <row r="114" spans="1:183" x14ac:dyDescent="0.25">
      <c r="A114" s="392">
        <v>1</v>
      </c>
      <c r="B114" s="170">
        <v>12</v>
      </c>
      <c r="C114" s="170">
        <v>2</v>
      </c>
      <c r="D114" s="393">
        <v>2800</v>
      </c>
      <c r="E114" s="393">
        <v>2800</v>
      </c>
      <c r="F114" s="393">
        <v>2800</v>
      </c>
      <c r="G114" s="393">
        <v>2800</v>
      </c>
      <c r="H114" s="393">
        <v>2800</v>
      </c>
      <c r="I114" s="393">
        <v>2800</v>
      </c>
      <c r="J114" s="393">
        <v>2800</v>
      </c>
      <c r="K114" s="393">
        <v>2800</v>
      </c>
      <c r="L114" s="393">
        <v>2800</v>
      </c>
      <c r="M114" s="393">
        <v>2800</v>
      </c>
      <c r="N114" s="393">
        <v>2800</v>
      </c>
      <c r="O114" s="393">
        <v>2800</v>
      </c>
      <c r="P114" s="393">
        <v>2800</v>
      </c>
      <c r="Q114" s="393">
        <v>2800</v>
      </c>
      <c r="R114" s="393">
        <v>2800</v>
      </c>
      <c r="S114" s="393">
        <v>2800</v>
      </c>
      <c r="T114" s="393">
        <v>2800</v>
      </c>
      <c r="U114" s="393">
        <v>2800</v>
      </c>
      <c r="V114" s="393">
        <v>2800</v>
      </c>
      <c r="W114" s="393">
        <v>2800</v>
      </c>
      <c r="X114" s="393">
        <v>3500</v>
      </c>
      <c r="Y114" s="393">
        <v>3500</v>
      </c>
      <c r="Z114" s="393">
        <v>3500</v>
      </c>
      <c r="AA114" s="393">
        <v>3500</v>
      </c>
      <c r="AB114" s="393">
        <v>3500</v>
      </c>
      <c r="AC114" s="393">
        <v>3500</v>
      </c>
      <c r="AD114" s="393">
        <v>3500</v>
      </c>
      <c r="AE114" s="393">
        <v>3500</v>
      </c>
      <c r="AF114" s="393">
        <v>3500</v>
      </c>
      <c r="AG114" s="393">
        <v>3500</v>
      </c>
      <c r="AH114" s="393">
        <v>3500</v>
      </c>
      <c r="AI114" s="393">
        <v>3500</v>
      </c>
      <c r="AJ114" s="393">
        <v>3500</v>
      </c>
      <c r="AK114" s="393">
        <v>3500</v>
      </c>
      <c r="AL114" s="393">
        <v>3500</v>
      </c>
      <c r="AM114" s="393">
        <v>3500</v>
      </c>
      <c r="AN114" s="393">
        <v>3500</v>
      </c>
      <c r="AO114" s="393">
        <v>3500</v>
      </c>
      <c r="AP114" s="393">
        <v>3500</v>
      </c>
      <c r="AQ114" s="393">
        <v>3500</v>
      </c>
      <c r="AR114" s="393">
        <v>3500</v>
      </c>
      <c r="AS114" s="393">
        <v>3500</v>
      </c>
      <c r="AT114" s="393">
        <v>3500</v>
      </c>
      <c r="AU114" s="393">
        <v>3500</v>
      </c>
      <c r="AV114" s="393">
        <v>3500</v>
      </c>
      <c r="AW114" s="393">
        <v>3500</v>
      </c>
      <c r="AX114" s="393">
        <v>3500</v>
      </c>
      <c r="AY114" s="393">
        <v>3500</v>
      </c>
      <c r="AZ114" s="393">
        <v>3500</v>
      </c>
      <c r="BA114" s="393">
        <v>3500</v>
      </c>
      <c r="BB114" s="393">
        <v>3500</v>
      </c>
      <c r="BC114" s="393">
        <v>3500</v>
      </c>
      <c r="BD114" s="393">
        <v>3500</v>
      </c>
      <c r="BE114" s="393">
        <v>3500</v>
      </c>
      <c r="BF114" s="393">
        <v>3500</v>
      </c>
      <c r="BG114" s="393">
        <v>3500</v>
      </c>
      <c r="BH114" s="393">
        <v>3500</v>
      </c>
      <c r="BI114" s="393">
        <v>3500</v>
      </c>
      <c r="BJ114" s="393">
        <v>3500</v>
      </c>
      <c r="BK114" s="393">
        <v>3500</v>
      </c>
      <c r="BL114" s="393">
        <v>3500</v>
      </c>
      <c r="BM114" s="393">
        <v>3500</v>
      </c>
      <c r="BN114" s="393">
        <v>3500</v>
      </c>
      <c r="BO114" s="393">
        <v>3500</v>
      </c>
      <c r="BP114" s="393">
        <v>3500</v>
      </c>
      <c r="BQ114" s="393">
        <v>3500</v>
      </c>
      <c r="BR114" s="393">
        <v>3500</v>
      </c>
      <c r="BS114" s="393">
        <v>3500</v>
      </c>
      <c r="BT114" s="393">
        <v>3500</v>
      </c>
      <c r="BU114" s="393">
        <v>3500</v>
      </c>
      <c r="BV114" s="393">
        <v>3500</v>
      </c>
      <c r="BW114" s="393">
        <v>3500</v>
      </c>
      <c r="BX114" s="393">
        <v>3500</v>
      </c>
      <c r="BY114" s="393">
        <v>3500</v>
      </c>
      <c r="BZ114" s="393">
        <v>3500</v>
      </c>
      <c r="CA114" s="393">
        <v>3500</v>
      </c>
      <c r="CB114" s="393">
        <v>3500</v>
      </c>
      <c r="CC114" s="393">
        <v>3500</v>
      </c>
      <c r="CD114" s="393">
        <v>3500</v>
      </c>
      <c r="CE114" s="393">
        <v>3500</v>
      </c>
      <c r="CF114" s="393">
        <v>3500</v>
      </c>
      <c r="CG114" s="393">
        <v>3500</v>
      </c>
      <c r="CH114" s="393">
        <v>3500</v>
      </c>
      <c r="CI114" s="393">
        <v>3500</v>
      </c>
      <c r="CJ114" s="393">
        <v>3500</v>
      </c>
      <c r="CK114" s="393">
        <v>3500</v>
      </c>
      <c r="CL114" s="393">
        <v>3500</v>
      </c>
      <c r="CM114" s="393">
        <v>3500</v>
      </c>
      <c r="CN114" s="393">
        <v>3500</v>
      </c>
      <c r="CO114" s="393">
        <v>3500</v>
      </c>
      <c r="CP114" s="393">
        <v>3500</v>
      </c>
      <c r="CQ114" s="393">
        <v>3500</v>
      </c>
      <c r="CR114" s="393">
        <v>3500</v>
      </c>
      <c r="CS114" s="393">
        <v>3500</v>
      </c>
      <c r="CT114" s="393">
        <v>3500</v>
      </c>
      <c r="CU114" s="393">
        <v>3500</v>
      </c>
      <c r="CV114" s="393">
        <v>3500</v>
      </c>
      <c r="CW114" s="393">
        <v>3500</v>
      </c>
      <c r="CX114" s="393">
        <v>3500</v>
      </c>
      <c r="CY114" s="393">
        <v>3500</v>
      </c>
      <c r="CZ114" s="393">
        <v>3500</v>
      </c>
      <c r="DA114" s="393">
        <v>3500</v>
      </c>
      <c r="DB114" s="393">
        <v>3500</v>
      </c>
      <c r="DC114" s="393">
        <v>3500</v>
      </c>
      <c r="DD114" s="393">
        <v>3500</v>
      </c>
      <c r="DE114" s="393">
        <v>3500</v>
      </c>
      <c r="DF114" s="393">
        <v>3500</v>
      </c>
      <c r="DG114" s="393">
        <v>3500</v>
      </c>
      <c r="DH114" s="393">
        <v>3500</v>
      </c>
      <c r="DI114" s="393">
        <v>3500</v>
      </c>
      <c r="DJ114" s="393">
        <v>3500</v>
      </c>
      <c r="DK114" s="393">
        <v>3500</v>
      </c>
      <c r="DL114" s="393">
        <v>3500</v>
      </c>
      <c r="DM114" s="393">
        <v>3500</v>
      </c>
      <c r="DN114" s="393">
        <v>3500</v>
      </c>
      <c r="DO114" s="393">
        <v>3500</v>
      </c>
      <c r="DP114" s="393">
        <v>3500</v>
      </c>
      <c r="DQ114" s="393">
        <v>3500</v>
      </c>
      <c r="DR114" s="393">
        <v>3500</v>
      </c>
      <c r="DS114" s="393">
        <v>3500</v>
      </c>
      <c r="DT114" s="393">
        <v>3500</v>
      </c>
      <c r="DU114" s="393">
        <v>3500</v>
      </c>
      <c r="DV114" s="393">
        <v>3500</v>
      </c>
      <c r="DW114" s="393">
        <v>3500</v>
      </c>
      <c r="DX114" s="393">
        <v>3500</v>
      </c>
      <c r="DY114" s="393">
        <v>3500</v>
      </c>
      <c r="DZ114" s="393">
        <v>3500</v>
      </c>
      <c r="EA114" s="393">
        <v>3500</v>
      </c>
      <c r="EB114" s="393">
        <v>3500</v>
      </c>
      <c r="EC114" s="393">
        <v>3500</v>
      </c>
      <c r="ED114" s="393">
        <v>3500</v>
      </c>
      <c r="EE114" s="393">
        <v>3500</v>
      </c>
      <c r="EF114" s="393">
        <v>3500</v>
      </c>
      <c r="EG114" s="393">
        <v>3500</v>
      </c>
      <c r="EH114" s="393">
        <v>3500</v>
      </c>
      <c r="EI114" s="393">
        <v>3500</v>
      </c>
      <c r="EJ114" s="393">
        <v>3500</v>
      </c>
      <c r="EK114" s="393">
        <v>3500</v>
      </c>
      <c r="EL114" s="393">
        <v>3500</v>
      </c>
      <c r="EM114" s="393">
        <v>3500</v>
      </c>
      <c r="EN114" s="393">
        <v>3500</v>
      </c>
      <c r="EO114" s="393">
        <v>3500</v>
      </c>
      <c r="EP114" s="393">
        <v>3500</v>
      </c>
      <c r="EQ114" s="393">
        <v>3500</v>
      </c>
      <c r="ER114" s="393">
        <v>3500</v>
      </c>
      <c r="ES114" s="393">
        <v>3500</v>
      </c>
      <c r="ET114" s="393">
        <v>3500</v>
      </c>
      <c r="EU114" s="393">
        <v>3500</v>
      </c>
      <c r="EV114" s="393">
        <v>3500</v>
      </c>
      <c r="EW114" s="393">
        <v>3500</v>
      </c>
      <c r="EX114" s="393">
        <v>3500</v>
      </c>
      <c r="EY114" s="393">
        <v>3500</v>
      </c>
      <c r="EZ114" s="393">
        <v>3500</v>
      </c>
      <c r="FA114" s="393">
        <v>3500</v>
      </c>
      <c r="FB114" s="393">
        <v>3500</v>
      </c>
      <c r="FC114" s="393">
        <v>3500</v>
      </c>
      <c r="FD114" s="393">
        <v>3500</v>
      </c>
      <c r="FE114" s="393">
        <v>3500</v>
      </c>
      <c r="FF114" s="393">
        <v>3500</v>
      </c>
      <c r="FG114" s="393">
        <v>3500</v>
      </c>
      <c r="FH114" s="393">
        <v>3500</v>
      </c>
      <c r="FI114" s="393">
        <v>3500</v>
      </c>
      <c r="FJ114" s="393">
        <v>3500</v>
      </c>
      <c r="FK114" s="393">
        <v>3500</v>
      </c>
      <c r="FL114" s="393">
        <v>3500</v>
      </c>
      <c r="FM114" s="393">
        <v>3500</v>
      </c>
      <c r="FN114" s="393">
        <v>3500</v>
      </c>
      <c r="FO114" s="393">
        <v>3500</v>
      </c>
      <c r="FP114" s="393">
        <v>3500</v>
      </c>
      <c r="FQ114" s="393">
        <v>3500</v>
      </c>
      <c r="FR114" s="393">
        <v>3500</v>
      </c>
      <c r="FS114" s="393">
        <v>3500</v>
      </c>
      <c r="FT114" s="393">
        <v>3500</v>
      </c>
      <c r="FU114" s="393">
        <v>3500</v>
      </c>
      <c r="FV114" s="393">
        <v>3500</v>
      </c>
      <c r="FW114" s="393">
        <v>3500</v>
      </c>
      <c r="FX114" s="393">
        <v>3500</v>
      </c>
      <c r="FY114" s="393">
        <v>3500</v>
      </c>
      <c r="FZ114" s="393">
        <v>3500</v>
      </c>
      <c r="GA114" s="393">
        <v>3500</v>
      </c>
    </row>
    <row r="115" spans="1:183" x14ac:dyDescent="0.25">
      <c r="A115" s="392">
        <v>2</v>
      </c>
      <c r="B115" s="170">
        <v>12</v>
      </c>
      <c r="C115" s="170">
        <v>2</v>
      </c>
      <c r="D115" s="393">
        <v>2800</v>
      </c>
      <c r="E115" s="393">
        <v>2800</v>
      </c>
      <c r="F115" s="393">
        <v>2800</v>
      </c>
      <c r="G115" s="393">
        <v>2800</v>
      </c>
      <c r="H115" s="393">
        <v>2800</v>
      </c>
      <c r="I115" s="393">
        <v>2800</v>
      </c>
      <c r="J115" s="393">
        <v>2800</v>
      </c>
      <c r="K115" s="393">
        <v>2800</v>
      </c>
      <c r="L115" s="393">
        <v>2800</v>
      </c>
      <c r="M115" s="393">
        <v>2800</v>
      </c>
      <c r="N115" s="393">
        <v>2800</v>
      </c>
      <c r="O115" s="393">
        <v>2800</v>
      </c>
      <c r="P115" s="393">
        <v>2800</v>
      </c>
      <c r="Q115" s="393">
        <v>2800</v>
      </c>
      <c r="R115" s="393">
        <v>2800</v>
      </c>
      <c r="S115" s="393">
        <v>2800</v>
      </c>
      <c r="T115" s="393">
        <v>2800</v>
      </c>
      <c r="U115" s="393">
        <v>2800</v>
      </c>
      <c r="V115" s="393">
        <v>2800</v>
      </c>
      <c r="W115" s="393">
        <v>2800</v>
      </c>
      <c r="X115" s="393">
        <v>3500</v>
      </c>
      <c r="Y115" s="393">
        <v>3500</v>
      </c>
      <c r="Z115" s="393">
        <v>3500</v>
      </c>
      <c r="AA115" s="393">
        <v>3500</v>
      </c>
      <c r="AB115" s="393">
        <v>3500</v>
      </c>
      <c r="AC115" s="393">
        <v>3500</v>
      </c>
      <c r="AD115" s="393">
        <v>3500</v>
      </c>
      <c r="AE115" s="393">
        <v>3500</v>
      </c>
      <c r="AF115" s="393">
        <v>3500</v>
      </c>
      <c r="AG115" s="393">
        <v>3500</v>
      </c>
      <c r="AH115" s="393">
        <v>3500</v>
      </c>
      <c r="AI115" s="393">
        <v>3500</v>
      </c>
      <c r="AJ115" s="393">
        <v>3500</v>
      </c>
      <c r="AK115" s="393">
        <v>3500</v>
      </c>
      <c r="AL115" s="393">
        <v>3500</v>
      </c>
      <c r="AM115" s="393">
        <v>3500</v>
      </c>
      <c r="AN115" s="393">
        <v>3500</v>
      </c>
      <c r="AO115" s="393">
        <v>3500</v>
      </c>
      <c r="AP115" s="393">
        <v>3500</v>
      </c>
      <c r="AQ115" s="393">
        <v>3500</v>
      </c>
      <c r="AR115" s="393">
        <v>3500</v>
      </c>
      <c r="AS115" s="393">
        <v>3500</v>
      </c>
      <c r="AT115" s="393">
        <v>3500</v>
      </c>
      <c r="AU115" s="393">
        <v>3500</v>
      </c>
      <c r="AV115" s="393">
        <v>3500</v>
      </c>
      <c r="AW115" s="393">
        <v>3500</v>
      </c>
      <c r="AX115" s="393">
        <v>3500</v>
      </c>
      <c r="AY115" s="393">
        <v>3500</v>
      </c>
      <c r="AZ115" s="393">
        <v>3500</v>
      </c>
      <c r="BA115" s="393">
        <v>3500</v>
      </c>
      <c r="BB115" s="393">
        <v>3500</v>
      </c>
      <c r="BC115" s="393">
        <v>3500</v>
      </c>
      <c r="BD115" s="393">
        <v>3500</v>
      </c>
      <c r="BE115" s="393">
        <v>3500</v>
      </c>
      <c r="BF115" s="393">
        <v>3500</v>
      </c>
      <c r="BG115" s="393">
        <v>3500</v>
      </c>
      <c r="BH115" s="393">
        <v>3500</v>
      </c>
      <c r="BI115" s="393">
        <v>3500</v>
      </c>
      <c r="BJ115" s="393">
        <v>3500</v>
      </c>
      <c r="BK115" s="393">
        <v>3500</v>
      </c>
      <c r="BL115" s="393">
        <v>3500</v>
      </c>
      <c r="BM115" s="393">
        <v>3500</v>
      </c>
      <c r="BN115" s="393">
        <v>3500</v>
      </c>
      <c r="BO115" s="393">
        <v>3500</v>
      </c>
      <c r="BP115" s="393">
        <v>3500</v>
      </c>
      <c r="BQ115" s="393">
        <v>3500</v>
      </c>
      <c r="BR115" s="393">
        <v>3500</v>
      </c>
      <c r="BS115" s="393">
        <v>3500</v>
      </c>
      <c r="BT115" s="393">
        <v>3500</v>
      </c>
      <c r="BU115" s="393">
        <v>3500</v>
      </c>
      <c r="BV115" s="393">
        <v>3500</v>
      </c>
      <c r="BW115" s="393">
        <v>3500</v>
      </c>
      <c r="BX115" s="393">
        <v>3500</v>
      </c>
      <c r="BY115" s="393">
        <v>3500</v>
      </c>
      <c r="BZ115" s="393">
        <v>3500</v>
      </c>
      <c r="CA115" s="393">
        <v>3500</v>
      </c>
      <c r="CB115" s="393">
        <v>3500</v>
      </c>
      <c r="CC115" s="393">
        <v>3500</v>
      </c>
      <c r="CD115" s="393">
        <v>3500</v>
      </c>
      <c r="CE115" s="393">
        <v>3500</v>
      </c>
      <c r="CF115" s="393">
        <v>3500</v>
      </c>
      <c r="CG115" s="393">
        <v>3500</v>
      </c>
      <c r="CH115" s="393">
        <v>3500</v>
      </c>
      <c r="CI115" s="393">
        <v>3500</v>
      </c>
      <c r="CJ115" s="393">
        <v>3500</v>
      </c>
      <c r="CK115" s="393">
        <v>3500</v>
      </c>
      <c r="CL115" s="393">
        <v>3500</v>
      </c>
      <c r="CM115" s="393">
        <v>3500</v>
      </c>
      <c r="CN115" s="393">
        <v>3500</v>
      </c>
      <c r="CO115" s="393">
        <v>3500</v>
      </c>
      <c r="CP115" s="393">
        <v>3500</v>
      </c>
      <c r="CQ115" s="393">
        <v>3500</v>
      </c>
      <c r="CR115" s="393">
        <v>3500</v>
      </c>
      <c r="CS115" s="393">
        <v>3500</v>
      </c>
      <c r="CT115" s="393">
        <v>3500</v>
      </c>
      <c r="CU115" s="393">
        <v>3500</v>
      </c>
      <c r="CV115" s="393">
        <v>3500</v>
      </c>
      <c r="CW115" s="393">
        <v>3500</v>
      </c>
      <c r="CX115" s="393">
        <v>3500</v>
      </c>
      <c r="CY115" s="393">
        <v>3500</v>
      </c>
      <c r="CZ115" s="393">
        <v>3500</v>
      </c>
      <c r="DA115" s="393">
        <v>3500</v>
      </c>
      <c r="DB115" s="393">
        <v>3500</v>
      </c>
      <c r="DC115" s="393">
        <v>3500</v>
      </c>
      <c r="DD115" s="393">
        <v>3500</v>
      </c>
      <c r="DE115" s="393">
        <v>3500</v>
      </c>
      <c r="DF115" s="393">
        <v>3500</v>
      </c>
      <c r="DG115" s="393">
        <v>3500</v>
      </c>
      <c r="DH115" s="393">
        <v>3500</v>
      </c>
      <c r="DI115" s="393">
        <v>3500</v>
      </c>
      <c r="DJ115" s="393">
        <v>3500</v>
      </c>
      <c r="DK115" s="393">
        <v>3500</v>
      </c>
      <c r="DL115" s="393">
        <v>3500</v>
      </c>
      <c r="DM115" s="393">
        <v>3500</v>
      </c>
      <c r="DN115" s="393">
        <v>3500</v>
      </c>
      <c r="DO115" s="393">
        <v>3500</v>
      </c>
      <c r="DP115" s="393">
        <v>3500</v>
      </c>
      <c r="DQ115" s="393">
        <v>3500</v>
      </c>
      <c r="DR115" s="393">
        <v>3500</v>
      </c>
      <c r="DS115" s="393">
        <v>3500</v>
      </c>
      <c r="DT115" s="393">
        <v>3500</v>
      </c>
      <c r="DU115" s="393">
        <v>3500</v>
      </c>
      <c r="DV115" s="393">
        <v>3500</v>
      </c>
      <c r="DW115" s="393">
        <v>3500</v>
      </c>
      <c r="DX115" s="393">
        <v>3500</v>
      </c>
      <c r="DY115" s="393">
        <v>3500</v>
      </c>
      <c r="DZ115" s="393">
        <v>3500</v>
      </c>
      <c r="EA115" s="393">
        <v>3500</v>
      </c>
      <c r="EB115" s="393">
        <v>3500</v>
      </c>
      <c r="EC115" s="393">
        <v>3500</v>
      </c>
      <c r="ED115" s="393">
        <v>3500</v>
      </c>
      <c r="EE115" s="393">
        <v>3500</v>
      </c>
      <c r="EF115" s="393">
        <v>3500</v>
      </c>
      <c r="EG115" s="393">
        <v>3500</v>
      </c>
      <c r="EH115" s="393">
        <v>3500</v>
      </c>
      <c r="EI115" s="393">
        <v>3500</v>
      </c>
      <c r="EJ115" s="393">
        <v>3500</v>
      </c>
      <c r="EK115" s="393">
        <v>3500</v>
      </c>
      <c r="EL115" s="393">
        <v>3500</v>
      </c>
      <c r="EM115" s="393">
        <v>3500</v>
      </c>
      <c r="EN115" s="393">
        <v>3500</v>
      </c>
      <c r="EO115" s="393">
        <v>3500</v>
      </c>
      <c r="EP115" s="393">
        <v>3500</v>
      </c>
      <c r="EQ115" s="393">
        <v>3500</v>
      </c>
      <c r="ER115" s="393">
        <v>3500</v>
      </c>
      <c r="ES115" s="393">
        <v>3500</v>
      </c>
      <c r="ET115" s="393">
        <v>3500</v>
      </c>
      <c r="EU115" s="393">
        <v>3500</v>
      </c>
      <c r="EV115" s="393">
        <v>3500</v>
      </c>
      <c r="EW115" s="393">
        <v>3500</v>
      </c>
      <c r="EX115" s="393">
        <v>3500</v>
      </c>
      <c r="EY115" s="393">
        <v>3500</v>
      </c>
      <c r="EZ115" s="393">
        <v>3500</v>
      </c>
      <c r="FA115" s="393">
        <v>3500</v>
      </c>
      <c r="FB115" s="393">
        <v>3500</v>
      </c>
      <c r="FC115" s="393">
        <v>3500</v>
      </c>
      <c r="FD115" s="393">
        <v>3500</v>
      </c>
      <c r="FE115" s="393">
        <v>3500</v>
      </c>
      <c r="FF115" s="393">
        <v>3500</v>
      </c>
      <c r="FG115" s="393">
        <v>3500</v>
      </c>
      <c r="FH115" s="393">
        <v>3500</v>
      </c>
      <c r="FI115" s="393">
        <v>3500</v>
      </c>
      <c r="FJ115" s="393">
        <v>3500</v>
      </c>
      <c r="FK115" s="393">
        <v>3500</v>
      </c>
      <c r="FL115" s="393">
        <v>3500</v>
      </c>
      <c r="FM115" s="393">
        <v>3500</v>
      </c>
      <c r="FN115" s="393">
        <v>3500</v>
      </c>
      <c r="FO115" s="393">
        <v>3500</v>
      </c>
      <c r="FP115" s="393">
        <v>3500</v>
      </c>
      <c r="FQ115" s="393">
        <v>3500</v>
      </c>
      <c r="FR115" s="393">
        <v>3500</v>
      </c>
      <c r="FS115" s="393">
        <v>3500</v>
      </c>
      <c r="FT115" s="393">
        <v>3500</v>
      </c>
      <c r="FU115" s="393">
        <v>3500</v>
      </c>
      <c r="FV115" s="393">
        <v>3500</v>
      </c>
      <c r="FW115" s="393">
        <v>3500</v>
      </c>
      <c r="FX115" s="393">
        <v>3500</v>
      </c>
      <c r="FY115" s="393">
        <v>3500</v>
      </c>
      <c r="FZ115" s="393">
        <v>3500</v>
      </c>
      <c r="GA115" s="393">
        <v>3500</v>
      </c>
    </row>
    <row r="116" spans="1:183" x14ac:dyDescent="0.25">
      <c r="A116" s="392">
        <v>3</v>
      </c>
      <c r="B116" s="170">
        <v>12</v>
      </c>
      <c r="C116" s="170">
        <v>2</v>
      </c>
      <c r="D116" s="393">
        <v>2800</v>
      </c>
      <c r="E116" s="393">
        <v>2800</v>
      </c>
      <c r="F116" s="393">
        <v>2800</v>
      </c>
      <c r="G116" s="393">
        <v>2800</v>
      </c>
      <c r="H116" s="393">
        <v>2800</v>
      </c>
      <c r="I116" s="393">
        <v>2800</v>
      </c>
      <c r="J116" s="393">
        <v>2800</v>
      </c>
      <c r="K116" s="393">
        <v>2800</v>
      </c>
      <c r="L116" s="393">
        <v>2800</v>
      </c>
      <c r="M116" s="393">
        <v>2800</v>
      </c>
      <c r="N116" s="393">
        <v>2800</v>
      </c>
      <c r="O116" s="393">
        <v>2800</v>
      </c>
      <c r="P116" s="393">
        <v>2800</v>
      </c>
      <c r="Q116" s="393">
        <v>2800</v>
      </c>
      <c r="R116" s="393">
        <v>2800</v>
      </c>
      <c r="S116" s="393">
        <v>2800</v>
      </c>
      <c r="T116" s="393">
        <v>2800</v>
      </c>
      <c r="U116" s="393">
        <v>2800</v>
      </c>
      <c r="V116" s="393">
        <v>2800</v>
      </c>
      <c r="W116" s="393">
        <v>2800</v>
      </c>
      <c r="X116" s="393">
        <v>3500</v>
      </c>
      <c r="Y116" s="393">
        <v>3500</v>
      </c>
      <c r="Z116" s="393">
        <v>3500</v>
      </c>
      <c r="AA116" s="393">
        <v>3500</v>
      </c>
      <c r="AB116" s="393">
        <v>3500</v>
      </c>
      <c r="AC116" s="393">
        <v>3500</v>
      </c>
      <c r="AD116" s="393">
        <v>3500</v>
      </c>
      <c r="AE116" s="393">
        <v>3500</v>
      </c>
      <c r="AF116" s="393">
        <v>3500</v>
      </c>
      <c r="AG116" s="393">
        <v>3500</v>
      </c>
      <c r="AH116" s="393">
        <v>3500</v>
      </c>
      <c r="AI116" s="393">
        <v>3500</v>
      </c>
      <c r="AJ116" s="393">
        <v>3500</v>
      </c>
      <c r="AK116" s="393">
        <v>3500</v>
      </c>
      <c r="AL116" s="393">
        <v>3500</v>
      </c>
      <c r="AM116" s="393">
        <v>3500</v>
      </c>
      <c r="AN116" s="393">
        <v>3500</v>
      </c>
      <c r="AO116" s="393">
        <v>3500</v>
      </c>
      <c r="AP116" s="393">
        <v>3500</v>
      </c>
      <c r="AQ116" s="393">
        <v>3500</v>
      </c>
      <c r="AR116" s="393">
        <v>3500</v>
      </c>
      <c r="AS116" s="393">
        <v>3500</v>
      </c>
      <c r="AT116" s="393">
        <v>3500</v>
      </c>
      <c r="AU116" s="393">
        <v>3500</v>
      </c>
      <c r="AV116" s="393">
        <v>3500</v>
      </c>
      <c r="AW116" s="393">
        <v>3500</v>
      </c>
      <c r="AX116" s="393">
        <v>3500</v>
      </c>
      <c r="AY116" s="393">
        <v>3500</v>
      </c>
      <c r="AZ116" s="393">
        <v>3500</v>
      </c>
      <c r="BA116" s="393">
        <v>3500</v>
      </c>
      <c r="BB116" s="393">
        <v>3500</v>
      </c>
      <c r="BC116" s="393">
        <v>3500</v>
      </c>
      <c r="BD116" s="393">
        <v>3500</v>
      </c>
      <c r="BE116" s="393">
        <v>3500</v>
      </c>
      <c r="BF116" s="393">
        <v>3500</v>
      </c>
      <c r="BG116" s="393">
        <v>3500</v>
      </c>
      <c r="BH116" s="393">
        <v>3500</v>
      </c>
      <c r="BI116" s="393">
        <v>3500</v>
      </c>
      <c r="BJ116" s="393">
        <v>3500</v>
      </c>
      <c r="BK116" s="393">
        <v>3500</v>
      </c>
      <c r="BL116" s="393">
        <v>3500</v>
      </c>
      <c r="BM116" s="393">
        <v>3500</v>
      </c>
      <c r="BN116" s="393">
        <v>3500</v>
      </c>
      <c r="BO116" s="393">
        <v>3500</v>
      </c>
      <c r="BP116" s="393">
        <v>3500</v>
      </c>
      <c r="BQ116" s="393">
        <v>3500</v>
      </c>
      <c r="BR116" s="393">
        <v>3500</v>
      </c>
      <c r="BS116" s="393">
        <v>3500</v>
      </c>
      <c r="BT116" s="393">
        <v>3500</v>
      </c>
      <c r="BU116" s="393">
        <v>3500</v>
      </c>
      <c r="BV116" s="393">
        <v>3500</v>
      </c>
      <c r="BW116" s="393">
        <v>3500</v>
      </c>
      <c r="BX116" s="393">
        <v>3500</v>
      </c>
      <c r="BY116" s="393">
        <v>3500</v>
      </c>
      <c r="BZ116" s="393">
        <v>3500</v>
      </c>
      <c r="CA116" s="393">
        <v>3500</v>
      </c>
      <c r="CB116" s="393">
        <v>3500</v>
      </c>
      <c r="CC116" s="393">
        <v>3500</v>
      </c>
      <c r="CD116" s="393">
        <v>3500</v>
      </c>
      <c r="CE116" s="393">
        <v>3500</v>
      </c>
      <c r="CF116" s="393">
        <v>3500</v>
      </c>
      <c r="CG116" s="393">
        <v>3500</v>
      </c>
      <c r="CH116" s="393">
        <v>3500</v>
      </c>
      <c r="CI116" s="393">
        <v>3500</v>
      </c>
      <c r="CJ116" s="393">
        <v>3500</v>
      </c>
      <c r="CK116" s="393">
        <v>3500</v>
      </c>
      <c r="CL116" s="393">
        <v>3500</v>
      </c>
      <c r="CM116" s="393">
        <v>3500</v>
      </c>
      <c r="CN116" s="393">
        <v>3500</v>
      </c>
      <c r="CO116" s="393">
        <v>3500</v>
      </c>
      <c r="CP116" s="393">
        <v>3500</v>
      </c>
      <c r="CQ116" s="393">
        <v>3500</v>
      </c>
      <c r="CR116" s="393">
        <v>3500</v>
      </c>
      <c r="CS116" s="393">
        <v>3500</v>
      </c>
      <c r="CT116" s="393">
        <v>3500</v>
      </c>
      <c r="CU116" s="393">
        <v>3500</v>
      </c>
      <c r="CV116" s="393">
        <v>3500</v>
      </c>
      <c r="CW116" s="393">
        <v>3500</v>
      </c>
      <c r="CX116" s="393">
        <v>3500</v>
      </c>
      <c r="CY116" s="393">
        <v>3500</v>
      </c>
      <c r="CZ116" s="393">
        <v>3500</v>
      </c>
      <c r="DA116" s="393">
        <v>3500</v>
      </c>
      <c r="DB116" s="393">
        <v>3500</v>
      </c>
      <c r="DC116" s="393">
        <v>3500</v>
      </c>
      <c r="DD116" s="393">
        <v>3500</v>
      </c>
      <c r="DE116" s="393">
        <v>3500</v>
      </c>
      <c r="DF116" s="393">
        <v>3500</v>
      </c>
      <c r="DG116" s="393">
        <v>3500</v>
      </c>
      <c r="DH116" s="393">
        <v>3500</v>
      </c>
      <c r="DI116" s="393">
        <v>3500</v>
      </c>
      <c r="DJ116" s="393">
        <v>3500</v>
      </c>
      <c r="DK116" s="393">
        <v>3500</v>
      </c>
      <c r="DL116" s="393">
        <v>3500</v>
      </c>
      <c r="DM116" s="393">
        <v>3500</v>
      </c>
      <c r="DN116" s="393">
        <v>3500</v>
      </c>
      <c r="DO116" s="393">
        <v>3500</v>
      </c>
      <c r="DP116" s="393">
        <v>3500</v>
      </c>
      <c r="DQ116" s="393">
        <v>3500</v>
      </c>
      <c r="DR116" s="393">
        <v>3500</v>
      </c>
      <c r="DS116" s="393">
        <v>3500</v>
      </c>
      <c r="DT116" s="393">
        <v>3500</v>
      </c>
      <c r="DU116" s="393">
        <v>3500</v>
      </c>
      <c r="DV116" s="393">
        <v>3500</v>
      </c>
      <c r="DW116" s="393">
        <v>3500</v>
      </c>
      <c r="DX116" s="393">
        <v>3500</v>
      </c>
      <c r="DY116" s="393">
        <v>3500</v>
      </c>
      <c r="DZ116" s="393">
        <v>3500</v>
      </c>
      <c r="EA116" s="393">
        <v>3500</v>
      </c>
      <c r="EB116" s="393">
        <v>3500</v>
      </c>
      <c r="EC116" s="393">
        <v>3500</v>
      </c>
      <c r="ED116" s="393">
        <v>3500</v>
      </c>
      <c r="EE116" s="393">
        <v>3500</v>
      </c>
      <c r="EF116" s="393">
        <v>3500</v>
      </c>
      <c r="EG116" s="393">
        <v>3500</v>
      </c>
      <c r="EH116" s="393">
        <v>3500</v>
      </c>
      <c r="EI116" s="393">
        <v>3500</v>
      </c>
      <c r="EJ116" s="393">
        <v>3500</v>
      </c>
      <c r="EK116" s="393">
        <v>3500</v>
      </c>
      <c r="EL116" s="393">
        <v>3500</v>
      </c>
      <c r="EM116" s="393">
        <v>3500</v>
      </c>
      <c r="EN116" s="393">
        <v>3500</v>
      </c>
      <c r="EO116" s="393">
        <v>3500</v>
      </c>
      <c r="EP116" s="393">
        <v>3500</v>
      </c>
      <c r="EQ116" s="393">
        <v>3500</v>
      </c>
      <c r="ER116" s="393">
        <v>3500</v>
      </c>
      <c r="ES116" s="393">
        <v>3500</v>
      </c>
      <c r="ET116" s="393">
        <v>3500</v>
      </c>
      <c r="EU116" s="393">
        <v>3500</v>
      </c>
      <c r="EV116" s="393">
        <v>3500</v>
      </c>
      <c r="EW116" s="393">
        <v>3500</v>
      </c>
      <c r="EX116" s="393">
        <v>3500</v>
      </c>
      <c r="EY116" s="393">
        <v>3500</v>
      </c>
      <c r="EZ116" s="393">
        <v>3500</v>
      </c>
      <c r="FA116" s="393">
        <v>3500</v>
      </c>
      <c r="FB116" s="393">
        <v>3500</v>
      </c>
      <c r="FC116" s="393">
        <v>3500</v>
      </c>
      <c r="FD116" s="393">
        <v>3500</v>
      </c>
      <c r="FE116" s="393">
        <v>3500</v>
      </c>
      <c r="FF116" s="393">
        <v>3500</v>
      </c>
      <c r="FG116" s="393">
        <v>3500</v>
      </c>
      <c r="FH116" s="393">
        <v>3500</v>
      </c>
      <c r="FI116" s="393">
        <v>3500</v>
      </c>
      <c r="FJ116" s="393">
        <v>3500</v>
      </c>
      <c r="FK116" s="393">
        <v>3500</v>
      </c>
      <c r="FL116" s="393">
        <v>3500</v>
      </c>
      <c r="FM116" s="393">
        <v>3500</v>
      </c>
      <c r="FN116" s="393">
        <v>3500</v>
      </c>
      <c r="FO116" s="393">
        <v>3500</v>
      </c>
      <c r="FP116" s="393">
        <v>3500</v>
      </c>
      <c r="FQ116" s="393">
        <v>3500</v>
      </c>
      <c r="FR116" s="393">
        <v>3500</v>
      </c>
      <c r="FS116" s="393">
        <v>3500</v>
      </c>
      <c r="FT116" s="393">
        <v>3500</v>
      </c>
      <c r="FU116" s="393">
        <v>3500</v>
      </c>
      <c r="FV116" s="393">
        <v>3500</v>
      </c>
      <c r="FW116" s="393">
        <v>3500</v>
      </c>
      <c r="FX116" s="393">
        <v>3500</v>
      </c>
      <c r="FY116" s="393">
        <v>3500</v>
      </c>
      <c r="FZ116" s="393">
        <v>3500</v>
      </c>
      <c r="GA116" s="393">
        <v>3500</v>
      </c>
    </row>
    <row r="117" spans="1:183" x14ac:dyDescent="0.25">
      <c r="A117" s="392">
        <v>4</v>
      </c>
      <c r="B117" s="170">
        <v>12</v>
      </c>
      <c r="C117" s="170">
        <v>2</v>
      </c>
      <c r="D117" s="393">
        <v>2800</v>
      </c>
      <c r="E117" s="393">
        <v>2800</v>
      </c>
      <c r="F117" s="393">
        <v>2800</v>
      </c>
      <c r="G117" s="393">
        <v>2800</v>
      </c>
      <c r="H117" s="393">
        <v>2800</v>
      </c>
      <c r="I117" s="393">
        <v>2800</v>
      </c>
      <c r="J117" s="393">
        <v>2800</v>
      </c>
      <c r="K117" s="393">
        <v>2800</v>
      </c>
      <c r="L117" s="393">
        <v>2800</v>
      </c>
      <c r="M117" s="393">
        <v>2800</v>
      </c>
      <c r="N117" s="393">
        <v>2800</v>
      </c>
      <c r="O117" s="393">
        <v>2800</v>
      </c>
      <c r="P117" s="393">
        <v>2800</v>
      </c>
      <c r="Q117" s="393">
        <v>2800</v>
      </c>
      <c r="R117" s="393">
        <v>2800</v>
      </c>
      <c r="S117" s="393">
        <v>2800</v>
      </c>
      <c r="T117" s="393">
        <v>2800</v>
      </c>
      <c r="U117" s="393">
        <v>2800</v>
      </c>
      <c r="V117" s="393">
        <v>2800</v>
      </c>
      <c r="W117" s="393">
        <v>2800</v>
      </c>
      <c r="X117" s="393">
        <v>3000</v>
      </c>
      <c r="Y117" s="393">
        <v>3000</v>
      </c>
      <c r="Z117" s="393">
        <v>3000</v>
      </c>
      <c r="AA117" s="393">
        <v>3000</v>
      </c>
      <c r="AB117" s="393">
        <v>3000</v>
      </c>
      <c r="AC117" s="393">
        <v>3000</v>
      </c>
      <c r="AD117" s="393">
        <v>3000</v>
      </c>
      <c r="AE117" s="393">
        <v>3000</v>
      </c>
      <c r="AF117" s="393">
        <v>3000</v>
      </c>
      <c r="AG117" s="393">
        <v>3000</v>
      </c>
      <c r="AH117" s="393">
        <v>3000</v>
      </c>
      <c r="AI117" s="393">
        <v>3000</v>
      </c>
      <c r="AJ117" s="393">
        <v>3000</v>
      </c>
      <c r="AK117" s="393">
        <v>3000</v>
      </c>
      <c r="AL117" s="393">
        <v>3000</v>
      </c>
      <c r="AM117" s="393">
        <v>3000</v>
      </c>
      <c r="AN117" s="393">
        <v>3000</v>
      </c>
      <c r="AO117" s="393">
        <v>3000</v>
      </c>
      <c r="AP117" s="393">
        <v>3000</v>
      </c>
      <c r="AQ117" s="393">
        <v>3000</v>
      </c>
      <c r="AR117" s="393">
        <v>3000</v>
      </c>
      <c r="AS117" s="393">
        <v>3000</v>
      </c>
      <c r="AT117" s="393">
        <v>3000</v>
      </c>
      <c r="AU117" s="393">
        <v>3000</v>
      </c>
      <c r="AV117" s="393">
        <v>3000</v>
      </c>
      <c r="AW117" s="393">
        <v>3000</v>
      </c>
      <c r="AX117" s="393">
        <v>3000</v>
      </c>
      <c r="AY117" s="393">
        <v>3000</v>
      </c>
      <c r="AZ117" s="393">
        <v>3000</v>
      </c>
      <c r="BA117" s="393">
        <v>3000</v>
      </c>
      <c r="BB117" s="393">
        <v>3000</v>
      </c>
      <c r="BC117" s="393">
        <v>3000</v>
      </c>
      <c r="BD117" s="393">
        <v>3000</v>
      </c>
      <c r="BE117" s="393">
        <v>3000</v>
      </c>
      <c r="BF117" s="393">
        <v>3000</v>
      </c>
      <c r="BG117" s="393">
        <v>3000</v>
      </c>
      <c r="BH117" s="393">
        <v>3000</v>
      </c>
      <c r="BI117" s="393">
        <v>3000</v>
      </c>
      <c r="BJ117" s="393">
        <v>3000</v>
      </c>
      <c r="BK117" s="393">
        <v>3000</v>
      </c>
      <c r="BL117" s="393">
        <v>3000</v>
      </c>
      <c r="BM117" s="393">
        <v>3000</v>
      </c>
      <c r="BN117" s="393">
        <v>3000</v>
      </c>
      <c r="BO117" s="393">
        <v>3000</v>
      </c>
      <c r="BP117" s="393">
        <v>3000</v>
      </c>
      <c r="BQ117" s="393">
        <v>3000</v>
      </c>
      <c r="BR117" s="393">
        <v>3000</v>
      </c>
      <c r="BS117" s="393">
        <v>3000</v>
      </c>
      <c r="BT117" s="393">
        <v>3000</v>
      </c>
      <c r="BU117" s="393">
        <v>3000</v>
      </c>
      <c r="BV117" s="393">
        <v>3000</v>
      </c>
      <c r="BW117" s="393">
        <v>3000</v>
      </c>
      <c r="BX117" s="393">
        <v>3000</v>
      </c>
      <c r="BY117" s="393">
        <v>3000</v>
      </c>
      <c r="BZ117" s="393">
        <v>3000</v>
      </c>
      <c r="CA117" s="393">
        <v>3000</v>
      </c>
      <c r="CB117" s="393">
        <v>3000</v>
      </c>
      <c r="CC117" s="393">
        <v>3000</v>
      </c>
      <c r="CD117" s="393">
        <v>3000</v>
      </c>
      <c r="CE117" s="393">
        <v>3000</v>
      </c>
      <c r="CF117" s="393">
        <v>3000</v>
      </c>
      <c r="CG117" s="393">
        <v>3000</v>
      </c>
      <c r="CH117" s="393">
        <v>3000</v>
      </c>
      <c r="CI117" s="393">
        <v>3000</v>
      </c>
      <c r="CJ117" s="393">
        <v>3000</v>
      </c>
      <c r="CK117" s="393">
        <v>3000</v>
      </c>
      <c r="CL117" s="393">
        <v>3000</v>
      </c>
      <c r="CM117" s="393">
        <v>3000</v>
      </c>
      <c r="CN117" s="393">
        <v>3000</v>
      </c>
      <c r="CO117" s="393">
        <v>3000</v>
      </c>
      <c r="CP117" s="393">
        <v>3000</v>
      </c>
      <c r="CQ117" s="393">
        <v>3000</v>
      </c>
      <c r="CR117" s="393">
        <v>3000</v>
      </c>
      <c r="CS117" s="393">
        <v>3000</v>
      </c>
      <c r="CT117" s="393">
        <v>3000</v>
      </c>
      <c r="CU117" s="393">
        <v>3000</v>
      </c>
      <c r="CV117" s="393">
        <v>3000</v>
      </c>
      <c r="CW117" s="393">
        <v>3000</v>
      </c>
      <c r="CX117" s="393">
        <v>3000</v>
      </c>
      <c r="CY117" s="393">
        <v>3000</v>
      </c>
      <c r="CZ117" s="393">
        <v>3000</v>
      </c>
      <c r="DA117" s="393">
        <v>3000</v>
      </c>
      <c r="DB117" s="393">
        <v>3000</v>
      </c>
      <c r="DC117" s="393">
        <v>3000</v>
      </c>
      <c r="DD117" s="393">
        <v>3000</v>
      </c>
      <c r="DE117" s="393">
        <v>3000</v>
      </c>
      <c r="DF117" s="393">
        <v>3000</v>
      </c>
      <c r="DG117" s="393">
        <v>3000</v>
      </c>
      <c r="DH117" s="393">
        <v>3000</v>
      </c>
      <c r="DI117" s="393">
        <v>3000</v>
      </c>
      <c r="DJ117" s="393">
        <v>3000</v>
      </c>
      <c r="DK117" s="393">
        <v>3000</v>
      </c>
      <c r="DL117" s="393">
        <v>3000</v>
      </c>
      <c r="DM117" s="393">
        <v>3000</v>
      </c>
      <c r="DN117" s="393">
        <v>3000</v>
      </c>
      <c r="DO117" s="393">
        <v>3000</v>
      </c>
      <c r="DP117" s="393">
        <v>3000</v>
      </c>
      <c r="DQ117" s="393">
        <v>3000</v>
      </c>
      <c r="DR117" s="393">
        <v>3000</v>
      </c>
      <c r="DS117" s="393">
        <v>3000</v>
      </c>
      <c r="DT117" s="393">
        <v>3000</v>
      </c>
      <c r="DU117" s="393">
        <v>3000</v>
      </c>
      <c r="DV117" s="393">
        <v>3000</v>
      </c>
      <c r="DW117" s="393">
        <v>3000</v>
      </c>
      <c r="DX117" s="393">
        <v>3000</v>
      </c>
      <c r="DY117" s="393">
        <v>3000</v>
      </c>
      <c r="DZ117" s="393">
        <v>3000</v>
      </c>
      <c r="EA117" s="393">
        <v>3000</v>
      </c>
      <c r="EB117" s="393">
        <v>3000</v>
      </c>
      <c r="EC117" s="393">
        <v>3000</v>
      </c>
      <c r="ED117" s="393">
        <v>3000</v>
      </c>
      <c r="EE117" s="393">
        <v>3000</v>
      </c>
      <c r="EF117" s="393">
        <v>3000</v>
      </c>
      <c r="EG117" s="393">
        <v>3000</v>
      </c>
      <c r="EH117" s="393">
        <v>3000</v>
      </c>
      <c r="EI117" s="393">
        <v>3000</v>
      </c>
      <c r="EJ117" s="393">
        <v>3000</v>
      </c>
      <c r="EK117" s="393">
        <v>3000</v>
      </c>
      <c r="EL117" s="393">
        <v>3000</v>
      </c>
      <c r="EM117" s="393">
        <v>3000</v>
      </c>
      <c r="EN117" s="393">
        <v>3000</v>
      </c>
      <c r="EO117" s="393">
        <v>3000</v>
      </c>
      <c r="EP117" s="393">
        <v>3000</v>
      </c>
      <c r="EQ117" s="393">
        <v>3000</v>
      </c>
      <c r="ER117" s="393">
        <v>3000</v>
      </c>
      <c r="ES117" s="393">
        <v>3000</v>
      </c>
      <c r="ET117" s="393">
        <v>3000</v>
      </c>
      <c r="EU117" s="393">
        <v>3000</v>
      </c>
      <c r="EV117" s="393">
        <v>3000</v>
      </c>
      <c r="EW117" s="393">
        <v>3000</v>
      </c>
      <c r="EX117" s="393">
        <v>3000</v>
      </c>
      <c r="EY117" s="393">
        <v>3000</v>
      </c>
      <c r="EZ117" s="393">
        <v>3000</v>
      </c>
      <c r="FA117" s="393">
        <v>3000</v>
      </c>
      <c r="FB117" s="393">
        <v>3000</v>
      </c>
      <c r="FC117" s="393">
        <v>3000</v>
      </c>
      <c r="FD117" s="393">
        <v>3000</v>
      </c>
      <c r="FE117" s="393">
        <v>3000</v>
      </c>
      <c r="FF117" s="393">
        <v>3000</v>
      </c>
      <c r="FG117" s="393">
        <v>3000</v>
      </c>
      <c r="FH117" s="393">
        <v>3000</v>
      </c>
      <c r="FI117" s="393">
        <v>3000</v>
      </c>
      <c r="FJ117" s="393">
        <v>3000</v>
      </c>
      <c r="FK117" s="393">
        <v>3000</v>
      </c>
      <c r="FL117" s="393">
        <v>3000</v>
      </c>
      <c r="FM117" s="393">
        <v>3000</v>
      </c>
      <c r="FN117" s="393">
        <v>3000</v>
      </c>
      <c r="FO117" s="393">
        <v>3000</v>
      </c>
      <c r="FP117" s="393">
        <v>3000</v>
      </c>
      <c r="FQ117" s="393">
        <v>3000</v>
      </c>
      <c r="FR117" s="393">
        <v>3000</v>
      </c>
      <c r="FS117" s="393">
        <v>3000</v>
      </c>
      <c r="FT117" s="393">
        <v>3000</v>
      </c>
      <c r="FU117" s="393">
        <v>3000</v>
      </c>
      <c r="FV117" s="393">
        <v>3000</v>
      </c>
      <c r="FW117" s="393">
        <v>3000</v>
      </c>
      <c r="FX117" s="393">
        <v>3000</v>
      </c>
      <c r="FY117" s="393">
        <v>3000</v>
      </c>
      <c r="FZ117" s="393">
        <v>3000</v>
      </c>
      <c r="GA117" s="393">
        <v>3000</v>
      </c>
    </row>
    <row r="118" spans="1:183" x14ac:dyDescent="0.25">
      <c r="A118" s="394">
        <v>1</v>
      </c>
      <c r="B118" s="395">
        <v>12</v>
      </c>
      <c r="C118" s="395">
        <v>5</v>
      </c>
      <c r="D118" s="396">
        <v>0</v>
      </c>
      <c r="E118" s="396">
        <v>0</v>
      </c>
      <c r="F118" s="396">
        <v>0</v>
      </c>
      <c r="G118" s="396">
        <v>0</v>
      </c>
      <c r="H118" s="396">
        <v>0</v>
      </c>
      <c r="I118" s="396">
        <v>0</v>
      </c>
      <c r="J118" s="396">
        <v>0</v>
      </c>
      <c r="K118" s="396">
        <v>0</v>
      </c>
      <c r="L118" s="396">
        <v>0</v>
      </c>
      <c r="M118" s="396">
        <v>0</v>
      </c>
      <c r="N118" s="396">
        <v>0</v>
      </c>
      <c r="O118" s="396">
        <v>0</v>
      </c>
      <c r="P118" s="396">
        <v>0</v>
      </c>
      <c r="Q118" s="396">
        <v>0</v>
      </c>
      <c r="R118" s="396">
        <v>0</v>
      </c>
      <c r="S118" s="396">
        <v>0</v>
      </c>
      <c r="T118" s="396">
        <v>0</v>
      </c>
      <c r="U118" s="396">
        <v>0</v>
      </c>
      <c r="V118" s="396">
        <v>0</v>
      </c>
      <c r="W118" s="396">
        <v>0</v>
      </c>
      <c r="X118" s="396">
        <v>0</v>
      </c>
      <c r="Y118" s="396">
        <v>0</v>
      </c>
      <c r="Z118" s="396">
        <v>0</v>
      </c>
      <c r="AA118" s="396">
        <v>0</v>
      </c>
      <c r="AB118" s="396">
        <v>0</v>
      </c>
      <c r="AC118" s="396">
        <v>0</v>
      </c>
      <c r="AD118" s="396">
        <v>0</v>
      </c>
      <c r="AE118" s="396">
        <v>0</v>
      </c>
      <c r="AF118" s="396">
        <v>0</v>
      </c>
      <c r="AG118" s="396">
        <v>0</v>
      </c>
      <c r="AH118" s="396">
        <v>0</v>
      </c>
      <c r="AI118" s="396">
        <v>0</v>
      </c>
      <c r="AJ118" s="396">
        <v>0</v>
      </c>
      <c r="AK118" s="396">
        <v>0</v>
      </c>
      <c r="AL118" s="396">
        <v>0</v>
      </c>
      <c r="AM118" s="396">
        <v>0</v>
      </c>
      <c r="AN118" s="396">
        <v>0</v>
      </c>
      <c r="AO118" s="396">
        <v>0</v>
      </c>
      <c r="AP118" s="396">
        <v>0</v>
      </c>
      <c r="AQ118" s="396">
        <v>0</v>
      </c>
      <c r="AR118" s="396">
        <v>0</v>
      </c>
      <c r="AS118" s="396">
        <v>0</v>
      </c>
      <c r="AT118" s="396">
        <v>0</v>
      </c>
      <c r="AU118" s="396">
        <v>0</v>
      </c>
      <c r="AV118" s="396">
        <v>0</v>
      </c>
      <c r="AW118" s="396">
        <v>0</v>
      </c>
      <c r="AX118" s="396">
        <v>0</v>
      </c>
      <c r="AY118" s="396">
        <v>0</v>
      </c>
      <c r="AZ118" s="396">
        <v>0</v>
      </c>
      <c r="BA118" s="396">
        <v>0</v>
      </c>
      <c r="BB118" s="396">
        <v>0</v>
      </c>
      <c r="BC118" s="396">
        <v>0</v>
      </c>
      <c r="BD118" s="396">
        <v>0</v>
      </c>
      <c r="BE118" s="396">
        <v>0</v>
      </c>
      <c r="BF118" s="396">
        <v>0</v>
      </c>
      <c r="BG118" s="396">
        <v>0</v>
      </c>
      <c r="BH118" s="396">
        <v>0</v>
      </c>
      <c r="BI118" s="396">
        <v>0</v>
      </c>
      <c r="BJ118" s="396">
        <v>0</v>
      </c>
      <c r="BK118" s="396">
        <v>0</v>
      </c>
      <c r="BL118" s="396">
        <v>0</v>
      </c>
      <c r="BM118" s="396">
        <v>0</v>
      </c>
      <c r="BN118" s="396">
        <v>0</v>
      </c>
      <c r="BO118" s="396">
        <v>0</v>
      </c>
      <c r="BP118" s="396">
        <v>0</v>
      </c>
      <c r="BQ118" s="396">
        <v>0</v>
      </c>
      <c r="BR118" s="396">
        <v>0</v>
      </c>
      <c r="BS118" s="396">
        <v>0</v>
      </c>
      <c r="BT118" s="396">
        <v>0</v>
      </c>
      <c r="BU118" s="396">
        <v>0</v>
      </c>
      <c r="BV118" s="396">
        <v>0</v>
      </c>
      <c r="BW118" s="396">
        <v>0</v>
      </c>
      <c r="BX118" s="396">
        <v>0</v>
      </c>
      <c r="BY118" s="396">
        <v>0</v>
      </c>
      <c r="BZ118" s="396">
        <v>0</v>
      </c>
      <c r="CA118" s="396">
        <v>0</v>
      </c>
      <c r="CB118" s="396">
        <v>0</v>
      </c>
      <c r="CC118" s="396">
        <v>0</v>
      </c>
      <c r="CD118" s="396">
        <v>0</v>
      </c>
      <c r="CE118" s="396">
        <v>0</v>
      </c>
      <c r="CF118" s="396">
        <v>0</v>
      </c>
      <c r="CG118" s="396">
        <v>0</v>
      </c>
      <c r="CH118" s="396">
        <v>0</v>
      </c>
      <c r="CI118" s="396">
        <v>0</v>
      </c>
      <c r="CJ118" s="396">
        <v>0</v>
      </c>
      <c r="CK118" s="396">
        <v>0</v>
      </c>
      <c r="CL118" s="396">
        <v>0</v>
      </c>
      <c r="CM118" s="396">
        <v>0</v>
      </c>
      <c r="CN118" s="396">
        <v>0</v>
      </c>
      <c r="CO118" s="396">
        <v>0</v>
      </c>
      <c r="CP118" s="396">
        <v>0</v>
      </c>
      <c r="CQ118" s="396">
        <v>0</v>
      </c>
      <c r="CR118" s="396">
        <v>0</v>
      </c>
      <c r="CS118" s="396">
        <v>0</v>
      </c>
      <c r="CT118" s="396">
        <v>0</v>
      </c>
      <c r="CU118" s="396">
        <v>0</v>
      </c>
      <c r="CV118" s="396">
        <v>0</v>
      </c>
      <c r="CW118" s="396">
        <v>0</v>
      </c>
      <c r="CX118" s="396">
        <v>0</v>
      </c>
      <c r="CY118" s="396">
        <v>0</v>
      </c>
      <c r="CZ118" s="396">
        <v>0</v>
      </c>
      <c r="DA118" s="396">
        <v>0</v>
      </c>
      <c r="DB118" s="396">
        <v>0</v>
      </c>
      <c r="DC118" s="396">
        <v>0</v>
      </c>
      <c r="DD118" s="396">
        <v>0</v>
      </c>
      <c r="DE118" s="396">
        <v>0</v>
      </c>
      <c r="DF118" s="396">
        <v>0</v>
      </c>
      <c r="DG118" s="396">
        <v>0</v>
      </c>
      <c r="DH118" s="396">
        <v>0</v>
      </c>
      <c r="DI118" s="396">
        <v>0</v>
      </c>
      <c r="DJ118" s="396">
        <v>0</v>
      </c>
      <c r="DK118" s="396">
        <v>0</v>
      </c>
      <c r="DL118" s="396">
        <v>0</v>
      </c>
      <c r="DM118" s="396">
        <v>0</v>
      </c>
      <c r="DN118" s="396">
        <v>0</v>
      </c>
      <c r="DO118" s="396">
        <v>0</v>
      </c>
      <c r="DP118" s="396">
        <v>0</v>
      </c>
      <c r="DQ118" s="396">
        <v>0</v>
      </c>
      <c r="DR118" s="396">
        <v>0</v>
      </c>
      <c r="DS118" s="396">
        <v>0</v>
      </c>
      <c r="DT118" s="396">
        <v>0</v>
      </c>
      <c r="DU118" s="396">
        <v>0</v>
      </c>
      <c r="DV118" s="396">
        <v>0</v>
      </c>
      <c r="DW118" s="396">
        <v>0</v>
      </c>
      <c r="DX118" s="396">
        <v>0</v>
      </c>
      <c r="DY118" s="396">
        <v>0</v>
      </c>
      <c r="DZ118" s="396">
        <v>0</v>
      </c>
      <c r="EA118" s="396">
        <v>0</v>
      </c>
      <c r="EB118" s="396">
        <v>0</v>
      </c>
      <c r="EC118" s="396">
        <v>0</v>
      </c>
      <c r="ED118" s="396">
        <v>0</v>
      </c>
      <c r="EE118" s="396">
        <v>0</v>
      </c>
      <c r="EF118" s="396">
        <v>0</v>
      </c>
      <c r="EG118" s="396">
        <v>0</v>
      </c>
      <c r="EH118" s="396">
        <v>0</v>
      </c>
      <c r="EI118" s="396">
        <v>0</v>
      </c>
      <c r="EJ118" s="396">
        <v>0</v>
      </c>
      <c r="EK118" s="396">
        <v>0</v>
      </c>
      <c r="EL118" s="396">
        <v>0</v>
      </c>
      <c r="EM118" s="396">
        <v>0</v>
      </c>
      <c r="EN118" s="396">
        <v>0</v>
      </c>
      <c r="EO118" s="396">
        <v>0</v>
      </c>
      <c r="EP118" s="396">
        <v>0</v>
      </c>
      <c r="EQ118" s="396">
        <v>0</v>
      </c>
      <c r="ER118" s="396">
        <v>0</v>
      </c>
      <c r="ES118" s="396">
        <v>0</v>
      </c>
      <c r="ET118" s="396">
        <v>0</v>
      </c>
      <c r="EU118" s="396">
        <v>0</v>
      </c>
      <c r="EV118" s="396">
        <v>0</v>
      </c>
      <c r="EW118" s="396">
        <v>0</v>
      </c>
      <c r="EX118" s="396">
        <v>0</v>
      </c>
      <c r="EY118" s="396">
        <v>0</v>
      </c>
      <c r="EZ118" s="396">
        <v>0</v>
      </c>
      <c r="FA118" s="396">
        <v>0</v>
      </c>
      <c r="FB118" s="396">
        <v>0</v>
      </c>
      <c r="FC118" s="396">
        <v>0</v>
      </c>
      <c r="FD118" s="396">
        <v>0</v>
      </c>
      <c r="FE118" s="396">
        <v>0</v>
      </c>
      <c r="FF118" s="396">
        <v>0</v>
      </c>
      <c r="FG118" s="396">
        <v>0</v>
      </c>
      <c r="FH118" s="396">
        <v>0</v>
      </c>
      <c r="FI118" s="396">
        <v>0</v>
      </c>
      <c r="FJ118" s="396">
        <v>0</v>
      </c>
      <c r="FK118" s="396">
        <v>0</v>
      </c>
      <c r="FL118" s="396">
        <v>0</v>
      </c>
      <c r="FM118" s="396">
        <v>0</v>
      </c>
      <c r="FN118" s="396">
        <v>0</v>
      </c>
      <c r="FO118" s="396">
        <v>0</v>
      </c>
      <c r="FP118" s="396">
        <v>0</v>
      </c>
      <c r="FQ118" s="396">
        <v>0</v>
      </c>
      <c r="FR118" s="396">
        <v>0</v>
      </c>
      <c r="FS118" s="396">
        <v>0</v>
      </c>
      <c r="FT118" s="396">
        <v>0</v>
      </c>
      <c r="FU118" s="396">
        <v>0</v>
      </c>
      <c r="FV118" s="396">
        <v>0</v>
      </c>
      <c r="FW118" s="396">
        <v>0</v>
      </c>
      <c r="FX118" s="396">
        <v>0</v>
      </c>
      <c r="FY118" s="396">
        <v>0</v>
      </c>
      <c r="FZ118" s="396">
        <v>0</v>
      </c>
      <c r="GA118" s="396">
        <v>0</v>
      </c>
    </row>
    <row r="119" spans="1:183" x14ac:dyDescent="0.25">
      <c r="A119" s="394">
        <v>2</v>
      </c>
      <c r="B119" s="395">
        <v>12</v>
      </c>
      <c r="C119" s="395">
        <v>5</v>
      </c>
      <c r="D119" s="396">
        <v>0</v>
      </c>
      <c r="E119" s="396">
        <v>0</v>
      </c>
      <c r="F119" s="396">
        <v>0</v>
      </c>
      <c r="G119" s="396">
        <v>0</v>
      </c>
      <c r="H119" s="396">
        <v>0</v>
      </c>
      <c r="I119" s="396">
        <v>0</v>
      </c>
      <c r="J119" s="396">
        <v>0</v>
      </c>
      <c r="K119" s="396">
        <v>0</v>
      </c>
      <c r="L119" s="396">
        <v>0</v>
      </c>
      <c r="M119" s="396">
        <v>0</v>
      </c>
      <c r="N119" s="396">
        <v>0</v>
      </c>
      <c r="O119" s="396">
        <v>0</v>
      </c>
      <c r="P119" s="396">
        <v>0</v>
      </c>
      <c r="Q119" s="396">
        <v>0</v>
      </c>
      <c r="R119" s="396">
        <v>0</v>
      </c>
      <c r="S119" s="396">
        <v>0</v>
      </c>
      <c r="T119" s="396">
        <v>0</v>
      </c>
      <c r="U119" s="396">
        <v>0</v>
      </c>
      <c r="V119" s="396">
        <v>0</v>
      </c>
      <c r="W119" s="396">
        <v>0</v>
      </c>
      <c r="X119" s="396">
        <v>0</v>
      </c>
      <c r="Y119" s="396">
        <v>0</v>
      </c>
      <c r="Z119" s="396">
        <v>0</v>
      </c>
      <c r="AA119" s="396">
        <v>0</v>
      </c>
      <c r="AB119" s="396">
        <v>0</v>
      </c>
      <c r="AC119" s="396">
        <v>0</v>
      </c>
      <c r="AD119" s="396">
        <v>0</v>
      </c>
      <c r="AE119" s="396">
        <v>0</v>
      </c>
      <c r="AF119" s="396">
        <v>0</v>
      </c>
      <c r="AG119" s="396">
        <v>0</v>
      </c>
      <c r="AH119" s="396">
        <v>0</v>
      </c>
      <c r="AI119" s="396">
        <v>0</v>
      </c>
      <c r="AJ119" s="396">
        <v>0</v>
      </c>
      <c r="AK119" s="396">
        <v>0</v>
      </c>
      <c r="AL119" s="396">
        <v>0</v>
      </c>
      <c r="AM119" s="396">
        <v>0</v>
      </c>
      <c r="AN119" s="396">
        <v>0</v>
      </c>
      <c r="AO119" s="396">
        <v>0</v>
      </c>
      <c r="AP119" s="396">
        <v>0</v>
      </c>
      <c r="AQ119" s="396">
        <v>0</v>
      </c>
      <c r="AR119" s="396">
        <v>0</v>
      </c>
      <c r="AS119" s="396">
        <v>0</v>
      </c>
      <c r="AT119" s="396">
        <v>0</v>
      </c>
      <c r="AU119" s="396">
        <v>0</v>
      </c>
      <c r="AV119" s="396">
        <v>0</v>
      </c>
      <c r="AW119" s="396">
        <v>0</v>
      </c>
      <c r="AX119" s="396">
        <v>0</v>
      </c>
      <c r="AY119" s="396">
        <v>0</v>
      </c>
      <c r="AZ119" s="396">
        <v>0</v>
      </c>
      <c r="BA119" s="396">
        <v>0</v>
      </c>
      <c r="BB119" s="396">
        <v>0</v>
      </c>
      <c r="BC119" s="396">
        <v>0</v>
      </c>
      <c r="BD119" s="396">
        <v>0</v>
      </c>
      <c r="BE119" s="396">
        <v>0</v>
      </c>
      <c r="BF119" s="396">
        <v>0</v>
      </c>
      <c r="BG119" s="396">
        <v>0</v>
      </c>
      <c r="BH119" s="396">
        <v>0</v>
      </c>
      <c r="BI119" s="396">
        <v>0</v>
      </c>
      <c r="BJ119" s="396">
        <v>0</v>
      </c>
      <c r="BK119" s="396">
        <v>0</v>
      </c>
      <c r="BL119" s="396">
        <v>0</v>
      </c>
      <c r="BM119" s="396">
        <v>0</v>
      </c>
      <c r="BN119" s="396">
        <v>0</v>
      </c>
      <c r="BO119" s="396">
        <v>0</v>
      </c>
      <c r="BP119" s="396">
        <v>0</v>
      </c>
      <c r="BQ119" s="396">
        <v>0</v>
      </c>
      <c r="BR119" s="396">
        <v>0</v>
      </c>
      <c r="BS119" s="396">
        <v>0</v>
      </c>
      <c r="BT119" s="396">
        <v>0</v>
      </c>
      <c r="BU119" s="396">
        <v>0</v>
      </c>
      <c r="BV119" s="396">
        <v>0</v>
      </c>
      <c r="BW119" s="396">
        <v>0</v>
      </c>
      <c r="BX119" s="396">
        <v>0</v>
      </c>
      <c r="BY119" s="396">
        <v>0</v>
      </c>
      <c r="BZ119" s="396">
        <v>0</v>
      </c>
      <c r="CA119" s="396">
        <v>0</v>
      </c>
      <c r="CB119" s="396">
        <v>0</v>
      </c>
      <c r="CC119" s="396">
        <v>0</v>
      </c>
      <c r="CD119" s="396">
        <v>0</v>
      </c>
      <c r="CE119" s="396">
        <v>0</v>
      </c>
      <c r="CF119" s="396">
        <v>0</v>
      </c>
      <c r="CG119" s="396">
        <v>0</v>
      </c>
      <c r="CH119" s="396">
        <v>0</v>
      </c>
      <c r="CI119" s="396">
        <v>0</v>
      </c>
      <c r="CJ119" s="396">
        <v>0</v>
      </c>
      <c r="CK119" s="396">
        <v>0</v>
      </c>
      <c r="CL119" s="396">
        <v>0</v>
      </c>
      <c r="CM119" s="396">
        <v>0</v>
      </c>
      <c r="CN119" s="396">
        <v>0</v>
      </c>
      <c r="CO119" s="396">
        <v>0</v>
      </c>
      <c r="CP119" s="396">
        <v>0</v>
      </c>
      <c r="CQ119" s="396">
        <v>0</v>
      </c>
      <c r="CR119" s="396">
        <v>0</v>
      </c>
      <c r="CS119" s="396">
        <v>0</v>
      </c>
      <c r="CT119" s="396">
        <v>0</v>
      </c>
      <c r="CU119" s="396">
        <v>0</v>
      </c>
      <c r="CV119" s="396">
        <v>0</v>
      </c>
      <c r="CW119" s="396">
        <v>0</v>
      </c>
      <c r="CX119" s="396">
        <v>0</v>
      </c>
      <c r="CY119" s="396">
        <v>0</v>
      </c>
      <c r="CZ119" s="396">
        <v>0</v>
      </c>
      <c r="DA119" s="396">
        <v>0</v>
      </c>
      <c r="DB119" s="396">
        <v>0</v>
      </c>
      <c r="DC119" s="396">
        <v>0</v>
      </c>
      <c r="DD119" s="396">
        <v>0</v>
      </c>
      <c r="DE119" s="396">
        <v>0</v>
      </c>
      <c r="DF119" s="396">
        <v>0</v>
      </c>
      <c r="DG119" s="396">
        <v>0</v>
      </c>
      <c r="DH119" s="396">
        <v>0</v>
      </c>
      <c r="DI119" s="396">
        <v>0</v>
      </c>
      <c r="DJ119" s="396">
        <v>0</v>
      </c>
      <c r="DK119" s="396">
        <v>0</v>
      </c>
      <c r="DL119" s="396">
        <v>0</v>
      </c>
      <c r="DM119" s="396">
        <v>0</v>
      </c>
      <c r="DN119" s="396">
        <v>0</v>
      </c>
      <c r="DO119" s="396">
        <v>0</v>
      </c>
      <c r="DP119" s="396">
        <v>0</v>
      </c>
      <c r="DQ119" s="396">
        <v>0</v>
      </c>
      <c r="DR119" s="396">
        <v>0</v>
      </c>
      <c r="DS119" s="396">
        <v>0</v>
      </c>
      <c r="DT119" s="396">
        <v>0</v>
      </c>
      <c r="DU119" s="396">
        <v>0</v>
      </c>
      <c r="DV119" s="396">
        <v>0</v>
      </c>
      <c r="DW119" s="396">
        <v>0</v>
      </c>
      <c r="DX119" s="396">
        <v>0</v>
      </c>
      <c r="DY119" s="396">
        <v>0</v>
      </c>
      <c r="DZ119" s="396">
        <v>0</v>
      </c>
      <c r="EA119" s="396">
        <v>0</v>
      </c>
      <c r="EB119" s="396">
        <v>0</v>
      </c>
      <c r="EC119" s="396">
        <v>0</v>
      </c>
      <c r="ED119" s="396">
        <v>0</v>
      </c>
      <c r="EE119" s="396">
        <v>0</v>
      </c>
      <c r="EF119" s="396">
        <v>0</v>
      </c>
      <c r="EG119" s="396">
        <v>0</v>
      </c>
      <c r="EH119" s="396">
        <v>0</v>
      </c>
      <c r="EI119" s="396">
        <v>0</v>
      </c>
      <c r="EJ119" s="396">
        <v>0</v>
      </c>
      <c r="EK119" s="396">
        <v>0</v>
      </c>
      <c r="EL119" s="396">
        <v>0</v>
      </c>
      <c r="EM119" s="396">
        <v>0</v>
      </c>
      <c r="EN119" s="396">
        <v>0</v>
      </c>
      <c r="EO119" s="396">
        <v>0</v>
      </c>
      <c r="EP119" s="396">
        <v>0</v>
      </c>
      <c r="EQ119" s="396">
        <v>0</v>
      </c>
      <c r="ER119" s="396">
        <v>0</v>
      </c>
      <c r="ES119" s="396">
        <v>0</v>
      </c>
      <c r="ET119" s="396">
        <v>0</v>
      </c>
      <c r="EU119" s="396">
        <v>0</v>
      </c>
      <c r="EV119" s="396">
        <v>0</v>
      </c>
      <c r="EW119" s="396">
        <v>0</v>
      </c>
      <c r="EX119" s="396">
        <v>0</v>
      </c>
      <c r="EY119" s="396">
        <v>0</v>
      </c>
      <c r="EZ119" s="396">
        <v>0</v>
      </c>
      <c r="FA119" s="396">
        <v>0</v>
      </c>
      <c r="FB119" s="396">
        <v>0</v>
      </c>
      <c r="FC119" s="396">
        <v>0</v>
      </c>
      <c r="FD119" s="396">
        <v>0</v>
      </c>
      <c r="FE119" s="396">
        <v>0</v>
      </c>
      <c r="FF119" s="396">
        <v>0</v>
      </c>
      <c r="FG119" s="396">
        <v>0</v>
      </c>
      <c r="FH119" s="396">
        <v>0</v>
      </c>
      <c r="FI119" s="396">
        <v>0</v>
      </c>
      <c r="FJ119" s="396">
        <v>0</v>
      </c>
      <c r="FK119" s="396">
        <v>0</v>
      </c>
      <c r="FL119" s="396">
        <v>0</v>
      </c>
      <c r="FM119" s="396">
        <v>0</v>
      </c>
      <c r="FN119" s="396">
        <v>0</v>
      </c>
      <c r="FO119" s="396">
        <v>0</v>
      </c>
      <c r="FP119" s="396">
        <v>0</v>
      </c>
      <c r="FQ119" s="396">
        <v>0</v>
      </c>
      <c r="FR119" s="396">
        <v>0</v>
      </c>
      <c r="FS119" s="396">
        <v>0</v>
      </c>
      <c r="FT119" s="396">
        <v>0</v>
      </c>
      <c r="FU119" s="396">
        <v>0</v>
      </c>
      <c r="FV119" s="396">
        <v>0</v>
      </c>
      <c r="FW119" s="396">
        <v>0</v>
      </c>
      <c r="FX119" s="396">
        <v>0</v>
      </c>
      <c r="FY119" s="396">
        <v>0</v>
      </c>
      <c r="FZ119" s="396">
        <v>0</v>
      </c>
      <c r="GA119" s="396">
        <v>0</v>
      </c>
    </row>
    <row r="120" spans="1:183" x14ac:dyDescent="0.25">
      <c r="A120" s="394">
        <v>3</v>
      </c>
      <c r="B120" s="395">
        <v>12</v>
      </c>
      <c r="C120" s="395">
        <v>5</v>
      </c>
      <c r="D120" s="396">
        <v>0</v>
      </c>
      <c r="E120" s="396">
        <v>0</v>
      </c>
      <c r="F120" s="396">
        <v>0</v>
      </c>
      <c r="G120" s="396">
        <v>0</v>
      </c>
      <c r="H120" s="396">
        <v>0</v>
      </c>
      <c r="I120" s="396">
        <v>0</v>
      </c>
      <c r="J120" s="396">
        <v>0</v>
      </c>
      <c r="K120" s="396">
        <v>0</v>
      </c>
      <c r="L120" s="396">
        <v>0</v>
      </c>
      <c r="M120" s="396">
        <v>0</v>
      </c>
      <c r="N120" s="396">
        <v>0</v>
      </c>
      <c r="O120" s="396">
        <v>0</v>
      </c>
      <c r="P120" s="396">
        <v>0</v>
      </c>
      <c r="Q120" s="396">
        <v>0</v>
      </c>
      <c r="R120" s="396">
        <v>0</v>
      </c>
      <c r="S120" s="396">
        <v>0</v>
      </c>
      <c r="T120" s="396">
        <v>0</v>
      </c>
      <c r="U120" s="396">
        <v>0</v>
      </c>
      <c r="V120" s="396">
        <v>0</v>
      </c>
      <c r="W120" s="396">
        <v>0</v>
      </c>
      <c r="X120" s="396">
        <v>0</v>
      </c>
      <c r="Y120" s="396">
        <v>0</v>
      </c>
      <c r="Z120" s="396">
        <v>0</v>
      </c>
      <c r="AA120" s="396">
        <v>0</v>
      </c>
      <c r="AB120" s="396">
        <v>0</v>
      </c>
      <c r="AC120" s="396">
        <v>0</v>
      </c>
      <c r="AD120" s="396">
        <v>0</v>
      </c>
      <c r="AE120" s="396">
        <v>0</v>
      </c>
      <c r="AF120" s="396">
        <v>0</v>
      </c>
      <c r="AG120" s="396">
        <v>0</v>
      </c>
      <c r="AH120" s="396">
        <v>0</v>
      </c>
      <c r="AI120" s="396">
        <v>0</v>
      </c>
      <c r="AJ120" s="396">
        <v>0</v>
      </c>
      <c r="AK120" s="396">
        <v>0</v>
      </c>
      <c r="AL120" s="396">
        <v>0</v>
      </c>
      <c r="AM120" s="396">
        <v>0</v>
      </c>
      <c r="AN120" s="396">
        <v>0</v>
      </c>
      <c r="AO120" s="396">
        <v>0</v>
      </c>
      <c r="AP120" s="396">
        <v>0</v>
      </c>
      <c r="AQ120" s="396">
        <v>0</v>
      </c>
      <c r="AR120" s="396">
        <v>0</v>
      </c>
      <c r="AS120" s="396">
        <v>0</v>
      </c>
      <c r="AT120" s="396">
        <v>0</v>
      </c>
      <c r="AU120" s="396">
        <v>0</v>
      </c>
      <c r="AV120" s="396">
        <v>0</v>
      </c>
      <c r="AW120" s="396">
        <v>0</v>
      </c>
      <c r="AX120" s="396">
        <v>0</v>
      </c>
      <c r="AY120" s="396">
        <v>0</v>
      </c>
      <c r="AZ120" s="396">
        <v>0</v>
      </c>
      <c r="BA120" s="396">
        <v>0</v>
      </c>
      <c r="BB120" s="396">
        <v>0</v>
      </c>
      <c r="BC120" s="396">
        <v>0</v>
      </c>
      <c r="BD120" s="396">
        <v>0</v>
      </c>
      <c r="BE120" s="396">
        <v>0</v>
      </c>
      <c r="BF120" s="396">
        <v>0</v>
      </c>
      <c r="BG120" s="396">
        <v>0</v>
      </c>
      <c r="BH120" s="396">
        <v>0</v>
      </c>
      <c r="BI120" s="396">
        <v>0</v>
      </c>
      <c r="BJ120" s="396">
        <v>0</v>
      </c>
      <c r="BK120" s="396">
        <v>0</v>
      </c>
      <c r="BL120" s="396">
        <v>0</v>
      </c>
      <c r="BM120" s="396">
        <v>0</v>
      </c>
      <c r="BN120" s="396">
        <v>0</v>
      </c>
      <c r="BO120" s="396">
        <v>0</v>
      </c>
      <c r="BP120" s="396">
        <v>0</v>
      </c>
      <c r="BQ120" s="396">
        <v>0</v>
      </c>
      <c r="BR120" s="396">
        <v>0</v>
      </c>
      <c r="BS120" s="396">
        <v>0</v>
      </c>
      <c r="BT120" s="396">
        <v>0</v>
      </c>
      <c r="BU120" s="396">
        <v>0</v>
      </c>
      <c r="BV120" s="396">
        <v>0</v>
      </c>
      <c r="BW120" s="396">
        <v>0</v>
      </c>
      <c r="BX120" s="396">
        <v>0</v>
      </c>
      <c r="BY120" s="396">
        <v>0</v>
      </c>
      <c r="BZ120" s="396">
        <v>0</v>
      </c>
      <c r="CA120" s="396">
        <v>0</v>
      </c>
      <c r="CB120" s="396">
        <v>0</v>
      </c>
      <c r="CC120" s="396">
        <v>0</v>
      </c>
      <c r="CD120" s="396">
        <v>0</v>
      </c>
      <c r="CE120" s="396">
        <v>0</v>
      </c>
      <c r="CF120" s="396">
        <v>0</v>
      </c>
      <c r="CG120" s="396">
        <v>0</v>
      </c>
      <c r="CH120" s="396">
        <v>0</v>
      </c>
      <c r="CI120" s="396">
        <v>0</v>
      </c>
      <c r="CJ120" s="396">
        <v>0</v>
      </c>
      <c r="CK120" s="396">
        <v>0</v>
      </c>
      <c r="CL120" s="396">
        <v>0</v>
      </c>
      <c r="CM120" s="396">
        <v>0</v>
      </c>
      <c r="CN120" s="396">
        <v>0</v>
      </c>
      <c r="CO120" s="396">
        <v>0</v>
      </c>
      <c r="CP120" s="396">
        <v>0</v>
      </c>
      <c r="CQ120" s="396">
        <v>0</v>
      </c>
      <c r="CR120" s="396">
        <v>0</v>
      </c>
      <c r="CS120" s="396">
        <v>0</v>
      </c>
      <c r="CT120" s="396">
        <v>0</v>
      </c>
      <c r="CU120" s="396">
        <v>0</v>
      </c>
      <c r="CV120" s="396">
        <v>0</v>
      </c>
      <c r="CW120" s="396">
        <v>0</v>
      </c>
      <c r="CX120" s="396">
        <v>0</v>
      </c>
      <c r="CY120" s="396">
        <v>0</v>
      </c>
      <c r="CZ120" s="396">
        <v>0</v>
      </c>
      <c r="DA120" s="396">
        <v>0</v>
      </c>
      <c r="DB120" s="396">
        <v>0</v>
      </c>
      <c r="DC120" s="396">
        <v>0</v>
      </c>
      <c r="DD120" s="396">
        <v>0</v>
      </c>
      <c r="DE120" s="396">
        <v>0</v>
      </c>
      <c r="DF120" s="396">
        <v>0</v>
      </c>
      <c r="DG120" s="396">
        <v>0</v>
      </c>
      <c r="DH120" s="396">
        <v>0</v>
      </c>
      <c r="DI120" s="396">
        <v>0</v>
      </c>
      <c r="DJ120" s="396">
        <v>0</v>
      </c>
      <c r="DK120" s="396">
        <v>0</v>
      </c>
      <c r="DL120" s="396">
        <v>0</v>
      </c>
      <c r="DM120" s="396">
        <v>0</v>
      </c>
      <c r="DN120" s="396">
        <v>0</v>
      </c>
      <c r="DO120" s="396">
        <v>0</v>
      </c>
      <c r="DP120" s="396">
        <v>0</v>
      </c>
      <c r="DQ120" s="396">
        <v>0</v>
      </c>
      <c r="DR120" s="396">
        <v>0</v>
      </c>
      <c r="DS120" s="396">
        <v>0</v>
      </c>
      <c r="DT120" s="396">
        <v>0</v>
      </c>
      <c r="DU120" s="396">
        <v>0</v>
      </c>
      <c r="DV120" s="396">
        <v>0</v>
      </c>
      <c r="DW120" s="396">
        <v>0</v>
      </c>
      <c r="DX120" s="396">
        <v>0</v>
      </c>
      <c r="DY120" s="396">
        <v>0</v>
      </c>
      <c r="DZ120" s="396">
        <v>0</v>
      </c>
      <c r="EA120" s="396">
        <v>0</v>
      </c>
      <c r="EB120" s="396">
        <v>0</v>
      </c>
      <c r="EC120" s="396">
        <v>0</v>
      </c>
      <c r="ED120" s="396">
        <v>0</v>
      </c>
      <c r="EE120" s="396">
        <v>0</v>
      </c>
      <c r="EF120" s="396">
        <v>0</v>
      </c>
      <c r="EG120" s="396">
        <v>0</v>
      </c>
      <c r="EH120" s="396">
        <v>0</v>
      </c>
      <c r="EI120" s="396">
        <v>0</v>
      </c>
      <c r="EJ120" s="396">
        <v>0</v>
      </c>
      <c r="EK120" s="396">
        <v>0</v>
      </c>
      <c r="EL120" s="396">
        <v>0</v>
      </c>
      <c r="EM120" s="396">
        <v>0</v>
      </c>
      <c r="EN120" s="396">
        <v>0</v>
      </c>
      <c r="EO120" s="396">
        <v>0</v>
      </c>
      <c r="EP120" s="396">
        <v>0</v>
      </c>
      <c r="EQ120" s="396">
        <v>0</v>
      </c>
      <c r="ER120" s="396">
        <v>0</v>
      </c>
      <c r="ES120" s="396">
        <v>0</v>
      </c>
      <c r="ET120" s="396">
        <v>0</v>
      </c>
      <c r="EU120" s="396">
        <v>0</v>
      </c>
      <c r="EV120" s="396">
        <v>0</v>
      </c>
      <c r="EW120" s="396">
        <v>0</v>
      </c>
      <c r="EX120" s="396">
        <v>0</v>
      </c>
      <c r="EY120" s="396">
        <v>0</v>
      </c>
      <c r="EZ120" s="396">
        <v>0</v>
      </c>
      <c r="FA120" s="396">
        <v>0</v>
      </c>
      <c r="FB120" s="396">
        <v>0</v>
      </c>
      <c r="FC120" s="396">
        <v>0</v>
      </c>
      <c r="FD120" s="396">
        <v>0</v>
      </c>
      <c r="FE120" s="396">
        <v>0</v>
      </c>
      <c r="FF120" s="396">
        <v>0</v>
      </c>
      <c r="FG120" s="396">
        <v>0</v>
      </c>
      <c r="FH120" s="396">
        <v>0</v>
      </c>
      <c r="FI120" s="396">
        <v>0</v>
      </c>
      <c r="FJ120" s="396">
        <v>0</v>
      </c>
      <c r="FK120" s="396">
        <v>0</v>
      </c>
      <c r="FL120" s="396">
        <v>0</v>
      </c>
      <c r="FM120" s="396">
        <v>0</v>
      </c>
      <c r="FN120" s="396">
        <v>0</v>
      </c>
      <c r="FO120" s="396">
        <v>0</v>
      </c>
      <c r="FP120" s="396">
        <v>0</v>
      </c>
      <c r="FQ120" s="396">
        <v>0</v>
      </c>
      <c r="FR120" s="396">
        <v>0</v>
      </c>
      <c r="FS120" s="396">
        <v>0</v>
      </c>
      <c r="FT120" s="396">
        <v>0</v>
      </c>
      <c r="FU120" s="396">
        <v>0</v>
      </c>
      <c r="FV120" s="396">
        <v>0</v>
      </c>
      <c r="FW120" s="396">
        <v>0</v>
      </c>
      <c r="FX120" s="396">
        <v>0</v>
      </c>
      <c r="FY120" s="396">
        <v>0</v>
      </c>
      <c r="FZ120" s="396">
        <v>0</v>
      </c>
      <c r="GA120" s="396">
        <v>0</v>
      </c>
    </row>
    <row r="121" spans="1:183" x14ac:dyDescent="0.25">
      <c r="A121" s="394">
        <v>4</v>
      </c>
      <c r="B121" s="395">
        <v>12</v>
      </c>
      <c r="C121" s="395">
        <v>5</v>
      </c>
      <c r="D121" s="396">
        <v>0</v>
      </c>
      <c r="E121" s="396">
        <v>0</v>
      </c>
      <c r="F121" s="396">
        <v>0</v>
      </c>
      <c r="G121" s="396">
        <v>0</v>
      </c>
      <c r="H121" s="396">
        <v>0</v>
      </c>
      <c r="I121" s="396">
        <v>0</v>
      </c>
      <c r="J121" s="396">
        <v>0</v>
      </c>
      <c r="K121" s="396">
        <v>0</v>
      </c>
      <c r="L121" s="396">
        <v>0</v>
      </c>
      <c r="M121" s="396">
        <v>0</v>
      </c>
      <c r="N121" s="396">
        <v>0</v>
      </c>
      <c r="O121" s="396">
        <v>0</v>
      </c>
      <c r="P121" s="396">
        <v>0</v>
      </c>
      <c r="Q121" s="396">
        <v>0</v>
      </c>
      <c r="R121" s="396">
        <v>0</v>
      </c>
      <c r="S121" s="396">
        <v>0</v>
      </c>
      <c r="T121" s="396">
        <v>0</v>
      </c>
      <c r="U121" s="396">
        <v>0</v>
      </c>
      <c r="V121" s="396">
        <v>0</v>
      </c>
      <c r="W121" s="396">
        <v>0</v>
      </c>
      <c r="X121" s="396">
        <v>0</v>
      </c>
      <c r="Y121" s="396">
        <v>0</v>
      </c>
      <c r="Z121" s="396">
        <v>0</v>
      </c>
      <c r="AA121" s="396">
        <v>0</v>
      </c>
      <c r="AB121" s="396">
        <v>0</v>
      </c>
      <c r="AC121" s="396">
        <v>0</v>
      </c>
      <c r="AD121" s="396">
        <v>0</v>
      </c>
      <c r="AE121" s="396">
        <v>0</v>
      </c>
      <c r="AF121" s="396">
        <v>0</v>
      </c>
      <c r="AG121" s="396">
        <v>0</v>
      </c>
      <c r="AH121" s="396">
        <v>0</v>
      </c>
      <c r="AI121" s="396">
        <v>0</v>
      </c>
      <c r="AJ121" s="396">
        <v>0</v>
      </c>
      <c r="AK121" s="396">
        <v>0</v>
      </c>
      <c r="AL121" s="396">
        <v>0</v>
      </c>
      <c r="AM121" s="396">
        <v>0</v>
      </c>
      <c r="AN121" s="396">
        <v>0</v>
      </c>
      <c r="AO121" s="396">
        <v>0</v>
      </c>
      <c r="AP121" s="396">
        <v>0</v>
      </c>
      <c r="AQ121" s="396">
        <v>0</v>
      </c>
      <c r="AR121" s="396">
        <v>0</v>
      </c>
      <c r="AS121" s="396">
        <v>0</v>
      </c>
      <c r="AT121" s="396">
        <v>0</v>
      </c>
      <c r="AU121" s="396">
        <v>0</v>
      </c>
      <c r="AV121" s="396">
        <v>0</v>
      </c>
      <c r="AW121" s="396">
        <v>0</v>
      </c>
      <c r="AX121" s="396">
        <v>0</v>
      </c>
      <c r="AY121" s="396">
        <v>0</v>
      </c>
      <c r="AZ121" s="396">
        <v>0</v>
      </c>
      <c r="BA121" s="396">
        <v>0</v>
      </c>
      <c r="BB121" s="396">
        <v>0</v>
      </c>
      <c r="BC121" s="396">
        <v>0</v>
      </c>
      <c r="BD121" s="396">
        <v>0</v>
      </c>
      <c r="BE121" s="396">
        <v>0</v>
      </c>
      <c r="BF121" s="396">
        <v>0</v>
      </c>
      <c r="BG121" s="396">
        <v>0</v>
      </c>
      <c r="BH121" s="396">
        <v>0</v>
      </c>
      <c r="BI121" s="396">
        <v>0</v>
      </c>
      <c r="BJ121" s="396">
        <v>0</v>
      </c>
      <c r="BK121" s="396">
        <v>0</v>
      </c>
      <c r="BL121" s="396">
        <v>0</v>
      </c>
      <c r="BM121" s="396">
        <v>0</v>
      </c>
      <c r="BN121" s="396">
        <v>0</v>
      </c>
      <c r="BO121" s="396">
        <v>0</v>
      </c>
      <c r="BP121" s="396">
        <v>0</v>
      </c>
      <c r="BQ121" s="396">
        <v>0</v>
      </c>
      <c r="BR121" s="396">
        <v>0</v>
      </c>
      <c r="BS121" s="396">
        <v>0</v>
      </c>
      <c r="BT121" s="396">
        <v>0</v>
      </c>
      <c r="BU121" s="396">
        <v>0</v>
      </c>
      <c r="BV121" s="396">
        <v>0</v>
      </c>
      <c r="BW121" s="396">
        <v>0</v>
      </c>
      <c r="BX121" s="396">
        <v>0</v>
      </c>
      <c r="BY121" s="396">
        <v>0</v>
      </c>
      <c r="BZ121" s="396">
        <v>0</v>
      </c>
      <c r="CA121" s="396">
        <v>0</v>
      </c>
      <c r="CB121" s="396">
        <v>0</v>
      </c>
      <c r="CC121" s="396">
        <v>0</v>
      </c>
      <c r="CD121" s="396">
        <v>0</v>
      </c>
      <c r="CE121" s="396">
        <v>0</v>
      </c>
      <c r="CF121" s="396">
        <v>0</v>
      </c>
      <c r="CG121" s="396">
        <v>0</v>
      </c>
      <c r="CH121" s="396">
        <v>0</v>
      </c>
      <c r="CI121" s="396">
        <v>0</v>
      </c>
      <c r="CJ121" s="396">
        <v>0</v>
      </c>
      <c r="CK121" s="396">
        <v>0</v>
      </c>
      <c r="CL121" s="396">
        <v>0</v>
      </c>
      <c r="CM121" s="396">
        <v>0</v>
      </c>
      <c r="CN121" s="396">
        <v>0</v>
      </c>
      <c r="CO121" s="396">
        <v>0</v>
      </c>
      <c r="CP121" s="396">
        <v>0</v>
      </c>
      <c r="CQ121" s="396">
        <v>0</v>
      </c>
      <c r="CR121" s="396">
        <v>0</v>
      </c>
      <c r="CS121" s="396">
        <v>0</v>
      </c>
      <c r="CT121" s="396">
        <v>0</v>
      </c>
      <c r="CU121" s="396">
        <v>0</v>
      </c>
      <c r="CV121" s="396">
        <v>0</v>
      </c>
      <c r="CW121" s="396">
        <v>0</v>
      </c>
      <c r="CX121" s="396">
        <v>0</v>
      </c>
      <c r="CY121" s="396">
        <v>0</v>
      </c>
      <c r="CZ121" s="396">
        <v>0</v>
      </c>
      <c r="DA121" s="396">
        <v>0</v>
      </c>
      <c r="DB121" s="396">
        <v>0</v>
      </c>
      <c r="DC121" s="396">
        <v>0</v>
      </c>
      <c r="DD121" s="396">
        <v>0</v>
      </c>
      <c r="DE121" s="396">
        <v>0</v>
      </c>
      <c r="DF121" s="396">
        <v>0</v>
      </c>
      <c r="DG121" s="396">
        <v>0</v>
      </c>
      <c r="DH121" s="396">
        <v>0</v>
      </c>
      <c r="DI121" s="396">
        <v>0</v>
      </c>
      <c r="DJ121" s="396">
        <v>0</v>
      </c>
      <c r="DK121" s="396">
        <v>0</v>
      </c>
      <c r="DL121" s="396">
        <v>0</v>
      </c>
      <c r="DM121" s="396">
        <v>0</v>
      </c>
      <c r="DN121" s="396">
        <v>0</v>
      </c>
      <c r="DO121" s="396">
        <v>0</v>
      </c>
      <c r="DP121" s="396">
        <v>0</v>
      </c>
      <c r="DQ121" s="396">
        <v>0</v>
      </c>
      <c r="DR121" s="396">
        <v>0</v>
      </c>
      <c r="DS121" s="396">
        <v>0</v>
      </c>
      <c r="DT121" s="396">
        <v>0</v>
      </c>
      <c r="DU121" s="396">
        <v>0</v>
      </c>
      <c r="DV121" s="396">
        <v>0</v>
      </c>
      <c r="DW121" s="396">
        <v>0</v>
      </c>
      <c r="DX121" s="396">
        <v>0</v>
      </c>
      <c r="DY121" s="396">
        <v>0</v>
      </c>
      <c r="DZ121" s="396">
        <v>0</v>
      </c>
      <c r="EA121" s="396">
        <v>0</v>
      </c>
      <c r="EB121" s="396">
        <v>0</v>
      </c>
      <c r="EC121" s="396">
        <v>0</v>
      </c>
      <c r="ED121" s="396">
        <v>0</v>
      </c>
      <c r="EE121" s="396">
        <v>0</v>
      </c>
      <c r="EF121" s="396">
        <v>0</v>
      </c>
      <c r="EG121" s="396">
        <v>0</v>
      </c>
      <c r="EH121" s="396">
        <v>0</v>
      </c>
      <c r="EI121" s="396">
        <v>0</v>
      </c>
      <c r="EJ121" s="396">
        <v>0</v>
      </c>
      <c r="EK121" s="396">
        <v>0</v>
      </c>
      <c r="EL121" s="396">
        <v>0</v>
      </c>
      <c r="EM121" s="396">
        <v>0</v>
      </c>
      <c r="EN121" s="396">
        <v>0</v>
      </c>
      <c r="EO121" s="396">
        <v>0</v>
      </c>
      <c r="EP121" s="396">
        <v>0</v>
      </c>
      <c r="EQ121" s="396">
        <v>0</v>
      </c>
      <c r="ER121" s="396">
        <v>0</v>
      </c>
      <c r="ES121" s="396">
        <v>0</v>
      </c>
      <c r="ET121" s="396">
        <v>0</v>
      </c>
      <c r="EU121" s="396">
        <v>0</v>
      </c>
      <c r="EV121" s="396">
        <v>0</v>
      </c>
      <c r="EW121" s="396">
        <v>0</v>
      </c>
      <c r="EX121" s="396">
        <v>0</v>
      </c>
      <c r="EY121" s="396">
        <v>0</v>
      </c>
      <c r="EZ121" s="396">
        <v>0</v>
      </c>
      <c r="FA121" s="396">
        <v>0</v>
      </c>
      <c r="FB121" s="396">
        <v>0</v>
      </c>
      <c r="FC121" s="396">
        <v>0</v>
      </c>
      <c r="FD121" s="396">
        <v>0</v>
      </c>
      <c r="FE121" s="396">
        <v>0</v>
      </c>
      <c r="FF121" s="396">
        <v>0</v>
      </c>
      <c r="FG121" s="396">
        <v>0</v>
      </c>
      <c r="FH121" s="396">
        <v>0</v>
      </c>
      <c r="FI121" s="396">
        <v>0</v>
      </c>
      <c r="FJ121" s="396">
        <v>0</v>
      </c>
      <c r="FK121" s="396">
        <v>0</v>
      </c>
      <c r="FL121" s="396">
        <v>0</v>
      </c>
      <c r="FM121" s="396">
        <v>0</v>
      </c>
      <c r="FN121" s="396">
        <v>0</v>
      </c>
      <c r="FO121" s="396">
        <v>0</v>
      </c>
      <c r="FP121" s="396">
        <v>0</v>
      </c>
      <c r="FQ121" s="396">
        <v>0</v>
      </c>
      <c r="FR121" s="396">
        <v>0</v>
      </c>
      <c r="FS121" s="396">
        <v>0</v>
      </c>
      <c r="FT121" s="396">
        <v>0</v>
      </c>
      <c r="FU121" s="396">
        <v>0</v>
      </c>
      <c r="FV121" s="396">
        <v>0</v>
      </c>
      <c r="FW121" s="396">
        <v>0</v>
      </c>
      <c r="FX121" s="396">
        <v>0</v>
      </c>
      <c r="FY121" s="396">
        <v>0</v>
      </c>
      <c r="FZ121" s="396">
        <v>0</v>
      </c>
      <c r="GA121" s="396">
        <v>0</v>
      </c>
    </row>
    <row r="122" spans="1:183" x14ac:dyDescent="0.25">
      <c r="A122" s="392">
        <v>1</v>
      </c>
      <c r="B122" s="170">
        <v>13</v>
      </c>
      <c r="C122" s="170">
        <v>1</v>
      </c>
      <c r="D122" s="393">
        <v>4100</v>
      </c>
      <c r="E122" s="393">
        <v>4100</v>
      </c>
      <c r="F122" s="393">
        <v>4100</v>
      </c>
      <c r="G122" s="393">
        <v>4100</v>
      </c>
      <c r="H122" s="393">
        <v>4100</v>
      </c>
      <c r="I122" s="393">
        <v>4100</v>
      </c>
      <c r="J122" s="393">
        <v>4100</v>
      </c>
      <c r="K122" s="393">
        <v>4100</v>
      </c>
      <c r="L122" s="393">
        <v>4100</v>
      </c>
      <c r="M122" s="393">
        <v>4100</v>
      </c>
      <c r="N122" s="393">
        <v>4100</v>
      </c>
      <c r="O122" s="393">
        <v>4100</v>
      </c>
      <c r="P122" s="393">
        <v>4100</v>
      </c>
      <c r="Q122" s="393">
        <v>4100</v>
      </c>
      <c r="R122" s="393">
        <v>4100</v>
      </c>
      <c r="S122" s="393">
        <v>4100</v>
      </c>
      <c r="T122" s="393">
        <v>4100</v>
      </c>
      <c r="U122" s="393">
        <v>4100</v>
      </c>
      <c r="V122" s="393">
        <v>4100</v>
      </c>
      <c r="W122" s="393">
        <v>4100</v>
      </c>
      <c r="X122" s="393">
        <v>4100</v>
      </c>
      <c r="Y122" s="393">
        <v>4100</v>
      </c>
      <c r="Z122" s="393">
        <v>4100</v>
      </c>
      <c r="AA122" s="393">
        <v>4100</v>
      </c>
      <c r="AB122" s="393">
        <v>4100</v>
      </c>
      <c r="AC122" s="393">
        <v>4100</v>
      </c>
      <c r="AD122" s="393">
        <v>4100</v>
      </c>
      <c r="AE122" s="393">
        <v>4100</v>
      </c>
      <c r="AF122" s="393">
        <v>4100</v>
      </c>
      <c r="AG122" s="393">
        <v>4100</v>
      </c>
      <c r="AH122" s="393">
        <v>4100</v>
      </c>
      <c r="AI122" s="393">
        <v>4100</v>
      </c>
      <c r="AJ122" s="393">
        <v>4100</v>
      </c>
      <c r="AK122" s="393">
        <v>4100</v>
      </c>
      <c r="AL122" s="393">
        <v>4100</v>
      </c>
      <c r="AM122" s="393">
        <v>4100</v>
      </c>
      <c r="AN122" s="393">
        <v>4100</v>
      </c>
      <c r="AO122" s="393">
        <v>4100</v>
      </c>
      <c r="AP122" s="393">
        <v>5400</v>
      </c>
      <c r="AQ122" s="393">
        <v>5400</v>
      </c>
      <c r="AR122" s="393">
        <v>5400</v>
      </c>
      <c r="AS122" s="393">
        <v>5400</v>
      </c>
      <c r="AT122" s="393">
        <v>5400</v>
      </c>
      <c r="AU122" s="393">
        <v>5400</v>
      </c>
      <c r="AV122" s="393">
        <v>5400</v>
      </c>
      <c r="AW122" s="393">
        <v>5400</v>
      </c>
      <c r="AX122" s="393">
        <v>5400</v>
      </c>
      <c r="AY122" s="393">
        <v>5400</v>
      </c>
      <c r="AZ122" s="393">
        <v>5400</v>
      </c>
      <c r="BA122" s="393">
        <v>5400</v>
      </c>
      <c r="BB122" s="393">
        <v>5400</v>
      </c>
      <c r="BC122" s="393">
        <v>5400</v>
      </c>
      <c r="BD122" s="393">
        <v>5400</v>
      </c>
      <c r="BE122" s="393">
        <v>5400</v>
      </c>
      <c r="BF122" s="393">
        <v>5400</v>
      </c>
      <c r="BG122" s="393">
        <v>5400</v>
      </c>
      <c r="BH122" s="393">
        <v>5400</v>
      </c>
      <c r="BI122" s="393">
        <v>5400</v>
      </c>
      <c r="BJ122" s="393">
        <v>5400</v>
      </c>
      <c r="BK122" s="393">
        <v>5400</v>
      </c>
      <c r="BL122" s="393">
        <v>5400</v>
      </c>
      <c r="BM122" s="393">
        <v>5400</v>
      </c>
      <c r="BN122" s="393">
        <v>5400</v>
      </c>
      <c r="BO122" s="393">
        <v>5400</v>
      </c>
      <c r="BP122" s="393">
        <v>5400</v>
      </c>
      <c r="BQ122" s="393">
        <v>5400</v>
      </c>
      <c r="BR122" s="393">
        <v>5400</v>
      </c>
      <c r="BS122" s="393">
        <v>5400</v>
      </c>
      <c r="BT122" s="393">
        <v>5400</v>
      </c>
      <c r="BU122" s="393">
        <v>5400</v>
      </c>
      <c r="BV122" s="393">
        <v>5400</v>
      </c>
      <c r="BW122" s="393">
        <v>5400</v>
      </c>
      <c r="BX122" s="393">
        <v>5400</v>
      </c>
      <c r="BY122" s="393">
        <v>5400</v>
      </c>
      <c r="BZ122" s="393">
        <v>5400</v>
      </c>
      <c r="CA122" s="393">
        <v>5400</v>
      </c>
      <c r="CB122" s="393">
        <v>5400</v>
      </c>
      <c r="CC122" s="393">
        <v>5400</v>
      </c>
      <c r="CD122" s="393">
        <v>5400</v>
      </c>
      <c r="CE122" s="393">
        <v>5400</v>
      </c>
      <c r="CF122" s="393">
        <v>5400</v>
      </c>
      <c r="CG122" s="393">
        <v>5400</v>
      </c>
      <c r="CH122" s="393">
        <v>5400</v>
      </c>
      <c r="CI122" s="393">
        <v>5400</v>
      </c>
      <c r="CJ122" s="393">
        <v>5400</v>
      </c>
      <c r="CK122" s="393">
        <v>5400</v>
      </c>
      <c r="CL122" s="393">
        <v>5400</v>
      </c>
      <c r="CM122" s="393">
        <v>5400</v>
      </c>
      <c r="CN122" s="393">
        <v>5400</v>
      </c>
      <c r="CO122" s="393">
        <v>5400</v>
      </c>
      <c r="CP122" s="393">
        <v>5400</v>
      </c>
      <c r="CQ122" s="393">
        <v>5400</v>
      </c>
      <c r="CR122" s="393">
        <v>5400</v>
      </c>
      <c r="CS122" s="393">
        <v>5400</v>
      </c>
      <c r="CT122" s="393">
        <v>5400</v>
      </c>
      <c r="CU122" s="393">
        <v>5400</v>
      </c>
      <c r="CV122" s="393">
        <v>5400</v>
      </c>
      <c r="CW122" s="393">
        <v>5400</v>
      </c>
      <c r="CX122" s="393">
        <v>5400</v>
      </c>
      <c r="CY122" s="393">
        <v>5400</v>
      </c>
      <c r="CZ122" s="393">
        <v>5400</v>
      </c>
      <c r="DA122" s="393">
        <v>5400</v>
      </c>
      <c r="DB122" s="393">
        <v>5400</v>
      </c>
      <c r="DC122" s="393">
        <v>5400</v>
      </c>
      <c r="DD122" s="393">
        <v>5400</v>
      </c>
      <c r="DE122" s="393">
        <v>5400</v>
      </c>
      <c r="DF122" s="393">
        <v>5400</v>
      </c>
      <c r="DG122" s="393">
        <v>5400</v>
      </c>
      <c r="DH122" s="393">
        <v>5400</v>
      </c>
      <c r="DI122" s="393">
        <v>5400</v>
      </c>
      <c r="DJ122" s="393">
        <v>5400</v>
      </c>
      <c r="DK122" s="393">
        <v>5400</v>
      </c>
      <c r="DL122" s="393">
        <v>5400</v>
      </c>
      <c r="DM122" s="393">
        <v>5400</v>
      </c>
      <c r="DN122" s="393">
        <v>5400</v>
      </c>
      <c r="DO122" s="393">
        <v>5400</v>
      </c>
      <c r="DP122" s="393">
        <v>5400</v>
      </c>
      <c r="DQ122" s="393">
        <v>5400</v>
      </c>
      <c r="DR122" s="393">
        <v>5400</v>
      </c>
      <c r="DS122" s="393">
        <v>5400</v>
      </c>
      <c r="DT122" s="393">
        <v>5400</v>
      </c>
      <c r="DU122" s="393">
        <v>5400</v>
      </c>
      <c r="DV122" s="393">
        <v>5400</v>
      </c>
      <c r="DW122" s="393">
        <v>5400</v>
      </c>
      <c r="DX122" s="393">
        <v>5400</v>
      </c>
      <c r="DY122" s="393">
        <v>5400</v>
      </c>
      <c r="DZ122" s="393">
        <v>5400</v>
      </c>
      <c r="EA122" s="393">
        <v>5400</v>
      </c>
      <c r="EB122" s="393">
        <v>5400</v>
      </c>
      <c r="EC122" s="393">
        <v>5400</v>
      </c>
      <c r="ED122" s="393">
        <v>5400</v>
      </c>
      <c r="EE122" s="393">
        <v>5400</v>
      </c>
      <c r="EF122" s="393">
        <v>5400</v>
      </c>
      <c r="EG122" s="393">
        <v>5400</v>
      </c>
      <c r="EH122" s="393">
        <v>5400</v>
      </c>
      <c r="EI122" s="393">
        <v>5400</v>
      </c>
      <c r="EJ122" s="393">
        <v>5400</v>
      </c>
      <c r="EK122" s="393">
        <v>5400</v>
      </c>
      <c r="EL122" s="393">
        <v>5400</v>
      </c>
      <c r="EM122" s="393">
        <v>5400</v>
      </c>
      <c r="EN122" s="393">
        <v>5400</v>
      </c>
      <c r="EO122" s="393">
        <v>5400</v>
      </c>
      <c r="EP122" s="393">
        <v>5400</v>
      </c>
      <c r="EQ122" s="393">
        <v>5400</v>
      </c>
      <c r="ER122" s="393">
        <v>5400</v>
      </c>
      <c r="ES122" s="393">
        <v>5400</v>
      </c>
      <c r="ET122" s="393">
        <v>5400</v>
      </c>
      <c r="EU122" s="393">
        <v>5400</v>
      </c>
      <c r="EV122" s="393">
        <v>5400</v>
      </c>
      <c r="EW122" s="393">
        <v>5400</v>
      </c>
      <c r="EX122" s="393">
        <v>5400</v>
      </c>
      <c r="EY122" s="393">
        <v>5400</v>
      </c>
      <c r="EZ122" s="393">
        <v>5400</v>
      </c>
      <c r="FA122" s="393">
        <v>5400</v>
      </c>
      <c r="FB122" s="393">
        <v>5400</v>
      </c>
      <c r="FC122" s="393">
        <v>5400</v>
      </c>
      <c r="FD122" s="393">
        <v>5400</v>
      </c>
      <c r="FE122" s="393">
        <v>5400</v>
      </c>
      <c r="FF122" s="393">
        <v>5400</v>
      </c>
      <c r="FG122" s="393">
        <v>5400</v>
      </c>
      <c r="FH122" s="393">
        <v>5400</v>
      </c>
      <c r="FI122" s="393">
        <v>5400</v>
      </c>
      <c r="FJ122" s="393">
        <v>5400</v>
      </c>
      <c r="FK122" s="393">
        <v>5400</v>
      </c>
      <c r="FL122" s="393">
        <v>5400</v>
      </c>
      <c r="FM122" s="393">
        <v>5400</v>
      </c>
      <c r="FN122" s="393">
        <v>5400</v>
      </c>
      <c r="FO122" s="393">
        <v>5400</v>
      </c>
      <c r="FP122" s="393">
        <v>5400</v>
      </c>
      <c r="FQ122" s="393">
        <v>5400</v>
      </c>
      <c r="FR122" s="393">
        <v>5400</v>
      </c>
      <c r="FS122" s="393">
        <v>5400</v>
      </c>
      <c r="FT122" s="393">
        <v>5400</v>
      </c>
      <c r="FU122" s="393">
        <v>5400</v>
      </c>
      <c r="FV122" s="393">
        <v>5400</v>
      </c>
      <c r="FW122" s="393">
        <v>5400</v>
      </c>
      <c r="FX122" s="393">
        <v>5400</v>
      </c>
      <c r="FY122" s="393">
        <v>5400</v>
      </c>
      <c r="FZ122" s="393">
        <v>5400</v>
      </c>
      <c r="GA122" s="393">
        <v>5400</v>
      </c>
    </row>
    <row r="123" spans="1:183" x14ac:dyDescent="0.25">
      <c r="A123" s="392">
        <v>2</v>
      </c>
      <c r="B123" s="170">
        <v>13</v>
      </c>
      <c r="C123" s="170">
        <v>1</v>
      </c>
      <c r="D123" s="393">
        <v>4100</v>
      </c>
      <c r="E123" s="393">
        <v>4100</v>
      </c>
      <c r="F123" s="393">
        <v>4100</v>
      </c>
      <c r="G123" s="393">
        <v>4100</v>
      </c>
      <c r="H123" s="393">
        <v>4100</v>
      </c>
      <c r="I123" s="393">
        <v>4100</v>
      </c>
      <c r="J123" s="393">
        <v>4100</v>
      </c>
      <c r="K123" s="393">
        <v>4100</v>
      </c>
      <c r="L123" s="393">
        <v>4100</v>
      </c>
      <c r="M123" s="393">
        <v>4100</v>
      </c>
      <c r="N123" s="393">
        <v>4100</v>
      </c>
      <c r="O123" s="393">
        <v>4100</v>
      </c>
      <c r="P123" s="393">
        <v>4100</v>
      </c>
      <c r="Q123" s="393">
        <v>4100</v>
      </c>
      <c r="R123" s="393">
        <v>4100</v>
      </c>
      <c r="S123" s="393">
        <v>4100</v>
      </c>
      <c r="T123" s="393">
        <v>4100</v>
      </c>
      <c r="U123" s="393">
        <v>4100</v>
      </c>
      <c r="V123" s="393">
        <v>4100</v>
      </c>
      <c r="W123" s="393">
        <v>4100</v>
      </c>
      <c r="X123" s="393">
        <v>4100</v>
      </c>
      <c r="Y123" s="393">
        <v>4100</v>
      </c>
      <c r="Z123" s="393">
        <v>4100</v>
      </c>
      <c r="AA123" s="393">
        <v>4100</v>
      </c>
      <c r="AB123" s="393">
        <v>4100</v>
      </c>
      <c r="AC123" s="393">
        <v>4100</v>
      </c>
      <c r="AD123" s="393">
        <v>4100</v>
      </c>
      <c r="AE123" s="393">
        <v>4100</v>
      </c>
      <c r="AF123" s="393">
        <v>4100</v>
      </c>
      <c r="AG123" s="393">
        <v>4100</v>
      </c>
      <c r="AH123" s="393">
        <v>4100</v>
      </c>
      <c r="AI123" s="393">
        <v>4100</v>
      </c>
      <c r="AJ123" s="393">
        <v>4100</v>
      </c>
      <c r="AK123" s="393">
        <v>4100</v>
      </c>
      <c r="AL123" s="393">
        <v>4100</v>
      </c>
      <c r="AM123" s="393">
        <v>4100</v>
      </c>
      <c r="AN123" s="393">
        <v>4100</v>
      </c>
      <c r="AO123" s="393">
        <v>4100</v>
      </c>
      <c r="AP123" s="393">
        <v>5400</v>
      </c>
      <c r="AQ123" s="393">
        <v>5400</v>
      </c>
      <c r="AR123" s="393">
        <v>5400</v>
      </c>
      <c r="AS123" s="393">
        <v>5400</v>
      </c>
      <c r="AT123" s="393">
        <v>5400</v>
      </c>
      <c r="AU123" s="393">
        <v>5400</v>
      </c>
      <c r="AV123" s="393">
        <v>5400</v>
      </c>
      <c r="AW123" s="393">
        <v>5400</v>
      </c>
      <c r="AX123" s="393">
        <v>5400</v>
      </c>
      <c r="AY123" s="393">
        <v>5400</v>
      </c>
      <c r="AZ123" s="393">
        <v>5400</v>
      </c>
      <c r="BA123" s="393">
        <v>5400</v>
      </c>
      <c r="BB123" s="393">
        <v>5400</v>
      </c>
      <c r="BC123" s="393">
        <v>5400</v>
      </c>
      <c r="BD123" s="393">
        <v>5400</v>
      </c>
      <c r="BE123" s="393">
        <v>5400</v>
      </c>
      <c r="BF123" s="393">
        <v>5400</v>
      </c>
      <c r="BG123" s="393">
        <v>5400</v>
      </c>
      <c r="BH123" s="393">
        <v>5400</v>
      </c>
      <c r="BI123" s="393">
        <v>5400</v>
      </c>
      <c r="BJ123" s="393">
        <v>5400</v>
      </c>
      <c r="BK123" s="393">
        <v>5400</v>
      </c>
      <c r="BL123" s="393">
        <v>5400</v>
      </c>
      <c r="BM123" s="393">
        <v>5400</v>
      </c>
      <c r="BN123" s="393">
        <v>5400</v>
      </c>
      <c r="BO123" s="393">
        <v>5400</v>
      </c>
      <c r="BP123" s="393">
        <v>5400</v>
      </c>
      <c r="BQ123" s="393">
        <v>5400</v>
      </c>
      <c r="BR123" s="393">
        <v>5400</v>
      </c>
      <c r="BS123" s="393">
        <v>5400</v>
      </c>
      <c r="BT123" s="393">
        <v>5400</v>
      </c>
      <c r="BU123" s="393">
        <v>5400</v>
      </c>
      <c r="BV123" s="393">
        <v>5400</v>
      </c>
      <c r="BW123" s="393">
        <v>5400</v>
      </c>
      <c r="BX123" s="393">
        <v>5400</v>
      </c>
      <c r="BY123" s="393">
        <v>5400</v>
      </c>
      <c r="BZ123" s="393">
        <v>5400</v>
      </c>
      <c r="CA123" s="393">
        <v>5400</v>
      </c>
      <c r="CB123" s="393">
        <v>5400</v>
      </c>
      <c r="CC123" s="393">
        <v>5400</v>
      </c>
      <c r="CD123" s="393">
        <v>5400</v>
      </c>
      <c r="CE123" s="393">
        <v>5400</v>
      </c>
      <c r="CF123" s="393">
        <v>5400</v>
      </c>
      <c r="CG123" s="393">
        <v>5400</v>
      </c>
      <c r="CH123" s="393">
        <v>5400</v>
      </c>
      <c r="CI123" s="393">
        <v>5400</v>
      </c>
      <c r="CJ123" s="393">
        <v>5400</v>
      </c>
      <c r="CK123" s="393">
        <v>5400</v>
      </c>
      <c r="CL123" s="393">
        <v>5400</v>
      </c>
      <c r="CM123" s="393">
        <v>5400</v>
      </c>
      <c r="CN123" s="393">
        <v>5400</v>
      </c>
      <c r="CO123" s="393">
        <v>5400</v>
      </c>
      <c r="CP123" s="393">
        <v>5400</v>
      </c>
      <c r="CQ123" s="393">
        <v>5400</v>
      </c>
      <c r="CR123" s="393">
        <v>5400</v>
      </c>
      <c r="CS123" s="393">
        <v>5400</v>
      </c>
      <c r="CT123" s="393">
        <v>5400</v>
      </c>
      <c r="CU123" s="393">
        <v>5400</v>
      </c>
      <c r="CV123" s="393">
        <v>5400</v>
      </c>
      <c r="CW123" s="393">
        <v>5400</v>
      </c>
      <c r="CX123" s="393">
        <v>5400</v>
      </c>
      <c r="CY123" s="393">
        <v>5400</v>
      </c>
      <c r="CZ123" s="393">
        <v>5400</v>
      </c>
      <c r="DA123" s="393">
        <v>5400</v>
      </c>
      <c r="DB123" s="393">
        <v>5400</v>
      </c>
      <c r="DC123" s="393">
        <v>5400</v>
      </c>
      <c r="DD123" s="393">
        <v>5400</v>
      </c>
      <c r="DE123" s="393">
        <v>5400</v>
      </c>
      <c r="DF123" s="393">
        <v>5400</v>
      </c>
      <c r="DG123" s="393">
        <v>5400</v>
      </c>
      <c r="DH123" s="393">
        <v>5400</v>
      </c>
      <c r="DI123" s="393">
        <v>5400</v>
      </c>
      <c r="DJ123" s="393">
        <v>5400</v>
      </c>
      <c r="DK123" s="393">
        <v>5400</v>
      </c>
      <c r="DL123" s="393">
        <v>5400</v>
      </c>
      <c r="DM123" s="393">
        <v>5400</v>
      </c>
      <c r="DN123" s="393">
        <v>5400</v>
      </c>
      <c r="DO123" s="393">
        <v>5400</v>
      </c>
      <c r="DP123" s="393">
        <v>5400</v>
      </c>
      <c r="DQ123" s="393">
        <v>5400</v>
      </c>
      <c r="DR123" s="393">
        <v>5400</v>
      </c>
      <c r="DS123" s="393">
        <v>5400</v>
      </c>
      <c r="DT123" s="393">
        <v>5400</v>
      </c>
      <c r="DU123" s="393">
        <v>5400</v>
      </c>
      <c r="DV123" s="393">
        <v>5400</v>
      </c>
      <c r="DW123" s="393">
        <v>5400</v>
      </c>
      <c r="DX123" s="393">
        <v>5400</v>
      </c>
      <c r="DY123" s="393">
        <v>5400</v>
      </c>
      <c r="DZ123" s="393">
        <v>5400</v>
      </c>
      <c r="EA123" s="393">
        <v>5400</v>
      </c>
      <c r="EB123" s="393">
        <v>5400</v>
      </c>
      <c r="EC123" s="393">
        <v>5400</v>
      </c>
      <c r="ED123" s="393">
        <v>5400</v>
      </c>
      <c r="EE123" s="393">
        <v>5400</v>
      </c>
      <c r="EF123" s="393">
        <v>5400</v>
      </c>
      <c r="EG123" s="393">
        <v>5400</v>
      </c>
      <c r="EH123" s="393">
        <v>5400</v>
      </c>
      <c r="EI123" s="393">
        <v>5400</v>
      </c>
      <c r="EJ123" s="393">
        <v>5400</v>
      </c>
      <c r="EK123" s="393">
        <v>5400</v>
      </c>
      <c r="EL123" s="393">
        <v>5400</v>
      </c>
      <c r="EM123" s="393">
        <v>5400</v>
      </c>
      <c r="EN123" s="393">
        <v>5400</v>
      </c>
      <c r="EO123" s="393">
        <v>5400</v>
      </c>
      <c r="EP123" s="393">
        <v>5400</v>
      </c>
      <c r="EQ123" s="393">
        <v>5400</v>
      </c>
      <c r="ER123" s="393">
        <v>5400</v>
      </c>
      <c r="ES123" s="393">
        <v>5400</v>
      </c>
      <c r="ET123" s="393">
        <v>5400</v>
      </c>
      <c r="EU123" s="393">
        <v>5400</v>
      </c>
      <c r="EV123" s="393">
        <v>5400</v>
      </c>
      <c r="EW123" s="393">
        <v>5400</v>
      </c>
      <c r="EX123" s="393">
        <v>5400</v>
      </c>
      <c r="EY123" s="393">
        <v>5400</v>
      </c>
      <c r="EZ123" s="393">
        <v>5400</v>
      </c>
      <c r="FA123" s="393">
        <v>5400</v>
      </c>
      <c r="FB123" s="393">
        <v>5400</v>
      </c>
      <c r="FC123" s="393">
        <v>5400</v>
      </c>
      <c r="FD123" s="393">
        <v>5400</v>
      </c>
      <c r="FE123" s="393">
        <v>5400</v>
      </c>
      <c r="FF123" s="393">
        <v>5400</v>
      </c>
      <c r="FG123" s="393">
        <v>5400</v>
      </c>
      <c r="FH123" s="393">
        <v>5400</v>
      </c>
      <c r="FI123" s="393">
        <v>5400</v>
      </c>
      <c r="FJ123" s="393">
        <v>5400</v>
      </c>
      <c r="FK123" s="393">
        <v>5400</v>
      </c>
      <c r="FL123" s="393">
        <v>5400</v>
      </c>
      <c r="FM123" s="393">
        <v>5400</v>
      </c>
      <c r="FN123" s="393">
        <v>5400</v>
      </c>
      <c r="FO123" s="393">
        <v>5400</v>
      </c>
      <c r="FP123" s="393">
        <v>5400</v>
      </c>
      <c r="FQ123" s="393">
        <v>5400</v>
      </c>
      <c r="FR123" s="393">
        <v>5400</v>
      </c>
      <c r="FS123" s="393">
        <v>5400</v>
      </c>
      <c r="FT123" s="393">
        <v>5400</v>
      </c>
      <c r="FU123" s="393">
        <v>5400</v>
      </c>
      <c r="FV123" s="393">
        <v>5400</v>
      </c>
      <c r="FW123" s="393">
        <v>5400</v>
      </c>
      <c r="FX123" s="393">
        <v>5400</v>
      </c>
      <c r="FY123" s="393">
        <v>5400</v>
      </c>
      <c r="FZ123" s="393">
        <v>5400</v>
      </c>
      <c r="GA123" s="393">
        <v>5400</v>
      </c>
    </row>
    <row r="124" spans="1:183" x14ac:dyDescent="0.25">
      <c r="A124" s="392">
        <v>3</v>
      </c>
      <c r="B124" s="170">
        <v>13</v>
      </c>
      <c r="C124" s="170">
        <v>1</v>
      </c>
      <c r="D124" s="393">
        <v>4100</v>
      </c>
      <c r="E124" s="393">
        <v>4100</v>
      </c>
      <c r="F124" s="393">
        <v>4100</v>
      </c>
      <c r="G124" s="393">
        <v>4100</v>
      </c>
      <c r="H124" s="393">
        <v>4100</v>
      </c>
      <c r="I124" s="393">
        <v>4100</v>
      </c>
      <c r="J124" s="393">
        <v>4100</v>
      </c>
      <c r="K124" s="393">
        <v>4100</v>
      </c>
      <c r="L124" s="393">
        <v>4100</v>
      </c>
      <c r="M124" s="393">
        <v>4100</v>
      </c>
      <c r="N124" s="393">
        <v>4100</v>
      </c>
      <c r="O124" s="393">
        <v>4100</v>
      </c>
      <c r="P124" s="393">
        <v>4100</v>
      </c>
      <c r="Q124" s="393">
        <v>4100</v>
      </c>
      <c r="R124" s="393">
        <v>4100</v>
      </c>
      <c r="S124" s="393">
        <v>4100</v>
      </c>
      <c r="T124" s="393">
        <v>4100</v>
      </c>
      <c r="U124" s="393">
        <v>4100</v>
      </c>
      <c r="V124" s="393">
        <v>4100</v>
      </c>
      <c r="W124" s="393">
        <v>4100</v>
      </c>
      <c r="X124" s="393">
        <v>4100</v>
      </c>
      <c r="Y124" s="393">
        <v>4100</v>
      </c>
      <c r="Z124" s="393">
        <v>4100</v>
      </c>
      <c r="AA124" s="393">
        <v>4100</v>
      </c>
      <c r="AB124" s="393">
        <v>4100</v>
      </c>
      <c r="AC124" s="393">
        <v>4100</v>
      </c>
      <c r="AD124" s="393">
        <v>4100</v>
      </c>
      <c r="AE124" s="393">
        <v>4100</v>
      </c>
      <c r="AF124" s="393">
        <v>4100</v>
      </c>
      <c r="AG124" s="393">
        <v>4100</v>
      </c>
      <c r="AH124" s="393">
        <v>4100</v>
      </c>
      <c r="AI124" s="393">
        <v>4100</v>
      </c>
      <c r="AJ124" s="393">
        <v>4100</v>
      </c>
      <c r="AK124" s="393">
        <v>4100</v>
      </c>
      <c r="AL124" s="393">
        <v>4100</v>
      </c>
      <c r="AM124" s="393">
        <v>4100</v>
      </c>
      <c r="AN124" s="393">
        <v>4100</v>
      </c>
      <c r="AO124" s="393">
        <v>4100</v>
      </c>
      <c r="AP124" s="393">
        <v>5400</v>
      </c>
      <c r="AQ124" s="393">
        <v>5400</v>
      </c>
      <c r="AR124" s="393">
        <v>5400</v>
      </c>
      <c r="AS124" s="393">
        <v>5400</v>
      </c>
      <c r="AT124" s="393">
        <v>5400</v>
      </c>
      <c r="AU124" s="393">
        <v>5400</v>
      </c>
      <c r="AV124" s="393">
        <v>5400</v>
      </c>
      <c r="AW124" s="393">
        <v>5400</v>
      </c>
      <c r="AX124" s="393">
        <v>5400</v>
      </c>
      <c r="AY124" s="393">
        <v>5400</v>
      </c>
      <c r="AZ124" s="393">
        <v>5400</v>
      </c>
      <c r="BA124" s="393">
        <v>5400</v>
      </c>
      <c r="BB124" s="393">
        <v>5400</v>
      </c>
      <c r="BC124" s="393">
        <v>5400</v>
      </c>
      <c r="BD124" s="393">
        <v>5400</v>
      </c>
      <c r="BE124" s="393">
        <v>5400</v>
      </c>
      <c r="BF124" s="393">
        <v>5400</v>
      </c>
      <c r="BG124" s="393">
        <v>5400</v>
      </c>
      <c r="BH124" s="393">
        <v>5400</v>
      </c>
      <c r="BI124" s="393">
        <v>5400</v>
      </c>
      <c r="BJ124" s="393">
        <v>5400</v>
      </c>
      <c r="BK124" s="393">
        <v>5400</v>
      </c>
      <c r="BL124" s="393">
        <v>5400</v>
      </c>
      <c r="BM124" s="393">
        <v>5400</v>
      </c>
      <c r="BN124" s="393">
        <v>5400</v>
      </c>
      <c r="BO124" s="393">
        <v>5400</v>
      </c>
      <c r="BP124" s="393">
        <v>5400</v>
      </c>
      <c r="BQ124" s="393">
        <v>5400</v>
      </c>
      <c r="BR124" s="393">
        <v>5400</v>
      </c>
      <c r="BS124" s="393">
        <v>5400</v>
      </c>
      <c r="BT124" s="393">
        <v>5400</v>
      </c>
      <c r="BU124" s="393">
        <v>5400</v>
      </c>
      <c r="BV124" s="393">
        <v>5400</v>
      </c>
      <c r="BW124" s="393">
        <v>5400</v>
      </c>
      <c r="BX124" s="393">
        <v>5400</v>
      </c>
      <c r="BY124" s="393">
        <v>5400</v>
      </c>
      <c r="BZ124" s="393">
        <v>5400</v>
      </c>
      <c r="CA124" s="393">
        <v>5400</v>
      </c>
      <c r="CB124" s="393">
        <v>5400</v>
      </c>
      <c r="CC124" s="393">
        <v>5400</v>
      </c>
      <c r="CD124" s="393">
        <v>5400</v>
      </c>
      <c r="CE124" s="393">
        <v>5400</v>
      </c>
      <c r="CF124" s="393">
        <v>5400</v>
      </c>
      <c r="CG124" s="393">
        <v>5400</v>
      </c>
      <c r="CH124" s="393">
        <v>5400</v>
      </c>
      <c r="CI124" s="393">
        <v>5400</v>
      </c>
      <c r="CJ124" s="393">
        <v>5400</v>
      </c>
      <c r="CK124" s="393">
        <v>5400</v>
      </c>
      <c r="CL124" s="393">
        <v>5400</v>
      </c>
      <c r="CM124" s="393">
        <v>5400</v>
      </c>
      <c r="CN124" s="393">
        <v>5400</v>
      </c>
      <c r="CO124" s="393">
        <v>5400</v>
      </c>
      <c r="CP124" s="393">
        <v>5400</v>
      </c>
      <c r="CQ124" s="393">
        <v>5400</v>
      </c>
      <c r="CR124" s="393">
        <v>5400</v>
      </c>
      <c r="CS124" s="393">
        <v>5400</v>
      </c>
      <c r="CT124" s="393">
        <v>5400</v>
      </c>
      <c r="CU124" s="393">
        <v>5400</v>
      </c>
      <c r="CV124" s="393">
        <v>5400</v>
      </c>
      <c r="CW124" s="393">
        <v>5400</v>
      </c>
      <c r="CX124" s="393">
        <v>5400</v>
      </c>
      <c r="CY124" s="393">
        <v>5400</v>
      </c>
      <c r="CZ124" s="393">
        <v>5400</v>
      </c>
      <c r="DA124" s="393">
        <v>5400</v>
      </c>
      <c r="DB124" s="393">
        <v>5400</v>
      </c>
      <c r="DC124" s="393">
        <v>5400</v>
      </c>
      <c r="DD124" s="393">
        <v>5400</v>
      </c>
      <c r="DE124" s="393">
        <v>5400</v>
      </c>
      <c r="DF124" s="393">
        <v>5400</v>
      </c>
      <c r="DG124" s="393">
        <v>5400</v>
      </c>
      <c r="DH124" s="393">
        <v>5400</v>
      </c>
      <c r="DI124" s="393">
        <v>5400</v>
      </c>
      <c r="DJ124" s="393">
        <v>5400</v>
      </c>
      <c r="DK124" s="393">
        <v>5400</v>
      </c>
      <c r="DL124" s="393">
        <v>5400</v>
      </c>
      <c r="DM124" s="393">
        <v>5400</v>
      </c>
      <c r="DN124" s="393">
        <v>5400</v>
      </c>
      <c r="DO124" s="393">
        <v>5400</v>
      </c>
      <c r="DP124" s="393">
        <v>5400</v>
      </c>
      <c r="DQ124" s="393">
        <v>5400</v>
      </c>
      <c r="DR124" s="393">
        <v>5400</v>
      </c>
      <c r="DS124" s="393">
        <v>5400</v>
      </c>
      <c r="DT124" s="393">
        <v>5400</v>
      </c>
      <c r="DU124" s="393">
        <v>5400</v>
      </c>
      <c r="DV124" s="393">
        <v>5400</v>
      </c>
      <c r="DW124" s="393">
        <v>5400</v>
      </c>
      <c r="DX124" s="393">
        <v>5400</v>
      </c>
      <c r="DY124" s="393">
        <v>5400</v>
      </c>
      <c r="DZ124" s="393">
        <v>5400</v>
      </c>
      <c r="EA124" s="393">
        <v>5400</v>
      </c>
      <c r="EB124" s="393">
        <v>5400</v>
      </c>
      <c r="EC124" s="393">
        <v>5400</v>
      </c>
      <c r="ED124" s="393">
        <v>5400</v>
      </c>
      <c r="EE124" s="393">
        <v>5400</v>
      </c>
      <c r="EF124" s="393">
        <v>5400</v>
      </c>
      <c r="EG124" s="393">
        <v>5400</v>
      </c>
      <c r="EH124" s="393">
        <v>5400</v>
      </c>
      <c r="EI124" s="393">
        <v>5400</v>
      </c>
      <c r="EJ124" s="393">
        <v>5400</v>
      </c>
      <c r="EK124" s="393">
        <v>5400</v>
      </c>
      <c r="EL124" s="393">
        <v>5400</v>
      </c>
      <c r="EM124" s="393">
        <v>5400</v>
      </c>
      <c r="EN124" s="393">
        <v>5400</v>
      </c>
      <c r="EO124" s="393">
        <v>5400</v>
      </c>
      <c r="EP124" s="393">
        <v>5400</v>
      </c>
      <c r="EQ124" s="393">
        <v>5400</v>
      </c>
      <c r="ER124" s="393">
        <v>5400</v>
      </c>
      <c r="ES124" s="393">
        <v>5400</v>
      </c>
      <c r="ET124" s="393">
        <v>5400</v>
      </c>
      <c r="EU124" s="393">
        <v>5400</v>
      </c>
      <c r="EV124" s="393">
        <v>5400</v>
      </c>
      <c r="EW124" s="393">
        <v>5400</v>
      </c>
      <c r="EX124" s="393">
        <v>5400</v>
      </c>
      <c r="EY124" s="393">
        <v>5400</v>
      </c>
      <c r="EZ124" s="393">
        <v>5400</v>
      </c>
      <c r="FA124" s="393">
        <v>5400</v>
      </c>
      <c r="FB124" s="393">
        <v>5400</v>
      </c>
      <c r="FC124" s="393">
        <v>5400</v>
      </c>
      <c r="FD124" s="393">
        <v>5400</v>
      </c>
      <c r="FE124" s="393">
        <v>5400</v>
      </c>
      <c r="FF124" s="393">
        <v>5400</v>
      </c>
      <c r="FG124" s="393">
        <v>5400</v>
      </c>
      <c r="FH124" s="393">
        <v>5400</v>
      </c>
      <c r="FI124" s="393">
        <v>5400</v>
      </c>
      <c r="FJ124" s="393">
        <v>5400</v>
      </c>
      <c r="FK124" s="393">
        <v>5400</v>
      </c>
      <c r="FL124" s="393">
        <v>5400</v>
      </c>
      <c r="FM124" s="393">
        <v>5400</v>
      </c>
      <c r="FN124" s="393">
        <v>5400</v>
      </c>
      <c r="FO124" s="393">
        <v>5400</v>
      </c>
      <c r="FP124" s="393">
        <v>5400</v>
      </c>
      <c r="FQ124" s="393">
        <v>5400</v>
      </c>
      <c r="FR124" s="393">
        <v>5400</v>
      </c>
      <c r="FS124" s="393">
        <v>5400</v>
      </c>
      <c r="FT124" s="393">
        <v>5400</v>
      </c>
      <c r="FU124" s="393">
        <v>5400</v>
      </c>
      <c r="FV124" s="393">
        <v>5400</v>
      </c>
      <c r="FW124" s="393">
        <v>5400</v>
      </c>
      <c r="FX124" s="393">
        <v>5400</v>
      </c>
      <c r="FY124" s="393">
        <v>5400</v>
      </c>
      <c r="FZ124" s="393">
        <v>5400</v>
      </c>
      <c r="GA124" s="393">
        <v>5400</v>
      </c>
    </row>
    <row r="125" spans="1:183" x14ac:dyDescent="0.25">
      <c r="A125" s="392">
        <v>4</v>
      </c>
      <c r="B125" s="170">
        <v>13</v>
      </c>
      <c r="C125" s="170">
        <v>1</v>
      </c>
      <c r="D125" s="393">
        <v>4100</v>
      </c>
      <c r="E125" s="393">
        <v>4100</v>
      </c>
      <c r="F125" s="393">
        <v>4100</v>
      </c>
      <c r="G125" s="393">
        <v>4100</v>
      </c>
      <c r="H125" s="393">
        <v>4100</v>
      </c>
      <c r="I125" s="393">
        <v>4100</v>
      </c>
      <c r="J125" s="393">
        <v>4100</v>
      </c>
      <c r="K125" s="393">
        <v>4100</v>
      </c>
      <c r="L125" s="393">
        <v>4100</v>
      </c>
      <c r="M125" s="393">
        <v>4100</v>
      </c>
      <c r="N125" s="393">
        <v>4100</v>
      </c>
      <c r="O125" s="393">
        <v>4100</v>
      </c>
      <c r="P125" s="393">
        <v>4100</v>
      </c>
      <c r="Q125" s="393">
        <v>4100</v>
      </c>
      <c r="R125" s="393">
        <v>4100</v>
      </c>
      <c r="S125" s="393">
        <v>4100</v>
      </c>
      <c r="T125" s="393">
        <v>4100</v>
      </c>
      <c r="U125" s="393">
        <v>4100</v>
      </c>
      <c r="V125" s="393">
        <v>4100</v>
      </c>
      <c r="W125" s="393">
        <v>4100</v>
      </c>
      <c r="X125" s="393">
        <v>4100</v>
      </c>
      <c r="Y125" s="393">
        <v>4100</v>
      </c>
      <c r="Z125" s="393">
        <v>4100</v>
      </c>
      <c r="AA125" s="393">
        <v>4100</v>
      </c>
      <c r="AB125" s="393">
        <v>4100</v>
      </c>
      <c r="AC125" s="393">
        <v>4100</v>
      </c>
      <c r="AD125" s="393">
        <v>4100</v>
      </c>
      <c r="AE125" s="393">
        <v>4100</v>
      </c>
      <c r="AF125" s="393">
        <v>4100</v>
      </c>
      <c r="AG125" s="393">
        <v>4100</v>
      </c>
      <c r="AH125" s="393">
        <v>4100</v>
      </c>
      <c r="AI125" s="393">
        <v>4100</v>
      </c>
      <c r="AJ125" s="393">
        <v>4100</v>
      </c>
      <c r="AK125" s="393">
        <v>4100</v>
      </c>
      <c r="AL125" s="393">
        <v>4100</v>
      </c>
      <c r="AM125" s="393">
        <v>4100</v>
      </c>
      <c r="AN125" s="393">
        <v>4100</v>
      </c>
      <c r="AO125" s="393">
        <v>4100</v>
      </c>
      <c r="AP125" s="393">
        <v>4800</v>
      </c>
      <c r="AQ125" s="393">
        <v>4800</v>
      </c>
      <c r="AR125" s="393">
        <v>4800</v>
      </c>
      <c r="AS125" s="393">
        <v>4800</v>
      </c>
      <c r="AT125" s="393">
        <v>4800</v>
      </c>
      <c r="AU125" s="393">
        <v>4800</v>
      </c>
      <c r="AV125" s="393">
        <v>4800</v>
      </c>
      <c r="AW125" s="393">
        <v>4800</v>
      </c>
      <c r="AX125" s="393">
        <v>4800</v>
      </c>
      <c r="AY125" s="393">
        <v>4800</v>
      </c>
      <c r="AZ125" s="393">
        <v>4800</v>
      </c>
      <c r="BA125" s="393">
        <v>4800</v>
      </c>
      <c r="BB125" s="393">
        <v>4800</v>
      </c>
      <c r="BC125" s="393">
        <v>4800</v>
      </c>
      <c r="BD125" s="393">
        <v>4800</v>
      </c>
      <c r="BE125" s="393">
        <v>4800</v>
      </c>
      <c r="BF125" s="393">
        <v>4800</v>
      </c>
      <c r="BG125" s="393">
        <v>4800</v>
      </c>
      <c r="BH125" s="393">
        <v>4800</v>
      </c>
      <c r="BI125" s="393">
        <v>4800</v>
      </c>
      <c r="BJ125" s="393">
        <v>4800</v>
      </c>
      <c r="BK125" s="393">
        <v>4800</v>
      </c>
      <c r="BL125" s="393">
        <v>4800</v>
      </c>
      <c r="BM125" s="393">
        <v>4800</v>
      </c>
      <c r="BN125" s="393">
        <v>4800</v>
      </c>
      <c r="BO125" s="393">
        <v>4800</v>
      </c>
      <c r="BP125" s="393">
        <v>4800</v>
      </c>
      <c r="BQ125" s="393">
        <v>4800</v>
      </c>
      <c r="BR125" s="393">
        <v>4800</v>
      </c>
      <c r="BS125" s="393">
        <v>4800</v>
      </c>
      <c r="BT125" s="393">
        <v>4800</v>
      </c>
      <c r="BU125" s="393">
        <v>4800</v>
      </c>
      <c r="BV125" s="393">
        <v>4800</v>
      </c>
      <c r="BW125" s="393">
        <v>4800</v>
      </c>
      <c r="BX125" s="393">
        <v>4800</v>
      </c>
      <c r="BY125" s="393">
        <v>4800</v>
      </c>
      <c r="BZ125" s="393">
        <v>4800</v>
      </c>
      <c r="CA125" s="393">
        <v>4800</v>
      </c>
      <c r="CB125" s="393">
        <v>4800</v>
      </c>
      <c r="CC125" s="393">
        <v>4800</v>
      </c>
      <c r="CD125" s="393">
        <v>4800</v>
      </c>
      <c r="CE125" s="393">
        <v>4800</v>
      </c>
      <c r="CF125" s="393">
        <v>4800</v>
      </c>
      <c r="CG125" s="393">
        <v>4800</v>
      </c>
      <c r="CH125" s="393">
        <v>4800</v>
      </c>
      <c r="CI125" s="393">
        <v>4800</v>
      </c>
      <c r="CJ125" s="393">
        <v>4800</v>
      </c>
      <c r="CK125" s="393">
        <v>4800</v>
      </c>
      <c r="CL125" s="393">
        <v>4800</v>
      </c>
      <c r="CM125" s="393">
        <v>4800</v>
      </c>
      <c r="CN125" s="393">
        <v>4800</v>
      </c>
      <c r="CO125" s="393">
        <v>4800</v>
      </c>
      <c r="CP125" s="393">
        <v>4800</v>
      </c>
      <c r="CQ125" s="393">
        <v>4800</v>
      </c>
      <c r="CR125" s="393">
        <v>4800</v>
      </c>
      <c r="CS125" s="393">
        <v>4800</v>
      </c>
      <c r="CT125" s="393">
        <v>4800</v>
      </c>
      <c r="CU125" s="393">
        <v>4800</v>
      </c>
      <c r="CV125" s="393">
        <v>4800</v>
      </c>
      <c r="CW125" s="393">
        <v>4800</v>
      </c>
      <c r="CX125" s="393">
        <v>4800</v>
      </c>
      <c r="CY125" s="393">
        <v>4800</v>
      </c>
      <c r="CZ125" s="393">
        <v>4800</v>
      </c>
      <c r="DA125" s="393">
        <v>4800</v>
      </c>
      <c r="DB125" s="393">
        <v>4800</v>
      </c>
      <c r="DC125" s="393">
        <v>4800</v>
      </c>
      <c r="DD125" s="393">
        <v>4800</v>
      </c>
      <c r="DE125" s="393">
        <v>4800</v>
      </c>
      <c r="DF125" s="393">
        <v>4800</v>
      </c>
      <c r="DG125" s="393">
        <v>4800</v>
      </c>
      <c r="DH125" s="393">
        <v>4800</v>
      </c>
      <c r="DI125" s="393">
        <v>4800</v>
      </c>
      <c r="DJ125" s="393">
        <v>4800</v>
      </c>
      <c r="DK125" s="393">
        <v>4800</v>
      </c>
      <c r="DL125" s="393">
        <v>4800</v>
      </c>
      <c r="DM125" s="393">
        <v>4800</v>
      </c>
      <c r="DN125" s="393">
        <v>4800</v>
      </c>
      <c r="DO125" s="393">
        <v>4800</v>
      </c>
      <c r="DP125" s="393">
        <v>4800</v>
      </c>
      <c r="DQ125" s="393">
        <v>4800</v>
      </c>
      <c r="DR125" s="393">
        <v>4800</v>
      </c>
      <c r="DS125" s="393">
        <v>4800</v>
      </c>
      <c r="DT125" s="393">
        <v>4800</v>
      </c>
      <c r="DU125" s="393">
        <v>4800</v>
      </c>
      <c r="DV125" s="393">
        <v>4800</v>
      </c>
      <c r="DW125" s="393">
        <v>4800</v>
      </c>
      <c r="DX125" s="393">
        <v>4800</v>
      </c>
      <c r="DY125" s="393">
        <v>4800</v>
      </c>
      <c r="DZ125" s="393">
        <v>4800</v>
      </c>
      <c r="EA125" s="393">
        <v>4800</v>
      </c>
      <c r="EB125" s="393">
        <v>4800</v>
      </c>
      <c r="EC125" s="393">
        <v>4800</v>
      </c>
      <c r="ED125" s="393">
        <v>4800</v>
      </c>
      <c r="EE125" s="393">
        <v>4800</v>
      </c>
      <c r="EF125" s="393">
        <v>4800</v>
      </c>
      <c r="EG125" s="393">
        <v>4800</v>
      </c>
      <c r="EH125" s="393">
        <v>4800</v>
      </c>
      <c r="EI125" s="393">
        <v>4800</v>
      </c>
      <c r="EJ125" s="393">
        <v>4800</v>
      </c>
      <c r="EK125" s="393">
        <v>4800</v>
      </c>
      <c r="EL125" s="393">
        <v>4800</v>
      </c>
      <c r="EM125" s="393">
        <v>4800</v>
      </c>
      <c r="EN125" s="393">
        <v>4800</v>
      </c>
      <c r="EO125" s="393">
        <v>4800</v>
      </c>
      <c r="EP125" s="393">
        <v>4800</v>
      </c>
      <c r="EQ125" s="393">
        <v>4800</v>
      </c>
      <c r="ER125" s="393">
        <v>4800</v>
      </c>
      <c r="ES125" s="393">
        <v>4800</v>
      </c>
      <c r="ET125" s="393">
        <v>4800</v>
      </c>
      <c r="EU125" s="393">
        <v>4800</v>
      </c>
      <c r="EV125" s="393">
        <v>4800</v>
      </c>
      <c r="EW125" s="393">
        <v>4800</v>
      </c>
      <c r="EX125" s="393">
        <v>4800</v>
      </c>
      <c r="EY125" s="393">
        <v>4800</v>
      </c>
      <c r="EZ125" s="393">
        <v>4800</v>
      </c>
      <c r="FA125" s="393">
        <v>4800</v>
      </c>
      <c r="FB125" s="393">
        <v>4800</v>
      </c>
      <c r="FC125" s="393">
        <v>4800</v>
      </c>
      <c r="FD125" s="393">
        <v>4800</v>
      </c>
      <c r="FE125" s="393">
        <v>4800</v>
      </c>
      <c r="FF125" s="393">
        <v>4800</v>
      </c>
      <c r="FG125" s="393">
        <v>4800</v>
      </c>
      <c r="FH125" s="393">
        <v>4800</v>
      </c>
      <c r="FI125" s="393">
        <v>4800</v>
      </c>
      <c r="FJ125" s="393">
        <v>4800</v>
      </c>
      <c r="FK125" s="393">
        <v>4800</v>
      </c>
      <c r="FL125" s="393">
        <v>4800</v>
      </c>
      <c r="FM125" s="393">
        <v>4800</v>
      </c>
      <c r="FN125" s="393">
        <v>4800</v>
      </c>
      <c r="FO125" s="393">
        <v>4800</v>
      </c>
      <c r="FP125" s="393">
        <v>4800</v>
      </c>
      <c r="FQ125" s="393">
        <v>4800</v>
      </c>
      <c r="FR125" s="393">
        <v>4800</v>
      </c>
      <c r="FS125" s="393">
        <v>4800</v>
      </c>
      <c r="FT125" s="393">
        <v>4800</v>
      </c>
      <c r="FU125" s="393">
        <v>4800</v>
      </c>
      <c r="FV125" s="393">
        <v>4800</v>
      </c>
      <c r="FW125" s="393">
        <v>4800</v>
      </c>
      <c r="FX125" s="393">
        <v>4800</v>
      </c>
      <c r="FY125" s="393">
        <v>4800</v>
      </c>
      <c r="FZ125" s="393">
        <v>4800</v>
      </c>
      <c r="GA125" s="393">
        <v>4800</v>
      </c>
    </row>
    <row r="126" spans="1:183" x14ac:dyDescent="0.25">
      <c r="A126" s="394">
        <v>1</v>
      </c>
      <c r="B126" s="395">
        <v>13</v>
      </c>
      <c r="C126" s="395">
        <v>3</v>
      </c>
      <c r="D126" s="393">
        <v>5500</v>
      </c>
      <c r="E126" s="393">
        <v>5500</v>
      </c>
      <c r="F126" s="393">
        <v>5500</v>
      </c>
      <c r="G126" s="393">
        <v>5500</v>
      </c>
      <c r="H126" s="393">
        <v>5500</v>
      </c>
      <c r="I126" s="393">
        <v>5500</v>
      </c>
      <c r="J126" s="393">
        <v>5500</v>
      </c>
      <c r="K126" s="393">
        <v>5500</v>
      </c>
      <c r="L126" s="393">
        <v>5500</v>
      </c>
      <c r="M126" s="393">
        <v>5500</v>
      </c>
      <c r="N126" s="393">
        <v>5500</v>
      </c>
      <c r="O126" s="393">
        <v>5500</v>
      </c>
      <c r="P126" s="393">
        <v>5500</v>
      </c>
      <c r="Q126" s="393">
        <v>5500</v>
      </c>
      <c r="R126" s="393">
        <v>6500</v>
      </c>
      <c r="S126" s="393">
        <v>6500</v>
      </c>
      <c r="T126" s="393">
        <v>6500</v>
      </c>
      <c r="U126" s="393">
        <v>6500</v>
      </c>
      <c r="V126" s="393">
        <v>6500</v>
      </c>
      <c r="W126" s="393">
        <v>6500</v>
      </c>
      <c r="X126" s="393">
        <v>6500</v>
      </c>
      <c r="Y126" s="393">
        <v>6500</v>
      </c>
      <c r="Z126" s="393">
        <v>6500</v>
      </c>
      <c r="AA126" s="393">
        <v>6500</v>
      </c>
      <c r="AB126" s="393">
        <v>6500</v>
      </c>
      <c r="AC126" s="393">
        <v>6500</v>
      </c>
      <c r="AD126" s="393">
        <v>6500</v>
      </c>
      <c r="AE126" s="393">
        <v>6500</v>
      </c>
      <c r="AF126" s="393">
        <v>6500</v>
      </c>
      <c r="AG126" s="393">
        <v>6500</v>
      </c>
      <c r="AH126" s="393">
        <v>8500</v>
      </c>
      <c r="AI126" s="393">
        <v>8500</v>
      </c>
      <c r="AJ126" s="393">
        <v>8500</v>
      </c>
      <c r="AK126" s="393">
        <v>8500</v>
      </c>
      <c r="AL126" s="393">
        <v>8500</v>
      </c>
      <c r="AM126" s="393">
        <v>8500</v>
      </c>
      <c r="AN126" s="393">
        <v>8500</v>
      </c>
      <c r="AO126" s="393">
        <v>8500</v>
      </c>
      <c r="AP126" s="393">
        <v>8500</v>
      </c>
      <c r="AQ126" s="393">
        <v>8500</v>
      </c>
      <c r="AR126" s="393">
        <v>8500</v>
      </c>
      <c r="AS126" s="393">
        <v>8500</v>
      </c>
      <c r="AT126" s="393">
        <v>8500</v>
      </c>
      <c r="AU126" s="393">
        <v>8500</v>
      </c>
      <c r="AV126" s="393">
        <v>8500</v>
      </c>
      <c r="AW126" s="393">
        <v>8500</v>
      </c>
      <c r="AX126" s="393">
        <v>8500</v>
      </c>
      <c r="AY126" s="393">
        <v>8500</v>
      </c>
      <c r="AZ126" s="393">
        <v>8500</v>
      </c>
      <c r="BA126" s="393">
        <v>8500</v>
      </c>
      <c r="BB126" s="393">
        <v>8500</v>
      </c>
      <c r="BC126" s="393">
        <v>8500</v>
      </c>
      <c r="BD126" s="393">
        <v>8500</v>
      </c>
      <c r="BE126" s="393">
        <v>8500</v>
      </c>
      <c r="BF126" s="393">
        <v>8500</v>
      </c>
      <c r="BG126" s="393">
        <v>8500</v>
      </c>
      <c r="BH126" s="393">
        <v>8500</v>
      </c>
      <c r="BI126" s="393">
        <v>8500</v>
      </c>
      <c r="BJ126" s="393">
        <v>8500</v>
      </c>
      <c r="BK126" s="393">
        <v>8500</v>
      </c>
      <c r="BL126" s="393">
        <v>8500</v>
      </c>
      <c r="BM126" s="393">
        <v>8500</v>
      </c>
      <c r="BN126" s="393">
        <v>8500</v>
      </c>
      <c r="BO126" s="393">
        <v>8500</v>
      </c>
      <c r="BP126" s="393">
        <v>8500</v>
      </c>
      <c r="BQ126" s="393">
        <v>8500</v>
      </c>
      <c r="BR126" s="393">
        <v>8500</v>
      </c>
      <c r="BS126" s="393">
        <v>8500</v>
      </c>
      <c r="BT126" s="393">
        <v>8500</v>
      </c>
      <c r="BU126" s="393">
        <v>8500</v>
      </c>
      <c r="BV126" s="393">
        <v>8500</v>
      </c>
      <c r="BW126" s="393">
        <v>8500</v>
      </c>
      <c r="BX126" s="393">
        <v>8500</v>
      </c>
      <c r="BY126" s="393">
        <v>8500</v>
      </c>
      <c r="BZ126" s="393">
        <v>8500</v>
      </c>
      <c r="CA126" s="393">
        <v>8500</v>
      </c>
      <c r="CB126" s="393">
        <v>8500</v>
      </c>
      <c r="CC126" s="393">
        <v>8500</v>
      </c>
      <c r="CD126" s="393">
        <v>8500</v>
      </c>
      <c r="CE126" s="393">
        <v>8500</v>
      </c>
      <c r="CF126" s="393">
        <v>8500</v>
      </c>
      <c r="CG126" s="393">
        <v>8500</v>
      </c>
      <c r="CH126" s="393">
        <v>8500</v>
      </c>
      <c r="CI126" s="393">
        <v>8500</v>
      </c>
      <c r="CJ126" s="393">
        <v>8500</v>
      </c>
      <c r="CK126" s="393">
        <v>8500</v>
      </c>
      <c r="CL126" s="393">
        <v>8500</v>
      </c>
      <c r="CM126" s="393">
        <v>8500</v>
      </c>
      <c r="CN126" s="393">
        <v>8500</v>
      </c>
      <c r="CO126" s="393">
        <v>8500</v>
      </c>
      <c r="CP126" s="393">
        <v>8500</v>
      </c>
      <c r="CQ126" s="393">
        <v>8500</v>
      </c>
      <c r="CR126" s="393">
        <v>8500</v>
      </c>
      <c r="CS126" s="393">
        <v>8500</v>
      </c>
      <c r="CT126" s="393">
        <v>8500</v>
      </c>
      <c r="CU126" s="393">
        <v>8500</v>
      </c>
      <c r="CV126" s="393">
        <v>8500</v>
      </c>
      <c r="CW126" s="393">
        <v>8500</v>
      </c>
      <c r="CX126" s="393">
        <v>8500</v>
      </c>
      <c r="CY126" s="393">
        <v>8500</v>
      </c>
      <c r="CZ126" s="393">
        <v>8500</v>
      </c>
      <c r="DA126" s="393">
        <v>8500</v>
      </c>
      <c r="DB126" s="393">
        <v>8500</v>
      </c>
      <c r="DC126" s="393">
        <v>8500</v>
      </c>
      <c r="DD126" s="393">
        <v>8500</v>
      </c>
      <c r="DE126" s="393">
        <v>8500</v>
      </c>
      <c r="DF126" s="393">
        <v>8500</v>
      </c>
      <c r="DG126" s="393">
        <v>8500</v>
      </c>
      <c r="DH126" s="393">
        <v>8500</v>
      </c>
      <c r="DI126" s="393">
        <v>8500</v>
      </c>
      <c r="DJ126" s="393">
        <v>8500</v>
      </c>
      <c r="DK126" s="393">
        <v>8500</v>
      </c>
      <c r="DL126" s="393">
        <v>8500</v>
      </c>
      <c r="DM126" s="393">
        <v>8500</v>
      </c>
      <c r="DN126" s="393">
        <v>8500</v>
      </c>
      <c r="DO126" s="393">
        <v>8500</v>
      </c>
      <c r="DP126" s="393">
        <v>8500</v>
      </c>
      <c r="DQ126" s="393">
        <v>8500</v>
      </c>
      <c r="DR126" s="393">
        <v>8500</v>
      </c>
      <c r="DS126" s="393">
        <v>8500</v>
      </c>
      <c r="DT126" s="393">
        <v>8500</v>
      </c>
      <c r="DU126" s="393">
        <v>8500</v>
      </c>
      <c r="DV126" s="393">
        <v>8500</v>
      </c>
      <c r="DW126" s="393">
        <v>8500</v>
      </c>
      <c r="DX126" s="393">
        <v>8500</v>
      </c>
      <c r="DY126" s="393">
        <v>8500</v>
      </c>
      <c r="DZ126" s="393">
        <v>8500</v>
      </c>
      <c r="EA126" s="393">
        <v>8500</v>
      </c>
      <c r="EB126" s="393">
        <v>8500</v>
      </c>
      <c r="EC126" s="393">
        <v>8500</v>
      </c>
      <c r="ED126" s="393">
        <v>8500</v>
      </c>
      <c r="EE126" s="393">
        <v>8500</v>
      </c>
      <c r="EF126" s="393">
        <v>8500</v>
      </c>
      <c r="EG126" s="393">
        <v>8500</v>
      </c>
      <c r="EH126" s="393">
        <v>8500</v>
      </c>
      <c r="EI126" s="393">
        <v>8500</v>
      </c>
      <c r="EJ126" s="393">
        <v>8500</v>
      </c>
      <c r="EK126" s="393">
        <v>8500</v>
      </c>
      <c r="EL126" s="393">
        <v>8500</v>
      </c>
      <c r="EM126" s="393">
        <v>8500</v>
      </c>
      <c r="EN126" s="393">
        <v>8500</v>
      </c>
      <c r="EO126" s="393">
        <v>8500</v>
      </c>
      <c r="EP126" s="393">
        <v>8500</v>
      </c>
      <c r="EQ126" s="393">
        <v>8500</v>
      </c>
      <c r="ER126" s="393">
        <v>8500</v>
      </c>
      <c r="ES126" s="393">
        <v>8500</v>
      </c>
      <c r="ET126" s="393">
        <v>8500</v>
      </c>
      <c r="EU126" s="393">
        <v>8500</v>
      </c>
      <c r="EV126" s="393">
        <v>8500</v>
      </c>
      <c r="EW126" s="393">
        <v>8500</v>
      </c>
      <c r="EX126" s="393">
        <v>8500</v>
      </c>
      <c r="EY126" s="393">
        <v>8500</v>
      </c>
      <c r="EZ126" s="393">
        <v>8500</v>
      </c>
      <c r="FA126" s="393">
        <v>8500</v>
      </c>
      <c r="FB126" s="393">
        <v>8500</v>
      </c>
      <c r="FC126" s="393">
        <v>8500</v>
      </c>
      <c r="FD126" s="393">
        <v>8500</v>
      </c>
      <c r="FE126" s="393">
        <v>8500</v>
      </c>
      <c r="FF126" s="393">
        <v>8500</v>
      </c>
      <c r="FG126" s="393">
        <v>8500</v>
      </c>
      <c r="FH126" s="393">
        <v>8500</v>
      </c>
      <c r="FI126" s="393">
        <v>8500</v>
      </c>
      <c r="FJ126" s="393">
        <v>8500</v>
      </c>
      <c r="FK126" s="393">
        <v>8500</v>
      </c>
      <c r="FL126" s="393">
        <v>8500</v>
      </c>
      <c r="FM126" s="393">
        <v>8500</v>
      </c>
      <c r="FN126" s="393">
        <v>8500</v>
      </c>
      <c r="FO126" s="393">
        <v>8500</v>
      </c>
      <c r="FP126" s="393">
        <v>8500</v>
      </c>
      <c r="FQ126" s="393">
        <v>8500</v>
      </c>
      <c r="FR126" s="393">
        <v>8500</v>
      </c>
      <c r="FS126" s="393">
        <v>8500</v>
      </c>
      <c r="FT126" s="393">
        <v>8500</v>
      </c>
      <c r="FU126" s="393">
        <v>8500</v>
      </c>
      <c r="FV126" s="393">
        <v>8500</v>
      </c>
      <c r="FW126" s="393">
        <v>8500</v>
      </c>
      <c r="FX126" s="393">
        <v>8500</v>
      </c>
      <c r="FY126" s="393">
        <v>8500</v>
      </c>
      <c r="FZ126" s="393">
        <v>8500</v>
      </c>
      <c r="GA126" s="393">
        <v>8500</v>
      </c>
    </row>
    <row r="127" spans="1:183" x14ac:dyDescent="0.25">
      <c r="A127" s="394">
        <v>2</v>
      </c>
      <c r="B127" s="395">
        <v>13</v>
      </c>
      <c r="C127" s="395">
        <v>3</v>
      </c>
      <c r="D127" s="393">
        <v>5500</v>
      </c>
      <c r="E127" s="393">
        <v>5500</v>
      </c>
      <c r="F127" s="393">
        <v>5500</v>
      </c>
      <c r="G127" s="393">
        <v>5500</v>
      </c>
      <c r="H127" s="393">
        <v>5500</v>
      </c>
      <c r="I127" s="393">
        <v>5500</v>
      </c>
      <c r="J127" s="393">
        <v>5500</v>
      </c>
      <c r="K127" s="393">
        <v>5500</v>
      </c>
      <c r="L127" s="393">
        <v>5500</v>
      </c>
      <c r="M127" s="393">
        <v>5500</v>
      </c>
      <c r="N127" s="393">
        <v>5500</v>
      </c>
      <c r="O127" s="393">
        <v>5500</v>
      </c>
      <c r="P127" s="393">
        <v>5500</v>
      </c>
      <c r="Q127" s="393">
        <v>5500</v>
      </c>
      <c r="R127" s="393">
        <v>6500</v>
      </c>
      <c r="S127" s="393">
        <v>6500</v>
      </c>
      <c r="T127" s="393">
        <v>6500</v>
      </c>
      <c r="U127" s="393">
        <v>6500</v>
      </c>
      <c r="V127" s="393">
        <v>6500</v>
      </c>
      <c r="W127" s="393">
        <v>6500</v>
      </c>
      <c r="X127" s="393">
        <v>6500</v>
      </c>
      <c r="Y127" s="393">
        <v>6500</v>
      </c>
      <c r="Z127" s="393">
        <v>6500</v>
      </c>
      <c r="AA127" s="393">
        <v>6500</v>
      </c>
      <c r="AB127" s="393">
        <v>6500</v>
      </c>
      <c r="AC127" s="393">
        <v>6500</v>
      </c>
      <c r="AD127" s="393">
        <v>6500</v>
      </c>
      <c r="AE127" s="393">
        <v>6500</v>
      </c>
      <c r="AF127" s="393">
        <v>6500</v>
      </c>
      <c r="AG127" s="393">
        <v>6500</v>
      </c>
      <c r="AH127" s="393">
        <v>8500</v>
      </c>
      <c r="AI127" s="393">
        <v>8500</v>
      </c>
      <c r="AJ127" s="393">
        <v>8500</v>
      </c>
      <c r="AK127" s="393">
        <v>8500</v>
      </c>
      <c r="AL127" s="393">
        <v>8500</v>
      </c>
      <c r="AM127" s="393">
        <v>8500</v>
      </c>
      <c r="AN127" s="393">
        <v>8500</v>
      </c>
      <c r="AO127" s="393">
        <v>8500</v>
      </c>
      <c r="AP127" s="393">
        <v>8500</v>
      </c>
      <c r="AQ127" s="393">
        <v>8500</v>
      </c>
      <c r="AR127" s="393">
        <v>8500</v>
      </c>
      <c r="AS127" s="393">
        <v>8500</v>
      </c>
      <c r="AT127" s="393">
        <v>8500</v>
      </c>
      <c r="AU127" s="393">
        <v>8500</v>
      </c>
      <c r="AV127" s="393">
        <v>8500</v>
      </c>
      <c r="AW127" s="393">
        <v>8500</v>
      </c>
      <c r="AX127" s="393">
        <v>8500</v>
      </c>
      <c r="AY127" s="393">
        <v>8500</v>
      </c>
      <c r="AZ127" s="393">
        <v>8500</v>
      </c>
      <c r="BA127" s="393">
        <v>8500</v>
      </c>
      <c r="BB127" s="393">
        <v>8500</v>
      </c>
      <c r="BC127" s="393">
        <v>8500</v>
      </c>
      <c r="BD127" s="393">
        <v>8500</v>
      </c>
      <c r="BE127" s="393">
        <v>8500</v>
      </c>
      <c r="BF127" s="393">
        <v>8500</v>
      </c>
      <c r="BG127" s="393">
        <v>8500</v>
      </c>
      <c r="BH127" s="393">
        <v>8500</v>
      </c>
      <c r="BI127" s="393">
        <v>8500</v>
      </c>
      <c r="BJ127" s="393">
        <v>8500</v>
      </c>
      <c r="BK127" s="393">
        <v>8500</v>
      </c>
      <c r="BL127" s="393">
        <v>8500</v>
      </c>
      <c r="BM127" s="393">
        <v>8500</v>
      </c>
      <c r="BN127" s="393">
        <v>8500</v>
      </c>
      <c r="BO127" s="393">
        <v>8500</v>
      </c>
      <c r="BP127" s="393">
        <v>8500</v>
      </c>
      <c r="BQ127" s="393">
        <v>8500</v>
      </c>
      <c r="BR127" s="393">
        <v>8500</v>
      </c>
      <c r="BS127" s="393">
        <v>8500</v>
      </c>
      <c r="BT127" s="393">
        <v>8500</v>
      </c>
      <c r="BU127" s="393">
        <v>8500</v>
      </c>
      <c r="BV127" s="393">
        <v>8500</v>
      </c>
      <c r="BW127" s="393">
        <v>8500</v>
      </c>
      <c r="BX127" s="393">
        <v>8500</v>
      </c>
      <c r="BY127" s="393">
        <v>8500</v>
      </c>
      <c r="BZ127" s="393">
        <v>8500</v>
      </c>
      <c r="CA127" s="393">
        <v>8500</v>
      </c>
      <c r="CB127" s="393">
        <v>8500</v>
      </c>
      <c r="CC127" s="393">
        <v>8500</v>
      </c>
      <c r="CD127" s="393">
        <v>8500</v>
      </c>
      <c r="CE127" s="393">
        <v>8500</v>
      </c>
      <c r="CF127" s="393">
        <v>8500</v>
      </c>
      <c r="CG127" s="393">
        <v>8500</v>
      </c>
      <c r="CH127" s="393">
        <v>8500</v>
      </c>
      <c r="CI127" s="393">
        <v>8500</v>
      </c>
      <c r="CJ127" s="393">
        <v>8500</v>
      </c>
      <c r="CK127" s="393">
        <v>8500</v>
      </c>
      <c r="CL127" s="393">
        <v>8500</v>
      </c>
      <c r="CM127" s="393">
        <v>8500</v>
      </c>
      <c r="CN127" s="393">
        <v>8500</v>
      </c>
      <c r="CO127" s="393">
        <v>8500</v>
      </c>
      <c r="CP127" s="393">
        <v>8500</v>
      </c>
      <c r="CQ127" s="393">
        <v>8500</v>
      </c>
      <c r="CR127" s="393">
        <v>8500</v>
      </c>
      <c r="CS127" s="393">
        <v>8500</v>
      </c>
      <c r="CT127" s="393">
        <v>8500</v>
      </c>
      <c r="CU127" s="393">
        <v>8500</v>
      </c>
      <c r="CV127" s="393">
        <v>8500</v>
      </c>
      <c r="CW127" s="393">
        <v>8500</v>
      </c>
      <c r="CX127" s="393">
        <v>8500</v>
      </c>
      <c r="CY127" s="393">
        <v>8500</v>
      </c>
      <c r="CZ127" s="393">
        <v>8500</v>
      </c>
      <c r="DA127" s="393">
        <v>8500</v>
      </c>
      <c r="DB127" s="393">
        <v>8500</v>
      </c>
      <c r="DC127" s="393">
        <v>8500</v>
      </c>
      <c r="DD127" s="393">
        <v>8500</v>
      </c>
      <c r="DE127" s="393">
        <v>8500</v>
      </c>
      <c r="DF127" s="393">
        <v>8500</v>
      </c>
      <c r="DG127" s="393">
        <v>8500</v>
      </c>
      <c r="DH127" s="393">
        <v>8500</v>
      </c>
      <c r="DI127" s="393">
        <v>8500</v>
      </c>
      <c r="DJ127" s="393">
        <v>8500</v>
      </c>
      <c r="DK127" s="393">
        <v>8500</v>
      </c>
      <c r="DL127" s="393">
        <v>8500</v>
      </c>
      <c r="DM127" s="393">
        <v>8500</v>
      </c>
      <c r="DN127" s="393">
        <v>8500</v>
      </c>
      <c r="DO127" s="393">
        <v>8500</v>
      </c>
      <c r="DP127" s="393">
        <v>8500</v>
      </c>
      <c r="DQ127" s="393">
        <v>8500</v>
      </c>
      <c r="DR127" s="393">
        <v>8500</v>
      </c>
      <c r="DS127" s="393">
        <v>8500</v>
      </c>
      <c r="DT127" s="393">
        <v>8500</v>
      </c>
      <c r="DU127" s="393">
        <v>8500</v>
      </c>
      <c r="DV127" s="393">
        <v>8500</v>
      </c>
      <c r="DW127" s="393">
        <v>8500</v>
      </c>
      <c r="DX127" s="393">
        <v>8500</v>
      </c>
      <c r="DY127" s="393">
        <v>8500</v>
      </c>
      <c r="DZ127" s="393">
        <v>8500</v>
      </c>
      <c r="EA127" s="393">
        <v>8500</v>
      </c>
      <c r="EB127" s="393">
        <v>8500</v>
      </c>
      <c r="EC127" s="393">
        <v>8500</v>
      </c>
      <c r="ED127" s="393">
        <v>8500</v>
      </c>
      <c r="EE127" s="393">
        <v>8500</v>
      </c>
      <c r="EF127" s="393">
        <v>8500</v>
      </c>
      <c r="EG127" s="393">
        <v>8500</v>
      </c>
      <c r="EH127" s="393">
        <v>8500</v>
      </c>
      <c r="EI127" s="393">
        <v>8500</v>
      </c>
      <c r="EJ127" s="393">
        <v>8500</v>
      </c>
      <c r="EK127" s="393">
        <v>8500</v>
      </c>
      <c r="EL127" s="393">
        <v>8500</v>
      </c>
      <c r="EM127" s="393">
        <v>8500</v>
      </c>
      <c r="EN127" s="393">
        <v>8500</v>
      </c>
      <c r="EO127" s="393">
        <v>8500</v>
      </c>
      <c r="EP127" s="393">
        <v>8500</v>
      </c>
      <c r="EQ127" s="393">
        <v>8500</v>
      </c>
      <c r="ER127" s="393">
        <v>8500</v>
      </c>
      <c r="ES127" s="393">
        <v>8500</v>
      </c>
      <c r="ET127" s="393">
        <v>8500</v>
      </c>
      <c r="EU127" s="393">
        <v>8500</v>
      </c>
      <c r="EV127" s="393">
        <v>8500</v>
      </c>
      <c r="EW127" s="393">
        <v>8500</v>
      </c>
      <c r="EX127" s="393">
        <v>8500</v>
      </c>
      <c r="EY127" s="393">
        <v>8500</v>
      </c>
      <c r="EZ127" s="393">
        <v>8500</v>
      </c>
      <c r="FA127" s="393">
        <v>8500</v>
      </c>
      <c r="FB127" s="393">
        <v>8500</v>
      </c>
      <c r="FC127" s="393">
        <v>8500</v>
      </c>
      <c r="FD127" s="393">
        <v>8500</v>
      </c>
      <c r="FE127" s="393">
        <v>8500</v>
      </c>
      <c r="FF127" s="393">
        <v>8500</v>
      </c>
      <c r="FG127" s="393">
        <v>8500</v>
      </c>
      <c r="FH127" s="393">
        <v>8500</v>
      </c>
      <c r="FI127" s="393">
        <v>8500</v>
      </c>
      <c r="FJ127" s="393">
        <v>8500</v>
      </c>
      <c r="FK127" s="393">
        <v>8500</v>
      </c>
      <c r="FL127" s="393">
        <v>8500</v>
      </c>
      <c r="FM127" s="393">
        <v>8500</v>
      </c>
      <c r="FN127" s="393">
        <v>8500</v>
      </c>
      <c r="FO127" s="393">
        <v>8500</v>
      </c>
      <c r="FP127" s="393">
        <v>8500</v>
      </c>
      <c r="FQ127" s="393">
        <v>8500</v>
      </c>
      <c r="FR127" s="393">
        <v>8500</v>
      </c>
      <c r="FS127" s="393">
        <v>8500</v>
      </c>
      <c r="FT127" s="393">
        <v>8500</v>
      </c>
      <c r="FU127" s="393">
        <v>8500</v>
      </c>
      <c r="FV127" s="393">
        <v>8500</v>
      </c>
      <c r="FW127" s="393">
        <v>8500</v>
      </c>
      <c r="FX127" s="393">
        <v>8500</v>
      </c>
      <c r="FY127" s="393">
        <v>8500</v>
      </c>
      <c r="FZ127" s="393">
        <v>8500</v>
      </c>
      <c r="GA127" s="393">
        <v>8500</v>
      </c>
    </row>
    <row r="128" spans="1:183" x14ac:dyDescent="0.25">
      <c r="A128" s="394">
        <v>3</v>
      </c>
      <c r="B128" s="395">
        <v>13</v>
      </c>
      <c r="C128" s="395">
        <v>3</v>
      </c>
      <c r="D128" s="393">
        <v>5500</v>
      </c>
      <c r="E128" s="393">
        <v>5500</v>
      </c>
      <c r="F128" s="393">
        <v>5500</v>
      </c>
      <c r="G128" s="393">
        <v>5500</v>
      </c>
      <c r="H128" s="393">
        <v>5500</v>
      </c>
      <c r="I128" s="393">
        <v>5500</v>
      </c>
      <c r="J128" s="393">
        <v>5500</v>
      </c>
      <c r="K128" s="393">
        <v>5500</v>
      </c>
      <c r="L128" s="393">
        <v>5500</v>
      </c>
      <c r="M128" s="393">
        <v>5500</v>
      </c>
      <c r="N128" s="393">
        <v>5500</v>
      </c>
      <c r="O128" s="393">
        <v>5500</v>
      </c>
      <c r="P128" s="393">
        <v>5500</v>
      </c>
      <c r="Q128" s="393">
        <v>5500</v>
      </c>
      <c r="R128" s="393">
        <v>6500</v>
      </c>
      <c r="S128" s="393">
        <v>6500</v>
      </c>
      <c r="T128" s="393">
        <v>6500</v>
      </c>
      <c r="U128" s="393">
        <v>6500</v>
      </c>
      <c r="V128" s="393">
        <v>6500</v>
      </c>
      <c r="W128" s="393">
        <v>6500</v>
      </c>
      <c r="X128" s="393">
        <v>6500</v>
      </c>
      <c r="Y128" s="393">
        <v>6500</v>
      </c>
      <c r="Z128" s="393">
        <v>6500</v>
      </c>
      <c r="AA128" s="393">
        <v>6500</v>
      </c>
      <c r="AB128" s="393">
        <v>6500</v>
      </c>
      <c r="AC128" s="393">
        <v>6500</v>
      </c>
      <c r="AD128" s="393">
        <v>6500</v>
      </c>
      <c r="AE128" s="393">
        <v>6500</v>
      </c>
      <c r="AF128" s="393">
        <v>6500</v>
      </c>
      <c r="AG128" s="393">
        <v>6500</v>
      </c>
      <c r="AH128" s="393">
        <v>8500</v>
      </c>
      <c r="AI128" s="393">
        <v>8500</v>
      </c>
      <c r="AJ128" s="393">
        <v>8500</v>
      </c>
      <c r="AK128" s="393">
        <v>8500</v>
      </c>
      <c r="AL128" s="393">
        <v>8500</v>
      </c>
      <c r="AM128" s="393">
        <v>8500</v>
      </c>
      <c r="AN128" s="393">
        <v>8500</v>
      </c>
      <c r="AO128" s="393">
        <v>8500</v>
      </c>
      <c r="AP128" s="393">
        <v>8500</v>
      </c>
      <c r="AQ128" s="393">
        <v>8500</v>
      </c>
      <c r="AR128" s="393">
        <v>8500</v>
      </c>
      <c r="AS128" s="393">
        <v>8500</v>
      </c>
      <c r="AT128" s="393">
        <v>8500</v>
      </c>
      <c r="AU128" s="393">
        <v>8500</v>
      </c>
      <c r="AV128" s="393">
        <v>8500</v>
      </c>
      <c r="AW128" s="393">
        <v>8500</v>
      </c>
      <c r="AX128" s="393">
        <v>8500</v>
      </c>
      <c r="AY128" s="393">
        <v>8500</v>
      </c>
      <c r="AZ128" s="393">
        <v>8500</v>
      </c>
      <c r="BA128" s="393">
        <v>8500</v>
      </c>
      <c r="BB128" s="393">
        <v>8500</v>
      </c>
      <c r="BC128" s="393">
        <v>8500</v>
      </c>
      <c r="BD128" s="393">
        <v>8500</v>
      </c>
      <c r="BE128" s="393">
        <v>8500</v>
      </c>
      <c r="BF128" s="393">
        <v>8500</v>
      </c>
      <c r="BG128" s="393">
        <v>8500</v>
      </c>
      <c r="BH128" s="393">
        <v>8500</v>
      </c>
      <c r="BI128" s="393">
        <v>8500</v>
      </c>
      <c r="BJ128" s="393">
        <v>8500</v>
      </c>
      <c r="BK128" s="393">
        <v>8500</v>
      </c>
      <c r="BL128" s="393">
        <v>8500</v>
      </c>
      <c r="BM128" s="393">
        <v>8500</v>
      </c>
      <c r="BN128" s="393">
        <v>8500</v>
      </c>
      <c r="BO128" s="393">
        <v>8500</v>
      </c>
      <c r="BP128" s="393">
        <v>8500</v>
      </c>
      <c r="BQ128" s="393">
        <v>8500</v>
      </c>
      <c r="BR128" s="393">
        <v>8500</v>
      </c>
      <c r="BS128" s="393">
        <v>8500</v>
      </c>
      <c r="BT128" s="393">
        <v>8500</v>
      </c>
      <c r="BU128" s="393">
        <v>8500</v>
      </c>
      <c r="BV128" s="393">
        <v>8500</v>
      </c>
      <c r="BW128" s="393">
        <v>8500</v>
      </c>
      <c r="BX128" s="393">
        <v>8500</v>
      </c>
      <c r="BY128" s="393">
        <v>8500</v>
      </c>
      <c r="BZ128" s="393">
        <v>8500</v>
      </c>
      <c r="CA128" s="393">
        <v>8500</v>
      </c>
      <c r="CB128" s="393">
        <v>8500</v>
      </c>
      <c r="CC128" s="393">
        <v>8500</v>
      </c>
      <c r="CD128" s="393">
        <v>8500</v>
      </c>
      <c r="CE128" s="393">
        <v>8500</v>
      </c>
      <c r="CF128" s="393">
        <v>8500</v>
      </c>
      <c r="CG128" s="393">
        <v>8500</v>
      </c>
      <c r="CH128" s="393">
        <v>8500</v>
      </c>
      <c r="CI128" s="393">
        <v>8500</v>
      </c>
      <c r="CJ128" s="393">
        <v>8500</v>
      </c>
      <c r="CK128" s="393">
        <v>8500</v>
      </c>
      <c r="CL128" s="393">
        <v>8500</v>
      </c>
      <c r="CM128" s="393">
        <v>8500</v>
      </c>
      <c r="CN128" s="393">
        <v>8500</v>
      </c>
      <c r="CO128" s="393">
        <v>8500</v>
      </c>
      <c r="CP128" s="393">
        <v>8500</v>
      </c>
      <c r="CQ128" s="393">
        <v>8500</v>
      </c>
      <c r="CR128" s="393">
        <v>8500</v>
      </c>
      <c r="CS128" s="393">
        <v>8500</v>
      </c>
      <c r="CT128" s="393">
        <v>8500</v>
      </c>
      <c r="CU128" s="393">
        <v>8500</v>
      </c>
      <c r="CV128" s="393">
        <v>8500</v>
      </c>
      <c r="CW128" s="393">
        <v>8500</v>
      </c>
      <c r="CX128" s="393">
        <v>8500</v>
      </c>
      <c r="CY128" s="393">
        <v>8500</v>
      </c>
      <c r="CZ128" s="393">
        <v>8500</v>
      </c>
      <c r="DA128" s="393">
        <v>8500</v>
      </c>
      <c r="DB128" s="393">
        <v>8500</v>
      </c>
      <c r="DC128" s="393">
        <v>8500</v>
      </c>
      <c r="DD128" s="393">
        <v>8500</v>
      </c>
      <c r="DE128" s="393">
        <v>8500</v>
      </c>
      <c r="DF128" s="393">
        <v>8500</v>
      </c>
      <c r="DG128" s="393">
        <v>8500</v>
      </c>
      <c r="DH128" s="393">
        <v>8500</v>
      </c>
      <c r="DI128" s="393">
        <v>8500</v>
      </c>
      <c r="DJ128" s="393">
        <v>8500</v>
      </c>
      <c r="DK128" s="393">
        <v>8500</v>
      </c>
      <c r="DL128" s="393">
        <v>8500</v>
      </c>
      <c r="DM128" s="393">
        <v>8500</v>
      </c>
      <c r="DN128" s="393">
        <v>8500</v>
      </c>
      <c r="DO128" s="393">
        <v>8500</v>
      </c>
      <c r="DP128" s="393">
        <v>8500</v>
      </c>
      <c r="DQ128" s="393">
        <v>8500</v>
      </c>
      <c r="DR128" s="393">
        <v>8500</v>
      </c>
      <c r="DS128" s="393">
        <v>8500</v>
      </c>
      <c r="DT128" s="393">
        <v>8500</v>
      </c>
      <c r="DU128" s="393">
        <v>8500</v>
      </c>
      <c r="DV128" s="393">
        <v>8500</v>
      </c>
      <c r="DW128" s="393">
        <v>8500</v>
      </c>
      <c r="DX128" s="393">
        <v>8500</v>
      </c>
      <c r="DY128" s="393">
        <v>8500</v>
      </c>
      <c r="DZ128" s="393">
        <v>8500</v>
      </c>
      <c r="EA128" s="393">
        <v>8500</v>
      </c>
      <c r="EB128" s="393">
        <v>8500</v>
      </c>
      <c r="EC128" s="393">
        <v>8500</v>
      </c>
      <c r="ED128" s="393">
        <v>8500</v>
      </c>
      <c r="EE128" s="393">
        <v>8500</v>
      </c>
      <c r="EF128" s="393">
        <v>8500</v>
      </c>
      <c r="EG128" s="393">
        <v>8500</v>
      </c>
      <c r="EH128" s="393">
        <v>8500</v>
      </c>
      <c r="EI128" s="393">
        <v>8500</v>
      </c>
      <c r="EJ128" s="393">
        <v>8500</v>
      </c>
      <c r="EK128" s="393">
        <v>8500</v>
      </c>
      <c r="EL128" s="393">
        <v>8500</v>
      </c>
      <c r="EM128" s="393">
        <v>8500</v>
      </c>
      <c r="EN128" s="393">
        <v>8500</v>
      </c>
      <c r="EO128" s="393">
        <v>8500</v>
      </c>
      <c r="EP128" s="393">
        <v>8500</v>
      </c>
      <c r="EQ128" s="393">
        <v>8500</v>
      </c>
      <c r="ER128" s="393">
        <v>8500</v>
      </c>
      <c r="ES128" s="393">
        <v>8500</v>
      </c>
      <c r="ET128" s="393">
        <v>8500</v>
      </c>
      <c r="EU128" s="393">
        <v>8500</v>
      </c>
      <c r="EV128" s="393">
        <v>8500</v>
      </c>
      <c r="EW128" s="393">
        <v>8500</v>
      </c>
      <c r="EX128" s="393">
        <v>8500</v>
      </c>
      <c r="EY128" s="393">
        <v>8500</v>
      </c>
      <c r="EZ128" s="393">
        <v>8500</v>
      </c>
      <c r="FA128" s="393">
        <v>8500</v>
      </c>
      <c r="FB128" s="393">
        <v>8500</v>
      </c>
      <c r="FC128" s="393">
        <v>8500</v>
      </c>
      <c r="FD128" s="393">
        <v>8500</v>
      </c>
      <c r="FE128" s="393">
        <v>8500</v>
      </c>
      <c r="FF128" s="393">
        <v>8500</v>
      </c>
      <c r="FG128" s="393">
        <v>8500</v>
      </c>
      <c r="FH128" s="393">
        <v>8500</v>
      </c>
      <c r="FI128" s="393">
        <v>8500</v>
      </c>
      <c r="FJ128" s="393">
        <v>8500</v>
      </c>
      <c r="FK128" s="393">
        <v>8500</v>
      </c>
      <c r="FL128" s="393">
        <v>8500</v>
      </c>
      <c r="FM128" s="393">
        <v>8500</v>
      </c>
      <c r="FN128" s="393">
        <v>8500</v>
      </c>
      <c r="FO128" s="393">
        <v>8500</v>
      </c>
      <c r="FP128" s="393">
        <v>8500</v>
      </c>
      <c r="FQ128" s="393">
        <v>8500</v>
      </c>
      <c r="FR128" s="393">
        <v>8500</v>
      </c>
      <c r="FS128" s="393">
        <v>8500</v>
      </c>
      <c r="FT128" s="393">
        <v>8500</v>
      </c>
      <c r="FU128" s="393">
        <v>8500</v>
      </c>
      <c r="FV128" s="393">
        <v>8500</v>
      </c>
      <c r="FW128" s="393">
        <v>8500</v>
      </c>
      <c r="FX128" s="393">
        <v>8500</v>
      </c>
      <c r="FY128" s="393">
        <v>8500</v>
      </c>
      <c r="FZ128" s="393">
        <v>8500</v>
      </c>
      <c r="GA128" s="393">
        <v>8500</v>
      </c>
    </row>
    <row r="129" spans="1:183" x14ac:dyDescent="0.25">
      <c r="A129" s="394">
        <v>4</v>
      </c>
      <c r="B129" s="395">
        <v>13</v>
      </c>
      <c r="C129" s="395">
        <v>3</v>
      </c>
      <c r="D129" s="393">
        <v>5500</v>
      </c>
      <c r="E129" s="393">
        <v>5500</v>
      </c>
      <c r="F129" s="393">
        <v>5500</v>
      </c>
      <c r="G129" s="393">
        <v>5500</v>
      </c>
      <c r="H129" s="393">
        <v>5500</v>
      </c>
      <c r="I129" s="393">
        <v>5500</v>
      </c>
      <c r="J129" s="393">
        <v>5500</v>
      </c>
      <c r="K129" s="393">
        <v>5500</v>
      </c>
      <c r="L129" s="393">
        <v>5500</v>
      </c>
      <c r="M129" s="393">
        <v>5500</v>
      </c>
      <c r="N129" s="393">
        <v>5500</v>
      </c>
      <c r="O129" s="393">
        <v>5500</v>
      </c>
      <c r="P129" s="393">
        <v>5500</v>
      </c>
      <c r="Q129" s="393">
        <v>5500</v>
      </c>
      <c r="R129" s="393">
        <v>6500</v>
      </c>
      <c r="S129" s="393">
        <v>6500</v>
      </c>
      <c r="T129" s="393">
        <v>6500</v>
      </c>
      <c r="U129" s="393">
        <v>6500</v>
      </c>
      <c r="V129" s="393">
        <v>6500</v>
      </c>
      <c r="W129" s="393">
        <v>6500</v>
      </c>
      <c r="X129" s="393">
        <v>6500</v>
      </c>
      <c r="Y129" s="393">
        <v>6500</v>
      </c>
      <c r="Z129" s="393">
        <v>6500</v>
      </c>
      <c r="AA129" s="393">
        <v>6500</v>
      </c>
      <c r="AB129" s="393">
        <v>6500</v>
      </c>
      <c r="AC129" s="393">
        <v>6500</v>
      </c>
      <c r="AD129" s="393">
        <v>6500</v>
      </c>
      <c r="AE129" s="393">
        <v>6500</v>
      </c>
      <c r="AF129" s="393">
        <v>6500</v>
      </c>
      <c r="AG129" s="393">
        <v>6500</v>
      </c>
      <c r="AH129" s="393">
        <v>8500</v>
      </c>
      <c r="AI129" s="393">
        <v>8500</v>
      </c>
      <c r="AJ129" s="393">
        <v>8500</v>
      </c>
      <c r="AK129" s="393">
        <v>8500</v>
      </c>
      <c r="AL129" s="393">
        <v>8500</v>
      </c>
      <c r="AM129" s="393">
        <v>8500</v>
      </c>
      <c r="AN129" s="393">
        <v>8500</v>
      </c>
      <c r="AO129" s="393">
        <v>8500</v>
      </c>
      <c r="AP129" s="393">
        <v>8500</v>
      </c>
      <c r="AQ129" s="393">
        <v>8500</v>
      </c>
      <c r="AR129" s="393">
        <v>8500</v>
      </c>
      <c r="AS129" s="393">
        <v>8500</v>
      </c>
      <c r="AT129" s="393">
        <v>8500</v>
      </c>
      <c r="AU129" s="393">
        <v>8500</v>
      </c>
      <c r="AV129" s="393">
        <v>8500</v>
      </c>
      <c r="AW129" s="393">
        <v>8500</v>
      </c>
      <c r="AX129" s="393">
        <v>8500</v>
      </c>
      <c r="AY129" s="393">
        <v>8500</v>
      </c>
      <c r="AZ129" s="393">
        <v>8500</v>
      </c>
      <c r="BA129" s="393">
        <v>8500</v>
      </c>
      <c r="BB129" s="393">
        <v>8500</v>
      </c>
      <c r="BC129" s="393">
        <v>8500</v>
      </c>
      <c r="BD129" s="393">
        <v>8500</v>
      </c>
      <c r="BE129" s="393">
        <v>8500</v>
      </c>
      <c r="BF129" s="393">
        <v>8500</v>
      </c>
      <c r="BG129" s="393">
        <v>8500</v>
      </c>
      <c r="BH129" s="393">
        <v>8500</v>
      </c>
      <c r="BI129" s="393">
        <v>8500</v>
      </c>
      <c r="BJ129" s="393">
        <v>8500</v>
      </c>
      <c r="BK129" s="393">
        <v>8500</v>
      </c>
      <c r="BL129" s="393">
        <v>8500</v>
      </c>
      <c r="BM129" s="393">
        <v>8500</v>
      </c>
      <c r="BN129" s="393">
        <v>8500</v>
      </c>
      <c r="BO129" s="393">
        <v>8500</v>
      </c>
      <c r="BP129" s="393">
        <v>8500</v>
      </c>
      <c r="BQ129" s="393">
        <v>8500</v>
      </c>
      <c r="BR129" s="393">
        <v>8500</v>
      </c>
      <c r="BS129" s="393">
        <v>8500</v>
      </c>
      <c r="BT129" s="393">
        <v>8500</v>
      </c>
      <c r="BU129" s="393">
        <v>8500</v>
      </c>
      <c r="BV129" s="393">
        <v>8500</v>
      </c>
      <c r="BW129" s="393">
        <v>8500</v>
      </c>
      <c r="BX129" s="393">
        <v>8500</v>
      </c>
      <c r="BY129" s="393">
        <v>8500</v>
      </c>
      <c r="BZ129" s="393">
        <v>8500</v>
      </c>
      <c r="CA129" s="393">
        <v>8500</v>
      </c>
      <c r="CB129" s="393">
        <v>8500</v>
      </c>
      <c r="CC129" s="393">
        <v>8500</v>
      </c>
      <c r="CD129" s="393">
        <v>8500</v>
      </c>
      <c r="CE129" s="393">
        <v>8500</v>
      </c>
      <c r="CF129" s="393">
        <v>8500</v>
      </c>
      <c r="CG129" s="393">
        <v>8500</v>
      </c>
      <c r="CH129" s="393">
        <v>8500</v>
      </c>
      <c r="CI129" s="393">
        <v>8500</v>
      </c>
      <c r="CJ129" s="393">
        <v>8500</v>
      </c>
      <c r="CK129" s="393">
        <v>8500</v>
      </c>
      <c r="CL129" s="393">
        <v>8500</v>
      </c>
      <c r="CM129" s="393">
        <v>8500</v>
      </c>
      <c r="CN129" s="393">
        <v>8500</v>
      </c>
      <c r="CO129" s="393">
        <v>8500</v>
      </c>
      <c r="CP129" s="393">
        <v>8500</v>
      </c>
      <c r="CQ129" s="393">
        <v>8500</v>
      </c>
      <c r="CR129" s="393">
        <v>8500</v>
      </c>
      <c r="CS129" s="393">
        <v>8500</v>
      </c>
      <c r="CT129" s="393">
        <v>8500</v>
      </c>
      <c r="CU129" s="393">
        <v>8500</v>
      </c>
      <c r="CV129" s="393">
        <v>8500</v>
      </c>
      <c r="CW129" s="393">
        <v>8500</v>
      </c>
      <c r="CX129" s="393">
        <v>8500</v>
      </c>
      <c r="CY129" s="393">
        <v>8500</v>
      </c>
      <c r="CZ129" s="393">
        <v>8500</v>
      </c>
      <c r="DA129" s="393">
        <v>8500</v>
      </c>
      <c r="DB129" s="393">
        <v>8500</v>
      </c>
      <c r="DC129" s="393">
        <v>8500</v>
      </c>
      <c r="DD129" s="393">
        <v>8500</v>
      </c>
      <c r="DE129" s="393">
        <v>8500</v>
      </c>
      <c r="DF129" s="393">
        <v>8500</v>
      </c>
      <c r="DG129" s="393">
        <v>8500</v>
      </c>
      <c r="DH129" s="393">
        <v>8500</v>
      </c>
      <c r="DI129" s="393">
        <v>8500</v>
      </c>
      <c r="DJ129" s="393">
        <v>8500</v>
      </c>
      <c r="DK129" s="393">
        <v>8500</v>
      </c>
      <c r="DL129" s="393">
        <v>8500</v>
      </c>
      <c r="DM129" s="393">
        <v>8500</v>
      </c>
      <c r="DN129" s="393">
        <v>8500</v>
      </c>
      <c r="DO129" s="393">
        <v>8500</v>
      </c>
      <c r="DP129" s="393">
        <v>8500</v>
      </c>
      <c r="DQ129" s="393">
        <v>8500</v>
      </c>
      <c r="DR129" s="393">
        <v>8500</v>
      </c>
      <c r="DS129" s="393">
        <v>8500</v>
      </c>
      <c r="DT129" s="393">
        <v>8500</v>
      </c>
      <c r="DU129" s="393">
        <v>8500</v>
      </c>
      <c r="DV129" s="393">
        <v>8500</v>
      </c>
      <c r="DW129" s="393">
        <v>8500</v>
      </c>
      <c r="DX129" s="393">
        <v>8500</v>
      </c>
      <c r="DY129" s="393">
        <v>8500</v>
      </c>
      <c r="DZ129" s="393">
        <v>8500</v>
      </c>
      <c r="EA129" s="393">
        <v>8500</v>
      </c>
      <c r="EB129" s="393">
        <v>8500</v>
      </c>
      <c r="EC129" s="393">
        <v>8500</v>
      </c>
      <c r="ED129" s="393">
        <v>8500</v>
      </c>
      <c r="EE129" s="393">
        <v>8500</v>
      </c>
      <c r="EF129" s="393">
        <v>8500</v>
      </c>
      <c r="EG129" s="393">
        <v>8500</v>
      </c>
      <c r="EH129" s="393">
        <v>8500</v>
      </c>
      <c r="EI129" s="393">
        <v>8500</v>
      </c>
      <c r="EJ129" s="393">
        <v>8500</v>
      </c>
      <c r="EK129" s="393">
        <v>8500</v>
      </c>
      <c r="EL129" s="393">
        <v>8500</v>
      </c>
      <c r="EM129" s="393">
        <v>8500</v>
      </c>
      <c r="EN129" s="393">
        <v>8500</v>
      </c>
      <c r="EO129" s="393">
        <v>8500</v>
      </c>
      <c r="EP129" s="393">
        <v>8500</v>
      </c>
      <c r="EQ129" s="393">
        <v>8500</v>
      </c>
      <c r="ER129" s="393">
        <v>8500</v>
      </c>
      <c r="ES129" s="393">
        <v>8500</v>
      </c>
      <c r="ET129" s="393">
        <v>8500</v>
      </c>
      <c r="EU129" s="393">
        <v>8500</v>
      </c>
      <c r="EV129" s="393">
        <v>8500</v>
      </c>
      <c r="EW129" s="393">
        <v>8500</v>
      </c>
      <c r="EX129" s="393">
        <v>8500</v>
      </c>
      <c r="EY129" s="393">
        <v>8500</v>
      </c>
      <c r="EZ129" s="393">
        <v>8500</v>
      </c>
      <c r="FA129" s="393">
        <v>8500</v>
      </c>
      <c r="FB129" s="393">
        <v>8500</v>
      </c>
      <c r="FC129" s="393">
        <v>8500</v>
      </c>
      <c r="FD129" s="393">
        <v>8500</v>
      </c>
      <c r="FE129" s="393">
        <v>8500</v>
      </c>
      <c r="FF129" s="393">
        <v>8500</v>
      </c>
      <c r="FG129" s="393">
        <v>8500</v>
      </c>
      <c r="FH129" s="393">
        <v>8500</v>
      </c>
      <c r="FI129" s="393">
        <v>8500</v>
      </c>
      <c r="FJ129" s="393">
        <v>8500</v>
      </c>
      <c r="FK129" s="393">
        <v>8500</v>
      </c>
      <c r="FL129" s="393">
        <v>8500</v>
      </c>
      <c r="FM129" s="393">
        <v>8500</v>
      </c>
      <c r="FN129" s="393">
        <v>8500</v>
      </c>
      <c r="FO129" s="393">
        <v>8500</v>
      </c>
      <c r="FP129" s="393">
        <v>8500</v>
      </c>
      <c r="FQ129" s="393">
        <v>8500</v>
      </c>
      <c r="FR129" s="393">
        <v>8500</v>
      </c>
      <c r="FS129" s="393">
        <v>8500</v>
      </c>
      <c r="FT129" s="393">
        <v>8500</v>
      </c>
      <c r="FU129" s="393">
        <v>8500</v>
      </c>
      <c r="FV129" s="393">
        <v>8500</v>
      </c>
      <c r="FW129" s="393">
        <v>8500</v>
      </c>
      <c r="FX129" s="393">
        <v>8500</v>
      </c>
      <c r="FY129" s="393">
        <v>8500</v>
      </c>
      <c r="FZ129" s="393">
        <v>8500</v>
      </c>
      <c r="GA129" s="393">
        <v>8500</v>
      </c>
    </row>
    <row r="130" spans="1:183" x14ac:dyDescent="0.25">
      <c r="A130" s="392">
        <v>1</v>
      </c>
      <c r="B130" s="170">
        <v>13</v>
      </c>
      <c r="C130" s="170">
        <v>4</v>
      </c>
      <c r="D130" s="393">
        <v>6556</v>
      </c>
      <c r="E130" s="393">
        <v>6556</v>
      </c>
      <c r="F130" s="393">
        <v>6556</v>
      </c>
      <c r="G130" s="393">
        <v>6556</v>
      </c>
      <c r="H130" s="393">
        <v>6556</v>
      </c>
      <c r="I130" s="393">
        <v>6556</v>
      </c>
      <c r="J130" s="393">
        <v>6556</v>
      </c>
      <c r="K130" s="393">
        <v>6556</v>
      </c>
      <c r="L130" s="393">
        <v>6556</v>
      </c>
      <c r="M130" s="393">
        <v>6556</v>
      </c>
      <c r="N130" s="393">
        <v>6556</v>
      </c>
      <c r="O130" s="393">
        <v>6556</v>
      </c>
      <c r="P130" s="393">
        <v>6556</v>
      </c>
      <c r="Q130" s="393">
        <v>6556</v>
      </c>
      <c r="R130" s="393">
        <v>6556</v>
      </c>
      <c r="S130" s="393">
        <v>6556</v>
      </c>
      <c r="T130" s="393">
        <v>6556</v>
      </c>
      <c r="U130" s="393">
        <v>6556</v>
      </c>
      <c r="V130" s="393">
        <v>6556</v>
      </c>
      <c r="W130" s="393">
        <v>6556</v>
      </c>
      <c r="X130" s="393">
        <v>6556</v>
      </c>
      <c r="Y130" s="393">
        <v>6556</v>
      </c>
      <c r="Z130" s="393">
        <v>6556</v>
      </c>
      <c r="AA130" s="393">
        <v>6556</v>
      </c>
      <c r="AB130" s="393">
        <v>6556</v>
      </c>
      <c r="AC130" s="393">
        <v>6556</v>
      </c>
      <c r="AD130" s="393">
        <v>6556</v>
      </c>
      <c r="AE130" s="393">
        <v>6556</v>
      </c>
      <c r="AF130" s="393">
        <v>6556</v>
      </c>
      <c r="AG130" s="393">
        <v>6556</v>
      </c>
      <c r="AH130" s="393">
        <v>6556</v>
      </c>
      <c r="AI130" s="393">
        <v>6556</v>
      </c>
      <c r="AJ130" s="393">
        <v>6556</v>
      </c>
      <c r="AK130" s="393">
        <v>6556</v>
      </c>
      <c r="AL130" s="393">
        <v>6556</v>
      </c>
      <c r="AM130" s="393">
        <v>6556</v>
      </c>
      <c r="AN130" s="393">
        <v>6556</v>
      </c>
      <c r="AO130" s="393">
        <v>6556</v>
      </c>
      <c r="AP130" s="393">
        <v>7688</v>
      </c>
      <c r="AQ130" s="393">
        <v>7688</v>
      </c>
      <c r="AR130" s="393">
        <v>7688</v>
      </c>
      <c r="AS130" s="393">
        <v>7688</v>
      </c>
      <c r="AT130" s="393">
        <v>7688</v>
      </c>
      <c r="AU130" s="393">
        <v>7688</v>
      </c>
      <c r="AV130" s="393">
        <v>7688</v>
      </c>
      <c r="AW130" s="393">
        <v>7688</v>
      </c>
      <c r="AX130" s="393">
        <v>7688</v>
      </c>
      <c r="AY130" s="393">
        <v>7688</v>
      </c>
      <c r="AZ130" s="393">
        <v>7688</v>
      </c>
      <c r="BA130" s="393">
        <v>7688</v>
      </c>
      <c r="BB130" s="393">
        <v>7688</v>
      </c>
      <c r="BC130" s="393">
        <v>7688</v>
      </c>
      <c r="BD130" s="393">
        <v>7688</v>
      </c>
      <c r="BE130" s="393">
        <v>7688</v>
      </c>
      <c r="BF130" s="393">
        <v>7688</v>
      </c>
      <c r="BG130" s="393">
        <v>7688</v>
      </c>
      <c r="BH130" s="393">
        <v>7688</v>
      </c>
      <c r="BI130" s="393">
        <v>7688</v>
      </c>
      <c r="BJ130" s="393">
        <v>7688</v>
      </c>
      <c r="BK130" s="393">
        <v>7688</v>
      </c>
      <c r="BL130" s="393">
        <v>7688</v>
      </c>
      <c r="BM130" s="393">
        <v>7688</v>
      </c>
      <c r="BN130" s="393">
        <v>7688</v>
      </c>
      <c r="BO130" s="393">
        <v>7688</v>
      </c>
      <c r="BP130" s="393">
        <v>7688</v>
      </c>
      <c r="BQ130" s="393">
        <v>7688</v>
      </c>
      <c r="BR130" s="393">
        <v>7688</v>
      </c>
      <c r="BS130" s="393">
        <v>7688</v>
      </c>
      <c r="BT130" s="393">
        <v>7688</v>
      </c>
      <c r="BU130" s="393">
        <v>7688</v>
      </c>
      <c r="BV130" s="393">
        <v>7688</v>
      </c>
      <c r="BW130" s="393">
        <v>7688</v>
      </c>
      <c r="BX130" s="393">
        <v>7688</v>
      </c>
      <c r="BY130" s="393">
        <v>7688</v>
      </c>
      <c r="BZ130" s="393">
        <v>7688</v>
      </c>
      <c r="CA130" s="393">
        <v>7688</v>
      </c>
      <c r="CB130" s="393">
        <v>7688</v>
      </c>
      <c r="CC130" s="393">
        <v>7688</v>
      </c>
      <c r="CD130" s="393">
        <v>7688</v>
      </c>
      <c r="CE130" s="393">
        <v>7688</v>
      </c>
      <c r="CF130" s="393">
        <v>7688</v>
      </c>
      <c r="CG130" s="393">
        <v>7688</v>
      </c>
      <c r="CH130" s="393">
        <v>7688</v>
      </c>
      <c r="CI130" s="393">
        <v>7688</v>
      </c>
      <c r="CJ130" s="393">
        <v>7688</v>
      </c>
      <c r="CK130" s="393">
        <v>7688</v>
      </c>
      <c r="CL130" s="393">
        <v>7688</v>
      </c>
      <c r="CM130" s="393">
        <v>7688</v>
      </c>
      <c r="CN130" s="393">
        <v>7688</v>
      </c>
      <c r="CO130" s="393">
        <v>7688</v>
      </c>
      <c r="CP130" s="393">
        <v>7688</v>
      </c>
      <c r="CQ130" s="393">
        <v>7688</v>
      </c>
      <c r="CR130" s="393">
        <v>7688</v>
      </c>
      <c r="CS130" s="393">
        <v>7688</v>
      </c>
      <c r="CT130" s="393">
        <v>7688</v>
      </c>
      <c r="CU130" s="393">
        <v>7688</v>
      </c>
      <c r="CV130" s="393">
        <v>7688</v>
      </c>
      <c r="CW130" s="393">
        <v>7688</v>
      </c>
      <c r="CX130" s="393">
        <v>7688</v>
      </c>
      <c r="CY130" s="393">
        <v>7688</v>
      </c>
      <c r="CZ130" s="393">
        <v>7688</v>
      </c>
      <c r="DA130" s="393">
        <v>7688</v>
      </c>
      <c r="DB130" s="393">
        <v>7688</v>
      </c>
      <c r="DC130" s="393">
        <v>7688</v>
      </c>
      <c r="DD130" s="393">
        <v>7688</v>
      </c>
      <c r="DE130" s="393">
        <v>7688</v>
      </c>
      <c r="DF130" s="393">
        <v>7688</v>
      </c>
      <c r="DG130" s="393">
        <v>7688</v>
      </c>
      <c r="DH130" s="393">
        <v>7688</v>
      </c>
      <c r="DI130" s="393">
        <v>7688</v>
      </c>
      <c r="DJ130" s="393">
        <v>7688</v>
      </c>
      <c r="DK130" s="393">
        <v>7688</v>
      </c>
      <c r="DL130" s="393">
        <v>7688</v>
      </c>
      <c r="DM130" s="393">
        <v>7688</v>
      </c>
      <c r="DN130" s="393">
        <v>7688</v>
      </c>
      <c r="DO130" s="393">
        <v>7688</v>
      </c>
      <c r="DP130" s="393">
        <v>7688</v>
      </c>
      <c r="DQ130" s="393">
        <v>7688</v>
      </c>
      <c r="DR130" s="393">
        <v>7688</v>
      </c>
      <c r="DS130" s="393">
        <v>7688</v>
      </c>
      <c r="DT130" s="393">
        <v>7688</v>
      </c>
      <c r="DU130" s="393">
        <v>7688</v>
      </c>
      <c r="DV130" s="393">
        <v>7688</v>
      </c>
      <c r="DW130" s="393">
        <v>7688</v>
      </c>
      <c r="DX130" s="393">
        <v>7688</v>
      </c>
      <c r="DY130" s="393">
        <v>7688</v>
      </c>
      <c r="DZ130" s="393">
        <v>7688</v>
      </c>
      <c r="EA130" s="393">
        <v>7688</v>
      </c>
      <c r="EB130" s="393">
        <v>7688</v>
      </c>
      <c r="EC130" s="393">
        <v>7688</v>
      </c>
      <c r="ED130" s="393">
        <v>7688</v>
      </c>
      <c r="EE130" s="393">
        <v>7688</v>
      </c>
      <c r="EF130" s="393">
        <v>7688</v>
      </c>
      <c r="EG130" s="393">
        <v>7688</v>
      </c>
      <c r="EH130" s="393">
        <v>7688</v>
      </c>
      <c r="EI130" s="393">
        <v>7688</v>
      </c>
      <c r="EJ130" s="393">
        <v>7688</v>
      </c>
      <c r="EK130" s="393">
        <v>7688</v>
      </c>
      <c r="EL130" s="393">
        <v>7688</v>
      </c>
      <c r="EM130" s="393">
        <v>7688</v>
      </c>
      <c r="EN130" s="393">
        <v>7688</v>
      </c>
      <c r="EO130" s="393">
        <v>7688</v>
      </c>
      <c r="EP130" s="393">
        <v>7688</v>
      </c>
      <c r="EQ130" s="393">
        <v>7688</v>
      </c>
      <c r="ER130" s="393">
        <v>7688</v>
      </c>
      <c r="ES130" s="393">
        <v>7688</v>
      </c>
      <c r="ET130" s="393">
        <v>7688</v>
      </c>
      <c r="EU130" s="393">
        <v>7688</v>
      </c>
      <c r="EV130" s="393">
        <v>7688</v>
      </c>
      <c r="EW130" s="393">
        <v>7688</v>
      </c>
      <c r="EX130" s="393">
        <v>7688</v>
      </c>
      <c r="EY130" s="393">
        <v>7688</v>
      </c>
      <c r="EZ130" s="393">
        <v>7688</v>
      </c>
      <c r="FA130" s="393">
        <v>7688</v>
      </c>
      <c r="FB130" s="393">
        <v>7688</v>
      </c>
      <c r="FC130" s="393">
        <v>7688</v>
      </c>
      <c r="FD130" s="393">
        <v>7688</v>
      </c>
      <c r="FE130" s="393">
        <v>7688</v>
      </c>
      <c r="FF130" s="393">
        <v>7688</v>
      </c>
      <c r="FG130" s="393">
        <v>7688</v>
      </c>
      <c r="FH130" s="393">
        <v>7688</v>
      </c>
      <c r="FI130" s="393">
        <v>7688</v>
      </c>
      <c r="FJ130" s="393">
        <v>7688</v>
      </c>
      <c r="FK130" s="393">
        <v>7688</v>
      </c>
      <c r="FL130" s="393">
        <v>7688</v>
      </c>
      <c r="FM130" s="393">
        <v>7688</v>
      </c>
      <c r="FN130" s="393">
        <v>7688</v>
      </c>
      <c r="FO130" s="393">
        <v>7688</v>
      </c>
      <c r="FP130" s="393">
        <v>7688</v>
      </c>
      <c r="FQ130" s="393">
        <v>7688</v>
      </c>
      <c r="FR130" s="393">
        <v>7688</v>
      </c>
      <c r="FS130" s="393">
        <v>7688</v>
      </c>
      <c r="FT130" s="393">
        <v>7688</v>
      </c>
      <c r="FU130" s="393">
        <v>7688</v>
      </c>
      <c r="FV130" s="393">
        <v>7688</v>
      </c>
      <c r="FW130" s="393">
        <v>7688</v>
      </c>
      <c r="FX130" s="393">
        <v>7688</v>
      </c>
      <c r="FY130" s="393">
        <v>7688</v>
      </c>
      <c r="FZ130" s="393">
        <v>7688</v>
      </c>
      <c r="GA130" s="393">
        <v>7688</v>
      </c>
    </row>
    <row r="131" spans="1:183" x14ac:dyDescent="0.25">
      <c r="A131" s="392">
        <v>2</v>
      </c>
      <c r="B131" s="170">
        <v>13</v>
      </c>
      <c r="C131" s="170">
        <v>4</v>
      </c>
      <c r="D131" s="393">
        <v>6556</v>
      </c>
      <c r="E131" s="393">
        <v>6556</v>
      </c>
      <c r="F131" s="393">
        <v>6556</v>
      </c>
      <c r="G131" s="393">
        <v>6556</v>
      </c>
      <c r="H131" s="393">
        <v>6556</v>
      </c>
      <c r="I131" s="393">
        <v>6556</v>
      </c>
      <c r="J131" s="393">
        <v>6556</v>
      </c>
      <c r="K131" s="393">
        <v>6556</v>
      </c>
      <c r="L131" s="393">
        <v>6556</v>
      </c>
      <c r="M131" s="393">
        <v>6556</v>
      </c>
      <c r="N131" s="393">
        <v>6556</v>
      </c>
      <c r="O131" s="393">
        <v>6556</v>
      </c>
      <c r="P131" s="393">
        <v>6556</v>
      </c>
      <c r="Q131" s="393">
        <v>6556</v>
      </c>
      <c r="R131" s="393">
        <v>6556</v>
      </c>
      <c r="S131" s="393">
        <v>6556</v>
      </c>
      <c r="T131" s="393">
        <v>6556</v>
      </c>
      <c r="U131" s="393">
        <v>6556</v>
      </c>
      <c r="V131" s="393">
        <v>6556</v>
      </c>
      <c r="W131" s="393">
        <v>6556</v>
      </c>
      <c r="X131" s="393">
        <v>6556</v>
      </c>
      <c r="Y131" s="393">
        <v>6556</v>
      </c>
      <c r="Z131" s="393">
        <v>6556</v>
      </c>
      <c r="AA131" s="393">
        <v>6556</v>
      </c>
      <c r="AB131" s="393">
        <v>6556</v>
      </c>
      <c r="AC131" s="393">
        <v>6556</v>
      </c>
      <c r="AD131" s="393">
        <v>6556</v>
      </c>
      <c r="AE131" s="393">
        <v>6556</v>
      </c>
      <c r="AF131" s="393">
        <v>6556</v>
      </c>
      <c r="AG131" s="393">
        <v>6556</v>
      </c>
      <c r="AH131" s="393">
        <v>6556</v>
      </c>
      <c r="AI131" s="393">
        <v>6556</v>
      </c>
      <c r="AJ131" s="393">
        <v>6556</v>
      </c>
      <c r="AK131" s="393">
        <v>6556</v>
      </c>
      <c r="AL131" s="393">
        <v>6556</v>
      </c>
      <c r="AM131" s="393">
        <v>6556</v>
      </c>
      <c r="AN131" s="393">
        <v>6556</v>
      </c>
      <c r="AO131" s="393">
        <v>6556</v>
      </c>
      <c r="AP131" s="393">
        <v>7688</v>
      </c>
      <c r="AQ131" s="393">
        <v>7688</v>
      </c>
      <c r="AR131" s="393">
        <v>7688</v>
      </c>
      <c r="AS131" s="393">
        <v>7688</v>
      </c>
      <c r="AT131" s="393">
        <v>7688</v>
      </c>
      <c r="AU131" s="393">
        <v>7688</v>
      </c>
      <c r="AV131" s="393">
        <v>7688</v>
      </c>
      <c r="AW131" s="393">
        <v>7688</v>
      </c>
      <c r="AX131" s="393">
        <v>7688</v>
      </c>
      <c r="AY131" s="393">
        <v>7688</v>
      </c>
      <c r="AZ131" s="393">
        <v>7688</v>
      </c>
      <c r="BA131" s="393">
        <v>7688</v>
      </c>
      <c r="BB131" s="393">
        <v>7688</v>
      </c>
      <c r="BC131" s="393">
        <v>7688</v>
      </c>
      <c r="BD131" s="393">
        <v>7688</v>
      </c>
      <c r="BE131" s="393">
        <v>7688</v>
      </c>
      <c r="BF131" s="393">
        <v>7688</v>
      </c>
      <c r="BG131" s="393">
        <v>7688</v>
      </c>
      <c r="BH131" s="393">
        <v>7688</v>
      </c>
      <c r="BI131" s="393">
        <v>7688</v>
      </c>
      <c r="BJ131" s="393">
        <v>7688</v>
      </c>
      <c r="BK131" s="393">
        <v>7688</v>
      </c>
      <c r="BL131" s="393">
        <v>7688</v>
      </c>
      <c r="BM131" s="393">
        <v>7688</v>
      </c>
      <c r="BN131" s="393">
        <v>7688</v>
      </c>
      <c r="BO131" s="393">
        <v>7688</v>
      </c>
      <c r="BP131" s="393">
        <v>7688</v>
      </c>
      <c r="BQ131" s="393">
        <v>7688</v>
      </c>
      <c r="BR131" s="393">
        <v>7688</v>
      </c>
      <c r="BS131" s="393">
        <v>7688</v>
      </c>
      <c r="BT131" s="393">
        <v>7688</v>
      </c>
      <c r="BU131" s="393">
        <v>7688</v>
      </c>
      <c r="BV131" s="393">
        <v>7688</v>
      </c>
      <c r="BW131" s="393">
        <v>7688</v>
      </c>
      <c r="BX131" s="393">
        <v>7688</v>
      </c>
      <c r="BY131" s="393">
        <v>7688</v>
      </c>
      <c r="BZ131" s="393">
        <v>7688</v>
      </c>
      <c r="CA131" s="393">
        <v>7688</v>
      </c>
      <c r="CB131" s="393">
        <v>7688</v>
      </c>
      <c r="CC131" s="393">
        <v>7688</v>
      </c>
      <c r="CD131" s="393">
        <v>7688</v>
      </c>
      <c r="CE131" s="393">
        <v>7688</v>
      </c>
      <c r="CF131" s="393">
        <v>7688</v>
      </c>
      <c r="CG131" s="393">
        <v>7688</v>
      </c>
      <c r="CH131" s="393">
        <v>7688</v>
      </c>
      <c r="CI131" s="393">
        <v>7688</v>
      </c>
      <c r="CJ131" s="393">
        <v>7688</v>
      </c>
      <c r="CK131" s="393">
        <v>7688</v>
      </c>
      <c r="CL131" s="393">
        <v>7688</v>
      </c>
      <c r="CM131" s="393">
        <v>7688</v>
      </c>
      <c r="CN131" s="393">
        <v>7688</v>
      </c>
      <c r="CO131" s="393">
        <v>7688</v>
      </c>
      <c r="CP131" s="393">
        <v>7688</v>
      </c>
      <c r="CQ131" s="393">
        <v>7688</v>
      </c>
      <c r="CR131" s="393">
        <v>7688</v>
      </c>
      <c r="CS131" s="393">
        <v>7688</v>
      </c>
      <c r="CT131" s="393">
        <v>7688</v>
      </c>
      <c r="CU131" s="393">
        <v>7688</v>
      </c>
      <c r="CV131" s="393">
        <v>7688</v>
      </c>
      <c r="CW131" s="393">
        <v>7688</v>
      </c>
      <c r="CX131" s="393">
        <v>7688</v>
      </c>
      <c r="CY131" s="393">
        <v>7688</v>
      </c>
      <c r="CZ131" s="393">
        <v>7688</v>
      </c>
      <c r="DA131" s="393">
        <v>7688</v>
      </c>
      <c r="DB131" s="393">
        <v>7688</v>
      </c>
      <c r="DC131" s="393">
        <v>7688</v>
      </c>
      <c r="DD131" s="393">
        <v>7688</v>
      </c>
      <c r="DE131" s="393">
        <v>7688</v>
      </c>
      <c r="DF131" s="393">
        <v>7688</v>
      </c>
      <c r="DG131" s="393">
        <v>7688</v>
      </c>
      <c r="DH131" s="393">
        <v>7688</v>
      </c>
      <c r="DI131" s="393">
        <v>7688</v>
      </c>
      <c r="DJ131" s="393">
        <v>7688</v>
      </c>
      <c r="DK131" s="393">
        <v>7688</v>
      </c>
      <c r="DL131" s="393">
        <v>7688</v>
      </c>
      <c r="DM131" s="393">
        <v>7688</v>
      </c>
      <c r="DN131" s="393">
        <v>7688</v>
      </c>
      <c r="DO131" s="393">
        <v>7688</v>
      </c>
      <c r="DP131" s="393">
        <v>7688</v>
      </c>
      <c r="DQ131" s="393">
        <v>7688</v>
      </c>
      <c r="DR131" s="393">
        <v>7688</v>
      </c>
      <c r="DS131" s="393">
        <v>7688</v>
      </c>
      <c r="DT131" s="393">
        <v>7688</v>
      </c>
      <c r="DU131" s="393">
        <v>7688</v>
      </c>
      <c r="DV131" s="393">
        <v>7688</v>
      </c>
      <c r="DW131" s="393">
        <v>7688</v>
      </c>
      <c r="DX131" s="393">
        <v>7688</v>
      </c>
      <c r="DY131" s="393">
        <v>7688</v>
      </c>
      <c r="DZ131" s="393">
        <v>7688</v>
      </c>
      <c r="EA131" s="393">
        <v>7688</v>
      </c>
      <c r="EB131" s="393">
        <v>7688</v>
      </c>
      <c r="EC131" s="393">
        <v>7688</v>
      </c>
      <c r="ED131" s="393">
        <v>7688</v>
      </c>
      <c r="EE131" s="393">
        <v>7688</v>
      </c>
      <c r="EF131" s="393">
        <v>7688</v>
      </c>
      <c r="EG131" s="393">
        <v>7688</v>
      </c>
      <c r="EH131" s="393">
        <v>7688</v>
      </c>
      <c r="EI131" s="393">
        <v>7688</v>
      </c>
      <c r="EJ131" s="393">
        <v>7688</v>
      </c>
      <c r="EK131" s="393">
        <v>7688</v>
      </c>
      <c r="EL131" s="393">
        <v>7688</v>
      </c>
      <c r="EM131" s="393">
        <v>7688</v>
      </c>
      <c r="EN131" s="393">
        <v>7688</v>
      </c>
      <c r="EO131" s="393">
        <v>7688</v>
      </c>
      <c r="EP131" s="393">
        <v>7688</v>
      </c>
      <c r="EQ131" s="393">
        <v>7688</v>
      </c>
      <c r="ER131" s="393">
        <v>7688</v>
      </c>
      <c r="ES131" s="393">
        <v>7688</v>
      </c>
      <c r="ET131" s="393">
        <v>7688</v>
      </c>
      <c r="EU131" s="393">
        <v>7688</v>
      </c>
      <c r="EV131" s="393">
        <v>7688</v>
      </c>
      <c r="EW131" s="393">
        <v>7688</v>
      </c>
      <c r="EX131" s="393">
        <v>7688</v>
      </c>
      <c r="EY131" s="393">
        <v>7688</v>
      </c>
      <c r="EZ131" s="393">
        <v>7688</v>
      </c>
      <c r="FA131" s="393">
        <v>7688</v>
      </c>
      <c r="FB131" s="393">
        <v>7688</v>
      </c>
      <c r="FC131" s="393">
        <v>7688</v>
      </c>
      <c r="FD131" s="393">
        <v>7688</v>
      </c>
      <c r="FE131" s="393">
        <v>7688</v>
      </c>
      <c r="FF131" s="393">
        <v>7688</v>
      </c>
      <c r="FG131" s="393">
        <v>7688</v>
      </c>
      <c r="FH131" s="393">
        <v>7688</v>
      </c>
      <c r="FI131" s="393">
        <v>7688</v>
      </c>
      <c r="FJ131" s="393">
        <v>7688</v>
      </c>
      <c r="FK131" s="393">
        <v>7688</v>
      </c>
      <c r="FL131" s="393">
        <v>7688</v>
      </c>
      <c r="FM131" s="393">
        <v>7688</v>
      </c>
      <c r="FN131" s="393">
        <v>7688</v>
      </c>
      <c r="FO131" s="393">
        <v>7688</v>
      </c>
      <c r="FP131" s="393">
        <v>7688</v>
      </c>
      <c r="FQ131" s="393">
        <v>7688</v>
      </c>
      <c r="FR131" s="393">
        <v>7688</v>
      </c>
      <c r="FS131" s="393">
        <v>7688</v>
      </c>
      <c r="FT131" s="393">
        <v>7688</v>
      </c>
      <c r="FU131" s="393">
        <v>7688</v>
      </c>
      <c r="FV131" s="393">
        <v>7688</v>
      </c>
      <c r="FW131" s="393">
        <v>7688</v>
      </c>
      <c r="FX131" s="393">
        <v>7688</v>
      </c>
      <c r="FY131" s="393">
        <v>7688</v>
      </c>
      <c r="FZ131" s="393">
        <v>7688</v>
      </c>
      <c r="GA131" s="393">
        <v>7688</v>
      </c>
    </row>
    <row r="132" spans="1:183" x14ac:dyDescent="0.25">
      <c r="A132" s="392">
        <v>3</v>
      </c>
      <c r="B132" s="170">
        <v>13</v>
      </c>
      <c r="C132" s="170">
        <v>4</v>
      </c>
      <c r="D132" s="393">
        <v>6556</v>
      </c>
      <c r="E132" s="393">
        <v>6556</v>
      </c>
      <c r="F132" s="393">
        <v>6556</v>
      </c>
      <c r="G132" s="393">
        <v>6556</v>
      </c>
      <c r="H132" s="393">
        <v>6556</v>
      </c>
      <c r="I132" s="393">
        <v>6556</v>
      </c>
      <c r="J132" s="393">
        <v>6556</v>
      </c>
      <c r="K132" s="393">
        <v>6556</v>
      </c>
      <c r="L132" s="393">
        <v>6556</v>
      </c>
      <c r="M132" s="393">
        <v>6556</v>
      </c>
      <c r="N132" s="393">
        <v>6556</v>
      </c>
      <c r="O132" s="393">
        <v>6556</v>
      </c>
      <c r="P132" s="393">
        <v>6556</v>
      </c>
      <c r="Q132" s="393">
        <v>6556</v>
      </c>
      <c r="R132" s="393">
        <v>6556</v>
      </c>
      <c r="S132" s="393">
        <v>6556</v>
      </c>
      <c r="T132" s="393">
        <v>6556</v>
      </c>
      <c r="U132" s="393">
        <v>6556</v>
      </c>
      <c r="V132" s="393">
        <v>6556</v>
      </c>
      <c r="W132" s="393">
        <v>6556</v>
      </c>
      <c r="X132" s="393">
        <v>6556</v>
      </c>
      <c r="Y132" s="393">
        <v>6556</v>
      </c>
      <c r="Z132" s="393">
        <v>6556</v>
      </c>
      <c r="AA132" s="393">
        <v>6556</v>
      </c>
      <c r="AB132" s="393">
        <v>6556</v>
      </c>
      <c r="AC132" s="393">
        <v>6556</v>
      </c>
      <c r="AD132" s="393">
        <v>6556</v>
      </c>
      <c r="AE132" s="393">
        <v>6556</v>
      </c>
      <c r="AF132" s="393">
        <v>6556</v>
      </c>
      <c r="AG132" s="393">
        <v>6556</v>
      </c>
      <c r="AH132" s="393">
        <v>6556</v>
      </c>
      <c r="AI132" s="393">
        <v>6556</v>
      </c>
      <c r="AJ132" s="393">
        <v>6556</v>
      </c>
      <c r="AK132" s="393">
        <v>6556</v>
      </c>
      <c r="AL132" s="393">
        <v>6556</v>
      </c>
      <c r="AM132" s="393">
        <v>6556</v>
      </c>
      <c r="AN132" s="393">
        <v>6556</v>
      </c>
      <c r="AO132" s="393">
        <v>6556</v>
      </c>
      <c r="AP132" s="393">
        <v>7688</v>
      </c>
      <c r="AQ132" s="393">
        <v>7688</v>
      </c>
      <c r="AR132" s="393">
        <v>7688</v>
      </c>
      <c r="AS132" s="393">
        <v>7688</v>
      </c>
      <c r="AT132" s="393">
        <v>7688</v>
      </c>
      <c r="AU132" s="393">
        <v>7688</v>
      </c>
      <c r="AV132" s="393">
        <v>7688</v>
      </c>
      <c r="AW132" s="393">
        <v>7688</v>
      </c>
      <c r="AX132" s="393">
        <v>7688</v>
      </c>
      <c r="AY132" s="393">
        <v>7688</v>
      </c>
      <c r="AZ132" s="393">
        <v>7688</v>
      </c>
      <c r="BA132" s="393">
        <v>7688</v>
      </c>
      <c r="BB132" s="393">
        <v>7688</v>
      </c>
      <c r="BC132" s="393">
        <v>7688</v>
      </c>
      <c r="BD132" s="393">
        <v>7688</v>
      </c>
      <c r="BE132" s="393">
        <v>7688</v>
      </c>
      <c r="BF132" s="393">
        <v>7688</v>
      </c>
      <c r="BG132" s="393">
        <v>7688</v>
      </c>
      <c r="BH132" s="393">
        <v>7688</v>
      </c>
      <c r="BI132" s="393">
        <v>7688</v>
      </c>
      <c r="BJ132" s="393">
        <v>7688</v>
      </c>
      <c r="BK132" s="393">
        <v>7688</v>
      </c>
      <c r="BL132" s="393">
        <v>7688</v>
      </c>
      <c r="BM132" s="393">
        <v>7688</v>
      </c>
      <c r="BN132" s="393">
        <v>7688</v>
      </c>
      <c r="BO132" s="393">
        <v>7688</v>
      </c>
      <c r="BP132" s="393">
        <v>7688</v>
      </c>
      <c r="BQ132" s="393">
        <v>7688</v>
      </c>
      <c r="BR132" s="393">
        <v>7688</v>
      </c>
      <c r="BS132" s="393">
        <v>7688</v>
      </c>
      <c r="BT132" s="393">
        <v>7688</v>
      </c>
      <c r="BU132" s="393">
        <v>7688</v>
      </c>
      <c r="BV132" s="393">
        <v>7688</v>
      </c>
      <c r="BW132" s="393">
        <v>7688</v>
      </c>
      <c r="BX132" s="393">
        <v>7688</v>
      </c>
      <c r="BY132" s="393">
        <v>7688</v>
      </c>
      <c r="BZ132" s="393">
        <v>7688</v>
      </c>
      <c r="CA132" s="393">
        <v>7688</v>
      </c>
      <c r="CB132" s="393">
        <v>7688</v>
      </c>
      <c r="CC132" s="393">
        <v>7688</v>
      </c>
      <c r="CD132" s="393">
        <v>7688</v>
      </c>
      <c r="CE132" s="393">
        <v>7688</v>
      </c>
      <c r="CF132" s="393">
        <v>7688</v>
      </c>
      <c r="CG132" s="393">
        <v>7688</v>
      </c>
      <c r="CH132" s="393">
        <v>7688</v>
      </c>
      <c r="CI132" s="393">
        <v>7688</v>
      </c>
      <c r="CJ132" s="393">
        <v>7688</v>
      </c>
      <c r="CK132" s="393">
        <v>7688</v>
      </c>
      <c r="CL132" s="393">
        <v>7688</v>
      </c>
      <c r="CM132" s="393">
        <v>7688</v>
      </c>
      <c r="CN132" s="393">
        <v>7688</v>
      </c>
      <c r="CO132" s="393">
        <v>7688</v>
      </c>
      <c r="CP132" s="393">
        <v>7688</v>
      </c>
      <c r="CQ132" s="393">
        <v>7688</v>
      </c>
      <c r="CR132" s="393">
        <v>7688</v>
      </c>
      <c r="CS132" s="393">
        <v>7688</v>
      </c>
      <c r="CT132" s="393">
        <v>7688</v>
      </c>
      <c r="CU132" s="393">
        <v>7688</v>
      </c>
      <c r="CV132" s="393">
        <v>7688</v>
      </c>
      <c r="CW132" s="393">
        <v>7688</v>
      </c>
      <c r="CX132" s="393">
        <v>7688</v>
      </c>
      <c r="CY132" s="393">
        <v>7688</v>
      </c>
      <c r="CZ132" s="393">
        <v>7688</v>
      </c>
      <c r="DA132" s="393">
        <v>7688</v>
      </c>
      <c r="DB132" s="393">
        <v>7688</v>
      </c>
      <c r="DC132" s="393">
        <v>7688</v>
      </c>
      <c r="DD132" s="393">
        <v>7688</v>
      </c>
      <c r="DE132" s="393">
        <v>7688</v>
      </c>
      <c r="DF132" s="393">
        <v>7688</v>
      </c>
      <c r="DG132" s="393">
        <v>7688</v>
      </c>
      <c r="DH132" s="393">
        <v>7688</v>
      </c>
      <c r="DI132" s="393">
        <v>7688</v>
      </c>
      <c r="DJ132" s="393">
        <v>7688</v>
      </c>
      <c r="DK132" s="393">
        <v>7688</v>
      </c>
      <c r="DL132" s="393">
        <v>7688</v>
      </c>
      <c r="DM132" s="393">
        <v>7688</v>
      </c>
      <c r="DN132" s="393">
        <v>7688</v>
      </c>
      <c r="DO132" s="393">
        <v>7688</v>
      </c>
      <c r="DP132" s="393">
        <v>7688</v>
      </c>
      <c r="DQ132" s="393">
        <v>7688</v>
      </c>
      <c r="DR132" s="393">
        <v>7688</v>
      </c>
      <c r="DS132" s="393">
        <v>7688</v>
      </c>
      <c r="DT132" s="393">
        <v>7688</v>
      </c>
      <c r="DU132" s="393">
        <v>7688</v>
      </c>
      <c r="DV132" s="393">
        <v>7688</v>
      </c>
      <c r="DW132" s="393">
        <v>7688</v>
      </c>
      <c r="DX132" s="393">
        <v>7688</v>
      </c>
      <c r="DY132" s="393">
        <v>7688</v>
      </c>
      <c r="DZ132" s="393">
        <v>7688</v>
      </c>
      <c r="EA132" s="393">
        <v>7688</v>
      </c>
      <c r="EB132" s="393">
        <v>7688</v>
      </c>
      <c r="EC132" s="393">
        <v>7688</v>
      </c>
      <c r="ED132" s="393">
        <v>7688</v>
      </c>
      <c r="EE132" s="393">
        <v>7688</v>
      </c>
      <c r="EF132" s="393">
        <v>7688</v>
      </c>
      <c r="EG132" s="393">
        <v>7688</v>
      </c>
      <c r="EH132" s="393">
        <v>7688</v>
      </c>
      <c r="EI132" s="393">
        <v>7688</v>
      </c>
      <c r="EJ132" s="393">
        <v>7688</v>
      </c>
      <c r="EK132" s="393">
        <v>7688</v>
      </c>
      <c r="EL132" s="393">
        <v>7688</v>
      </c>
      <c r="EM132" s="393">
        <v>7688</v>
      </c>
      <c r="EN132" s="393">
        <v>7688</v>
      </c>
      <c r="EO132" s="393">
        <v>7688</v>
      </c>
      <c r="EP132" s="393">
        <v>7688</v>
      </c>
      <c r="EQ132" s="393">
        <v>7688</v>
      </c>
      <c r="ER132" s="393">
        <v>7688</v>
      </c>
      <c r="ES132" s="393">
        <v>7688</v>
      </c>
      <c r="ET132" s="393">
        <v>7688</v>
      </c>
      <c r="EU132" s="393">
        <v>7688</v>
      </c>
      <c r="EV132" s="393">
        <v>7688</v>
      </c>
      <c r="EW132" s="393">
        <v>7688</v>
      </c>
      <c r="EX132" s="393">
        <v>7688</v>
      </c>
      <c r="EY132" s="393">
        <v>7688</v>
      </c>
      <c r="EZ132" s="393">
        <v>7688</v>
      </c>
      <c r="FA132" s="393">
        <v>7688</v>
      </c>
      <c r="FB132" s="393">
        <v>7688</v>
      </c>
      <c r="FC132" s="393">
        <v>7688</v>
      </c>
      <c r="FD132" s="393">
        <v>7688</v>
      </c>
      <c r="FE132" s="393">
        <v>7688</v>
      </c>
      <c r="FF132" s="393">
        <v>7688</v>
      </c>
      <c r="FG132" s="393">
        <v>7688</v>
      </c>
      <c r="FH132" s="393">
        <v>7688</v>
      </c>
      <c r="FI132" s="393">
        <v>7688</v>
      </c>
      <c r="FJ132" s="393">
        <v>7688</v>
      </c>
      <c r="FK132" s="393">
        <v>7688</v>
      </c>
      <c r="FL132" s="393">
        <v>7688</v>
      </c>
      <c r="FM132" s="393">
        <v>7688</v>
      </c>
      <c r="FN132" s="393">
        <v>7688</v>
      </c>
      <c r="FO132" s="393">
        <v>7688</v>
      </c>
      <c r="FP132" s="393">
        <v>7688</v>
      </c>
      <c r="FQ132" s="393">
        <v>7688</v>
      </c>
      <c r="FR132" s="393">
        <v>7688</v>
      </c>
      <c r="FS132" s="393">
        <v>7688</v>
      </c>
      <c r="FT132" s="393">
        <v>7688</v>
      </c>
      <c r="FU132" s="393">
        <v>7688</v>
      </c>
      <c r="FV132" s="393">
        <v>7688</v>
      </c>
      <c r="FW132" s="393">
        <v>7688</v>
      </c>
      <c r="FX132" s="393">
        <v>7688</v>
      </c>
      <c r="FY132" s="393">
        <v>7688</v>
      </c>
      <c r="FZ132" s="393">
        <v>7688</v>
      </c>
      <c r="GA132" s="393">
        <v>7688</v>
      </c>
    </row>
    <row r="133" spans="1:183" x14ac:dyDescent="0.25">
      <c r="A133" s="392">
        <v>4</v>
      </c>
      <c r="B133" s="170">
        <v>13</v>
      </c>
      <c r="C133" s="170">
        <v>4</v>
      </c>
      <c r="D133" s="393">
        <v>6556</v>
      </c>
      <c r="E133" s="393">
        <v>6556</v>
      </c>
      <c r="F133" s="393">
        <v>6556</v>
      </c>
      <c r="G133" s="393">
        <v>6556</v>
      </c>
      <c r="H133" s="393">
        <v>6556</v>
      </c>
      <c r="I133" s="393">
        <v>6556</v>
      </c>
      <c r="J133" s="393">
        <v>6556</v>
      </c>
      <c r="K133" s="393">
        <v>6556</v>
      </c>
      <c r="L133" s="393">
        <v>6556</v>
      </c>
      <c r="M133" s="393">
        <v>6556</v>
      </c>
      <c r="N133" s="393">
        <v>6556</v>
      </c>
      <c r="O133" s="393">
        <v>6556</v>
      </c>
      <c r="P133" s="393">
        <v>6556</v>
      </c>
      <c r="Q133" s="393">
        <v>6556</v>
      </c>
      <c r="R133" s="393">
        <v>6556</v>
      </c>
      <c r="S133" s="393">
        <v>6556</v>
      </c>
      <c r="T133" s="393">
        <v>6556</v>
      </c>
      <c r="U133" s="393">
        <v>6556</v>
      </c>
      <c r="V133" s="393">
        <v>6556</v>
      </c>
      <c r="W133" s="393">
        <v>6556</v>
      </c>
      <c r="X133" s="393">
        <v>6556</v>
      </c>
      <c r="Y133" s="393">
        <v>6556</v>
      </c>
      <c r="Z133" s="393">
        <v>6556</v>
      </c>
      <c r="AA133" s="393">
        <v>6556</v>
      </c>
      <c r="AB133" s="393">
        <v>6556</v>
      </c>
      <c r="AC133" s="393">
        <v>6556</v>
      </c>
      <c r="AD133" s="393">
        <v>6556</v>
      </c>
      <c r="AE133" s="393">
        <v>6556</v>
      </c>
      <c r="AF133" s="393">
        <v>6556</v>
      </c>
      <c r="AG133" s="393">
        <v>6556</v>
      </c>
      <c r="AH133" s="393">
        <v>6556</v>
      </c>
      <c r="AI133" s="393">
        <v>6556</v>
      </c>
      <c r="AJ133" s="393">
        <v>6556</v>
      </c>
      <c r="AK133" s="393">
        <v>6556</v>
      </c>
      <c r="AL133" s="393">
        <v>6556</v>
      </c>
      <c r="AM133" s="393">
        <v>6556</v>
      </c>
      <c r="AN133" s="393">
        <v>6556</v>
      </c>
      <c r="AO133" s="393">
        <v>6556</v>
      </c>
      <c r="AP133" s="393">
        <v>7688</v>
      </c>
      <c r="AQ133" s="393">
        <v>7688</v>
      </c>
      <c r="AR133" s="393">
        <v>7688</v>
      </c>
      <c r="AS133" s="393">
        <v>7688</v>
      </c>
      <c r="AT133" s="393">
        <v>7688</v>
      </c>
      <c r="AU133" s="393">
        <v>7688</v>
      </c>
      <c r="AV133" s="393">
        <v>7688</v>
      </c>
      <c r="AW133" s="393">
        <v>7688</v>
      </c>
      <c r="AX133" s="393">
        <v>7688</v>
      </c>
      <c r="AY133" s="393">
        <v>7688</v>
      </c>
      <c r="AZ133" s="393">
        <v>7688</v>
      </c>
      <c r="BA133" s="393">
        <v>7688</v>
      </c>
      <c r="BB133" s="393">
        <v>7688</v>
      </c>
      <c r="BC133" s="393">
        <v>7688</v>
      </c>
      <c r="BD133" s="393">
        <v>7688</v>
      </c>
      <c r="BE133" s="393">
        <v>7688</v>
      </c>
      <c r="BF133" s="393">
        <v>7688</v>
      </c>
      <c r="BG133" s="393">
        <v>7688</v>
      </c>
      <c r="BH133" s="393">
        <v>7688</v>
      </c>
      <c r="BI133" s="393">
        <v>7688</v>
      </c>
      <c r="BJ133" s="393">
        <v>7688</v>
      </c>
      <c r="BK133" s="393">
        <v>7688</v>
      </c>
      <c r="BL133" s="393">
        <v>7688</v>
      </c>
      <c r="BM133" s="393">
        <v>7688</v>
      </c>
      <c r="BN133" s="393">
        <v>7688</v>
      </c>
      <c r="BO133" s="393">
        <v>7688</v>
      </c>
      <c r="BP133" s="393">
        <v>7688</v>
      </c>
      <c r="BQ133" s="393">
        <v>7688</v>
      </c>
      <c r="BR133" s="393">
        <v>7688</v>
      </c>
      <c r="BS133" s="393">
        <v>7688</v>
      </c>
      <c r="BT133" s="393">
        <v>7688</v>
      </c>
      <c r="BU133" s="393">
        <v>7688</v>
      </c>
      <c r="BV133" s="393">
        <v>7688</v>
      </c>
      <c r="BW133" s="393">
        <v>7688</v>
      </c>
      <c r="BX133" s="393">
        <v>7688</v>
      </c>
      <c r="BY133" s="393">
        <v>7688</v>
      </c>
      <c r="BZ133" s="393">
        <v>7688</v>
      </c>
      <c r="CA133" s="393">
        <v>7688</v>
      </c>
      <c r="CB133" s="393">
        <v>7688</v>
      </c>
      <c r="CC133" s="393">
        <v>7688</v>
      </c>
      <c r="CD133" s="393">
        <v>7688</v>
      </c>
      <c r="CE133" s="393">
        <v>7688</v>
      </c>
      <c r="CF133" s="393">
        <v>7688</v>
      </c>
      <c r="CG133" s="393">
        <v>7688</v>
      </c>
      <c r="CH133" s="393">
        <v>7688</v>
      </c>
      <c r="CI133" s="393">
        <v>7688</v>
      </c>
      <c r="CJ133" s="393">
        <v>7688</v>
      </c>
      <c r="CK133" s="393">
        <v>7688</v>
      </c>
      <c r="CL133" s="393">
        <v>7688</v>
      </c>
      <c r="CM133" s="393">
        <v>7688</v>
      </c>
      <c r="CN133" s="393">
        <v>7688</v>
      </c>
      <c r="CO133" s="393">
        <v>7688</v>
      </c>
      <c r="CP133" s="393">
        <v>7688</v>
      </c>
      <c r="CQ133" s="393">
        <v>7688</v>
      </c>
      <c r="CR133" s="393">
        <v>7688</v>
      </c>
      <c r="CS133" s="393">
        <v>7688</v>
      </c>
      <c r="CT133" s="393">
        <v>7688</v>
      </c>
      <c r="CU133" s="393">
        <v>7688</v>
      </c>
      <c r="CV133" s="393">
        <v>7688</v>
      </c>
      <c r="CW133" s="393">
        <v>7688</v>
      </c>
      <c r="CX133" s="393">
        <v>7688</v>
      </c>
      <c r="CY133" s="393">
        <v>7688</v>
      </c>
      <c r="CZ133" s="393">
        <v>7688</v>
      </c>
      <c r="DA133" s="393">
        <v>7688</v>
      </c>
      <c r="DB133" s="393">
        <v>7688</v>
      </c>
      <c r="DC133" s="393">
        <v>7688</v>
      </c>
      <c r="DD133" s="393">
        <v>7688</v>
      </c>
      <c r="DE133" s="393">
        <v>7688</v>
      </c>
      <c r="DF133" s="393">
        <v>7688</v>
      </c>
      <c r="DG133" s="393">
        <v>7688</v>
      </c>
      <c r="DH133" s="393">
        <v>7688</v>
      </c>
      <c r="DI133" s="393">
        <v>7688</v>
      </c>
      <c r="DJ133" s="393">
        <v>7688</v>
      </c>
      <c r="DK133" s="393">
        <v>7688</v>
      </c>
      <c r="DL133" s="393">
        <v>7688</v>
      </c>
      <c r="DM133" s="393">
        <v>7688</v>
      </c>
      <c r="DN133" s="393">
        <v>7688</v>
      </c>
      <c r="DO133" s="393">
        <v>7688</v>
      </c>
      <c r="DP133" s="393">
        <v>7688</v>
      </c>
      <c r="DQ133" s="393">
        <v>7688</v>
      </c>
      <c r="DR133" s="393">
        <v>7688</v>
      </c>
      <c r="DS133" s="393">
        <v>7688</v>
      </c>
      <c r="DT133" s="393">
        <v>7688</v>
      </c>
      <c r="DU133" s="393">
        <v>7688</v>
      </c>
      <c r="DV133" s="393">
        <v>7688</v>
      </c>
      <c r="DW133" s="393">
        <v>7688</v>
      </c>
      <c r="DX133" s="393">
        <v>7688</v>
      </c>
      <c r="DY133" s="393">
        <v>7688</v>
      </c>
      <c r="DZ133" s="393">
        <v>7688</v>
      </c>
      <c r="EA133" s="393">
        <v>7688</v>
      </c>
      <c r="EB133" s="393">
        <v>7688</v>
      </c>
      <c r="EC133" s="393">
        <v>7688</v>
      </c>
      <c r="ED133" s="393">
        <v>7688</v>
      </c>
      <c r="EE133" s="393">
        <v>7688</v>
      </c>
      <c r="EF133" s="393">
        <v>7688</v>
      </c>
      <c r="EG133" s="393">
        <v>7688</v>
      </c>
      <c r="EH133" s="393">
        <v>7688</v>
      </c>
      <c r="EI133" s="393">
        <v>7688</v>
      </c>
      <c r="EJ133" s="393">
        <v>7688</v>
      </c>
      <c r="EK133" s="393">
        <v>7688</v>
      </c>
      <c r="EL133" s="393">
        <v>7688</v>
      </c>
      <c r="EM133" s="393">
        <v>7688</v>
      </c>
      <c r="EN133" s="393">
        <v>7688</v>
      </c>
      <c r="EO133" s="393">
        <v>7688</v>
      </c>
      <c r="EP133" s="393">
        <v>7688</v>
      </c>
      <c r="EQ133" s="393">
        <v>7688</v>
      </c>
      <c r="ER133" s="393">
        <v>7688</v>
      </c>
      <c r="ES133" s="393">
        <v>7688</v>
      </c>
      <c r="ET133" s="393">
        <v>7688</v>
      </c>
      <c r="EU133" s="393">
        <v>7688</v>
      </c>
      <c r="EV133" s="393">
        <v>7688</v>
      </c>
      <c r="EW133" s="393">
        <v>7688</v>
      </c>
      <c r="EX133" s="393">
        <v>7688</v>
      </c>
      <c r="EY133" s="393">
        <v>7688</v>
      </c>
      <c r="EZ133" s="393">
        <v>7688</v>
      </c>
      <c r="FA133" s="393">
        <v>7688</v>
      </c>
      <c r="FB133" s="393">
        <v>7688</v>
      </c>
      <c r="FC133" s="393">
        <v>7688</v>
      </c>
      <c r="FD133" s="393">
        <v>7688</v>
      </c>
      <c r="FE133" s="393">
        <v>7688</v>
      </c>
      <c r="FF133" s="393">
        <v>7688</v>
      </c>
      <c r="FG133" s="393">
        <v>7688</v>
      </c>
      <c r="FH133" s="393">
        <v>7688</v>
      </c>
      <c r="FI133" s="393">
        <v>7688</v>
      </c>
      <c r="FJ133" s="393">
        <v>7688</v>
      </c>
      <c r="FK133" s="393">
        <v>7688</v>
      </c>
      <c r="FL133" s="393">
        <v>7688</v>
      </c>
      <c r="FM133" s="393">
        <v>7688</v>
      </c>
      <c r="FN133" s="393">
        <v>7688</v>
      </c>
      <c r="FO133" s="393">
        <v>7688</v>
      </c>
      <c r="FP133" s="393">
        <v>7688</v>
      </c>
      <c r="FQ133" s="393">
        <v>7688</v>
      </c>
      <c r="FR133" s="393">
        <v>7688</v>
      </c>
      <c r="FS133" s="393">
        <v>7688</v>
      </c>
      <c r="FT133" s="393">
        <v>7688</v>
      </c>
      <c r="FU133" s="393">
        <v>7688</v>
      </c>
      <c r="FV133" s="393">
        <v>7688</v>
      </c>
      <c r="FW133" s="393">
        <v>7688</v>
      </c>
      <c r="FX133" s="393">
        <v>7688</v>
      </c>
      <c r="FY133" s="393">
        <v>7688</v>
      </c>
      <c r="FZ133" s="393">
        <v>7688</v>
      </c>
      <c r="GA133" s="393">
        <v>7688</v>
      </c>
    </row>
    <row r="134" spans="1:183" x14ac:dyDescent="0.25">
      <c r="A134" s="394">
        <v>1</v>
      </c>
      <c r="B134" s="395">
        <v>13</v>
      </c>
      <c r="C134" s="395">
        <v>14</v>
      </c>
      <c r="D134" s="399">
        <v>0</v>
      </c>
      <c r="E134" s="399">
        <v>0</v>
      </c>
      <c r="F134" s="399">
        <v>0</v>
      </c>
      <c r="G134" s="399">
        <v>0</v>
      </c>
      <c r="H134" s="399">
        <v>0</v>
      </c>
      <c r="I134" s="399">
        <v>0</v>
      </c>
      <c r="J134" s="399">
        <v>0</v>
      </c>
      <c r="K134" s="399">
        <v>0</v>
      </c>
      <c r="L134" s="399">
        <v>0</v>
      </c>
      <c r="M134" s="399">
        <v>0</v>
      </c>
      <c r="N134" s="399">
        <v>0</v>
      </c>
      <c r="O134" s="399">
        <v>0</v>
      </c>
      <c r="P134" s="399">
        <v>0</v>
      </c>
      <c r="Q134" s="399">
        <v>0</v>
      </c>
      <c r="R134" s="399">
        <v>0</v>
      </c>
      <c r="S134" s="399">
        <v>0</v>
      </c>
      <c r="T134" s="399">
        <v>0</v>
      </c>
      <c r="U134" s="399">
        <v>0</v>
      </c>
      <c r="V134" s="399">
        <v>0</v>
      </c>
      <c r="W134" s="399">
        <v>0</v>
      </c>
      <c r="X134" s="399">
        <v>0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0</v>
      </c>
      <c r="AE134" s="399">
        <v>0</v>
      </c>
      <c r="AF134" s="399">
        <v>0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0</v>
      </c>
      <c r="AM134" s="399">
        <v>0</v>
      </c>
      <c r="AN134" s="399">
        <v>0</v>
      </c>
      <c r="AO134" s="399">
        <v>0</v>
      </c>
      <c r="AP134" s="393">
        <v>4000</v>
      </c>
      <c r="AQ134" s="393">
        <v>4000</v>
      </c>
      <c r="AR134" s="393">
        <v>4000</v>
      </c>
      <c r="AS134" s="393">
        <v>4000</v>
      </c>
      <c r="AT134" s="393">
        <v>4000</v>
      </c>
      <c r="AU134" s="393">
        <v>4000</v>
      </c>
      <c r="AV134" s="393">
        <v>4000</v>
      </c>
      <c r="AW134" s="393">
        <v>4000</v>
      </c>
      <c r="AX134" s="393">
        <v>4000</v>
      </c>
      <c r="AY134" s="393">
        <v>4000</v>
      </c>
      <c r="AZ134" s="393">
        <v>4000</v>
      </c>
      <c r="BA134" s="393">
        <v>4000</v>
      </c>
      <c r="BB134" s="393">
        <v>4000</v>
      </c>
      <c r="BC134" s="393">
        <v>4000</v>
      </c>
      <c r="BD134" s="393">
        <v>4000</v>
      </c>
      <c r="BE134" s="393">
        <v>4000</v>
      </c>
      <c r="BF134" s="393">
        <v>4000</v>
      </c>
      <c r="BG134" s="393">
        <v>4000</v>
      </c>
      <c r="BH134" s="393">
        <v>4000</v>
      </c>
      <c r="BI134" s="393">
        <v>4000</v>
      </c>
      <c r="BJ134" s="393">
        <v>4000</v>
      </c>
      <c r="BK134" s="393">
        <v>4000</v>
      </c>
      <c r="BL134" s="393">
        <v>4000</v>
      </c>
      <c r="BM134" s="393">
        <v>4000</v>
      </c>
      <c r="BN134" s="393">
        <v>4000</v>
      </c>
      <c r="BO134" s="393">
        <v>4000</v>
      </c>
      <c r="BP134" s="393">
        <v>4000</v>
      </c>
      <c r="BQ134" s="393">
        <v>4000</v>
      </c>
      <c r="BR134" s="393">
        <v>4000</v>
      </c>
      <c r="BS134" s="393">
        <v>4000</v>
      </c>
      <c r="BT134" s="393">
        <v>4000</v>
      </c>
      <c r="BU134" s="393">
        <v>4000</v>
      </c>
      <c r="BV134" s="393">
        <v>4000</v>
      </c>
      <c r="BW134" s="393">
        <v>4000</v>
      </c>
      <c r="BX134" s="393">
        <v>4000</v>
      </c>
      <c r="BY134" s="393">
        <v>4000</v>
      </c>
      <c r="BZ134" s="393">
        <v>4000</v>
      </c>
      <c r="CA134" s="393">
        <v>4000</v>
      </c>
      <c r="CB134" s="393">
        <v>4000</v>
      </c>
      <c r="CC134" s="393">
        <v>4000</v>
      </c>
      <c r="CD134" s="393">
        <v>4000</v>
      </c>
      <c r="CE134" s="393">
        <v>4000</v>
      </c>
      <c r="CF134" s="393">
        <v>4000</v>
      </c>
      <c r="CG134" s="393">
        <v>4000</v>
      </c>
      <c r="CH134" s="393">
        <v>4000</v>
      </c>
      <c r="CI134" s="393">
        <v>4000</v>
      </c>
      <c r="CJ134" s="393">
        <v>4000</v>
      </c>
      <c r="CK134" s="393">
        <v>4000</v>
      </c>
      <c r="CL134" s="393">
        <v>4000</v>
      </c>
      <c r="CM134" s="393">
        <v>4000</v>
      </c>
      <c r="CN134" s="393">
        <v>4000</v>
      </c>
      <c r="CO134" s="393">
        <v>4000</v>
      </c>
      <c r="CP134" s="393">
        <v>4000</v>
      </c>
      <c r="CQ134" s="393">
        <v>4000</v>
      </c>
      <c r="CR134" s="393">
        <v>4000</v>
      </c>
      <c r="CS134" s="393">
        <v>4000</v>
      </c>
      <c r="CT134" s="393">
        <v>4000</v>
      </c>
      <c r="CU134" s="393">
        <v>4000</v>
      </c>
      <c r="CV134" s="393">
        <v>4000</v>
      </c>
      <c r="CW134" s="393">
        <v>4000</v>
      </c>
      <c r="CX134" s="393">
        <v>4000</v>
      </c>
      <c r="CY134" s="393">
        <v>4000</v>
      </c>
      <c r="CZ134" s="393">
        <v>4000</v>
      </c>
      <c r="DA134" s="393">
        <v>4000</v>
      </c>
      <c r="DB134" s="393">
        <v>4000</v>
      </c>
      <c r="DC134" s="393">
        <v>4000</v>
      </c>
      <c r="DD134" s="393">
        <v>4000</v>
      </c>
      <c r="DE134" s="393">
        <v>4000</v>
      </c>
      <c r="DF134" s="393">
        <v>4000</v>
      </c>
      <c r="DG134" s="393">
        <v>4000</v>
      </c>
      <c r="DH134" s="393">
        <v>4000</v>
      </c>
      <c r="DI134" s="393">
        <v>4000</v>
      </c>
      <c r="DJ134" s="393">
        <v>4000</v>
      </c>
      <c r="DK134" s="393">
        <v>4000</v>
      </c>
      <c r="DL134" s="393">
        <v>4000</v>
      </c>
      <c r="DM134" s="393">
        <v>4000</v>
      </c>
      <c r="DN134" s="393">
        <v>4000</v>
      </c>
      <c r="DO134" s="393">
        <v>4000</v>
      </c>
      <c r="DP134" s="393">
        <v>4000</v>
      </c>
      <c r="DQ134" s="393">
        <v>4000</v>
      </c>
      <c r="DR134" s="393">
        <v>4000</v>
      </c>
      <c r="DS134" s="393">
        <v>4000</v>
      </c>
      <c r="DT134" s="393">
        <v>4000</v>
      </c>
      <c r="DU134" s="393">
        <v>4000</v>
      </c>
      <c r="DV134" s="393">
        <v>4000</v>
      </c>
      <c r="DW134" s="393">
        <v>4000</v>
      </c>
      <c r="DX134" s="393">
        <v>4000</v>
      </c>
      <c r="DY134" s="393">
        <v>4000</v>
      </c>
      <c r="DZ134" s="393">
        <v>4000</v>
      </c>
      <c r="EA134" s="393">
        <v>4000</v>
      </c>
      <c r="EB134" s="393">
        <v>4000</v>
      </c>
      <c r="EC134" s="393">
        <v>4000</v>
      </c>
      <c r="ED134" s="393">
        <v>4000</v>
      </c>
      <c r="EE134" s="393">
        <v>4000</v>
      </c>
      <c r="EF134" s="393">
        <v>4000</v>
      </c>
      <c r="EG134" s="393">
        <v>4000</v>
      </c>
      <c r="EH134" s="393">
        <v>4000</v>
      </c>
      <c r="EI134" s="393">
        <v>4000</v>
      </c>
      <c r="EJ134" s="393">
        <v>4000</v>
      </c>
      <c r="EK134" s="393">
        <v>4000</v>
      </c>
      <c r="EL134" s="393">
        <v>4000</v>
      </c>
      <c r="EM134" s="393">
        <v>4000</v>
      </c>
      <c r="EN134" s="393">
        <v>4000</v>
      </c>
      <c r="EO134" s="393">
        <v>4000</v>
      </c>
      <c r="EP134" s="393">
        <v>4000</v>
      </c>
      <c r="EQ134" s="393">
        <v>4000</v>
      </c>
      <c r="ER134" s="393">
        <v>4000</v>
      </c>
      <c r="ES134" s="393">
        <v>4000</v>
      </c>
      <c r="ET134" s="393">
        <v>4000</v>
      </c>
      <c r="EU134" s="393">
        <v>4000</v>
      </c>
      <c r="EV134" s="393">
        <v>4000</v>
      </c>
      <c r="EW134" s="393">
        <v>4000</v>
      </c>
      <c r="EX134" s="393">
        <v>4000</v>
      </c>
      <c r="EY134" s="393">
        <v>4000</v>
      </c>
      <c r="EZ134" s="393">
        <v>4000</v>
      </c>
      <c r="FA134" s="393">
        <v>4000</v>
      </c>
      <c r="FB134" s="393">
        <v>4000</v>
      </c>
      <c r="FC134" s="393">
        <v>4000</v>
      </c>
      <c r="FD134" s="393">
        <v>4000</v>
      </c>
      <c r="FE134" s="393">
        <v>4000</v>
      </c>
      <c r="FF134" s="393">
        <v>4000</v>
      </c>
      <c r="FG134" s="393">
        <v>4000</v>
      </c>
      <c r="FH134" s="393">
        <v>4000</v>
      </c>
      <c r="FI134" s="393">
        <v>4000</v>
      </c>
      <c r="FJ134" s="393">
        <v>4000</v>
      </c>
      <c r="FK134" s="393">
        <v>4000</v>
      </c>
      <c r="FL134" s="393">
        <v>4000</v>
      </c>
      <c r="FM134" s="393">
        <v>4000</v>
      </c>
      <c r="FN134" s="393">
        <v>4000</v>
      </c>
      <c r="FO134" s="393">
        <v>4000</v>
      </c>
      <c r="FP134" s="393">
        <v>4000</v>
      </c>
      <c r="FQ134" s="393">
        <v>4000</v>
      </c>
      <c r="FR134" s="393">
        <v>4000</v>
      </c>
      <c r="FS134" s="393">
        <v>4000</v>
      </c>
      <c r="FT134" s="393">
        <v>4000</v>
      </c>
      <c r="FU134" s="393">
        <v>4000</v>
      </c>
      <c r="FV134" s="393">
        <v>4000</v>
      </c>
      <c r="FW134" s="393">
        <v>4000</v>
      </c>
      <c r="FX134" s="393">
        <v>4000</v>
      </c>
      <c r="FY134" s="393">
        <v>4000</v>
      </c>
      <c r="FZ134" s="393">
        <v>4000</v>
      </c>
      <c r="GA134" s="393">
        <v>4000</v>
      </c>
    </row>
    <row r="135" spans="1:183" x14ac:dyDescent="0.25">
      <c r="A135" s="394">
        <v>2</v>
      </c>
      <c r="B135" s="395">
        <v>13</v>
      </c>
      <c r="C135" s="395">
        <v>14</v>
      </c>
      <c r="D135" s="399">
        <v>0</v>
      </c>
      <c r="E135" s="399">
        <v>0</v>
      </c>
      <c r="F135" s="399">
        <v>0</v>
      </c>
      <c r="G135" s="399">
        <v>0</v>
      </c>
      <c r="H135" s="399">
        <v>0</v>
      </c>
      <c r="I135" s="399">
        <v>0</v>
      </c>
      <c r="J135" s="399">
        <v>0</v>
      </c>
      <c r="K135" s="399">
        <v>0</v>
      </c>
      <c r="L135" s="399">
        <v>0</v>
      </c>
      <c r="M135" s="399">
        <v>0</v>
      </c>
      <c r="N135" s="399">
        <v>0</v>
      </c>
      <c r="O135" s="399">
        <v>0</v>
      </c>
      <c r="P135" s="399">
        <v>0</v>
      </c>
      <c r="Q135" s="399">
        <v>0</v>
      </c>
      <c r="R135" s="399">
        <v>0</v>
      </c>
      <c r="S135" s="399">
        <v>0</v>
      </c>
      <c r="T135" s="399">
        <v>0</v>
      </c>
      <c r="U135" s="399">
        <v>0</v>
      </c>
      <c r="V135" s="399">
        <v>0</v>
      </c>
      <c r="W135" s="399">
        <v>0</v>
      </c>
      <c r="X135" s="399">
        <v>0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0</v>
      </c>
      <c r="AE135" s="399">
        <v>0</v>
      </c>
      <c r="AF135" s="399">
        <v>0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</v>
      </c>
      <c r="AM135" s="399">
        <v>0</v>
      </c>
      <c r="AN135" s="399">
        <v>0</v>
      </c>
      <c r="AO135" s="399">
        <v>0</v>
      </c>
      <c r="AP135" s="393">
        <v>4000</v>
      </c>
      <c r="AQ135" s="393">
        <v>4000</v>
      </c>
      <c r="AR135" s="393">
        <v>4000</v>
      </c>
      <c r="AS135" s="393">
        <v>4000</v>
      </c>
      <c r="AT135" s="393">
        <v>4000</v>
      </c>
      <c r="AU135" s="393">
        <v>4000</v>
      </c>
      <c r="AV135" s="393">
        <v>4000</v>
      </c>
      <c r="AW135" s="393">
        <v>4000</v>
      </c>
      <c r="AX135" s="393">
        <v>4000</v>
      </c>
      <c r="AY135" s="393">
        <v>4000</v>
      </c>
      <c r="AZ135" s="393">
        <v>4000</v>
      </c>
      <c r="BA135" s="393">
        <v>4000</v>
      </c>
      <c r="BB135" s="393">
        <v>4000</v>
      </c>
      <c r="BC135" s="393">
        <v>4000</v>
      </c>
      <c r="BD135" s="393">
        <v>4000</v>
      </c>
      <c r="BE135" s="393">
        <v>4000</v>
      </c>
      <c r="BF135" s="393">
        <v>4000</v>
      </c>
      <c r="BG135" s="393">
        <v>4000</v>
      </c>
      <c r="BH135" s="393">
        <v>4000</v>
      </c>
      <c r="BI135" s="393">
        <v>4000</v>
      </c>
      <c r="BJ135" s="393">
        <v>4000</v>
      </c>
      <c r="BK135" s="393">
        <v>4000</v>
      </c>
      <c r="BL135" s="393">
        <v>4000</v>
      </c>
      <c r="BM135" s="393">
        <v>4000</v>
      </c>
      <c r="BN135" s="393">
        <v>4000</v>
      </c>
      <c r="BO135" s="393">
        <v>4000</v>
      </c>
      <c r="BP135" s="393">
        <v>4000</v>
      </c>
      <c r="BQ135" s="393">
        <v>4000</v>
      </c>
      <c r="BR135" s="393">
        <v>4000</v>
      </c>
      <c r="BS135" s="393">
        <v>4000</v>
      </c>
      <c r="BT135" s="393">
        <v>4000</v>
      </c>
      <c r="BU135" s="393">
        <v>4000</v>
      </c>
      <c r="BV135" s="393">
        <v>4000</v>
      </c>
      <c r="BW135" s="393">
        <v>4000</v>
      </c>
      <c r="BX135" s="393">
        <v>4000</v>
      </c>
      <c r="BY135" s="393">
        <v>4000</v>
      </c>
      <c r="BZ135" s="393">
        <v>4000</v>
      </c>
      <c r="CA135" s="393">
        <v>4000</v>
      </c>
      <c r="CB135" s="393">
        <v>4000</v>
      </c>
      <c r="CC135" s="393">
        <v>4000</v>
      </c>
      <c r="CD135" s="393">
        <v>4000</v>
      </c>
      <c r="CE135" s="393">
        <v>4000</v>
      </c>
      <c r="CF135" s="393">
        <v>4000</v>
      </c>
      <c r="CG135" s="393">
        <v>4000</v>
      </c>
      <c r="CH135" s="393">
        <v>4000</v>
      </c>
      <c r="CI135" s="393">
        <v>4000</v>
      </c>
      <c r="CJ135" s="393">
        <v>4000</v>
      </c>
      <c r="CK135" s="393">
        <v>4000</v>
      </c>
      <c r="CL135" s="393">
        <v>4000</v>
      </c>
      <c r="CM135" s="393">
        <v>4000</v>
      </c>
      <c r="CN135" s="393">
        <v>4000</v>
      </c>
      <c r="CO135" s="393">
        <v>4000</v>
      </c>
      <c r="CP135" s="393">
        <v>4000</v>
      </c>
      <c r="CQ135" s="393">
        <v>4000</v>
      </c>
      <c r="CR135" s="393">
        <v>4000</v>
      </c>
      <c r="CS135" s="393">
        <v>4000</v>
      </c>
      <c r="CT135" s="393">
        <v>4000</v>
      </c>
      <c r="CU135" s="393">
        <v>4000</v>
      </c>
      <c r="CV135" s="393">
        <v>4000</v>
      </c>
      <c r="CW135" s="393">
        <v>4000</v>
      </c>
      <c r="CX135" s="393">
        <v>4000</v>
      </c>
      <c r="CY135" s="393">
        <v>4000</v>
      </c>
      <c r="CZ135" s="393">
        <v>4000</v>
      </c>
      <c r="DA135" s="393">
        <v>4000</v>
      </c>
      <c r="DB135" s="393">
        <v>4000</v>
      </c>
      <c r="DC135" s="393">
        <v>4000</v>
      </c>
      <c r="DD135" s="393">
        <v>4000</v>
      </c>
      <c r="DE135" s="393">
        <v>4000</v>
      </c>
      <c r="DF135" s="393">
        <v>4000</v>
      </c>
      <c r="DG135" s="393">
        <v>4000</v>
      </c>
      <c r="DH135" s="393">
        <v>4000</v>
      </c>
      <c r="DI135" s="393">
        <v>4000</v>
      </c>
      <c r="DJ135" s="393">
        <v>4000</v>
      </c>
      <c r="DK135" s="393">
        <v>4000</v>
      </c>
      <c r="DL135" s="393">
        <v>4000</v>
      </c>
      <c r="DM135" s="393">
        <v>4000</v>
      </c>
      <c r="DN135" s="393">
        <v>4000</v>
      </c>
      <c r="DO135" s="393">
        <v>4000</v>
      </c>
      <c r="DP135" s="393">
        <v>4000</v>
      </c>
      <c r="DQ135" s="393">
        <v>4000</v>
      </c>
      <c r="DR135" s="393">
        <v>4000</v>
      </c>
      <c r="DS135" s="393">
        <v>4000</v>
      </c>
      <c r="DT135" s="393">
        <v>4000</v>
      </c>
      <c r="DU135" s="393">
        <v>4000</v>
      </c>
      <c r="DV135" s="393">
        <v>4000</v>
      </c>
      <c r="DW135" s="393">
        <v>4000</v>
      </c>
      <c r="DX135" s="393">
        <v>4000</v>
      </c>
      <c r="DY135" s="393">
        <v>4000</v>
      </c>
      <c r="DZ135" s="393">
        <v>4000</v>
      </c>
      <c r="EA135" s="393">
        <v>4000</v>
      </c>
      <c r="EB135" s="393">
        <v>4000</v>
      </c>
      <c r="EC135" s="393">
        <v>4000</v>
      </c>
      <c r="ED135" s="393">
        <v>4000</v>
      </c>
      <c r="EE135" s="393">
        <v>4000</v>
      </c>
      <c r="EF135" s="393">
        <v>4000</v>
      </c>
      <c r="EG135" s="393">
        <v>4000</v>
      </c>
      <c r="EH135" s="393">
        <v>4000</v>
      </c>
      <c r="EI135" s="393">
        <v>4000</v>
      </c>
      <c r="EJ135" s="393">
        <v>4000</v>
      </c>
      <c r="EK135" s="393">
        <v>4000</v>
      </c>
      <c r="EL135" s="393">
        <v>4000</v>
      </c>
      <c r="EM135" s="393">
        <v>4000</v>
      </c>
      <c r="EN135" s="393">
        <v>4000</v>
      </c>
      <c r="EO135" s="393">
        <v>4000</v>
      </c>
      <c r="EP135" s="393">
        <v>4000</v>
      </c>
      <c r="EQ135" s="393">
        <v>4000</v>
      </c>
      <c r="ER135" s="393">
        <v>4000</v>
      </c>
      <c r="ES135" s="393">
        <v>4000</v>
      </c>
      <c r="ET135" s="393">
        <v>4000</v>
      </c>
      <c r="EU135" s="393">
        <v>4000</v>
      </c>
      <c r="EV135" s="393">
        <v>4000</v>
      </c>
      <c r="EW135" s="393">
        <v>4000</v>
      </c>
      <c r="EX135" s="393">
        <v>4000</v>
      </c>
      <c r="EY135" s="393">
        <v>4000</v>
      </c>
      <c r="EZ135" s="393">
        <v>4000</v>
      </c>
      <c r="FA135" s="393">
        <v>4000</v>
      </c>
      <c r="FB135" s="393">
        <v>4000</v>
      </c>
      <c r="FC135" s="393">
        <v>4000</v>
      </c>
      <c r="FD135" s="393">
        <v>4000</v>
      </c>
      <c r="FE135" s="393">
        <v>4000</v>
      </c>
      <c r="FF135" s="393">
        <v>4000</v>
      </c>
      <c r="FG135" s="393">
        <v>4000</v>
      </c>
      <c r="FH135" s="393">
        <v>4000</v>
      </c>
      <c r="FI135" s="393">
        <v>4000</v>
      </c>
      <c r="FJ135" s="393">
        <v>4000</v>
      </c>
      <c r="FK135" s="393">
        <v>4000</v>
      </c>
      <c r="FL135" s="393">
        <v>4000</v>
      </c>
      <c r="FM135" s="393">
        <v>4000</v>
      </c>
      <c r="FN135" s="393">
        <v>4000</v>
      </c>
      <c r="FO135" s="393">
        <v>4000</v>
      </c>
      <c r="FP135" s="393">
        <v>4000</v>
      </c>
      <c r="FQ135" s="393">
        <v>4000</v>
      </c>
      <c r="FR135" s="393">
        <v>4000</v>
      </c>
      <c r="FS135" s="393">
        <v>4000</v>
      </c>
      <c r="FT135" s="393">
        <v>4000</v>
      </c>
      <c r="FU135" s="393">
        <v>4000</v>
      </c>
      <c r="FV135" s="393">
        <v>4000</v>
      </c>
      <c r="FW135" s="393">
        <v>4000</v>
      </c>
      <c r="FX135" s="393">
        <v>4000</v>
      </c>
      <c r="FY135" s="393">
        <v>4000</v>
      </c>
      <c r="FZ135" s="393">
        <v>4000</v>
      </c>
      <c r="GA135" s="393">
        <v>4000</v>
      </c>
    </row>
    <row r="136" spans="1:183" x14ac:dyDescent="0.25">
      <c r="A136" s="394">
        <v>3</v>
      </c>
      <c r="B136" s="395">
        <v>13</v>
      </c>
      <c r="C136" s="395">
        <v>14</v>
      </c>
      <c r="D136" s="399">
        <v>0</v>
      </c>
      <c r="E136" s="399">
        <v>0</v>
      </c>
      <c r="F136" s="399">
        <v>0</v>
      </c>
      <c r="G136" s="399">
        <v>0</v>
      </c>
      <c r="H136" s="399">
        <v>0</v>
      </c>
      <c r="I136" s="399">
        <v>0</v>
      </c>
      <c r="J136" s="399">
        <v>0</v>
      </c>
      <c r="K136" s="399">
        <v>0</v>
      </c>
      <c r="L136" s="399">
        <v>0</v>
      </c>
      <c r="M136" s="399">
        <v>0</v>
      </c>
      <c r="N136" s="399">
        <v>0</v>
      </c>
      <c r="O136" s="399">
        <v>0</v>
      </c>
      <c r="P136" s="399">
        <v>0</v>
      </c>
      <c r="Q136" s="399">
        <v>0</v>
      </c>
      <c r="R136" s="399">
        <v>0</v>
      </c>
      <c r="S136" s="399">
        <v>0</v>
      </c>
      <c r="T136" s="399">
        <v>0</v>
      </c>
      <c r="U136" s="399">
        <v>0</v>
      </c>
      <c r="V136" s="399">
        <v>0</v>
      </c>
      <c r="W136" s="399">
        <v>0</v>
      </c>
      <c r="X136" s="399">
        <v>0</v>
      </c>
      <c r="Y136" s="399">
        <v>0</v>
      </c>
      <c r="Z136" s="399">
        <v>0</v>
      </c>
      <c r="AA136" s="399">
        <v>0</v>
      </c>
      <c r="AB136" s="399">
        <v>0</v>
      </c>
      <c r="AC136" s="399">
        <v>0</v>
      </c>
      <c r="AD136" s="399">
        <v>0</v>
      </c>
      <c r="AE136" s="399">
        <v>0</v>
      </c>
      <c r="AF136" s="399">
        <v>0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0</v>
      </c>
      <c r="AM136" s="399">
        <v>0</v>
      </c>
      <c r="AN136" s="399">
        <v>0</v>
      </c>
      <c r="AO136" s="399">
        <v>0</v>
      </c>
      <c r="AP136" s="393">
        <v>4000</v>
      </c>
      <c r="AQ136" s="393">
        <v>4000</v>
      </c>
      <c r="AR136" s="393">
        <v>4000</v>
      </c>
      <c r="AS136" s="393">
        <v>4000</v>
      </c>
      <c r="AT136" s="393">
        <v>4000</v>
      </c>
      <c r="AU136" s="393">
        <v>4000</v>
      </c>
      <c r="AV136" s="393">
        <v>4000</v>
      </c>
      <c r="AW136" s="393">
        <v>4000</v>
      </c>
      <c r="AX136" s="393">
        <v>4000</v>
      </c>
      <c r="AY136" s="393">
        <v>4000</v>
      </c>
      <c r="AZ136" s="393">
        <v>4000</v>
      </c>
      <c r="BA136" s="393">
        <v>4000</v>
      </c>
      <c r="BB136" s="393">
        <v>4000</v>
      </c>
      <c r="BC136" s="393">
        <v>4000</v>
      </c>
      <c r="BD136" s="393">
        <v>4000</v>
      </c>
      <c r="BE136" s="393">
        <v>4000</v>
      </c>
      <c r="BF136" s="393">
        <v>4000</v>
      </c>
      <c r="BG136" s="393">
        <v>4000</v>
      </c>
      <c r="BH136" s="393">
        <v>4000</v>
      </c>
      <c r="BI136" s="393">
        <v>4000</v>
      </c>
      <c r="BJ136" s="393">
        <v>4000</v>
      </c>
      <c r="BK136" s="393">
        <v>4000</v>
      </c>
      <c r="BL136" s="393">
        <v>4000</v>
      </c>
      <c r="BM136" s="393">
        <v>4000</v>
      </c>
      <c r="BN136" s="393">
        <v>4000</v>
      </c>
      <c r="BO136" s="393">
        <v>4000</v>
      </c>
      <c r="BP136" s="393">
        <v>4000</v>
      </c>
      <c r="BQ136" s="393">
        <v>4000</v>
      </c>
      <c r="BR136" s="393">
        <v>4000</v>
      </c>
      <c r="BS136" s="393">
        <v>4000</v>
      </c>
      <c r="BT136" s="393">
        <v>4000</v>
      </c>
      <c r="BU136" s="393">
        <v>4000</v>
      </c>
      <c r="BV136" s="393">
        <v>4000</v>
      </c>
      <c r="BW136" s="393">
        <v>4000</v>
      </c>
      <c r="BX136" s="393">
        <v>4000</v>
      </c>
      <c r="BY136" s="393">
        <v>4000</v>
      </c>
      <c r="BZ136" s="393">
        <v>4000</v>
      </c>
      <c r="CA136" s="393">
        <v>4000</v>
      </c>
      <c r="CB136" s="393">
        <v>4000</v>
      </c>
      <c r="CC136" s="393">
        <v>4000</v>
      </c>
      <c r="CD136" s="393">
        <v>4000</v>
      </c>
      <c r="CE136" s="393">
        <v>4000</v>
      </c>
      <c r="CF136" s="393">
        <v>4000</v>
      </c>
      <c r="CG136" s="393">
        <v>4000</v>
      </c>
      <c r="CH136" s="393">
        <v>4000</v>
      </c>
      <c r="CI136" s="393">
        <v>4000</v>
      </c>
      <c r="CJ136" s="393">
        <v>4000</v>
      </c>
      <c r="CK136" s="393">
        <v>4000</v>
      </c>
      <c r="CL136" s="393">
        <v>4000</v>
      </c>
      <c r="CM136" s="393">
        <v>4000</v>
      </c>
      <c r="CN136" s="393">
        <v>4000</v>
      </c>
      <c r="CO136" s="393">
        <v>4000</v>
      </c>
      <c r="CP136" s="393">
        <v>4000</v>
      </c>
      <c r="CQ136" s="393">
        <v>4000</v>
      </c>
      <c r="CR136" s="393">
        <v>4000</v>
      </c>
      <c r="CS136" s="393">
        <v>4000</v>
      </c>
      <c r="CT136" s="393">
        <v>4000</v>
      </c>
      <c r="CU136" s="393">
        <v>4000</v>
      </c>
      <c r="CV136" s="393">
        <v>4000</v>
      </c>
      <c r="CW136" s="393">
        <v>4000</v>
      </c>
      <c r="CX136" s="393">
        <v>4000</v>
      </c>
      <c r="CY136" s="393">
        <v>4000</v>
      </c>
      <c r="CZ136" s="393">
        <v>4000</v>
      </c>
      <c r="DA136" s="393">
        <v>4000</v>
      </c>
      <c r="DB136" s="393">
        <v>4000</v>
      </c>
      <c r="DC136" s="393">
        <v>4000</v>
      </c>
      <c r="DD136" s="393">
        <v>4000</v>
      </c>
      <c r="DE136" s="393">
        <v>4000</v>
      </c>
      <c r="DF136" s="393">
        <v>4000</v>
      </c>
      <c r="DG136" s="393">
        <v>4000</v>
      </c>
      <c r="DH136" s="393">
        <v>4000</v>
      </c>
      <c r="DI136" s="393">
        <v>4000</v>
      </c>
      <c r="DJ136" s="393">
        <v>4000</v>
      </c>
      <c r="DK136" s="393">
        <v>4000</v>
      </c>
      <c r="DL136" s="393">
        <v>4000</v>
      </c>
      <c r="DM136" s="393">
        <v>4000</v>
      </c>
      <c r="DN136" s="393">
        <v>4000</v>
      </c>
      <c r="DO136" s="393">
        <v>4000</v>
      </c>
      <c r="DP136" s="393">
        <v>4000</v>
      </c>
      <c r="DQ136" s="393">
        <v>4000</v>
      </c>
      <c r="DR136" s="393">
        <v>4000</v>
      </c>
      <c r="DS136" s="393">
        <v>4000</v>
      </c>
      <c r="DT136" s="393">
        <v>4000</v>
      </c>
      <c r="DU136" s="393">
        <v>4000</v>
      </c>
      <c r="DV136" s="393">
        <v>4000</v>
      </c>
      <c r="DW136" s="393">
        <v>4000</v>
      </c>
      <c r="DX136" s="393">
        <v>4000</v>
      </c>
      <c r="DY136" s="393">
        <v>4000</v>
      </c>
      <c r="DZ136" s="393">
        <v>4000</v>
      </c>
      <c r="EA136" s="393">
        <v>4000</v>
      </c>
      <c r="EB136" s="393">
        <v>4000</v>
      </c>
      <c r="EC136" s="393">
        <v>4000</v>
      </c>
      <c r="ED136" s="393">
        <v>4000</v>
      </c>
      <c r="EE136" s="393">
        <v>4000</v>
      </c>
      <c r="EF136" s="393">
        <v>4000</v>
      </c>
      <c r="EG136" s="393">
        <v>4000</v>
      </c>
      <c r="EH136" s="393">
        <v>4000</v>
      </c>
      <c r="EI136" s="393">
        <v>4000</v>
      </c>
      <c r="EJ136" s="393">
        <v>4000</v>
      </c>
      <c r="EK136" s="393">
        <v>4000</v>
      </c>
      <c r="EL136" s="393">
        <v>4000</v>
      </c>
      <c r="EM136" s="393">
        <v>4000</v>
      </c>
      <c r="EN136" s="393">
        <v>4000</v>
      </c>
      <c r="EO136" s="393">
        <v>4000</v>
      </c>
      <c r="EP136" s="393">
        <v>4000</v>
      </c>
      <c r="EQ136" s="393">
        <v>4000</v>
      </c>
      <c r="ER136" s="393">
        <v>4000</v>
      </c>
      <c r="ES136" s="393">
        <v>4000</v>
      </c>
      <c r="ET136" s="393">
        <v>4000</v>
      </c>
      <c r="EU136" s="393">
        <v>4000</v>
      </c>
      <c r="EV136" s="393">
        <v>4000</v>
      </c>
      <c r="EW136" s="393">
        <v>4000</v>
      </c>
      <c r="EX136" s="393">
        <v>4000</v>
      </c>
      <c r="EY136" s="393">
        <v>4000</v>
      </c>
      <c r="EZ136" s="393">
        <v>4000</v>
      </c>
      <c r="FA136" s="393">
        <v>4000</v>
      </c>
      <c r="FB136" s="393">
        <v>4000</v>
      </c>
      <c r="FC136" s="393">
        <v>4000</v>
      </c>
      <c r="FD136" s="393">
        <v>4000</v>
      </c>
      <c r="FE136" s="393">
        <v>4000</v>
      </c>
      <c r="FF136" s="393">
        <v>4000</v>
      </c>
      <c r="FG136" s="393">
        <v>4000</v>
      </c>
      <c r="FH136" s="393">
        <v>4000</v>
      </c>
      <c r="FI136" s="393">
        <v>4000</v>
      </c>
      <c r="FJ136" s="393">
        <v>4000</v>
      </c>
      <c r="FK136" s="393">
        <v>4000</v>
      </c>
      <c r="FL136" s="393">
        <v>4000</v>
      </c>
      <c r="FM136" s="393">
        <v>4000</v>
      </c>
      <c r="FN136" s="393">
        <v>4000</v>
      </c>
      <c r="FO136" s="393">
        <v>4000</v>
      </c>
      <c r="FP136" s="393">
        <v>4000</v>
      </c>
      <c r="FQ136" s="393">
        <v>4000</v>
      </c>
      <c r="FR136" s="393">
        <v>4000</v>
      </c>
      <c r="FS136" s="393">
        <v>4000</v>
      </c>
      <c r="FT136" s="393">
        <v>4000</v>
      </c>
      <c r="FU136" s="393">
        <v>4000</v>
      </c>
      <c r="FV136" s="393">
        <v>4000</v>
      </c>
      <c r="FW136" s="393">
        <v>4000</v>
      </c>
      <c r="FX136" s="393">
        <v>4000</v>
      </c>
      <c r="FY136" s="393">
        <v>4000</v>
      </c>
      <c r="FZ136" s="393">
        <v>4000</v>
      </c>
      <c r="GA136" s="393">
        <v>4000</v>
      </c>
    </row>
    <row r="137" spans="1:183" x14ac:dyDescent="0.25">
      <c r="A137" s="394">
        <v>4</v>
      </c>
      <c r="B137" s="395">
        <v>13</v>
      </c>
      <c r="C137" s="395">
        <v>14</v>
      </c>
      <c r="D137" s="399">
        <v>0</v>
      </c>
      <c r="E137" s="399">
        <v>0</v>
      </c>
      <c r="F137" s="399">
        <v>0</v>
      </c>
      <c r="G137" s="399">
        <v>0</v>
      </c>
      <c r="H137" s="399">
        <v>0</v>
      </c>
      <c r="I137" s="399">
        <v>0</v>
      </c>
      <c r="J137" s="399">
        <v>0</v>
      </c>
      <c r="K137" s="399">
        <v>0</v>
      </c>
      <c r="L137" s="399">
        <v>0</v>
      </c>
      <c r="M137" s="399">
        <v>0</v>
      </c>
      <c r="N137" s="399">
        <v>0</v>
      </c>
      <c r="O137" s="399">
        <v>0</v>
      </c>
      <c r="P137" s="399">
        <v>0</v>
      </c>
      <c r="Q137" s="399">
        <v>0</v>
      </c>
      <c r="R137" s="399">
        <v>0</v>
      </c>
      <c r="S137" s="399">
        <v>0</v>
      </c>
      <c r="T137" s="399">
        <v>0</v>
      </c>
      <c r="U137" s="399">
        <v>0</v>
      </c>
      <c r="V137" s="399">
        <v>0</v>
      </c>
      <c r="W137" s="399">
        <v>0</v>
      </c>
      <c r="X137" s="399">
        <v>0</v>
      </c>
      <c r="Y137" s="399">
        <v>0</v>
      </c>
      <c r="Z137" s="399">
        <v>0</v>
      </c>
      <c r="AA137" s="399">
        <v>0</v>
      </c>
      <c r="AB137" s="399">
        <v>0</v>
      </c>
      <c r="AC137" s="399">
        <v>0</v>
      </c>
      <c r="AD137" s="399">
        <v>0</v>
      </c>
      <c r="AE137" s="399">
        <v>0</v>
      </c>
      <c r="AF137" s="399">
        <v>0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0</v>
      </c>
      <c r="AM137" s="399">
        <v>0</v>
      </c>
      <c r="AN137" s="399">
        <v>0</v>
      </c>
      <c r="AO137" s="399">
        <v>0</v>
      </c>
      <c r="AP137" s="393">
        <v>4000</v>
      </c>
      <c r="AQ137" s="393">
        <v>4000</v>
      </c>
      <c r="AR137" s="393">
        <v>4000</v>
      </c>
      <c r="AS137" s="393">
        <v>4000</v>
      </c>
      <c r="AT137" s="393">
        <v>4000</v>
      </c>
      <c r="AU137" s="393">
        <v>4000</v>
      </c>
      <c r="AV137" s="393">
        <v>4000</v>
      </c>
      <c r="AW137" s="393">
        <v>4000</v>
      </c>
      <c r="AX137" s="393">
        <v>4000</v>
      </c>
      <c r="AY137" s="393">
        <v>4000</v>
      </c>
      <c r="AZ137" s="393">
        <v>4000</v>
      </c>
      <c r="BA137" s="393">
        <v>4000</v>
      </c>
      <c r="BB137" s="393">
        <v>4000</v>
      </c>
      <c r="BC137" s="393">
        <v>4000</v>
      </c>
      <c r="BD137" s="393">
        <v>4000</v>
      </c>
      <c r="BE137" s="393">
        <v>4000</v>
      </c>
      <c r="BF137" s="393">
        <v>4000</v>
      </c>
      <c r="BG137" s="393">
        <v>4000</v>
      </c>
      <c r="BH137" s="393">
        <v>4000</v>
      </c>
      <c r="BI137" s="393">
        <v>4000</v>
      </c>
      <c r="BJ137" s="393">
        <v>4000</v>
      </c>
      <c r="BK137" s="393">
        <v>4000</v>
      </c>
      <c r="BL137" s="393">
        <v>4000</v>
      </c>
      <c r="BM137" s="393">
        <v>4000</v>
      </c>
      <c r="BN137" s="393">
        <v>4000</v>
      </c>
      <c r="BO137" s="393">
        <v>4000</v>
      </c>
      <c r="BP137" s="393">
        <v>4000</v>
      </c>
      <c r="BQ137" s="393">
        <v>4000</v>
      </c>
      <c r="BR137" s="393">
        <v>4000</v>
      </c>
      <c r="BS137" s="393">
        <v>4000</v>
      </c>
      <c r="BT137" s="393">
        <v>4000</v>
      </c>
      <c r="BU137" s="393">
        <v>4000</v>
      </c>
      <c r="BV137" s="393">
        <v>4000</v>
      </c>
      <c r="BW137" s="393">
        <v>4000</v>
      </c>
      <c r="BX137" s="393">
        <v>4000</v>
      </c>
      <c r="BY137" s="393">
        <v>4000</v>
      </c>
      <c r="BZ137" s="393">
        <v>4000</v>
      </c>
      <c r="CA137" s="393">
        <v>4000</v>
      </c>
      <c r="CB137" s="393">
        <v>4000</v>
      </c>
      <c r="CC137" s="393">
        <v>4000</v>
      </c>
      <c r="CD137" s="393">
        <v>4000</v>
      </c>
      <c r="CE137" s="393">
        <v>4000</v>
      </c>
      <c r="CF137" s="393">
        <v>4000</v>
      </c>
      <c r="CG137" s="393">
        <v>4000</v>
      </c>
      <c r="CH137" s="393">
        <v>4000</v>
      </c>
      <c r="CI137" s="393">
        <v>4000</v>
      </c>
      <c r="CJ137" s="393">
        <v>4000</v>
      </c>
      <c r="CK137" s="393">
        <v>4000</v>
      </c>
      <c r="CL137" s="393">
        <v>4000</v>
      </c>
      <c r="CM137" s="393">
        <v>4000</v>
      </c>
      <c r="CN137" s="393">
        <v>4000</v>
      </c>
      <c r="CO137" s="393">
        <v>4000</v>
      </c>
      <c r="CP137" s="393">
        <v>4000</v>
      </c>
      <c r="CQ137" s="393">
        <v>4000</v>
      </c>
      <c r="CR137" s="393">
        <v>4000</v>
      </c>
      <c r="CS137" s="393">
        <v>4000</v>
      </c>
      <c r="CT137" s="393">
        <v>4000</v>
      </c>
      <c r="CU137" s="393">
        <v>4000</v>
      </c>
      <c r="CV137" s="393">
        <v>4000</v>
      </c>
      <c r="CW137" s="393">
        <v>4000</v>
      </c>
      <c r="CX137" s="393">
        <v>4000</v>
      </c>
      <c r="CY137" s="393">
        <v>4000</v>
      </c>
      <c r="CZ137" s="393">
        <v>4000</v>
      </c>
      <c r="DA137" s="393">
        <v>4000</v>
      </c>
      <c r="DB137" s="393">
        <v>4000</v>
      </c>
      <c r="DC137" s="393">
        <v>4000</v>
      </c>
      <c r="DD137" s="393">
        <v>4000</v>
      </c>
      <c r="DE137" s="393">
        <v>4000</v>
      </c>
      <c r="DF137" s="393">
        <v>4000</v>
      </c>
      <c r="DG137" s="393">
        <v>4000</v>
      </c>
      <c r="DH137" s="393">
        <v>4000</v>
      </c>
      <c r="DI137" s="393">
        <v>4000</v>
      </c>
      <c r="DJ137" s="393">
        <v>4000</v>
      </c>
      <c r="DK137" s="393">
        <v>4000</v>
      </c>
      <c r="DL137" s="393">
        <v>4000</v>
      </c>
      <c r="DM137" s="393">
        <v>4000</v>
      </c>
      <c r="DN137" s="393">
        <v>4000</v>
      </c>
      <c r="DO137" s="393">
        <v>4000</v>
      </c>
      <c r="DP137" s="393">
        <v>4000</v>
      </c>
      <c r="DQ137" s="393">
        <v>4000</v>
      </c>
      <c r="DR137" s="393">
        <v>4000</v>
      </c>
      <c r="DS137" s="393">
        <v>4000</v>
      </c>
      <c r="DT137" s="393">
        <v>4000</v>
      </c>
      <c r="DU137" s="393">
        <v>4000</v>
      </c>
      <c r="DV137" s="393">
        <v>4000</v>
      </c>
      <c r="DW137" s="393">
        <v>4000</v>
      </c>
      <c r="DX137" s="393">
        <v>4000</v>
      </c>
      <c r="DY137" s="393">
        <v>4000</v>
      </c>
      <c r="DZ137" s="393">
        <v>4000</v>
      </c>
      <c r="EA137" s="393">
        <v>4000</v>
      </c>
      <c r="EB137" s="393">
        <v>4000</v>
      </c>
      <c r="EC137" s="393">
        <v>4000</v>
      </c>
      <c r="ED137" s="393">
        <v>4000</v>
      </c>
      <c r="EE137" s="393">
        <v>4000</v>
      </c>
      <c r="EF137" s="393">
        <v>4000</v>
      </c>
      <c r="EG137" s="393">
        <v>4000</v>
      </c>
      <c r="EH137" s="393">
        <v>4000</v>
      </c>
      <c r="EI137" s="393">
        <v>4000</v>
      </c>
      <c r="EJ137" s="393">
        <v>4000</v>
      </c>
      <c r="EK137" s="393">
        <v>4000</v>
      </c>
      <c r="EL137" s="393">
        <v>4000</v>
      </c>
      <c r="EM137" s="393">
        <v>4000</v>
      </c>
      <c r="EN137" s="393">
        <v>4000</v>
      </c>
      <c r="EO137" s="393">
        <v>4000</v>
      </c>
      <c r="EP137" s="393">
        <v>4000</v>
      </c>
      <c r="EQ137" s="393">
        <v>4000</v>
      </c>
      <c r="ER137" s="393">
        <v>4000</v>
      </c>
      <c r="ES137" s="393">
        <v>4000</v>
      </c>
      <c r="ET137" s="393">
        <v>4000</v>
      </c>
      <c r="EU137" s="393">
        <v>4000</v>
      </c>
      <c r="EV137" s="393">
        <v>4000</v>
      </c>
      <c r="EW137" s="393">
        <v>4000</v>
      </c>
      <c r="EX137" s="393">
        <v>4000</v>
      </c>
      <c r="EY137" s="393">
        <v>4000</v>
      </c>
      <c r="EZ137" s="393">
        <v>4000</v>
      </c>
      <c r="FA137" s="393">
        <v>4000</v>
      </c>
      <c r="FB137" s="393">
        <v>4000</v>
      </c>
      <c r="FC137" s="393">
        <v>4000</v>
      </c>
      <c r="FD137" s="393">
        <v>4000</v>
      </c>
      <c r="FE137" s="393">
        <v>4000</v>
      </c>
      <c r="FF137" s="393">
        <v>4000</v>
      </c>
      <c r="FG137" s="393">
        <v>4000</v>
      </c>
      <c r="FH137" s="393">
        <v>4000</v>
      </c>
      <c r="FI137" s="393">
        <v>4000</v>
      </c>
      <c r="FJ137" s="393">
        <v>4000</v>
      </c>
      <c r="FK137" s="393">
        <v>4000</v>
      </c>
      <c r="FL137" s="393">
        <v>4000</v>
      </c>
      <c r="FM137" s="393">
        <v>4000</v>
      </c>
      <c r="FN137" s="393">
        <v>4000</v>
      </c>
      <c r="FO137" s="393">
        <v>4000</v>
      </c>
      <c r="FP137" s="393">
        <v>4000</v>
      </c>
      <c r="FQ137" s="393">
        <v>4000</v>
      </c>
      <c r="FR137" s="393">
        <v>4000</v>
      </c>
      <c r="FS137" s="393">
        <v>4000</v>
      </c>
      <c r="FT137" s="393">
        <v>4000</v>
      </c>
      <c r="FU137" s="393">
        <v>4000</v>
      </c>
      <c r="FV137" s="393">
        <v>4000</v>
      </c>
      <c r="FW137" s="393">
        <v>4000</v>
      </c>
      <c r="FX137" s="393">
        <v>4000</v>
      </c>
      <c r="FY137" s="393">
        <v>4000</v>
      </c>
      <c r="FZ137" s="393">
        <v>4000</v>
      </c>
      <c r="GA137" s="393">
        <v>4000</v>
      </c>
    </row>
    <row r="138" spans="1:183" x14ac:dyDescent="0.25">
      <c r="A138" s="392">
        <v>1</v>
      </c>
      <c r="B138" s="170">
        <v>14</v>
      </c>
      <c r="C138" s="170">
        <v>1</v>
      </c>
      <c r="D138" s="393">
        <v>8000</v>
      </c>
      <c r="E138" s="393">
        <v>8000</v>
      </c>
      <c r="F138" s="393">
        <v>8000</v>
      </c>
      <c r="G138" s="393">
        <v>8000</v>
      </c>
      <c r="H138" s="393">
        <v>8000</v>
      </c>
      <c r="I138" s="393">
        <v>8000</v>
      </c>
      <c r="J138" s="393">
        <v>2500</v>
      </c>
      <c r="K138" s="393">
        <v>2500</v>
      </c>
      <c r="L138" s="393">
        <v>2500</v>
      </c>
      <c r="M138" s="393">
        <v>2500</v>
      </c>
      <c r="N138" s="393">
        <v>2500</v>
      </c>
      <c r="O138" s="393">
        <v>2500</v>
      </c>
      <c r="P138" s="393">
        <v>8000</v>
      </c>
      <c r="Q138" s="393">
        <v>8000</v>
      </c>
      <c r="R138" s="393">
        <v>8000</v>
      </c>
      <c r="S138" s="393">
        <v>8000</v>
      </c>
      <c r="T138" s="393">
        <v>8000</v>
      </c>
      <c r="U138" s="393">
        <v>8000</v>
      </c>
      <c r="V138" s="393">
        <v>2500</v>
      </c>
      <c r="W138" s="393">
        <v>2500</v>
      </c>
      <c r="X138" s="393">
        <v>2500</v>
      </c>
      <c r="Y138" s="393">
        <v>2500</v>
      </c>
      <c r="Z138" s="393">
        <v>2500</v>
      </c>
      <c r="AA138" s="393">
        <v>2500</v>
      </c>
      <c r="AB138" s="393">
        <v>8000</v>
      </c>
      <c r="AC138" s="393">
        <v>8000</v>
      </c>
      <c r="AD138" s="393">
        <v>8000</v>
      </c>
      <c r="AE138" s="393">
        <v>8000</v>
      </c>
      <c r="AF138" s="393">
        <v>8000</v>
      </c>
      <c r="AG138" s="393">
        <v>8000</v>
      </c>
      <c r="AH138" s="393">
        <v>2500</v>
      </c>
      <c r="AI138" s="393">
        <v>2500</v>
      </c>
      <c r="AJ138" s="393">
        <v>2500</v>
      </c>
      <c r="AK138" s="393">
        <v>2500</v>
      </c>
      <c r="AL138" s="393">
        <v>2500</v>
      </c>
      <c r="AM138" s="393">
        <v>2500</v>
      </c>
      <c r="AN138" s="393">
        <v>8000</v>
      </c>
      <c r="AO138" s="393">
        <v>8000</v>
      </c>
      <c r="AP138" s="393">
        <v>8000</v>
      </c>
      <c r="AQ138" s="393">
        <v>8000</v>
      </c>
      <c r="AR138" s="393">
        <v>8000</v>
      </c>
      <c r="AS138" s="393">
        <v>8000</v>
      </c>
      <c r="AT138" s="393">
        <v>4000</v>
      </c>
      <c r="AU138" s="393">
        <v>4000</v>
      </c>
      <c r="AV138" s="393">
        <v>4000</v>
      </c>
      <c r="AW138" s="393">
        <v>4000</v>
      </c>
      <c r="AX138" s="393">
        <v>4000</v>
      </c>
      <c r="AY138" s="393">
        <v>4000</v>
      </c>
      <c r="AZ138" s="393">
        <v>8000</v>
      </c>
      <c r="BA138" s="393">
        <v>8000</v>
      </c>
      <c r="BB138" s="393">
        <v>8000</v>
      </c>
      <c r="BC138" s="393">
        <v>8000</v>
      </c>
      <c r="BD138" s="393">
        <v>8000</v>
      </c>
      <c r="BE138" s="393">
        <v>8000</v>
      </c>
      <c r="BF138" s="393">
        <v>4000</v>
      </c>
      <c r="BG138" s="393">
        <v>4000</v>
      </c>
      <c r="BH138" s="393">
        <v>4000</v>
      </c>
      <c r="BI138" s="393">
        <v>4000</v>
      </c>
      <c r="BJ138" s="393">
        <v>4000</v>
      </c>
      <c r="BK138" s="393">
        <v>4000</v>
      </c>
      <c r="BL138" s="393">
        <v>8000</v>
      </c>
      <c r="BM138" s="393">
        <v>8000</v>
      </c>
      <c r="BN138" s="393">
        <v>8000</v>
      </c>
      <c r="BO138" s="393">
        <v>8000</v>
      </c>
      <c r="BP138" s="393">
        <v>8000</v>
      </c>
      <c r="BQ138" s="393">
        <v>8000</v>
      </c>
      <c r="BR138" s="393">
        <v>4000</v>
      </c>
      <c r="BS138" s="393">
        <v>4000</v>
      </c>
      <c r="BT138" s="393">
        <v>4000</v>
      </c>
      <c r="BU138" s="393">
        <v>4000</v>
      </c>
      <c r="BV138" s="393">
        <v>4000</v>
      </c>
      <c r="BW138" s="393">
        <v>4000</v>
      </c>
      <c r="BX138" s="393">
        <v>8000</v>
      </c>
      <c r="BY138" s="393">
        <v>8000</v>
      </c>
      <c r="BZ138" s="393">
        <v>8000</v>
      </c>
      <c r="CA138" s="393">
        <v>8000</v>
      </c>
      <c r="CB138" s="393">
        <v>8000</v>
      </c>
      <c r="CC138" s="393">
        <v>8000</v>
      </c>
      <c r="CD138" s="393">
        <v>4000</v>
      </c>
      <c r="CE138" s="393">
        <v>4000</v>
      </c>
      <c r="CF138" s="393">
        <v>4000</v>
      </c>
      <c r="CG138" s="393">
        <v>4000</v>
      </c>
      <c r="CH138" s="393">
        <v>4000</v>
      </c>
      <c r="CI138" s="393">
        <v>4000</v>
      </c>
      <c r="CJ138" s="393">
        <v>8000</v>
      </c>
      <c r="CK138" s="393">
        <v>8000</v>
      </c>
      <c r="CL138" s="393">
        <v>8000</v>
      </c>
      <c r="CM138" s="393">
        <v>8000</v>
      </c>
      <c r="CN138" s="393">
        <v>8000</v>
      </c>
      <c r="CO138" s="393">
        <v>8000</v>
      </c>
      <c r="CP138" s="393">
        <v>4000</v>
      </c>
      <c r="CQ138" s="393">
        <v>4000</v>
      </c>
      <c r="CR138" s="393">
        <v>4000</v>
      </c>
      <c r="CS138" s="393">
        <v>4000</v>
      </c>
      <c r="CT138" s="393">
        <v>4000</v>
      </c>
      <c r="CU138" s="393">
        <v>4000</v>
      </c>
      <c r="CV138" s="393">
        <v>8000</v>
      </c>
      <c r="CW138" s="393">
        <v>8000</v>
      </c>
      <c r="CX138" s="393">
        <v>8000</v>
      </c>
      <c r="CY138" s="393">
        <v>8000</v>
      </c>
      <c r="CZ138" s="393">
        <v>8000</v>
      </c>
      <c r="DA138" s="393">
        <v>8000</v>
      </c>
      <c r="DB138" s="393">
        <v>4000</v>
      </c>
      <c r="DC138" s="393">
        <v>4000</v>
      </c>
      <c r="DD138" s="393">
        <v>4000</v>
      </c>
      <c r="DE138" s="393">
        <v>4000</v>
      </c>
      <c r="DF138" s="393">
        <v>4000</v>
      </c>
      <c r="DG138" s="393">
        <v>4000</v>
      </c>
      <c r="DH138" s="393">
        <v>8000</v>
      </c>
      <c r="DI138" s="393">
        <v>8000</v>
      </c>
      <c r="DJ138" s="393">
        <v>8000</v>
      </c>
      <c r="DK138" s="393">
        <v>8000</v>
      </c>
      <c r="DL138" s="393">
        <v>8000</v>
      </c>
      <c r="DM138" s="393">
        <v>8000</v>
      </c>
      <c r="DN138" s="393">
        <v>4000</v>
      </c>
      <c r="DO138" s="393">
        <v>4000</v>
      </c>
      <c r="DP138" s="393">
        <v>4000</v>
      </c>
      <c r="DQ138" s="393">
        <v>4000</v>
      </c>
      <c r="DR138" s="393">
        <v>4000</v>
      </c>
      <c r="DS138" s="393">
        <v>4000</v>
      </c>
      <c r="DT138" s="393">
        <v>8000</v>
      </c>
      <c r="DU138" s="393">
        <v>8000</v>
      </c>
      <c r="DV138" s="393">
        <v>8000</v>
      </c>
      <c r="DW138" s="393">
        <v>8000</v>
      </c>
      <c r="DX138" s="393">
        <v>8000</v>
      </c>
      <c r="DY138" s="393">
        <v>8000</v>
      </c>
      <c r="DZ138" s="393">
        <v>4000</v>
      </c>
      <c r="EA138" s="393">
        <v>4000</v>
      </c>
      <c r="EB138" s="393">
        <v>4000</v>
      </c>
      <c r="EC138" s="393">
        <v>4000</v>
      </c>
      <c r="ED138" s="393">
        <v>4000</v>
      </c>
      <c r="EE138" s="393">
        <v>4000</v>
      </c>
      <c r="EF138" s="393">
        <v>8000</v>
      </c>
      <c r="EG138" s="393">
        <v>8000</v>
      </c>
      <c r="EH138" s="393">
        <v>8000</v>
      </c>
      <c r="EI138" s="393">
        <v>8000</v>
      </c>
      <c r="EJ138" s="393">
        <v>8000</v>
      </c>
      <c r="EK138" s="393">
        <v>8000</v>
      </c>
      <c r="EL138" s="393">
        <v>4000</v>
      </c>
      <c r="EM138" s="393">
        <v>4000</v>
      </c>
      <c r="EN138" s="393">
        <v>4000</v>
      </c>
      <c r="EO138" s="393">
        <v>4000</v>
      </c>
      <c r="EP138" s="393">
        <v>4000</v>
      </c>
      <c r="EQ138" s="393">
        <v>4000</v>
      </c>
      <c r="ER138" s="393">
        <v>8000</v>
      </c>
      <c r="ES138" s="393">
        <v>8000</v>
      </c>
      <c r="ET138" s="393">
        <v>8000</v>
      </c>
      <c r="EU138" s="393">
        <v>8000</v>
      </c>
      <c r="EV138" s="393">
        <v>8000</v>
      </c>
      <c r="EW138" s="393">
        <v>8000</v>
      </c>
      <c r="EX138" s="393">
        <v>4000</v>
      </c>
      <c r="EY138" s="393">
        <v>4000</v>
      </c>
      <c r="EZ138" s="393">
        <v>4000</v>
      </c>
      <c r="FA138" s="393">
        <v>4000</v>
      </c>
      <c r="FB138" s="393">
        <v>4000</v>
      </c>
      <c r="FC138" s="393">
        <v>4000</v>
      </c>
      <c r="FD138" s="393">
        <v>8000</v>
      </c>
      <c r="FE138" s="393">
        <v>8000</v>
      </c>
      <c r="FF138" s="393">
        <v>8000</v>
      </c>
      <c r="FG138" s="393">
        <v>8000</v>
      </c>
      <c r="FH138" s="393">
        <v>8000</v>
      </c>
      <c r="FI138" s="393">
        <v>8000</v>
      </c>
      <c r="FJ138" s="393">
        <v>4000</v>
      </c>
      <c r="FK138" s="393">
        <v>4000</v>
      </c>
      <c r="FL138" s="393">
        <v>4000</v>
      </c>
      <c r="FM138" s="393">
        <v>4000</v>
      </c>
      <c r="FN138" s="393">
        <v>4000</v>
      </c>
      <c r="FO138" s="393">
        <v>4000</v>
      </c>
      <c r="FP138" s="393">
        <v>8000</v>
      </c>
      <c r="FQ138" s="393">
        <v>8000</v>
      </c>
      <c r="FR138" s="393">
        <v>8000</v>
      </c>
      <c r="FS138" s="393">
        <v>8000</v>
      </c>
      <c r="FT138" s="393">
        <v>8000</v>
      </c>
      <c r="FU138" s="393">
        <v>8000</v>
      </c>
      <c r="FV138" s="393">
        <v>4000</v>
      </c>
      <c r="FW138" s="393">
        <v>4000</v>
      </c>
      <c r="FX138" s="393">
        <v>4000</v>
      </c>
      <c r="FY138" s="393">
        <v>4000</v>
      </c>
      <c r="FZ138" s="393">
        <v>4000</v>
      </c>
      <c r="GA138" s="393">
        <v>4000</v>
      </c>
    </row>
    <row r="139" spans="1:183" x14ac:dyDescent="0.25">
      <c r="A139" s="392">
        <v>2</v>
      </c>
      <c r="B139" s="170">
        <v>14</v>
      </c>
      <c r="C139" s="170">
        <v>1</v>
      </c>
      <c r="D139" s="393">
        <v>8000</v>
      </c>
      <c r="E139" s="393">
        <v>8000</v>
      </c>
      <c r="F139" s="393">
        <v>8000</v>
      </c>
      <c r="G139" s="393">
        <v>8000</v>
      </c>
      <c r="H139" s="393">
        <v>8000</v>
      </c>
      <c r="I139" s="393">
        <v>8000</v>
      </c>
      <c r="J139" s="393">
        <v>2500</v>
      </c>
      <c r="K139" s="393">
        <v>2500</v>
      </c>
      <c r="L139" s="393">
        <v>2500</v>
      </c>
      <c r="M139" s="393">
        <v>2500</v>
      </c>
      <c r="N139" s="393">
        <v>2500</v>
      </c>
      <c r="O139" s="393">
        <v>2500</v>
      </c>
      <c r="P139" s="393">
        <v>8000</v>
      </c>
      <c r="Q139" s="393">
        <v>8000</v>
      </c>
      <c r="R139" s="393">
        <v>8000</v>
      </c>
      <c r="S139" s="393">
        <v>8000</v>
      </c>
      <c r="T139" s="393">
        <v>8000</v>
      </c>
      <c r="U139" s="393">
        <v>8000</v>
      </c>
      <c r="V139" s="393">
        <v>2500</v>
      </c>
      <c r="W139" s="393">
        <v>2500</v>
      </c>
      <c r="X139" s="393">
        <v>2500</v>
      </c>
      <c r="Y139" s="393">
        <v>2500</v>
      </c>
      <c r="Z139" s="393">
        <v>2500</v>
      </c>
      <c r="AA139" s="393">
        <v>2500</v>
      </c>
      <c r="AB139" s="393">
        <v>8000</v>
      </c>
      <c r="AC139" s="393">
        <v>8000</v>
      </c>
      <c r="AD139" s="393">
        <v>8000</v>
      </c>
      <c r="AE139" s="393">
        <v>8000</v>
      </c>
      <c r="AF139" s="393">
        <v>8000</v>
      </c>
      <c r="AG139" s="393">
        <v>8000</v>
      </c>
      <c r="AH139" s="393">
        <v>2500</v>
      </c>
      <c r="AI139" s="393">
        <v>2500</v>
      </c>
      <c r="AJ139" s="393">
        <v>2500</v>
      </c>
      <c r="AK139" s="393">
        <v>2500</v>
      </c>
      <c r="AL139" s="393">
        <v>2500</v>
      </c>
      <c r="AM139" s="393">
        <v>2500</v>
      </c>
      <c r="AN139" s="393">
        <v>8000</v>
      </c>
      <c r="AO139" s="393">
        <v>8000</v>
      </c>
      <c r="AP139" s="393">
        <v>8000</v>
      </c>
      <c r="AQ139" s="393">
        <v>8000</v>
      </c>
      <c r="AR139" s="393">
        <v>8000</v>
      </c>
      <c r="AS139" s="393">
        <v>8000</v>
      </c>
      <c r="AT139" s="393">
        <v>4000</v>
      </c>
      <c r="AU139" s="393">
        <v>4000</v>
      </c>
      <c r="AV139" s="393">
        <v>4000</v>
      </c>
      <c r="AW139" s="393">
        <v>4000</v>
      </c>
      <c r="AX139" s="393">
        <v>4000</v>
      </c>
      <c r="AY139" s="393">
        <v>4000</v>
      </c>
      <c r="AZ139" s="393">
        <v>8000</v>
      </c>
      <c r="BA139" s="393">
        <v>8000</v>
      </c>
      <c r="BB139" s="393">
        <v>8000</v>
      </c>
      <c r="BC139" s="393">
        <v>8000</v>
      </c>
      <c r="BD139" s="393">
        <v>8000</v>
      </c>
      <c r="BE139" s="393">
        <v>8000</v>
      </c>
      <c r="BF139" s="393">
        <v>4000</v>
      </c>
      <c r="BG139" s="393">
        <v>4000</v>
      </c>
      <c r="BH139" s="393">
        <v>4000</v>
      </c>
      <c r="BI139" s="393">
        <v>4000</v>
      </c>
      <c r="BJ139" s="393">
        <v>4000</v>
      </c>
      <c r="BK139" s="393">
        <v>4000</v>
      </c>
      <c r="BL139" s="393">
        <v>8000</v>
      </c>
      <c r="BM139" s="393">
        <v>8000</v>
      </c>
      <c r="BN139" s="393">
        <v>8000</v>
      </c>
      <c r="BO139" s="393">
        <v>8000</v>
      </c>
      <c r="BP139" s="393">
        <v>8000</v>
      </c>
      <c r="BQ139" s="393">
        <v>8000</v>
      </c>
      <c r="BR139" s="393">
        <v>4000</v>
      </c>
      <c r="BS139" s="393">
        <v>4000</v>
      </c>
      <c r="BT139" s="393">
        <v>4000</v>
      </c>
      <c r="BU139" s="393">
        <v>4000</v>
      </c>
      <c r="BV139" s="393">
        <v>4000</v>
      </c>
      <c r="BW139" s="393">
        <v>4000</v>
      </c>
      <c r="BX139" s="393">
        <v>8000</v>
      </c>
      <c r="BY139" s="393">
        <v>8000</v>
      </c>
      <c r="BZ139" s="393">
        <v>8000</v>
      </c>
      <c r="CA139" s="393">
        <v>8000</v>
      </c>
      <c r="CB139" s="393">
        <v>8000</v>
      </c>
      <c r="CC139" s="393">
        <v>8000</v>
      </c>
      <c r="CD139" s="393">
        <v>4000</v>
      </c>
      <c r="CE139" s="393">
        <v>4000</v>
      </c>
      <c r="CF139" s="393">
        <v>4000</v>
      </c>
      <c r="CG139" s="393">
        <v>4000</v>
      </c>
      <c r="CH139" s="393">
        <v>4000</v>
      </c>
      <c r="CI139" s="393">
        <v>4000</v>
      </c>
      <c r="CJ139" s="393">
        <v>8000</v>
      </c>
      <c r="CK139" s="393">
        <v>8000</v>
      </c>
      <c r="CL139" s="393">
        <v>8000</v>
      </c>
      <c r="CM139" s="393">
        <v>8000</v>
      </c>
      <c r="CN139" s="393">
        <v>8000</v>
      </c>
      <c r="CO139" s="393">
        <v>8000</v>
      </c>
      <c r="CP139" s="393">
        <v>4000</v>
      </c>
      <c r="CQ139" s="393">
        <v>4000</v>
      </c>
      <c r="CR139" s="393">
        <v>4000</v>
      </c>
      <c r="CS139" s="393">
        <v>4000</v>
      </c>
      <c r="CT139" s="393">
        <v>4000</v>
      </c>
      <c r="CU139" s="393">
        <v>4000</v>
      </c>
      <c r="CV139" s="393">
        <v>8000</v>
      </c>
      <c r="CW139" s="393">
        <v>8000</v>
      </c>
      <c r="CX139" s="393">
        <v>8000</v>
      </c>
      <c r="CY139" s="393">
        <v>8000</v>
      </c>
      <c r="CZ139" s="393">
        <v>8000</v>
      </c>
      <c r="DA139" s="393">
        <v>8000</v>
      </c>
      <c r="DB139" s="393">
        <v>4000</v>
      </c>
      <c r="DC139" s="393">
        <v>4000</v>
      </c>
      <c r="DD139" s="393">
        <v>4000</v>
      </c>
      <c r="DE139" s="393">
        <v>4000</v>
      </c>
      <c r="DF139" s="393">
        <v>4000</v>
      </c>
      <c r="DG139" s="393">
        <v>4000</v>
      </c>
      <c r="DH139" s="393">
        <v>8000</v>
      </c>
      <c r="DI139" s="393">
        <v>8000</v>
      </c>
      <c r="DJ139" s="393">
        <v>8000</v>
      </c>
      <c r="DK139" s="393">
        <v>8000</v>
      </c>
      <c r="DL139" s="393">
        <v>8000</v>
      </c>
      <c r="DM139" s="393">
        <v>8000</v>
      </c>
      <c r="DN139" s="393">
        <v>4000</v>
      </c>
      <c r="DO139" s="393">
        <v>4000</v>
      </c>
      <c r="DP139" s="393">
        <v>4000</v>
      </c>
      <c r="DQ139" s="393">
        <v>4000</v>
      </c>
      <c r="DR139" s="393">
        <v>4000</v>
      </c>
      <c r="DS139" s="393">
        <v>4000</v>
      </c>
      <c r="DT139" s="393">
        <v>8000</v>
      </c>
      <c r="DU139" s="393">
        <v>8000</v>
      </c>
      <c r="DV139" s="393">
        <v>8000</v>
      </c>
      <c r="DW139" s="393">
        <v>8000</v>
      </c>
      <c r="DX139" s="393">
        <v>8000</v>
      </c>
      <c r="DY139" s="393">
        <v>8000</v>
      </c>
      <c r="DZ139" s="393">
        <v>4000</v>
      </c>
      <c r="EA139" s="393">
        <v>4000</v>
      </c>
      <c r="EB139" s="393">
        <v>4000</v>
      </c>
      <c r="EC139" s="393">
        <v>4000</v>
      </c>
      <c r="ED139" s="393">
        <v>4000</v>
      </c>
      <c r="EE139" s="393">
        <v>4000</v>
      </c>
      <c r="EF139" s="393">
        <v>8000</v>
      </c>
      <c r="EG139" s="393">
        <v>8000</v>
      </c>
      <c r="EH139" s="393">
        <v>8000</v>
      </c>
      <c r="EI139" s="393">
        <v>8000</v>
      </c>
      <c r="EJ139" s="393">
        <v>8000</v>
      </c>
      <c r="EK139" s="393">
        <v>8000</v>
      </c>
      <c r="EL139" s="393">
        <v>4000</v>
      </c>
      <c r="EM139" s="393">
        <v>4000</v>
      </c>
      <c r="EN139" s="393">
        <v>4000</v>
      </c>
      <c r="EO139" s="393">
        <v>4000</v>
      </c>
      <c r="EP139" s="393">
        <v>4000</v>
      </c>
      <c r="EQ139" s="393">
        <v>4000</v>
      </c>
      <c r="ER139" s="393">
        <v>8000</v>
      </c>
      <c r="ES139" s="393">
        <v>8000</v>
      </c>
      <c r="ET139" s="393">
        <v>8000</v>
      </c>
      <c r="EU139" s="393">
        <v>8000</v>
      </c>
      <c r="EV139" s="393">
        <v>8000</v>
      </c>
      <c r="EW139" s="393">
        <v>8000</v>
      </c>
      <c r="EX139" s="393">
        <v>4000</v>
      </c>
      <c r="EY139" s="393">
        <v>4000</v>
      </c>
      <c r="EZ139" s="393">
        <v>4000</v>
      </c>
      <c r="FA139" s="393">
        <v>4000</v>
      </c>
      <c r="FB139" s="393">
        <v>4000</v>
      </c>
      <c r="FC139" s="393">
        <v>4000</v>
      </c>
      <c r="FD139" s="393">
        <v>8000</v>
      </c>
      <c r="FE139" s="393">
        <v>8000</v>
      </c>
      <c r="FF139" s="393">
        <v>8000</v>
      </c>
      <c r="FG139" s="393">
        <v>8000</v>
      </c>
      <c r="FH139" s="393">
        <v>8000</v>
      </c>
      <c r="FI139" s="393">
        <v>8000</v>
      </c>
      <c r="FJ139" s="393">
        <v>4000</v>
      </c>
      <c r="FK139" s="393">
        <v>4000</v>
      </c>
      <c r="FL139" s="393">
        <v>4000</v>
      </c>
      <c r="FM139" s="393">
        <v>4000</v>
      </c>
      <c r="FN139" s="393">
        <v>4000</v>
      </c>
      <c r="FO139" s="393">
        <v>4000</v>
      </c>
      <c r="FP139" s="393">
        <v>8000</v>
      </c>
      <c r="FQ139" s="393">
        <v>8000</v>
      </c>
      <c r="FR139" s="393">
        <v>8000</v>
      </c>
      <c r="FS139" s="393">
        <v>8000</v>
      </c>
      <c r="FT139" s="393">
        <v>8000</v>
      </c>
      <c r="FU139" s="393">
        <v>8000</v>
      </c>
      <c r="FV139" s="393">
        <v>4000</v>
      </c>
      <c r="FW139" s="393">
        <v>4000</v>
      </c>
      <c r="FX139" s="393">
        <v>4000</v>
      </c>
      <c r="FY139" s="393">
        <v>4000</v>
      </c>
      <c r="FZ139" s="393">
        <v>4000</v>
      </c>
      <c r="GA139" s="393">
        <v>4000</v>
      </c>
    </row>
    <row r="140" spans="1:183" x14ac:dyDescent="0.25">
      <c r="A140" s="392">
        <v>3</v>
      </c>
      <c r="B140" s="170">
        <v>14</v>
      </c>
      <c r="C140" s="170">
        <v>1</v>
      </c>
      <c r="D140" s="393">
        <v>8000</v>
      </c>
      <c r="E140" s="393">
        <v>8000</v>
      </c>
      <c r="F140" s="393">
        <v>8000</v>
      </c>
      <c r="G140" s="393">
        <v>8000</v>
      </c>
      <c r="H140" s="393">
        <v>8000</v>
      </c>
      <c r="I140" s="393">
        <v>8000</v>
      </c>
      <c r="J140" s="393">
        <v>2500</v>
      </c>
      <c r="K140" s="393">
        <v>2500</v>
      </c>
      <c r="L140" s="393">
        <v>2500</v>
      </c>
      <c r="M140" s="393">
        <v>2500</v>
      </c>
      <c r="N140" s="393">
        <v>2500</v>
      </c>
      <c r="O140" s="393">
        <v>2500</v>
      </c>
      <c r="P140" s="393">
        <v>8000</v>
      </c>
      <c r="Q140" s="393">
        <v>8000</v>
      </c>
      <c r="R140" s="393">
        <v>8000</v>
      </c>
      <c r="S140" s="393">
        <v>8000</v>
      </c>
      <c r="T140" s="393">
        <v>8000</v>
      </c>
      <c r="U140" s="393">
        <v>8000</v>
      </c>
      <c r="V140" s="393">
        <v>2500</v>
      </c>
      <c r="W140" s="393">
        <v>2500</v>
      </c>
      <c r="X140" s="393">
        <v>2500</v>
      </c>
      <c r="Y140" s="393">
        <v>2500</v>
      </c>
      <c r="Z140" s="393">
        <v>2500</v>
      </c>
      <c r="AA140" s="393">
        <v>2500</v>
      </c>
      <c r="AB140" s="393">
        <v>8000</v>
      </c>
      <c r="AC140" s="393">
        <v>8000</v>
      </c>
      <c r="AD140" s="393">
        <v>8000</v>
      </c>
      <c r="AE140" s="393">
        <v>8000</v>
      </c>
      <c r="AF140" s="393">
        <v>8000</v>
      </c>
      <c r="AG140" s="393">
        <v>8000</v>
      </c>
      <c r="AH140" s="393">
        <v>2500</v>
      </c>
      <c r="AI140" s="393">
        <v>2500</v>
      </c>
      <c r="AJ140" s="393">
        <v>2500</v>
      </c>
      <c r="AK140" s="393">
        <v>2500</v>
      </c>
      <c r="AL140" s="393">
        <v>2500</v>
      </c>
      <c r="AM140" s="393">
        <v>2500</v>
      </c>
      <c r="AN140" s="393">
        <v>8000</v>
      </c>
      <c r="AO140" s="393">
        <v>8000</v>
      </c>
      <c r="AP140" s="393">
        <v>8000</v>
      </c>
      <c r="AQ140" s="393">
        <v>8000</v>
      </c>
      <c r="AR140" s="393">
        <v>8000</v>
      </c>
      <c r="AS140" s="393">
        <v>8000</v>
      </c>
      <c r="AT140" s="393">
        <v>4000</v>
      </c>
      <c r="AU140" s="393">
        <v>4000</v>
      </c>
      <c r="AV140" s="393">
        <v>4000</v>
      </c>
      <c r="AW140" s="393">
        <v>4000</v>
      </c>
      <c r="AX140" s="393">
        <v>4000</v>
      </c>
      <c r="AY140" s="393">
        <v>4000</v>
      </c>
      <c r="AZ140" s="393">
        <v>8000</v>
      </c>
      <c r="BA140" s="393">
        <v>8000</v>
      </c>
      <c r="BB140" s="393">
        <v>8000</v>
      </c>
      <c r="BC140" s="393">
        <v>8000</v>
      </c>
      <c r="BD140" s="393">
        <v>8000</v>
      </c>
      <c r="BE140" s="393">
        <v>8000</v>
      </c>
      <c r="BF140" s="393">
        <v>4000</v>
      </c>
      <c r="BG140" s="393">
        <v>4000</v>
      </c>
      <c r="BH140" s="393">
        <v>4000</v>
      </c>
      <c r="BI140" s="393">
        <v>4000</v>
      </c>
      <c r="BJ140" s="393">
        <v>4000</v>
      </c>
      <c r="BK140" s="393">
        <v>4000</v>
      </c>
      <c r="BL140" s="393">
        <v>8000</v>
      </c>
      <c r="BM140" s="393">
        <v>8000</v>
      </c>
      <c r="BN140" s="393">
        <v>8000</v>
      </c>
      <c r="BO140" s="393">
        <v>8000</v>
      </c>
      <c r="BP140" s="393">
        <v>8000</v>
      </c>
      <c r="BQ140" s="393">
        <v>8000</v>
      </c>
      <c r="BR140" s="393">
        <v>4000</v>
      </c>
      <c r="BS140" s="393">
        <v>4000</v>
      </c>
      <c r="BT140" s="393">
        <v>4000</v>
      </c>
      <c r="BU140" s="393">
        <v>4000</v>
      </c>
      <c r="BV140" s="393">
        <v>4000</v>
      </c>
      <c r="BW140" s="393">
        <v>4000</v>
      </c>
      <c r="BX140" s="393">
        <v>8000</v>
      </c>
      <c r="BY140" s="393">
        <v>8000</v>
      </c>
      <c r="BZ140" s="393">
        <v>8000</v>
      </c>
      <c r="CA140" s="393">
        <v>8000</v>
      </c>
      <c r="CB140" s="393">
        <v>8000</v>
      </c>
      <c r="CC140" s="393">
        <v>8000</v>
      </c>
      <c r="CD140" s="393">
        <v>4000</v>
      </c>
      <c r="CE140" s="393">
        <v>4000</v>
      </c>
      <c r="CF140" s="393">
        <v>4000</v>
      </c>
      <c r="CG140" s="393">
        <v>4000</v>
      </c>
      <c r="CH140" s="393">
        <v>4000</v>
      </c>
      <c r="CI140" s="393">
        <v>4000</v>
      </c>
      <c r="CJ140" s="393">
        <v>8000</v>
      </c>
      <c r="CK140" s="393">
        <v>8000</v>
      </c>
      <c r="CL140" s="393">
        <v>8000</v>
      </c>
      <c r="CM140" s="393">
        <v>8000</v>
      </c>
      <c r="CN140" s="393">
        <v>8000</v>
      </c>
      <c r="CO140" s="393">
        <v>8000</v>
      </c>
      <c r="CP140" s="393">
        <v>4000</v>
      </c>
      <c r="CQ140" s="393">
        <v>4000</v>
      </c>
      <c r="CR140" s="393">
        <v>4000</v>
      </c>
      <c r="CS140" s="393">
        <v>4000</v>
      </c>
      <c r="CT140" s="393">
        <v>4000</v>
      </c>
      <c r="CU140" s="393">
        <v>4000</v>
      </c>
      <c r="CV140" s="393">
        <v>8000</v>
      </c>
      <c r="CW140" s="393">
        <v>8000</v>
      </c>
      <c r="CX140" s="393">
        <v>8000</v>
      </c>
      <c r="CY140" s="393">
        <v>8000</v>
      </c>
      <c r="CZ140" s="393">
        <v>8000</v>
      </c>
      <c r="DA140" s="393">
        <v>8000</v>
      </c>
      <c r="DB140" s="393">
        <v>4000</v>
      </c>
      <c r="DC140" s="393">
        <v>4000</v>
      </c>
      <c r="DD140" s="393">
        <v>4000</v>
      </c>
      <c r="DE140" s="393">
        <v>4000</v>
      </c>
      <c r="DF140" s="393">
        <v>4000</v>
      </c>
      <c r="DG140" s="393">
        <v>4000</v>
      </c>
      <c r="DH140" s="393">
        <v>8000</v>
      </c>
      <c r="DI140" s="393">
        <v>8000</v>
      </c>
      <c r="DJ140" s="393">
        <v>8000</v>
      </c>
      <c r="DK140" s="393">
        <v>8000</v>
      </c>
      <c r="DL140" s="393">
        <v>8000</v>
      </c>
      <c r="DM140" s="393">
        <v>8000</v>
      </c>
      <c r="DN140" s="393">
        <v>4000</v>
      </c>
      <c r="DO140" s="393">
        <v>4000</v>
      </c>
      <c r="DP140" s="393">
        <v>4000</v>
      </c>
      <c r="DQ140" s="393">
        <v>4000</v>
      </c>
      <c r="DR140" s="393">
        <v>4000</v>
      </c>
      <c r="DS140" s="393">
        <v>4000</v>
      </c>
      <c r="DT140" s="393">
        <v>8000</v>
      </c>
      <c r="DU140" s="393">
        <v>8000</v>
      </c>
      <c r="DV140" s="393">
        <v>8000</v>
      </c>
      <c r="DW140" s="393">
        <v>8000</v>
      </c>
      <c r="DX140" s="393">
        <v>8000</v>
      </c>
      <c r="DY140" s="393">
        <v>8000</v>
      </c>
      <c r="DZ140" s="393">
        <v>4000</v>
      </c>
      <c r="EA140" s="393">
        <v>4000</v>
      </c>
      <c r="EB140" s="393">
        <v>4000</v>
      </c>
      <c r="EC140" s="393">
        <v>4000</v>
      </c>
      <c r="ED140" s="393">
        <v>4000</v>
      </c>
      <c r="EE140" s="393">
        <v>4000</v>
      </c>
      <c r="EF140" s="393">
        <v>8000</v>
      </c>
      <c r="EG140" s="393">
        <v>8000</v>
      </c>
      <c r="EH140" s="393">
        <v>8000</v>
      </c>
      <c r="EI140" s="393">
        <v>8000</v>
      </c>
      <c r="EJ140" s="393">
        <v>8000</v>
      </c>
      <c r="EK140" s="393">
        <v>8000</v>
      </c>
      <c r="EL140" s="393">
        <v>4000</v>
      </c>
      <c r="EM140" s="393">
        <v>4000</v>
      </c>
      <c r="EN140" s="393">
        <v>4000</v>
      </c>
      <c r="EO140" s="393">
        <v>4000</v>
      </c>
      <c r="EP140" s="393">
        <v>4000</v>
      </c>
      <c r="EQ140" s="393">
        <v>4000</v>
      </c>
      <c r="ER140" s="393">
        <v>8000</v>
      </c>
      <c r="ES140" s="393">
        <v>8000</v>
      </c>
      <c r="ET140" s="393">
        <v>8000</v>
      </c>
      <c r="EU140" s="393">
        <v>8000</v>
      </c>
      <c r="EV140" s="393">
        <v>8000</v>
      </c>
      <c r="EW140" s="393">
        <v>8000</v>
      </c>
      <c r="EX140" s="393">
        <v>4000</v>
      </c>
      <c r="EY140" s="393">
        <v>4000</v>
      </c>
      <c r="EZ140" s="393">
        <v>4000</v>
      </c>
      <c r="FA140" s="393">
        <v>4000</v>
      </c>
      <c r="FB140" s="393">
        <v>4000</v>
      </c>
      <c r="FC140" s="393">
        <v>4000</v>
      </c>
      <c r="FD140" s="393">
        <v>8000</v>
      </c>
      <c r="FE140" s="393">
        <v>8000</v>
      </c>
      <c r="FF140" s="393">
        <v>8000</v>
      </c>
      <c r="FG140" s="393">
        <v>8000</v>
      </c>
      <c r="FH140" s="393">
        <v>8000</v>
      </c>
      <c r="FI140" s="393">
        <v>8000</v>
      </c>
      <c r="FJ140" s="393">
        <v>4000</v>
      </c>
      <c r="FK140" s="393">
        <v>4000</v>
      </c>
      <c r="FL140" s="393">
        <v>4000</v>
      </c>
      <c r="FM140" s="393">
        <v>4000</v>
      </c>
      <c r="FN140" s="393">
        <v>4000</v>
      </c>
      <c r="FO140" s="393">
        <v>4000</v>
      </c>
      <c r="FP140" s="393">
        <v>8000</v>
      </c>
      <c r="FQ140" s="393">
        <v>8000</v>
      </c>
      <c r="FR140" s="393">
        <v>8000</v>
      </c>
      <c r="FS140" s="393">
        <v>8000</v>
      </c>
      <c r="FT140" s="393">
        <v>8000</v>
      </c>
      <c r="FU140" s="393">
        <v>8000</v>
      </c>
      <c r="FV140" s="393">
        <v>4000</v>
      </c>
      <c r="FW140" s="393">
        <v>4000</v>
      </c>
      <c r="FX140" s="393">
        <v>4000</v>
      </c>
      <c r="FY140" s="393">
        <v>4000</v>
      </c>
      <c r="FZ140" s="393">
        <v>4000</v>
      </c>
      <c r="GA140" s="393">
        <v>4000</v>
      </c>
    </row>
    <row r="141" spans="1:183" x14ac:dyDescent="0.25">
      <c r="A141" s="392">
        <v>4</v>
      </c>
      <c r="B141" s="170">
        <v>14</v>
      </c>
      <c r="C141" s="170">
        <v>1</v>
      </c>
      <c r="D141" s="393">
        <v>8000</v>
      </c>
      <c r="E141" s="393">
        <v>8000</v>
      </c>
      <c r="F141" s="393">
        <v>8000</v>
      </c>
      <c r="G141" s="393">
        <v>8000</v>
      </c>
      <c r="H141" s="393">
        <v>8000</v>
      </c>
      <c r="I141" s="393">
        <v>8000</v>
      </c>
      <c r="J141" s="393">
        <v>2500</v>
      </c>
      <c r="K141" s="393">
        <v>2500</v>
      </c>
      <c r="L141" s="393">
        <v>2500</v>
      </c>
      <c r="M141" s="393">
        <v>2500</v>
      </c>
      <c r="N141" s="393">
        <v>2500</v>
      </c>
      <c r="O141" s="393">
        <v>2500</v>
      </c>
      <c r="P141" s="393">
        <v>8000</v>
      </c>
      <c r="Q141" s="393">
        <v>8000</v>
      </c>
      <c r="R141" s="393">
        <v>8000</v>
      </c>
      <c r="S141" s="393">
        <v>8000</v>
      </c>
      <c r="T141" s="393">
        <v>8000</v>
      </c>
      <c r="U141" s="393">
        <v>8000</v>
      </c>
      <c r="V141" s="393">
        <v>2500</v>
      </c>
      <c r="W141" s="393">
        <v>2500</v>
      </c>
      <c r="X141" s="393">
        <v>2500</v>
      </c>
      <c r="Y141" s="393">
        <v>2500</v>
      </c>
      <c r="Z141" s="393">
        <v>2500</v>
      </c>
      <c r="AA141" s="393">
        <v>2500</v>
      </c>
      <c r="AB141" s="393">
        <v>8000</v>
      </c>
      <c r="AC141" s="393">
        <v>8000</v>
      </c>
      <c r="AD141" s="393">
        <v>8000</v>
      </c>
      <c r="AE141" s="393">
        <v>8000</v>
      </c>
      <c r="AF141" s="393">
        <v>8000</v>
      </c>
      <c r="AG141" s="393">
        <v>8000</v>
      </c>
      <c r="AH141" s="393">
        <v>2500</v>
      </c>
      <c r="AI141" s="393">
        <v>2500</v>
      </c>
      <c r="AJ141" s="393">
        <v>2500</v>
      </c>
      <c r="AK141" s="393">
        <v>2500</v>
      </c>
      <c r="AL141" s="393">
        <v>2500</v>
      </c>
      <c r="AM141" s="393">
        <v>2500</v>
      </c>
      <c r="AN141" s="393">
        <v>8000</v>
      </c>
      <c r="AO141" s="393">
        <v>8000</v>
      </c>
      <c r="AP141" s="393">
        <v>8000</v>
      </c>
      <c r="AQ141" s="393">
        <v>8000</v>
      </c>
      <c r="AR141" s="393">
        <v>8000</v>
      </c>
      <c r="AS141" s="393">
        <v>8000</v>
      </c>
      <c r="AT141" s="393">
        <v>4000</v>
      </c>
      <c r="AU141" s="393">
        <v>4000</v>
      </c>
      <c r="AV141" s="393">
        <v>4000</v>
      </c>
      <c r="AW141" s="393">
        <v>4000</v>
      </c>
      <c r="AX141" s="393">
        <v>4000</v>
      </c>
      <c r="AY141" s="393">
        <v>4000</v>
      </c>
      <c r="AZ141" s="393">
        <v>8000</v>
      </c>
      <c r="BA141" s="393">
        <v>8000</v>
      </c>
      <c r="BB141" s="393">
        <v>8000</v>
      </c>
      <c r="BC141" s="393">
        <v>8000</v>
      </c>
      <c r="BD141" s="393">
        <v>8000</v>
      </c>
      <c r="BE141" s="393">
        <v>8000</v>
      </c>
      <c r="BF141" s="393">
        <v>4000</v>
      </c>
      <c r="BG141" s="393">
        <v>4000</v>
      </c>
      <c r="BH141" s="393">
        <v>4000</v>
      </c>
      <c r="BI141" s="393">
        <v>4000</v>
      </c>
      <c r="BJ141" s="393">
        <v>4000</v>
      </c>
      <c r="BK141" s="393">
        <v>4000</v>
      </c>
      <c r="BL141" s="393">
        <v>8000</v>
      </c>
      <c r="BM141" s="393">
        <v>8000</v>
      </c>
      <c r="BN141" s="393">
        <v>8000</v>
      </c>
      <c r="BO141" s="393">
        <v>8000</v>
      </c>
      <c r="BP141" s="393">
        <v>8000</v>
      </c>
      <c r="BQ141" s="393">
        <v>8000</v>
      </c>
      <c r="BR141" s="393">
        <v>4000</v>
      </c>
      <c r="BS141" s="393">
        <v>4000</v>
      </c>
      <c r="BT141" s="393">
        <v>4000</v>
      </c>
      <c r="BU141" s="393">
        <v>4000</v>
      </c>
      <c r="BV141" s="393">
        <v>4000</v>
      </c>
      <c r="BW141" s="393">
        <v>4000</v>
      </c>
      <c r="BX141" s="393">
        <v>8000</v>
      </c>
      <c r="BY141" s="393">
        <v>8000</v>
      </c>
      <c r="BZ141" s="393">
        <v>8000</v>
      </c>
      <c r="CA141" s="393">
        <v>8000</v>
      </c>
      <c r="CB141" s="393">
        <v>8000</v>
      </c>
      <c r="CC141" s="393">
        <v>8000</v>
      </c>
      <c r="CD141" s="393">
        <v>4000</v>
      </c>
      <c r="CE141" s="393">
        <v>4000</v>
      </c>
      <c r="CF141" s="393">
        <v>4000</v>
      </c>
      <c r="CG141" s="393">
        <v>4000</v>
      </c>
      <c r="CH141" s="393">
        <v>4000</v>
      </c>
      <c r="CI141" s="393">
        <v>4000</v>
      </c>
      <c r="CJ141" s="393">
        <v>8000</v>
      </c>
      <c r="CK141" s="393">
        <v>8000</v>
      </c>
      <c r="CL141" s="393">
        <v>8000</v>
      </c>
      <c r="CM141" s="393">
        <v>8000</v>
      </c>
      <c r="CN141" s="393">
        <v>8000</v>
      </c>
      <c r="CO141" s="393">
        <v>8000</v>
      </c>
      <c r="CP141" s="393">
        <v>4000</v>
      </c>
      <c r="CQ141" s="393">
        <v>4000</v>
      </c>
      <c r="CR141" s="393">
        <v>4000</v>
      </c>
      <c r="CS141" s="393">
        <v>4000</v>
      </c>
      <c r="CT141" s="393">
        <v>4000</v>
      </c>
      <c r="CU141" s="393">
        <v>4000</v>
      </c>
      <c r="CV141" s="393">
        <v>8000</v>
      </c>
      <c r="CW141" s="393">
        <v>8000</v>
      </c>
      <c r="CX141" s="393">
        <v>8000</v>
      </c>
      <c r="CY141" s="393">
        <v>8000</v>
      </c>
      <c r="CZ141" s="393">
        <v>8000</v>
      </c>
      <c r="DA141" s="393">
        <v>8000</v>
      </c>
      <c r="DB141" s="393">
        <v>4000</v>
      </c>
      <c r="DC141" s="393">
        <v>4000</v>
      </c>
      <c r="DD141" s="393">
        <v>4000</v>
      </c>
      <c r="DE141" s="393">
        <v>4000</v>
      </c>
      <c r="DF141" s="393">
        <v>4000</v>
      </c>
      <c r="DG141" s="393">
        <v>4000</v>
      </c>
      <c r="DH141" s="393">
        <v>8000</v>
      </c>
      <c r="DI141" s="393">
        <v>8000</v>
      </c>
      <c r="DJ141" s="393">
        <v>8000</v>
      </c>
      <c r="DK141" s="393">
        <v>8000</v>
      </c>
      <c r="DL141" s="393">
        <v>8000</v>
      </c>
      <c r="DM141" s="393">
        <v>8000</v>
      </c>
      <c r="DN141" s="393">
        <v>4000</v>
      </c>
      <c r="DO141" s="393">
        <v>4000</v>
      </c>
      <c r="DP141" s="393">
        <v>4000</v>
      </c>
      <c r="DQ141" s="393">
        <v>4000</v>
      </c>
      <c r="DR141" s="393">
        <v>4000</v>
      </c>
      <c r="DS141" s="393">
        <v>4000</v>
      </c>
      <c r="DT141" s="393">
        <v>8000</v>
      </c>
      <c r="DU141" s="393">
        <v>8000</v>
      </c>
      <c r="DV141" s="393">
        <v>8000</v>
      </c>
      <c r="DW141" s="393">
        <v>8000</v>
      </c>
      <c r="DX141" s="393">
        <v>8000</v>
      </c>
      <c r="DY141" s="393">
        <v>8000</v>
      </c>
      <c r="DZ141" s="393">
        <v>4000</v>
      </c>
      <c r="EA141" s="393">
        <v>4000</v>
      </c>
      <c r="EB141" s="393">
        <v>4000</v>
      </c>
      <c r="EC141" s="393">
        <v>4000</v>
      </c>
      <c r="ED141" s="393">
        <v>4000</v>
      </c>
      <c r="EE141" s="393">
        <v>4000</v>
      </c>
      <c r="EF141" s="393">
        <v>8000</v>
      </c>
      <c r="EG141" s="393">
        <v>8000</v>
      </c>
      <c r="EH141" s="393">
        <v>8000</v>
      </c>
      <c r="EI141" s="393">
        <v>8000</v>
      </c>
      <c r="EJ141" s="393">
        <v>8000</v>
      </c>
      <c r="EK141" s="393">
        <v>8000</v>
      </c>
      <c r="EL141" s="393">
        <v>4000</v>
      </c>
      <c r="EM141" s="393">
        <v>4000</v>
      </c>
      <c r="EN141" s="393">
        <v>4000</v>
      </c>
      <c r="EO141" s="393">
        <v>4000</v>
      </c>
      <c r="EP141" s="393">
        <v>4000</v>
      </c>
      <c r="EQ141" s="393">
        <v>4000</v>
      </c>
      <c r="ER141" s="393">
        <v>8000</v>
      </c>
      <c r="ES141" s="393">
        <v>8000</v>
      </c>
      <c r="ET141" s="393">
        <v>8000</v>
      </c>
      <c r="EU141" s="393">
        <v>8000</v>
      </c>
      <c r="EV141" s="393">
        <v>8000</v>
      </c>
      <c r="EW141" s="393">
        <v>8000</v>
      </c>
      <c r="EX141" s="393">
        <v>4000</v>
      </c>
      <c r="EY141" s="393">
        <v>4000</v>
      </c>
      <c r="EZ141" s="393">
        <v>4000</v>
      </c>
      <c r="FA141" s="393">
        <v>4000</v>
      </c>
      <c r="FB141" s="393">
        <v>4000</v>
      </c>
      <c r="FC141" s="393">
        <v>4000</v>
      </c>
      <c r="FD141" s="393">
        <v>8000</v>
      </c>
      <c r="FE141" s="393">
        <v>8000</v>
      </c>
      <c r="FF141" s="393">
        <v>8000</v>
      </c>
      <c r="FG141" s="393">
        <v>8000</v>
      </c>
      <c r="FH141" s="393">
        <v>8000</v>
      </c>
      <c r="FI141" s="393">
        <v>8000</v>
      </c>
      <c r="FJ141" s="393">
        <v>4000</v>
      </c>
      <c r="FK141" s="393">
        <v>4000</v>
      </c>
      <c r="FL141" s="393">
        <v>4000</v>
      </c>
      <c r="FM141" s="393">
        <v>4000</v>
      </c>
      <c r="FN141" s="393">
        <v>4000</v>
      </c>
      <c r="FO141" s="393">
        <v>4000</v>
      </c>
      <c r="FP141" s="393">
        <v>8000</v>
      </c>
      <c r="FQ141" s="393">
        <v>8000</v>
      </c>
      <c r="FR141" s="393">
        <v>8000</v>
      </c>
      <c r="FS141" s="393">
        <v>8000</v>
      </c>
      <c r="FT141" s="393">
        <v>8000</v>
      </c>
      <c r="FU141" s="393">
        <v>8000</v>
      </c>
      <c r="FV141" s="393">
        <v>4000</v>
      </c>
      <c r="FW141" s="393">
        <v>4000</v>
      </c>
      <c r="FX141" s="393">
        <v>4000</v>
      </c>
      <c r="FY141" s="393">
        <v>4000</v>
      </c>
      <c r="FZ141" s="393">
        <v>4000</v>
      </c>
      <c r="GA141" s="393">
        <v>4000</v>
      </c>
    </row>
    <row r="142" spans="1:183" x14ac:dyDescent="0.25">
      <c r="A142" s="394">
        <v>1</v>
      </c>
      <c r="B142" s="395">
        <v>14</v>
      </c>
      <c r="C142" s="395">
        <v>4</v>
      </c>
      <c r="D142" s="393">
        <v>4000</v>
      </c>
      <c r="E142" s="393">
        <v>4000</v>
      </c>
      <c r="F142" s="393">
        <v>4000</v>
      </c>
      <c r="G142" s="393">
        <v>4000</v>
      </c>
      <c r="H142" s="393">
        <v>4000</v>
      </c>
      <c r="I142" s="393">
        <v>4000</v>
      </c>
      <c r="J142" s="393">
        <v>4000</v>
      </c>
      <c r="K142" s="393">
        <v>4000</v>
      </c>
      <c r="L142" s="393">
        <v>4000</v>
      </c>
      <c r="M142" s="393">
        <v>4000</v>
      </c>
      <c r="N142" s="393">
        <v>4000</v>
      </c>
      <c r="O142" s="393">
        <v>4000</v>
      </c>
      <c r="P142" s="393">
        <v>4000</v>
      </c>
      <c r="Q142" s="393">
        <v>4000</v>
      </c>
      <c r="R142" s="393">
        <v>4000</v>
      </c>
      <c r="S142" s="393">
        <v>4000</v>
      </c>
      <c r="T142" s="393">
        <v>4000</v>
      </c>
      <c r="U142" s="393">
        <v>4000</v>
      </c>
      <c r="V142" s="393">
        <v>4000</v>
      </c>
      <c r="W142" s="393">
        <v>4000</v>
      </c>
      <c r="X142" s="393">
        <v>4000</v>
      </c>
      <c r="Y142" s="393">
        <v>4000</v>
      </c>
      <c r="Z142" s="393">
        <v>4000</v>
      </c>
      <c r="AA142" s="393">
        <v>4000</v>
      </c>
      <c r="AB142" s="393">
        <v>4000</v>
      </c>
      <c r="AC142" s="393">
        <v>4000</v>
      </c>
      <c r="AD142" s="393">
        <v>4000</v>
      </c>
      <c r="AE142" s="393">
        <v>4000</v>
      </c>
      <c r="AF142" s="393">
        <v>4000</v>
      </c>
      <c r="AG142" s="393">
        <v>4000</v>
      </c>
      <c r="AH142" s="393">
        <v>4000</v>
      </c>
      <c r="AI142" s="393">
        <v>4000</v>
      </c>
      <c r="AJ142" s="393">
        <v>4000</v>
      </c>
      <c r="AK142" s="393">
        <v>4000</v>
      </c>
      <c r="AL142" s="393">
        <v>4000</v>
      </c>
      <c r="AM142" s="393">
        <v>4000</v>
      </c>
      <c r="AN142" s="393">
        <v>4000</v>
      </c>
      <c r="AO142" s="393">
        <v>4000</v>
      </c>
      <c r="AP142" s="393">
        <v>4000</v>
      </c>
      <c r="AQ142" s="393">
        <v>4000</v>
      </c>
      <c r="AR142" s="393">
        <v>4000</v>
      </c>
      <c r="AS142" s="393">
        <v>4000</v>
      </c>
      <c r="AT142" s="393">
        <v>4000</v>
      </c>
      <c r="AU142" s="393">
        <v>4000</v>
      </c>
      <c r="AV142" s="393">
        <v>4000</v>
      </c>
      <c r="AW142" s="393">
        <v>4000</v>
      </c>
      <c r="AX142" s="393">
        <v>4000</v>
      </c>
      <c r="AY142" s="393">
        <v>4000</v>
      </c>
      <c r="AZ142" s="393">
        <v>4000</v>
      </c>
      <c r="BA142" s="393">
        <v>4000</v>
      </c>
      <c r="BB142" s="393">
        <v>4000</v>
      </c>
      <c r="BC142" s="393">
        <v>4000</v>
      </c>
      <c r="BD142" s="393">
        <v>4000</v>
      </c>
      <c r="BE142" s="393">
        <v>4000</v>
      </c>
      <c r="BF142" s="393">
        <v>4000</v>
      </c>
      <c r="BG142" s="393">
        <v>4000</v>
      </c>
      <c r="BH142" s="393">
        <v>4000</v>
      </c>
      <c r="BI142" s="393">
        <v>4000</v>
      </c>
      <c r="BJ142" s="393">
        <v>4000</v>
      </c>
      <c r="BK142" s="393">
        <v>4000</v>
      </c>
      <c r="BL142" s="393">
        <v>4000</v>
      </c>
      <c r="BM142" s="393">
        <v>4000</v>
      </c>
      <c r="BN142" s="393">
        <v>4000</v>
      </c>
      <c r="BO142" s="393">
        <v>4000</v>
      </c>
      <c r="BP142" s="393">
        <v>4000</v>
      </c>
      <c r="BQ142" s="393">
        <v>4000</v>
      </c>
      <c r="BR142" s="393">
        <v>4000</v>
      </c>
      <c r="BS142" s="393">
        <v>4000</v>
      </c>
      <c r="BT142" s="393">
        <v>4000</v>
      </c>
      <c r="BU142" s="393">
        <v>4000</v>
      </c>
      <c r="BV142" s="393">
        <v>4000</v>
      </c>
      <c r="BW142" s="393">
        <v>4000</v>
      </c>
      <c r="BX142" s="393">
        <v>4000</v>
      </c>
      <c r="BY142" s="393">
        <v>4000</v>
      </c>
      <c r="BZ142" s="393">
        <v>4000</v>
      </c>
      <c r="CA142" s="393">
        <v>4000</v>
      </c>
      <c r="CB142" s="393">
        <v>4000</v>
      </c>
      <c r="CC142" s="393">
        <v>4000</v>
      </c>
      <c r="CD142" s="393">
        <v>4000</v>
      </c>
      <c r="CE142" s="393">
        <v>4000</v>
      </c>
      <c r="CF142" s="393">
        <v>4000</v>
      </c>
      <c r="CG142" s="393">
        <v>4000</v>
      </c>
      <c r="CH142" s="393">
        <v>4000</v>
      </c>
      <c r="CI142" s="393">
        <v>4000</v>
      </c>
      <c r="CJ142" s="393">
        <v>4000</v>
      </c>
      <c r="CK142" s="393">
        <v>4000</v>
      </c>
      <c r="CL142" s="393">
        <v>4000</v>
      </c>
      <c r="CM142" s="393">
        <v>4000</v>
      </c>
      <c r="CN142" s="393">
        <v>4000</v>
      </c>
      <c r="CO142" s="393">
        <v>4000</v>
      </c>
      <c r="CP142" s="393">
        <v>4000</v>
      </c>
      <c r="CQ142" s="393">
        <v>4000</v>
      </c>
      <c r="CR142" s="393">
        <v>4000</v>
      </c>
      <c r="CS142" s="393">
        <v>4000</v>
      </c>
      <c r="CT142" s="393">
        <v>4000</v>
      </c>
      <c r="CU142" s="393">
        <v>4000</v>
      </c>
      <c r="CV142" s="393">
        <v>4000</v>
      </c>
      <c r="CW142" s="393">
        <v>4000</v>
      </c>
      <c r="CX142" s="393">
        <v>4000</v>
      </c>
      <c r="CY142" s="393">
        <v>4000</v>
      </c>
      <c r="CZ142" s="393">
        <v>4000</v>
      </c>
      <c r="DA142" s="393">
        <v>4000</v>
      </c>
      <c r="DB142" s="393">
        <v>4000</v>
      </c>
      <c r="DC142" s="393">
        <v>4000</v>
      </c>
      <c r="DD142" s="393">
        <v>4000</v>
      </c>
      <c r="DE142" s="393">
        <v>4000</v>
      </c>
      <c r="DF142" s="393">
        <v>4000</v>
      </c>
      <c r="DG142" s="393">
        <v>4000</v>
      </c>
      <c r="DH142" s="393">
        <v>4000</v>
      </c>
      <c r="DI142" s="393">
        <v>4000</v>
      </c>
      <c r="DJ142" s="393">
        <v>4000</v>
      </c>
      <c r="DK142" s="393">
        <v>4000</v>
      </c>
      <c r="DL142" s="393">
        <v>4000</v>
      </c>
      <c r="DM142" s="393">
        <v>4000</v>
      </c>
      <c r="DN142" s="393">
        <v>4000</v>
      </c>
      <c r="DO142" s="393">
        <v>4000</v>
      </c>
      <c r="DP142" s="393">
        <v>4000</v>
      </c>
      <c r="DQ142" s="393">
        <v>4000</v>
      </c>
      <c r="DR142" s="393">
        <v>4000</v>
      </c>
      <c r="DS142" s="393">
        <v>4000</v>
      </c>
      <c r="DT142" s="393">
        <v>4000</v>
      </c>
      <c r="DU142" s="393">
        <v>4000</v>
      </c>
      <c r="DV142" s="393">
        <v>4000</v>
      </c>
      <c r="DW142" s="393">
        <v>4000</v>
      </c>
      <c r="DX142" s="393">
        <v>4000</v>
      </c>
      <c r="DY142" s="393">
        <v>4000</v>
      </c>
      <c r="DZ142" s="393">
        <v>4000</v>
      </c>
      <c r="EA142" s="393">
        <v>4000</v>
      </c>
      <c r="EB142" s="393">
        <v>4000</v>
      </c>
      <c r="EC142" s="393">
        <v>4000</v>
      </c>
      <c r="ED142" s="393">
        <v>4000</v>
      </c>
      <c r="EE142" s="393">
        <v>4000</v>
      </c>
      <c r="EF142" s="393">
        <v>4000</v>
      </c>
      <c r="EG142" s="393">
        <v>4000</v>
      </c>
      <c r="EH142" s="393">
        <v>4000</v>
      </c>
      <c r="EI142" s="393">
        <v>4000</v>
      </c>
      <c r="EJ142" s="393">
        <v>4000</v>
      </c>
      <c r="EK142" s="393">
        <v>4000</v>
      </c>
      <c r="EL142" s="393">
        <v>4000</v>
      </c>
      <c r="EM142" s="393">
        <v>4000</v>
      </c>
      <c r="EN142" s="393">
        <v>4000</v>
      </c>
      <c r="EO142" s="393">
        <v>4000</v>
      </c>
      <c r="EP142" s="393">
        <v>4000</v>
      </c>
      <c r="EQ142" s="393">
        <v>4000</v>
      </c>
      <c r="ER142" s="393">
        <v>4000</v>
      </c>
      <c r="ES142" s="393">
        <v>4000</v>
      </c>
      <c r="ET142" s="393">
        <v>4000</v>
      </c>
      <c r="EU142" s="393">
        <v>4000</v>
      </c>
      <c r="EV142" s="393">
        <v>4000</v>
      </c>
      <c r="EW142" s="393">
        <v>4000</v>
      </c>
      <c r="EX142" s="393">
        <v>4000</v>
      </c>
      <c r="EY142" s="393">
        <v>4000</v>
      </c>
      <c r="EZ142" s="393">
        <v>4000</v>
      </c>
      <c r="FA142" s="393">
        <v>4000</v>
      </c>
      <c r="FB142" s="393">
        <v>4000</v>
      </c>
      <c r="FC142" s="393">
        <v>4000</v>
      </c>
      <c r="FD142" s="393">
        <v>4000</v>
      </c>
      <c r="FE142" s="393">
        <v>4000</v>
      </c>
      <c r="FF142" s="393">
        <v>4000</v>
      </c>
      <c r="FG142" s="393">
        <v>4000</v>
      </c>
      <c r="FH142" s="393">
        <v>4000</v>
      </c>
      <c r="FI142" s="393">
        <v>4000</v>
      </c>
      <c r="FJ142" s="393">
        <v>4000</v>
      </c>
      <c r="FK142" s="393">
        <v>4000</v>
      </c>
      <c r="FL142" s="393">
        <v>4000</v>
      </c>
      <c r="FM142" s="393">
        <v>4000</v>
      </c>
      <c r="FN142" s="393">
        <v>4000</v>
      </c>
      <c r="FO142" s="393">
        <v>4000</v>
      </c>
      <c r="FP142" s="393">
        <v>4000</v>
      </c>
      <c r="FQ142" s="393">
        <v>4000</v>
      </c>
      <c r="FR142" s="393">
        <v>4000</v>
      </c>
      <c r="FS142" s="393">
        <v>4000</v>
      </c>
      <c r="FT142" s="393">
        <v>4000</v>
      </c>
      <c r="FU142" s="393">
        <v>4000</v>
      </c>
      <c r="FV142" s="393">
        <v>4000</v>
      </c>
      <c r="FW142" s="393">
        <v>4000</v>
      </c>
      <c r="FX142" s="393">
        <v>4000</v>
      </c>
      <c r="FY142" s="393">
        <v>4000</v>
      </c>
      <c r="FZ142" s="393">
        <v>4000</v>
      </c>
      <c r="GA142" s="393">
        <v>4000</v>
      </c>
    </row>
    <row r="143" spans="1:183" x14ac:dyDescent="0.25">
      <c r="A143" s="394">
        <v>2</v>
      </c>
      <c r="B143" s="395">
        <v>14</v>
      </c>
      <c r="C143" s="395">
        <v>4</v>
      </c>
      <c r="D143" s="393">
        <v>4000</v>
      </c>
      <c r="E143" s="393">
        <v>4000</v>
      </c>
      <c r="F143" s="393">
        <v>4000</v>
      </c>
      <c r="G143" s="393">
        <v>4000</v>
      </c>
      <c r="H143" s="393">
        <v>4000</v>
      </c>
      <c r="I143" s="393">
        <v>4000</v>
      </c>
      <c r="J143" s="393">
        <v>4000</v>
      </c>
      <c r="K143" s="393">
        <v>4000</v>
      </c>
      <c r="L143" s="393">
        <v>4000</v>
      </c>
      <c r="M143" s="393">
        <v>4000</v>
      </c>
      <c r="N143" s="393">
        <v>4000</v>
      </c>
      <c r="O143" s="393">
        <v>4000</v>
      </c>
      <c r="P143" s="393">
        <v>4000</v>
      </c>
      <c r="Q143" s="393">
        <v>4000</v>
      </c>
      <c r="R143" s="393">
        <v>4000</v>
      </c>
      <c r="S143" s="393">
        <v>4000</v>
      </c>
      <c r="T143" s="393">
        <v>4000</v>
      </c>
      <c r="U143" s="393">
        <v>4000</v>
      </c>
      <c r="V143" s="393">
        <v>4000</v>
      </c>
      <c r="W143" s="393">
        <v>4000</v>
      </c>
      <c r="X143" s="393">
        <v>4000</v>
      </c>
      <c r="Y143" s="393">
        <v>4000</v>
      </c>
      <c r="Z143" s="393">
        <v>4000</v>
      </c>
      <c r="AA143" s="393">
        <v>4000</v>
      </c>
      <c r="AB143" s="393">
        <v>4000</v>
      </c>
      <c r="AC143" s="393">
        <v>4000</v>
      </c>
      <c r="AD143" s="393">
        <v>4000</v>
      </c>
      <c r="AE143" s="393">
        <v>4000</v>
      </c>
      <c r="AF143" s="393">
        <v>4000</v>
      </c>
      <c r="AG143" s="393">
        <v>4000</v>
      </c>
      <c r="AH143" s="393">
        <v>4000</v>
      </c>
      <c r="AI143" s="393">
        <v>4000</v>
      </c>
      <c r="AJ143" s="393">
        <v>4000</v>
      </c>
      <c r="AK143" s="393">
        <v>4000</v>
      </c>
      <c r="AL143" s="393">
        <v>4000</v>
      </c>
      <c r="AM143" s="393">
        <v>4000</v>
      </c>
      <c r="AN143" s="393">
        <v>4000</v>
      </c>
      <c r="AO143" s="393">
        <v>4000</v>
      </c>
      <c r="AP143" s="393">
        <v>4000</v>
      </c>
      <c r="AQ143" s="393">
        <v>4000</v>
      </c>
      <c r="AR143" s="393">
        <v>4000</v>
      </c>
      <c r="AS143" s="393">
        <v>4000</v>
      </c>
      <c r="AT143" s="393">
        <v>4000</v>
      </c>
      <c r="AU143" s="393">
        <v>4000</v>
      </c>
      <c r="AV143" s="393">
        <v>4000</v>
      </c>
      <c r="AW143" s="393">
        <v>4000</v>
      </c>
      <c r="AX143" s="393">
        <v>4000</v>
      </c>
      <c r="AY143" s="393">
        <v>4000</v>
      </c>
      <c r="AZ143" s="393">
        <v>4000</v>
      </c>
      <c r="BA143" s="393">
        <v>4000</v>
      </c>
      <c r="BB143" s="393">
        <v>4000</v>
      </c>
      <c r="BC143" s="393">
        <v>4000</v>
      </c>
      <c r="BD143" s="393">
        <v>4000</v>
      </c>
      <c r="BE143" s="393">
        <v>4000</v>
      </c>
      <c r="BF143" s="393">
        <v>4000</v>
      </c>
      <c r="BG143" s="393">
        <v>4000</v>
      </c>
      <c r="BH143" s="393">
        <v>4000</v>
      </c>
      <c r="BI143" s="393">
        <v>4000</v>
      </c>
      <c r="BJ143" s="393">
        <v>4000</v>
      </c>
      <c r="BK143" s="393">
        <v>4000</v>
      </c>
      <c r="BL143" s="393">
        <v>4000</v>
      </c>
      <c r="BM143" s="393">
        <v>4000</v>
      </c>
      <c r="BN143" s="393">
        <v>4000</v>
      </c>
      <c r="BO143" s="393">
        <v>4000</v>
      </c>
      <c r="BP143" s="393">
        <v>4000</v>
      </c>
      <c r="BQ143" s="393">
        <v>4000</v>
      </c>
      <c r="BR143" s="393">
        <v>4000</v>
      </c>
      <c r="BS143" s="393">
        <v>4000</v>
      </c>
      <c r="BT143" s="393">
        <v>4000</v>
      </c>
      <c r="BU143" s="393">
        <v>4000</v>
      </c>
      <c r="BV143" s="393">
        <v>4000</v>
      </c>
      <c r="BW143" s="393">
        <v>4000</v>
      </c>
      <c r="BX143" s="393">
        <v>4000</v>
      </c>
      <c r="BY143" s="393">
        <v>4000</v>
      </c>
      <c r="BZ143" s="393">
        <v>4000</v>
      </c>
      <c r="CA143" s="393">
        <v>4000</v>
      </c>
      <c r="CB143" s="393">
        <v>4000</v>
      </c>
      <c r="CC143" s="393">
        <v>4000</v>
      </c>
      <c r="CD143" s="393">
        <v>4000</v>
      </c>
      <c r="CE143" s="393">
        <v>4000</v>
      </c>
      <c r="CF143" s="393">
        <v>4000</v>
      </c>
      <c r="CG143" s="393">
        <v>4000</v>
      </c>
      <c r="CH143" s="393">
        <v>4000</v>
      </c>
      <c r="CI143" s="393">
        <v>4000</v>
      </c>
      <c r="CJ143" s="393">
        <v>4000</v>
      </c>
      <c r="CK143" s="393">
        <v>4000</v>
      </c>
      <c r="CL143" s="393">
        <v>4000</v>
      </c>
      <c r="CM143" s="393">
        <v>4000</v>
      </c>
      <c r="CN143" s="393">
        <v>4000</v>
      </c>
      <c r="CO143" s="393">
        <v>4000</v>
      </c>
      <c r="CP143" s="393">
        <v>4000</v>
      </c>
      <c r="CQ143" s="393">
        <v>4000</v>
      </c>
      <c r="CR143" s="393">
        <v>4000</v>
      </c>
      <c r="CS143" s="393">
        <v>4000</v>
      </c>
      <c r="CT143" s="393">
        <v>4000</v>
      </c>
      <c r="CU143" s="393">
        <v>4000</v>
      </c>
      <c r="CV143" s="393">
        <v>4000</v>
      </c>
      <c r="CW143" s="393">
        <v>4000</v>
      </c>
      <c r="CX143" s="393">
        <v>4000</v>
      </c>
      <c r="CY143" s="393">
        <v>4000</v>
      </c>
      <c r="CZ143" s="393">
        <v>4000</v>
      </c>
      <c r="DA143" s="393">
        <v>4000</v>
      </c>
      <c r="DB143" s="393">
        <v>4000</v>
      </c>
      <c r="DC143" s="393">
        <v>4000</v>
      </c>
      <c r="DD143" s="393">
        <v>4000</v>
      </c>
      <c r="DE143" s="393">
        <v>4000</v>
      </c>
      <c r="DF143" s="393">
        <v>4000</v>
      </c>
      <c r="DG143" s="393">
        <v>4000</v>
      </c>
      <c r="DH143" s="393">
        <v>4000</v>
      </c>
      <c r="DI143" s="393">
        <v>4000</v>
      </c>
      <c r="DJ143" s="393">
        <v>4000</v>
      </c>
      <c r="DK143" s="393">
        <v>4000</v>
      </c>
      <c r="DL143" s="393">
        <v>4000</v>
      </c>
      <c r="DM143" s="393">
        <v>4000</v>
      </c>
      <c r="DN143" s="393">
        <v>4000</v>
      </c>
      <c r="DO143" s="393">
        <v>4000</v>
      </c>
      <c r="DP143" s="393">
        <v>4000</v>
      </c>
      <c r="DQ143" s="393">
        <v>4000</v>
      </c>
      <c r="DR143" s="393">
        <v>4000</v>
      </c>
      <c r="DS143" s="393">
        <v>4000</v>
      </c>
      <c r="DT143" s="393">
        <v>4000</v>
      </c>
      <c r="DU143" s="393">
        <v>4000</v>
      </c>
      <c r="DV143" s="393">
        <v>4000</v>
      </c>
      <c r="DW143" s="393">
        <v>4000</v>
      </c>
      <c r="DX143" s="393">
        <v>4000</v>
      </c>
      <c r="DY143" s="393">
        <v>4000</v>
      </c>
      <c r="DZ143" s="393">
        <v>4000</v>
      </c>
      <c r="EA143" s="393">
        <v>4000</v>
      </c>
      <c r="EB143" s="393">
        <v>4000</v>
      </c>
      <c r="EC143" s="393">
        <v>4000</v>
      </c>
      <c r="ED143" s="393">
        <v>4000</v>
      </c>
      <c r="EE143" s="393">
        <v>4000</v>
      </c>
      <c r="EF143" s="393">
        <v>4000</v>
      </c>
      <c r="EG143" s="393">
        <v>4000</v>
      </c>
      <c r="EH143" s="393">
        <v>4000</v>
      </c>
      <c r="EI143" s="393">
        <v>4000</v>
      </c>
      <c r="EJ143" s="393">
        <v>4000</v>
      </c>
      <c r="EK143" s="393">
        <v>4000</v>
      </c>
      <c r="EL143" s="393">
        <v>4000</v>
      </c>
      <c r="EM143" s="393">
        <v>4000</v>
      </c>
      <c r="EN143" s="393">
        <v>4000</v>
      </c>
      <c r="EO143" s="393">
        <v>4000</v>
      </c>
      <c r="EP143" s="393">
        <v>4000</v>
      </c>
      <c r="EQ143" s="393">
        <v>4000</v>
      </c>
      <c r="ER143" s="393">
        <v>4000</v>
      </c>
      <c r="ES143" s="393">
        <v>4000</v>
      </c>
      <c r="ET143" s="393">
        <v>4000</v>
      </c>
      <c r="EU143" s="393">
        <v>4000</v>
      </c>
      <c r="EV143" s="393">
        <v>4000</v>
      </c>
      <c r="EW143" s="393">
        <v>4000</v>
      </c>
      <c r="EX143" s="393">
        <v>4000</v>
      </c>
      <c r="EY143" s="393">
        <v>4000</v>
      </c>
      <c r="EZ143" s="393">
        <v>4000</v>
      </c>
      <c r="FA143" s="393">
        <v>4000</v>
      </c>
      <c r="FB143" s="393">
        <v>4000</v>
      </c>
      <c r="FC143" s="393">
        <v>4000</v>
      </c>
      <c r="FD143" s="393">
        <v>4000</v>
      </c>
      <c r="FE143" s="393">
        <v>4000</v>
      </c>
      <c r="FF143" s="393">
        <v>4000</v>
      </c>
      <c r="FG143" s="393">
        <v>4000</v>
      </c>
      <c r="FH143" s="393">
        <v>4000</v>
      </c>
      <c r="FI143" s="393">
        <v>4000</v>
      </c>
      <c r="FJ143" s="393">
        <v>4000</v>
      </c>
      <c r="FK143" s="393">
        <v>4000</v>
      </c>
      <c r="FL143" s="393">
        <v>4000</v>
      </c>
      <c r="FM143" s="393">
        <v>4000</v>
      </c>
      <c r="FN143" s="393">
        <v>4000</v>
      </c>
      <c r="FO143" s="393">
        <v>4000</v>
      </c>
      <c r="FP143" s="393">
        <v>4000</v>
      </c>
      <c r="FQ143" s="393">
        <v>4000</v>
      </c>
      <c r="FR143" s="393">
        <v>4000</v>
      </c>
      <c r="FS143" s="393">
        <v>4000</v>
      </c>
      <c r="FT143" s="393">
        <v>4000</v>
      </c>
      <c r="FU143" s="393">
        <v>4000</v>
      </c>
      <c r="FV143" s="393">
        <v>4000</v>
      </c>
      <c r="FW143" s="393">
        <v>4000</v>
      </c>
      <c r="FX143" s="393">
        <v>4000</v>
      </c>
      <c r="FY143" s="393">
        <v>4000</v>
      </c>
      <c r="FZ143" s="393">
        <v>4000</v>
      </c>
      <c r="GA143" s="393">
        <v>4000</v>
      </c>
    </row>
    <row r="144" spans="1:183" x14ac:dyDescent="0.25">
      <c r="A144" s="394">
        <v>3</v>
      </c>
      <c r="B144" s="395">
        <v>14</v>
      </c>
      <c r="C144" s="395">
        <v>4</v>
      </c>
      <c r="D144" s="393">
        <v>4000</v>
      </c>
      <c r="E144" s="393">
        <v>4000</v>
      </c>
      <c r="F144" s="393">
        <v>4000</v>
      </c>
      <c r="G144" s="393">
        <v>4000</v>
      </c>
      <c r="H144" s="393">
        <v>4000</v>
      </c>
      <c r="I144" s="393">
        <v>4000</v>
      </c>
      <c r="J144" s="393">
        <v>4000</v>
      </c>
      <c r="K144" s="393">
        <v>4000</v>
      </c>
      <c r="L144" s="393">
        <v>4000</v>
      </c>
      <c r="M144" s="393">
        <v>4000</v>
      </c>
      <c r="N144" s="393">
        <v>4000</v>
      </c>
      <c r="O144" s="393">
        <v>4000</v>
      </c>
      <c r="P144" s="393">
        <v>4000</v>
      </c>
      <c r="Q144" s="393">
        <v>4000</v>
      </c>
      <c r="R144" s="393">
        <v>4000</v>
      </c>
      <c r="S144" s="393">
        <v>4000</v>
      </c>
      <c r="T144" s="393">
        <v>4000</v>
      </c>
      <c r="U144" s="393">
        <v>4000</v>
      </c>
      <c r="V144" s="393">
        <v>4000</v>
      </c>
      <c r="W144" s="393">
        <v>4000</v>
      </c>
      <c r="X144" s="393">
        <v>4000</v>
      </c>
      <c r="Y144" s="393">
        <v>4000</v>
      </c>
      <c r="Z144" s="393">
        <v>4000</v>
      </c>
      <c r="AA144" s="393">
        <v>4000</v>
      </c>
      <c r="AB144" s="393">
        <v>4000</v>
      </c>
      <c r="AC144" s="393">
        <v>4000</v>
      </c>
      <c r="AD144" s="393">
        <v>4000</v>
      </c>
      <c r="AE144" s="393">
        <v>4000</v>
      </c>
      <c r="AF144" s="393">
        <v>4000</v>
      </c>
      <c r="AG144" s="393">
        <v>4000</v>
      </c>
      <c r="AH144" s="393">
        <v>4000</v>
      </c>
      <c r="AI144" s="393">
        <v>4000</v>
      </c>
      <c r="AJ144" s="393">
        <v>4000</v>
      </c>
      <c r="AK144" s="393">
        <v>4000</v>
      </c>
      <c r="AL144" s="393">
        <v>4000</v>
      </c>
      <c r="AM144" s="393">
        <v>4000</v>
      </c>
      <c r="AN144" s="393">
        <v>4000</v>
      </c>
      <c r="AO144" s="393">
        <v>4000</v>
      </c>
      <c r="AP144" s="393">
        <v>4000</v>
      </c>
      <c r="AQ144" s="393">
        <v>4000</v>
      </c>
      <c r="AR144" s="393">
        <v>4000</v>
      </c>
      <c r="AS144" s="393">
        <v>4000</v>
      </c>
      <c r="AT144" s="393">
        <v>4000</v>
      </c>
      <c r="AU144" s="393">
        <v>4000</v>
      </c>
      <c r="AV144" s="393">
        <v>4000</v>
      </c>
      <c r="AW144" s="393">
        <v>4000</v>
      </c>
      <c r="AX144" s="393">
        <v>4000</v>
      </c>
      <c r="AY144" s="393">
        <v>4000</v>
      </c>
      <c r="AZ144" s="393">
        <v>4000</v>
      </c>
      <c r="BA144" s="393">
        <v>4000</v>
      </c>
      <c r="BB144" s="393">
        <v>4000</v>
      </c>
      <c r="BC144" s="393">
        <v>4000</v>
      </c>
      <c r="BD144" s="393">
        <v>4000</v>
      </c>
      <c r="BE144" s="393">
        <v>4000</v>
      </c>
      <c r="BF144" s="393">
        <v>4000</v>
      </c>
      <c r="BG144" s="393">
        <v>4000</v>
      </c>
      <c r="BH144" s="393">
        <v>4000</v>
      </c>
      <c r="BI144" s="393">
        <v>4000</v>
      </c>
      <c r="BJ144" s="393">
        <v>4000</v>
      </c>
      <c r="BK144" s="393">
        <v>4000</v>
      </c>
      <c r="BL144" s="393">
        <v>4000</v>
      </c>
      <c r="BM144" s="393">
        <v>4000</v>
      </c>
      <c r="BN144" s="393">
        <v>4000</v>
      </c>
      <c r="BO144" s="393">
        <v>4000</v>
      </c>
      <c r="BP144" s="393">
        <v>4000</v>
      </c>
      <c r="BQ144" s="393">
        <v>4000</v>
      </c>
      <c r="BR144" s="393">
        <v>4000</v>
      </c>
      <c r="BS144" s="393">
        <v>4000</v>
      </c>
      <c r="BT144" s="393">
        <v>4000</v>
      </c>
      <c r="BU144" s="393">
        <v>4000</v>
      </c>
      <c r="BV144" s="393">
        <v>4000</v>
      </c>
      <c r="BW144" s="393">
        <v>4000</v>
      </c>
      <c r="BX144" s="393">
        <v>4000</v>
      </c>
      <c r="BY144" s="393">
        <v>4000</v>
      </c>
      <c r="BZ144" s="393">
        <v>4000</v>
      </c>
      <c r="CA144" s="393">
        <v>4000</v>
      </c>
      <c r="CB144" s="393">
        <v>4000</v>
      </c>
      <c r="CC144" s="393">
        <v>4000</v>
      </c>
      <c r="CD144" s="393">
        <v>4000</v>
      </c>
      <c r="CE144" s="393">
        <v>4000</v>
      </c>
      <c r="CF144" s="393">
        <v>4000</v>
      </c>
      <c r="CG144" s="393">
        <v>4000</v>
      </c>
      <c r="CH144" s="393">
        <v>4000</v>
      </c>
      <c r="CI144" s="393">
        <v>4000</v>
      </c>
      <c r="CJ144" s="393">
        <v>4000</v>
      </c>
      <c r="CK144" s="393">
        <v>4000</v>
      </c>
      <c r="CL144" s="393">
        <v>4000</v>
      </c>
      <c r="CM144" s="393">
        <v>4000</v>
      </c>
      <c r="CN144" s="393">
        <v>4000</v>
      </c>
      <c r="CO144" s="393">
        <v>4000</v>
      </c>
      <c r="CP144" s="393">
        <v>4000</v>
      </c>
      <c r="CQ144" s="393">
        <v>4000</v>
      </c>
      <c r="CR144" s="393">
        <v>4000</v>
      </c>
      <c r="CS144" s="393">
        <v>4000</v>
      </c>
      <c r="CT144" s="393">
        <v>4000</v>
      </c>
      <c r="CU144" s="393">
        <v>4000</v>
      </c>
      <c r="CV144" s="393">
        <v>4000</v>
      </c>
      <c r="CW144" s="393">
        <v>4000</v>
      </c>
      <c r="CX144" s="393">
        <v>4000</v>
      </c>
      <c r="CY144" s="393">
        <v>4000</v>
      </c>
      <c r="CZ144" s="393">
        <v>4000</v>
      </c>
      <c r="DA144" s="393">
        <v>4000</v>
      </c>
      <c r="DB144" s="393">
        <v>4000</v>
      </c>
      <c r="DC144" s="393">
        <v>4000</v>
      </c>
      <c r="DD144" s="393">
        <v>4000</v>
      </c>
      <c r="DE144" s="393">
        <v>4000</v>
      </c>
      <c r="DF144" s="393">
        <v>4000</v>
      </c>
      <c r="DG144" s="393">
        <v>4000</v>
      </c>
      <c r="DH144" s="393">
        <v>4000</v>
      </c>
      <c r="DI144" s="393">
        <v>4000</v>
      </c>
      <c r="DJ144" s="393">
        <v>4000</v>
      </c>
      <c r="DK144" s="393">
        <v>4000</v>
      </c>
      <c r="DL144" s="393">
        <v>4000</v>
      </c>
      <c r="DM144" s="393">
        <v>4000</v>
      </c>
      <c r="DN144" s="393">
        <v>4000</v>
      </c>
      <c r="DO144" s="393">
        <v>4000</v>
      </c>
      <c r="DP144" s="393">
        <v>4000</v>
      </c>
      <c r="DQ144" s="393">
        <v>4000</v>
      </c>
      <c r="DR144" s="393">
        <v>4000</v>
      </c>
      <c r="DS144" s="393">
        <v>4000</v>
      </c>
      <c r="DT144" s="393">
        <v>4000</v>
      </c>
      <c r="DU144" s="393">
        <v>4000</v>
      </c>
      <c r="DV144" s="393">
        <v>4000</v>
      </c>
      <c r="DW144" s="393">
        <v>4000</v>
      </c>
      <c r="DX144" s="393">
        <v>4000</v>
      </c>
      <c r="DY144" s="393">
        <v>4000</v>
      </c>
      <c r="DZ144" s="393">
        <v>4000</v>
      </c>
      <c r="EA144" s="393">
        <v>4000</v>
      </c>
      <c r="EB144" s="393">
        <v>4000</v>
      </c>
      <c r="EC144" s="393">
        <v>4000</v>
      </c>
      <c r="ED144" s="393">
        <v>4000</v>
      </c>
      <c r="EE144" s="393">
        <v>4000</v>
      </c>
      <c r="EF144" s="393">
        <v>4000</v>
      </c>
      <c r="EG144" s="393">
        <v>4000</v>
      </c>
      <c r="EH144" s="393">
        <v>4000</v>
      </c>
      <c r="EI144" s="393">
        <v>4000</v>
      </c>
      <c r="EJ144" s="393">
        <v>4000</v>
      </c>
      <c r="EK144" s="393">
        <v>4000</v>
      </c>
      <c r="EL144" s="393">
        <v>4000</v>
      </c>
      <c r="EM144" s="393">
        <v>4000</v>
      </c>
      <c r="EN144" s="393">
        <v>4000</v>
      </c>
      <c r="EO144" s="393">
        <v>4000</v>
      </c>
      <c r="EP144" s="393">
        <v>4000</v>
      </c>
      <c r="EQ144" s="393">
        <v>4000</v>
      </c>
      <c r="ER144" s="393">
        <v>4000</v>
      </c>
      <c r="ES144" s="393">
        <v>4000</v>
      </c>
      <c r="ET144" s="393">
        <v>4000</v>
      </c>
      <c r="EU144" s="393">
        <v>4000</v>
      </c>
      <c r="EV144" s="393">
        <v>4000</v>
      </c>
      <c r="EW144" s="393">
        <v>4000</v>
      </c>
      <c r="EX144" s="393">
        <v>4000</v>
      </c>
      <c r="EY144" s="393">
        <v>4000</v>
      </c>
      <c r="EZ144" s="393">
        <v>4000</v>
      </c>
      <c r="FA144" s="393">
        <v>4000</v>
      </c>
      <c r="FB144" s="393">
        <v>4000</v>
      </c>
      <c r="FC144" s="393">
        <v>4000</v>
      </c>
      <c r="FD144" s="393">
        <v>4000</v>
      </c>
      <c r="FE144" s="393">
        <v>4000</v>
      </c>
      <c r="FF144" s="393">
        <v>4000</v>
      </c>
      <c r="FG144" s="393">
        <v>4000</v>
      </c>
      <c r="FH144" s="393">
        <v>4000</v>
      </c>
      <c r="FI144" s="393">
        <v>4000</v>
      </c>
      <c r="FJ144" s="393">
        <v>4000</v>
      </c>
      <c r="FK144" s="393">
        <v>4000</v>
      </c>
      <c r="FL144" s="393">
        <v>4000</v>
      </c>
      <c r="FM144" s="393">
        <v>4000</v>
      </c>
      <c r="FN144" s="393">
        <v>4000</v>
      </c>
      <c r="FO144" s="393">
        <v>4000</v>
      </c>
      <c r="FP144" s="393">
        <v>4000</v>
      </c>
      <c r="FQ144" s="393">
        <v>4000</v>
      </c>
      <c r="FR144" s="393">
        <v>4000</v>
      </c>
      <c r="FS144" s="393">
        <v>4000</v>
      </c>
      <c r="FT144" s="393">
        <v>4000</v>
      </c>
      <c r="FU144" s="393">
        <v>4000</v>
      </c>
      <c r="FV144" s="393">
        <v>4000</v>
      </c>
      <c r="FW144" s="393">
        <v>4000</v>
      </c>
      <c r="FX144" s="393">
        <v>4000</v>
      </c>
      <c r="FY144" s="393">
        <v>4000</v>
      </c>
      <c r="FZ144" s="393">
        <v>4000</v>
      </c>
      <c r="GA144" s="393">
        <v>4000</v>
      </c>
    </row>
    <row r="145" spans="1:183" x14ac:dyDescent="0.25">
      <c r="A145" s="394">
        <v>4</v>
      </c>
      <c r="B145" s="395">
        <v>14</v>
      </c>
      <c r="C145" s="395">
        <v>4</v>
      </c>
      <c r="D145" s="393">
        <v>4000</v>
      </c>
      <c r="E145" s="393">
        <v>4000</v>
      </c>
      <c r="F145" s="393">
        <v>4000</v>
      </c>
      <c r="G145" s="393">
        <v>4000</v>
      </c>
      <c r="H145" s="393">
        <v>4000</v>
      </c>
      <c r="I145" s="393">
        <v>4000</v>
      </c>
      <c r="J145" s="393">
        <v>4000</v>
      </c>
      <c r="K145" s="393">
        <v>4000</v>
      </c>
      <c r="L145" s="393">
        <v>4000</v>
      </c>
      <c r="M145" s="393">
        <v>4000</v>
      </c>
      <c r="N145" s="393">
        <v>4000</v>
      </c>
      <c r="O145" s="393">
        <v>4000</v>
      </c>
      <c r="P145" s="393">
        <v>4000</v>
      </c>
      <c r="Q145" s="393">
        <v>4000</v>
      </c>
      <c r="R145" s="393">
        <v>4000</v>
      </c>
      <c r="S145" s="393">
        <v>4000</v>
      </c>
      <c r="T145" s="393">
        <v>4000</v>
      </c>
      <c r="U145" s="393">
        <v>4000</v>
      </c>
      <c r="V145" s="393">
        <v>4000</v>
      </c>
      <c r="W145" s="393">
        <v>4000</v>
      </c>
      <c r="X145" s="393">
        <v>4000</v>
      </c>
      <c r="Y145" s="393">
        <v>4000</v>
      </c>
      <c r="Z145" s="393">
        <v>4000</v>
      </c>
      <c r="AA145" s="393">
        <v>4000</v>
      </c>
      <c r="AB145" s="393">
        <v>4000</v>
      </c>
      <c r="AC145" s="393">
        <v>4000</v>
      </c>
      <c r="AD145" s="393">
        <v>4000</v>
      </c>
      <c r="AE145" s="393">
        <v>4000</v>
      </c>
      <c r="AF145" s="393">
        <v>4000</v>
      </c>
      <c r="AG145" s="393">
        <v>4000</v>
      </c>
      <c r="AH145" s="393">
        <v>4000</v>
      </c>
      <c r="AI145" s="393">
        <v>4000</v>
      </c>
      <c r="AJ145" s="393">
        <v>4000</v>
      </c>
      <c r="AK145" s="393">
        <v>4000</v>
      </c>
      <c r="AL145" s="393">
        <v>4000</v>
      </c>
      <c r="AM145" s="393">
        <v>4000</v>
      </c>
      <c r="AN145" s="393">
        <v>4000</v>
      </c>
      <c r="AO145" s="393">
        <v>4000</v>
      </c>
      <c r="AP145" s="393">
        <v>4000</v>
      </c>
      <c r="AQ145" s="393">
        <v>4000</v>
      </c>
      <c r="AR145" s="393">
        <v>4000</v>
      </c>
      <c r="AS145" s="393">
        <v>4000</v>
      </c>
      <c r="AT145" s="393">
        <v>4000</v>
      </c>
      <c r="AU145" s="393">
        <v>4000</v>
      </c>
      <c r="AV145" s="393">
        <v>4000</v>
      </c>
      <c r="AW145" s="393">
        <v>4000</v>
      </c>
      <c r="AX145" s="393">
        <v>4000</v>
      </c>
      <c r="AY145" s="393">
        <v>4000</v>
      </c>
      <c r="AZ145" s="393">
        <v>4000</v>
      </c>
      <c r="BA145" s="393">
        <v>4000</v>
      </c>
      <c r="BB145" s="393">
        <v>4000</v>
      </c>
      <c r="BC145" s="393">
        <v>4000</v>
      </c>
      <c r="BD145" s="393">
        <v>4000</v>
      </c>
      <c r="BE145" s="393">
        <v>4000</v>
      </c>
      <c r="BF145" s="393">
        <v>4000</v>
      </c>
      <c r="BG145" s="393">
        <v>4000</v>
      </c>
      <c r="BH145" s="393">
        <v>4000</v>
      </c>
      <c r="BI145" s="393">
        <v>4000</v>
      </c>
      <c r="BJ145" s="393">
        <v>4000</v>
      </c>
      <c r="BK145" s="393">
        <v>4000</v>
      </c>
      <c r="BL145" s="393">
        <v>4000</v>
      </c>
      <c r="BM145" s="393">
        <v>4000</v>
      </c>
      <c r="BN145" s="393">
        <v>4000</v>
      </c>
      <c r="BO145" s="393">
        <v>4000</v>
      </c>
      <c r="BP145" s="393">
        <v>4000</v>
      </c>
      <c r="BQ145" s="393">
        <v>4000</v>
      </c>
      <c r="BR145" s="393">
        <v>4000</v>
      </c>
      <c r="BS145" s="393">
        <v>4000</v>
      </c>
      <c r="BT145" s="393">
        <v>4000</v>
      </c>
      <c r="BU145" s="393">
        <v>4000</v>
      </c>
      <c r="BV145" s="393">
        <v>4000</v>
      </c>
      <c r="BW145" s="393">
        <v>4000</v>
      </c>
      <c r="BX145" s="393">
        <v>4000</v>
      </c>
      <c r="BY145" s="393">
        <v>4000</v>
      </c>
      <c r="BZ145" s="393">
        <v>4000</v>
      </c>
      <c r="CA145" s="393">
        <v>4000</v>
      </c>
      <c r="CB145" s="393">
        <v>4000</v>
      </c>
      <c r="CC145" s="393">
        <v>4000</v>
      </c>
      <c r="CD145" s="393">
        <v>4000</v>
      </c>
      <c r="CE145" s="393">
        <v>4000</v>
      </c>
      <c r="CF145" s="393">
        <v>4000</v>
      </c>
      <c r="CG145" s="393">
        <v>4000</v>
      </c>
      <c r="CH145" s="393">
        <v>4000</v>
      </c>
      <c r="CI145" s="393">
        <v>4000</v>
      </c>
      <c r="CJ145" s="393">
        <v>4000</v>
      </c>
      <c r="CK145" s="393">
        <v>4000</v>
      </c>
      <c r="CL145" s="393">
        <v>4000</v>
      </c>
      <c r="CM145" s="393">
        <v>4000</v>
      </c>
      <c r="CN145" s="393">
        <v>4000</v>
      </c>
      <c r="CO145" s="393">
        <v>4000</v>
      </c>
      <c r="CP145" s="393">
        <v>4000</v>
      </c>
      <c r="CQ145" s="393">
        <v>4000</v>
      </c>
      <c r="CR145" s="393">
        <v>4000</v>
      </c>
      <c r="CS145" s="393">
        <v>4000</v>
      </c>
      <c r="CT145" s="393">
        <v>4000</v>
      </c>
      <c r="CU145" s="393">
        <v>4000</v>
      </c>
      <c r="CV145" s="393">
        <v>4000</v>
      </c>
      <c r="CW145" s="393">
        <v>4000</v>
      </c>
      <c r="CX145" s="393">
        <v>4000</v>
      </c>
      <c r="CY145" s="393">
        <v>4000</v>
      </c>
      <c r="CZ145" s="393">
        <v>4000</v>
      </c>
      <c r="DA145" s="393">
        <v>4000</v>
      </c>
      <c r="DB145" s="393">
        <v>4000</v>
      </c>
      <c r="DC145" s="393">
        <v>4000</v>
      </c>
      <c r="DD145" s="393">
        <v>4000</v>
      </c>
      <c r="DE145" s="393">
        <v>4000</v>
      </c>
      <c r="DF145" s="393">
        <v>4000</v>
      </c>
      <c r="DG145" s="393">
        <v>4000</v>
      </c>
      <c r="DH145" s="393">
        <v>4000</v>
      </c>
      <c r="DI145" s="393">
        <v>4000</v>
      </c>
      <c r="DJ145" s="393">
        <v>4000</v>
      </c>
      <c r="DK145" s="393">
        <v>4000</v>
      </c>
      <c r="DL145" s="393">
        <v>4000</v>
      </c>
      <c r="DM145" s="393">
        <v>4000</v>
      </c>
      <c r="DN145" s="393">
        <v>4000</v>
      </c>
      <c r="DO145" s="393">
        <v>4000</v>
      </c>
      <c r="DP145" s="393">
        <v>4000</v>
      </c>
      <c r="DQ145" s="393">
        <v>4000</v>
      </c>
      <c r="DR145" s="393">
        <v>4000</v>
      </c>
      <c r="DS145" s="393">
        <v>4000</v>
      </c>
      <c r="DT145" s="393">
        <v>4000</v>
      </c>
      <c r="DU145" s="393">
        <v>4000</v>
      </c>
      <c r="DV145" s="393">
        <v>4000</v>
      </c>
      <c r="DW145" s="393">
        <v>4000</v>
      </c>
      <c r="DX145" s="393">
        <v>4000</v>
      </c>
      <c r="DY145" s="393">
        <v>4000</v>
      </c>
      <c r="DZ145" s="393">
        <v>4000</v>
      </c>
      <c r="EA145" s="393">
        <v>4000</v>
      </c>
      <c r="EB145" s="393">
        <v>4000</v>
      </c>
      <c r="EC145" s="393">
        <v>4000</v>
      </c>
      <c r="ED145" s="393">
        <v>4000</v>
      </c>
      <c r="EE145" s="393">
        <v>4000</v>
      </c>
      <c r="EF145" s="393">
        <v>4000</v>
      </c>
      <c r="EG145" s="393">
        <v>4000</v>
      </c>
      <c r="EH145" s="393">
        <v>4000</v>
      </c>
      <c r="EI145" s="393">
        <v>4000</v>
      </c>
      <c r="EJ145" s="393">
        <v>4000</v>
      </c>
      <c r="EK145" s="393">
        <v>4000</v>
      </c>
      <c r="EL145" s="393">
        <v>4000</v>
      </c>
      <c r="EM145" s="393">
        <v>4000</v>
      </c>
      <c r="EN145" s="393">
        <v>4000</v>
      </c>
      <c r="EO145" s="393">
        <v>4000</v>
      </c>
      <c r="EP145" s="393">
        <v>4000</v>
      </c>
      <c r="EQ145" s="393">
        <v>4000</v>
      </c>
      <c r="ER145" s="393">
        <v>4000</v>
      </c>
      <c r="ES145" s="393">
        <v>4000</v>
      </c>
      <c r="ET145" s="393">
        <v>4000</v>
      </c>
      <c r="EU145" s="393">
        <v>4000</v>
      </c>
      <c r="EV145" s="393">
        <v>4000</v>
      </c>
      <c r="EW145" s="393">
        <v>4000</v>
      </c>
      <c r="EX145" s="393">
        <v>4000</v>
      </c>
      <c r="EY145" s="393">
        <v>4000</v>
      </c>
      <c r="EZ145" s="393">
        <v>4000</v>
      </c>
      <c r="FA145" s="393">
        <v>4000</v>
      </c>
      <c r="FB145" s="393">
        <v>4000</v>
      </c>
      <c r="FC145" s="393">
        <v>4000</v>
      </c>
      <c r="FD145" s="393">
        <v>4000</v>
      </c>
      <c r="FE145" s="393">
        <v>4000</v>
      </c>
      <c r="FF145" s="393">
        <v>4000</v>
      </c>
      <c r="FG145" s="393">
        <v>4000</v>
      </c>
      <c r="FH145" s="393">
        <v>4000</v>
      </c>
      <c r="FI145" s="393">
        <v>4000</v>
      </c>
      <c r="FJ145" s="393">
        <v>4000</v>
      </c>
      <c r="FK145" s="393">
        <v>4000</v>
      </c>
      <c r="FL145" s="393">
        <v>4000</v>
      </c>
      <c r="FM145" s="393">
        <v>4000</v>
      </c>
      <c r="FN145" s="393">
        <v>4000</v>
      </c>
      <c r="FO145" s="393">
        <v>4000</v>
      </c>
      <c r="FP145" s="393">
        <v>4000</v>
      </c>
      <c r="FQ145" s="393">
        <v>4000</v>
      </c>
      <c r="FR145" s="393">
        <v>4000</v>
      </c>
      <c r="FS145" s="393">
        <v>4000</v>
      </c>
      <c r="FT145" s="393">
        <v>4000</v>
      </c>
      <c r="FU145" s="393">
        <v>4000</v>
      </c>
      <c r="FV145" s="393">
        <v>4000</v>
      </c>
      <c r="FW145" s="393">
        <v>4000</v>
      </c>
      <c r="FX145" s="393">
        <v>4000</v>
      </c>
      <c r="FY145" s="393">
        <v>4000</v>
      </c>
      <c r="FZ145" s="393">
        <v>4000</v>
      </c>
      <c r="GA145" s="393">
        <v>4000</v>
      </c>
    </row>
    <row r="146" spans="1:183" x14ac:dyDescent="0.25">
      <c r="A146" s="392">
        <v>1</v>
      </c>
      <c r="B146" s="170">
        <v>14</v>
      </c>
      <c r="C146" s="170">
        <v>7</v>
      </c>
      <c r="D146" s="396">
        <v>958.01381795869293</v>
      </c>
      <c r="E146" s="396">
        <v>958.01381795869293</v>
      </c>
      <c r="F146" s="396">
        <v>958.01381795869293</v>
      </c>
      <c r="G146" s="396">
        <v>958.01381795869293</v>
      </c>
      <c r="H146" s="396">
        <v>958.01381795869293</v>
      </c>
      <c r="I146" s="396">
        <v>958.01381795869293</v>
      </c>
      <c r="J146" s="396">
        <v>958.01381795869293</v>
      </c>
      <c r="K146" s="396">
        <v>958.01381795869293</v>
      </c>
      <c r="L146" s="396">
        <v>958.01381795869293</v>
      </c>
      <c r="M146" s="396">
        <v>958.01381795869293</v>
      </c>
      <c r="N146" s="396">
        <v>958.01381795869293</v>
      </c>
      <c r="O146" s="396">
        <v>958.01381795869293</v>
      </c>
      <c r="P146" s="396">
        <v>993.5661026209782</v>
      </c>
      <c r="Q146" s="396">
        <v>993.5661026209782</v>
      </c>
      <c r="R146" s="396">
        <v>993.5661026209782</v>
      </c>
      <c r="S146" s="396">
        <v>993.5661026209782</v>
      </c>
      <c r="T146" s="396">
        <v>993.5661026209782</v>
      </c>
      <c r="U146" s="396">
        <v>993.5661026209782</v>
      </c>
      <c r="V146" s="396">
        <v>993.5661026209782</v>
      </c>
      <c r="W146" s="396">
        <v>993.5661026209782</v>
      </c>
      <c r="X146" s="396">
        <v>993.5661026209782</v>
      </c>
      <c r="Y146" s="396">
        <v>993.5661026209782</v>
      </c>
      <c r="Z146" s="396">
        <v>993.5661026209782</v>
      </c>
      <c r="AA146" s="396">
        <v>993.5661026209782</v>
      </c>
      <c r="AB146" s="396">
        <v>1030.4377471098278</v>
      </c>
      <c r="AC146" s="396">
        <v>1030.4377471098278</v>
      </c>
      <c r="AD146" s="396">
        <v>1030.4377471098278</v>
      </c>
      <c r="AE146" s="396">
        <v>1030.4377471098278</v>
      </c>
      <c r="AF146" s="396">
        <v>1030.4377471098278</v>
      </c>
      <c r="AG146" s="396">
        <v>1030.4377471098278</v>
      </c>
      <c r="AH146" s="396">
        <v>1030.4377471098278</v>
      </c>
      <c r="AI146" s="396">
        <v>1030.4377471098278</v>
      </c>
      <c r="AJ146" s="396">
        <v>1030.4377471098278</v>
      </c>
      <c r="AK146" s="396">
        <v>1030.4377471098278</v>
      </c>
      <c r="AL146" s="396">
        <v>1030.4377471098278</v>
      </c>
      <c r="AM146" s="396">
        <v>1030.4377471098278</v>
      </c>
      <c r="AN146" s="396">
        <v>1068.6777134080926</v>
      </c>
      <c r="AO146" s="396">
        <v>1068.6777134080926</v>
      </c>
      <c r="AP146" s="396">
        <v>1068.6777134080926</v>
      </c>
      <c r="AQ146" s="396">
        <v>1068.6777134080926</v>
      </c>
      <c r="AR146" s="396">
        <v>1068.6777134080926</v>
      </c>
      <c r="AS146" s="396">
        <v>1068.6777134080926</v>
      </c>
      <c r="AT146" s="396">
        <v>1068.6777134080926</v>
      </c>
      <c r="AU146" s="396">
        <v>1068.6777134080926</v>
      </c>
      <c r="AV146" s="396">
        <v>1068.6777134080926</v>
      </c>
      <c r="AW146" s="396">
        <v>1068.6777134080926</v>
      </c>
      <c r="AX146" s="396">
        <v>1068.6777134080926</v>
      </c>
      <c r="AY146" s="396">
        <v>1068.6777134080926</v>
      </c>
      <c r="AZ146" s="396">
        <v>1108.3367804978357</v>
      </c>
      <c r="BA146" s="396">
        <v>1108.3367804978357</v>
      </c>
      <c r="BB146" s="396">
        <v>1108.3367804978357</v>
      </c>
      <c r="BC146" s="396">
        <v>1108.3367804978357</v>
      </c>
      <c r="BD146" s="396">
        <v>1108.3367804978357</v>
      </c>
      <c r="BE146" s="396">
        <v>1108.3367804978357</v>
      </c>
      <c r="BF146" s="396">
        <v>1108.3367804978357</v>
      </c>
      <c r="BG146" s="396">
        <v>1108.3367804978357</v>
      </c>
      <c r="BH146" s="396">
        <v>1108.3367804978357</v>
      </c>
      <c r="BI146" s="396">
        <v>1108.3367804978357</v>
      </c>
      <c r="BJ146" s="396">
        <v>1108.3367804978357</v>
      </c>
      <c r="BK146" s="396">
        <v>1108.3367804978357</v>
      </c>
      <c r="BL146" s="396">
        <v>1144.4939521711051</v>
      </c>
      <c r="BM146" s="396">
        <v>1144.4939521711051</v>
      </c>
      <c r="BN146" s="396">
        <v>1144.4939521711051</v>
      </c>
      <c r="BO146" s="396">
        <v>1144.4939521711051</v>
      </c>
      <c r="BP146" s="396">
        <v>1144.4939521711051</v>
      </c>
      <c r="BQ146" s="396">
        <v>1144.4939521711051</v>
      </c>
      <c r="BR146" s="396">
        <v>1144.4939521711051</v>
      </c>
      <c r="BS146" s="396">
        <v>1144.4939521711051</v>
      </c>
      <c r="BT146" s="396">
        <v>1144.4939521711051</v>
      </c>
      <c r="BU146" s="396">
        <v>1144.4939521711051</v>
      </c>
      <c r="BV146" s="396">
        <v>1144.4939521711051</v>
      </c>
      <c r="BW146" s="396">
        <v>1144.4939521711051</v>
      </c>
      <c r="BX146" s="396">
        <v>1185.1036764976293</v>
      </c>
      <c r="BY146" s="396">
        <v>1185.1036764976293</v>
      </c>
      <c r="BZ146" s="396">
        <v>1185.1036764976293</v>
      </c>
      <c r="CA146" s="396">
        <v>1185.1036764976293</v>
      </c>
      <c r="CB146" s="396">
        <v>1185.1036764976293</v>
      </c>
      <c r="CC146" s="396">
        <v>1185.1036764976293</v>
      </c>
      <c r="CD146" s="396">
        <v>1185.1036764976293</v>
      </c>
      <c r="CE146" s="396">
        <v>1185.1036764976293</v>
      </c>
      <c r="CF146" s="396">
        <v>1185.1036764976293</v>
      </c>
      <c r="CG146" s="396">
        <v>1185.1036764976293</v>
      </c>
      <c r="CH146" s="396">
        <v>1185.1036764976293</v>
      </c>
      <c r="CI146" s="396">
        <v>1185.1036764976293</v>
      </c>
      <c r="CJ146" s="396">
        <v>1231.1398787698067</v>
      </c>
      <c r="CK146" s="396">
        <v>1231.1398787698067</v>
      </c>
      <c r="CL146" s="396">
        <v>1231.1398787698067</v>
      </c>
      <c r="CM146" s="396">
        <v>1231.1398787698067</v>
      </c>
      <c r="CN146" s="396">
        <v>1231.1398787698067</v>
      </c>
      <c r="CO146" s="396">
        <v>1231.1398787698067</v>
      </c>
      <c r="CP146" s="396">
        <v>1231.1398787698067</v>
      </c>
      <c r="CQ146" s="396">
        <v>1231.1398787698067</v>
      </c>
      <c r="CR146" s="396">
        <v>1231.1398787698067</v>
      </c>
      <c r="CS146" s="396">
        <v>1231.1398787698067</v>
      </c>
      <c r="CT146" s="396">
        <v>1231.1398787698067</v>
      </c>
      <c r="CU146" s="396">
        <v>1231.1398787698067</v>
      </c>
      <c r="CV146" s="396">
        <v>1277.3022183477344</v>
      </c>
      <c r="CW146" s="396">
        <v>1277.3022183477344</v>
      </c>
      <c r="CX146" s="396">
        <v>1277.3022183477344</v>
      </c>
      <c r="CY146" s="396">
        <v>1277.3022183477344</v>
      </c>
      <c r="CZ146" s="396">
        <v>1277.3022183477344</v>
      </c>
      <c r="DA146" s="396">
        <v>1277.3022183477344</v>
      </c>
      <c r="DB146" s="396">
        <v>1277.3022183477344</v>
      </c>
      <c r="DC146" s="396">
        <v>1277.3022183477344</v>
      </c>
      <c r="DD146" s="396">
        <v>1277.3022183477344</v>
      </c>
      <c r="DE146" s="396">
        <v>1277.3022183477344</v>
      </c>
      <c r="DF146" s="396">
        <v>1277.3022183477344</v>
      </c>
      <c r="DG146" s="396">
        <v>1277.3022183477344</v>
      </c>
      <c r="DH146" s="396">
        <v>1327.3898910951762</v>
      </c>
      <c r="DI146" s="396">
        <v>1327.3898910951762</v>
      </c>
      <c r="DJ146" s="396">
        <v>1327.3898910951762</v>
      </c>
      <c r="DK146" s="396">
        <v>1327.3898910951762</v>
      </c>
      <c r="DL146" s="396">
        <v>1327.3898910951762</v>
      </c>
      <c r="DM146" s="396">
        <v>1327.3898910951762</v>
      </c>
      <c r="DN146" s="396">
        <v>1327.3898910951762</v>
      </c>
      <c r="DO146" s="396">
        <v>1327.3898910951762</v>
      </c>
      <c r="DP146" s="396">
        <v>1327.3898910951762</v>
      </c>
      <c r="DQ146" s="396">
        <v>1327.3898910951762</v>
      </c>
      <c r="DR146" s="396">
        <v>1327.3898910951762</v>
      </c>
      <c r="DS146" s="396">
        <v>1327.3898910951762</v>
      </c>
      <c r="DT146" s="396">
        <v>1381.2309017960165</v>
      </c>
      <c r="DU146" s="396">
        <v>1381.2309017960165</v>
      </c>
      <c r="DV146" s="396">
        <v>1381.2309017960165</v>
      </c>
      <c r="DW146" s="396">
        <v>1381.2309017960165</v>
      </c>
      <c r="DX146" s="396">
        <v>1381.2309017960165</v>
      </c>
      <c r="DY146" s="396">
        <v>1381.2309017960165</v>
      </c>
      <c r="DZ146" s="396">
        <v>1381.2309017960165</v>
      </c>
      <c r="EA146" s="396">
        <v>1381.2309017960165</v>
      </c>
      <c r="EB146" s="396">
        <v>1381.2309017960165</v>
      </c>
      <c r="EC146" s="396">
        <v>1381.2309017960165</v>
      </c>
      <c r="ED146" s="396">
        <v>1381.2309017960165</v>
      </c>
      <c r="EE146" s="396">
        <v>1381.2309017960165</v>
      </c>
      <c r="EF146" s="396">
        <v>1431.5588230229264</v>
      </c>
      <c r="EG146" s="396">
        <v>1431.5588230229264</v>
      </c>
      <c r="EH146" s="396">
        <v>1431.5588230229264</v>
      </c>
      <c r="EI146" s="396">
        <v>1431.5588230229264</v>
      </c>
      <c r="EJ146" s="396">
        <v>1431.5588230229264</v>
      </c>
      <c r="EK146" s="396">
        <v>1431.5588230229264</v>
      </c>
      <c r="EL146" s="396">
        <v>1431.5588230229264</v>
      </c>
      <c r="EM146" s="396">
        <v>1431.5588230229264</v>
      </c>
      <c r="EN146" s="396">
        <v>1431.5588230229264</v>
      </c>
      <c r="EO146" s="396">
        <v>1431.5588230229264</v>
      </c>
      <c r="EP146" s="396">
        <v>1431.5588230229264</v>
      </c>
      <c r="EQ146" s="396">
        <v>1431.5588230229264</v>
      </c>
      <c r="ER146" s="396">
        <v>1483.9636120422106</v>
      </c>
      <c r="ES146" s="396">
        <v>1483.9636120422106</v>
      </c>
      <c r="ET146" s="396">
        <v>1483.9636120422106</v>
      </c>
      <c r="EU146" s="396">
        <v>1483.9636120422106</v>
      </c>
      <c r="EV146" s="396">
        <v>1483.9636120422106</v>
      </c>
      <c r="EW146" s="396">
        <v>1483.9636120422106</v>
      </c>
      <c r="EX146" s="396">
        <v>1483.9636120422106</v>
      </c>
      <c r="EY146" s="396">
        <v>1483.9636120422106</v>
      </c>
      <c r="EZ146" s="396">
        <v>1483.9636120422106</v>
      </c>
      <c r="FA146" s="396">
        <v>1483.9636120422106</v>
      </c>
      <c r="FB146" s="396">
        <v>1483.9636120422106</v>
      </c>
      <c r="FC146" s="396">
        <v>1483.9636120422106</v>
      </c>
      <c r="FD146" s="396">
        <v>1538.4662393689478</v>
      </c>
      <c r="FE146" s="396">
        <v>1538.4662393689478</v>
      </c>
      <c r="FF146" s="396">
        <v>1538.4662393689478</v>
      </c>
      <c r="FG146" s="396">
        <v>1538.4662393689478</v>
      </c>
      <c r="FH146" s="396">
        <v>1538.4662393689478</v>
      </c>
      <c r="FI146" s="396">
        <v>1538.4662393689478</v>
      </c>
      <c r="FJ146" s="396">
        <v>1538.4662393689478</v>
      </c>
      <c r="FK146" s="396">
        <v>1538.4662393689478</v>
      </c>
      <c r="FL146" s="396">
        <v>1538.4662393689478</v>
      </c>
      <c r="FM146" s="396">
        <v>1538.4662393689478</v>
      </c>
      <c r="FN146" s="396">
        <v>1538.4662393689478</v>
      </c>
      <c r="FO146" s="396">
        <v>1538.4662393689478</v>
      </c>
      <c r="FP146" s="396">
        <v>1594.9706249338328</v>
      </c>
      <c r="FQ146" s="396">
        <v>1594.9706249338328</v>
      </c>
      <c r="FR146" s="396">
        <v>1594.9706249338328</v>
      </c>
      <c r="FS146" s="396">
        <v>1594.9706249338328</v>
      </c>
      <c r="FT146" s="396">
        <v>1594.9706249338328</v>
      </c>
      <c r="FU146" s="396">
        <v>1594.9706249338328</v>
      </c>
      <c r="FV146" s="396">
        <v>1594.9706249338328</v>
      </c>
      <c r="FW146" s="396">
        <v>1594.9706249338328</v>
      </c>
      <c r="FX146" s="396">
        <v>1594.9706249338328</v>
      </c>
      <c r="FY146" s="396">
        <v>1594.9706249338328</v>
      </c>
      <c r="FZ146" s="396">
        <v>1594.9706249338328</v>
      </c>
      <c r="GA146" s="396">
        <v>1594.9706249338328</v>
      </c>
    </row>
    <row r="147" spans="1:183" x14ac:dyDescent="0.25">
      <c r="A147" s="392">
        <v>2</v>
      </c>
      <c r="B147" s="170">
        <v>14</v>
      </c>
      <c r="C147" s="170">
        <v>7</v>
      </c>
      <c r="D147" s="396">
        <v>958.01381795869293</v>
      </c>
      <c r="E147" s="396">
        <v>958.01381795869293</v>
      </c>
      <c r="F147" s="396">
        <v>958.01381795869293</v>
      </c>
      <c r="G147" s="396">
        <v>958.01381795869293</v>
      </c>
      <c r="H147" s="396">
        <v>958.01381795869293</v>
      </c>
      <c r="I147" s="396">
        <v>958.01381795869293</v>
      </c>
      <c r="J147" s="396">
        <v>958.01381795869293</v>
      </c>
      <c r="K147" s="396">
        <v>958.01381795869293</v>
      </c>
      <c r="L147" s="396">
        <v>958.01381795869293</v>
      </c>
      <c r="M147" s="396">
        <v>958.01381795869293</v>
      </c>
      <c r="N147" s="396">
        <v>958.01381795869293</v>
      </c>
      <c r="O147" s="396">
        <v>958.01381795869293</v>
      </c>
      <c r="P147" s="396">
        <v>993.5661026209782</v>
      </c>
      <c r="Q147" s="396">
        <v>993.5661026209782</v>
      </c>
      <c r="R147" s="396">
        <v>993.5661026209782</v>
      </c>
      <c r="S147" s="396">
        <v>993.5661026209782</v>
      </c>
      <c r="T147" s="396">
        <v>993.5661026209782</v>
      </c>
      <c r="U147" s="396">
        <v>993.5661026209782</v>
      </c>
      <c r="V147" s="396">
        <v>993.5661026209782</v>
      </c>
      <c r="W147" s="396">
        <v>993.5661026209782</v>
      </c>
      <c r="X147" s="396">
        <v>993.5661026209782</v>
      </c>
      <c r="Y147" s="396">
        <v>993.5661026209782</v>
      </c>
      <c r="Z147" s="396">
        <v>993.5661026209782</v>
      </c>
      <c r="AA147" s="396">
        <v>993.5661026209782</v>
      </c>
      <c r="AB147" s="396">
        <v>1030.4377471098278</v>
      </c>
      <c r="AC147" s="396">
        <v>1030.4377471098278</v>
      </c>
      <c r="AD147" s="396">
        <v>1030.4377471098278</v>
      </c>
      <c r="AE147" s="396">
        <v>1030.4377471098278</v>
      </c>
      <c r="AF147" s="396">
        <v>1030.4377471098278</v>
      </c>
      <c r="AG147" s="396">
        <v>1030.4377471098278</v>
      </c>
      <c r="AH147" s="396">
        <v>1030.4377471098278</v>
      </c>
      <c r="AI147" s="396">
        <v>1030.4377471098278</v>
      </c>
      <c r="AJ147" s="396">
        <v>1030.4377471098278</v>
      </c>
      <c r="AK147" s="396">
        <v>1030.4377471098278</v>
      </c>
      <c r="AL147" s="396">
        <v>1030.4377471098278</v>
      </c>
      <c r="AM147" s="396">
        <v>1030.4377471098278</v>
      </c>
      <c r="AN147" s="396">
        <v>1068.6777134080926</v>
      </c>
      <c r="AO147" s="396">
        <v>1068.6777134080926</v>
      </c>
      <c r="AP147" s="396">
        <v>1068.6777134080926</v>
      </c>
      <c r="AQ147" s="396">
        <v>1068.6777134080926</v>
      </c>
      <c r="AR147" s="396">
        <v>1068.6777134080926</v>
      </c>
      <c r="AS147" s="396">
        <v>1068.6777134080926</v>
      </c>
      <c r="AT147" s="396">
        <v>1068.6777134080926</v>
      </c>
      <c r="AU147" s="396">
        <v>1068.6777134080926</v>
      </c>
      <c r="AV147" s="396">
        <v>1068.6777134080926</v>
      </c>
      <c r="AW147" s="396">
        <v>1068.6777134080926</v>
      </c>
      <c r="AX147" s="396">
        <v>1068.6777134080926</v>
      </c>
      <c r="AY147" s="396">
        <v>1068.6777134080926</v>
      </c>
      <c r="AZ147" s="396">
        <v>1108.3367804978357</v>
      </c>
      <c r="BA147" s="396">
        <v>1108.3367804978357</v>
      </c>
      <c r="BB147" s="396">
        <v>1108.3367804978357</v>
      </c>
      <c r="BC147" s="396">
        <v>1108.3367804978357</v>
      </c>
      <c r="BD147" s="396">
        <v>1108.3367804978357</v>
      </c>
      <c r="BE147" s="396">
        <v>1108.3367804978357</v>
      </c>
      <c r="BF147" s="396">
        <v>1108.3367804978357</v>
      </c>
      <c r="BG147" s="396">
        <v>1108.3367804978357</v>
      </c>
      <c r="BH147" s="396">
        <v>1108.3367804978357</v>
      </c>
      <c r="BI147" s="396">
        <v>1108.3367804978357</v>
      </c>
      <c r="BJ147" s="396">
        <v>1108.3367804978357</v>
      </c>
      <c r="BK147" s="396">
        <v>1108.3367804978357</v>
      </c>
      <c r="BL147" s="396">
        <v>1144.4939521711051</v>
      </c>
      <c r="BM147" s="396">
        <v>1144.4939521711051</v>
      </c>
      <c r="BN147" s="396">
        <v>1144.4939521711051</v>
      </c>
      <c r="BO147" s="396">
        <v>1144.4939521711051</v>
      </c>
      <c r="BP147" s="396">
        <v>1144.4939521711051</v>
      </c>
      <c r="BQ147" s="396">
        <v>1144.4939521711051</v>
      </c>
      <c r="BR147" s="396">
        <v>1144.4939521711051</v>
      </c>
      <c r="BS147" s="396">
        <v>1144.4939521711051</v>
      </c>
      <c r="BT147" s="396">
        <v>1144.4939521711051</v>
      </c>
      <c r="BU147" s="396">
        <v>1144.4939521711051</v>
      </c>
      <c r="BV147" s="396">
        <v>1144.4939521711051</v>
      </c>
      <c r="BW147" s="396">
        <v>1144.4939521711051</v>
      </c>
      <c r="BX147" s="396">
        <v>1185.1036764976293</v>
      </c>
      <c r="BY147" s="396">
        <v>1185.1036764976293</v>
      </c>
      <c r="BZ147" s="396">
        <v>1185.1036764976293</v>
      </c>
      <c r="CA147" s="396">
        <v>1185.1036764976293</v>
      </c>
      <c r="CB147" s="396">
        <v>1185.1036764976293</v>
      </c>
      <c r="CC147" s="396">
        <v>1185.1036764976293</v>
      </c>
      <c r="CD147" s="396">
        <v>1185.1036764976293</v>
      </c>
      <c r="CE147" s="396">
        <v>1185.1036764976293</v>
      </c>
      <c r="CF147" s="396">
        <v>1185.1036764976293</v>
      </c>
      <c r="CG147" s="396">
        <v>1185.1036764976293</v>
      </c>
      <c r="CH147" s="396">
        <v>1185.1036764976293</v>
      </c>
      <c r="CI147" s="396">
        <v>1185.1036764976293</v>
      </c>
      <c r="CJ147" s="396">
        <v>1231.1398787698067</v>
      </c>
      <c r="CK147" s="396">
        <v>1231.1398787698067</v>
      </c>
      <c r="CL147" s="396">
        <v>1231.1398787698067</v>
      </c>
      <c r="CM147" s="396">
        <v>1231.1398787698067</v>
      </c>
      <c r="CN147" s="396">
        <v>1231.1398787698067</v>
      </c>
      <c r="CO147" s="396">
        <v>1231.1398787698067</v>
      </c>
      <c r="CP147" s="396">
        <v>1231.1398787698067</v>
      </c>
      <c r="CQ147" s="396">
        <v>1231.1398787698067</v>
      </c>
      <c r="CR147" s="396">
        <v>1231.1398787698067</v>
      </c>
      <c r="CS147" s="396">
        <v>1231.1398787698067</v>
      </c>
      <c r="CT147" s="396">
        <v>1231.1398787698067</v>
      </c>
      <c r="CU147" s="396">
        <v>1231.1398787698067</v>
      </c>
      <c r="CV147" s="396">
        <v>1277.3022183477344</v>
      </c>
      <c r="CW147" s="396">
        <v>1277.3022183477344</v>
      </c>
      <c r="CX147" s="396">
        <v>1277.3022183477344</v>
      </c>
      <c r="CY147" s="396">
        <v>1277.3022183477344</v>
      </c>
      <c r="CZ147" s="396">
        <v>1277.3022183477344</v>
      </c>
      <c r="DA147" s="396">
        <v>1277.3022183477344</v>
      </c>
      <c r="DB147" s="396">
        <v>1277.3022183477344</v>
      </c>
      <c r="DC147" s="396">
        <v>1277.3022183477344</v>
      </c>
      <c r="DD147" s="396">
        <v>1277.3022183477344</v>
      </c>
      <c r="DE147" s="396">
        <v>1277.3022183477344</v>
      </c>
      <c r="DF147" s="396">
        <v>1277.3022183477344</v>
      </c>
      <c r="DG147" s="396">
        <v>1277.3022183477344</v>
      </c>
      <c r="DH147" s="396">
        <v>1327.3898910951762</v>
      </c>
      <c r="DI147" s="396">
        <v>1327.3898910951762</v>
      </c>
      <c r="DJ147" s="396">
        <v>1327.3898910951762</v>
      </c>
      <c r="DK147" s="396">
        <v>1327.3898910951762</v>
      </c>
      <c r="DL147" s="396">
        <v>1327.3898910951762</v>
      </c>
      <c r="DM147" s="396">
        <v>1327.3898910951762</v>
      </c>
      <c r="DN147" s="396">
        <v>1327.3898910951762</v>
      </c>
      <c r="DO147" s="396">
        <v>1327.3898910951762</v>
      </c>
      <c r="DP147" s="396">
        <v>1327.3898910951762</v>
      </c>
      <c r="DQ147" s="396">
        <v>1327.3898910951762</v>
      </c>
      <c r="DR147" s="396">
        <v>1327.3898910951762</v>
      </c>
      <c r="DS147" s="396">
        <v>1327.3898910951762</v>
      </c>
      <c r="DT147" s="396">
        <v>1381.2309017960165</v>
      </c>
      <c r="DU147" s="396">
        <v>1381.2309017960165</v>
      </c>
      <c r="DV147" s="396">
        <v>1381.2309017960165</v>
      </c>
      <c r="DW147" s="396">
        <v>1381.2309017960165</v>
      </c>
      <c r="DX147" s="396">
        <v>1381.2309017960165</v>
      </c>
      <c r="DY147" s="396">
        <v>1381.2309017960165</v>
      </c>
      <c r="DZ147" s="396">
        <v>1381.2309017960165</v>
      </c>
      <c r="EA147" s="396">
        <v>1381.2309017960165</v>
      </c>
      <c r="EB147" s="396">
        <v>1381.2309017960165</v>
      </c>
      <c r="EC147" s="396">
        <v>1381.2309017960165</v>
      </c>
      <c r="ED147" s="396">
        <v>1381.2309017960165</v>
      </c>
      <c r="EE147" s="396">
        <v>1381.2309017960165</v>
      </c>
      <c r="EF147" s="396">
        <v>1431.5588230229264</v>
      </c>
      <c r="EG147" s="396">
        <v>1431.5588230229264</v>
      </c>
      <c r="EH147" s="396">
        <v>1431.5588230229264</v>
      </c>
      <c r="EI147" s="396">
        <v>1431.5588230229264</v>
      </c>
      <c r="EJ147" s="396">
        <v>1431.5588230229264</v>
      </c>
      <c r="EK147" s="396">
        <v>1431.5588230229264</v>
      </c>
      <c r="EL147" s="396">
        <v>1431.5588230229264</v>
      </c>
      <c r="EM147" s="396">
        <v>1431.5588230229264</v>
      </c>
      <c r="EN147" s="396">
        <v>1431.5588230229264</v>
      </c>
      <c r="EO147" s="396">
        <v>1431.5588230229264</v>
      </c>
      <c r="EP147" s="396">
        <v>1431.5588230229264</v>
      </c>
      <c r="EQ147" s="396">
        <v>1431.5588230229264</v>
      </c>
      <c r="ER147" s="396">
        <v>1483.9636120422106</v>
      </c>
      <c r="ES147" s="396">
        <v>1483.9636120422106</v>
      </c>
      <c r="ET147" s="396">
        <v>1483.9636120422106</v>
      </c>
      <c r="EU147" s="396">
        <v>1483.9636120422106</v>
      </c>
      <c r="EV147" s="396">
        <v>1483.9636120422106</v>
      </c>
      <c r="EW147" s="396">
        <v>1483.9636120422106</v>
      </c>
      <c r="EX147" s="396">
        <v>1483.9636120422106</v>
      </c>
      <c r="EY147" s="396">
        <v>1483.9636120422106</v>
      </c>
      <c r="EZ147" s="396">
        <v>1483.9636120422106</v>
      </c>
      <c r="FA147" s="396">
        <v>1483.9636120422106</v>
      </c>
      <c r="FB147" s="396">
        <v>1483.9636120422106</v>
      </c>
      <c r="FC147" s="396">
        <v>1483.9636120422106</v>
      </c>
      <c r="FD147" s="396">
        <v>1538.4662393689478</v>
      </c>
      <c r="FE147" s="396">
        <v>1538.4662393689478</v>
      </c>
      <c r="FF147" s="396">
        <v>1538.4662393689478</v>
      </c>
      <c r="FG147" s="396">
        <v>1538.4662393689478</v>
      </c>
      <c r="FH147" s="396">
        <v>1538.4662393689478</v>
      </c>
      <c r="FI147" s="396">
        <v>1538.4662393689478</v>
      </c>
      <c r="FJ147" s="396">
        <v>1538.4662393689478</v>
      </c>
      <c r="FK147" s="396">
        <v>1538.4662393689478</v>
      </c>
      <c r="FL147" s="396">
        <v>1538.4662393689478</v>
      </c>
      <c r="FM147" s="396">
        <v>1538.4662393689478</v>
      </c>
      <c r="FN147" s="396">
        <v>1538.4662393689478</v>
      </c>
      <c r="FO147" s="396">
        <v>1538.4662393689478</v>
      </c>
      <c r="FP147" s="396">
        <v>1594.9706249338328</v>
      </c>
      <c r="FQ147" s="396">
        <v>1594.9706249338328</v>
      </c>
      <c r="FR147" s="396">
        <v>1594.9706249338328</v>
      </c>
      <c r="FS147" s="396">
        <v>1594.9706249338328</v>
      </c>
      <c r="FT147" s="396">
        <v>1594.9706249338328</v>
      </c>
      <c r="FU147" s="396">
        <v>1594.9706249338328</v>
      </c>
      <c r="FV147" s="396">
        <v>1594.9706249338328</v>
      </c>
      <c r="FW147" s="396">
        <v>1594.9706249338328</v>
      </c>
      <c r="FX147" s="396">
        <v>1594.9706249338328</v>
      </c>
      <c r="FY147" s="396">
        <v>1594.9706249338328</v>
      </c>
      <c r="FZ147" s="396">
        <v>1594.9706249338328</v>
      </c>
      <c r="GA147" s="396">
        <v>1594.9706249338328</v>
      </c>
    </row>
    <row r="148" spans="1:183" x14ac:dyDescent="0.25">
      <c r="A148" s="392">
        <v>3</v>
      </c>
      <c r="B148" s="170">
        <v>14</v>
      </c>
      <c r="C148" s="170">
        <v>7</v>
      </c>
      <c r="D148" s="396">
        <v>969.47949185251412</v>
      </c>
      <c r="E148" s="396">
        <v>969.47949185251412</v>
      </c>
      <c r="F148" s="396">
        <v>969.47949185251412</v>
      </c>
      <c r="G148" s="396">
        <v>969.47949185251412</v>
      </c>
      <c r="H148" s="396">
        <v>969.47949185251412</v>
      </c>
      <c r="I148" s="396">
        <v>969.47949185251412</v>
      </c>
      <c r="J148" s="396">
        <v>969.47949185251412</v>
      </c>
      <c r="K148" s="396">
        <v>969.47949185251412</v>
      </c>
      <c r="L148" s="396">
        <v>969.47949185251412</v>
      </c>
      <c r="M148" s="396">
        <v>969.47949185251412</v>
      </c>
      <c r="N148" s="396">
        <v>969.47949185251412</v>
      </c>
      <c r="O148" s="396">
        <v>969.47949185251412</v>
      </c>
      <c r="P148" s="396">
        <v>1005.1670425368529</v>
      </c>
      <c r="Q148" s="396">
        <v>1005.1670425368529</v>
      </c>
      <c r="R148" s="396">
        <v>1005.1670425368529</v>
      </c>
      <c r="S148" s="396">
        <v>1005.1670425368529</v>
      </c>
      <c r="T148" s="396">
        <v>1005.1670425368529</v>
      </c>
      <c r="U148" s="396">
        <v>1005.1670425368529</v>
      </c>
      <c r="V148" s="396">
        <v>1005.1670425368529</v>
      </c>
      <c r="W148" s="396">
        <v>1005.1670425368529</v>
      </c>
      <c r="X148" s="396">
        <v>1005.1670425368529</v>
      </c>
      <c r="Y148" s="396">
        <v>1005.1670425368529</v>
      </c>
      <c r="Z148" s="396">
        <v>1005.1670425368529</v>
      </c>
      <c r="AA148" s="396">
        <v>1005.1670425368529</v>
      </c>
      <c r="AB148" s="396">
        <v>1042.1682891627258</v>
      </c>
      <c r="AC148" s="396">
        <v>1042.1682891627258</v>
      </c>
      <c r="AD148" s="396">
        <v>1042.1682891627258</v>
      </c>
      <c r="AE148" s="396">
        <v>1042.1682891627258</v>
      </c>
      <c r="AF148" s="396">
        <v>1042.1682891627258</v>
      </c>
      <c r="AG148" s="396">
        <v>1042.1682891627258</v>
      </c>
      <c r="AH148" s="396">
        <v>1042.1682891627258</v>
      </c>
      <c r="AI148" s="396">
        <v>1042.1682891627258</v>
      </c>
      <c r="AJ148" s="396">
        <v>1042.1682891627258</v>
      </c>
      <c r="AK148" s="396">
        <v>1042.1682891627258</v>
      </c>
      <c r="AL148" s="396">
        <v>1042.1682891627258</v>
      </c>
      <c r="AM148" s="396">
        <v>1042.1682891627258</v>
      </c>
      <c r="AN148" s="396">
        <v>1080.5315902471427</v>
      </c>
      <c r="AO148" s="396">
        <v>1080.5315902471427</v>
      </c>
      <c r="AP148" s="396">
        <v>1080.5315902471427</v>
      </c>
      <c r="AQ148" s="396">
        <v>1080.5315902471427</v>
      </c>
      <c r="AR148" s="396">
        <v>1080.5315902471427</v>
      </c>
      <c r="AS148" s="396">
        <v>1080.5315902471427</v>
      </c>
      <c r="AT148" s="396">
        <v>1080.5315902471427</v>
      </c>
      <c r="AU148" s="396">
        <v>1080.5315902471427</v>
      </c>
      <c r="AV148" s="396">
        <v>1080.5315902471427</v>
      </c>
      <c r="AW148" s="396">
        <v>1080.5315902471427</v>
      </c>
      <c r="AX148" s="396">
        <v>1080.5315902471427</v>
      </c>
      <c r="AY148" s="396">
        <v>1080.5315902471427</v>
      </c>
      <c r="AZ148" s="396">
        <v>1120.3070844345332</v>
      </c>
      <c r="BA148" s="396">
        <v>1120.3070844345332</v>
      </c>
      <c r="BB148" s="396">
        <v>1120.3070844345332</v>
      </c>
      <c r="BC148" s="396">
        <v>1120.3070844345332</v>
      </c>
      <c r="BD148" s="396">
        <v>1120.3070844345332</v>
      </c>
      <c r="BE148" s="396">
        <v>1120.3070844345332</v>
      </c>
      <c r="BF148" s="396">
        <v>1120.3070844345332</v>
      </c>
      <c r="BG148" s="396">
        <v>1120.3070844345332</v>
      </c>
      <c r="BH148" s="396">
        <v>1120.3070844345332</v>
      </c>
      <c r="BI148" s="396">
        <v>1120.3070844345332</v>
      </c>
      <c r="BJ148" s="396">
        <v>1120.3070844345332</v>
      </c>
      <c r="BK148" s="396">
        <v>1120.3070844345332</v>
      </c>
      <c r="BL148" s="396">
        <v>1156.8059507947808</v>
      </c>
      <c r="BM148" s="396">
        <v>1156.8059507947808</v>
      </c>
      <c r="BN148" s="396">
        <v>1156.8059507947808</v>
      </c>
      <c r="BO148" s="396">
        <v>1156.8059507947808</v>
      </c>
      <c r="BP148" s="396">
        <v>1156.8059507947808</v>
      </c>
      <c r="BQ148" s="396">
        <v>1156.8059507947808</v>
      </c>
      <c r="BR148" s="396">
        <v>1156.8059507947808</v>
      </c>
      <c r="BS148" s="396">
        <v>1156.8059507947808</v>
      </c>
      <c r="BT148" s="396">
        <v>1156.8059507947808</v>
      </c>
      <c r="BU148" s="396">
        <v>1156.8059507947808</v>
      </c>
      <c r="BV148" s="396">
        <v>1156.8059507947808</v>
      </c>
      <c r="BW148" s="396">
        <v>1156.8059507947808</v>
      </c>
      <c r="BX148" s="396">
        <v>1197.7777628236056</v>
      </c>
      <c r="BY148" s="396">
        <v>1197.7777628236056</v>
      </c>
      <c r="BZ148" s="396">
        <v>1197.7777628236056</v>
      </c>
      <c r="CA148" s="396">
        <v>1197.7777628236056</v>
      </c>
      <c r="CB148" s="396">
        <v>1197.7777628236056</v>
      </c>
      <c r="CC148" s="396">
        <v>1197.7777628236056</v>
      </c>
      <c r="CD148" s="396">
        <v>1197.7777628236056</v>
      </c>
      <c r="CE148" s="396">
        <v>1197.7777628236056</v>
      </c>
      <c r="CF148" s="396">
        <v>1197.7777628236056</v>
      </c>
      <c r="CG148" s="396">
        <v>1197.7777628236056</v>
      </c>
      <c r="CH148" s="396">
        <v>1197.7777628236056</v>
      </c>
      <c r="CI148" s="396">
        <v>1197.7777628236056</v>
      </c>
      <c r="CJ148" s="396">
        <v>1244.4058433544951</v>
      </c>
      <c r="CK148" s="396">
        <v>1244.4058433544951</v>
      </c>
      <c r="CL148" s="396">
        <v>1244.4058433544951</v>
      </c>
      <c r="CM148" s="396">
        <v>1244.4058433544951</v>
      </c>
      <c r="CN148" s="396">
        <v>1244.4058433544951</v>
      </c>
      <c r="CO148" s="396">
        <v>1244.4058433544951</v>
      </c>
      <c r="CP148" s="396">
        <v>1244.4058433544951</v>
      </c>
      <c r="CQ148" s="396">
        <v>1244.4058433544951</v>
      </c>
      <c r="CR148" s="396">
        <v>1244.4058433544951</v>
      </c>
      <c r="CS148" s="396">
        <v>1244.4058433544951</v>
      </c>
      <c r="CT148" s="396">
        <v>1244.4058433544951</v>
      </c>
      <c r="CU148" s="396">
        <v>1244.4058433544951</v>
      </c>
      <c r="CV148" s="396">
        <v>1290.4023171096965</v>
      </c>
      <c r="CW148" s="396">
        <v>1290.4023171096965</v>
      </c>
      <c r="CX148" s="396">
        <v>1290.4023171096965</v>
      </c>
      <c r="CY148" s="396">
        <v>1290.4023171096965</v>
      </c>
      <c r="CZ148" s="396">
        <v>1290.4023171096965</v>
      </c>
      <c r="DA148" s="396">
        <v>1290.4023171096965</v>
      </c>
      <c r="DB148" s="396">
        <v>1290.4023171096965</v>
      </c>
      <c r="DC148" s="396">
        <v>1290.4023171096965</v>
      </c>
      <c r="DD148" s="396">
        <v>1290.4023171096965</v>
      </c>
      <c r="DE148" s="396">
        <v>1290.4023171096965</v>
      </c>
      <c r="DF148" s="396">
        <v>1290.4023171096965</v>
      </c>
      <c r="DG148" s="396">
        <v>1290.4023171096965</v>
      </c>
      <c r="DH148" s="396">
        <v>1340.1367554617752</v>
      </c>
      <c r="DI148" s="396">
        <v>1340.1367554617752</v>
      </c>
      <c r="DJ148" s="396">
        <v>1340.1367554617752</v>
      </c>
      <c r="DK148" s="396">
        <v>1340.1367554617752</v>
      </c>
      <c r="DL148" s="396">
        <v>1340.1367554617752</v>
      </c>
      <c r="DM148" s="396">
        <v>1340.1367554617752</v>
      </c>
      <c r="DN148" s="396">
        <v>1340.1367554617752</v>
      </c>
      <c r="DO148" s="396">
        <v>1340.1367554617752</v>
      </c>
      <c r="DP148" s="396">
        <v>1340.1367554617752</v>
      </c>
      <c r="DQ148" s="396">
        <v>1340.1367554617752</v>
      </c>
      <c r="DR148" s="396">
        <v>1340.1367554617752</v>
      </c>
      <c r="DS148" s="396">
        <v>1340.1367554617752</v>
      </c>
      <c r="DT148" s="396">
        <v>1393.1619345669794</v>
      </c>
      <c r="DU148" s="396">
        <v>1393.1619345669794</v>
      </c>
      <c r="DV148" s="396">
        <v>1393.1619345669794</v>
      </c>
      <c r="DW148" s="396">
        <v>1393.1619345669794</v>
      </c>
      <c r="DX148" s="396">
        <v>1393.1619345669794</v>
      </c>
      <c r="DY148" s="396">
        <v>1393.1619345669794</v>
      </c>
      <c r="DZ148" s="396">
        <v>1393.1619345669794</v>
      </c>
      <c r="EA148" s="396">
        <v>1393.1619345669794</v>
      </c>
      <c r="EB148" s="396">
        <v>1393.1619345669794</v>
      </c>
      <c r="EC148" s="396">
        <v>1393.1619345669794</v>
      </c>
      <c r="ED148" s="396">
        <v>1393.1619345669794</v>
      </c>
      <c r="EE148" s="396">
        <v>1393.1619345669794</v>
      </c>
      <c r="EF148" s="396">
        <v>1443.7270604147932</v>
      </c>
      <c r="EG148" s="396">
        <v>1443.7270604147932</v>
      </c>
      <c r="EH148" s="396">
        <v>1443.7270604147932</v>
      </c>
      <c r="EI148" s="396">
        <v>1443.7270604147932</v>
      </c>
      <c r="EJ148" s="396">
        <v>1443.7270604147932</v>
      </c>
      <c r="EK148" s="396">
        <v>1443.7270604147932</v>
      </c>
      <c r="EL148" s="396">
        <v>1443.7270604147932</v>
      </c>
      <c r="EM148" s="396">
        <v>1443.7270604147932</v>
      </c>
      <c r="EN148" s="396">
        <v>1443.7270604147932</v>
      </c>
      <c r="EO148" s="396">
        <v>1443.7270604147932</v>
      </c>
      <c r="EP148" s="396">
        <v>1443.7270604147932</v>
      </c>
      <c r="EQ148" s="396">
        <v>1443.7270604147932</v>
      </c>
      <c r="ER148" s="396">
        <v>1496.3521633849807</v>
      </c>
      <c r="ES148" s="396">
        <v>1496.3521633849807</v>
      </c>
      <c r="ET148" s="396">
        <v>1496.3521633849807</v>
      </c>
      <c r="EU148" s="396">
        <v>1496.3521633849807</v>
      </c>
      <c r="EV148" s="396">
        <v>1496.3521633849807</v>
      </c>
      <c r="EW148" s="396">
        <v>1496.3521633849807</v>
      </c>
      <c r="EX148" s="396">
        <v>1496.3521633849807</v>
      </c>
      <c r="EY148" s="396">
        <v>1496.3521633849807</v>
      </c>
      <c r="EZ148" s="396">
        <v>1496.3521633849807</v>
      </c>
      <c r="FA148" s="396">
        <v>1496.3521633849807</v>
      </c>
      <c r="FB148" s="396">
        <v>1496.3521633849807</v>
      </c>
      <c r="FC148" s="396">
        <v>1496.3521633849807</v>
      </c>
      <c r="FD148" s="396">
        <v>1551.052327544578</v>
      </c>
      <c r="FE148" s="396">
        <v>1551.052327544578</v>
      </c>
      <c r="FF148" s="396">
        <v>1551.052327544578</v>
      </c>
      <c r="FG148" s="396">
        <v>1551.052327544578</v>
      </c>
      <c r="FH148" s="396">
        <v>1551.052327544578</v>
      </c>
      <c r="FI148" s="396">
        <v>1551.052327544578</v>
      </c>
      <c r="FJ148" s="396">
        <v>1551.052327544578</v>
      </c>
      <c r="FK148" s="396">
        <v>1551.052327544578</v>
      </c>
      <c r="FL148" s="396">
        <v>1551.052327544578</v>
      </c>
      <c r="FM148" s="396">
        <v>1551.052327544578</v>
      </c>
      <c r="FN148" s="396">
        <v>1551.052327544578</v>
      </c>
      <c r="FO148" s="396">
        <v>1551.052327544578</v>
      </c>
      <c r="FP148" s="396">
        <v>1607.7520931564957</v>
      </c>
      <c r="FQ148" s="396">
        <v>1607.7520931564957</v>
      </c>
      <c r="FR148" s="396">
        <v>1607.7520931564957</v>
      </c>
      <c r="FS148" s="396">
        <v>1607.7520931564957</v>
      </c>
      <c r="FT148" s="396">
        <v>1607.7520931564957</v>
      </c>
      <c r="FU148" s="396">
        <v>1607.7520931564957</v>
      </c>
      <c r="FV148" s="396">
        <v>1607.7520931564957</v>
      </c>
      <c r="FW148" s="396">
        <v>1607.7520931564957</v>
      </c>
      <c r="FX148" s="396">
        <v>1607.7520931564957</v>
      </c>
      <c r="FY148" s="396">
        <v>1607.7520931564957</v>
      </c>
      <c r="FZ148" s="396">
        <v>1607.7520931564957</v>
      </c>
      <c r="GA148" s="396">
        <v>1607.7520931564957</v>
      </c>
    </row>
    <row r="149" spans="1:183" x14ac:dyDescent="0.25">
      <c r="A149" s="392">
        <v>4</v>
      </c>
      <c r="B149" s="170">
        <v>14</v>
      </c>
      <c r="C149" s="170">
        <v>7</v>
      </c>
      <c r="D149" s="396">
        <v>687.99660702005815</v>
      </c>
      <c r="E149" s="396">
        <v>687.99660702005815</v>
      </c>
      <c r="F149" s="396">
        <v>687.99660702005815</v>
      </c>
      <c r="G149" s="396">
        <v>687.99660702005815</v>
      </c>
      <c r="H149" s="396">
        <v>687.99660702005815</v>
      </c>
      <c r="I149" s="396">
        <v>687.99660702005815</v>
      </c>
      <c r="J149" s="396">
        <v>687.99660702005815</v>
      </c>
      <c r="K149" s="396">
        <v>687.99660702005815</v>
      </c>
      <c r="L149" s="396">
        <v>687.99660702005815</v>
      </c>
      <c r="M149" s="396">
        <v>687.99660702005815</v>
      </c>
      <c r="N149" s="396">
        <v>687.99660702005815</v>
      </c>
      <c r="O149" s="396">
        <v>687.99660702005815</v>
      </c>
      <c r="P149" s="396">
        <v>712.65115643474439</v>
      </c>
      <c r="Q149" s="396">
        <v>712.65115643474439</v>
      </c>
      <c r="R149" s="396">
        <v>712.65115643474439</v>
      </c>
      <c r="S149" s="396">
        <v>712.65115643474439</v>
      </c>
      <c r="T149" s="396">
        <v>712.65115643474439</v>
      </c>
      <c r="U149" s="396">
        <v>712.65115643474439</v>
      </c>
      <c r="V149" s="396">
        <v>712.65115643474439</v>
      </c>
      <c r="W149" s="396">
        <v>712.65115643474439</v>
      </c>
      <c r="X149" s="396">
        <v>712.65115643474439</v>
      </c>
      <c r="Y149" s="396">
        <v>712.65115643474439</v>
      </c>
      <c r="Z149" s="396">
        <v>712.65115643474439</v>
      </c>
      <c r="AA149" s="396">
        <v>712.65115643474439</v>
      </c>
      <c r="AB149" s="396">
        <v>738.18920847231993</v>
      </c>
      <c r="AC149" s="396">
        <v>738.18920847231993</v>
      </c>
      <c r="AD149" s="396">
        <v>738.18920847231993</v>
      </c>
      <c r="AE149" s="396">
        <v>738.18920847231993</v>
      </c>
      <c r="AF149" s="396">
        <v>738.18920847231993</v>
      </c>
      <c r="AG149" s="396">
        <v>738.18920847231993</v>
      </c>
      <c r="AH149" s="396">
        <v>738.18920847231993</v>
      </c>
      <c r="AI149" s="396">
        <v>738.18920847231993</v>
      </c>
      <c r="AJ149" s="396">
        <v>738.18920847231993</v>
      </c>
      <c r="AK149" s="396">
        <v>738.18920847231993</v>
      </c>
      <c r="AL149" s="396">
        <v>738.18920847231993</v>
      </c>
      <c r="AM149" s="396">
        <v>738.18920847231993</v>
      </c>
      <c r="AN149" s="396">
        <v>764.64242369455474</v>
      </c>
      <c r="AO149" s="396">
        <v>764.64242369455474</v>
      </c>
      <c r="AP149" s="396">
        <v>764.64242369455474</v>
      </c>
      <c r="AQ149" s="396">
        <v>764.64242369455474</v>
      </c>
      <c r="AR149" s="396">
        <v>764.64242369455474</v>
      </c>
      <c r="AS149" s="396">
        <v>764.64242369455474</v>
      </c>
      <c r="AT149" s="396">
        <v>764.64242369455474</v>
      </c>
      <c r="AU149" s="396">
        <v>764.64242369455474</v>
      </c>
      <c r="AV149" s="396">
        <v>764.64242369455474</v>
      </c>
      <c r="AW149" s="396">
        <v>764.64242369455474</v>
      </c>
      <c r="AX149" s="396">
        <v>764.64242369455474</v>
      </c>
      <c r="AY149" s="396">
        <v>764.64242369455474</v>
      </c>
      <c r="AZ149" s="396">
        <v>792.04359722823938</v>
      </c>
      <c r="BA149" s="396">
        <v>792.04359722823938</v>
      </c>
      <c r="BB149" s="396">
        <v>792.04359722823938</v>
      </c>
      <c r="BC149" s="396">
        <v>792.04359722823938</v>
      </c>
      <c r="BD149" s="396">
        <v>792.04359722823938</v>
      </c>
      <c r="BE149" s="396">
        <v>792.04359722823938</v>
      </c>
      <c r="BF149" s="396">
        <v>792.04359722823938</v>
      </c>
      <c r="BG149" s="396">
        <v>792.04359722823938</v>
      </c>
      <c r="BH149" s="396">
        <v>792.04359722823938</v>
      </c>
      <c r="BI149" s="396">
        <v>792.04359722823938</v>
      </c>
      <c r="BJ149" s="396">
        <v>792.04359722823938</v>
      </c>
      <c r="BK149" s="396">
        <v>792.04359722823938</v>
      </c>
      <c r="BL149" s="396">
        <v>817.27296437402981</v>
      </c>
      <c r="BM149" s="396">
        <v>817.27296437402981</v>
      </c>
      <c r="BN149" s="396">
        <v>817.27296437402981</v>
      </c>
      <c r="BO149" s="396">
        <v>817.27296437402981</v>
      </c>
      <c r="BP149" s="396">
        <v>817.27296437402981</v>
      </c>
      <c r="BQ149" s="396">
        <v>817.27296437402981</v>
      </c>
      <c r="BR149" s="396">
        <v>817.27296437402981</v>
      </c>
      <c r="BS149" s="396">
        <v>817.27296437402981</v>
      </c>
      <c r="BT149" s="396">
        <v>817.27296437402981</v>
      </c>
      <c r="BU149" s="396">
        <v>817.27296437402981</v>
      </c>
      <c r="BV149" s="396">
        <v>817.27296437402981</v>
      </c>
      <c r="BW149" s="396">
        <v>817.27296437402981</v>
      </c>
      <c r="BX149" s="396">
        <v>845.66223025315594</v>
      </c>
      <c r="BY149" s="396">
        <v>845.66223025315594</v>
      </c>
      <c r="BZ149" s="396">
        <v>845.66223025315594</v>
      </c>
      <c r="CA149" s="396">
        <v>845.66223025315594</v>
      </c>
      <c r="CB149" s="396">
        <v>845.66223025315594</v>
      </c>
      <c r="CC149" s="396">
        <v>845.66223025315594</v>
      </c>
      <c r="CD149" s="396">
        <v>845.66223025315594</v>
      </c>
      <c r="CE149" s="396">
        <v>845.66223025315594</v>
      </c>
      <c r="CF149" s="396">
        <v>845.66223025315594</v>
      </c>
      <c r="CG149" s="396">
        <v>845.66223025315594</v>
      </c>
      <c r="CH149" s="396">
        <v>845.66223025315594</v>
      </c>
      <c r="CI149" s="396">
        <v>845.66223025315594</v>
      </c>
      <c r="CJ149" s="396">
        <v>878.02750121741849</v>
      </c>
      <c r="CK149" s="396">
        <v>878.02750121741849</v>
      </c>
      <c r="CL149" s="396">
        <v>878.02750121741849</v>
      </c>
      <c r="CM149" s="396">
        <v>878.02750121741849</v>
      </c>
      <c r="CN149" s="396">
        <v>878.02750121741849</v>
      </c>
      <c r="CO149" s="396">
        <v>878.02750121741849</v>
      </c>
      <c r="CP149" s="396">
        <v>878.02750121741849</v>
      </c>
      <c r="CQ149" s="396">
        <v>878.02750121741849</v>
      </c>
      <c r="CR149" s="396">
        <v>878.02750121741849</v>
      </c>
      <c r="CS149" s="396">
        <v>878.02750121741849</v>
      </c>
      <c r="CT149" s="396">
        <v>878.02750121741849</v>
      </c>
      <c r="CU149" s="396">
        <v>878.02750121741849</v>
      </c>
      <c r="CV149" s="396">
        <v>909.52537064617366</v>
      </c>
      <c r="CW149" s="396">
        <v>909.52537064617366</v>
      </c>
      <c r="CX149" s="396">
        <v>909.52537064617366</v>
      </c>
      <c r="CY149" s="396">
        <v>909.52537064617366</v>
      </c>
      <c r="CZ149" s="396">
        <v>909.52537064617366</v>
      </c>
      <c r="DA149" s="396">
        <v>909.52537064617366</v>
      </c>
      <c r="DB149" s="396">
        <v>909.52537064617366</v>
      </c>
      <c r="DC149" s="396">
        <v>909.52537064617366</v>
      </c>
      <c r="DD149" s="396">
        <v>909.52537064617366</v>
      </c>
      <c r="DE149" s="396">
        <v>909.52537064617366</v>
      </c>
      <c r="DF149" s="396">
        <v>909.52537064617366</v>
      </c>
      <c r="DG149" s="396">
        <v>909.52537064617366</v>
      </c>
      <c r="DH149" s="396">
        <v>943.62671332517175</v>
      </c>
      <c r="DI149" s="396">
        <v>943.62671332517175</v>
      </c>
      <c r="DJ149" s="396">
        <v>943.62671332517175</v>
      </c>
      <c r="DK149" s="396">
        <v>943.62671332517175</v>
      </c>
      <c r="DL149" s="396">
        <v>943.62671332517175</v>
      </c>
      <c r="DM149" s="396">
        <v>943.62671332517175</v>
      </c>
      <c r="DN149" s="396">
        <v>943.62671332517175</v>
      </c>
      <c r="DO149" s="396">
        <v>943.62671332517175</v>
      </c>
      <c r="DP149" s="396">
        <v>943.62671332517175</v>
      </c>
      <c r="DQ149" s="396">
        <v>943.62671332517175</v>
      </c>
      <c r="DR149" s="396">
        <v>943.62671332517175</v>
      </c>
      <c r="DS149" s="396">
        <v>943.62671332517175</v>
      </c>
      <c r="DT149" s="396">
        <v>980.04295140827116</v>
      </c>
      <c r="DU149" s="396">
        <v>980.04295140827116</v>
      </c>
      <c r="DV149" s="396">
        <v>980.04295140827116</v>
      </c>
      <c r="DW149" s="396">
        <v>980.04295140827116</v>
      </c>
      <c r="DX149" s="396">
        <v>980.04295140827116</v>
      </c>
      <c r="DY149" s="396">
        <v>980.04295140827116</v>
      </c>
      <c r="DZ149" s="396">
        <v>980.04295140827116</v>
      </c>
      <c r="EA149" s="396">
        <v>980.04295140827116</v>
      </c>
      <c r="EB149" s="396">
        <v>980.04295140827116</v>
      </c>
      <c r="EC149" s="396">
        <v>980.04295140827116</v>
      </c>
      <c r="ED149" s="396">
        <v>980.04295140827116</v>
      </c>
      <c r="EE149" s="396">
        <v>980.04295140827116</v>
      </c>
      <c r="EF149" s="396">
        <v>1014.4432539767369</v>
      </c>
      <c r="EG149" s="396">
        <v>1014.4432539767369</v>
      </c>
      <c r="EH149" s="396">
        <v>1014.4432539767369</v>
      </c>
      <c r="EI149" s="396">
        <v>1014.4432539767369</v>
      </c>
      <c r="EJ149" s="396">
        <v>1014.4432539767369</v>
      </c>
      <c r="EK149" s="396">
        <v>1014.4432539767369</v>
      </c>
      <c r="EL149" s="396">
        <v>1014.4432539767369</v>
      </c>
      <c r="EM149" s="396">
        <v>1014.4432539767369</v>
      </c>
      <c r="EN149" s="396">
        <v>1014.4432539767369</v>
      </c>
      <c r="EO149" s="396">
        <v>1014.4432539767369</v>
      </c>
      <c r="EP149" s="396">
        <v>1014.4432539767369</v>
      </c>
      <c r="EQ149" s="396">
        <v>1014.4432539767369</v>
      </c>
      <c r="ER149" s="396">
        <v>1050.2018995143085</v>
      </c>
      <c r="ES149" s="396">
        <v>1050.2018995143085</v>
      </c>
      <c r="ET149" s="396">
        <v>1050.2018995143085</v>
      </c>
      <c r="EU149" s="396">
        <v>1050.2018995143085</v>
      </c>
      <c r="EV149" s="396">
        <v>1050.2018995143085</v>
      </c>
      <c r="EW149" s="396">
        <v>1050.2018995143085</v>
      </c>
      <c r="EX149" s="396">
        <v>1050.2018995143085</v>
      </c>
      <c r="EY149" s="396">
        <v>1050.2018995143085</v>
      </c>
      <c r="EZ149" s="396">
        <v>1050.2018995143085</v>
      </c>
      <c r="FA149" s="396">
        <v>1050.2018995143085</v>
      </c>
      <c r="FB149" s="396">
        <v>1050.2018995143085</v>
      </c>
      <c r="FC149" s="396">
        <v>1050.2018995143085</v>
      </c>
      <c r="FD149" s="396">
        <v>1087.3225321798575</v>
      </c>
      <c r="FE149" s="396">
        <v>1087.3225321798575</v>
      </c>
      <c r="FF149" s="396">
        <v>1087.3225321798575</v>
      </c>
      <c r="FG149" s="396">
        <v>1087.3225321798575</v>
      </c>
      <c r="FH149" s="396">
        <v>1087.3225321798575</v>
      </c>
      <c r="FI149" s="396">
        <v>1087.3225321798575</v>
      </c>
      <c r="FJ149" s="396">
        <v>1087.3225321798575</v>
      </c>
      <c r="FK149" s="396">
        <v>1087.3225321798575</v>
      </c>
      <c r="FL149" s="396">
        <v>1087.3225321798575</v>
      </c>
      <c r="FM149" s="396">
        <v>1087.3225321798575</v>
      </c>
      <c r="FN149" s="396">
        <v>1087.3225321798575</v>
      </c>
      <c r="FO149" s="396">
        <v>1087.3225321798575</v>
      </c>
      <c r="FP149" s="396">
        <v>1125.7552376669541</v>
      </c>
      <c r="FQ149" s="396">
        <v>1125.7552376669541</v>
      </c>
      <c r="FR149" s="396">
        <v>1125.7552376669541</v>
      </c>
      <c r="FS149" s="396">
        <v>1125.7552376669541</v>
      </c>
      <c r="FT149" s="396">
        <v>1125.7552376669541</v>
      </c>
      <c r="FU149" s="396">
        <v>1125.7552376669541</v>
      </c>
      <c r="FV149" s="396">
        <v>1125.7552376669541</v>
      </c>
      <c r="FW149" s="396">
        <v>1125.7552376669541</v>
      </c>
      <c r="FX149" s="396">
        <v>1125.7552376669541</v>
      </c>
      <c r="FY149" s="396">
        <v>1125.7552376669541</v>
      </c>
      <c r="FZ149" s="396">
        <v>1125.7552376669541</v>
      </c>
      <c r="GA149" s="396">
        <v>1125.7552376669541</v>
      </c>
    </row>
    <row r="150" spans="1:183" x14ac:dyDescent="0.25">
      <c r="A150" s="394">
        <v>1</v>
      </c>
      <c r="B150" s="395">
        <v>14</v>
      </c>
      <c r="C150" s="395">
        <v>8</v>
      </c>
      <c r="D150" s="396">
        <v>11000</v>
      </c>
      <c r="E150" s="396">
        <v>11000</v>
      </c>
      <c r="F150" s="396">
        <v>11000</v>
      </c>
      <c r="G150" s="396">
        <v>11000</v>
      </c>
      <c r="H150" s="396">
        <v>11000</v>
      </c>
      <c r="I150" s="396">
        <v>11000</v>
      </c>
      <c r="J150" s="396">
        <v>11000</v>
      </c>
      <c r="K150" s="396">
        <v>11000</v>
      </c>
      <c r="L150" s="396">
        <v>11000</v>
      </c>
      <c r="M150" s="396">
        <v>11000</v>
      </c>
      <c r="N150" s="396">
        <v>11000</v>
      </c>
      <c r="O150" s="396">
        <v>11000</v>
      </c>
      <c r="P150" s="396">
        <v>11000</v>
      </c>
      <c r="Q150" s="396">
        <v>11000</v>
      </c>
      <c r="R150" s="396">
        <v>11000</v>
      </c>
      <c r="S150" s="396">
        <v>11000</v>
      </c>
      <c r="T150" s="396">
        <v>11000</v>
      </c>
      <c r="U150" s="396">
        <v>11000</v>
      </c>
      <c r="V150" s="396">
        <v>11000</v>
      </c>
      <c r="W150" s="396">
        <v>11000</v>
      </c>
      <c r="X150" s="396">
        <v>11000</v>
      </c>
      <c r="Y150" s="396">
        <v>11000</v>
      </c>
      <c r="Z150" s="396">
        <v>11000</v>
      </c>
      <c r="AA150" s="396">
        <v>11000</v>
      </c>
      <c r="AB150" s="396">
        <v>11000</v>
      </c>
      <c r="AC150" s="396">
        <v>11000</v>
      </c>
      <c r="AD150" s="396">
        <v>11000</v>
      </c>
      <c r="AE150" s="396">
        <v>11000</v>
      </c>
      <c r="AF150" s="396">
        <v>11000</v>
      </c>
      <c r="AG150" s="396">
        <v>11000</v>
      </c>
      <c r="AH150" s="396">
        <v>11000</v>
      </c>
      <c r="AI150" s="396">
        <v>11000</v>
      </c>
      <c r="AJ150" s="396">
        <v>11000</v>
      </c>
      <c r="AK150" s="396">
        <v>11000</v>
      </c>
      <c r="AL150" s="396">
        <v>11000</v>
      </c>
      <c r="AM150" s="396">
        <v>11000</v>
      </c>
      <c r="AN150" s="396">
        <v>11000</v>
      </c>
      <c r="AO150" s="396">
        <v>11000</v>
      </c>
      <c r="AP150" s="396">
        <v>11000</v>
      </c>
      <c r="AQ150" s="396">
        <v>11000</v>
      </c>
      <c r="AR150" s="396">
        <v>11000</v>
      </c>
      <c r="AS150" s="396">
        <v>11000</v>
      </c>
      <c r="AT150" s="396">
        <v>11000</v>
      </c>
      <c r="AU150" s="396">
        <v>11000</v>
      </c>
      <c r="AV150" s="396">
        <v>11000</v>
      </c>
      <c r="AW150" s="396">
        <v>11000</v>
      </c>
      <c r="AX150" s="396">
        <v>11000</v>
      </c>
      <c r="AY150" s="396">
        <v>11000</v>
      </c>
      <c r="AZ150" s="396">
        <v>11000</v>
      </c>
      <c r="BA150" s="396">
        <v>11000</v>
      </c>
      <c r="BB150" s="396">
        <v>11000</v>
      </c>
      <c r="BC150" s="396">
        <v>11000</v>
      </c>
      <c r="BD150" s="396">
        <v>11000</v>
      </c>
      <c r="BE150" s="396">
        <v>11000</v>
      </c>
      <c r="BF150" s="396">
        <v>11000</v>
      </c>
      <c r="BG150" s="396">
        <v>11000</v>
      </c>
      <c r="BH150" s="396">
        <v>11000</v>
      </c>
      <c r="BI150" s="396">
        <v>11000</v>
      </c>
      <c r="BJ150" s="396">
        <v>11000</v>
      </c>
      <c r="BK150" s="396">
        <v>11000</v>
      </c>
      <c r="BL150" s="396">
        <v>11000</v>
      </c>
      <c r="BM150" s="396">
        <v>11000</v>
      </c>
      <c r="BN150" s="396">
        <v>11000</v>
      </c>
      <c r="BO150" s="396">
        <v>11000</v>
      </c>
      <c r="BP150" s="396">
        <v>11000</v>
      </c>
      <c r="BQ150" s="396">
        <v>11000</v>
      </c>
      <c r="BR150" s="396">
        <v>11000</v>
      </c>
      <c r="BS150" s="396">
        <v>11000</v>
      </c>
      <c r="BT150" s="396">
        <v>11000</v>
      </c>
      <c r="BU150" s="396">
        <v>11000</v>
      </c>
      <c r="BV150" s="396">
        <v>11000</v>
      </c>
      <c r="BW150" s="396">
        <v>11000</v>
      </c>
      <c r="BX150" s="396">
        <v>11000</v>
      </c>
      <c r="BY150" s="396">
        <v>11000</v>
      </c>
      <c r="BZ150" s="396">
        <v>11000</v>
      </c>
      <c r="CA150" s="396">
        <v>11000</v>
      </c>
      <c r="CB150" s="396">
        <v>11000</v>
      </c>
      <c r="CC150" s="396">
        <v>11000</v>
      </c>
      <c r="CD150" s="396">
        <v>11000</v>
      </c>
      <c r="CE150" s="396">
        <v>11000</v>
      </c>
      <c r="CF150" s="396">
        <v>11000</v>
      </c>
      <c r="CG150" s="396">
        <v>11000</v>
      </c>
      <c r="CH150" s="396">
        <v>11000</v>
      </c>
      <c r="CI150" s="396">
        <v>11000</v>
      </c>
      <c r="CJ150" s="396">
        <v>11000</v>
      </c>
      <c r="CK150" s="396">
        <v>11000</v>
      </c>
      <c r="CL150" s="396">
        <v>11000</v>
      </c>
      <c r="CM150" s="396">
        <v>11000</v>
      </c>
      <c r="CN150" s="396">
        <v>11000</v>
      </c>
      <c r="CO150" s="396">
        <v>11000</v>
      </c>
      <c r="CP150" s="396">
        <v>11000</v>
      </c>
      <c r="CQ150" s="396">
        <v>11000</v>
      </c>
      <c r="CR150" s="396">
        <v>11000</v>
      </c>
      <c r="CS150" s="396">
        <v>11000</v>
      </c>
      <c r="CT150" s="396">
        <v>11000</v>
      </c>
      <c r="CU150" s="396">
        <v>11000</v>
      </c>
      <c r="CV150" s="396">
        <v>11000</v>
      </c>
      <c r="CW150" s="396">
        <v>11000</v>
      </c>
      <c r="CX150" s="396">
        <v>11000</v>
      </c>
      <c r="CY150" s="396">
        <v>11000</v>
      </c>
      <c r="CZ150" s="396">
        <v>11000</v>
      </c>
      <c r="DA150" s="396">
        <v>11000</v>
      </c>
      <c r="DB150" s="396">
        <v>11000</v>
      </c>
      <c r="DC150" s="396">
        <v>11000</v>
      </c>
      <c r="DD150" s="396">
        <v>11000</v>
      </c>
      <c r="DE150" s="396">
        <v>11000</v>
      </c>
      <c r="DF150" s="396">
        <v>11000</v>
      </c>
      <c r="DG150" s="396">
        <v>11000</v>
      </c>
      <c r="DH150" s="396">
        <v>11000</v>
      </c>
      <c r="DI150" s="396">
        <v>11000</v>
      </c>
      <c r="DJ150" s="396">
        <v>11000</v>
      </c>
      <c r="DK150" s="396">
        <v>11000</v>
      </c>
      <c r="DL150" s="396">
        <v>11000</v>
      </c>
      <c r="DM150" s="396">
        <v>11000</v>
      </c>
      <c r="DN150" s="396">
        <v>11000</v>
      </c>
      <c r="DO150" s="396">
        <v>11000</v>
      </c>
      <c r="DP150" s="396">
        <v>11000</v>
      </c>
      <c r="DQ150" s="396">
        <v>11000</v>
      </c>
      <c r="DR150" s="396">
        <v>11000</v>
      </c>
      <c r="DS150" s="396">
        <v>11000</v>
      </c>
      <c r="DT150" s="396">
        <v>11000</v>
      </c>
      <c r="DU150" s="396">
        <v>11000</v>
      </c>
      <c r="DV150" s="396">
        <v>11000</v>
      </c>
      <c r="DW150" s="396">
        <v>11000</v>
      </c>
      <c r="DX150" s="396">
        <v>11000</v>
      </c>
      <c r="DY150" s="396">
        <v>11000</v>
      </c>
      <c r="DZ150" s="396">
        <v>11000</v>
      </c>
      <c r="EA150" s="396">
        <v>11000</v>
      </c>
      <c r="EB150" s="396">
        <v>11000</v>
      </c>
      <c r="EC150" s="396">
        <v>11000</v>
      </c>
      <c r="ED150" s="396">
        <v>11000</v>
      </c>
      <c r="EE150" s="396">
        <v>11000</v>
      </c>
      <c r="EF150" s="396">
        <v>11000</v>
      </c>
      <c r="EG150" s="396">
        <v>11000</v>
      </c>
      <c r="EH150" s="396">
        <v>11000</v>
      </c>
      <c r="EI150" s="396">
        <v>11000</v>
      </c>
      <c r="EJ150" s="396">
        <v>11000</v>
      </c>
      <c r="EK150" s="396">
        <v>11000</v>
      </c>
      <c r="EL150" s="396">
        <v>11000</v>
      </c>
      <c r="EM150" s="396">
        <v>11000</v>
      </c>
      <c r="EN150" s="396">
        <v>11000</v>
      </c>
      <c r="EO150" s="396">
        <v>11000</v>
      </c>
      <c r="EP150" s="396">
        <v>11000</v>
      </c>
      <c r="EQ150" s="396">
        <v>11000</v>
      </c>
      <c r="ER150" s="396">
        <v>11000</v>
      </c>
      <c r="ES150" s="396">
        <v>11000</v>
      </c>
      <c r="ET150" s="396">
        <v>11000</v>
      </c>
      <c r="EU150" s="396">
        <v>11000</v>
      </c>
      <c r="EV150" s="396">
        <v>11000</v>
      </c>
      <c r="EW150" s="396">
        <v>11000</v>
      </c>
      <c r="EX150" s="396">
        <v>11000</v>
      </c>
      <c r="EY150" s="396">
        <v>11000</v>
      </c>
      <c r="EZ150" s="396">
        <v>11000</v>
      </c>
      <c r="FA150" s="396">
        <v>11000</v>
      </c>
      <c r="FB150" s="396">
        <v>11000</v>
      </c>
      <c r="FC150" s="396">
        <v>11000</v>
      </c>
      <c r="FD150" s="396">
        <v>11000</v>
      </c>
      <c r="FE150" s="396">
        <v>11000</v>
      </c>
      <c r="FF150" s="396">
        <v>11000</v>
      </c>
      <c r="FG150" s="396">
        <v>11000</v>
      </c>
      <c r="FH150" s="396">
        <v>11000</v>
      </c>
      <c r="FI150" s="396">
        <v>11000</v>
      </c>
      <c r="FJ150" s="396">
        <v>11000</v>
      </c>
      <c r="FK150" s="396">
        <v>11000</v>
      </c>
      <c r="FL150" s="396">
        <v>11000</v>
      </c>
      <c r="FM150" s="396">
        <v>11000</v>
      </c>
      <c r="FN150" s="396">
        <v>11000</v>
      </c>
      <c r="FO150" s="396">
        <v>11000</v>
      </c>
      <c r="FP150" s="396">
        <v>11000</v>
      </c>
      <c r="FQ150" s="396">
        <v>11000</v>
      </c>
      <c r="FR150" s="396">
        <v>11000</v>
      </c>
      <c r="FS150" s="396">
        <v>11000</v>
      </c>
      <c r="FT150" s="396">
        <v>11000</v>
      </c>
      <c r="FU150" s="396">
        <v>11000</v>
      </c>
      <c r="FV150" s="396">
        <v>11000</v>
      </c>
      <c r="FW150" s="396">
        <v>11000</v>
      </c>
      <c r="FX150" s="396">
        <v>11000</v>
      </c>
      <c r="FY150" s="396">
        <v>11000</v>
      </c>
      <c r="FZ150" s="396">
        <v>11000</v>
      </c>
      <c r="GA150" s="396">
        <v>11000</v>
      </c>
    </row>
    <row r="151" spans="1:183" x14ac:dyDescent="0.25">
      <c r="A151" s="394">
        <v>2</v>
      </c>
      <c r="B151" s="395">
        <v>14</v>
      </c>
      <c r="C151" s="395">
        <v>8</v>
      </c>
      <c r="D151" s="396">
        <v>11000</v>
      </c>
      <c r="E151" s="396">
        <v>11000</v>
      </c>
      <c r="F151" s="396">
        <v>11000</v>
      </c>
      <c r="G151" s="396">
        <v>11000</v>
      </c>
      <c r="H151" s="396">
        <v>11000</v>
      </c>
      <c r="I151" s="396">
        <v>11000</v>
      </c>
      <c r="J151" s="396">
        <v>11000</v>
      </c>
      <c r="K151" s="396">
        <v>11000</v>
      </c>
      <c r="L151" s="396">
        <v>11000</v>
      </c>
      <c r="M151" s="396">
        <v>11000</v>
      </c>
      <c r="N151" s="396">
        <v>11000</v>
      </c>
      <c r="O151" s="396">
        <v>11000</v>
      </c>
      <c r="P151" s="396">
        <v>11000</v>
      </c>
      <c r="Q151" s="396">
        <v>11000</v>
      </c>
      <c r="R151" s="396">
        <v>11000</v>
      </c>
      <c r="S151" s="396">
        <v>11000</v>
      </c>
      <c r="T151" s="396">
        <v>11000</v>
      </c>
      <c r="U151" s="396">
        <v>11000</v>
      </c>
      <c r="V151" s="396">
        <v>11000</v>
      </c>
      <c r="W151" s="396">
        <v>11000</v>
      </c>
      <c r="X151" s="396">
        <v>11000</v>
      </c>
      <c r="Y151" s="396">
        <v>11000</v>
      </c>
      <c r="Z151" s="396">
        <v>11000</v>
      </c>
      <c r="AA151" s="396">
        <v>11000</v>
      </c>
      <c r="AB151" s="396">
        <v>11000</v>
      </c>
      <c r="AC151" s="396">
        <v>11000</v>
      </c>
      <c r="AD151" s="396">
        <v>11000</v>
      </c>
      <c r="AE151" s="396">
        <v>11000</v>
      </c>
      <c r="AF151" s="396">
        <v>11000</v>
      </c>
      <c r="AG151" s="396">
        <v>11000</v>
      </c>
      <c r="AH151" s="396">
        <v>11000</v>
      </c>
      <c r="AI151" s="396">
        <v>11000</v>
      </c>
      <c r="AJ151" s="396">
        <v>11000</v>
      </c>
      <c r="AK151" s="396">
        <v>11000</v>
      </c>
      <c r="AL151" s="396">
        <v>11000</v>
      </c>
      <c r="AM151" s="396">
        <v>11000</v>
      </c>
      <c r="AN151" s="396">
        <v>11000</v>
      </c>
      <c r="AO151" s="396">
        <v>11000</v>
      </c>
      <c r="AP151" s="396">
        <v>11000</v>
      </c>
      <c r="AQ151" s="396">
        <v>11000</v>
      </c>
      <c r="AR151" s="396">
        <v>11000</v>
      </c>
      <c r="AS151" s="396">
        <v>11000</v>
      </c>
      <c r="AT151" s="396">
        <v>11000</v>
      </c>
      <c r="AU151" s="396">
        <v>11000</v>
      </c>
      <c r="AV151" s="396">
        <v>11000</v>
      </c>
      <c r="AW151" s="396">
        <v>11000</v>
      </c>
      <c r="AX151" s="396">
        <v>11000</v>
      </c>
      <c r="AY151" s="396">
        <v>11000</v>
      </c>
      <c r="AZ151" s="396">
        <v>11000</v>
      </c>
      <c r="BA151" s="396">
        <v>11000</v>
      </c>
      <c r="BB151" s="396">
        <v>11000</v>
      </c>
      <c r="BC151" s="396">
        <v>11000</v>
      </c>
      <c r="BD151" s="396">
        <v>11000</v>
      </c>
      <c r="BE151" s="396">
        <v>11000</v>
      </c>
      <c r="BF151" s="396">
        <v>11000</v>
      </c>
      <c r="BG151" s="396">
        <v>11000</v>
      </c>
      <c r="BH151" s="396">
        <v>11000</v>
      </c>
      <c r="BI151" s="396">
        <v>11000</v>
      </c>
      <c r="BJ151" s="396">
        <v>11000</v>
      </c>
      <c r="BK151" s="396">
        <v>11000</v>
      </c>
      <c r="BL151" s="396">
        <v>11000</v>
      </c>
      <c r="BM151" s="396">
        <v>11000</v>
      </c>
      <c r="BN151" s="396">
        <v>11000</v>
      </c>
      <c r="BO151" s="396">
        <v>11000</v>
      </c>
      <c r="BP151" s="396">
        <v>11000</v>
      </c>
      <c r="BQ151" s="396">
        <v>11000</v>
      </c>
      <c r="BR151" s="396">
        <v>11000</v>
      </c>
      <c r="BS151" s="396">
        <v>11000</v>
      </c>
      <c r="BT151" s="396">
        <v>11000</v>
      </c>
      <c r="BU151" s="396">
        <v>11000</v>
      </c>
      <c r="BV151" s="396">
        <v>11000</v>
      </c>
      <c r="BW151" s="396">
        <v>11000</v>
      </c>
      <c r="BX151" s="396">
        <v>11000</v>
      </c>
      <c r="BY151" s="396">
        <v>11000</v>
      </c>
      <c r="BZ151" s="396">
        <v>11000</v>
      </c>
      <c r="CA151" s="396">
        <v>11000</v>
      </c>
      <c r="CB151" s="396">
        <v>11000</v>
      </c>
      <c r="CC151" s="396">
        <v>11000</v>
      </c>
      <c r="CD151" s="396">
        <v>11000</v>
      </c>
      <c r="CE151" s="396">
        <v>11000</v>
      </c>
      <c r="CF151" s="396">
        <v>11000</v>
      </c>
      <c r="CG151" s="396">
        <v>11000</v>
      </c>
      <c r="CH151" s="396">
        <v>11000</v>
      </c>
      <c r="CI151" s="396">
        <v>11000</v>
      </c>
      <c r="CJ151" s="396">
        <v>11000</v>
      </c>
      <c r="CK151" s="396">
        <v>11000</v>
      </c>
      <c r="CL151" s="396">
        <v>11000</v>
      </c>
      <c r="CM151" s="396">
        <v>11000</v>
      </c>
      <c r="CN151" s="396">
        <v>11000</v>
      </c>
      <c r="CO151" s="396">
        <v>11000</v>
      </c>
      <c r="CP151" s="396">
        <v>11000</v>
      </c>
      <c r="CQ151" s="396">
        <v>11000</v>
      </c>
      <c r="CR151" s="396">
        <v>11000</v>
      </c>
      <c r="CS151" s="396">
        <v>11000</v>
      </c>
      <c r="CT151" s="396">
        <v>11000</v>
      </c>
      <c r="CU151" s="396">
        <v>11000</v>
      </c>
      <c r="CV151" s="396">
        <v>11000</v>
      </c>
      <c r="CW151" s="396">
        <v>11000</v>
      </c>
      <c r="CX151" s="396">
        <v>11000</v>
      </c>
      <c r="CY151" s="396">
        <v>11000</v>
      </c>
      <c r="CZ151" s="396">
        <v>11000</v>
      </c>
      <c r="DA151" s="396">
        <v>11000</v>
      </c>
      <c r="DB151" s="396">
        <v>11000</v>
      </c>
      <c r="DC151" s="396">
        <v>11000</v>
      </c>
      <c r="DD151" s="396">
        <v>11000</v>
      </c>
      <c r="DE151" s="396">
        <v>11000</v>
      </c>
      <c r="DF151" s="396">
        <v>11000</v>
      </c>
      <c r="DG151" s="396">
        <v>11000</v>
      </c>
      <c r="DH151" s="396">
        <v>11000</v>
      </c>
      <c r="DI151" s="396">
        <v>11000</v>
      </c>
      <c r="DJ151" s="396">
        <v>11000</v>
      </c>
      <c r="DK151" s="396">
        <v>11000</v>
      </c>
      <c r="DL151" s="396">
        <v>11000</v>
      </c>
      <c r="DM151" s="396">
        <v>11000</v>
      </c>
      <c r="DN151" s="396">
        <v>11000</v>
      </c>
      <c r="DO151" s="396">
        <v>11000</v>
      </c>
      <c r="DP151" s="396">
        <v>11000</v>
      </c>
      <c r="DQ151" s="396">
        <v>11000</v>
      </c>
      <c r="DR151" s="396">
        <v>11000</v>
      </c>
      <c r="DS151" s="396">
        <v>11000</v>
      </c>
      <c r="DT151" s="396">
        <v>11000</v>
      </c>
      <c r="DU151" s="396">
        <v>11000</v>
      </c>
      <c r="DV151" s="396">
        <v>11000</v>
      </c>
      <c r="DW151" s="396">
        <v>11000</v>
      </c>
      <c r="DX151" s="396">
        <v>11000</v>
      </c>
      <c r="DY151" s="396">
        <v>11000</v>
      </c>
      <c r="DZ151" s="396">
        <v>11000</v>
      </c>
      <c r="EA151" s="396">
        <v>11000</v>
      </c>
      <c r="EB151" s="396">
        <v>11000</v>
      </c>
      <c r="EC151" s="396">
        <v>11000</v>
      </c>
      <c r="ED151" s="396">
        <v>11000</v>
      </c>
      <c r="EE151" s="396">
        <v>11000</v>
      </c>
      <c r="EF151" s="396">
        <v>11000</v>
      </c>
      <c r="EG151" s="396">
        <v>11000</v>
      </c>
      <c r="EH151" s="396">
        <v>11000</v>
      </c>
      <c r="EI151" s="396">
        <v>11000</v>
      </c>
      <c r="EJ151" s="396">
        <v>11000</v>
      </c>
      <c r="EK151" s="396">
        <v>11000</v>
      </c>
      <c r="EL151" s="396">
        <v>11000</v>
      </c>
      <c r="EM151" s="396">
        <v>11000</v>
      </c>
      <c r="EN151" s="396">
        <v>11000</v>
      </c>
      <c r="EO151" s="396">
        <v>11000</v>
      </c>
      <c r="EP151" s="396">
        <v>11000</v>
      </c>
      <c r="EQ151" s="396">
        <v>11000</v>
      </c>
      <c r="ER151" s="396">
        <v>11000</v>
      </c>
      <c r="ES151" s="396">
        <v>11000</v>
      </c>
      <c r="ET151" s="396">
        <v>11000</v>
      </c>
      <c r="EU151" s="396">
        <v>11000</v>
      </c>
      <c r="EV151" s="396">
        <v>11000</v>
      </c>
      <c r="EW151" s="396">
        <v>11000</v>
      </c>
      <c r="EX151" s="396">
        <v>11000</v>
      </c>
      <c r="EY151" s="396">
        <v>11000</v>
      </c>
      <c r="EZ151" s="396">
        <v>11000</v>
      </c>
      <c r="FA151" s="396">
        <v>11000</v>
      </c>
      <c r="FB151" s="396">
        <v>11000</v>
      </c>
      <c r="FC151" s="396">
        <v>11000</v>
      </c>
      <c r="FD151" s="396">
        <v>11000</v>
      </c>
      <c r="FE151" s="396">
        <v>11000</v>
      </c>
      <c r="FF151" s="396">
        <v>11000</v>
      </c>
      <c r="FG151" s="396">
        <v>11000</v>
      </c>
      <c r="FH151" s="396">
        <v>11000</v>
      </c>
      <c r="FI151" s="396">
        <v>11000</v>
      </c>
      <c r="FJ151" s="396">
        <v>11000</v>
      </c>
      <c r="FK151" s="396">
        <v>11000</v>
      </c>
      <c r="FL151" s="396">
        <v>11000</v>
      </c>
      <c r="FM151" s="396">
        <v>11000</v>
      </c>
      <c r="FN151" s="396">
        <v>11000</v>
      </c>
      <c r="FO151" s="396">
        <v>11000</v>
      </c>
      <c r="FP151" s="396">
        <v>11000</v>
      </c>
      <c r="FQ151" s="396">
        <v>11000</v>
      </c>
      <c r="FR151" s="396">
        <v>11000</v>
      </c>
      <c r="FS151" s="396">
        <v>11000</v>
      </c>
      <c r="FT151" s="396">
        <v>11000</v>
      </c>
      <c r="FU151" s="396">
        <v>11000</v>
      </c>
      <c r="FV151" s="396">
        <v>11000</v>
      </c>
      <c r="FW151" s="396">
        <v>11000</v>
      </c>
      <c r="FX151" s="396">
        <v>11000</v>
      </c>
      <c r="FY151" s="396">
        <v>11000</v>
      </c>
      <c r="FZ151" s="396">
        <v>11000</v>
      </c>
      <c r="GA151" s="396">
        <v>11000</v>
      </c>
    </row>
    <row r="152" spans="1:183" x14ac:dyDescent="0.25">
      <c r="A152" s="394">
        <v>3</v>
      </c>
      <c r="B152" s="395">
        <v>14</v>
      </c>
      <c r="C152" s="395">
        <v>8</v>
      </c>
      <c r="D152" s="396">
        <v>11000</v>
      </c>
      <c r="E152" s="396">
        <v>11000</v>
      </c>
      <c r="F152" s="396">
        <v>11000</v>
      </c>
      <c r="G152" s="396">
        <v>11000</v>
      </c>
      <c r="H152" s="396">
        <v>11000</v>
      </c>
      <c r="I152" s="396">
        <v>11000</v>
      </c>
      <c r="J152" s="396">
        <v>11000</v>
      </c>
      <c r="K152" s="396">
        <v>11000</v>
      </c>
      <c r="L152" s="396">
        <v>11000</v>
      </c>
      <c r="M152" s="396">
        <v>11000</v>
      </c>
      <c r="N152" s="396">
        <v>11000</v>
      </c>
      <c r="O152" s="396">
        <v>11000</v>
      </c>
      <c r="P152" s="396">
        <v>11000</v>
      </c>
      <c r="Q152" s="396">
        <v>11000</v>
      </c>
      <c r="R152" s="396">
        <v>11000</v>
      </c>
      <c r="S152" s="396">
        <v>11000</v>
      </c>
      <c r="T152" s="396">
        <v>11000</v>
      </c>
      <c r="U152" s="396">
        <v>11000</v>
      </c>
      <c r="V152" s="396">
        <v>11000</v>
      </c>
      <c r="W152" s="396">
        <v>11000</v>
      </c>
      <c r="X152" s="396">
        <v>11000</v>
      </c>
      <c r="Y152" s="396">
        <v>11000</v>
      </c>
      <c r="Z152" s="396">
        <v>11000</v>
      </c>
      <c r="AA152" s="396">
        <v>11000</v>
      </c>
      <c r="AB152" s="396">
        <v>11000</v>
      </c>
      <c r="AC152" s="396">
        <v>11000</v>
      </c>
      <c r="AD152" s="396">
        <v>11000</v>
      </c>
      <c r="AE152" s="396">
        <v>11000</v>
      </c>
      <c r="AF152" s="396">
        <v>11000</v>
      </c>
      <c r="AG152" s="396">
        <v>11000</v>
      </c>
      <c r="AH152" s="396">
        <v>11000</v>
      </c>
      <c r="AI152" s="396">
        <v>11000</v>
      </c>
      <c r="AJ152" s="396">
        <v>11000</v>
      </c>
      <c r="AK152" s="396">
        <v>11000</v>
      </c>
      <c r="AL152" s="396">
        <v>11000</v>
      </c>
      <c r="AM152" s="396">
        <v>11000</v>
      </c>
      <c r="AN152" s="396">
        <v>11000</v>
      </c>
      <c r="AO152" s="396">
        <v>11000</v>
      </c>
      <c r="AP152" s="396">
        <v>11000</v>
      </c>
      <c r="AQ152" s="396">
        <v>11000</v>
      </c>
      <c r="AR152" s="396">
        <v>11000</v>
      </c>
      <c r="AS152" s="396">
        <v>11000</v>
      </c>
      <c r="AT152" s="396">
        <v>11000</v>
      </c>
      <c r="AU152" s="396">
        <v>11000</v>
      </c>
      <c r="AV152" s="396">
        <v>11000</v>
      </c>
      <c r="AW152" s="396">
        <v>11000</v>
      </c>
      <c r="AX152" s="396">
        <v>11000</v>
      </c>
      <c r="AY152" s="396">
        <v>11000</v>
      </c>
      <c r="AZ152" s="396">
        <v>11000</v>
      </c>
      <c r="BA152" s="396">
        <v>11000</v>
      </c>
      <c r="BB152" s="396">
        <v>11000</v>
      </c>
      <c r="BC152" s="396">
        <v>11000</v>
      </c>
      <c r="BD152" s="396">
        <v>11000</v>
      </c>
      <c r="BE152" s="396">
        <v>11000</v>
      </c>
      <c r="BF152" s="396">
        <v>11000</v>
      </c>
      <c r="BG152" s="396">
        <v>11000</v>
      </c>
      <c r="BH152" s="396">
        <v>11000</v>
      </c>
      <c r="BI152" s="396">
        <v>11000</v>
      </c>
      <c r="BJ152" s="396">
        <v>11000</v>
      </c>
      <c r="BK152" s="396">
        <v>11000</v>
      </c>
      <c r="BL152" s="396">
        <v>11000</v>
      </c>
      <c r="BM152" s="396">
        <v>11000</v>
      </c>
      <c r="BN152" s="396">
        <v>11000</v>
      </c>
      <c r="BO152" s="396">
        <v>11000</v>
      </c>
      <c r="BP152" s="396">
        <v>11000</v>
      </c>
      <c r="BQ152" s="396">
        <v>11000</v>
      </c>
      <c r="BR152" s="396">
        <v>11000</v>
      </c>
      <c r="BS152" s="396">
        <v>11000</v>
      </c>
      <c r="BT152" s="396">
        <v>11000</v>
      </c>
      <c r="BU152" s="396">
        <v>11000</v>
      </c>
      <c r="BV152" s="396">
        <v>11000</v>
      </c>
      <c r="BW152" s="396">
        <v>11000</v>
      </c>
      <c r="BX152" s="396">
        <v>11000</v>
      </c>
      <c r="BY152" s="396">
        <v>11000</v>
      </c>
      <c r="BZ152" s="396">
        <v>11000</v>
      </c>
      <c r="CA152" s="396">
        <v>11000</v>
      </c>
      <c r="CB152" s="396">
        <v>11000</v>
      </c>
      <c r="CC152" s="396">
        <v>11000</v>
      </c>
      <c r="CD152" s="396">
        <v>11000</v>
      </c>
      <c r="CE152" s="396">
        <v>11000</v>
      </c>
      <c r="CF152" s="396">
        <v>11000</v>
      </c>
      <c r="CG152" s="396">
        <v>11000</v>
      </c>
      <c r="CH152" s="396">
        <v>11000</v>
      </c>
      <c r="CI152" s="396">
        <v>11000</v>
      </c>
      <c r="CJ152" s="396">
        <v>11000</v>
      </c>
      <c r="CK152" s="396">
        <v>11000</v>
      </c>
      <c r="CL152" s="396">
        <v>11000</v>
      </c>
      <c r="CM152" s="396">
        <v>11000</v>
      </c>
      <c r="CN152" s="396">
        <v>11000</v>
      </c>
      <c r="CO152" s="396">
        <v>11000</v>
      </c>
      <c r="CP152" s="396">
        <v>11000</v>
      </c>
      <c r="CQ152" s="396">
        <v>11000</v>
      </c>
      <c r="CR152" s="396">
        <v>11000</v>
      </c>
      <c r="CS152" s="396">
        <v>11000</v>
      </c>
      <c r="CT152" s="396">
        <v>11000</v>
      </c>
      <c r="CU152" s="396">
        <v>11000</v>
      </c>
      <c r="CV152" s="396">
        <v>11000</v>
      </c>
      <c r="CW152" s="396">
        <v>11000</v>
      </c>
      <c r="CX152" s="396">
        <v>11000</v>
      </c>
      <c r="CY152" s="396">
        <v>11000</v>
      </c>
      <c r="CZ152" s="396">
        <v>11000</v>
      </c>
      <c r="DA152" s="396">
        <v>11000</v>
      </c>
      <c r="DB152" s="396">
        <v>11000</v>
      </c>
      <c r="DC152" s="396">
        <v>11000</v>
      </c>
      <c r="DD152" s="396">
        <v>11000</v>
      </c>
      <c r="DE152" s="396">
        <v>11000</v>
      </c>
      <c r="DF152" s="396">
        <v>11000</v>
      </c>
      <c r="DG152" s="396">
        <v>11000</v>
      </c>
      <c r="DH152" s="396">
        <v>11000</v>
      </c>
      <c r="DI152" s="396">
        <v>11000</v>
      </c>
      <c r="DJ152" s="396">
        <v>11000</v>
      </c>
      <c r="DK152" s="396">
        <v>11000</v>
      </c>
      <c r="DL152" s="396">
        <v>11000</v>
      </c>
      <c r="DM152" s="396">
        <v>11000</v>
      </c>
      <c r="DN152" s="396">
        <v>11000</v>
      </c>
      <c r="DO152" s="396">
        <v>11000</v>
      </c>
      <c r="DP152" s="396">
        <v>11000</v>
      </c>
      <c r="DQ152" s="396">
        <v>11000</v>
      </c>
      <c r="DR152" s="396">
        <v>11000</v>
      </c>
      <c r="DS152" s="396">
        <v>11000</v>
      </c>
      <c r="DT152" s="396">
        <v>11000</v>
      </c>
      <c r="DU152" s="396">
        <v>11000</v>
      </c>
      <c r="DV152" s="396">
        <v>11000</v>
      </c>
      <c r="DW152" s="396">
        <v>11000</v>
      </c>
      <c r="DX152" s="396">
        <v>11000</v>
      </c>
      <c r="DY152" s="396">
        <v>11000</v>
      </c>
      <c r="DZ152" s="396">
        <v>11000</v>
      </c>
      <c r="EA152" s="396">
        <v>11000</v>
      </c>
      <c r="EB152" s="396">
        <v>11000</v>
      </c>
      <c r="EC152" s="396">
        <v>11000</v>
      </c>
      <c r="ED152" s="396">
        <v>11000</v>
      </c>
      <c r="EE152" s="396">
        <v>11000</v>
      </c>
      <c r="EF152" s="396">
        <v>11000</v>
      </c>
      <c r="EG152" s="396">
        <v>11000</v>
      </c>
      <c r="EH152" s="396">
        <v>11000</v>
      </c>
      <c r="EI152" s="396">
        <v>11000</v>
      </c>
      <c r="EJ152" s="396">
        <v>11000</v>
      </c>
      <c r="EK152" s="396">
        <v>11000</v>
      </c>
      <c r="EL152" s="396">
        <v>11000</v>
      </c>
      <c r="EM152" s="396">
        <v>11000</v>
      </c>
      <c r="EN152" s="396">
        <v>11000</v>
      </c>
      <c r="EO152" s="396">
        <v>11000</v>
      </c>
      <c r="EP152" s="396">
        <v>11000</v>
      </c>
      <c r="EQ152" s="396">
        <v>11000</v>
      </c>
      <c r="ER152" s="396">
        <v>11000</v>
      </c>
      <c r="ES152" s="396">
        <v>11000</v>
      </c>
      <c r="ET152" s="396">
        <v>11000</v>
      </c>
      <c r="EU152" s="396">
        <v>11000</v>
      </c>
      <c r="EV152" s="396">
        <v>11000</v>
      </c>
      <c r="EW152" s="396">
        <v>11000</v>
      </c>
      <c r="EX152" s="396">
        <v>11000</v>
      </c>
      <c r="EY152" s="396">
        <v>11000</v>
      </c>
      <c r="EZ152" s="396">
        <v>11000</v>
      </c>
      <c r="FA152" s="396">
        <v>11000</v>
      </c>
      <c r="FB152" s="396">
        <v>11000</v>
      </c>
      <c r="FC152" s="396">
        <v>11000</v>
      </c>
      <c r="FD152" s="396">
        <v>11000</v>
      </c>
      <c r="FE152" s="396">
        <v>11000</v>
      </c>
      <c r="FF152" s="396">
        <v>11000</v>
      </c>
      <c r="FG152" s="396">
        <v>11000</v>
      </c>
      <c r="FH152" s="396">
        <v>11000</v>
      </c>
      <c r="FI152" s="396">
        <v>11000</v>
      </c>
      <c r="FJ152" s="396">
        <v>11000</v>
      </c>
      <c r="FK152" s="396">
        <v>11000</v>
      </c>
      <c r="FL152" s="396">
        <v>11000</v>
      </c>
      <c r="FM152" s="396">
        <v>11000</v>
      </c>
      <c r="FN152" s="396">
        <v>11000</v>
      </c>
      <c r="FO152" s="396">
        <v>11000</v>
      </c>
      <c r="FP152" s="396">
        <v>11000</v>
      </c>
      <c r="FQ152" s="396">
        <v>11000</v>
      </c>
      <c r="FR152" s="396">
        <v>11000</v>
      </c>
      <c r="FS152" s="396">
        <v>11000</v>
      </c>
      <c r="FT152" s="396">
        <v>11000</v>
      </c>
      <c r="FU152" s="396">
        <v>11000</v>
      </c>
      <c r="FV152" s="396">
        <v>11000</v>
      </c>
      <c r="FW152" s="396">
        <v>11000</v>
      </c>
      <c r="FX152" s="396">
        <v>11000</v>
      </c>
      <c r="FY152" s="396">
        <v>11000</v>
      </c>
      <c r="FZ152" s="396">
        <v>11000</v>
      </c>
      <c r="GA152" s="396">
        <v>11000</v>
      </c>
    </row>
    <row r="153" spans="1:183" x14ac:dyDescent="0.25">
      <c r="A153" s="394">
        <v>4</v>
      </c>
      <c r="B153" s="395">
        <v>14</v>
      </c>
      <c r="C153" s="395">
        <v>8</v>
      </c>
      <c r="D153" s="396">
        <v>11000</v>
      </c>
      <c r="E153" s="396">
        <v>11000</v>
      </c>
      <c r="F153" s="396">
        <v>11000</v>
      </c>
      <c r="G153" s="396">
        <v>11000</v>
      </c>
      <c r="H153" s="396">
        <v>11000</v>
      </c>
      <c r="I153" s="396">
        <v>11000</v>
      </c>
      <c r="J153" s="396">
        <v>11000</v>
      </c>
      <c r="K153" s="396">
        <v>11000</v>
      </c>
      <c r="L153" s="396">
        <v>11000</v>
      </c>
      <c r="M153" s="396">
        <v>11000</v>
      </c>
      <c r="N153" s="396">
        <v>11000</v>
      </c>
      <c r="O153" s="396">
        <v>11000</v>
      </c>
      <c r="P153" s="396">
        <v>11000</v>
      </c>
      <c r="Q153" s="396">
        <v>11000</v>
      </c>
      <c r="R153" s="396">
        <v>11000</v>
      </c>
      <c r="S153" s="396">
        <v>11000</v>
      </c>
      <c r="T153" s="396">
        <v>11000</v>
      </c>
      <c r="U153" s="396">
        <v>11000</v>
      </c>
      <c r="V153" s="396">
        <v>11000</v>
      </c>
      <c r="W153" s="396">
        <v>11000</v>
      </c>
      <c r="X153" s="396">
        <v>11000</v>
      </c>
      <c r="Y153" s="396">
        <v>11000</v>
      </c>
      <c r="Z153" s="396">
        <v>11000</v>
      </c>
      <c r="AA153" s="396">
        <v>11000</v>
      </c>
      <c r="AB153" s="396">
        <v>11000</v>
      </c>
      <c r="AC153" s="396">
        <v>11000</v>
      </c>
      <c r="AD153" s="396">
        <v>11000</v>
      </c>
      <c r="AE153" s="396">
        <v>11000</v>
      </c>
      <c r="AF153" s="396">
        <v>11000</v>
      </c>
      <c r="AG153" s="396">
        <v>11000</v>
      </c>
      <c r="AH153" s="396">
        <v>11000</v>
      </c>
      <c r="AI153" s="396">
        <v>11000</v>
      </c>
      <c r="AJ153" s="396">
        <v>11000</v>
      </c>
      <c r="AK153" s="396">
        <v>11000</v>
      </c>
      <c r="AL153" s="396">
        <v>11000</v>
      </c>
      <c r="AM153" s="396">
        <v>11000</v>
      </c>
      <c r="AN153" s="396">
        <v>11000</v>
      </c>
      <c r="AO153" s="396">
        <v>11000</v>
      </c>
      <c r="AP153" s="396">
        <v>11000</v>
      </c>
      <c r="AQ153" s="396">
        <v>11000</v>
      </c>
      <c r="AR153" s="396">
        <v>11000</v>
      </c>
      <c r="AS153" s="396">
        <v>11000</v>
      </c>
      <c r="AT153" s="396">
        <v>11000</v>
      </c>
      <c r="AU153" s="396">
        <v>11000</v>
      </c>
      <c r="AV153" s="396">
        <v>11000</v>
      </c>
      <c r="AW153" s="396">
        <v>11000</v>
      </c>
      <c r="AX153" s="396">
        <v>11000</v>
      </c>
      <c r="AY153" s="396">
        <v>11000</v>
      </c>
      <c r="AZ153" s="396">
        <v>11000</v>
      </c>
      <c r="BA153" s="396">
        <v>11000</v>
      </c>
      <c r="BB153" s="396">
        <v>11000</v>
      </c>
      <c r="BC153" s="396">
        <v>11000</v>
      </c>
      <c r="BD153" s="396">
        <v>11000</v>
      </c>
      <c r="BE153" s="396">
        <v>11000</v>
      </c>
      <c r="BF153" s="396">
        <v>11000</v>
      </c>
      <c r="BG153" s="396">
        <v>11000</v>
      </c>
      <c r="BH153" s="396">
        <v>11000</v>
      </c>
      <c r="BI153" s="396">
        <v>11000</v>
      </c>
      <c r="BJ153" s="396">
        <v>11000</v>
      </c>
      <c r="BK153" s="396">
        <v>11000</v>
      </c>
      <c r="BL153" s="396">
        <v>11000</v>
      </c>
      <c r="BM153" s="396">
        <v>11000</v>
      </c>
      <c r="BN153" s="396">
        <v>11000</v>
      </c>
      <c r="BO153" s="396">
        <v>11000</v>
      </c>
      <c r="BP153" s="396">
        <v>11000</v>
      </c>
      <c r="BQ153" s="396">
        <v>11000</v>
      </c>
      <c r="BR153" s="396">
        <v>11000</v>
      </c>
      <c r="BS153" s="396">
        <v>11000</v>
      </c>
      <c r="BT153" s="396">
        <v>11000</v>
      </c>
      <c r="BU153" s="396">
        <v>11000</v>
      </c>
      <c r="BV153" s="396">
        <v>11000</v>
      </c>
      <c r="BW153" s="396">
        <v>11000</v>
      </c>
      <c r="BX153" s="396">
        <v>11000</v>
      </c>
      <c r="BY153" s="396">
        <v>11000</v>
      </c>
      <c r="BZ153" s="396">
        <v>11000</v>
      </c>
      <c r="CA153" s="396">
        <v>11000</v>
      </c>
      <c r="CB153" s="396">
        <v>11000</v>
      </c>
      <c r="CC153" s="396">
        <v>11000</v>
      </c>
      <c r="CD153" s="396">
        <v>11000</v>
      </c>
      <c r="CE153" s="396">
        <v>11000</v>
      </c>
      <c r="CF153" s="396">
        <v>11000</v>
      </c>
      <c r="CG153" s="396">
        <v>11000</v>
      </c>
      <c r="CH153" s="396">
        <v>11000</v>
      </c>
      <c r="CI153" s="396">
        <v>11000</v>
      </c>
      <c r="CJ153" s="396">
        <v>11000</v>
      </c>
      <c r="CK153" s="396">
        <v>11000</v>
      </c>
      <c r="CL153" s="396">
        <v>11000</v>
      </c>
      <c r="CM153" s="396">
        <v>11000</v>
      </c>
      <c r="CN153" s="396">
        <v>11000</v>
      </c>
      <c r="CO153" s="396">
        <v>11000</v>
      </c>
      <c r="CP153" s="396">
        <v>11000</v>
      </c>
      <c r="CQ153" s="396">
        <v>11000</v>
      </c>
      <c r="CR153" s="396">
        <v>11000</v>
      </c>
      <c r="CS153" s="396">
        <v>11000</v>
      </c>
      <c r="CT153" s="396">
        <v>11000</v>
      </c>
      <c r="CU153" s="396">
        <v>11000</v>
      </c>
      <c r="CV153" s="396">
        <v>11000</v>
      </c>
      <c r="CW153" s="396">
        <v>11000</v>
      </c>
      <c r="CX153" s="396">
        <v>11000</v>
      </c>
      <c r="CY153" s="396">
        <v>11000</v>
      </c>
      <c r="CZ153" s="396">
        <v>11000</v>
      </c>
      <c r="DA153" s="396">
        <v>11000</v>
      </c>
      <c r="DB153" s="396">
        <v>11000</v>
      </c>
      <c r="DC153" s="396">
        <v>11000</v>
      </c>
      <c r="DD153" s="396">
        <v>11000</v>
      </c>
      <c r="DE153" s="396">
        <v>11000</v>
      </c>
      <c r="DF153" s="396">
        <v>11000</v>
      </c>
      <c r="DG153" s="396">
        <v>11000</v>
      </c>
      <c r="DH153" s="396">
        <v>11000</v>
      </c>
      <c r="DI153" s="396">
        <v>11000</v>
      </c>
      <c r="DJ153" s="396">
        <v>11000</v>
      </c>
      <c r="DK153" s="396">
        <v>11000</v>
      </c>
      <c r="DL153" s="396">
        <v>11000</v>
      </c>
      <c r="DM153" s="396">
        <v>11000</v>
      </c>
      <c r="DN153" s="396">
        <v>11000</v>
      </c>
      <c r="DO153" s="396">
        <v>11000</v>
      </c>
      <c r="DP153" s="396">
        <v>11000</v>
      </c>
      <c r="DQ153" s="396">
        <v>11000</v>
      </c>
      <c r="DR153" s="396">
        <v>11000</v>
      </c>
      <c r="DS153" s="396">
        <v>11000</v>
      </c>
      <c r="DT153" s="396">
        <v>11000</v>
      </c>
      <c r="DU153" s="396">
        <v>11000</v>
      </c>
      <c r="DV153" s="396">
        <v>11000</v>
      </c>
      <c r="DW153" s="396">
        <v>11000</v>
      </c>
      <c r="DX153" s="396">
        <v>11000</v>
      </c>
      <c r="DY153" s="396">
        <v>11000</v>
      </c>
      <c r="DZ153" s="396">
        <v>11000</v>
      </c>
      <c r="EA153" s="396">
        <v>11000</v>
      </c>
      <c r="EB153" s="396">
        <v>11000</v>
      </c>
      <c r="EC153" s="396">
        <v>11000</v>
      </c>
      <c r="ED153" s="396">
        <v>11000</v>
      </c>
      <c r="EE153" s="396">
        <v>11000</v>
      </c>
      <c r="EF153" s="396">
        <v>11000</v>
      </c>
      <c r="EG153" s="396">
        <v>11000</v>
      </c>
      <c r="EH153" s="396">
        <v>11000</v>
      </c>
      <c r="EI153" s="396">
        <v>11000</v>
      </c>
      <c r="EJ153" s="396">
        <v>11000</v>
      </c>
      <c r="EK153" s="396">
        <v>11000</v>
      </c>
      <c r="EL153" s="396">
        <v>11000</v>
      </c>
      <c r="EM153" s="396">
        <v>11000</v>
      </c>
      <c r="EN153" s="396">
        <v>11000</v>
      </c>
      <c r="EO153" s="396">
        <v>11000</v>
      </c>
      <c r="EP153" s="396">
        <v>11000</v>
      </c>
      <c r="EQ153" s="396">
        <v>11000</v>
      </c>
      <c r="ER153" s="396">
        <v>11000</v>
      </c>
      <c r="ES153" s="396">
        <v>11000</v>
      </c>
      <c r="ET153" s="396">
        <v>11000</v>
      </c>
      <c r="EU153" s="396">
        <v>11000</v>
      </c>
      <c r="EV153" s="396">
        <v>11000</v>
      </c>
      <c r="EW153" s="396">
        <v>11000</v>
      </c>
      <c r="EX153" s="396">
        <v>11000</v>
      </c>
      <c r="EY153" s="396">
        <v>11000</v>
      </c>
      <c r="EZ153" s="396">
        <v>11000</v>
      </c>
      <c r="FA153" s="396">
        <v>11000</v>
      </c>
      <c r="FB153" s="396">
        <v>11000</v>
      </c>
      <c r="FC153" s="396">
        <v>11000</v>
      </c>
      <c r="FD153" s="396">
        <v>11000</v>
      </c>
      <c r="FE153" s="396">
        <v>11000</v>
      </c>
      <c r="FF153" s="396">
        <v>11000</v>
      </c>
      <c r="FG153" s="396">
        <v>11000</v>
      </c>
      <c r="FH153" s="396">
        <v>11000</v>
      </c>
      <c r="FI153" s="396">
        <v>11000</v>
      </c>
      <c r="FJ153" s="396">
        <v>11000</v>
      </c>
      <c r="FK153" s="396">
        <v>11000</v>
      </c>
      <c r="FL153" s="396">
        <v>11000</v>
      </c>
      <c r="FM153" s="396">
        <v>11000</v>
      </c>
      <c r="FN153" s="396">
        <v>11000</v>
      </c>
      <c r="FO153" s="396">
        <v>11000</v>
      </c>
      <c r="FP153" s="396">
        <v>11000</v>
      </c>
      <c r="FQ153" s="396">
        <v>11000</v>
      </c>
      <c r="FR153" s="396">
        <v>11000</v>
      </c>
      <c r="FS153" s="396">
        <v>11000</v>
      </c>
      <c r="FT153" s="396">
        <v>11000</v>
      </c>
      <c r="FU153" s="396">
        <v>11000</v>
      </c>
      <c r="FV153" s="396">
        <v>11000</v>
      </c>
      <c r="FW153" s="396">
        <v>11000</v>
      </c>
      <c r="FX153" s="396">
        <v>11000</v>
      </c>
      <c r="FY153" s="396">
        <v>11000</v>
      </c>
      <c r="FZ153" s="396">
        <v>11000</v>
      </c>
      <c r="GA153" s="396">
        <v>11000</v>
      </c>
    </row>
    <row r="154" spans="1:183" x14ac:dyDescent="0.25">
      <c r="A154" s="392">
        <v>1</v>
      </c>
      <c r="B154" s="170">
        <v>14</v>
      </c>
      <c r="C154" s="170">
        <v>11</v>
      </c>
      <c r="D154" s="396">
        <v>0</v>
      </c>
      <c r="E154" s="396">
        <v>0</v>
      </c>
      <c r="F154" s="396">
        <v>0</v>
      </c>
      <c r="G154" s="396">
        <v>0</v>
      </c>
      <c r="H154" s="396">
        <v>0</v>
      </c>
      <c r="I154" s="396">
        <v>0</v>
      </c>
      <c r="J154" s="396">
        <v>0</v>
      </c>
      <c r="K154" s="396">
        <v>0</v>
      </c>
      <c r="L154" s="396">
        <v>0</v>
      </c>
      <c r="M154" s="396">
        <v>0</v>
      </c>
      <c r="N154" s="396">
        <v>0</v>
      </c>
      <c r="O154" s="396">
        <v>0</v>
      </c>
      <c r="P154" s="396">
        <v>0</v>
      </c>
      <c r="Q154" s="396">
        <v>0</v>
      </c>
      <c r="R154" s="396">
        <v>0</v>
      </c>
      <c r="S154" s="396">
        <v>0</v>
      </c>
      <c r="T154" s="396">
        <v>0</v>
      </c>
      <c r="U154" s="396">
        <v>0</v>
      </c>
      <c r="V154" s="396">
        <v>0</v>
      </c>
      <c r="W154" s="396">
        <v>0</v>
      </c>
      <c r="X154" s="396">
        <v>0</v>
      </c>
      <c r="Y154" s="396">
        <v>0</v>
      </c>
      <c r="Z154" s="396">
        <v>0</v>
      </c>
      <c r="AA154" s="396">
        <v>0</v>
      </c>
      <c r="AB154" s="396">
        <v>0</v>
      </c>
      <c r="AC154" s="396">
        <v>0</v>
      </c>
      <c r="AD154" s="396">
        <v>0</v>
      </c>
      <c r="AE154" s="396">
        <v>0</v>
      </c>
      <c r="AF154" s="396">
        <v>0</v>
      </c>
      <c r="AG154" s="396">
        <v>0</v>
      </c>
      <c r="AH154" s="396">
        <v>0</v>
      </c>
      <c r="AI154" s="396">
        <v>0</v>
      </c>
      <c r="AJ154" s="396">
        <v>0</v>
      </c>
      <c r="AK154" s="396">
        <v>0</v>
      </c>
      <c r="AL154" s="396">
        <v>0</v>
      </c>
      <c r="AM154" s="396">
        <v>0</v>
      </c>
      <c r="AN154" s="396">
        <v>0</v>
      </c>
      <c r="AO154" s="396">
        <v>0</v>
      </c>
      <c r="AP154" s="396">
        <v>0</v>
      </c>
      <c r="AQ154" s="396">
        <v>0</v>
      </c>
      <c r="AR154" s="396">
        <v>0</v>
      </c>
      <c r="AS154" s="396">
        <v>0</v>
      </c>
      <c r="AT154" s="396">
        <v>0</v>
      </c>
      <c r="AU154" s="396">
        <v>0</v>
      </c>
      <c r="AV154" s="396">
        <v>0</v>
      </c>
      <c r="AW154" s="396">
        <v>0</v>
      </c>
      <c r="AX154" s="396">
        <v>0</v>
      </c>
      <c r="AY154" s="396">
        <v>0</v>
      </c>
      <c r="AZ154" s="396">
        <v>0</v>
      </c>
      <c r="BA154" s="396">
        <v>0</v>
      </c>
      <c r="BB154" s="396">
        <v>0</v>
      </c>
      <c r="BC154" s="396">
        <v>0</v>
      </c>
      <c r="BD154" s="396">
        <v>0</v>
      </c>
      <c r="BE154" s="396">
        <v>0</v>
      </c>
      <c r="BF154" s="396">
        <v>0</v>
      </c>
      <c r="BG154" s="396">
        <v>0</v>
      </c>
      <c r="BH154" s="396">
        <v>0</v>
      </c>
      <c r="BI154" s="396">
        <v>0</v>
      </c>
      <c r="BJ154" s="396">
        <v>0</v>
      </c>
      <c r="BK154" s="396">
        <v>0</v>
      </c>
      <c r="BL154" s="396">
        <v>0</v>
      </c>
      <c r="BM154" s="396">
        <v>0</v>
      </c>
      <c r="BN154" s="396">
        <v>0</v>
      </c>
      <c r="BO154" s="396">
        <v>0</v>
      </c>
      <c r="BP154" s="396">
        <v>0</v>
      </c>
      <c r="BQ154" s="396">
        <v>0</v>
      </c>
      <c r="BR154" s="396">
        <v>0</v>
      </c>
      <c r="BS154" s="396">
        <v>0</v>
      </c>
      <c r="BT154" s="396">
        <v>0</v>
      </c>
      <c r="BU154" s="396">
        <v>0</v>
      </c>
      <c r="BV154" s="396">
        <v>0</v>
      </c>
      <c r="BW154" s="396">
        <v>0</v>
      </c>
      <c r="BX154" s="396">
        <v>0</v>
      </c>
      <c r="BY154" s="396">
        <v>0</v>
      </c>
      <c r="BZ154" s="396">
        <v>0</v>
      </c>
      <c r="CA154" s="396">
        <v>0</v>
      </c>
      <c r="CB154" s="396">
        <v>0</v>
      </c>
      <c r="CC154" s="396">
        <v>0</v>
      </c>
      <c r="CD154" s="396">
        <v>0</v>
      </c>
      <c r="CE154" s="396">
        <v>0</v>
      </c>
      <c r="CF154" s="396">
        <v>0</v>
      </c>
      <c r="CG154" s="396">
        <v>0</v>
      </c>
      <c r="CH154" s="396">
        <v>0</v>
      </c>
      <c r="CI154" s="396">
        <v>0</v>
      </c>
      <c r="CJ154" s="396">
        <v>0</v>
      </c>
      <c r="CK154" s="396">
        <v>0</v>
      </c>
      <c r="CL154" s="396">
        <v>0</v>
      </c>
      <c r="CM154" s="396">
        <v>0</v>
      </c>
      <c r="CN154" s="396">
        <v>0</v>
      </c>
      <c r="CO154" s="396">
        <v>0</v>
      </c>
      <c r="CP154" s="396">
        <v>0</v>
      </c>
      <c r="CQ154" s="396">
        <v>0</v>
      </c>
      <c r="CR154" s="396">
        <v>0</v>
      </c>
      <c r="CS154" s="396">
        <v>0</v>
      </c>
      <c r="CT154" s="396">
        <v>0</v>
      </c>
      <c r="CU154" s="396">
        <v>0</v>
      </c>
      <c r="CV154" s="396">
        <v>0</v>
      </c>
      <c r="CW154" s="396">
        <v>0</v>
      </c>
      <c r="CX154" s="396">
        <v>0</v>
      </c>
      <c r="CY154" s="396">
        <v>0</v>
      </c>
      <c r="CZ154" s="396">
        <v>0</v>
      </c>
      <c r="DA154" s="396">
        <v>0</v>
      </c>
      <c r="DB154" s="396">
        <v>0</v>
      </c>
      <c r="DC154" s="396">
        <v>0</v>
      </c>
      <c r="DD154" s="396">
        <v>0</v>
      </c>
      <c r="DE154" s="396">
        <v>0</v>
      </c>
      <c r="DF154" s="396">
        <v>0</v>
      </c>
      <c r="DG154" s="396">
        <v>0</v>
      </c>
      <c r="DH154" s="396">
        <v>0</v>
      </c>
      <c r="DI154" s="396">
        <v>0</v>
      </c>
      <c r="DJ154" s="396">
        <v>0</v>
      </c>
      <c r="DK154" s="396">
        <v>0</v>
      </c>
      <c r="DL154" s="396">
        <v>0</v>
      </c>
      <c r="DM154" s="396">
        <v>0</v>
      </c>
      <c r="DN154" s="396">
        <v>0</v>
      </c>
      <c r="DO154" s="396">
        <v>0</v>
      </c>
      <c r="DP154" s="396">
        <v>0</v>
      </c>
      <c r="DQ154" s="396">
        <v>0</v>
      </c>
      <c r="DR154" s="396">
        <v>0</v>
      </c>
      <c r="DS154" s="396">
        <v>0</v>
      </c>
      <c r="DT154" s="396">
        <v>0</v>
      </c>
      <c r="DU154" s="396">
        <v>0</v>
      </c>
      <c r="DV154" s="396">
        <v>0</v>
      </c>
      <c r="DW154" s="396">
        <v>0</v>
      </c>
      <c r="DX154" s="396">
        <v>0</v>
      </c>
      <c r="DY154" s="396">
        <v>0</v>
      </c>
      <c r="DZ154" s="396">
        <v>0</v>
      </c>
      <c r="EA154" s="396">
        <v>0</v>
      </c>
      <c r="EB154" s="396">
        <v>0</v>
      </c>
      <c r="EC154" s="396">
        <v>0</v>
      </c>
      <c r="ED154" s="396">
        <v>0</v>
      </c>
      <c r="EE154" s="396">
        <v>0</v>
      </c>
      <c r="EF154" s="396">
        <v>0</v>
      </c>
      <c r="EG154" s="396">
        <v>0</v>
      </c>
      <c r="EH154" s="396">
        <v>0</v>
      </c>
      <c r="EI154" s="396">
        <v>0</v>
      </c>
      <c r="EJ154" s="396">
        <v>0</v>
      </c>
      <c r="EK154" s="396">
        <v>0</v>
      </c>
      <c r="EL154" s="396">
        <v>0</v>
      </c>
      <c r="EM154" s="396">
        <v>0</v>
      </c>
      <c r="EN154" s="396">
        <v>0</v>
      </c>
      <c r="EO154" s="396">
        <v>0</v>
      </c>
      <c r="EP154" s="396">
        <v>0</v>
      </c>
      <c r="EQ154" s="396">
        <v>0</v>
      </c>
      <c r="ER154" s="396">
        <v>0</v>
      </c>
      <c r="ES154" s="396">
        <v>0</v>
      </c>
      <c r="ET154" s="396">
        <v>0</v>
      </c>
      <c r="EU154" s="396">
        <v>0</v>
      </c>
      <c r="EV154" s="396">
        <v>0</v>
      </c>
      <c r="EW154" s="396">
        <v>0</v>
      </c>
      <c r="EX154" s="396">
        <v>0</v>
      </c>
      <c r="EY154" s="396">
        <v>0</v>
      </c>
      <c r="EZ154" s="396">
        <v>0</v>
      </c>
      <c r="FA154" s="396">
        <v>0</v>
      </c>
      <c r="FB154" s="396">
        <v>0</v>
      </c>
      <c r="FC154" s="396">
        <v>0</v>
      </c>
      <c r="FD154" s="396">
        <v>0</v>
      </c>
      <c r="FE154" s="396">
        <v>0</v>
      </c>
      <c r="FF154" s="396">
        <v>0</v>
      </c>
      <c r="FG154" s="396">
        <v>0</v>
      </c>
      <c r="FH154" s="396">
        <v>0</v>
      </c>
      <c r="FI154" s="396">
        <v>0</v>
      </c>
      <c r="FJ154" s="396">
        <v>0</v>
      </c>
      <c r="FK154" s="396">
        <v>0</v>
      </c>
      <c r="FL154" s="396">
        <v>0</v>
      </c>
      <c r="FM154" s="396">
        <v>0</v>
      </c>
      <c r="FN154" s="396">
        <v>0</v>
      </c>
      <c r="FO154" s="396">
        <v>0</v>
      </c>
      <c r="FP154" s="396">
        <v>0</v>
      </c>
      <c r="FQ154" s="396">
        <v>0</v>
      </c>
      <c r="FR154" s="396">
        <v>0</v>
      </c>
      <c r="FS154" s="396">
        <v>0</v>
      </c>
      <c r="FT154" s="396">
        <v>0</v>
      </c>
      <c r="FU154" s="396">
        <v>0</v>
      </c>
      <c r="FV154" s="396">
        <v>0</v>
      </c>
      <c r="FW154" s="396">
        <v>0</v>
      </c>
      <c r="FX154" s="396">
        <v>0</v>
      </c>
      <c r="FY154" s="396">
        <v>0</v>
      </c>
      <c r="FZ154" s="396">
        <v>0</v>
      </c>
      <c r="GA154" s="396">
        <v>0</v>
      </c>
    </row>
    <row r="155" spans="1:183" x14ac:dyDescent="0.25">
      <c r="A155" s="392">
        <v>2</v>
      </c>
      <c r="B155" s="170">
        <v>14</v>
      </c>
      <c r="C155" s="170">
        <v>11</v>
      </c>
      <c r="D155" s="396">
        <v>0</v>
      </c>
      <c r="E155" s="396">
        <v>0</v>
      </c>
      <c r="F155" s="396">
        <v>0</v>
      </c>
      <c r="G155" s="396">
        <v>0</v>
      </c>
      <c r="H155" s="396">
        <v>0</v>
      </c>
      <c r="I155" s="396">
        <v>0</v>
      </c>
      <c r="J155" s="396">
        <v>0</v>
      </c>
      <c r="K155" s="396">
        <v>0</v>
      </c>
      <c r="L155" s="396">
        <v>0</v>
      </c>
      <c r="M155" s="396">
        <v>0</v>
      </c>
      <c r="N155" s="396">
        <v>0</v>
      </c>
      <c r="O155" s="396">
        <v>0</v>
      </c>
      <c r="P155" s="396">
        <v>0</v>
      </c>
      <c r="Q155" s="396">
        <v>0</v>
      </c>
      <c r="R155" s="396">
        <v>0</v>
      </c>
      <c r="S155" s="396">
        <v>0</v>
      </c>
      <c r="T155" s="396">
        <v>0</v>
      </c>
      <c r="U155" s="396">
        <v>0</v>
      </c>
      <c r="V155" s="396">
        <v>0</v>
      </c>
      <c r="W155" s="396">
        <v>0</v>
      </c>
      <c r="X155" s="396">
        <v>0</v>
      </c>
      <c r="Y155" s="396">
        <v>0</v>
      </c>
      <c r="Z155" s="396">
        <v>0</v>
      </c>
      <c r="AA155" s="396">
        <v>0</v>
      </c>
      <c r="AB155" s="396">
        <v>0</v>
      </c>
      <c r="AC155" s="396">
        <v>0</v>
      </c>
      <c r="AD155" s="396">
        <v>0</v>
      </c>
      <c r="AE155" s="396">
        <v>0</v>
      </c>
      <c r="AF155" s="396">
        <v>0</v>
      </c>
      <c r="AG155" s="396">
        <v>0</v>
      </c>
      <c r="AH155" s="396">
        <v>0</v>
      </c>
      <c r="AI155" s="396">
        <v>0</v>
      </c>
      <c r="AJ155" s="396">
        <v>0</v>
      </c>
      <c r="AK155" s="396">
        <v>0</v>
      </c>
      <c r="AL155" s="396">
        <v>0</v>
      </c>
      <c r="AM155" s="396">
        <v>0</v>
      </c>
      <c r="AN155" s="396">
        <v>0</v>
      </c>
      <c r="AO155" s="396">
        <v>0</v>
      </c>
      <c r="AP155" s="396">
        <v>0</v>
      </c>
      <c r="AQ155" s="396">
        <v>0</v>
      </c>
      <c r="AR155" s="396">
        <v>0</v>
      </c>
      <c r="AS155" s="396">
        <v>0</v>
      </c>
      <c r="AT155" s="396">
        <v>0</v>
      </c>
      <c r="AU155" s="396">
        <v>0</v>
      </c>
      <c r="AV155" s="396">
        <v>0</v>
      </c>
      <c r="AW155" s="396">
        <v>0</v>
      </c>
      <c r="AX155" s="396">
        <v>0</v>
      </c>
      <c r="AY155" s="396">
        <v>0</v>
      </c>
      <c r="AZ155" s="396">
        <v>0</v>
      </c>
      <c r="BA155" s="396">
        <v>0</v>
      </c>
      <c r="BB155" s="396">
        <v>0</v>
      </c>
      <c r="BC155" s="396">
        <v>0</v>
      </c>
      <c r="BD155" s="396">
        <v>0</v>
      </c>
      <c r="BE155" s="396">
        <v>0</v>
      </c>
      <c r="BF155" s="396">
        <v>0</v>
      </c>
      <c r="BG155" s="396">
        <v>0</v>
      </c>
      <c r="BH155" s="396">
        <v>0</v>
      </c>
      <c r="BI155" s="396">
        <v>0</v>
      </c>
      <c r="BJ155" s="396">
        <v>0</v>
      </c>
      <c r="BK155" s="396">
        <v>0</v>
      </c>
      <c r="BL155" s="396">
        <v>0</v>
      </c>
      <c r="BM155" s="396">
        <v>0</v>
      </c>
      <c r="BN155" s="396">
        <v>0</v>
      </c>
      <c r="BO155" s="396">
        <v>0</v>
      </c>
      <c r="BP155" s="396">
        <v>0</v>
      </c>
      <c r="BQ155" s="396">
        <v>0</v>
      </c>
      <c r="BR155" s="396">
        <v>0</v>
      </c>
      <c r="BS155" s="396">
        <v>0</v>
      </c>
      <c r="BT155" s="396">
        <v>0</v>
      </c>
      <c r="BU155" s="396">
        <v>0</v>
      </c>
      <c r="BV155" s="396">
        <v>0</v>
      </c>
      <c r="BW155" s="396">
        <v>0</v>
      </c>
      <c r="BX155" s="396">
        <v>0</v>
      </c>
      <c r="BY155" s="396">
        <v>0</v>
      </c>
      <c r="BZ155" s="396">
        <v>0</v>
      </c>
      <c r="CA155" s="396">
        <v>0</v>
      </c>
      <c r="CB155" s="396">
        <v>0</v>
      </c>
      <c r="CC155" s="396">
        <v>0</v>
      </c>
      <c r="CD155" s="396">
        <v>0</v>
      </c>
      <c r="CE155" s="396">
        <v>0</v>
      </c>
      <c r="CF155" s="396">
        <v>0</v>
      </c>
      <c r="CG155" s="396">
        <v>0</v>
      </c>
      <c r="CH155" s="396">
        <v>0</v>
      </c>
      <c r="CI155" s="396">
        <v>0</v>
      </c>
      <c r="CJ155" s="396">
        <v>0</v>
      </c>
      <c r="CK155" s="396">
        <v>0</v>
      </c>
      <c r="CL155" s="396">
        <v>0</v>
      </c>
      <c r="CM155" s="396">
        <v>0</v>
      </c>
      <c r="CN155" s="396">
        <v>0</v>
      </c>
      <c r="CO155" s="396">
        <v>0</v>
      </c>
      <c r="CP155" s="396">
        <v>0</v>
      </c>
      <c r="CQ155" s="396">
        <v>0</v>
      </c>
      <c r="CR155" s="396">
        <v>0</v>
      </c>
      <c r="CS155" s="396">
        <v>0</v>
      </c>
      <c r="CT155" s="396">
        <v>0</v>
      </c>
      <c r="CU155" s="396">
        <v>0</v>
      </c>
      <c r="CV155" s="396">
        <v>0</v>
      </c>
      <c r="CW155" s="396">
        <v>0</v>
      </c>
      <c r="CX155" s="396">
        <v>0</v>
      </c>
      <c r="CY155" s="396">
        <v>0</v>
      </c>
      <c r="CZ155" s="396">
        <v>0</v>
      </c>
      <c r="DA155" s="396">
        <v>0</v>
      </c>
      <c r="DB155" s="396">
        <v>0</v>
      </c>
      <c r="DC155" s="396">
        <v>0</v>
      </c>
      <c r="DD155" s="396">
        <v>0</v>
      </c>
      <c r="DE155" s="396">
        <v>0</v>
      </c>
      <c r="DF155" s="396">
        <v>0</v>
      </c>
      <c r="DG155" s="396">
        <v>0</v>
      </c>
      <c r="DH155" s="396">
        <v>0</v>
      </c>
      <c r="DI155" s="396">
        <v>0</v>
      </c>
      <c r="DJ155" s="396">
        <v>0</v>
      </c>
      <c r="DK155" s="396">
        <v>0</v>
      </c>
      <c r="DL155" s="396">
        <v>0</v>
      </c>
      <c r="DM155" s="396">
        <v>0</v>
      </c>
      <c r="DN155" s="396">
        <v>0</v>
      </c>
      <c r="DO155" s="396">
        <v>0</v>
      </c>
      <c r="DP155" s="396">
        <v>0</v>
      </c>
      <c r="DQ155" s="396">
        <v>0</v>
      </c>
      <c r="DR155" s="396">
        <v>0</v>
      </c>
      <c r="DS155" s="396">
        <v>0</v>
      </c>
      <c r="DT155" s="396">
        <v>0</v>
      </c>
      <c r="DU155" s="396">
        <v>0</v>
      </c>
      <c r="DV155" s="396">
        <v>0</v>
      </c>
      <c r="DW155" s="396">
        <v>0</v>
      </c>
      <c r="DX155" s="396">
        <v>0</v>
      </c>
      <c r="DY155" s="396">
        <v>0</v>
      </c>
      <c r="DZ155" s="396">
        <v>0</v>
      </c>
      <c r="EA155" s="396">
        <v>0</v>
      </c>
      <c r="EB155" s="396">
        <v>0</v>
      </c>
      <c r="EC155" s="396">
        <v>0</v>
      </c>
      <c r="ED155" s="396">
        <v>0</v>
      </c>
      <c r="EE155" s="396">
        <v>0</v>
      </c>
      <c r="EF155" s="396">
        <v>0</v>
      </c>
      <c r="EG155" s="396">
        <v>0</v>
      </c>
      <c r="EH155" s="396">
        <v>0</v>
      </c>
      <c r="EI155" s="396">
        <v>0</v>
      </c>
      <c r="EJ155" s="396">
        <v>0</v>
      </c>
      <c r="EK155" s="396">
        <v>0</v>
      </c>
      <c r="EL155" s="396">
        <v>0</v>
      </c>
      <c r="EM155" s="396">
        <v>0</v>
      </c>
      <c r="EN155" s="396">
        <v>0</v>
      </c>
      <c r="EO155" s="396">
        <v>0</v>
      </c>
      <c r="EP155" s="396">
        <v>0</v>
      </c>
      <c r="EQ155" s="396">
        <v>0</v>
      </c>
      <c r="ER155" s="396">
        <v>0</v>
      </c>
      <c r="ES155" s="396">
        <v>0</v>
      </c>
      <c r="ET155" s="396">
        <v>0</v>
      </c>
      <c r="EU155" s="396">
        <v>0</v>
      </c>
      <c r="EV155" s="396">
        <v>0</v>
      </c>
      <c r="EW155" s="396">
        <v>0</v>
      </c>
      <c r="EX155" s="396">
        <v>0</v>
      </c>
      <c r="EY155" s="396">
        <v>0</v>
      </c>
      <c r="EZ155" s="396">
        <v>0</v>
      </c>
      <c r="FA155" s="396">
        <v>0</v>
      </c>
      <c r="FB155" s="396">
        <v>0</v>
      </c>
      <c r="FC155" s="396">
        <v>0</v>
      </c>
      <c r="FD155" s="396">
        <v>0</v>
      </c>
      <c r="FE155" s="396">
        <v>0</v>
      </c>
      <c r="FF155" s="396">
        <v>0</v>
      </c>
      <c r="FG155" s="396">
        <v>0</v>
      </c>
      <c r="FH155" s="396">
        <v>0</v>
      </c>
      <c r="FI155" s="396">
        <v>0</v>
      </c>
      <c r="FJ155" s="396">
        <v>0</v>
      </c>
      <c r="FK155" s="396">
        <v>0</v>
      </c>
      <c r="FL155" s="396">
        <v>0</v>
      </c>
      <c r="FM155" s="396">
        <v>0</v>
      </c>
      <c r="FN155" s="396">
        <v>0</v>
      </c>
      <c r="FO155" s="396">
        <v>0</v>
      </c>
      <c r="FP155" s="396">
        <v>0</v>
      </c>
      <c r="FQ155" s="396">
        <v>0</v>
      </c>
      <c r="FR155" s="396">
        <v>0</v>
      </c>
      <c r="FS155" s="396">
        <v>0</v>
      </c>
      <c r="FT155" s="396">
        <v>0</v>
      </c>
      <c r="FU155" s="396">
        <v>0</v>
      </c>
      <c r="FV155" s="396">
        <v>0</v>
      </c>
      <c r="FW155" s="396">
        <v>0</v>
      </c>
      <c r="FX155" s="396">
        <v>0</v>
      </c>
      <c r="FY155" s="396">
        <v>0</v>
      </c>
      <c r="FZ155" s="396">
        <v>0</v>
      </c>
      <c r="GA155" s="396">
        <v>0</v>
      </c>
    </row>
    <row r="156" spans="1:183" x14ac:dyDescent="0.25">
      <c r="A156" s="392">
        <v>3</v>
      </c>
      <c r="B156" s="170">
        <v>14</v>
      </c>
      <c r="C156" s="170">
        <v>11</v>
      </c>
      <c r="D156" s="396">
        <v>0</v>
      </c>
      <c r="E156" s="396">
        <v>0</v>
      </c>
      <c r="F156" s="396">
        <v>0</v>
      </c>
      <c r="G156" s="396">
        <v>0</v>
      </c>
      <c r="H156" s="396">
        <v>0</v>
      </c>
      <c r="I156" s="396">
        <v>0</v>
      </c>
      <c r="J156" s="396">
        <v>0</v>
      </c>
      <c r="K156" s="396">
        <v>0</v>
      </c>
      <c r="L156" s="396">
        <v>0</v>
      </c>
      <c r="M156" s="396">
        <v>0</v>
      </c>
      <c r="N156" s="396">
        <v>0</v>
      </c>
      <c r="O156" s="396">
        <v>0</v>
      </c>
      <c r="P156" s="396">
        <v>0</v>
      </c>
      <c r="Q156" s="396">
        <v>0</v>
      </c>
      <c r="R156" s="396">
        <v>0</v>
      </c>
      <c r="S156" s="396">
        <v>0</v>
      </c>
      <c r="T156" s="396">
        <v>0</v>
      </c>
      <c r="U156" s="396">
        <v>0</v>
      </c>
      <c r="V156" s="396">
        <v>0</v>
      </c>
      <c r="W156" s="396">
        <v>0</v>
      </c>
      <c r="X156" s="396">
        <v>0</v>
      </c>
      <c r="Y156" s="396">
        <v>0</v>
      </c>
      <c r="Z156" s="396">
        <v>0</v>
      </c>
      <c r="AA156" s="396">
        <v>0</v>
      </c>
      <c r="AB156" s="396">
        <v>0</v>
      </c>
      <c r="AC156" s="396">
        <v>0</v>
      </c>
      <c r="AD156" s="396">
        <v>0</v>
      </c>
      <c r="AE156" s="396">
        <v>0</v>
      </c>
      <c r="AF156" s="396">
        <v>0</v>
      </c>
      <c r="AG156" s="396">
        <v>0</v>
      </c>
      <c r="AH156" s="396">
        <v>0</v>
      </c>
      <c r="AI156" s="396">
        <v>0</v>
      </c>
      <c r="AJ156" s="396">
        <v>0</v>
      </c>
      <c r="AK156" s="396">
        <v>0</v>
      </c>
      <c r="AL156" s="396">
        <v>0</v>
      </c>
      <c r="AM156" s="396">
        <v>0</v>
      </c>
      <c r="AN156" s="396">
        <v>0</v>
      </c>
      <c r="AO156" s="396">
        <v>0</v>
      </c>
      <c r="AP156" s="396">
        <v>0</v>
      </c>
      <c r="AQ156" s="396">
        <v>0</v>
      </c>
      <c r="AR156" s="396">
        <v>0</v>
      </c>
      <c r="AS156" s="396">
        <v>0</v>
      </c>
      <c r="AT156" s="396">
        <v>0</v>
      </c>
      <c r="AU156" s="396">
        <v>0</v>
      </c>
      <c r="AV156" s="396">
        <v>0</v>
      </c>
      <c r="AW156" s="396">
        <v>0</v>
      </c>
      <c r="AX156" s="396">
        <v>0</v>
      </c>
      <c r="AY156" s="396">
        <v>0</v>
      </c>
      <c r="AZ156" s="396">
        <v>0</v>
      </c>
      <c r="BA156" s="396">
        <v>0</v>
      </c>
      <c r="BB156" s="396">
        <v>0</v>
      </c>
      <c r="BC156" s="396">
        <v>0</v>
      </c>
      <c r="BD156" s="396">
        <v>0</v>
      </c>
      <c r="BE156" s="396">
        <v>0</v>
      </c>
      <c r="BF156" s="396">
        <v>0</v>
      </c>
      <c r="BG156" s="396">
        <v>0</v>
      </c>
      <c r="BH156" s="396">
        <v>0</v>
      </c>
      <c r="BI156" s="396">
        <v>0</v>
      </c>
      <c r="BJ156" s="396">
        <v>0</v>
      </c>
      <c r="BK156" s="396">
        <v>0</v>
      </c>
      <c r="BL156" s="396">
        <v>0</v>
      </c>
      <c r="BM156" s="396">
        <v>0</v>
      </c>
      <c r="BN156" s="396">
        <v>0</v>
      </c>
      <c r="BO156" s="396">
        <v>0</v>
      </c>
      <c r="BP156" s="396">
        <v>0</v>
      </c>
      <c r="BQ156" s="396">
        <v>0</v>
      </c>
      <c r="BR156" s="396">
        <v>0</v>
      </c>
      <c r="BS156" s="396">
        <v>0</v>
      </c>
      <c r="BT156" s="396">
        <v>0</v>
      </c>
      <c r="BU156" s="396">
        <v>0</v>
      </c>
      <c r="BV156" s="396">
        <v>0</v>
      </c>
      <c r="BW156" s="396">
        <v>0</v>
      </c>
      <c r="BX156" s="396">
        <v>0</v>
      </c>
      <c r="BY156" s="396">
        <v>0</v>
      </c>
      <c r="BZ156" s="396">
        <v>0</v>
      </c>
      <c r="CA156" s="396">
        <v>0</v>
      </c>
      <c r="CB156" s="396">
        <v>0</v>
      </c>
      <c r="CC156" s="396">
        <v>0</v>
      </c>
      <c r="CD156" s="396">
        <v>0</v>
      </c>
      <c r="CE156" s="396">
        <v>0</v>
      </c>
      <c r="CF156" s="396">
        <v>0</v>
      </c>
      <c r="CG156" s="396">
        <v>0</v>
      </c>
      <c r="CH156" s="396">
        <v>0</v>
      </c>
      <c r="CI156" s="396">
        <v>0</v>
      </c>
      <c r="CJ156" s="396">
        <v>0</v>
      </c>
      <c r="CK156" s="396">
        <v>0</v>
      </c>
      <c r="CL156" s="396">
        <v>0</v>
      </c>
      <c r="CM156" s="396">
        <v>0</v>
      </c>
      <c r="CN156" s="396">
        <v>0</v>
      </c>
      <c r="CO156" s="396">
        <v>0</v>
      </c>
      <c r="CP156" s="396">
        <v>0</v>
      </c>
      <c r="CQ156" s="396">
        <v>0</v>
      </c>
      <c r="CR156" s="396">
        <v>0</v>
      </c>
      <c r="CS156" s="396">
        <v>0</v>
      </c>
      <c r="CT156" s="396">
        <v>0</v>
      </c>
      <c r="CU156" s="396">
        <v>0</v>
      </c>
      <c r="CV156" s="396">
        <v>0</v>
      </c>
      <c r="CW156" s="396">
        <v>0</v>
      </c>
      <c r="CX156" s="396">
        <v>0</v>
      </c>
      <c r="CY156" s="396">
        <v>0</v>
      </c>
      <c r="CZ156" s="396">
        <v>0</v>
      </c>
      <c r="DA156" s="396">
        <v>0</v>
      </c>
      <c r="DB156" s="396">
        <v>0</v>
      </c>
      <c r="DC156" s="396">
        <v>0</v>
      </c>
      <c r="DD156" s="396">
        <v>0</v>
      </c>
      <c r="DE156" s="396">
        <v>0</v>
      </c>
      <c r="DF156" s="396">
        <v>0</v>
      </c>
      <c r="DG156" s="396">
        <v>0</v>
      </c>
      <c r="DH156" s="396">
        <v>0</v>
      </c>
      <c r="DI156" s="396">
        <v>0</v>
      </c>
      <c r="DJ156" s="396">
        <v>0</v>
      </c>
      <c r="DK156" s="396">
        <v>0</v>
      </c>
      <c r="DL156" s="396">
        <v>0</v>
      </c>
      <c r="DM156" s="396">
        <v>0</v>
      </c>
      <c r="DN156" s="396">
        <v>0</v>
      </c>
      <c r="DO156" s="396">
        <v>0</v>
      </c>
      <c r="DP156" s="396">
        <v>0</v>
      </c>
      <c r="DQ156" s="396">
        <v>0</v>
      </c>
      <c r="DR156" s="396">
        <v>0</v>
      </c>
      <c r="DS156" s="396">
        <v>0</v>
      </c>
      <c r="DT156" s="396">
        <v>0</v>
      </c>
      <c r="DU156" s="396">
        <v>0</v>
      </c>
      <c r="DV156" s="396">
        <v>0</v>
      </c>
      <c r="DW156" s="396">
        <v>0</v>
      </c>
      <c r="DX156" s="396">
        <v>0</v>
      </c>
      <c r="DY156" s="396">
        <v>0</v>
      </c>
      <c r="DZ156" s="396">
        <v>0</v>
      </c>
      <c r="EA156" s="396">
        <v>0</v>
      </c>
      <c r="EB156" s="396">
        <v>0</v>
      </c>
      <c r="EC156" s="396">
        <v>0</v>
      </c>
      <c r="ED156" s="396">
        <v>0</v>
      </c>
      <c r="EE156" s="396">
        <v>0</v>
      </c>
      <c r="EF156" s="396">
        <v>0</v>
      </c>
      <c r="EG156" s="396">
        <v>0</v>
      </c>
      <c r="EH156" s="396">
        <v>0</v>
      </c>
      <c r="EI156" s="396">
        <v>0</v>
      </c>
      <c r="EJ156" s="396">
        <v>0</v>
      </c>
      <c r="EK156" s="396">
        <v>0</v>
      </c>
      <c r="EL156" s="396">
        <v>0</v>
      </c>
      <c r="EM156" s="396">
        <v>0</v>
      </c>
      <c r="EN156" s="396">
        <v>0</v>
      </c>
      <c r="EO156" s="396">
        <v>0</v>
      </c>
      <c r="EP156" s="396">
        <v>0</v>
      </c>
      <c r="EQ156" s="396">
        <v>0</v>
      </c>
      <c r="ER156" s="396">
        <v>0</v>
      </c>
      <c r="ES156" s="396">
        <v>0</v>
      </c>
      <c r="ET156" s="396">
        <v>0</v>
      </c>
      <c r="EU156" s="396">
        <v>0</v>
      </c>
      <c r="EV156" s="396">
        <v>0</v>
      </c>
      <c r="EW156" s="396">
        <v>0</v>
      </c>
      <c r="EX156" s="396">
        <v>0</v>
      </c>
      <c r="EY156" s="396">
        <v>0</v>
      </c>
      <c r="EZ156" s="396">
        <v>0</v>
      </c>
      <c r="FA156" s="396">
        <v>0</v>
      </c>
      <c r="FB156" s="396">
        <v>0</v>
      </c>
      <c r="FC156" s="396">
        <v>0</v>
      </c>
      <c r="FD156" s="396">
        <v>0</v>
      </c>
      <c r="FE156" s="396">
        <v>0</v>
      </c>
      <c r="FF156" s="396">
        <v>0</v>
      </c>
      <c r="FG156" s="396">
        <v>0</v>
      </c>
      <c r="FH156" s="396">
        <v>0</v>
      </c>
      <c r="FI156" s="396">
        <v>0</v>
      </c>
      <c r="FJ156" s="396">
        <v>0</v>
      </c>
      <c r="FK156" s="396">
        <v>0</v>
      </c>
      <c r="FL156" s="396">
        <v>0</v>
      </c>
      <c r="FM156" s="396">
        <v>0</v>
      </c>
      <c r="FN156" s="396">
        <v>0</v>
      </c>
      <c r="FO156" s="396">
        <v>0</v>
      </c>
      <c r="FP156" s="396">
        <v>0</v>
      </c>
      <c r="FQ156" s="396">
        <v>0</v>
      </c>
      <c r="FR156" s="396">
        <v>0</v>
      </c>
      <c r="FS156" s="396">
        <v>0</v>
      </c>
      <c r="FT156" s="396">
        <v>0</v>
      </c>
      <c r="FU156" s="396">
        <v>0</v>
      </c>
      <c r="FV156" s="396">
        <v>0</v>
      </c>
      <c r="FW156" s="396">
        <v>0</v>
      </c>
      <c r="FX156" s="396">
        <v>0</v>
      </c>
      <c r="FY156" s="396">
        <v>0</v>
      </c>
      <c r="FZ156" s="396">
        <v>0</v>
      </c>
      <c r="GA156" s="396">
        <v>0</v>
      </c>
    </row>
    <row r="157" spans="1:183" x14ac:dyDescent="0.25">
      <c r="A157" s="392">
        <v>4</v>
      </c>
      <c r="B157" s="170">
        <v>14</v>
      </c>
      <c r="C157" s="170">
        <v>11</v>
      </c>
      <c r="D157" s="396">
        <v>0</v>
      </c>
      <c r="E157" s="396">
        <v>0</v>
      </c>
      <c r="F157" s="396">
        <v>0</v>
      </c>
      <c r="G157" s="396">
        <v>0</v>
      </c>
      <c r="H157" s="396">
        <v>0</v>
      </c>
      <c r="I157" s="396">
        <v>0</v>
      </c>
      <c r="J157" s="396">
        <v>0</v>
      </c>
      <c r="K157" s="396">
        <v>0</v>
      </c>
      <c r="L157" s="396">
        <v>0</v>
      </c>
      <c r="M157" s="396">
        <v>0</v>
      </c>
      <c r="N157" s="396">
        <v>0</v>
      </c>
      <c r="O157" s="396">
        <v>0</v>
      </c>
      <c r="P157" s="396">
        <v>0</v>
      </c>
      <c r="Q157" s="396">
        <v>0</v>
      </c>
      <c r="R157" s="396">
        <v>0</v>
      </c>
      <c r="S157" s="396">
        <v>0</v>
      </c>
      <c r="T157" s="396">
        <v>0</v>
      </c>
      <c r="U157" s="396">
        <v>0</v>
      </c>
      <c r="V157" s="396">
        <v>0</v>
      </c>
      <c r="W157" s="396">
        <v>0</v>
      </c>
      <c r="X157" s="396">
        <v>0</v>
      </c>
      <c r="Y157" s="396">
        <v>0</v>
      </c>
      <c r="Z157" s="396">
        <v>0</v>
      </c>
      <c r="AA157" s="396">
        <v>0</v>
      </c>
      <c r="AB157" s="396">
        <v>0</v>
      </c>
      <c r="AC157" s="396">
        <v>0</v>
      </c>
      <c r="AD157" s="396">
        <v>0</v>
      </c>
      <c r="AE157" s="396">
        <v>0</v>
      </c>
      <c r="AF157" s="396">
        <v>0</v>
      </c>
      <c r="AG157" s="396">
        <v>0</v>
      </c>
      <c r="AH157" s="396">
        <v>0</v>
      </c>
      <c r="AI157" s="396">
        <v>0</v>
      </c>
      <c r="AJ157" s="396">
        <v>0</v>
      </c>
      <c r="AK157" s="396">
        <v>0</v>
      </c>
      <c r="AL157" s="396">
        <v>0</v>
      </c>
      <c r="AM157" s="396">
        <v>0</v>
      </c>
      <c r="AN157" s="396">
        <v>0</v>
      </c>
      <c r="AO157" s="396">
        <v>0</v>
      </c>
      <c r="AP157" s="396">
        <v>0</v>
      </c>
      <c r="AQ157" s="396">
        <v>0</v>
      </c>
      <c r="AR157" s="396">
        <v>0</v>
      </c>
      <c r="AS157" s="396">
        <v>0</v>
      </c>
      <c r="AT157" s="396">
        <v>0</v>
      </c>
      <c r="AU157" s="396">
        <v>0</v>
      </c>
      <c r="AV157" s="396">
        <v>0</v>
      </c>
      <c r="AW157" s="396">
        <v>0</v>
      </c>
      <c r="AX157" s="396">
        <v>0</v>
      </c>
      <c r="AY157" s="396">
        <v>0</v>
      </c>
      <c r="AZ157" s="396">
        <v>0</v>
      </c>
      <c r="BA157" s="396">
        <v>0</v>
      </c>
      <c r="BB157" s="396">
        <v>0</v>
      </c>
      <c r="BC157" s="396">
        <v>0</v>
      </c>
      <c r="BD157" s="396">
        <v>0</v>
      </c>
      <c r="BE157" s="396">
        <v>0</v>
      </c>
      <c r="BF157" s="396">
        <v>0</v>
      </c>
      <c r="BG157" s="396">
        <v>0</v>
      </c>
      <c r="BH157" s="396">
        <v>0</v>
      </c>
      <c r="BI157" s="396">
        <v>0</v>
      </c>
      <c r="BJ157" s="396">
        <v>0</v>
      </c>
      <c r="BK157" s="396">
        <v>0</v>
      </c>
      <c r="BL157" s="396">
        <v>0</v>
      </c>
      <c r="BM157" s="396">
        <v>0</v>
      </c>
      <c r="BN157" s="396">
        <v>0</v>
      </c>
      <c r="BO157" s="396">
        <v>0</v>
      </c>
      <c r="BP157" s="396">
        <v>0</v>
      </c>
      <c r="BQ157" s="396">
        <v>0</v>
      </c>
      <c r="BR157" s="396">
        <v>0</v>
      </c>
      <c r="BS157" s="396">
        <v>0</v>
      </c>
      <c r="BT157" s="396">
        <v>0</v>
      </c>
      <c r="BU157" s="396">
        <v>0</v>
      </c>
      <c r="BV157" s="396">
        <v>0</v>
      </c>
      <c r="BW157" s="396">
        <v>0</v>
      </c>
      <c r="BX157" s="396">
        <v>0</v>
      </c>
      <c r="BY157" s="396">
        <v>0</v>
      </c>
      <c r="BZ157" s="396">
        <v>0</v>
      </c>
      <c r="CA157" s="396">
        <v>0</v>
      </c>
      <c r="CB157" s="396">
        <v>0</v>
      </c>
      <c r="CC157" s="396">
        <v>0</v>
      </c>
      <c r="CD157" s="396">
        <v>0</v>
      </c>
      <c r="CE157" s="396">
        <v>0</v>
      </c>
      <c r="CF157" s="396">
        <v>0</v>
      </c>
      <c r="CG157" s="396">
        <v>0</v>
      </c>
      <c r="CH157" s="396">
        <v>0</v>
      </c>
      <c r="CI157" s="396">
        <v>0</v>
      </c>
      <c r="CJ157" s="396">
        <v>0</v>
      </c>
      <c r="CK157" s="396">
        <v>0</v>
      </c>
      <c r="CL157" s="396">
        <v>0</v>
      </c>
      <c r="CM157" s="396">
        <v>0</v>
      </c>
      <c r="CN157" s="396">
        <v>0</v>
      </c>
      <c r="CO157" s="396">
        <v>0</v>
      </c>
      <c r="CP157" s="396">
        <v>0</v>
      </c>
      <c r="CQ157" s="396">
        <v>0</v>
      </c>
      <c r="CR157" s="396">
        <v>0</v>
      </c>
      <c r="CS157" s="396">
        <v>0</v>
      </c>
      <c r="CT157" s="396">
        <v>0</v>
      </c>
      <c r="CU157" s="396">
        <v>0</v>
      </c>
      <c r="CV157" s="396">
        <v>0</v>
      </c>
      <c r="CW157" s="396">
        <v>0</v>
      </c>
      <c r="CX157" s="396">
        <v>0</v>
      </c>
      <c r="CY157" s="396">
        <v>0</v>
      </c>
      <c r="CZ157" s="396">
        <v>0</v>
      </c>
      <c r="DA157" s="396">
        <v>0</v>
      </c>
      <c r="DB157" s="396">
        <v>0</v>
      </c>
      <c r="DC157" s="396">
        <v>0</v>
      </c>
      <c r="DD157" s="396">
        <v>0</v>
      </c>
      <c r="DE157" s="396">
        <v>0</v>
      </c>
      <c r="DF157" s="396">
        <v>0</v>
      </c>
      <c r="DG157" s="396">
        <v>0</v>
      </c>
      <c r="DH157" s="396">
        <v>0</v>
      </c>
      <c r="DI157" s="396">
        <v>0</v>
      </c>
      <c r="DJ157" s="396">
        <v>0</v>
      </c>
      <c r="DK157" s="396">
        <v>0</v>
      </c>
      <c r="DL157" s="396">
        <v>0</v>
      </c>
      <c r="DM157" s="396">
        <v>0</v>
      </c>
      <c r="DN157" s="396">
        <v>0</v>
      </c>
      <c r="DO157" s="396">
        <v>0</v>
      </c>
      <c r="DP157" s="396">
        <v>0</v>
      </c>
      <c r="DQ157" s="396">
        <v>0</v>
      </c>
      <c r="DR157" s="396">
        <v>0</v>
      </c>
      <c r="DS157" s="396">
        <v>0</v>
      </c>
      <c r="DT157" s="396">
        <v>0</v>
      </c>
      <c r="DU157" s="396">
        <v>0</v>
      </c>
      <c r="DV157" s="396">
        <v>0</v>
      </c>
      <c r="DW157" s="396">
        <v>0</v>
      </c>
      <c r="DX157" s="396">
        <v>0</v>
      </c>
      <c r="DY157" s="396">
        <v>0</v>
      </c>
      <c r="DZ157" s="396">
        <v>0</v>
      </c>
      <c r="EA157" s="396">
        <v>0</v>
      </c>
      <c r="EB157" s="396">
        <v>0</v>
      </c>
      <c r="EC157" s="396">
        <v>0</v>
      </c>
      <c r="ED157" s="396">
        <v>0</v>
      </c>
      <c r="EE157" s="396">
        <v>0</v>
      </c>
      <c r="EF157" s="396">
        <v>0</v>
      </c>
      <c r="EG157" s="396">
        <v>0</v>
      </c>
      <c r="EH157" s="396">
        <v>0</v>
      </c>
      <c r="EI157" s="396">
        <v>0</v>
      </c>
      <c r="EJ157" s="396">
        <v>0</v>
      </c>
      <c r="EK157" s="396">
        <v>0</v>
      </c>
      <c r="EL157" s="396">
        <v>0</v>
      </c>
      <c r="EM157" s="396">
        <v>0</v>
      </c>
      <c r="EN157" s="396">
        <v>0</v>
      </c>
      <c r="EO157" s="396">
        <v>0</v>
      </c>
      <c r="EP157" s="396">
        <v>0</v>
      </c>
      <c r="EQ157" s="396">
        <v>0</v>
      </c>
      <c r="ER157" s="396">
        <v>0</v>
      </c>
      <c r="ES157" s="396">
        <v>0</v>
      </c>
      <c r="ET157" s="396">
        <v>0</v>
      </c>
      <c r="EU157" s="396">
        <v>0</v>
      </c>
      <c r="EV157" s="396">
        <v>0</v>
      </c>
      <c r="EW157" s="396">
        <v>0</v>
      </c>
      <c r="EX157" s="396">
        <v>0</v>
      </c>
      <c r="EY157" s="396">
        <v>0</v>
      </c>
      <c r="EZ157" s="396">
        <v>0</v>
      </c>
      <c r="FA157" s="396">
        <v>0</v>
      </c>
      <c r="FB157" s="396">
        <v>0</v>
      </c>
      <c r="FC157" s="396">
        <v>0</v>
      </c>
      <c r="FD157" s="396">
        <v>0</v>
      </c>
      <c r="FE157" s="396">
        <v>0</v>
      </c>
      <c r="FF157" s="396">
        <v>0</v>
      </c>
      <c r="FG157" s="396">
        <v>0</v>
      </c>
      <c r="FH157" s="396">
        <v>0</v>
      </c>
      <c r="FI157" s="396">
        <v>0</v>
      </c>
      <c r="FJ157" s="396">
        <v>0</v>
      </c>
      <c r="FK157" s="396">
        <v>0</v>
      </c>
      <c r="FL157" s="396">
        <v>0</v>
      </c>
      <c r="FM157" s="396">
        <v>0</v>
      </c>
      <c r="FN157" s="396">
        <v>0</v>
      </c>
      <c r="FO157" s="396">
        <v>0</v>
      </c>
      <c r="FP157" s="396">
        <v>0</v>
      </c>
      <c r="FQ157" s="396">
        <v>0</v>
      </c>
      <c r="FR157" s="396">
        <v>0</v>
      </c>
      <c r="FS157" s="396">
        <v>0</v>
      </c>
      <c r="FT157" s="396">
        <v>0</v>
      </c>
      <c r="FU157" s="396">
        <v>0</v>
      </c>
      <c r="FV157" s="396">
        <v>0</v>
      </c>
      <c r="FW157" s="396">
        <v>0</v>
      </c>
      <c r="FX157" s="396">
        <v>0</v>
      </c>
      <c r="FY157" s="396">
        <v>0</v>
      </c>
      <c r="FZ157" s="396">
        <v>0</v>
      </c>
      <c r="GA157" s="396">
        <v>0</v>
      </c>
    </row>
    <row r="158" spans="1:183" x14ac:dyDescent="0.25">
      <c r="A158" s="394">
        <v>1</v>
      </c>
      <c r="B158" s="395">
        <v>14</v>
      </c>
      <c r="C158" s="395">
        <v>13</v>
      </c>
      <c r="D158" s="399">
        <v>0</v>
      </c>
      <c r="E158" s="399">
        <v>0</v>
      </c>
      <c r="F158" s="399">
        <v>0</v>
      </c>
      <c r="G158" s="399">
        <v>0</v>
      </c>
      <c r="H158" s="399">
        <v>0</v>
      </c>
      <c r="I158" s="399">
        <v>0</v>
      </c>
      <c r="J158" s="399">
        <v>0</v>
      </c>
      <c r="K158" s="399">
        <v>0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>
        <v>0</v>
      </c>
      <c r="S158" s="399">
        <v>0</v>
      </c>
      <c r="T158" s="399">
        <v>0</v>
      </c>
      <c r="U158" s="399">
        <v>0</v>
      </c>
      <c r="V158" s="399">
        <v>0</v>
      </c>
      <c r="W158" s="399">
        <v>0</v>
      </c>
      <c r="X158" s="399">
        <v>0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0</v>
      </c>
      <c r="AE158" s="399">
        <v>0</v>
      </c>
      <c r="AF158" s="399">
        <v>0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>
        <v>0</v>
      </c>
      <c r="AN158" s="399">
        <v>0</v>
      </c>
      <c r="AO158" s="399">
        <v>0</v>
      </c>
      <c r="AP158" s="393">
        <v>4000</v>
      </c>
      <c r="AQ158" s="393">
        <v>4000</v>
      </c>
      <c r="AR158" s="393">
        <v>4000</v>
      </c>
      <c r="AS158" s="393">
        <v>4000</v>
      </c>
      <c r="AT158" s="393">
        <v>4000</v>
      </c>
      <c r="AU158" s="393">
        <v>4000</v>
      </c>
      <c r="AV158" s="393">
        <v>4000</v>
      </c>
      <c r="AW158" s="393">
        <v>4000</v>
      </c>
      <c r="AX158" s="393">
        <v>4000</v>
      </c>
      <c r="AY158" s="393">
        <v>4000</v>
      </c>
      <c r="AZ158" s="393">
        <v>4000</v>
      </c>
      <c r="BA158" s="393">
        <v>4000</v>
      </c>
      <c r="BB158" s="393">
        <v>4000</v>
      </c>
      <c r="BC158" s="393">
        <v>4000</v>
      </c>
      <c r="BD158" s="393">
        <v>4000</v>
      </c>
      <c r="BE158" s="393">
        <v>4000</v>
      </c>
      <c r="BF158" s="393">
        <v>4000</v>
      </c>
      <c r="BG158" s="393">
        <v>4000</v>
      </c>
      <c r="BH158" s="393">
        <v>4000</v>
      </c>
      <c r="BI158" s="393">
        <v>4000</v>
      </c>
      <c r="BJ158" s="393">
        <v>4000</v>
      </c>
      <c r="BK158" s="393">
        <v>4000</v>
      </c>
      <c r="BL158" s="393">
        <v>4000</v>
      </c>
      <c r="BM158" s="393">
        <v>4000</v>
      </c>
      <c r="BN158" s="393">
        <v>4000</v>
      </c>
      <c r="BO158" s="393">
        <v>4000</v>
      </c>
      <c r="BP158" s="393">
        <v>4000</v>
      </c>
      <c r="BQ158" s="393">
        <v>4000</v>
      </c>
      <c r="BR158" s="393">
        <v>4000</v>
      </c>
      <c r="BS158" s="393">
        <v>4000</v>
      </c>
      <c r="BT158" s="393">
        <v>4000</v>
      </c>
      <c r="BU158" s="393">
        <v>4000</v>
      </c>
      <c r="BV158" s="393">
        <v>4000</v>
      </c>
      <c r="BW158" s="393">
        <v>4000</v>
      </c>
      <c r="BX158" s="393">
        <v>4000</v>
      </c>
      <c r="BY158" s="393">
        <v>4000</v>
      </c>
      <c r="BZ158" s="393">
        <v>4000</v>
      </c>
      <c r="CA158" s="393">
        <v>4000</v>
      </c>
      <c r="CB158" s="393">
        <v>4000</v>
      </c>
      <c r="CC158" s="393">
        <v>4000</v>
      </c>
      <c r="CD158" s="393">
        <v>4000</v>
      </c>
      <c r="CE158" s="393">
        <v>4000</v>
      </c>
      <c r="CF158" s="393">
        <v>4000</v>
      </c>
      <c r="CG158" s="393">
        <v>4000</v>
      </c>
      <c r="CH158" s="393">
        <v>4000</v>
      </c>
      <c r="CI158" s="393">
        <v>4000</v>
      </c>
      <c r="CJ158" s="393">
        <v>4000</v>
      </c>
      <c r="CK158" s="393">
        <v>4000</v>
      </c>
      <c r="CL158" s="393">
        <v>4000</v>
      </c>
      <c r="CM158" s="393">
        <v>4000</v>
      </c>
      <c r="CN158" s="393">
        <v>4000</v>
      </c>
      <c r="CO158" s="393">
        <v>4000</v>
      </c>
      <c r="CP158" s="393">
        <v>4000</v>
      </c>
      <c r="CQ158" s="393">
        <v>4000</v>
      </c>
      <c r="CR158" s="393">
        <v>4000</v>
      </c>
      <c r="CS158" s="393">
        <v>4000</v>
      </c>
      <c r="CT158" s="393">
        <v>4000</v>
      </c>
      <c r="CU158" s="393">
        <v>4000</v>
      </c>
      <c r="CV158" s="393">
        <v>4000</v>
      </c>
      <c r="CW158" s="393">
        <v>4000</v>
      </c>
      <c r="CX158" s="393">
        <v>4000</v>
      </c>
      <c r="CY158" s="393">
        <v>4000</v>
      </c>
      <c r="CZ158" s="393">
        <v>4000</v>
      </c>
      <c r="DA158" s="393">
        <v>4000</v>
      </c>
      <c r="DB158" s="393">
        <v>4000</v>
      </c>
      <c r="DC158" s="393">
        <v>4000</v>
      </c>
      <c r="DD158" s="393">
        <v>4000</v>
      </c>
      <c r="DE158" s="393">
        <v>4000</v>
      </c>
      <c r="DF158" s="393">
        <v>4000</v>
      </c>
      <c r="DG158" s="393">
        <v>4000</v>
      </c>
      <c r="DH158" s="393">
        <v>4000</v>
      </c>
      <c r="DI158" s="393">
        <v>4000</v>
      </c>
      <c r="DJ158" s="393">
        <v>4000</v>
      </c>
      <c r="DK158" s="393">
        <v>4000</v>
      </c>
      <c r="DL158" s="393">
        <v>4000</v>
      </c>
      <c r="DM158" s="393">
        <v>4000</v>
      </c>
      <c r="DN158" s="393">
        <v>4000</v>
      </c>
      <c r="DO158" s="393">
        <v>4000</v>
      </c>
      <c r="DP158" s="393">
        <v>4000</v>
      </c>
      <c r="DQ158" s="393">
        <v>4000</v>
      </c>
      <c r="DR158" s="393">
        <v>4000</v>
      </c>
      <c r="DS158" s="393">
        <v>4000</v>
      </c>
      <c r="DT158" s="393">
        <v>4000</v>
      </c>
      <c r="DU158" s="393">
        <v>4000</v>
      </c>
      <c r="DV158" s="393">
        <v>4000</v>
      </c>
      <c r="DW158" s="393">
        <v>4000</v>
      </c>
      <c r="DX158" s="393">
        <v>4000</v>
      </c>
      <c r="DY158" s="393">
        <v>4000</v>
      </c>
      <c r="DZ158" s="393">
        <v>4000</v>
      </c>
      <c r="EA158" s="393">
        <v>4000</v>
      </c>
      <c r="EB158" s="393">
        <v>4000</v>
      </c>
      <c r="EC158" s="393">
        <v>4000</v>
      </c>
      <c r="ED158" s="393">
        <v>4000</v>
      </c>
      <c r="EE158" s="393">
        <v>4000</v>
      </c>
      <c r="EF158" s="393">
        <v>4000</v>
      </c>
      <c r="EG158" s="393">
        <v>4000</v>
      </c>
      <c r="EH158" s="393">
        <v>4000</v>
      </c>
      <c r="EI158" s="393">
        <v>4000</v>
      </c>
      <c r="EJ158" s="393">
        <v>4000</v>
      </c>
      <c r="EK158" s="393">
        <v>4000</v>
      </c>
      <c r="EL158" s="393">
        <v>4000</v>
      </c>
      <c r="EM158" s="393">
        <v>4000</v>
      </c>
      <c r="EN158" s="393">
        <v>4000</v>
      </c>
      <c r="EO158" s="393">
        <v>4000</v>
      </c>
      <c r="EP158" s="393">
        <v>4000</v>
      </c>
      <c r="EQ158" s="393">
        <v>4000</v>
      </c>
      <c r="ER158" s="393">
        <v>4000</v>
      </c>
      <c r="ES158" s="393">
        <v>4000</v>
      </c>
      <c r="ET158" s="393">
        <v>4000</v>
      </c>
      <c r="EU158" s="393">
        <v>4000</v>
      </c>
      <c r="EV158" s="393">
        <v>4000</v>
      </c>
      <c r="EW158" s="393">
        <v>4000</v>
      </c>
      <c r="EX158" s="393">
        <v>4000</v>
      </c>
      <c r="EY158" s="393">
        <v>4000</v>
      </c>
      <c r="EZ158" s="393">
        <v>4000</v>
      </c>
      <c r="FA158" s="393">
        <v>4000</v>
      </c>
      <c r="FB158" s="393">
        <v>4000</v>
      </c>
      <c r="FC158" s="393">
        <v>4000</v>
      </c>
      <c r="FD158" s="393">
        <v>4000</v>
      </c>
      <c r="FE158" s="393">
        <v>4000</v>
      </c>
      <c r="FF158" s="393">
        <v>4000</v>
      </c>
      <c r="FG158" s="393">
        <v>4000</v>
      </c>
      <c r="FH158" s="393">
        <v>4000</v>
      </c>
      <c r="FI158" s="393">
        <v>4000</v>
      </c>
      <c r="FJ158" s="393">
        <v>4000</v>
      </c>
      <c r="FK158" s="393">
        <v>4000</v>
      </c>
      <c r="FL158" s="393">
        <v>4000</v>
      </c>
      <c r="FM158" s="393">
        <v>4000</v>
      </c>
      <c r="FN158" s="393">
        <v>4000</v>
      </c>
      <c r="FO158" s="393">
        <v>4000</v>
      </c>
      <c r="FP158" s="393">
        <v>4000</v>
      </c>
      <c r="FQ158" s="393">
        <v>4000</v>
      </c>
      <c r="FR158" s="393">
        <v>4000</v>
      </c>
      <c r="FS158" s="393">
        <v>4000</v>
      </c>
      <c r="FT158" s="393">
        <v>4000</v>
      </c>
      <c r="FU158" s="393">
        <v>4000</v>
      </c>
      <c r="FV158" s="393">
        <v>4000</v>
      </c>
      <c r="FW158" s="393">
        <v>4000</v>
      </c>
      <c r="FX158" s="393">
        <v>4000</v>
      </c>
      <c r="FY158" s="393">
        <v>4000</v>
      </c>
      <c r="FZ158" s="393">
        <v>4000</v>
      </c>
      <c r="GA158" s="393">
        <v>4000</v>
      </c>
    </row>
    <row r="159" spans="1:183" x14ac:dyDescent="0.25">
      <c r="A159" s="394">
        <v>2</v>
      </c>
      <c r="B159" s="395">
        <v>14</v>
      </c>
      <c r="C159" s="395">
        <v>13</v>
      </c>
      <c r="D159" s="399">
        <v>0</v>
      </c>
      <c r="E159" s="399">
        <v>0</v>
      </c>
      <c r="F159" s="399">
        <v>0</v>
      </c>
      <c r="G159" s="399">
        <v>0</v>
      </c>
      <c r="H159" s="399">
        <v>0</v>
      </c>
      <c r="I159" s="399">
        <v>0</v>
      </c>
      <c r="J159" s="399">
        <v>0</v>
      </c>
      <c r="K159" s="399">
        <v>0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>
        <v>0</v>
      </c>
      <c r="S159" s="399">
        <v>0</v>
      </c>
      <c r="T159" s="399">
        <v>0</v>
      </c>
      <c r="U159" s="399">
        <v>0</v>
      </c>
      <c r="V159" s="399">
        <v>0</v>
      </c>
      <c r="W159" s="399">
        <v>0</v>
      </c>
      <c r="X159" s="399">
        <v>0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0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>
        <v>0</v>
      </c>
      <c r="AN159" s="399">
        <v>0</v>
      </c>
      <c r="AO159" s="399">
        <v>0</v>
      </c>
      <c r="AP159" s="393">
        <v>4000</v>
      </c>
      <c r="AQ159" s="393">
        <v>4000</v>
      </c>
      <c r="AR159" s="393">
        <v>4000</v>
      </c>
      <c r="AS159" s="393">
        <v>4000</v>
      </c>
      <c r="AT159" s="393">
        <v>4000</v>
      </c>
      <c r="AU159" s="393">
        <v>4000</v>
      </c>
      <c r="AV159" s="393">
        <v>4000</v>
      </c>
      <c r="AW159" s="393">
        <v>4000</v>
      </c>
      <c r="AX159" s="393">
        <v>4000</v>
      </c>
      <c r="AY159" s="393">
        <v>4000</v>
      </c>
      <c r="AZ159" s="393">
        <v>4000</v>
      </c>
      <c r="BA159" s="393">
        <v>4000</v>
      </c>
      <c r="BB159" s="393">
        <v>4000</v>
      </c>
      <c r="BC159" s="393">
        <v>4000</v>
      </c>
      <c r="BD159" s="393">
        <v>4000</v>
      </c>
      <c r="BE159" s="393">
        <v>4000</v>
      </c>
      <c r="BF159" s="393">
        <v>4000</v>
      </c>
      <c r="BG159" s="393">
        <v>4000</v>
      </c>
      <c r="BH159" s="393">
        <v>4000</v>
      </c>
      <c r="BI159" s="393">
        <v>4000</v>
      </c>
      <c r="BJ159" s="393">
        <v>4000</v>
      </c>
      <c r="BK159" s="393">
        <v>4000</v>
      </c>
      <c r="BL159" s="393">
        <v>4000</v>
      </c>
      <c r="BM159" s="393">
        <v>4000</v>
      </c>
      <c r="BN159" s="393">
        <v>4000</v>
      </c>
      <c r="BO159" s="393">
        <v>4000</v>
      </c>
      <c r="BP159" s="393">
        <v>4000</v>
      </c>
      <c r="BQ159" s="393">
        <v>4000</v>
      </c>
      <c r="BR159" s="393">
        <v>4000</v>
      </c>
      <c r="BS159" s="393">
        <v>4000</v>
      </c>
      <c r="BT159" s="393">
        <v>4000</v>
      </c>
      <c r="BU159" s="393">
        <v>4000</v>
      </c>
      <c r="BV159" s="393">
        <v>4000</v>
      </c>
      <c r="BW159" s="393">
        <v>4000</v>
      </c>
      <c r="BX159" s="393">
        <v>4000</v>
      </c>
      <c r="BY159" s="393">
        <v>4000</v>
      </c>
      <c r="BZ159" s="393">
        <v>4000</v>
      </c>
      <c r="CA159" s="393">
        <v>4000</v>
      </c>
      <c r="CB159" s="393">
        <v>4000</v>
      </c>
      <c r="CC159" s="393">
        <v>4000</v>
      </c>
      <c r="CD159" s="393">
        <v>4000</v>
      </c>
      <c r="CE159" s="393">
        <v>4000</v>
      </c>
      <c r="CF159" s="393">
        <v>4000</v>
      </c>
      <c r="CG159" s="393">
        <v>4000</v>
      </c>
      <c r="CH159" s="393">
        <v>4000</v>
      </c>
      <c r="CI159" s="393">
        <v>4000</v>
      </c>
      <c r="CJ159" s="393">
        <v>4000</v>
      </c>
      <c r="CK159" s="393">
        <v>4000</v>
      </c>
      <c r="CL159" s="393">
        <v>4000</v>
      </c>
      <c r="CM159" s="393">
        <v>4000</v>
      </c>
      <c r="CN159" s="393">
        <v>4000</v>
      </c>
      <c r="CO159" s="393">
        <v>4000</v>
      </c>
      <c r="CP159" s="393">
        <v>4000</v>
      </c>
      <c r="CQ159" s="393">
        <v>4000</v>
      </c>
      <c r="CR159" s="393">
        <v>4000</v>
      </c>
      <c r="CS159" s="393">
        <v>4000</v>
      </c>
      <c r="CT159" s="393">
        <v>4000</v>
      </c>
      <c r="CU159" s="393">
        <v>4000</v>
      </c>
      <c r="CV159" s="393">
        <v>4000</v>
      </c>
      <c r="CW159" s="393">
        <v>4000</v>
      </c>
      <c r="CX159" s="393">
        <v>4000</v>
      </c>
      <c r="CY159" s="393">
        <v>4000</v>
      </c>
      <c r="CZ159" s="393">
        <v>4000</v>
      </c>
      <c r="DA159" s="393">
        <v>4000</v>
      </c>
      <c r="DB159" s="393">
        <v>4000</v>
      </c>
      <c r="DC159" s="393">
        <v>4000</v>
      </c>
      <c r="DD159" s="393">
        <v>4000</v>
      </c>
      <c r="DE159" s="393">
        <v>4000</v>
      </c>
      <c r="DF159" s="393">
        <v>4000</v>
      </c>
      <c r="DG159" s="393">
        <v>4000</v>
      </c>
      <c r="DH159" s="393">
        <v>4000</v>
      </c>
      <c r="DI159" s="393">
        <v>4000</v>
      </c>
      <c r="DJ159" s="393">
        <v>4000</v>
      </c>
      <c r="DK159" s="393">
        <v>4000</v>
      </c>
      <c r="DL159" s="393">
        <v>4000</v>
      </c>
      <c r="DM159" s="393">
        <v>4000</v>
      </c>
      <c r="DN159" s="393">
        <v>4000</v>
      </c>
      <c r="DO159" s="393">
        <v>4000</v>
      </c>
      <c r="DP159" s="393">
        <v>4000</v>
      </c>
      <c r="DQ159" s="393">
        <v>4000</v>
      </c>
      <c r="DR159" s="393">
        <v>4000</v>
      </c>
      <c r="DS159" s="393">
        <v>4000</v>
      </c>
      <c r="DT159" s="393">
        <v>4000</v>
      </c>
      <c r="DU159" s="393">
        <v>4000</v>
      </c>
      <c r="DV159" s="393">
        <v>4000</v>
      </c>
      <c r="DW159" s="393">
        <v>4000</v>
      </c>
      <c r="DX159" s="393">
        <v>4000</v>
      </c>
      <c r="DY159" s="393">
        <v>4000</v>
      </c>
      <c r="DZ159" s="393">
        <v>4000</v>
      </c>
      <c r="EA159" s="393">
        <v>4000</v>
      </c>
      <c r="EB159" s="393">
        <v>4000</v>
      </c>
      <c r="EC159" s="393">
        <v>4000</v>
      </c>
      <c r="ED159" s="393">
        <v>4000</v>
      </c>
      <c r="EE159" s="393">
        <v>4000</v>
      </c>
      <c r="EF159" s="393">
        <v>4000</v>
      </c>
      <c r="EG159" s="393">
        <v>4000</v>
      </c>
      <c r="EH159" s="393">
        <v>4000</v>
      </c>
      <c r="EI159" s="393">
        <v>4000</v>
      </c>
      <c r="EJ159" s="393">
        <v>4000</v>
      </c>
      <c r="EK159" s="393">
        <v>4000</v>
      </c>
      <c r="EL159" s="393">
        <v>4000</v>
      </c>
      <c r="EM159" s="393">
        <v>4000</v>
      </c>
      <c r="EN159" s="393">
        <v>4000</v>
      </c>
      <c r="EO159" s="393">
        <v>4000</v>
      </c>
      <c r="EP159" s="393">
        <v>4000</v>
      </c>
      <c r="EQ159" s="393">
        <v>4000</v>
      </c>
      <c r="ER159" s="393">
        <v>4000</v>
      </c>
      <c r="ES159" s="393">
        <v>4000</v>
      </c>
      <c r="ET159" s="393">
        <v>4000</v>
      </c>
      <c r="EU159" s="393">
        <v>4000</v>
      </c>
      <c r="EV159" s="393">
        <v>4000</v>
      </c>
      <c r="EW159" s="393">
        <v>4000</v>
      </c>
      <c r="EX159" s="393">
        <v>4000</v>
      </c>
      <c r="EY159" s="393">
        <v>4000</v>
      </c>
      <c r="EZ159" s="393">
        <v>4000</v>
      </c>
      <c r="FA159" s="393">
        <v>4000</v>
      </c>
      <c r="FB159" s="393">
        <v>4000</v>
      </c>
      <c r="FC159" s="393">
        <v>4000</v>
      </c>
      <c r="FD159" s="393">
        <v>4000</v>
      </c>
      <c r="FE159" s="393">
        <v>4000</v>
      </c>
      <c r="FF159" s="393">
        <v>4000</v>
      </c>
      <c r="FG159" s="393">
        <v>4000</v>
      </c>
      <c r="FH159" s="393">
        <v>4000</v>
      </c>
      <c r="FI159" s="393">
        <v>4000</v>
      </c>
      <c r="FJ159" s="393">
        <v>4000</v>
      </c>
      <c r="FK159" s="393">
        <v>4000</v>
      </c>
      <c r="FL159" s="393">
        <v>4000</v>
      </c>
      <c r="FM159" s="393">
        <v>4000</v>
      </c>
      <c r="FN159" s="393">
        <v>4000</v>
      </c>
      <c r="FO159" s="393">
        <v>4000</v>
      </c>
      <c r="FP159" s="393">
        <v>4000</v>
      </c>
      <c r="FQ159" s="393">
        <v>4000</v>
      </c>
      <c r="FR159" s="393">
        <v>4000</v>
      </c>
      <c r="FS159" s="393">
        <v>4000</v>
      </c>
      <c r="FT159" s="393">
        <v>4000</v>
      </c>
      <c r="FU159" s="393">
        <v>4000</v>
      </c>
      <c r="FV159" s="393">
        <v>4000</v>
      </c>
      <c r="FW159" s="393">
        <v>4000</v>
      </c>
      <c r="FX159" s="393">
        <v>4000</v>
      </c>
      <c r="FY159" s="393">
        <v>4000</v>
      </c>
      <c r="FZ159" s="393">
        <v>4000</v>
      </c>
      <c r="GA159" s="393">
        <v>4000</v>
      </c>
    </row>
    <row r="160" spans="1:183" x14ac:dyDescent="0.25">
      <c r="A160" s="394">
        <v>3</v>
      </c>
      <c r="B160" s="395">
        <v>14</v>
      </c>
      <c r="C160" s="395">
        <v>13</v>
      </c>
      <c r="D160" s="399">
        <v>0</v>
      </c>
      <c r="E160" s="399">
        <v>0</v>
      </c>
      <c r="F160" s="399">
        <v>0</v>
      </c>
      <c r="G160" s="399">
        <v>0</v>
      </c>
      <c r="H160" s="399">
        <v>0</v>
      </c>
      <c r="I160" s="399">
        <v>0</v>
      </c>
      <c r="J160" s="399">
        <v>0</v>
      </c>
      <c r="K160" s="399">
        <v>0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>
        <v>0</v>
      </c>
      <c r="S160" s="399">
        <v>0</v>
      </c>
      <c r="T160" s="399">
        <v>0</v>
      </c>
      <c r="U160" s="399">
        <v>0</v>
      </c>
      <c r="V160" s="399">
        <v>0</v>
      </c>
      <c r="W160" s="399">
        <v>0</v>
      </c>
      <c r="X160" s="399">
        <v>0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0</v>
      </c>
      <c r="AE160" s="399">
        <v>0</v>
      </c>
      <c r="AF160" s="399">
        <v>0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>
        <v>0</v>
      </c>
      <c r="AN160" s="399">
        <v>0</v>
      </c>
      <c r="AO160" s="399">
        <v>0</v>
      </c>
      <c r="AP160" s="393">
        <v>4000</v>
      </c>
      <c r="AQ160" s="393">
        <v>4000</v>
      </c>
      <c r="AR160" s="393">
        <v>4000</v>
      </c>
      <c r="AS160" s="393">
        <v>4000</v>
      </c>
      <c r="AT160" s="393">
        <v>4000</v>
      </c>
      <c r="AU160" s="393">
        <v>4000</v>
      </c>
      <c r="AV160" s="393">
        <v>4000</v>
      </c>
      <c r="AW160" s="393">
        <v>4000</v>
      </c>
      <c r="AX160" s="393">
        <v>4000</v>
      </c>
      <c r="AY160" s="393">
        <v>4000</v>
      </c>
      <c r="AZ160" s="393">
        <v>4000</v>
      </c>
      <c r="BA160" s="393">
        <v>4000</v>
      </c>
      <c r="BB160" s="393">
        <v>4000</v>
      </c>
      <c r="BC160" s="393">
        <v>4000</v>
      </c>
      <c r="BD160" s="393">
        <v>4000</v>
      </c>
      <c r="BE160" s="393">
        <v>4000</v>
      </c>
      <c r="BF160" s="393">
        <v>4000</v>
      </c>
      <c r="BG160" s="393">
        <v>4000</v>
      </c>
      <c r="BH160" s="393">
        <v>4000</v>
      </c>
      <c r="BI160" s="393">
        <v>4000</v>
      </c>
      <c r="BJ160" s="393">
        <v>4000</v>
      </c>
      <c r="BK160" s="393">
        <v>4000</v>
      </c>
      <c r="BL160" s="393">
        <v>4000</v>
      </c>
      <c r="BM160" s="393">
        <v>4000</v>
      </c>
      <c r="BN160" s="393">
        <v>4000</v>
      </c>
      <c r="BO160" s="393">
        <v>4000</v>
      </c>
      <c r="BP160" s="393">
        <v>4000</v>
      </c>
      <c r="BQ160" s="393">
        <v>4000</v>
      </c>
      <c r="BR160" s="393">
        <v>4000</v>
      </c>
      <c r="BS160" s="393">
        <v>4000</v>
      </c>
      <c r="BT160" s="393">
        <v>4000</v>
      </c>
      <c r="BU160" s="393">
        <v>4000</v>
      </c>
      <c r="BV160" s="393">
        <v>4000</v>
      </c>
      <c r="BW160" s="393">
        <v>4000</v>
      </c>
      <c r="BX160" s="393">
        <v>4000</v>
      </c>
      <c r="BY160" s="393">
        <v>4000</v>
      </c>
      <c r="BZ160" s="393">
        <v>4000</v>
      </c>
      <c r="CA160" s="393">
        <v>4000</v>
      </c>
      <c r="CB160" s="393">
        <v>4000</v>
      </c>
      <c r="CC160" s="393">
        <v>4000</v>
      </c>
      <c r="CD160" s="393">
        <v>4000</v>
      </c>
      <c r="CE160" s="393">
        <v>4000</v>
      </c>
      <c r="CF160" s="393">
        <v>4000</v>
      </c>
      <c r="CG160" s="393">
        <v>4000</v>
      </c>
      <c r="CH160" s="393">
        <v>4000</v>
      </c>
      <c r="CI160" s="393">
        <v>4000</v>
      </c>
      <c r="CJ160" s="393">
        <v>4000</v>
      </c>
      <c r="CK160" s="393">
        <v>4000</v>
      </c>
      <c r="CL160" s="393">
        <v>4000</v>
      </c>
      <c r="CM160" s="393">
        <v>4000</v>
      </c>
      <c r="CN160" s="393">
        <v>4000</v>
      </c>
      <c r="CO160" s="393">
        <v>4000</v>
      </c>
      <c r="CP160" s="393">
        <v>4000</v>
      </c>
      <c r="CQ160" s="393">
        <v>4000</v>
      </c>
      <c r="CR160" s="393">
        <v>4000</v>
      </c>
      <c r="CS160" s="393">
        <v>4000</v>
      </c>
      <c r="CT160" s="393">
        <v>4000</v>
      </c>
      <c r="CU160" s="393">
        <v>4000</v>
      </c>
      <c r="CV160" s="393">
        <v>4000</v>
      </c>
      <c r="CW160" s="393">
        <v>4000</v>
      </c>
      <c r="CX160" s="393">
        <v>4000</v>
      </c>
      <c r="CY160" s="393">
        <v>4000</v>
      </c>
      <c r="CZ160" s="393">
        <v>4000</v>
      </c>
      <c r="DA160" s="393">
        <v>4000</v>
      </c>
      <c r="DB160" s="393">
        <v>4000</v>
      </c>
      <c r="DC160" s="393">
        <v>4000</v>
      </c>
      <c r="DD160" s="393">
        <v>4000</v>
      </c>
      <c r="DE160" s="393">
        <v>4000</v>
      </c>
      <c r="DF160" s="393">
        <v>4000</v>
      </c>
      <c r="DG160" s="393">
        <v>4000</v>
      </c>
      <c r="DH160" s="393">
        <v>4000</v>
      </c>
      <c r="DI160" s="393">
        <v>4000</v>
      </c>
      <c r="DJ160" s="393">
        <v>4000</v>
      </c>
      <c r="DK160" s="393">
        <v>4000</v>
      </c>
      <c r="DL160" s="393">
        <v>4000</v>
      </c>
      <c r="DM160" s="393">
        <v>4000</v>
      </c>
      <c r="DN160" s="393">
        <v>4000</v>
      </c>
      <c r="DO160" s="393">
        <v>4000</v>
      </c>
      <c r="DP160" s="393">
        <v>4000</v>
      </c>
      <c r="DQ160" s="393">
        <v>4000</v>
      </c>
      <c r="DR160" s="393">
        <v>4000</v>
      </c>
      <c r="DS160" s="393">
        <v>4000</v>
      </c>
      <c r="DT160" s="393">
        <v>4000</v>
      </c>
      <c r="DU160" s="393">
        <v>4000</v>
      </c>
      <c r="DV160" s="393">
        <v>4000</v>
      </c>
      <c r="DW160" s="393">
        <v>4000</v>
      </c>
      <c r="DX160" s="393">
        <v>4000</v>
      </c>
      <c r="DY160" s="393">
        <v>4000</v>
      </c>
      <c r="DZ160" s="393">
        <v>4000</v>
      </c>
      <c r="EA160" s="393">
        <v>4000</v>
      </c>
      <c r="EB160" s="393">
        <v>4000</v>
      </c>
      <c r="EC160" s="393">
        <v>4000</v>
      </c>
      <c r="ED160" s="393">
        <v>4000</v>
      </c>
      <c r="EE160" s="393">
        <v>4000</v>
      </c>
      <c r="EF160" s="393">
        <v>4000</v>
      </c>
      <c r="EG160" s="393">
        <v>4000</v>
      </c>
      <c r="EH160" s="393">
        <v>4000</v>
      </c>
      <c r="EI160" s="393">
        <v>4000</v>
      </c>
      <c r="EJ160" s="393">
        <v>4000</v>
      </c>
      <c r="EK160" s="393">
        <v>4000</v>
      </c>
      <c r="EL160" s="393">
        <v>4000</v>
      </c>
      <c r="EM160" s="393">
        <v>4000</v>
      </c>
      <c r="EN160" s="393">
        <v>4000</v>
      </c>
      <c r="EO160" s="393">
        <v>4000</v>
      </c>
      <c r="EP160" s="393">
        <v>4000</v>
      </c>
      <c r="EQ160" s="393">
        <v>4000</v>
      </c>
      <c r="ER160" s="393">
        <v>4000</v>
      </c>
      <c r="ES160" s="393">
        <v>4000</v>
      </c>
      <c r="ET160" s="393">
        <v>4000</v>
      </c>
      <c r="EU160" s="393">
        <v>4000</v>
      </c>
      <c r="EV160" s="393">
        <v>4000</v>
      </c>
      <c r="EW160" s="393">
        <v>4000</v>
      </c>
      <c r="EX160" s="393">
        <v>4000</v>
      </c>
      <c r="EY160" s="393">
        <v>4000</v>
      </c>
      <c r="EZ160" s="393">
        <v>4000</v>
      </c>
      <c r="FA160" s="393">
        <v>4000</v>
      </c>
      <c r="FB160" s="393">
        <v>4000</v>
      </c>
      <c r="FC160" s="393">
        <v>4000</v>
      </c>
      <c r="FD160" s="393">
        <v>4000</v>
      </c>
      <c r="FE160" s="393">
        <v>4000</v>
      </c>
      <c r="FF160" s="393">
        <v>4000</v>
      </c>
      <c r="FG160" s="393">
        <v>4000</v>
      </c>
      <c r="FH160" s="393">
        <v>4000</v>
      </c>
      <c r="FI160" s="393">
        <v>4000</v>
      </c>
      <c r="FJ160" s="393">
        <v>4000</v>
      </c>
      <c r="FK160" s="393">
        <v>4000</v>
      </c>
      <c r="FL160" s="393">
        <v>4000</v>
      </c>
      <c r="FM160" s="393">
        <v>4000</v>
      </c>
      <c r="FN160" s="393">
        <v>4000</v>
      </c>
      <c r="FO160" s="393">
        <v>4000</v>
      </c>
      <c r="FP160" s="393">
        <v>4000</v>
      </c>
      <c r="FQ160" s="393">
        <v>4000</v>
      </c>
      <c r="FR160" s="393">
        <v>4000</v>
      </c>
      <c r="FS160" s="393">
        <v>4000</v>
      </c>
      <c r="FT160" s="393">
        <v>4000</v>
      </c>
      <c r="FU160" s="393">
        <v>4000</v>
      </c>
      <c r="FV160" s="393">
        <v>4000</v>
      </c>
      <c r="FW160" s="393">
        <v>4000</v>
      </c>
      <c r="FX160" s="393">
        <v>4000</v>
      </c>
      <c r="FY160" s="393">
        <v>4000</v>
      </c>
      <c r="FZ160" s="393">
        <v>4000</v>
      </c>
      <c r="GA160" s="393">
        <v>4000</v>
      </c>
    </row>
    <row r="161" spans="1:183" x14ac:dyDescent="0.25">
      <c r="A161" s="394">
        <v>4</v>
      </c>
      <c r="B161" s="395">
        <v>14</v>
      </c>
      <c r="C161" s="395">
        <v>13</v>
      </c>
      <c r="D161" s="399">
        <v>0</v>
      </c>
      <c r="E161" s="399">
        <v>0</v>
      </c>
      <c r="F161" s="399">
        <v>0</v>
      </c>
      <c r="G161" s="399">
        <v>0</v>
      </c>
      <c r="H161" s="399">
        <v>0</v>
      </c>
      <c r="I161" s="399">
        <v>0</v>
      </c>
      <c r="J161" s="399">
        <v>0</v>
      </c>
      <c r="K161" s="399">
        <v>0</v>
      </c>
      <c r="L161" s="399">
        <v>0</v>
      </c>
      <c r="M161" s="399">
        <v>0</v>
      </c>
      <c r="N161" s="399">
        <v>0</v>
      </c>
      <c r="O161" s="399">
        <v>0</v>
      </c>
      <c r="P161" s="399">
        <v>0</v>
      </c>
      <c r="Q161" s="399">
        <v>0</v>
      </c>
      <c r="R161" s="399">
        <v>0</v>
      </c>
      <c r="S161" s="399">
        <v>0</v>
      </c>
      <c r="T161" s="399">
        <v>0</v>
      </c>
      <c r="U161" s="399">
        <v>0</v>
      </c>
      <c r="V161" s="399">
        <v>0</v>
      </c>
      <c r="W161" s="399">
        <v>0</v>
      </c>
      <c r="X161" s="399">
        <v>0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0</v>
      </c>
      <c r="AE161" s="399">
        <v>0</v>
      </c>
      <c r="AF161" s="399">
        <v>0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>
        <v>0</v>
      </c>
      <c r="AN161" s="399">
        <v>0</v>
      </c>
      <c r="AO161" s="399">
        <v>0</v>
      </c>
      <c r="AP161" s="393">
        <v>4000</v>
      </c>
      <c r="AQ161" s="393">
        <v>4000</v>
      </c>
      <c r="AR161" s="393">
        <v>4000</v>
      </c>
      <c r="AS161" s="393">
        <v>4000</v>
      </c>
      <c r="AT161" s="393">
        <v>4000</v>
      </c>
      <c r="AU161" s="393">
        <v>4000</v>
      </c>
      <c r="AV161" s="393">
        <v>4000</v>
      </c>
      <c r="AW161" s="393">
        <v>4000</v>
      </c>
      <c r="AX161" s="393">
        <v>4000</v>
      </c>
      <c r="AY161" s="393">
        <v>4000</v>
      </c>
      <c r="AZ161" s="393">
        <v>4000</v>
      </c>
      <c r="BA161" s="393">
        <v>4000</v>
      </c>
      <c r="BB161" s="393">
        <v>4000</v>
      </c>
      <c r="BC161" s="393">
        <v>4000</v>
      </c>
      <c r="BD161" s="393">
        <v>4000</v>
      </c>
      <c r="BE161" s="393">
        <v>4000</v>
      </c>
      <c r="BF161" s="393">
        <v>4000</v>
      </c>
      <c r="BG161" s="393">
        <v>4000</v>
      </c>
      <c r="BH161" s="393">
        <v>4000</v>
      </c>
      <c r="BI161" s="393">
        <v>4000</v>
      </c>
      <c r="BJ161" s="393">
        <v>4000</v>
      </c>
      <c r="BK161" s="393">
        <v>4000</v>
      </c>
      <c r="BL161" s="393">
        <v>4000</v>
      </c>
      <c r="BM161" s="393">
        <v>4000</v>
      </c>
      <c r="BN161" s="393">
        <v>4000</v>
      </c>
      <c r="BO161" s="393">
        <v>4000</v>
      </c>
      <c r="BP161" s="393">
        <v>4000</v>
      </c>
      <c r="BQ161" s="393">
        <v>4000</v>
      </c>
      <c r="BR161" s="393">
        <v>4000</v>
      </c>
      <c r="BS161" s="393">
        <v>4000</v>
      </c>
      <c r="BT161" s="393">
        <v>4000</v>
      </c>
      <c r="BU161" s="393">
        <v>4000</v>
      </c>
      <c r="BV161" s="393">
        <v>4000</v>
      </c>
      <c r="BW161" s="393">
        <v>4000</v>
      </c>
      <c r="BX161" s="393">
        <v>4000</v>
      </c>
      <c r="BY161" s="393">
        <v>4000</v>
      </c>
      <c r="BZ161" s="393">
        <v>4000</v>
      </c>
      <c r="CA161" s="393">
        <v>4000</v>
      </c>
      <c r="CB161" s="393">
        <v>4000</v>
      </c>
      <c r="CC161" s="393">
        <v>4000</v>
      </c>
      <c r="CD161" s="393">
        <v>4000</v>
      </c>
      <c r="CE161" s="393">
        <v>4000</v>
      </c>
      <c r="CF161" s="393">
        <v>4000</v>
      </c>
      <c r="CG161" s="393">
        <v>4000</v>
      </c>
      <c r="CH161" s="393">
        <v>4000</v>
      </c>
      <c r="CI161" s="393">
        <v>4000</v>
      </c>
      <c r="CJ161" s="393">
        <v>4000</v>
      </c>
      <c r="CK161" s="393">
        <v>4000</v>
      </c>
      <c r="CL161" s="393">
        <v>4000</v>
      </c>
      <c r="CM161" s="393">
        <v>4000</v>
      </c>
      <c r="CN161" s="393">
        <v>4000</v>
      </c>
      <c r="CO161" s="393">
        <v>4000</v>
      </c>
      <c r="CP161" s="393">
        <v>4000</v>
      </c>
      <c r="CQ161" s="393">
        <v>4000</v>
      </c>
      <c r="CR161" s="393">
        <v>4000</v>
      </c>
      <c r="CS161" s="393">
        <v>4000</v>
      </c>
      <c r="CT161" s="393">
        <v>4000</v>
      </c>
      <c r="CU161" s="393">
        <v>4000</v>
      </c>
      <c r="CV161" s="393">
        <v>4000</v>
      </c>
      <c r="CW161" s="393">
        <v>4000</v>
      </c>
      <c r="CX161" s="393">
        <v>4000</v>
      </c>
      <c r="CY161" s="393">
        <v>4000</v>
      </c>
      <c r="CZ161" s="393">
        <v>4000</v>
      </c>
      <c r="DA161" s="393">
        <v>4000</v>
      </c>
      <c r="DB161" s="393">
        <v>4000</v>
      </c>
      <c r="DC161" s="393">
        <v>4000</v>
      </c>
      <c r="DD161" s="393">
        <v>4000</v>
      </c>
      <c r="DE161" s="393">
        <v>4000</v>
      </c>
      <c r="DF161" s="393">
        <v>4000</v>
      </c>
      <c r="DG161" s="393">
        <v>4000</v>
      </c>
      <c r="DH161" s="393">
        <v>4000</v>
      </c>
      <c r="DI161" s="393">
        <v>4000</v>
      </c>
      <c r="DJ161" s="393">
        <v>4000</v>
      </c>
      <c r="DK161" s="393">
        <v>4000</v>
      </c>
      <c r="DL161" s="393">
        <v>4000</v>
      </c>
      <c r="DM161" s="393">
        <v>4000</v>
      </c>
      <c r="DN161" s="393">
        <v>4000</v>
      </c>
      <c r="DO161" s="393">
        <v>4000</v>
      </c>
      <c r="DP161" s="393">
        <v>4000</v>
      </c>
      <c r="DQ161" s="393">
        <v>4000</v>
      </c>
      <c r="DR161" s="393">
        <v>4000</v>
      </c>
      <c r="DS161" s="393">
        <v>4000</v>
      </c>
      <c r="DT161" s="393">
        <v>4000</v>
      </c>
      <c r="DU161" s="393">
        <v>4000</v>
      </c>
      <c r="DV161" s="393">
        <v>4000</v>
      </c>
      <c r="DW161" s="393">
        <v>4000</v>
      </c>
      <c r="DX161" s="393">
        <v>4000</v>
      </c>
      <c r="DY161" s="393">
        <v>4000</v>
      </c>
      <c r="DZ161" s="393">
        <v>4000</v>
      </c>
      <c r="EA161" s="393">
        <v>4000</v>
      </c>
      <c r="EB161" s="393">
        <v>4000</v>
      </c>
      <c r="EC161" s="393">
        <v>4000</v>
      </c>
      <c r="ED161" s="393">
        <v>4000</v>
      </c>
      <c r="EE161" s="393">
        <v>4000</v>
      </c>
      <c r="EF161" s="393">
        <v>4000</v>
      </c>
      <c r="EG161" s="393">
        <v>4000</v>
      </c>
      <c r="EH161" s="393">
        <v>4000</v>
      </c>
      <c r="EI161" s="393">
        <v>4000</v>
      </c>
      <c r="EJ161" s="393">
        <v>4000</v>
      </c>
      <c r="EK161" s="393">
        <v>4000</v>
      </c>
      <c r="EL161" s="393">
        <v>4000</v>
      </c>
      <c r="EM161" s="393">
        <v>4000</v>
      </c>
      <c r="EN161" s="393">
        <v>4000</v>
      </c>
      <c r="EO161" s="393">
        <v>4000</v>
      </c>
      <c r="EP161" s="393">
        <v>4000</v>
      </c>
      <c r="EQ161" s="393">
        <v>4000</v>
      </c>
      <c r="ER161" s="393">
        <v>4000</v>
      </c>
      <c r="ES161" s="393">
        <v>4000</v>
      </c>
      <c r="ET161" s="393">
        <v>4000</v>
      </c>
      <c r="EU161" s="393">
        <v>4000</v>
      </c>
      <c r="EV161" s="393">
        <v>4000</v>
      </c>
      <c r="EW161" s="393">
        <v>4000</v>
      </c>
      <c r="EX161" s="393">
        <v>4000</v>
      </c>
      <c r="EY161" s="393">
        <v>4000</v>
      </c>
      <c r="EZ161" s="393">
        <v>4000</v>
      </c>
      <c r="FA161" s="393">
        <v>4000</v>
      </c>
      <c r="FB161" s="393">
        <v>4000</v>
      </c>
      <c r="FC161" s="393">
        <v>4000</v>
      </c>
      <c r="FD161" s="393">
        <v>4000</v>
      </c>
      <c r="FE161" s="393">
        <v>4000</v>
      </c>
      <c r="FF161" s="393">
        <v>4000</v>
      </c>
      <c r="FG161" s="393">
        <v>4000</v>
      </c>
      <c r="FH161" s="393">
        <v>4000</v>
      </c>
      <c r="FI161" s="393">
        <v>4000</v>
      </c>
      <c r="FJ161" s="393">
        <v>4000</v>
      </c>
      <c r="FK161" s="393">
        <v>4000</v>
      </c>
      <c r="FL161" s="393">
        <v>4000</v>
      </c>
      <c r="FM161" s="393">
        <v>4000</v>
      </c>
      <c r="FN161" s="393">
        <v>4000</v>
      </c>
      <c r="FO161" s="393">
        <v>4000</v>
      </c>
      <c r="FP161" s="393">
        <v>4000</v>
      </c>
      <c r="FQ161" s="393">
        <v>4000</v>
      </c>
      <c r="FR161" s="393">
        <v>4000</v>
      </c>
      <c r="FS161" s="393">
        <v>4000</v>
      </c>
      <c r="FT161" s="393">
        <v>4000</v>
      </c>
      <c r="FU161" s="393">
        <v>4000</v>
      </c>
      <c r="FV161" s="393">
        <v>4000</v>
      </c>
      <c r="FW161" s="393">
        <v>4000</v>
      </c>
      <c r="FX161" s="393">
        <v>4000</v>
      </c>
      <c r="FY161" s="393">
        <v>4000</v>
      </c>
      <c r="FZ161" s="393">
        <v>4000</v>
      </c>
      <c r="GA161" s="393">
        <v>4000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FZ18"/>
  <sheetViews>
    <sheetView zoomScale="70" zoomScaleNormal="70" workbookViewId="0">
      <selection activeCell="H14" sqref="H14"/>
    </sheetView>
  </sheetViews>
  <sheetFormatPr defaultColWidth="9.140625" defaultRowHeight="15" x14ac:dyDescent="0.25"/>
  <cols>
    <col min="1" max="1" width="37.28515625" bestFit="1" customWidth="1"/>
    <col min="2" max="2" width="10.28515625" bestFit="1" customWidth="1"/>
    <col min="11" max="11" width="41.140625" bestFit="1" customWidth="1"/>
  </cols>
  <sheetData>
    <row r="1" spans="1:182" ht="47.25" customHeight="1" x14ac:dyDescent="0.25">
      <c r="A1" s="400" t="s">
        <v>101</v>
      </c>
      <c r="B1" s="400" t="s">
        <v>102</v>
      </c>
      <c r="C1" s="401" t="s">
        <v>103</v>
      </c>
      <c r="D1" s="401" t="s">
        <v>100</v>
      </c>
      <c r="E1" s="401" t="s">
        <v>103</v>
      </c>
      <c r="F1" s="401" t="s">
        <v>100</v>
      </c>
      <c r="G1" s="401" t="s">
        <v>103</v>
      </c>
      <c r="H1" s="401" t="s">
        <v>100</v>
      </c>
      <c r="I1" s="401" t="s">
        <v>103</v>
      </c>
      <c r="J1" s="401" t="s">
        <v>100</v>
      </c>
      <c r="K1" s="401" t="s">
        <v>104</v>
      </c>
    </row>
    <row r="2" spans="1:182" x14ac:dyDescent="0.25">
      <c r="A2" s="402">
        <v>1</v>
      </c>
      <c r="B2" s="402">
        <v>2</v>
      </c>
      <c r="C2" s="403">
        <v>13</v>
      </c>
      <c r="D2" s="403">
        <v>3</v>
      </c>
      <c r="E2" s="403">
        <v>1</v>
      </c>
      <c r="F2" s="403">
        <v>3</v>
      </c>
      <c r="G2" s="403"/>
      <c r="H2" s="403"/>
      <c r="I2" s="403"/>
      <c r="J2" s="403"/>
      <c r="K2" s="402" t="s">
        <v>105</v>
      </c>
      <c r="L2" s="31"/>
    </row>
    <row r="3" spans="1:182" x14ac:dyDescent="0.25">
      <c r="A3" s="402">
        <v>2</v>
      </c>
      <c r="B3" s="402">
        <v>2</v>
      </c>
      <c r="C3" s="403">
        <v>3</v>
      </c>
      <c r="D3" s="403">
        <v>13</v>
      </c>
      <c r="E3" s="403">
        <v>3</v>
      </c>
      <c r="F3" s="403">
        <v>1</v>
      </c>
      <c r="G3" s="403"/>
      <c r="H3" s="403"/>
      <c r="I3" s="403"/>
      <c r="J3" s="403"/>
      <c r="K3" s="402" t="s">
        <v>106</v>
      </c>
      <c r="L3" s="31"/>
    </row>
    <row r="4" spans="1:182" x14ac:dyDescent="0.25">
      <c r="A4" s="402">
        <v>3</v>
      </c>
      <c r="B4" s="402">
        <v>3</v>
      </c>
      <c r="C4" s="403">
        <v>1</v>
      </c>
      <c r="D4" s="403">
        <v>13</v>
      </c>
      <c r="E4" s="403">
        <v>1</v>
      </c>
      <c r="F4" s="403">
        <v>3</v>
      </c>
      <c r="G4" s="403">
        <v>1</v>
      </c>
      <c r="H4" s="403">
        <v>14</v>
      </c>
      <c r="I4" s="403"/>
      <c r="J4" s="403"/>
      <c r="K4" s="402" t="s">
        <v>107</v>
      </c>
      <c r="L4" s="31"/>
    </row>
    <row r="5" spans="1:182" x14ac:dyDescent="0.25">
      <c r="A5" s="402">
        <v>4</v>
      </c>
      <c r="B5" s="402">
        <v>4</v>
      </c>
      <c r="C5" s="403">
        <v>13</v>
      </c>
      <c r="D5" s="403">
        <v>1</v>
      </c>
      <c r="E5" s="403">
        <v>3</v>
      </c>
      <c r="F5" s="403">
        <v>1</v>
      </c>
      <c r="G5" s="403">
        <v>14</v>
      </c>
      <c r="H5" s="403">
        <v>1</v>
      </c>
      <c r="I5" s="403">
        <v>11</v>
      </c>
      <c r="J5" s="403">
        <v>1</v>
      </c>
      <c r="K5" s="402" t="s">
        <v>108</v>
      </c>
      <c r="L5" s="31"/>
    </row>
    <row r="6" spans="1:182" x14ac:dyDescent="0.25">
      <c r="A6" s="402">
        <v>5</v>
      </c>
      <c r="B6" s="402">
        <v>2</v>
      </c>
      <c r="C6" s="403">
        <v>13</v>
      </c>
      <c r="D6" s="403">
        <v>1</v>
      </c>
      <c r="E6" s="403">
        <v>14</v>
      </c>
      <c r="F6" s="403">
        <v>1</v>
      </c>
      <c r="G6" s="403"/>
      <c r="H6" s="403"/>
      <c r="I6" s="403"/>
      <c r="J6" s="403"/>
      <c r="K6" s="402" t="s">
        <v>109</v>
      </c>
      <c r="L6" s="31"/>
    </row>
    <row r="7" spans="1:182" x14ac:dyDescent="0.25">
      <c r="A7" s="402">
        <v>6</v>
      </c>
      <c r="B7" s="402">
        <v>3</v>
      </c>
      <c r="C7" s="403">
        <v>13</v>
      </c>
      <c r="D7" s="403">
        <v>1</v>
      </c>
      <c r="E7" s="403">
        <v>14</v>
      </c>
      <c r="F7" s="403">
        <v>1</v>
      </c>
      <c r="G7" s="403">
        <v>13</v>
      </c>
      <c r="H7" s="403">
        <v>3</v>
      </c>
      <c r="I7" s="403"/>
      <c r="J7" s="403"/>
      <c r="K7" s="402" t="s">
        <v>110</v>
      </c>
      <c r="L7" s="31"/>
    </row>
    <row r="8" spans="1:182" x14ac:dyDescent="0.25">
      <c r="A8" s="402">
        <v>7</v>
      </c>
      <c r="B8" s="402">
        <v>2</v>
      </c>
      <c r="C8" s="403">
        <v>13</v>
      </c>
      <c r="D8" s="403">
        <v>1</v>
      </c>
      <c r="E8" s="403">
        <v>13</v>
      </c>
      <c r="F8" s="403">
        <v>3</v>
      </c>
      <c r="G8" s="403"/>
      <c r="H8" s="403"/>
      <c r="I8" s="403"/>
      <c r="J8" s="403"/>
      <c r="K8" s="402" t="s">
        <v>111</v>
      </c>
      <c r="L8" s="31"/>
    </row>
    <row r="9" spans="1:182" x14ac:dyDescent="0.25">
      <c r="A9" s="402">
        <v>8</v>
      </c>
      <c r="B9" s="402">
        <v>2</v>
      </c>
      <c r="C9" s="403">
        <v>1</v>
      </c>
      <c r="D9" s="403">
        <v>13</v>
      </c>
      <c r="E9" s="403">
        <v>1</v>
      </c>
      <c r="F9" s="403">
        <v>14</v>
      </c>
      <c r="G9" s="403"/>
      <c r="H9" s="403"/>
      <c r="I9" s="403"/>
      <c r="J9" s="403"/>
      <c r="K9" s="402" t="s">
        <v>112</v>
      </c>
      <c r="L9" s="31"/>
    </row>
    <row r="10" spans="1:182" x14ac:dyDescent="0.25">
      <c r="A10" s="402">
        <v>9</v>
      </c>
      <c r="B10" s="402">
        <v>3</v>
      </c>
      <c r="C10" s="403">
        <v>1</v>
      </c>
      <c r="D10" s="403">
        <v>2</v>
      </c>
      <c r="E10" s="403">
        <v>5</v>
      </c>
      <c r="F10" s="403">
        <v>2</v>
      </c>
      <c r="G10" s="403">
        <v>12</v>
      </c>
      <c r="H10" s="403">
        <v>2</v>
      </c>
      <c r="I10" s="403"/>
      <c r="J10" s="403"/>
      <c r="K10" s="402" t="s">
        <v>113</v>
      </c>
      <c r="L10" s="31"/>
    </row>
    <row r="11" spans="1:182" x14ac:dyDescent="0.25">
      <c r="A11" s="402">
        <v>10</v>
      </c>
      <c r="B11" s="402">
        <v>3</v>
      </c>
      <c r="C11" s="403">
        <v>2</v>
      </c>
      <c r="D11" s="403">
        <v>1</v>
      </c>
      <c r="E11" s="403">
        <v>2</v>
      </c>
      <c r="F11" s="403">
        <v>5</v>
      </c>
      <c r="G11" s="403">
        <v>2</v>
      </c>
      <c r="H11" s="403">
        <v>12</v>
      </c>
      <c r="I11" s="403"/>
      <c r="J11" s="403"/>
      <c r="K11" s="402" t="s">
        <v>114</v>
      </c>
      <c r="L11" s="31"/>
    </row>
    <row r="12" spans="1:182" x14ac:dyDescent="0.25">
      <c r="A12" s="402">
        <v>11</v>
      </c>
      <c r="B12" s="402">
        <v>2</v>
      </c>
      <c r="C12" s="403">
        <v>12</v>
      </c>
      <c r="D12" s="403">
        <v>1</v>
      </c>
      <c r="E12" s="403">
        <v>2</v>
      </c>
      <c r="F12" s="403">
        <v>1</v>
      </c>
      <c r="G12" s="403"/>
      <c r="H12" s="403"/>
      <c r="I12" s="403"/>
      <c r="J12" s="403"/>
      <c r="K12" s="402" t="s">
        <v>115</v>
      </c>
      <c r="L12" s="31"/>
    </row>
    <row r="13" spans="1:182" x14ac:dyDescent="0.25">
      <c r="A13" s="402">
        <v>12</v>
      </c>
      <c r="B13" s="402">
        <v>2</v>
      </c>
      <c r="C13" s="403">
        <v>4</v>
      </c>
      <c r="D13" s="403">
        <v>14</v>
      </c>
      <c r="E13" s="403">
        <v>13</v>
      </c>
      <c r="F13" s="403">
        <v>14</v>
      </c>
      <c r="G13" s="403"/>
      <c r="H13" s="403"/>
      <c r="I13" s="403"/>
      <c r="J13" s="403"/>
      <c r="K13" s="402" t="s">
        <v>116</v>
      </c>
      <c r="L13" s="31"/>
    </row>
    <row r="14" spans="1:182" x14ac:dyDescent="0.25">
      <c r="A14" s="402">
        <v>13</v>
      </c>
      <c r="B14" s="402">
        <v>2</v>
      </c>
      <c r="C14" s="403">
        <v>14</v>
      </c>
      <c r="D14" s="403">
        <v>4</v>
      </c>
      <c r="E14" s="403">
        <v>14</v>
      </c>
      <c r="F14" s="403">
        <v>13</v>
      </c>
      <c r="G14" s="403"/>
      <c r="H14" s="403"/>
      <c r="I14" s="403"/>
      <c r="J14" s="403"/>
      <c r="K14" s="402" t="s">
        <v>117</v>
      </c>
      <c r="L14" s="31"/>
    </row>
    <row r="16" spans="1:182" x14ac:dyDescent="0.25"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</row>
    <row r="18" spans="3:182" x14ac:dyDescent="0.25"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FZ53"/>
  <sheetViews>
    <sheetView zoomScale="70" zoomScaleNormal="70" workbookViewId="0">
      <selection activeCell="E6" sqref="E6"/>
    </sheetView>
  </sheetViews>
  <sheetFormatPr defaultRowHeight="15" x14ac:dyDescent="0.25"/>
  <cols>
    <col min="1" max="1" width="47.85546875" bestFit="1" customWidth="1"/>
    <col min="2" max="2" width="11.140625" bestFit="1" customWidth="1"/>
  </cols>
  <sheetData>
    <row r="1" spans="1:182" x14ac:dyDescent="0.25">
      <c r="A1" s="404" t="s">
        <v>118</v>
      </c>
      <c r="B1" s="388" t="s">
        <v>119</v>
      </c>
      <c r="C1" s="389">
        <v>43831</v>
      </c>
      <c r="D1" s="390">
        <f>EDATE(C1,1)</f>
        <v>43862</v>
      </c>
      <c r="E1" s="390">
        <f t="shared" ref="E1:BP1" si="0">EDATE(D1,1)</f>
        <v>43891</v>
      </c>
      <c r="F1" s="390">
        <f t="shared" si="0"/>
        <v>43922</v>
      </c>
      <c r="G1" s="390">
        <f t="shared" si="0"/>
        <v>43952</v>
      </c>
      <c r="H1" s="390">
        <f t="shared" si="0"/>
        <v>43983</v>
      </c>
      <c r="I1" s="390">
        <f t="shared" si="0"/>
        <v>44013</v>
      </c>
      <c r="J1" s="390">
        <f t="shared" si="0"/>
        <v>44044</v>
      </c>
      <c r="K1" s="390">
        <f t="shared" si="0"/>
        <v>44075</v>
      </c>
      <c r="L1" s="390">
        <f t="shared" si="0"/>
        <v>44105</v>
      </c>
      <c r="M1" s="390">
        <f t="shared" si="0"/>
        <v>44136</v>
      </c>
      <c r="N1" s="390">
        <f t="shared" si="0"/>
        <v>44166</v>
      </c>
      <c r="O1" s="390">
        <f t="shared" si="0"/>
        <v>44197</v>
      </c>
      <c r="P1" s="390">
        <f t="shared" si="0"/>
        <v>44228</v>
      </c>
      <c r="Q1" s="390">
        <f t="shared" si="0"/>
        <v>44256</v>
      </c>
      <c r="R1" s="390">
        <f t="shared" si="0"/>
        <v>44287</v>
      </c>
      <c r="S1" s="390">
        <f t="shared" si="0"/>
        <v>44317</v>
      </c>
      <c r="T1" s="390">
        <f t="shared" si="0"/>
        <v>44348</v>
      </c>
      <c r="U1" s="390">
        <f t="shared" si="0"/>
        <v>44378</v>
      </c>
      <c r="V1" s="390">
        <f t="shared" si="0"/>
        <v>44409</v>
      </c>
      <c r="W1" s="390">
        <f t="shared" si="0"/>
        <v>44440</v>
      </c>
      <c r="X1" s="390">
        <f t="shared" si="0"/>
        <v>44470</v>
      </c>
      <c r="Y1" s="390">
        <f t="shared" si="0"/>
        <v>44501</v>
      </c>
      <c r="Z1" s="390">
        <f t="shared" si="0"/>
        <v>44531</v>
      </c>
      <c r="AA1" s="390">
        <f t="shared" si="0"/>
        <v>44562</v>
      </c>
      <c r="AB1" s="390">
        <f t="shared" si="0"/>
        <v>44593</v>
      </c>
      <c r="AC1" s="390">
        <f t="shared" si="0"/>
        <v>44621</v>
      </c>
      <c r="AD1" s="390">
        <f t="shared" si="0"/>
        <v>44652</v>
      </c>
      <c r="AE1" s="390">
        <f t="shared" si="0"/>
        <v>44682</v>
      </c>
      <c r="AF1" s="390">
        <f t="shared" si="0"/>
        <v>44713</v>
      </c>
      <c r="AG1" s="390">
        <f t="shared" si="0"/>
        <v>44743</v>
      </c>
      <c r="AH1" s="390">
        <f t="shared" si="0"/>
        <v>44774</v>
      </c>
      <c r="AI1" s="390">
        <f t="shared" si="0"/>
        <v>44805</v>
      </c>
      <c r="AJ1" s="390">
        <f t="shared" si="0"/>
        <v>44835</v>
      </c>
      <c r="AK1" s="390">
        <f t="shared" si="0"/>
        <v>44866</v>
      </c>
      <c r="AL1" s="390">
        <f t="shared" si="0"/>
        <v>44896</v>
      </c>
      <c r="AM1" s="390">
        <f t="shared" si="0"/>
        <v>44927</v>
      </c>
      <c r="AN1" s="390">
        <f t="shared" si="0"/>
        <v>44958</v>
      </c>
      <c r="AO1" s="390">
        <f t="shared" si="0"/>
        <v>44986</v>
      </c>
      <c r="AP1" s="390">
        <f t="shared" si="0"/>
        <v>45017</v>
      </c>
      <c r="AQ1" s="390">
        <f t="shared" si="0"/>
        <v>45047</v>
      </c>
      <c r="AR1" s="390">
        <f t="shared" si="0"/>
        <v>45078</v>
      </c>
      <c r="AS1" s="390">
        <f t="shared" si="0"/>
        <v>45108</v>
      </c>
      <c r="AT1" s="390">
        <f t="shared" si="0"/>
        <v>45139</v>
      </c>
      <c r="AU1" s="390">
        <f t="shared" si="0"/>
        <v>45170</v>
      </c>
      <c r="AV1" s="390">
        <f t="shared" si="0"/>
        <v>45200</v>
      </c>
      <c r="AW1" s="390">
        <f t="shared" si="0"/>
        <v>45231</v>
      </c>
      <c r="AX1" s="390">
        <f t="shared" si="0"/>
        <v>45261</v>
      </c>
      <c r="AY1" s="390">
        <f t="shared" si="0"/>
        <v>45292</v>
      </c>
      <c r="AZ1" s="390">
        <f t="shared" si="0"/>
        <v>45323</v>
      </c>
      <c r="BA1" s="390">
        <f t="shared" si="0"/>
        <v>45352</v>
      </c>
      <c r="BB1" s="390">
        <f t="shared" si="0"/>
        <v>45383</v>
      </c>
      <c r="BC1" s="390">
        <f t="shared" si="0"/>
        <v>45413</v>
      </c>
      <c r="BD1" s="390">
        <f t="shared" si="0"/>
        <v>45444</v>
      </c>
      <c r="BE1" s="390">
        <f t="shared" si="0"/>
        <v>45474</v>
      </c>
      <c r="BF1" s="390">
        <f t="shared" si="0"/>
        <v>45505</v>
      </c>
      <c r="BG1" s="390">
        <f t="shared" si="0"/>
        <v>45536</v>
      </c>
      <c r="BH1" s="390">
        <f t="shared" si="0"/>
        <v>45566</v>
      </c>
      <c r="BI1" s="390">
        <f t="shared" si="0"/>
        <v>45597</v>
      </c>
      <c r="BJ1" s="390">
        <f t="shared" si="0"/>
        <v>45627</v>
      </c>
      <c r="BK1" s="390">
        <f t="shared" si="0"/>
        <v>45658</v>
      </c>
      <c r="BL1" s="390">
        <f t="shared" si="0"/>
        <v>45689</v>
      </c>
      <c r="BM1" s="390">
        <f t="shared" si="0"/>
        <v>45717</v>
      </c>
      <c r="BN1" s="390">
        <f t="shared" si="0"/>
        <v>45748</v>
      </c>
      <c r="BO1" s="390">
        <f t="shared" si="0"/>
        <v>45778</v>
      </c>
      <c r="BP1" s="390">
        <f t="shared" si="0"/>
        <v>45809</v>
      </c>
      <c r="BQ1" s="390">
        <f t="shared" ref="BQ1:EB1" si="1">EDATE(BP1,1)</f>
        <v>45839</v>
      </c>
      <c r="BR1" s="390">
        <f t="shared" si="1"/>
        <v>45870</v>
      </c>
      <c r="BS1" s="390">
        <f t="shared" si="1"/>
        <v>45901</v>
      </c>
      <c r="BT1" s="390">
        <f t="shared" si="1"/>
        <v>45931</v>
      </c>
      <c r="BU1" s="390">
        <f t="shared" si="1"/>
        <v>45962</v>
      </c>
      <c r="BV1" s="390">
        <f t="shared" si="1"/>
        <v>45992</v>
      </c>
      <c r="BW1" s="390">
        <f t="shared" si="1"/>
        <v>46023</v>
      </c>
      <c r="BX1" s="390">
        <f t="shared" si="1"/>
        <v>46054</v>
      </c>
      <c r="BY1" s="390">
        <f t="shared" si="1"/>
        <v>46082</v>
      </c>
      <c r="BZ1" s="390">
        <f t="shared" si="1"/>
        <v>46113</v>
      </c>
      <c r="CA1" s="390">
        <f t="shared" si="1"/>
        <v>46143</v>
      </c>
      <c r="CB1" s="390">
        <f t="shared" si="1"/>
        <v>46174</v>
      </c>
      <c r="CC1" s="390">
        <f t="shared" si="1"/>
        <v>46204</v>
      </c>
      <c r="CD1" s="390">
        <f t="shared" si="1"/>
        <v>46235</v>
      </c>
      <c r="CE1" s="390">
        <f t="shared" si="1"/>
        <v>46266</v>
      </c>
      <c r="CF1" s="390">
        <f t="shared" si="1"/>
        <v>46296</v>
      </c>
      <c r="CG1" s="390">
        <f t="shared" si="1"/>
        <v>46327</v>
      </c>
      <c r="CH1" s="390">
        <f t="shared" si="1"/>
        <v>46357</v>
      </c>
      <c r="CI1" s="390">
        <f t="shared" si="1"/>
        <v>46388</v>
      </c>
      <c r="CJ1" s="390">
        <f t="shared" si="1"/>
        <v>46419</v>
      </c>
      <c r="CK1" s="390">
        <f t="shared" si="1"/>
        <v>46447</v>
      </c>
      <c r="CL1" s="390">
        <f t="shared" si="1"/>
        <v>46478</v>
      </c>
      <c r="CM1" s="390">
        <f t="shared" si="1"/>
        <v>46508</v>
      </c>
      <c r="CN1" s="390">
        <f t="shared" si="1"/>
        <v>46539</v>
      </c>
      <c r="CO1" s="390">
        <f t="shared" si="1"/>
        <v>46569</v>
      </c>
      <c r="CP1" s="390">
        <f t="shared" si="1"/>
        <v>46600</v>
      </c>
      <c r="CQ1" s="390">
        <f t="shared" si="1"/>
        <v>46631</v>
      </c>
      <c r="CR1" s="390">
        <f t="shared" si="1"/>
        <v>46661</v>
      </c>
      <c r="CS1" s="390">
        <f t="shared" si="1"/>
        <v>46692</v>
      </c>
      <c r="CT1" s="390">
        <f t="shared" si="1"/>
        <v>46722</v>
      </c>
      <c r="CU1" s="390">
        <f t="shared" si="1"/>
        <v>46753</v>
      </c>
      <c r="CV1" s="390">
        <f t="shared" si="1"/>
        <v>46784</v>
      </c>
      <c r="CW1" s="390">
        <f t="shared" si="1"/>
        <v>46813</v>
      </c>
      <c r="CX1" s="390">
        <f t="shared" si="1"/>
        <v>46844</v>
      </c>
      <c r="CY1" s="390">
        <f t="shared" si="1"/>
        <v>46874</v>
      </c>
      <c r="CZ1" s="390">
        <f t="shared" si="1"/>
        <v>46905</v>
      </c>
      <c r="DA1" s="390">
        <f t="shared" si="1"/>
        <v>46935</v>
      </c>
      <c r="DB1" s="390">
        <f t="shared" si="1"/>
        <v>46966</v>
      </c>
      <c r="DC1" s="390">
        <f t="shared" si="1"/>
        <v>46997</v>
      </c>
      <c r="DD1" s="390">
        <f t="shared" si="1"/>
        <v>47027</v>
      </c>
      <c r="DE1" s="390">
        <f t="shared" si="1"/>
        <v>47058</v>
      </c>
      <c r="DF1" s="390">
        <f t="shared" si="1"/>
        <v>47088</v>
      </c>
      <c r="DG1" s="390">
        <f t="shared" si="1"/>
        <v>47119</v>
      </c>
      <c r="DH1" s="390">
        <f t="shared" si="1"/>
        <v>47150</v>
      </c>
      <c r="DI1" s="390">
        <f t="shared" si="1"/>
        <v>47178</v>
      </c>
      <c r="DJ1" s="390">
        <f t="shared" si="1"/>
        <v>47209</v>
      </c>
      <c r="DK1" s="390">
        <f t="shared" si="1"/>
        <v>47239</v>
      </c>
      <c r="DL1" s="390">
        <f t="shared" si="1"/>
        <v>47270</v>
      </c>
      <c r="DM1" s="390">
        <f t="shared" si="1"/>
        <v>47300</v>
      </c>
      <c r="DN1" s="390">
        <f t="shared" si="1"/>
        <v>47331</v>
      </c>
      <c r="DO1" s="390">
        <f t="shared" si="1"/>
        <v>47362</v>
      </c>
      <c r="DP1" s="390">
        <f t="shared" si="1"/>
        <v>47392</v>
      </c>
      <c r="DQ1" s="390">
        <f t="shared" si="1"/>
        <v>47423</v>
      </c>
      <c r="DR1" s="390">
        <f t="shared" si="1"/>
        <v>47453</v>
      </c>
      <c r="DS1" s="390">
        <f t="shared" si="1"/>
        <v>47484</v>
      </c>
      <c r="DT1" s="390">
        <f t="shared" si="1"/>
        <v>47515</v>
      </c>
      <c r="DU1" s="390">
        <f t="shared" si="1"/>
        <v>47543</v>
      </c>
      <c r="DV1" s="390">
        <f t="shared" si="1"/>
        <v>47574</v>
      </c>
      <c r="DW1" s="390">
        <f t="shared" si="1"/>
        <v>47604</v>
      </c>
      <c r="DX1" s="390">
        <f t="shared" si="1"/>
        <v>47635</v>
      </c>
      <c r="DY1" s="390">
        <f t="shared" si="1"/>
        <v>47665</v>
      </c>
      <c r="DZ1" s="390">
        <f t="shared" si="1"/>
        <v>47696</v>
      </c>
      <c r="EA1" s="390">
        <f t="shared" si="1"/>
        <v>47727</v>
      </c>
      <c r="EB1" s="390">
        <f t="shared" si="1"/>
        <v>47757</v>
      </c>
      <c r="EC1" s="390">
        <f t="shared" ref="EC1:FZ1" si="2">EDATE(EB1,1)</f>
        <v>47788</v>
      </c>
      <c r="ED1" s="390">
        <f t="shared" si="2"/>
        <v>47818</v>
      </c>
      <c r="EE1" s="390">
        <f t="shared" si="2"/>
        <v>47849</v>
      </c>
      <c r="EF1" s="390">
        <f t="shared" si="2"/>
        <v>47880</v>
      </c>
      <c r="EG1" s="390">
        <f t="shared" si="2"/>
        <v>47908</v>
      </c>
      <c r="EH1" s="390">
        <f t="shared" si="2"/>
        <v>47939</v>
      </c>
      <c r="EI1" s="390">
        <f t="shared" si="2"/>
        <v>47969</v>
      </c>
      <c r="EJ1" s="390">
        <f t="shared" si="2"/>
        <v>48000</v>
      </c>
      <c r="EK1" s="390">
        <f t="shared" si="2"/>
        <v>48030</v>
      </c>
      <c r="EL1" s="390">
        <f t="shared" si="2"/>
        <v>48061</v>
      </c>
      <c r="EM1" s="390">
        <f t="shared" si="2"/>
        <v>48092</v>
      </c>
      <c r="EN1" s="390">
        <f t="shared" si="2"/>
        <v>48122</v>
      </c>
      <c r="EO1" s="390">
        <f t="shared" si="2"/>
        <v>48153</v>
      </c>
      <c r="EP1" s="390">
        <f t="shared" si="2"/>
        <v>48183</v>
      </c>
      <c r="EQ1" s="390">
        <f t="shared" si="2"/>
        <v>48214</v>
      </c>
      <c r="ER1" s="390">
        <f t="shared" si="2"/>
        <v>48245</v>
      </c>
      <c r="ES1" s="390">
        <f t="shared" si="2"/>
        <v>48274</v>
      </c>
      <c r="ET1" s="390">
        <f t="shared" si="2"/>
        <v>48305</v>
      </c>
      <c r="EU1" s="390">
        <f t="shared" si="2"/>
        <v>48335</v>
      </c>
      <c r="EV1" s="390">
        <f t="shared" si="2"/>
        <v>48366</v>
      </c>
      <c r="EW1" s="390">
        <f t="shared" si="2"/>
        <v>48396</v>
      </c>
      <c r="EX1" s="390">
        <f t="shared" si="2"/>
        <v>48427</v>
      </c>
      <c r="EY1" s="390">
        <f t="shared" si="2"/>
        <v>48458</v>
      </c>
      <c r="EZ1" s="390">
        <f t="shared" si="2"/>
        <v>48488</v>
      </c>
      <c r="FA1" s="390">
        <f t="shared" si="2"/>
        <v>48519</v>
      </c>
      <c r="FB1" s="390">
        <f t="shared" si="2"/>
        <v>48549</v>
      </c>
      <c r="FC1" s="390">
        <f t="shared" si="2"/>
        <v>48580</v>
      </c>
      <c r="FD1" s="390">
        <f t="shared" si="2"/>
        <v>48611</v>
      </c>
      <c r="FE1" s="390">
        <f t="shared" si="2"/>
        <v>48639</v>
      </c>
      <c r="FF1" s="390">
        <f t="shared" si="2"/>
        <v>48670</v>
      </c>
      <c r="FG1" s="390">
        <f t="shared" si="2"/>
        <v>48700</v>
      </c>
      <c r="FH1" s="390">
        <f t="shared" si="2"/>
        <v>48731</v>
      </c>
      <c r="FI1" s="390">
        <f t="shared" si="2"/>
        <v>48761</v>
      </c>
      <c r="FJ1" s="390">
        <f t="shared" si="2"/>
        <v>48792</v>
      </c>
      <c r="FK1" s="390">
        <f t="shared" si="2"/>
        <v>48823</v>
      </c>
      <c r="FL1" s="390">
        <f t="shared" si="2"/>
        <v>48853</v>
      </c>
      <c r="FM1" s="390">
        <f t="shared" si="2"/>
        <v>48884</v>
      </c>
      <c r="FN1" s="390">
        <f t="shared" si="2"/>
        <v>48914</v>
      </c>
      <c r="FO1" s="390">
        <f t="shared" si="2"/>
        <v>48945</v>
      </c>
      <c r="FP1" s="390">
        <f t="shared" si="2"/>
        <v>48976</v>
      </c>
      <c r="FQ1" s="390">
        <f t="shared" si="2"/>
        <v>49004</v>
      </c>
      <c r="FR1" s="390">
        <f t="shared" si="2"/>
        <v>49035</v>
      </c>
      <c r="FS1" s="390">
        <f t="shared" si="2"/>
        <v>49065</v>
      </c>
      <c r="FT1" s="390">
        <f t="shared" si="2"/>
        <v>49096</v>
      </c>
      <c r="FU1" s="390">
        <f t="shared" si="2"/>
        <v>49126</v>
      </c>
      <c r="FV1" s="390">
        <f t="shared" si="2"/>
        <v>49157</v>
      </c>
      <c r="FW1" s="390">
        <f t="shared" si="2"/>
        <v>49188</v>
      </c>
      <c r="FX1" s="390">
        <f t="shared" si="2"/>
        <v>49218</v>
      </c>
      <c r="FY1" s="390">
        <f t="shared" si="2"/>
        <v>49249</v>
      </c>
      <c r="FZ1" s="390">
        <f t="shared" si="2"/>
        <v>49279</v>
      </c>
    </row>
    <row r="2" spans="1:182" x14ac:dyDescent="0.25">
      <c r="A2" s="402">
        <v>1</v>
      </c>
      <c r="B2" s="402">
        <v>1</v>
      </c>
      <c r="C2" s="405">
        <v>6500</v>
      </c>
      <c r="D2" s="405">
        <v>6500</v>
      </c>
      <c r="E2" s="405">
        <v>6500</v>
      </c>
      <c r="F2" s="405">
        <v>6500</v>
      </c>
      <c r="G2" s="405">
        <v>6500</v>
      </c>
      <c r="H2" s="405">
        <v>6500</v>
      </c>
      <c r="I2" s="405">
        <v>6500</v>
      </c>
      <c r="J2" s="405">
        <v>6500</v>
      </c>
      <c r="K2" s="405">
        <v>6500</v>
      </c>
      <c r="L2" s="405">
        <v>6800</v>
      </c>
      <c r="M2" s="405">
        <v>6800</v>
      </c>
      <c r="N2" s="405">
        <v>6800</v>
      </c>
      <c r="O2" s="405">
        <v>7000</v>
      </c>
      <c r="P2" s="405">
        <v>7000</v>
      </c>
      <c r="Q2" s="405">
        <v>8300</v>
      </c>
      <c r="R2" s="405">
        <v>8300</v>
      </c>
      <c r="S2" s="405">
        <v>8300</v>
      </c>
      <c r="T2" s="405">
        <v>8300</v>
      </c>
      <c r="U2" s="405">
        <v>6800</v>
      </c>
      <c r="V2" s="405">
        <v>6800</v>
      </c>
      <c r="W2" s="405">
        <v>6800</v>
      </c>
      <c r="X2" s="405">
        <v>6800</v>
      </c>
      <c r="Y2" s="405">
        <v>6800</v>
      </c>
      <c r="Z2" s="405">
        <v>6800</v>
      </c>
      <c r="AA2" s="405">
        <v>8300</v>
      </c>
      <c r="AB2" s="405">
        <v>8300</v>
      </c>
      <c r="AC2" s="405">
        <v>8700</v>
      </c>
      <c r="AD2" s="405">
        <v>8700</v>
      </c>
      <c r="AE2" s="405">
        <v>8700</v>
      </c>
      <c r="AF2" s="405">
        <v>8700</v>
      </c>
      <c r="AG2" s="405">
        <v>8200</v>
      </c>
      <c r="AH2" s="405">
        <v>8200</v>
      </c>
      <c r="AI2" s="405">
        <v>8200</v>
      </c>
      <c r="AJ2" s="405">
        <v>8200</v>
      </c>
      <c r="AK2" s="405">
        <v>8200</v>
      </c>
      <c r="AL2" s="405">
        <v>8200</v>
      </c>
      <c r="AM2" s="405">
        <v>9400</v>
      </c>
      <c r="AN2" s="405">
        <v>9400</v>
      </c>
      <c r="AO2" s="405">
        <v>11300</v>
      </c>
      <c r="AP2" s="405">
        <v>11300</v>
      </c>
      <c r="AQ2" s="405">
        <v>11300</v>
      </c>
      <c r="AR2" s="405">
        <v>11300</v>
      </c>
      <c r="AS2" s="405">
        <v>8400</v>
      </c>
      <c r="AT2" s="405">
        <v>8400</v>
      </c>
      <c r="AU2" s="405">
        <v>8400</v>
      </c>
      <c r="AV2" s="405">
        <v>11000</v>
      </c>
      <c r="AW2" s="405">
        <v>11000</v>
      </c>
      <c r="AX2" s="405">
        <v>11000</v>
      </c>
      <c r="AY2" s="405">
        <v>11300</v>
      </c>
      <c r="AZ2" s="405">
        <v>11300</v>
      </c>
      <c r="BA2" s="405">
        <v>11300</v>
      </c>
      <c r="BB2" s="405">
        <v>11300</v>
      </c>
      <c r="BC2" s="405">
        <v>11300</v>
      </c>
      <c r="BD2" s="405">
        <v>11300</v>
      </c>
      <c r="BE2" s="405">
        <v>11000</v>
      </c>
      <c r="BF2" s="405">
        <v>11000</v>
      </c>
      <c r="BG2" s="405">
        <v>11000</v>
      </c>
      <c r="BH2" s="405">
        <v>11000</v>
      </c>
      <c r="BI2" s="405">
        <v>11000</v>
      </c>
      <c r="BJ2" s="405">
        <v>11000</v>
      </c>
      <c r="BK2" s="405">
        <v>11300</v>
      </c>
      <c r="BL2" s="405">
        <v>11300</v>
      </c>
      <c r="BM2" s="405">
        <v>11300</v>
      </c>
      <c r="BN2" s="405">
        <v>11300</v>
      </c>
      <c r="BO2" s="405">
        <v>11300</v>
      </c>
      <c r="BP2" s="405">
        <v>11300</v>
      </c>
      <c r="BQ2" s="405">
        <v>11000</v>
      </c>
      <c r="BR2" s="405">
        <v>11000</v>
      </c>
      <c r="BS2" s="405">
        <v>11000</v>
      </c>
      <c r="BT2" s="405">
        <v>11000</v>
      </c>
      <c r="BU2" s="405">
        <v>11000</v>
      </c>
      <c r="BV2" s="405">
        <v>11000</v>
      </c>
      <c r="BW2" s="405">
        <v>11300</v>
      </c>
      <c r="BX2" s="405">
        <v>11300</v>
      </c>
      <c r="BY2" s="405">
        <v>11300</v>
      </c>
      <c r="BZ2" s="405">
        <v>11300</v>
      </c>
      <c r="CA2" s="405">
        <v>11300</v>
      </c>
      <c r="CB2" s="405">
        <v>11300</v>
      </c>
      <c r="CC2" s="405">
        <v>11000</v>
      </c>
      <c r="CD2" s="405">
        <v>11000</v>
      </c>
      <c r="CE2" s="405">
        <v>11000</v>
      </c>
      <c r="CF2" s="405">
        <v>11000</v>
      </c>
      <c r="CG2" s="405">
        <v>11000</v>
      </c>
      <c r="CH2" s="405">
        <v>11000</v>
      </c>
      <c r="CI2" s="405">
        <v>11300</v>
      </c>
      <c r="CJ2" s="405">
        <v>11300</v>
      </c>
      <c r="CK2" s="405">
        <v>11300</v>
      </c>
      <c r="CL2" s="405">
        <v>11300</v>
      </c>
      <c r="CM2" s="405">
        <v>11300</v>
      </c>
      <c r="CN2" s="405">
        <v>11300</v>
      </c>
      <c r="CO2" s="405">
        <v>11000</v>
      </c>
      <c r="CP2" s="405">
        <v>11000</v>
      </c>
      <c r="CQ2" s="405">
        <v>11000</v>
      </c>
      <c r="CR2" s="405">
        <v>11000</v>
      </c>
      <c r="CS2" s="405">
        <v>11000</v>
      </c>
      <c r="CT2" s="405">
        <v>11000</v>
      </c>
      <c r="CU2" s="405">
        <v>11300</v>
      </c>
      <c r="CV2" s="405">
        <v>11300</v>
      </c>
      <c r="CW2" s="405">
        <v>11300</v>
      </c>
      <c r="CX2" s="405">
        <v>11300</v>
      </c>
      <c r="CY2" s="405">
        <v>11300</v>
      </c>
      <c r="CZ2" s="405">
        <v>11300</v>
      </c>
      <c r="DA2" s="405">
        <v>11000</v>
      </c>
      <c r="DB2" s="405">
        <v>11000</v>
      </c>
      <c r="DC2" s="405">
        <v>11000</v>
      </c>
      <c r="DD2" s="405">
        <v>11000</v>
      </c>
      <c r="DE2" s="405">
        <v>11000</v>
      </c>
      <c r="DF2" s="405">
        <v>11000</v>
      </c>
      <c r="DG2" s="405">
        <v>11300</v>
      </c>
      <c r="DH2" s="405">
        <v>11300</v>
      </c>
      <c r="DI2" s="405">
        <v>11300</v>
      </c>
      <c r="DJ2" s="405">
        <v>11300</v>
      </c>
      <c r="DK2" s="405">
        <v>11300</v>
      </c>
      <c r="DL2" s="405">
        <v>11300</v>
      </c>
      <c r="DM2" s="405">
        <v>11000</v>
      </c>
      <c r="DN2" s="405">
        <v>11000</v>
      </c>
      <c r="DO2" s="405">
        <v>11000</v>
      </c>
      <c r="DP2" s="405">
        <v>11000</v>
      </c>
      <c r="DQ2" s="405">
        <v>11000</v>
      </c>
      <c r="DR2" s="405">
        <v>11000</v>
      </c>
      <c r="DS2" s="405">
        <v>11300</v>
      </c>
      <c r="DT2" s="405">
        <v>11300</v>
      </c>
      <c r="DU2" s="405">
        <v>11300</v>
      </c>
      <c r="DV2" s="405">
        <v>11300</v>
      </c>
      <c r="DW2" s="405">
        <v>11300</v>
      </c>
      <c r="DX2" s="405">
        <v>11300</v>
      </c>
      <c r="DY2" s="405">
        <v>11000</v>
      </c>
      <c r="DZ2" s="405">
        <v>11000</v>
      </c>
      <c r="EA2" s="405">
        <v>11000</v>
      </c>
      <c r="EB2" s="405">
        <v>11000</v>
      </c>
      <c r="EC2" s="405">
        <v>11000</v>
      </c>
      <c r="ED2" s="405">
        <v>11000</v>
      </c>
      <c r="EE2" s="405">
        <v>11300</v>
      </c>
      <c r="EF2" s="405">
        <v>11300</v>
      </c>
      <c r="EG2" s="405">
        <v>11300</v>
      </c>
      <c r="EH2" s="405">
        <v>11300</v>
      </c>
      <c r="EI2" s="405">
        <v>11300</v>
      </c>
      <c r="EJ2" s="405">
        <v>11300</v>
      </c>
      <c r="EK2" s="405">
        <v>11000</v>
      </c>
      <c r="EL2" s="405">
        <v>11000</v>
      </c>
      <c r="EM2" s="405">
        <v>11000</v>
      </c>
      <c r="EN2" s="405">
        <v>11000</v>
      </c>
      <c r="EO2" s="405">
        <v>11000</v>
      </c>
      <c r="EP2" s="405">
        <v>11000</v>
      </c>
      <c r="EQ2" s="405">
        <v>11300</v>
      </c>
      <c r="ER2" s="405">
        <v>11300</v>
      </c>
      <c r="ES2" s="405">
        <v>11300</v>
      </c>
      <c r="ET2" s="405">
        <v>11300</v>
      </c>
      <c r="EU2" s="405">
        <v>11300</v>
      </c>
      <c r="EV2" s="405">
        <v>11300</v>
      </c>
      <c r="EW2" s="405">
        <v>11000</v>
      </c>
      <c r="EX2" s="405">
        <v>11000</v>
      </c>
      <c r="EY2" s="405">
        <v>11000</v>
      </c>
      <c r="EZ2" s="405">
        <v>11000</v>
      </c>
      <c r="FA2" s="405">
        <v>11000</v>
      </c>
      <c r="FB2" s="405">
        <v>11000</v>
      </c>
      <c r="FC2" s="405">
        <v>11300</v>
      </c>
      <c r="FD2" s="405">
        <v>11300</v>
      </c>
      <c r="FE2" s="405">
        <v>11300</v>
      </c>
      <c r="FF2" s="405">
        <v>11300</v>
      </c>
      <c r="FG2" s="405">
        <v>11300</v>
      </c>
      <c r="FH2" s="405">
        <v>11300</v>
      </c>
      <c r="FI2" s="405">
        <v>11000</v>
      </c>
      <c r="FJ2" s="405">
        <v>11000</v>
      </c>
      <c r="FK2" s="405">
        <v>11000</v>
      </c>
      <c r="FL2" s="405">
        <v>11000</v>
      </c>
      <c r="FM2" s="405">
        <v>11000</v>
      </c>
      <c r="FN2" s="405">
        <v>11000</v>
      </c>
      <c r="FO2" s="405">
        <v>11300</v>
      </c>
      <c r="FP2" s="405">
        <v>11300</v>
      </c>
      <c r="FQ2" s="405">
        <v>11300</v>
      </c>
      <c r="FR2" s="405">
        <v>11300</v>
      </c>
      <c r="FS2" s="405">
        <v>11300</v>
      </c>
      <c r="FT2" s="405">
        <v>11300</v>
      </c>
      <c r="FU2" s="405">
        <v>11000</v>
      </c>
      <c r="FV2" s="405">
        <v>11000</v>
      </c>
      <c r="FW2" s="405">
        <v>11000</v>
      </c>
      <c r="FX2" s="405">
        <v>11000</v>
      </c>
      <c r="FY2" s="405">
        <v>11000</v>
      </c>
      <c r="FZ2" s="405">
        <v>11000</v>
      </c>
    </row>
    <row r="3" spans="1:182" x14ac:dyDescent="0.25">
      <c r="A3" s="402">
        <v>1</v>
      </c>
      <c r="B3" s="402">
        <v>2</v>
      </c>
      <c r="C3" s="405">
        <v>6500</v>
      </c>
      <c r="D3" s="405">
        <v>6500</v>
      </c>
      <c r="E3" s="405">
        <v>6500</v>
      </c>
      <c r="F3" s="405">
        <v>6500</v>
      </c>
      <c r="G3" s="405">
        <v>6500</v>
      </c>
      <c r="H3" s="405">
        <v>6500</v>
      </c>
      <c r="I3" s="405">
        <v>6500</v>
      </c>
      <c r="J3" s="405">
        <v>6500</v>
      </c>
      <c r="K3" s="405">
        <v>6500</v>
      </c>
      <c r="L3" s="405">
        <v>6800</v>
      </c>
      <c r="M3" s="405">
        <v>6800</v>
      </c>
      <c r="N3" s="405">
        <v>6800</v>
      </c>
      <c r="O3" s="405">
        <v>7000</v>
      </c>
      <c r="P3" s="405">
        <v>7000</v>
      </c>
      <c r="Q3" s="405">
        <v>8300</v>
      </c>
      <c r="R3" s="405">
        <v>8300</v>
      </c>
      <c r="S3" s="405">
        <v>8300</v>
      </c>
      <c r="T3" s="405">
        <v>8300</v>
      </c>
      <c r="U3" s="405">
        <v>6800</v>
      </c>
      <c r="V3" s="405">
        <v>6800</v>
      </c>
      <c r="W3" s="405">
        <v>6800</v>
      </c>
      <c r="X3" s="405">
        <v>6800</v>
      </c>
      <c r="Y3" s="405">
        <v>6800</v>
      </c>
      <c r="Z3" s="405">
        <v>6800</v>
      </c>
      <c r="AA3" s="405">
        <v>8300</v>
      </c>
      <c r="AB3" s="405">
        <v>8300</v>
      </c>
      <c r="AC3" s="405">
        <v>8700</v>
      </c>
      <c r="AD3" s="405">
        <v>8700</v>
      </c>
      <c r="AE3" s="405">
        <v>8700</v>
      </c>
      <c r="AF3" s="405">
        <v>8700</v>
      </c>
      <c r="AG3" s="405">
        <v>8200</v>
      </c>
      <c r="AH3" s="405">
        <v>8200</v>
      </c>
      <c r="AI3" s="405">
        <v>8200</v>
      </c>
      <c r="AJ3" s="405">
        <v>8200</v>
      </c>
      <c r="AK3" s="405">
        <v>8200</v>
      </c>
      <c r="AL3" s="405">
        <v>8200</v>
      </c>
      <c r="AM3" s="405">
        <v>9400</v>
      </c>
      <c r="AN3" s="405">
        <v>9400</v>
      </c>
      <c r="AO3" s="405">
        <v>11300</v>
      </c>
      <c r="AP3" s="405">
        <v>11300</v>
      </c>
      <c r="AQ3" s="405">
        <v>11300</v>
      </c>
      <c r="AR3" s="405">
        <v>11300</v>
      </c>
      <c r="AS3" s="405">
        <v>8400</v>
      </c>
      <c r="AT3" s="405">
        <v>8400</v>
      </c>
      <c r="AU3" s="405">
        <v>8400</v>
      </c>
      <c r="AV3" s="405">
        <v>11000</v>
      </c>
      <c r="AW3" s="405">
        <v>11000</v>
      </c>
      <c r="AX3" s="405">
        <v>11000</v>
      </c>
      <c r="AY3" s="405">
        <v>11300</v>
      </c>
      <c r="AZ3" s="405">
        <v>11300</v>
      </c>
      <c r="BA3" s="405">
        <v>11300</v>
      </c>
      <c r="BB3" s="405">
        <v>11300</v>
      </c>
      <c r="BC3" s="405">
        <v>11300</v>
      </c>
      <c r="BD3" s="405">
        <v>11300</v>
      </c>
      <c r="BE3" s="405">
        <v>11000</v>
      </c>
      <c r="BF3" s="405">
        <v>11000</v>
      </c>
      <c r="BG3" s="405">
        <v>11000</v>
      </c>
      <c r="BH3" s="405">
        <v>11000</v>
      </c>
      <c r="BI3" s="405">
        <v>11000</v>
      </c>
      <c r="BJ3" s="405">
        <v>11000</v>
      </c>
      <c r="BK3" s="405">
        <v>11300</v>
      </c>
      <c r="BL3" s="405">
        <v>11300</v>
      </c>
      <c r="BM3" s="405">
        <v>11300</v>
      </c>
      <c r="BN3" s="405">
        <v>11300</v>
      </c>
      <c r="BO3" s="405">
        <v>11300</v>
      </c>
      <c r="BP3" s="405">
        <v>11300</v>
      </c>
      <c r="BQ3" s="405">
        <v>11000</v>
      </c>
      <c r="BR3" s="405">
        <v>11000</v>
      </c>
      <c r="BS3" s="405">
        <v>11000</v>
      </c>
      <c r="BT3" s="405">
        <v>11000</v>
      </c>
      <c r="BU3" s="405">
        <v>11000</v>
      </c>
      <c r="BV3" s="405">
        <v>11000</v>
      </c>
      <c r="BW3" s="405">
        <v>11300</v>
      </c>
      <c r="BX3" s="405">
        <v>11300</v>
      </c>
      <c r="BY3" s="405">
        <v>11300</v>
      </c>
      <c r="BZ3" s="405">
        <v>11300</v>
      </c>
      <c r="CA3" s="405">
        <v>11300</v>
      </c>
      <c r="CB3" s="405">
        <v>11300</v>
      </c>
      <c r="CC3" s="405">
        <v>11000</v>
      </c>
      <c r="CD3" s="405">
        <v>11000</v>
      </c>
      <c r="CE3" s="405">
        <v>11000</v>
      </c>
      <c r="CF3" s="405">
        <v>11000</v>
      </c>
      <c r="CG3" s="405">
        <v>11000</v>
      </c>
      <c r="CH3" s="405">
        <v>11000</v>
      </c>
      <c r="CI3" s="405">
        <v>11300</v>
      </c>
      <c r="CJ3" s="405">
        <v>11300</v>
      </c>
      <c r="CK3" s="405">
        <v>11300</v>
      </c>
      <c r="CL3" s="405">
        <v>11300</v>
      </c>
      <c r="CM3" s="405">
        <v>11300</v>
      </c>
      <c r="CN3" s="405">
        <v>11300</v>
      </c>
      <c r="CO3" s="405">
        <v>11000</v>
      </c>
      <c r="CP3" s="405">
        <v>11000</v>
      </c>
      <c r="CQ3" s="405">
        <v>11000</v>
      </c>
      <c r="CR3" s="405">
        <v>11000</v>
      </c>
      <c r="CS3" s="405">
        <v>11000</v>
      </c>
      <c r="CT3" s="405">
        <v>11000</v>
      </c>
      <c r="CU3" s="405">
        <v>11300</v>
      </c>
      <c r="CV3" s="405">
        <v>11300</v>
      </c>
      <c r="CW3" s="405">
        <v>11300</v>
      </c>
      <c r="CX3" s="405">
        <v>11300</v>
      </c>
      <c r="CY3" s="405">
        <v>11300</v>
      </c>
      <c r="CZ3" s="405">
        <v>11300</v>
      </c>
      <c r="DA3" s="405">
        <v>11000</v>
      </c>
      <c r="DB3" s="405">
        <v>11000</v>
      </c>
      <c r="DC3" s="405">
        <v>11000</v>
      </c>
      <c r="DD3" s="405">
        <v>11000</v>
      </c>
      <c r="DE3" s="405">
        <v>11000</v>
      </c>
      <c r="DF3" s="405">
        <v>11000</v>
      </c>
      <c r="DG3" s="405">
        <v>11300</v>
      </c>
      <c r="DH3" s="405">
        <v>11300</v>
      </c>
      <c r="DI3" s="405">
        <v>11300</v>
      </c>
      <c r="DJ3" s="405">
        <v>11300</v>
      </c>
      <c r="DK3" s="405">
        <v>11300</v>
      </c>
      <c r="DL3" s="405">
        <v>11300</v>
      </c>
      <c r="DM3" s="405">
        <v>11000</v>
      </c>
      <c r="DN3" s="405">
        <v>11000</v>
      </c>
      <c r="DO3" s="405">
        <v>11000</v>
      </c>
      <c r="DP3" s="405">
        <v>11000</v>
      </c>
      <c r="DQ3" s="405">
        <v>11000</v>
      </c>
      <c r="DR3" s="405">
        <v>11000</v>
      </c>
      <c r="DS3" s="405">
        <v>11300</v>
      </c>
      <c r="DT3" s="405">
        <v>11300</v>
      </c>
      <c r="DU3" s="405">
        <v>11300</v>
      </c>
      <c r="DV3" s="405">
        <v>11300</v>
      </c>
      <c r="DW3" s="405">
        <v>11300</v>
      </c>
      <c r="DX3" s="405">
        <v>11300</v>
      </c>
      <c r="DY3" s="405">
        <v>11000</v>
      </c>
      <c r="DZ3" s="405">
        <v>11000</v>
      </c>
      <c r="EA3" s="405">
        <v>11000</v>
      </c>
      <c r="EB3" s="405">
        <v>11000</v>
      </c>
      <c r="EC3" s="405">
        <v>11000</v>
      </c>
      <c r="ED3" s="405">
        <v>11000</v>
      </c>
      <c r="EE3" s="405">
        <v>11300</v>
      </c>
      <c r="EF3" s="405">
        <v>11300</v>
      </c>
      <c r="EG3" s="405">
        <v>11300</v>
      </c>
      <c r="EH3" s="405">
        <v>11300</v>
      </c>
      <c r="EI3" s="405">
        <v>11300</v>
      </c>
      <c r="EJ3" s="405">
        <v>11300</v>
      </c>
      <c r="EK3" s="405">
        <v>11000</v>
      </c>
      <c r="EL3" s="405">
        <v>11000</v>
      </c>
      <c r="EM3" s="405">
        <v>11000</v>
      </c>
      <c r="EN3" s="405">
        <v>11000</v>
      </c>
      <c r="EO3" s="405">
        <v>11000</v>
      </c>
      <c r="EP3" s="405">
        <v>11000</v>
      </c>
      <c r="EQ3" s="405">
        <v>11300</v>
      </c>
      <c r="ER3" s="405">
        <v>11300</v>
      </c>
      <c r="ES3" s="405">
        <v>11300</v>
      </c>
      <c r="ET3" s="405">
        <v>11300</v>
      </c>
      <c r="EU3" s="405">
        <v>11300</v>
      </c>
      <c r="EV3" s="405">
        <v>11300</v>
      </c>
      <c r="EW3" s="405">
        <v>11000</v>
      </c>
      <c r="EX3" s="405">
        <v>11000</v>
      </c>
      <c r="EY3" s="405">
        <v>11000</v>
      </c>
      <c r="EZ3" s="405">
        <v>11000</v>
      </c>
      <c r="FA3" s="405">
        <v>11000</v>
      </c>
      <c r="FB3" s="405">
        <v>11000</v>
      </c>
      <c r="FC3" s="405">
        <v>11300</v>
      </c>
      <c r="FD3" s="405">
        <v>11300</v>
      </c>
      <c r="FE3" s="405">
        <v>11300</v>
      </c>
      <c r="FF3" s="405">
        <v>11300</v>
      </c>
      <c r="FG3" s="405">
        <v>11300</v>
      </c>
      <c r="FH3" s="405">
        <v>11300</v>
      </c>
      <c r="FI3" s="405">
        <v>11000</v>
      </c>
      <c r="FJ3" s="405">
        <v>11000</v>
      </c>
      <c r="FK3" s="405">
        <v>11000</v>
      </c>
      <c r="FL3" s="405">
        <v>11000</v>
      </c>
      <c r="FM3" s="405">
        <v>11000</v>
      </c>
      <c r="FN3" s="405">
        <v>11000</v>
      </c>
      <c r="FO3" s="405">
        <v>11300</v>
      </c>
      <c r="FP3" s="405">
        <v>11300</v>
      </c>
      <c r="FQ3" s="405">
        <v>11300</v>
      </c>
      <c r="FR3" s="405">
        <v>11300</v>
      </c>
      <c r="FS3" s="405">
        <v>11300</v>
      </c>
      <c r="FT3" s="405">
        <v>11300</v>
      </c>
      <c r="FU3" s="405">
        <v>11000</v>
      </c>
      <c r="FV3" s="405">
        <v>11000</v>
      </c>
      <c r="FW3" s="405">
        <v>11000</v>
      </c>
      <c r="FX3" s="405">
        <v>11000</v>
      </c>
      <c r="FY3" s="405">
        <v>11000</v>
      </c>
      <c r="FZ3" s="405">
        <v>11000</v>
      </c>
    </row>
    <row r="4" spans="1:182" x14ac:dyDescent="0.25">
      <c r="A4" s="402">
        <v>1</v>
      </c>
      <c r="B4" s="402">
        <v>3</v>
      </c>
      <c r="C4" s="405">
        <v>6500</v>
      </c>
      <c r="D4" s="405">
        <v>6500</v>
      </c>
      <c r="E4" s="405">
        <v>6500</v>
      </c>
      <c r="F4" s="405">
        <v>6500</v>
      </c>
      <c r="G4" s="405">
        <v>6500</v>
      </c>
      <c r="H4" s="405">
        <v>6500</v>
      </c>
      <c r="I4" s="405">
        <v>6500</v>
      </c>
      <c r="J4" s="405">
        <v>6500</v>
      </c>
      <c r="K4" s="405">
        <v>6500</v>
      </c>
      <c r="L4" s="405">
        <v>6800</v>
      </c>
      <c r="M4" s="405">
        <v>6800</v>
      </c>
      <c r="N4" s="405">
        <v>6800</v>
      </c>
      <c r="O4" s="405">
        <v>7000</v>
      </c>
      <c r="P4" s="405">
        <v>7000</v>
      </c>
      <c r="Q4" s="405">
        <v>8300</v>
      </c>
      <c r="R4" s="405">
        <v>8300</v>
      </c>
      <c r="S4" s="405">
        <v>8300</v>
      </c>
      <c r="T4" s="405">
        <v>8300</v>
      </c>
      <c r="U4" s="405">
        <v>6800</v>
      </c>
      <c r="V4" s="405">
        <v>6800</v>
      </c>
      <c r="W4" s="405">
        <v>6800</v>
      </c>
      <c r="X4" s="405">
        <v>6800</v>
      </c>
      <c r="Y4" s="405">
        <v>6800</v>
      </c>
      <c r="Z4" s="405">
        <v>6800</v>
      </c>
      <c r="AA4" s="405">
        <v>8300</v>
      </c>
      <c r="AB4" s="405">
        <v>8300</v>
      </c>
      <c r="AC4" s="405">
        <v>8700</v>
      </c>
      <c r="AD4" s="405">
        <v>8700</v>
      </c>
      <c r="AE4" s="405">
        <v>8700</v>
      </c>
      <c r="AF4" s="405">
        <v>8700</v>
      </c>
      <c r="AG4" s="405">
        <v>8200</v>
      </c>
      <c r="AH4" s="405">
        <v>8200</v>
      </c>
      <c r="AI4" s="405">
        <v>8200</v>
      </c>
      <c r="AJ4" s="405">
        <v>8200</v>
      </c>
      <c r="AK4" s="405">
        <v>8200</v>
      </c>
      <c r="AL4" s="405">
        <v>8200</v>
      </c>
      <c r="AM4" s="405">
        <v>9400</v>
      </c>
      <c r="AN4" s="405">
        <v>9400</v>
      </c>
      <c r="AO4" s="405">
        <v>11300</v>
      </c>
      <c r="AP4" s="405">
        <v>11300</v>
      </c>
      <c r="AQ4" s="405">
        <v>11300</v>
      </c>
      <c r="AR4" s="405">
        <v>11300</v>
      </c>
      <c r="AS4" s="405">
        <v>8400</v>
      </c>
      <c r="AT4" s="405">
        <v>8400</v>
      </c>
      <c r="AU4" s="405">
        <v>8400</v>
      </c>
      <c r="AV4" s="405">
        <v>11000</v>
      </c>
      <c r="AW4" s="405">
        <v>11000</v>
      </c>
      <c r="AX4" s="405">
        <v>11000</v>
      </c>
      <c r="AY4" s="405">
        <v>11300</v>
      </c>
      <c r="AZ4" s="405">
        <v>11300</v>
      </c>
      <c r="BA4" s="405">
        <v>11300</v>
      </c>
      <c r="BB4" s="405">
        <v>11300</v>
      </c>
      <c r="BC4" s="405">
        <v>11300</v>
      </c>
      <c r="BD4" s="405">
        <v>11300</v>
      </c>
      <c r="BE4" s="405">
        <v>11000</v>
      </c>
      <c r="BF4" s="405">
        <v>11000</v>
      </c>
      <c r="BG4" s="405">
        <v>11000</v>
      </c>
      <c r="BH4" s="405">
        <v>11000</v>
      </c>
      <c r="BI4" s="405">
        <v>11000</v>
      </c>
      <c r="BJ4" s="405">
        <v>11000</v>
      </c>
      <c r="BK4" s="405">
        <v>11300</v>
      </c>
      <c r="BL4" s="405">
        <v>11300</v>
      </c>
      <c r="BM4" s="405">
        <v>11300</v>
      </c>
      <c r="BN4" s="405">
        <v>11300</v>
      </c>
      <c r="BO4" s="405">
        <v>11300</v>
      </c>
      <c r="BP4" s="405">
        <v>11300</v>
      </c>
      <c r="BQ4" s="405">
        <v>11000</v>
      </c>
      <c r="BR4" s="405">
        <v>11000</v>
      </c>
      <c r="BS4" s="405">
        <v>11000</v>
      </c>
      <c r="BT4" s="405">
        <v>11000</v>
      </c>
      <c r="BU4" s="405">
        <v>11000</v>
      </c>
      <c r="BV4" s="405">
        <v>11000</v>
      </c>
      <c r="BW4" s="405">
        <v>11300</v>
      </c>
      <c r="BX4" s="405">
        <v>11300</v>
      </c>
      <c r="BY4" s="405">
        <v>11300</v>
      </c>
      <c r="BZ4" s="405">
        <v>11300</v>
      </c>
      <c r="CA4" s="405">
        <v>11300</v>
      </c>
      <c r="CB4" s="405">
        <v>11300</v>
      </c>
      <c r="CC4" s="405">
        <v>11000</v>
      </c>
      <c r="CD4" s="405">
        <v>11000</v>
      </c>
      <c r="CE4" s="405">
        <v>11000</v>
      </c>
      <c r="CF4" s="405">
        <v>11000</v>
      </c>
      <c r="CG4" s="405">
        <v>11000</v>
      </c>
      <c r="CH4" s="405">
        <v>11000</v>
      </c>
      <c r="CI4" s="405">
        <v>11300</v>
      </c>
      <c r="CJ4" s="405">
        <v>11300</v>
      </c>
      <c r="CK4" s="405">
        <v>11300</v>
      </c>
      <c r="CL4" s="405">
        <v>11300</v>
      </c>
      <c r="CM4" s="405">
        <v>11300</v>
      </c>
      <c r="CN4" s="405">
        <v>11300</v>
      </c>
      <c r="CO4" s="405">
        <v>11000</v>
      </c>
      <c r="CP4" s="405">
        <v>11000</v>
      </c>
      <c r="CQ4" s="405">
        <v>11000</v>
      </c>
      <c r="CR4" s="405">
        <v>11000</v>
      </c>
      <c r="CS4" s="405">
        <v>11000</v>
      </c>
      <c r="CT4" s="405">
        <v>11000</v>
      </c>
      <c r="CU4" s="405">
        <v>11300</v>
      </c>
      <c r="CV4" s="405">
        <v>11300</v>
      </c>
      <c r="CW4" s="405">
        <v>11300</v>
      </c>
      <c r="CX4" s="405">
        <v>11300</v>
      </c>
      <c r="CY4" s="405">
        <v>11300</v>
      </c>
      <c r="CZ4" s="405">
        <v>11300</v>
      </c>
      <c r="DA4" s="405">
        <v>11000</v>
      </c>
      <c r="DB4" s="405">
        <v>11000</v>
      </c>
      <c r="DC4" s="405">
        <v>11000</v>
      </c>
      <c r="DD4" s="405">
        <v>11000</v>
      </c>
      <c r="DE4" s="405">
        <v>11000</v>
      </c>
      <c r="DF4" s="405">
        <v>11000</v>
      </c>
      <c r="DG4" s="405">
        <v>11300</v>
      </c>
      <c r="DH4" s="405">
        <v>11300</v>
      </c>
      <c r="DI4" s="405">
        <v>11300</v>
      </c>
      <c r="DJ4" s="405">
        <v>11300</v>
      </c>
      <c r="DK4" s="405">
        <v>11300</v>
      </c>
      <c r="DL4" s="405">
        <v>11300</v>
      </c>
      <c r="DM4" s="405">
        <v>11000</v>
      </c>
      <c r="DN4" s="405">
        <v>11000</v>
      </c>
      <c r="DO4" s="405">
        <v>11000</v>
      </c>
      <c r="DP4" s="405">
        <v>11000</v>
      </c>
      <c r="DQ4" s="405">
        <v>11000</v>
      </c>
      <c r="DR4" s="405">
        <v>11000</v>
      </c>
      <c r="DS4" s="405">
        <v>11300</v>
      </c>
      <c r="DT4" s="405">
        <v>11300</v>
      </c>
      <c r="DU4" s="405">
        <v>11300</v>
      </c>
      <c r="DV4" s="405">
        <v>11300</v>
      </c>
      <c r="DW4" s="405">
        <v>11300</v>
      </c>
      <c r="DX4" s="405">
        <v>11300</v>
      </c>
      <c r="DY4" s="405">
        <v>11000</v>
      </c>
      <c r="DZ4" s="405">
        <v>11000</v>
      </c>
      <c r="EA4" s="405">
        <v>11000</v>
      </c>
      <c r="EB4" s="405">
        <v>11000</v>
      </c>
      <c r="EC4" s="405">
        <v>11000</v>
      </c>
      <c r="ED4" s="405">
        <v>11000</v>
      </c>
      <c r="EE4" s="405">
        <v>11300</v>
      </c>
      <c r="EF4" s="405">
        <v>11300</v>
      </c>
      <c r="EG4" s="405">
        <v>11300</v>
      </c>
      <c r="EH4" s="405">
        <v>11300</v>
      </c>
      <c r="EI4" s="405">
        <v>11300</v>
      </c>
      <c r="EJ4" s="405">
        <v>11300</v>
      </c>
      <c r="EK4" s="405">
        <v>11000</v>
      </c>
      <c r="EL4" s="405">
        <v>11000</v>
      </c>
      <c r="EM4" s="405">
        <v>11000</v>
      </c>
      <c r="EN4" s="405">
        <v>11000</v>
      </c>
      <c r="EO4" s="405">
        <v>11000</v>
      </c>
      <c r="EP4" s="405">
        <v>11000</v>
      </c>
      <c r="EQ4" s="405">
        <v>11300</v>
      </c>
      <c r="ER4" s="405">
        <v>11300</v>
      </c>
      <c r="ES4" s="405">
        <v>11300</v>
      </c>
      <c r="ET4" s="405">
        <v>11300</v>
      </c>
      <c r="EU4" s="405">
        <v>11300</v>
      </c>
      <c r="EV4" s="405">
        <v>11300</v>
      </c>
      <c r="EW4" s="405">
        <v>11000</v>
      </c>
      <c r="EX4" s="405">
        <v>11000</v>
      </c>
      <c r="EY4" s="405">
        <v>11000</v>
      </c>
      <c r="EZ4" s="405">
        <v>11000</v>
      </c>
      <c r="FA4" s="405">
        <v>11000</v>
      </c>
      <c r="FB4" s="405">
        <v>11000</v>
      </c>
      <c r="FC4" s="405">
        <v>11300</v>
      </c>
      <c r="FD4" s="405">
        <v>11300</v>
      </c>
      <c r="FE4" s="405">
        <v>11300</v>
      </c>
      <c r="FF4" s="405">
        <v>11300</v>
      </c>
      <c r="FG4" s="405">
        <v>11300</v>
      </c>
      <c r="FH4" s="405">
        <v>11300</v>
      </c>
      <c r="FI4" s="405">
        <v>11000</v>
      </c>
      <c r="FJ4" s="405">
        <v>11000</v>
      </c>
      <c r="FK4" s="405">
        <v>11000</v>
      </c>
      <c r="FL4" s="405">
        <v>11000</v>
      </c>
      <c r="FM4" s="405">
        <v>11000</v>
      </c>
      <c r="FN4" s="405">
        <v>11000</v>
      </c>
      <c r="FO4" s="405">
        <v>11300</v>
      </c>
      <c r="FP4" s="405">
        <v>11300</v>
      </c>
      <c r="FQ4" s="405">
        <v>11300</v>
      </c>
      <c r="FR4" s="405">
        <v>11300</v>
      </c>
      <c r="FS4" s="405">
        <v>11300</v>
      </c>
      <c r="FT4" s="405">
        <v>11300</v>
      </c>
      <c r="FU4" s="405">
        <v>11000</v>
      </c>
      <c r="FV4" s="405">
        <v>11000</v>
      </c>
      <c r="FW4" s="405">
        <v>11000</v>
      </c>
      <c r="FX4" s="405">
        <v>11000</v>
      </c>
      <c r="FY4" s="405">
        <v>11000</v>
      </c>
      <c r="FZ4" s="405">
        <v>11000</v>
      </c>
    </row>
    <row r="5" spans="1:182" x14ac:dyDescent="0.25">
      <c r="A5" s="402">
        <v>1</v>
      </c>
      <c r="B5" s="402">
        <v>4</v>
      </c>
      <c r="C5" s="405">
        <v>6500</v>
      </c>
      <c r="D5" s="405">
        <v>6500</v>
      </c>
      <c r="E5" s="405">
        <v>6500</v>
      </c>
      <c r="F5" s="405">
        <v>6500</v>
      </c>
      <c r="G5" s="405">
        <v>6500</v>
      </c>
      <c r="H5" s="405">
        <v>6500</v>
      </c>
      <c r="I5" s="405">
        <v>6600</v>
      </c>
      <c r="J5" s="405">
        <v>6600</v>
      </c>
      <c r="K5" s="405">
        <v>6600</v>
      </c>
      <c r="L5" s="405">
        <v>6600</v>
      </c>
      <c r="M5" s="405">
        <v>6600</v>
      </c>
      <c r="N5" s="405">
        <v>6600</v>
      </c>
      <c r="O5" s="405">
        <v>7000</v>
      </c>
      <c r="P5" s="405">
        <v>7000</v>
      </c>
      <c r="Q5" s="405">
        <v>8300</v>
      </c>
      <c r="R5" s="405">
        <v>8300</v>
      </c>
      <c r="S5" s="405">
        <v>8300</v>
      </c>
      <c r="T5" s="405">
        <v>8300</v>
      </c>
      <c r="U5" s="405">
        <v>7300</v>
      </c>
      <c r="V5" s="405">
        <v>7300</v>
      </c>
      <c r="W5" s="405">
        <v>7300</v>
      </c>
      <c r="X5" s="405">
        <v>7300</v>
      </c>
      <c r="Y5" s="405">
        <v>7300</v>
      </c>
      <c r="Z5" s="405">
        <v>7300</v>
      </c>
      <c r="AA5" s="405">
        <v>8300</v>
      </c>
      <c r="AB5" s="405">
        <v>8300</v>
      </c>
      <c r="AC5" s="405">
        <v>8700</v>
      </c>
      <c r="AD5" s="405">
        <v>8700</v>
      </c>
      <c r="AE5" s="405">
        <v>8700</v>
      </c>
      <c r="AF5" s="405">
        <v>8700</v>
      </c>
      <c r="AG5" s="405">
        <v>8200</v>
      </c>
      <c r="AH5" s="405">
        <v>8200</v>
      </c>
      <c r="AI5" s="405">
        <v>8200</v>
      </c>
      <c r="AJ5" s="405">
        <v>8200</v>
      </c>
      <c r="AK5" s="405">
        <v>8200</v>
      </c>
      <c r="AL5" s="405">
        <v>8200</v>
      </c>
      <c r="AM5" s="405">
        <v>8300</v>
      </c>
      <c r="AN5" s="405">
        <v>8300</v>
      </c>
      <c r="AO5" s="405">
        <v>8300</v>
      </c>
      <c r="AP5" s="405">
        <v>8300</v>
      </c>
      <c r="AQ5" s="405">
        <v>8300</v>
      </c>
      <c r="AR5" s="405">
        <v>8300</v>
      </c>
      <c r="AS5" s="405">
        <v>8500</v>
      </c>
      <c r="AT5" s="405">
        <v>8500</v>
      </c>
      <c r="AU5" s="405">
        <v>8500</v>
      </c>
      <c r="AV5" s="405">
        <v>9000</v>
      </c>
      <c r="AW5" s="405">
        <v>9000</v>
      </c>
      <c r="AX5" s="405">
        <v>9000</v>
      </c>
      <c r="AY5" s="405">
        <v>8300</v>
      </c>
      <c r="AZ5" s="405">
        <v>8300</v>
      </c>
      <c r="BA5" s="405">
        <v>8300</v>
      </c>
      <c r="BB5" s="405">
        <v>8300</v>
      </c>
      <c r="BC5" s="405">
        <v>8300</v>
      </c>
      <c r="BD5" s="405">
        <v>8300</v>
      </c>
      <c r="BE5" s="405">
        <v>9000</v>
      </c>
      <c r="BF5" s="405">
        <v>9000</v>
      </c>
      <c r="BG5" s="405">
        <v>9000</v>
      </c>
      <c r="BH5" s="405">
        <v>9000</v>
      </c>
      <c r="BI5" s="405">
        <v>9000</v>
      </c>
      <c r="BJ5" s="405">
        <v>9000</v>
      </c>
      <c r="BK5" s="405">
        <v>8300</v>
      </c>
      <c r="BL5" s="405">
        <v>8300</v>
      </c>
      <c r="BM5" s="405">
        <v>8300</v>
      </c>
      <c r="BN5" s="405">
        <v>8300</v>
      </c>
      <c r="BO5" s="405">
        <v>8300</v>
      </c>
      <c r="BP5" s="405">
        <v>8300</v>
      </c>
      <c r="BQ5" s="405">
        <v>9000</v>
      </c>
      <c r="BR5" s="405">
        <v>9000</v>
      </c>
      <c r="BS5" s="405">
        <v>9000</v>
      </c>
      <c r="BT5" s="405">
        <v>9000</v>
      </c>
      <c r="BU5" s="405">
        <v>9000</v>
      </c>
      <c r="BV5" s="405">
        <v>9000</v>
      </c>
      <c r="BW5" s="405">
        <v>8300</v>
      </c>
      <c r="BX5" s="405">
        <v>8300</v>
      </c>
      <c r="BY5" s="405">
        <v>8300</v>
      </c>
      <c r="BZ5" s="405">
        <v>8300</v>
      </c>
      <c r="CA5" s="405">
        <v>8300</v>
      </c>
      <c r="CB5" s="405">
        <v>8300</v>
      </c>
      <c r="CC5" s="405">
        <v>9000</v>
      </c>
      <c r="CD5" s="405">
        <v>9000</v>
      </c>
      <c r="CE5" s="405">
        <v>9000</v>
      </c>
      <c r="CF5" s="405">
        <v>9000</v>
      </c>
      <c r="CG5" s="405">
        <v>9000</v>
      </c>
      <c r="CH5" s="405">
        <v>9000</v>
      </c>
      <c r="CI5" s="405">
        <v>8300</v>
      </c>
      <c r="CJ5" s="405">
        <v>8300</v>
      </c>
      <c r="CK5" s="405">
        <v>8300</v>
      </c>
      <c r="CL5" s="405">
        <v>8300</v>
      </c>
      <c r="CM5" s="405">
        <v>8300</v>
      </c>
      <c r="CN5" s="405">
        <v>8300</v>
      </c>
      <c r="CO5" s="405">
        <v>9000</v>
      </c>
      <c r="CP5" s="405">
        <v>9000</v>
      </c>
      <c r="CQ5" s="405">
        <v>9000</v>
      </c>
      <c r="CR5" s="405">
        <v>9000</v>
      </c>
      <c r="CS5" s="405">
        <v>9000</v>
      </c>
      <c r="CT5" s="405">
        <v>9000</v>
      </c>
      <c r="CU5" s="405">
        <v>8300</v>
      </c>
      <c r="CV5" s="405">
        <v>8300</v>
      </c>
      <c r="CW5" s="405">
        <v>8300</v>
      </c>
      <c r="CX5" s="405">
        <v>8300</v>
      </c>
      <c r="CY5" s="405">
        <v>8300</v>
      </c>
      <c r="CZ5" s="405">
        <v>8300</v>
      </c>
      <c r="DA5" s="405">
        <v>9000</v>
      </c>
      <c r="DB5" s="405">
        <v>9000</v>
      </c>
      <c r="DC5" s="405">
        <v>9000</v>
      </c>
      <c r="DD5" s="405">
        <v>9000</v>
      </c>
      <c r="DE5" s="405">
        <v>9000</v>
      </c>
      <c r="DF5" s="405">
        <v>9000</v>
      </c>
      <c r="DG5" s="405">
        <v>8300</v>
      </c>
      <c r="DH5" s="405">
        <v>8300</v>
      </c>
      <c r="DI5" s="405">
        <v>8300</v>
      </c>
      <c r="DJ5" s="405">
        <v>8300</v>
      </c>
      <c r="DK5" s="405">
        <v>8300</v>
      </c>
      <c r="DL5" s="405">
        <v>8300</v>
      </c>
      <c r="DM5" s="405">
        <v>9000</v>
      </c>
      <c r="DN5" s="405">
        <v>9000</v>
      </c>
      <c r="DO5" s="405">
        <v>9000</v>
      </c>
      <c r="DP5" s="405">
        <v>9000</v>
      </c>
      <c r="DQ5" s="405">
        <v>9000</v>
      </c>
      <c r="DR5" s="405">
        <v>9000</v>
      </c>
      <c r="DS5" s="405">
        <v>8300</v>
      </c>
      <c r="DT5" s="405">
        <v>8300</v>
      </c>
      <c r="DU5" s="405">
        <v>8300</v>
      </c>
      <c r="DV5" s="405">
        <v>8300</v>
      </c>
      <c r="DW5" s="405">
        <v>8300</v>
      </c>
      <c r="DX5" s="405">
        <v>8300</v>
      </c>
      <c r="DY5" s="405">
        <v>9000</v>
      </c>
      <c r="DZ5" s="405">
        <v>9000</v>
      </c>
      <c r="EA5" s="405">
        <v>9000</v>
      </c>
      <c r="EB5" s="405">
        <v>9000</v>
      </c>
      <c r="EC5" s="405">
        <v>9000</v>
      </c>
      <c r="ED5" s="405">
        <v>9000</v>
      </c>
      <c r="EE5" s="405">
        <v>8300</v>
      </c>
      <c r="EF5" s="405">
        <v>8300</v>
      </c>
      <c r="EG5" s="405">
        <v>8300</v>
      </c>
      <c r="EH5" s="405">
        <v>8300</v>
      </c>
      <c r="EI5" s="405">
        <v>8300</v>
      </c>
      <c r="EJ5" s="405">
        <v>8300</v>
      </c>
      <c r="EK5" s="405">
        <v>9000</v>
      </c>
      <c r="EL5" s="405">
        <v>9000</v>
      </c>
      <c r="EM5" s="405">
        <v>9000</v>
      </c>
      <c r="EN5" s="405">
        <v>9000</v>
      </c>
      <c r="EO5" s="405">
        <v>9000</v>
      </c>
      <c r="EP5" s="405">
        <v>9000</v>
      </c>
      <c r="EQ5" s="405">
        <v>8300</v>
      </c>
      <c r="ER5" s="405">
        <v>8300</v>
      </c>
      <c r="ES5" s="405">
        <v>8300</v>
      </c>
      <c r="ET5" s="405">
        <v>8300</v>
      </c>
      <c r="EU5" s="405">
        <v>8300</v>
      </c>
      <c r="EV5" s="405">
        <v>8300</v>
      </c>
      <c r="EW5" s="405">
        <v>9000</v>
      </c>
      <c r="EX5" s="405">
        <v>9000</v>
      </c>
      <c r="EY5" s="405">
        <v>9000</v>
      </c>
      <c r="EZ5" s="405">
        <v>9000</v>
      </c>
      <c r="FA5" s="405">
        <v>9000</v>
      </c>
      <c r="FB5" s="405">
        <v>9000</v>
      </c>
      <c r="FC5" s="405">
        <v>8300</v>
      </c>
      <c r="FD5" s="405">
        <v>8300</v>
      </c>
      <c r="FE5" s="405">
        <v>8300</v>
      </c>
      <c r="FF5" s="405">
        <v>8300</v>
      </c>
      <c r="FG5" s="405">
        <v>8300</v>
      </c>
      <c r="FH5" s="405">
        <v>8300</v>
      </c>
      <c r="FI5" s="405">
        <v>9000</v>
      </c>
      <c r="FJ5" s="405">
        <v>9000</v>
      </c>
      <c r="FK5" s="405">
        <v>9000</v>
      </c>
      <c r="FL5" s="405">
        <v>9000</v>
      </c>
      <c r="FM5" s="405">
        <v>9000</v>
      </c>
      <c r="FN5" s="405">
        <v>9000</v>
      </c>
      <c r="FO5" s="405">
        <v>8300</v>
      </c>
      <c r="FP5" s="405">
        <v>8300</v>
      </c>
      <c r="FQ5" s="405">
        <v>8300</v>
      </c>
      <c r="FR5" s="405">
        <v>8300</v>
      </c>
      <c r="FS5" s="405">
        <v>8300</v>
      </c>
      <c r="FT5" s="405">
        <v>8300</v>
      </c>
      <c r="FU5" s="405">
        <v>9000</v>
      </c>
      <c r="FV5" s="405">
        <v>9000</v>
      </c>
      <c r="FW5" s="405">
        <v>9000</v>
      </c>
      <c r="FX5" s="405">
        <v>9000</v>
      </c>
      <c r="FY5" s="405">
        <v>9000</v>
      </c>
      <c r="FZ5" s="405">
        <v>9000</v>
      </c>
    </row>
    <row r="6" spans="1:182" x14ac:dyDescent="0.25">
      <c r="A6" s="406">
        <v>2</v>
      </c>
      <c r="B6" s="406">
        <v>1</v>
      </c>
      <c r="C6" s="405">
        <v>6000</v>
      </c>
      <c r="D6" s="405">
        <v>6000</v>
      </c>
      <c r="E6" s="405">
        <v>6000</v>
      </c>
      <c r="F6" s="405">
        <v>6000</v>
      </c>
      <c r="G6" s="405">
        <v>6000</v>
      </c>
      <c r="H6" s="405">
        <v>6000</v>
      </c>
      <c r="I6" s="405">
        <v>6000</v>
      </c>
      <c r="J6" s="405">
        <v>6000</v>
      </c>
      <c r="K6" s="405">
        <v>6000</v>
      </c>
      <c r="L6" s="405">
        <v>6000</v>
      </c>
      <c r="M6" s="405">
        <v>6000</v>
      </c>
      <c r="N6" s="405">
        <v>6000</v>
      </c>
      <c r="O6" s="405">
        <v>6000</v>
      </c>
      <c r="P6" s="405">
        <v>6000</v>
      </c>
      <c r="Q6" s="405">
        <v>11000</v>
      </c>
      <c r="R6" s="405">
        <v>11000</v>
      </c>
      <c r="S6" s="405">
        <v>11000</v>
      </c>
      <c r="T6" s="405">
        <v>11000</v>
      </c>
      <c r="U6" s="405">
        <v>11000</v>
      </c>
      <c r="V6" s="405">
        <v>11000</v>
      </c>
      <c r="W6" s="405">
        <v>11000</v>
      </c>
      <c r="X6" s="405">
        <v>11000</v>
      </c>
      <c r="Y6" s="405">
        <v>11000</v>
      </c>
      <c r="Z6" s="405">
        <v>11000</v>
      </c>
      <c r="AA6" s="405">
        <v>11000</v>
      </c>
      <c r="AB6" s="405">
        <v>11000</v>
      </c>
      <c r="AC6" s="405">
        <v>11000</v>
      </c>
      <c r="AD6" s="405">
        <v>11000</v>
      </c>
      <c r="AE6" s="405">
        <v>11000</v>
      </c>
      <c r="AF6" s="405">
        <v>11000</v>
      </c>
      <c r="AG6" s="405">
        <v>12000</v>
      </c>
      <c r="AH6" s="405">
        <v>12000</v>
      </c>
      <c r="AI6" s="405">
        <v>12000</v>
      </c>
      <c r="AJ6" s="405">
        <v>12000</v>
      </c>
      <c r="AK6" s="405">
        <v>12000</v>
      </c>
      <c r="AL6" s="405">
        <v>12000</v>
      </c>
      <c r="AM6" s="405">
        <v>12000</v>
      </c>
      <c r="AN6" s="405">
        <v>12000</v>
      </c>
      <c r="AO6" s="405">
        <v>15000</v>
      </c>
      <c r="AP6" s="405">
        <v>15000</v>
      </c>
      <c r="AQ6" s="405">
        <v>15000</v>
      </c>
      <c r="AR6" s="405">
        <v>15000</v>
      </c>
      <c r="AS6" s="405">
        <v>15000</v>
      </c>
      <c r="AT6" s="405">
        <v>15000</v>
      </c>
      <c r="AU6" s="405">
        <v>15000</v>
      </c>
      <c r="AV6" s="405">
        <v>15000</v>
      </c>
      <c r="AW6" s="405">
        <v>15000</v>
      </c>
      <c r="AX6" s="405">
        <v>15000</v>
      </c>
      <c r="AY6" s="405">
        <v>15000</v>
      </c>
      <c r="AZ6" s="405">
        <v>15000</v>
      </c>
      <c r="BA6" s="405">
        <v>15000</v>
      </c>
      <c r="BB6" s="405">
        <v>15000</v>
      </c>
      <c r="BC6" s="405">
        <v>15000</v>
      </c>
      <c r="BD6" s="405">
        <v>15000</v>
      </c>
      <c r="BE6" s="405">
        <v>15000</v>
      </c>
      <c r="BF6" s="405">
        <v>15000</v>
      </c>
      <c r="BG6" s="405">
        <v>15000</v>
      </c>
      <c r="BH6" s="405">
        <v>15000</v>
      </c>
      <c r="BI6" s="405">
        <v>15000</v>
      </c>
      <c r="BJ6" s="405">
        <v>15000</v>
      </c>
      <c r="BK6" s="405">
        <v>15000</v>
      </c>
      <c r="BL6" s="405">
        <v>15000</v>
      </c>
      <c r="BM6" s="405">
        <v>15000</v>
      </c>
      <c r="BN6" s="405">
        <v>15000</v>
      </c>
      <c r="BO6" s="405">
        <v>15000</v>
      </c>
      <c r="BP6" s="405">
        <v>15000</v>
      </c>
      <c r="BQ6" s="405">
        <v>15000</v>
      </c>
      <c r="BR6" s="405">
        <v>15000</v>
      </c>
      <c r="BS6" s="405">
        <v>15000</v>
      </c>
      <c r="BT6" s="405">
        <v>15000</v>
      </c>
      <c r="BU6" s="405">
        <v>15000</v>
      </c>
      <c r="BV6" s="405">
        <v>15000</v>
      </c>
      <c r="BW6" s="405">
        <v>15000</v>
      </c>
      <c r="BX6" s="405">
        <v>15000</v>
      </c>
      <c r="BY6" s="405">
        <v>15000</v>
      </c>
      <c r="BZ6" s="405">
        <v>15000</v>
      </c>
      <c r="CA6" s="405">
        <v>15000</v>
      </c>
      <c r="CB6" s="405">
        <v>15000</v>
      </c>
      <c r="CC6" s="405">
        <v>15000</v>
      </c>
      <c r="CD6" s="405">
        <v>15000</v>
      </c>
      <c r="CE6" s="405">
        <v>15000</v>
      </c>
      <c r="CF6" s="405">
        <v>15000</v>
      </c>
      <c r="CG6" s="405">
        <v>15000</v>
      </c>
      <c r="CH6" s="405">
        <v>15000</v>
      </c>
      <c r="CI6" s="405">
        <v>15000</v>
      </c>
      <c r="CJ6" s="405">
        <v>15000</v>
      </c>
      <c r="CK6" s="405">
        <v>15000</v>
      </c>
      <c r="CL6" s="405">
        <v>15000</v>
      </c>
      <c r="CM6" s="405">
        <v>15000</v>
      </c>
      <c r="CN6" s="405">
        <v>15000</v>
      </c>
      <c r="CO6" s="405">
        <v>15000</v>
      </c>
      <c r="CP6" s="405">
        <v>15000</v>
      </c>
      <c r="CQ6" s="405">
        <v>15000</v>
      </c>
      <c r="CR6" s="405">
        <v>15000</v>
      </c>
      <c r="CS6" s="405">
        <v>15000</v>
      </c>
      <c r="CT6" s="405">
        <v>15000</v>
      </c>
      <c r="CU6" s="405">
        <v>15000</v>
      </c>
      <c r="CV6" s="405">
        <v>15000</v>
      </c>
      <c r="CW6" s="405">
        <v>15000</v>
      </c>
      <c r="CX6" s="405">
        <v>15000</v>
      </c>
      <c r="CY6" s="405">
        <v>15000</v>
      </c>
      <c r="CZ6" s="405">
        <v>15000</v>
      </c>
      <c r="DA6" s="405">
        <v>15000</v>
      </c>
      <c r="DB6" s="405">
        <v>15000</v>
      </c>
      <c r="DC6" s="405">
        <v>15000</v>
      </c>
      <c r="DD6" s="405">
        <v>15000</v>
      </c>
      <c r="DE6" s="405">
        <v>15000</v>
      </c>
      <c r="DF6" s="405">
        <v>15000</v>
      </c>
      <c r="DG6" s="405">
        <v>15000</v>
      </c>
      <c r="DH6" s="405">
        <v>15000</v>
      </c>
      <c r="DI6" s="405">
        <v>15000</v>
      </c>
      <c r="DJ6" s="405">
        <v>15000</v>
      </c>
      <c r="DK6" s="405">
        <v>15000</v>
      </c>
      <c r="DL6" s="405">
        <v>15000</v>
      </c>
      <c r="DM6" s="405">
        <v>15000</v>
      </c>
      <c r="DN6" s="405">
        <v>15000</v>
      </c>
      <c r="DO6" s="405">
        <v>15000</v>
      </c>
      <c r="DP6" s="405">
        <v>15000</v>
      </c>
      <c r="DQ6" s="405">
        <v>15000</v>
      </c>
      <c r="DR6" s="405">
        <v>15000</v>
      </c>
      <c r="DS6" s="405">
        <v>15000</v>
      </c>
      <c r="DT6" s="405">
        <v>15000</v>
      </c>
      <c r="DU6" s="405">
        <v>15000</v>
      </c>
      <c r="DV6" s="405">
        <v>15000</v>
      </c>
      <c r="DW6" s="405">
        <v>15000</v>
      </c>
      <c r="DX6" s="405">
        <v>15000</v>
      </c>
      <c r="DY6" s="405">
        <v>15000</v>
      </c>
      <c r="DZ6" s="405">
        <v>15000</v>
      </c>
      <c r="EA6" s="405">
        <v>15000</v>
      </c>
      <c r="EB6" s="405">
        <v>15000</v>
      </c>
      <c r="EC6" s="405">
        <v>15000</v>
      </c>
      <c r="ED6" s="405">
        <v>15000</v>
      </c>
      <c r="EE6" s="405">
        <v>15000</v>
      </c>
      <c r="EF6" s="405">
        <v>15000</v>
      </c>
      <c r="EG6" s="405">
        <v>15000</v>
      </c>
      <c r="EH6" s="405">
        <v>15000</v>
      </c>
      <c r="EI6" s="405">
        <v>15000</v>
      </c>
      <c r="EJ6" s="405">
        <v>15000</v>
      </c>
      <c r="EK6" s="405">
        <v>15000</v>
      </c>
      <c r="EL6" s="405">
        <v>15000</v>
      </c>
      <c r="EM6" s="405">
        <v>15000</v>
      </c>
      <c r="EN6" s="405">
        <v>15000</v>
      </c>
      <c r="EO6" s="405">
        <v>15000</v>
      </c>
      <c r="EP6" s="405">
        <v>15000</v>
      </c>
      <c r="EQ6" s="405">
        <v>15000</v>
      </c>
      <c r="ER6" s="405">
        <v>15000</v>
      </c>
      <c r="ES6" s="405">
        <v>15000</v>
      </c>
      <c r="ET6" s="405">
        <v>15000</v>
      </c>
      <c r="EU6" s="405">
        <v>15000</v>
      </c>
      <c r="EV6" s="405">
        <v>15000</v>
      </c>
      <c r="EW6" s="405">
        <v>15000</v>
      </c>
      <c r="EX6" s="405">
        <v>15000</v>
      </c>
      <c r="EY6" s="405">
        <v>15000</v>
      </c>
      <c r="EZ6" s="405">
        <v>15000</v>
      </c>
      <c r="FA6" s="405">
        <v>15000</v>
      </c>
      <c r="FB6" s="405">
        <v>15000</v>
      </c>
      <c r="FC6" s="405">
        <v>15000</v>
      </c>
      <c r="FD6" s="405">
        <v>15000</v>
      </c>
      <c r="FE6" s="405">
        <v>15000</v>
      </c>
      <c r="FF6" s="405">
        <v>15000</v>
      </c>
      <c r="FG6" s="405">
        <v>15000</v>
      </c>
      <c r="FH6" s="405">
        <v>15000</v>
      </c>
      <c r="FI6" s="405">
        <v>15000</v>
      </c>
      <c r="FJ6" s="405">
        <v>15000</v>
      </c>
      <c r="FK6" s="405">
        <v>15000</v>
      </c>
      <c r="FL6" s="405">
        <v>15000</v>
      </c>
      <c r="FM6" s="405">
        <v>15000</v>
      </c>
      <c r="FN6" s="405">
        <v>15000</v>
      </c>
      <c r="FO6" s="405">
        <v>15000</v>
      </c>
      <c r="FP6" s="405">
        <v>15000</v>
      </c>
      <c r="FQ6" s="405">
        <v>15000</v>
      </c>
      <c r="FR6" s="405">
        <v>15000</v>
      </c>
      <c r="FS6" s="405">
        <v>15000</v>
      </c>
      <c r="FT6" s="405">
        <v>15000</v>
      </c>
      <c r="FU6" s="405">
        <v>15000</v>
      </c>
      <c r="FV6" s="405">
        <v>15000</v>
      </c>
      <c r="FW6" s="405">
        <v>15000</v>
      </c>
      <c r="FX6" s="405">
        <v>15000</v>
      </c>
      <c r="FY6" s="405">
        <v>15000</v>
      </c>
      <c r="FZ6" s="405">
        <v>15000</v>
      </c>
    </row>
    <row r="7" spans="1:182" x14ac:dyDescent="0.25">
      <c r="A7" s="406">
        <v>2</v>
      </c>
      <c r="B7" s="406">
        <v>2</v>
      </c>
      <c r="C7" s="405">
        <v>6000</v>
      </c>
      <c r="D7" s="405">
        <v>6000</v>
      </c>
      <c r="E7" s="405">
        <v>6000</v>
      </c>
      <c r="F7" s="405">
        <v>6000</v>
      </c>
      <c r="G7" s="405">
        <v>6000</v>
      </c>
      <c r="H7" s="405">
        <v>6000</v>
      </c>
      <c r="I7" s="405">
        <v>6000</v>
      </c>
      <c r="J7" s="405">
        <v>6000</v>
      </c>
      <c r="K7" s="405">
        <v>6000</v>
      </c>
      <c r="L7" s="405">
        <v>6000</v>
      </c>
      <c r="M7" s="405">
        <v>6000</v>
      </c>
      <c r="N7" s="405">
        <v>6000</v>
      </c>
      <c r="O7" s="405">
        <v>6000</v>
      </c>
      <c r="P7" s="405">
        <v>6000</v>
      </c>
      <c r="Q7" s="405">
        <v>11000</v>
      </c>
      <c r="R7" s="405">
        <v>11000</v>
      </c>
      <c r="S7" s="405">
        <v>11000</v>
      </c>
      <c r="T7" s="405">
        <v>11000</v>
      </c>
      <c r="U7" s="405">
        <v>11000</v>
      </c>
      <c r="V7" s="405">
        <v>11000</v>
      </c>
      <c r="W7" s="405">
        <v>11000</v>
      </c>
      <c r="X7" s="405">
        <v>11000</v>
      </c>
      <c r="Y7" s="405">
        <v>11000</v>
      </c>
      <c r="Z7" s="405">
        <v>11000</v>
      </c>
      <c r="AA7" s="405">
        <v>11000</v>
      </c>
      <c r="AB7" s="405">
        <v>11000</v>
      </c>
      <c r="AC7" s="405">
        <v>11000</v>
      </c>
      <c r="AD7" s="405">
        <v>11000</v>
      </c>
      <c r="AE7" s="405">
        <v>11000</v>
      </c>
      <c r="AF7" s="405">
        <v>11000</v>
      </c>
      <c r="AG7" s="405">
        <v>12000</v>
      </c>
      <c r="AH7" s="405">
        <v>12000</v>
      </c>
      <c r="AI7" s="405">
        <v>12000</v>
      </c>
      <c r="AJ7" s="405">
        <v>12000</v>
      </c>
      <c r="AK7" s="405">
        <v>12000</v>
      </c>
      <c r="AL7" s="405">
        <v>12000</v>
      </c>
      <c r="AM7" s="405">
        <v>12000</v>
      </c>
      <c r="AN7" s="405">
        <v>12000</v>
      </c>
      <c r="AO7" s="405">
        <v>15000</v>
      </c>
      <c r="AP7" s="405">
        <v>15000</v>
      </c>
      <c r="AQ7" s="405">
        <v>15000</v>
      </c>
      <c r="AR7" s="405">
        <v>15000</v>
      </c>
      <c r="AS7" s="405">
        <v>15000</v>
      </c>
      <c r="AT7" s="405">
        <v>15000</v>
      </c>
      <c r="AU7" s="405">
        <v>15000</v>
      </c>
      <c r="AV7" s="405">
        <v>15000</v>
      </c>
      <c r="AW7" s="405">
        <v>15000</v>
      </c>
      <c r="AX7" s="405">
        <v>15000</v>
      </c>
      <c r="AY7" s="405">
        <v>15000</v>
      </c>
      <c r="AZ7" s="405">
        <v>15000</v>
      </c>
      <c r="BA7" s="405">
        <v>15000</v>
      </c>
      <c r="BB7" s="405">
        <v>15000</v>
      </c>
      <c r="BC7" s="405">
        <v>15000</v>
      </c>
      <c r="BD7" s="405">
        <v>15000</v>
      </c>
      <c r="BE7" s="405">
        <v>15000</v>
      </c>
      <c r="BF7" s="405">
        <v>15000</v>
      </c>
      <c r="BG7" s="405">
        <v>15000</v>
      </c>
      <c r="BH7" s="405">
        <v>15000</v>
      </c>
      <c r="BI7" s="405">
        <v>15000</v>
      </c>
      <c r="BJ7" s="405">
        <v>15000</v>
      </c>
      <c r="BK7" s="405">
        <v>15000</v>
      </c>
      <c r="BL7" s="405">
        <v>15000</v>
      </c>
      <c r="BM7" s="405">
        <v>15000</v>
      </c>
      <c r="BN7" s="405">
        <v>15000</v>
      </c>
      <c r="BO7" s="405">
        <v>15000</v>
      </c>
      <c r="BP7" s="405">
        <v>15000</v>
      </c>
      <c r="BQ7" s="405">
        <v>15000</v>
      </c>
      <c r="BR7" s="405">
        <v>15000</v>
      </c>
      <c r="BS7" s="405">
        <v>15000</v>
      </c>
      <c r="BT7" s="405">
        <v>15000</v>
      </c>
      <c r="BU7" s="405">
        <v>15000</v>
      </c>
      <c r="BV7" s="405">
        <v>15000</v>
      </c>
      <c r="BW7" s="405">
        <v>15000</v>
      </c>
      <c r="BX7" s="405">
        <v>15000</v>
      </c>
      <c r="BY7" s="405">
        <v>15000</v>
      </c>
      <c r="BZ7" s="405">
        <v>15000</v>
      </c>
      <c r="CA7" s="405">
        <v>15000</v>
      </c>
      <c r="CB7" s="405">
        <v>15000</v>
      </c>
      <c r="CC7" s="405">
        <v>15000</v>
      </c>
      <c r="CD7" s="405">
        <v>15000</v>
      </c>
      <c r="CE7" s="405">
        <v>15000</v>
      </c>
      <c r="CF7" s="405">
        <v>15000</v>
      </c>
      <c r="CG7" s="405">
        <v>15000</v>
      </c>
      <c r="CH7" s="405">
        <v>15000</v>
      </c>
      <c r="CI7" s="405">
        <v>15000</v>
      </c>
      <c r="CJ7" s="405">
        <v>15000</v>
      </c>
      <c r="CK7" s="405">
        <v>15000</v>
      </c>
      <c r="CL7" s="405">
        <v>15000</v>
      </c>
      <c r="CM7" s="405">
        <v>15000</v>
      </c>
      <c r="CN7" s="405">
        <v>15000</v>
      </c>
      <c r="CO7" s="405">
        <v>15000</v>
      </c>
      <c r="CP7" s="405">
        <v>15000</v>
      </c>
      <c r="CQ7" s="405">
        <v>15000</v>
      </c>
      <c r="CR7" s="405">
        <v>15000</v>
      </c>
      <c r="CS7" s="405">
        <v>15000</v>
      </c>
      <c r="CT7" s="405">
        <v>15000</v>
      </c>
      <c r="CU7" s="405">
        <v>15000</v>
      </c>
      <c r="CV7" s="405">
        <v>15000</v>
      </c>
      <c r="CW7" s="405">
        <v>15000</v>
      </c>
      <c r="CX7" s="405">
        <v>15000</v>
      </c>
      <c r="CY7" s="405">
        <v>15000</v>
      </c>
      <c r="CZ7" s="405">
        <v>15000</v>
      </c>
      <c r="DA7" s="405">
        <v>15000</v>
      </c>
      <c r="DB7" s="405">
        <v>15000</v>
      </c>
      <c r="DC7" s="405">
        <v>15000</v>
      </c>
      <c r="DD7" s="405">
        <v>15000</v>
      </c>
      <c r="DE7" s="405">
        <v>15000</v>
      </c>
      <c r="DF7" s="405">
        <v>15000</v>
      </c>
      <c r="DG7" s="405">
        <v>15000</v>
      </c>
      <c r="DH7" s="405">
        <v>15000</v>
      </c>
      <c r="DI7" s="405">
        <v>15000</v>
      </c>
      <c r="DJ7" s="405">
        <v>15000</v>
      </c>
      <c r="DK7" s="405">
        <v>15000</v>
      </c>
      <c r="DL7" s="405">
        <v>15000</v>
      </c>
      <c r="DM7" s="405">
        <v>15000</v>
      </c>
      <c r="DN7" s="405">
        <v>15000</v>
      </c>
      <c r="DO7" s="405">
        <v>15000</v>
      </c>
      <c r="DP7" s="405">
        <v>15000</v>
      </c>
      <c r="DQ7" s="405">
        <v>15000</v>
      </c>
      <c r="DR7" s="405">
        <v>15000</v>
      </c>
      <c r="DS7" s="405">
        <v>15000</v>
      </c>
      <c r="DT7" s="405">
        <v>15000</v>
      </c>
      <c r="DU7" s="405">
        <v>15000</v>
      </c>
      <c r="DV7" s="405">
        <v>15000</v>
      </c>
      <c r="DW7" s="405">
        <v>15000</v>
      </c>
      <c r="DX7" s="405">
        <v>15000</v>
      </c>
      <c r="DY7" s="405">
        <v>15000</v>
      </c>
      <c r="DZ7" s="405">
        <v>15000</v>
      </c>
      <c r="EA7" s="405">
        <v>15000</v>
      </c>
      <c r="EB7" s="405">
        <v>15000</v>
      </c>
      <c r="EC7" s="405">
        <v>15000</v>
      </c>
      <c r="ED7" s="405">
        <v>15000</v>
      </c>
      <c r="EE7" s="405">
        <v>15000</v>
      </c>
      <c r="EF7" s="405">
        <v>15000</v>
      </c>
      <c r="EG7" s="405">
        <v>15000</v>
      </c>
      <c r="EH7" s="405">
        <v>15000</v>
      </c>
      <c r="EI7" s="405">
        <v>15000</v>
      </c>
      <c r="EJ7" s="405">
        <v>15000</v>
      </c>
      <c r="EK7" s="405">
        <v>15000</v>
      </c>
      <c r="EL7" s="405">
        <v>15000</v>
      </c>
      <c r="EM7" s="405">
        <v>15000</v>
      </c>
      <c r="EN7" s="405">
        <v>15000</v>
      </c>
      <c r="EO7" s="405">
        <v>15000</v>
      </c>
      <c r="EP7" s="405">
        <v>15000</v>
      </c>
      <c r="EQ7" s="405">
        <v>15000</v>
      </c>
      <c r="ER7" s="405">
        <v>15000</v>
      </c>
      <c r="ES7" s="405">
        <v>15000</v>
      </c>
      <c r="ET7" s="405">
        <v>15000</v>
      </c>
      <c r="EU7" s="405">
        <v>15000</v>
      </c>
      <c r="EV7" s="405">
        <v>15000</v>
      </c>
      <c r="EW7" s="405">
        <v>15000</v>
      </c>
      <c r="EX7" s="405">
        <v>15000</v>
      </c>
      <c r="EY7" s="405">
        <v>15000</v>
      </c>
      <c r="EZ7" s="405">
        <v>15000</v>
      </c>
      <c r="FA7" s="405">
        <v>15000</v>
      </c>
      <c r="FB7" s="405">
        <v>15000</v>
      </c>
      <c r="FC7" s="405">
        <v>15000</v>
      </c>
      <c r="FD7" s="405">
        <v>15000</v>
      </c>
      <c r="FE7" s="405">
        <v>15000</v>
      </c>
      <c r="FF7" s="405">
        <v>15000</v>
      </c>
      <c r="FG7" s="405">
        <v>15000</v>
      </c>
      <c r="FH7" s="405">
        <v>15000</v>
      </c>
      <c r="FI7" s="405">
        <v>15000</v>
      </c>
      <c r="FJ7" s="405">
        <v>15000</v>
      </c>
      <c r="FK7" s="405">
        <v>15000</v>
      </c>
      <c r="FL7" s="405">
        <v>15000</v>
      </c>
      <c r="FM7" s="405">
        <v>15000</v>
      </c>
      <c r="FN7" s="405">
        <v>15000</v>
      </c>
      <c r="FO7" s="405">
        <v>15000</v>
      </c>
      <c r="FP7" s="405">
        <v>15000</v>
      </c>
      <c r="FQ7" s="405">
        <v>15000</v>
      </c>
      <c r="FR7" s="405">
        <v>15000</v>
      </c>
      <c r="FS7" s="405">
        <v>15000</v>
      </c>
      <c r="FT7" s="405">
        <v>15000</v>
      </c>
      <c r="FU7" s="405">
        <v>15000</v>
      </c>
      <c r="FV7" s="405">
        <v>15000</v>
      </c>
      <c r="FW7" s="405">
        <v>15000</v>
      </c>
      <c r="FX7" s="405">
        <v>15000</v>
      </c>
      <c r="FY7" s="405">
        <v>15000</v>
      </c>
      <c r="FZ7" s="405">
        <v>15000</v>
      </c>
    </row>
    <row r="8" spans="1:182" x14ac:dyDescent="0.25">
      <c r="A8" s="406">
        <v>2</v>
      </c>
      <c r="B8" s="406">
        <v>3</v>
      </c>
      <c r="C8" s="405">
        <v>6000</v>
      </c>
      <c r="D8" s="405">
        <v>6000</v>
      </c>
      <c r="E8" s="405">
        <v>6000</v>
      </c>
      <c r="F8" s="405">
        <v>6000</v>
      </c>
      <c r="G8" s="405">
        <v>6000</v>
      </c>
      <c r="H8" s="405">
        <v>6000</v>
      </c>
      <c r="I8" s="405">
        <v>6000</v>
      </c>
      <c r="J8" s="405">
        <v>6000</v>
      </c>
      <c r="K8" s="405">
        <v>6000</v>
      </c>
      <c r="L8" s="405">
        <v>6000</v>
      </c>
      <c r="M8" s="405">
        <v>6000</v>
      </c>
      <c r="N8" s="405">
        <v>6000</v>
      </c>
      <c r="O8" s="405">
        <v>6000</v>
      </c>
      <c r="P8" s="405">
        <v>6000</v>
      </c>
      <c r="Q8" s="405">
        <v>11000</v>
      </c>
      <c r="R8" s="405">
        <v>11000</v>
      </c>
      <c r="S8" s="405">
        <v>11000</v>
      </c>
      <c r="T8" s="405">
        <v>11000</v>
      </c>
      <c r="U8" s="405">
        <v>11000</v>
      </c>
      <c r="V8" s="405">
        <v>11000</v>
      </c>
      <c r="W8" s="405">
        <v>11000</v>
      </c>
      <c r="X8" s="405">
        <v>11000</v>
      </c>
      <c r="Y8" s="405">
        <v>11000</v>
      </c>
      <c r="Z8" s="405">
        <v>11000</v>
      </c>
      <c r="AA8" s="405">
        <v>11000</v>
      </c>
      <c r="AB8" s="405">
        <v>11000</v>
      </c>
      <c r="AC8" s="405">
        <v>11000</v>
      </c>
      <c r="AD8" s="405">
        <v>11000</v>
      </c>
      <c r="AE8" s="405">
        <v>11000</v>
      </c>
      <c r="AF8" s="405">
        <v>11000</v>
      </c>
      <c r="AG8" s="405">
        <v>12000</v>
      </c>
      <c r="AH8" s="405">
        <v>12000</v>
      </c>
      <c r="AI8" s="405">
        <v>12000</v>
      </c>
      <c r="AJ8" s="405">
        <v>12000</v>
      </c>
      <c r="AK8" s="405">
        <v>12000</v>
      </c>
      <c r="AL8" s="405">
        <v>12000</v>
      </c>
      <c r="AM8" s="405">
        <v>12000</v>
      </c>
      <c r="AN8" s="405">
        <v>12000</v>
      </c>
      <c r="AO8" s="405">
        <v>15000</v>
      </c>
      <c r="AP8" s="405">
        <v>15000</v>
      </c>
      <c r="AQ8" s="405">
        <v>15000</v>
      </c>
      <c r="AR8" s="405">
        <v>15000</v>
      </c>
      <c r="AS8" s="405">
        <v>15000</v>
      </c>
      <c r="AT8" s="405">
        <v>15000</v>
      </c>
      <c r="AU8" s="405">
        <v>15000</v>
      </c>
      <c r="AV8" s="405">
        <v>15000</v>
      </c>
      <c r="AW8" s="405">
        <v>15000</v>
      </c>
      <c r="AX8" s="405">
        <v>15000</v>
      </c>
      <c r="AY8" s="405">
        <v>15000</v>
      </c>
      <c r="AZ8" s="405">
        <v>15000</v>
      </c>
      <c r="BA8" s="405">
        <v>15000</v>
      </c>
      <c r="BB8" s="405">
        <v>15000</v>
      </c>
      <c r="BC8" s="405">
        <v>15000</v>
      </c>
      <c r="BD8" s="405">
        <v>15000</v>
      </c>
      <c r="BE8" s="405">
        <v>15000</v>
      </c>
      <c r="BF8" s="405">
        <v>15000</v>
      </c>
      <c r="BG8" s="405">
        <v>15000</v>
      </c>
      <c r="BH8" s="405">
        <v>15000</v>
      </c>
      <c r="BI8" s="405">
        <v>15000</v>
      </c>
      <c r="BJ8" s="405">
        <v>15000</v>
      </c>
      <c r="BK8" s="405">
        <v>15000</v>
      </c>
      <c r="BL8" s="405">
        <v>15000</v>
      </c>
      <c r="BM8" s="405">
        <v>15000</v>
      </c>
      <c r="BN8" s="405">
        <v>15000</v>
      </c>
      <c r="BO8" s="405">
        <v>15000</v>
      </c>
      <c r="BP8" s="405">
        <v>15000</v>
      </c>
      <c r="BQ8" s="405">
        <v>15000</v>
      </c>
      <c r="BR8" s="405">
        <v>15000</v>
      </c>
      <c r="BS8" s="405">
        <v>15000</v>
      </c>
      <c r="BT8" s="405">
        <v>15000</v>
      </c>
      <c r="BU8" s="405">
        <v>15000</v>
      </c>
      <c r="BV8" s="405">
        <v>15000</v>
      </c>
      <c r="BW8" s="405">
        <v>15000</v>
      </c>
      <c r="BX8" s="405">
        <v>15000</v>
      </c>
      <c r="BY8" s="405">
        <v>15000</v>
      </c>
      <c r="BZ8" s="405">
        <v>15000</v>
      </c>
      <c r="CA8" s="405">
        <v>15000</v>
      </c>
      <c r="CB8" s="405">
        <v>15000</v>
      </c>
      <c r="CC8" s="405">
        <v>15000</v>
      </c>
      <c r="CD8" s="405">
        <v>15000</v>
      </c>
      <c r="CE8" s="405">
        <v>15000</v>
      </c>
      <c r="CF8" s="405">
        <v>15000</v>
      </c>
      <c r="CG8" s="405">
        <v>15000</v>
      </c>
      <c r="CH8" s="405">
        <v>15000</v>
      </c>
      <c r="CI8" s="405">
        <v>15000</v>
      </c>
      <c r="CJ8" s="405">
        <v>15000</v>
      </c>
      <c r="CK8" s="405">
        <v>15000</v>
      </c>
      <c r="CL8" s="405">
        <v>15000</v>
      </c>
      <c r="CM8" s="405">
        <v>15000</v>
      </c>
      <c r="CN8" s="405">
        <v>15000</v>
      </c>
      <c r="CO8" s="405">
        <v>15000</v>
      </c>
      <c r="CP8" s="405">
        <v>15000</v>
      </c>
      <c r="CQ8" s="405">
        <v>15000</v>
      </c>
      <c r="CR8" s="405">
        <v>15000</v>
      </c>
      <c r="CS8" s="405">
        <v>15000</v>
      </c>
      <c r="CT8" s="405">
        <v>15000</v>
      </c>
      <c r="CU8" s="405">
        <v>15000</v>
      </c>
      <c r="CV8" s="405">
        <v>15000</v>
      </c>
      <c r="CW8" s="405">
        <v>15000</v>
      </c>
      <c r="CX8" s="405">
        <v>15000</v>
      </c>
      <c r="CY8" s="405">
        <v>15000</v>
      </c>
      <c r="CZ8" s="405">
        <v>15000</v>
      </c>
      <c r="DA8" s="405">
        <v>15000</v>
      </c>
      <c r="DB8" s="405">
        <v>15000</v>
      </c>
      <c r="DC8" s="405">
        <v>15000</v>
      </c>
      <c r="DD8" s="405">
        <v>15000</v>
      </c>
      <c r="DE8" s="405">
        <v>15000</v>
      </c>
      <c r="DF8" s="405">
        <v>15000</v>
      </c>
      <c r="DG8" s="405">
        <v>15000</v>
      </c>
      <c r="DH8" s="405">
        <v>15000</v>
      </c>
      <c r="DI8" s="405">
        <v>15000</v>
      </c>
      <c r="DJ8" s="405">
        <v>15000</v>
      </c>
      <c r="DK8" s="405">
        <v>15000</v>
      </c>
      <c r="DL8" s="405">
        <v>15000</v>
      </c>
      <c r="DM8" s="405">
        <v>15000</v>
      </c>
      <c r="DN8" s="405">
        <v>15000</v>
      </c>
      <c r="DO8" s="405">
        <v>15000</v>
      </c>
      <c r="DP8" s="405">
        <v>15000</v>
      </c>
      <c r="DQ8" s="405">
        <v>15000</v>
      </c>
      <c r="DR8" s="405">
        <v>15000</v>
      </c>
      <c r="DS8" s="405">
        <v>15000</v>
      </c>
      <c r="DT8" s="405">
        <v>15000</v>
      </c>
      <c r="DU8" s="405">
        <v>15000</v>
      </c>
      <c r="DV8" s="405">
        <v>15000</v>
      </c>
      <c r="DW8" s="405">
        <v>15000</v>
      </c>
      <c r="DX8" s="405">
        <v>15000</v>
      </c>
      <c r="DY8" s="405">
        <v>15000</v>
      </c>
      <c r="DZ8" s="405">
        <v>15000</v>
      </c>
      <c r="EA8" s="405">
        <v>15000</v>
      </c>
      <c r="EB8" s="405">
        <v>15000</v>
      </c>
      <c r="EC8" s="405">
        <v>15000</v>
      </c>
      <c r="ED8" s="405">
        <v>15000</v>
      </c>
      <c r="EE8" s="405">
        <v>15000</v>
      </c>
      <c r="EF8" s="405">
        <v>15000</v>
      </c>
      <c r="EG8" s="405">
        <v>15000</v>
      </c>
      <c r="EH8" s="405">
        <v>15000</v>
      </c>
      <c r="EI8" s="405">
        <v>15000</v>
      </c>
      <c r="EJ8" s="405">
        <v>15000</v>
      </c>
      <c r="EK8" s="405">
        <v>15000</v>
      </c>
      <c r="EL8" s="405">
        <v>15000</v>
      </c>
      <c r="EM8" s="405">
        <v>15000</v>
      </c>
      <c r="EN8" s="405">
        <v>15000</v>
      </c>
      <c r="EO8" s="405">
        <v>15000</v>
      </c>
      <c r="EP8" s="405">
        <v>15000</v>
      </c>
      <c r="EQ8" s="405">
        <v>15000</v>
      </c>
      <c r="ER8" s="405">
        <v>15000</v>
      </c>
      <c r="ES8" s="405">
        <v>15000</v>
      </c>
      <c r="ET8" s="405">
        <v>15000</v>
      </c>
      <c r="EU8" s="405">
        <v>15000</v>
      </c>
      <c r="EV8" s="405">
        <v>15000</v>
      </c>
      <c r="EW8" s="405">
        <v>15000</v>
      </c>
      <c r="EX8" s="405">
        <v>15000</v>
      </c>
      <c r="EY8" s="405">
        <v>15000</v>
      </c>
      <c r="EZ8" s="405">
        <v>15000</v>
      </c>
      <c r="FA8" s="405">
        <v>15000</v>
      </c>
      <c r="FB8" s="405">
        <v>15000</v>
      </c>
      <c r="FC8" s="405">
        <v>15000</v>
      </c>
      <c r="FD8" s="405">
        <v>15000</v>
      </c>
      <c r="FE8" s="405">
        <v>15000</v>
      </c>
      <c r="FF8" s="405">
        <v>15000</v>
      </c>
      <c r="FG8" s="405">
        <v>15000</v>
      </c>
      <c r="FH8" s="405">
        <v>15000</v>
      </c>
      <c r="FI8" s="405">
        <v>15000</v>
      </c>
      <c r="FJ8" s="405">
        <v>15000</v>
      </c>
      <c r="FK8" s="405">
        <v>15000</v>
      </c>
      <c r="FL8" s="405">
        <v>15000</v>
      </c>
      <c r="FM8" s="405">
        <v>15000</v>
      </c>
      <c r="FN8" s="405">
        <v>15000</v>
      </c>
      <c r="FO8" s="405">
        <v>15000</v>
      </c>
      <c r="FP8" s="405">
        <v>15000</v>
      </c>
      <c r="FQ8" s="405">
        <v>15000</v>
      </c>
      <c r="FR8" s="405">
        <v>15000</v>
      </c>
      <c r="FS8" s="405">
        <v>15000</v>
      </c>
      <c r="FT8" s="405">
        <v>15000</v>
      </c>
      <c r="FU8" s="405">
        <v>15000</v>
      </c>
      <c r="FV8" s="405">
        <v>15000</v>
      </c>
      <c r="FW8" s="405">
        <v>15000</v>
      </c>
      <c r="FX8" s="405">
        <v>15000</v>
      </c>
      <c r="FY8" s="405">
        <v>15000</v>
      </c>
      <c r="FZ8" s="405">
        <v>15000</v>
      </c>
    </row>
    <row r="9" spans="1:182" x14ac:dyDescent="0.25">
      <c r="A9" s="406">
        <v>2</v>
      </c>
      <c r="B9" s="406">
        <v>4</v>
      </c>
      <c r="C9" s="405">
        <v>6000</v>
      </c>
      <c r="D9" s="405">
        <v>6000</v>
      </c>
      <c r="E9" s="405">
        <v>6000</v>
      </c>
      <c r="F9" s="405">
        <v>6000</v>
      </c>
      <c r="G9" s="405">
        <v>6000</v>
      </c>
      <c r="H9" s="405">
        <v>6000</v>
      </c>
      <c r="I9" s="405">
        <v>6000</v>
      </c>
      <c r="J9" s="405">
        <v>6000</v>
      </c>
      <c r="K9" s="405">
        <v>6000</v>
      </c>
      <c r="L9" s="405">
        <v>6000</v>
      </c>
      <c r="M9" s="405">
        <v>6000</v>
      </c>
      <c r="N9" s="405">
        <v>6000</v>
      </c>
      <c r="O9" s="405">
        <v>6000</v>
      </c>
      <c r="P9" s="405">
        <v>6000</v>
      </c>
      <c r="Q9" s="405">
        <v>11000</v>
      </c>
      <c r="R9" s="405">
        <v>11000</v>
      </c>
      <c r="S9" s="405">
        <v>11000</v>
      </c>
      <c r="T9" s="405">
        <v>11000</v>
      </c>
      <c r="U9" s="405">
        <v>11000</v>
      </c>
      <c r="V9" s="405">
        <v>11000</v>
      </c>
      <c r="W9" s="405">
        <v>11000</v>
      </c>
      <c r="X9" s="405">
        <v>11000</v>
      </c>
      <c r="Y9" s="405">
        <v>11000</v>
      </c>
      <c r="Z9" s="405">
        <v>11000</v>
      </c>
      <c r="AA9" s="405">
        <v>11000</v>
      </c>
      <c r="AB9" s="405">
        <v>11000</v>
      </c>
      <c r="AC9" s="405">
        <v>11000</v>
      </c>
      <c r="AD9" s="405">
        <v>11000</v>
      </c>
      <c r="AE9" s="405">
        <v>11000</v>
      </c>
      <c r="AF9" s="405">
        <v>11000</v>
      </c>
      <c r="AG9" s="405">
        <v>12000</v>
      </c>
      <c r="AH9" s="405">
        <v>12000</v>
      </c>
      <c r="AI9" s="405">
        <v>12000</v>
      </c>
      <c r="AJ9" s="405">
        <v>12000</v>
      </c>
      <c r="AK9" s="405">
        <v>12000</v>
      </c>
      <c r="AL9" s="405">
        <v>12000</v>
      </c>
      <c r="AM9" s="405">
        <v>12000</v>
      </c>
      <c r="AN9" s="405">
        <v>12000</v>
      </c>
      <c r="AO9" s="405">
        <v>15000</v>
      </c>
      <c r="AP9" s="405">
        <v>15000</v>
      </c>
      <c r="AQ9" s="405">
        <v>15000</v>
      </c>
      <c r="AR9" s="405">
        <v>15000</v>
      </c>
      <c r="AS9" s="405">
        <v>15000</v>
      </c>
      <c r="AT9" s="405">
        <v>15000</v>
      </c>
      <c r="AU9" s="405">
        <v>15000</v>
      </c>
      <c r="AV9" s="405">
        <v>15000</v>
      </c>
      <c r="AW9" s="405">
        <v>15000</v>
      </c>
      <c r="AX9" s="405">
        <v>15000</v>
      </c>
      <c r="AY9" s="405">
        <v>15000</v>
      </c>
      <c r="AZ9" s="405">
        <v>15000</v>
      </c>
      <c r="BA9" s="405">
        <v>15000</v>
      </c>
      <c r="BB9" s="405">
        <v>15000</v>
      </c>
      <c r="BC9" s="405">
        <v>15000</v>
      </c>
      <c r="BD9" s="405">
        <v>15000</v>
      </c>
      <c r="BE9" s="405">
        <v>15000</v>
      </c>
      <c r="BF9" s="405">
        <v>15000</v>
      </c>
      <c r="BG9" s="405">
        <v>15000</v>
      </c>
      <c r="BH9" s="405">
        <v>15000</v>
      </c>
      <c r="BI9" s="405">
        <v>15000</v>
      </c>
      <c r="BJ9" s="405">
        <v>15000</v>
      </c>
      <c r="BK9" s="405">
        <v>15000</v>
      </c>
      <c r="BL9" s="405">
        <v>15000</v>
      </c>
      <c r="BM9" s="405">
        <v>15000</v>
      </c>
      <c r="BN9" s="405">
        <v>15000</v>
      </c>
      <c r="BO9" s="405">
        <v>15000</v>
      </c>
      <c r="BP9" s="405">
        <v>15000</v>
      </c>
      <c r="BQ9" s="405">
        <v>15000</v>
      </c>
      <c r="BR9" s="405">
        <v>15000</v>
      </c>
      <c r="BS9" s="405">
        <v>15000</v>
      </c>
      <c r="BT9" s="405">
        <v>15000</v>
      </c>
      <c r="BU9" s="405">
        <v>15000</v>
      </c>
      <c r="BV9" s="405">
        <v>15000</v>
      </c>
      <c r="BW9" s="405">
        <v>15000</v>
      </c>
      <c r="BX9" s="405">
        <v>15000</v>
      </c>
      <c r="BY9" s="405">
        <v>15000</v>
      </c>
      <c r="BZ9" s="405">
        <v>15000</v>
      </c>
      <c r="CA9" s="405">
        <v>15000</v>
      </c>
      <c r="CB9" s="405">
        <v>15000</v>
      </c>
      <c r="CC9" s="405">
        <v>15000</v>
      </c>
      <c r="CD9" s="405">
        <v>15000</v>
      </c>
      <c r="CE9" s="405">
        <v>15000</v>
      </c>
      <c r="CF9" s="405">
        <v>15000</v>
      </c>
      <c r="CG9" s="405">
        <v>15000</v>
      </c>
      <c r="CH9" s="405">
        <v>15000</v>
      </c>
      <c r="CI9" s="405">
        <v>15000</v>
      </c>
      <c r="CJ9" s="405">
        <v>15000</v>
      </c>
      <c r="CK9" s="405">
        <v>15000</v>
      </c>
      <c r="CL9" s="405">
        <v>15000</v>
      </c>
      <c r="CM9" s="405">
        <v>15000</v>
      </c>
      <c r="CN9" s="405">
        <v>15000</v>
      </c>
      <c r="CO9" s="405">
        <v>15000</v>
      </c>
      <c r="CP9" s="405">
        <v>15000</v>
      </c>
      <c r="CQ9" s="405">
        <v>15000</v>
      </c>
      <c r="CR9" s="405">
        <v>15000</v>
      </c>
      <c r="CS9" s="405">
        <v>15000</v>
      </c>
      <c r="CT9" s="405">
        <v>15000</v>
      </c>
      <c r="CU9" s="405">
        <v>15000</v>
      </c>
      <c r="CV9" s="405">
        <v>15000</v>
      </c>
      <c r="CW9" s="405">
        <v>15000</v>
      </c>
      <c r="CX9" s="405">
        <v>15000</v>
      </c>
      <c r="CY9" s="405">
        <v>15000</v>
      </c>
      <c r="CZ9" s="405">
        <v>15000</v>
      </c>
      <c r="DA9" s="405">
        <v>15000</v>
      </c>
      <c r="DB9" s="405">
        <v>15000</v>
      </c>
      <c r="DC9" s="405">
        <v>15000</v>
      </c>
      <c r="DD9" s="405">
        <v>15000</v>
      </c>
      <c r="DE9" s="405">
        <v>15000</v>
      </c>
      <c r="DF9" s="405">
        <v>15000</v>
      </c>
      <c r="DG9" s="405">
        <v>15000</v>
      </c>
      <c r="DH9" s="405">
        <v>15000</v>
      </c>
      <c r="DI9" s="405">
        <v>15000</v>
      </c>
      <c r="DJ9" s="405">
        <v>15000</v>
      </c>
      <c r="DK9" s="405">
        <v>15000</v>
      </c>
      <c r="DL9" s="405">
        <v>15000</v>
      </c>
      <c r="DM9" s="405">
        <v>15000</v>
      </c>
      <c r="DN9" s="405">
        <v>15000</v>
      </c>
      <c r="DO9" s="405">
        <v>15000</v>
      </c>
      <c r="DP9" s="405">
        <v>15000</v>
      </c>
      <c r="DQ9" s="405">
        <v>15000</v>
      </c>
      <c r="DR9" s="405">
        <v>15000</v>
      </c>
      <c r="DS9" s="405">
        <v>15000</v>
      </c>
      <c r="DT9" s="405">
        <v>15000</v>
      </c>
      <c r="DU9" s="405">
        <v>15000</v>
      </c>
      <c r="DV9" s="405">
        <v>15000</v>
      </c>
      <c r="DW9" s="405">
        <v>15000</v>
      </c>
      <c r="DX9" s="405">
        <v>15000</v>
      </c>
      <c r="DY9" s="405">
        <v>15000</v>
      </c>
      <c r="DZ9" s="405">
        <v>15000</v>
      </c>
      <c r="EA9" s="405">
        <v>15000</v>
      </c>
      <c r="EB9" s="405">
        <v>15000</v>
      </c>
      <c r="EC9" s="405">
        <v>15000</v>
      </c>
      <c r="ED9" s="405">
        <v>15000</v>
      </c>
      <c r="EE9" s="405">
        <v>15000</v>
      </c>
      <c r="EF9" s="405">
        <v>15000</v>
      </c>
      <c r="EG9" s="405">
        <v>15000</v>
      </c>
      <c r="EH9" s="405">
        <v>15000</v>
      </c>
      <c r="EI9" s="405">
        <v>15000</v>
      </c>
      <c r="EJ9" s="405">
        <v>15000</v>
      </c>
      <c r="EK9" s="405">
        <v>15000</v>
      </c>
      <c r="EL9" s="405">
        <v>15000</v>
      </c>
      <c r="EM9" s="405">
        <v>15000</v>
      </c>
      <c r="EN9" s="405">
        <v>15000</v>
      </c>
      <c r="EO9" s="405">
        <v>15000</v>
      </c>
      <c r="EP9" s="405">
        <v>15000</v>
      </c>
      <c r="EQ9" s="405">
        <v>15000</v>
      </c>
      <c r="ER9" s="405">
        <v>15000</v>
      </c>
      <c r="ES9" s="405">
        <v>15000</v>
      </c>
      <c r="ET9" s="405">
        <v>15000</v>
      </c>
      <c r="EU9" s="405">
        <v>15000</v>
      </c>
      <c r="EV9" s="405">
        <v>15000</v>
      </c>
      <c r="EW9" s="405">
        <v>15000</v>
      </c>
      <c r="EX9" s="405">
        <v>15000</v>
      </c>
      <c r="EY9" s="405">
        <v>15000</v>
      </c>
      <c r="EZ9" s="405">
        <v>15000</v>
      </c>
      <c r="FA9" s="405">
        <v>15000</v>
      </c>
      <c r="FB9" s="405">
        <v>15000</v>
      </c>
      <c r="FC9" s="405">
        <v>15000</v>
      </c>
      <c r="FD9" s="405">
        <v>15000</v>
      </c>
      <c r="FE9" s="405">
        <v>15000</v>
      </c>
      <c r="FF9" s="405">
        <v>15000</v>
      </c>
      <c r="FG9" s="405">
        <v>15000</v>
      </c>
      <c r="FH9" s="405">
        <v>15000</v>
      </c>
      <c r="FI9" s="405">
        <v>15000</v>
      </c>
      <c r="FJ9" s="405">
        <v>15000</v>
      </c>
      <c r="FK9" s="405">
        <v>15000</v>
      </c>
      <c r="FL9" s="405">
        <v>15000</v>
      </c>
      <c r="FM9" s="405">
        <v>15000</v>
      </c>
      <c r="FN9" s="405">
        <v>15000</v>
      </c>
      <c r="FO9" s="405">
        <v>15000</v>
      </c>
      <c r="FP9" s="405">
        <v>15000</v>
      </c>
      <c r="FQ9" s="405">
        <v>15000</v>
      </c>
      <c r="FR9" s="405">
        <v>15000</v>
      </c>
      <c r="FS9" s="405">
        <v>15000</v>
      </c>
      <c r="FT9" s="405">
        <v>15000</v>
      </c>
      <c r="FU9" s="405">
        <v>15000</v>
      </c>
      <c r="FV9" s="405">
        <v>15000</v>
      </c>
      <c r="FW9" s="405">
        <v>15000</v>
      </c>
      <c r="FX9" s="405">
        <v>15000</v>
      </c>
      <c r="FY9" s="405">
        <v>15000</v>
      </c>
      <c r="FZ9" s="405">
        <v>15000</v>
      </c>
    </row>
    <row r="10" spans="1:182" x14ac:dyDescent="0.25">
      <c r="A10" s="402">
        <v>3</v>
      </c>
      <c r="B10" s="402">
        <v>1</v>
      </c>
      <c r="C10" s="405">
        <v>7000</v>
      </c>
      <c r="D10" s="405">
        <v>7000</v>
      </c>
      <c r="E10" s="405">
        <v>7000</v>
      </c>
      <c r="F10" s="405">
        <v>7000</v>
      </c>
      <c r="G10" s="405">
        <v>7000</v>
      </c>
      <c r="H10" s="405">
        <v>7000</v>
      </c>
      <c r="I10" s="405">
        <v>7300</v>
      </c>
      <c r="J10" s="405">
        <v>7300</v>
      </c>
      <c r="K10" s="405">
        <v>7300</v>
      </c>
      <c r="L10" s="405">
        <v>7700</v>
      </c>
      <c r="M10" s="405">
        <v>7700</v>
      </c>
      <c r="N10" s="405">
        <v>7700</v>
      </c>
      <c r="O10" s="405">
        <v>7700</v>
      </c>
      <c r="P10" s="405">
        <v>7700</v>
      </c>
      <c r="Q10" s="405">
        <v>7900</v>
      </c>
      <c r="R10" s="405">
        <v>7900</v>
      </c>
      <c r="S10" s="405">
        <v>7900</v>
      </c>
      <c r="T10" s="405">
        <v>7900</v>
      </c>
      <c r="U10" s="405">
        <v>7900</v>
      </c>
      <c r="V10" s="405">
        <v>7900</v>
      </c>
      <c r="W10" s="405">
        <v>7900</v>
      </c>
      <c r="X10" s="405">
        <v>7900</v>
      </c>
      <c r="Y10" s="405">
        <v>7900</v>
      </c>
      <c r="Z10" s="405">
        <v>7900</v>
      </c>
      <c r="AA10" s="405">
        <v>7900</v>
      </c>
      <c r="AB10" s="405">
        <v>7900</v>
      </c>
      <c r="AC10" s="405">
        <v>9000</v>
      </c>
      <c r="AD10" s="405">
        <v>9000</v>
      </c>
      <c r="AE10" s="405">
        <v>9000</v>
      </c>
      <c r="AF10" s="405">
        <v>9000</v>
      </c>
      <c r="AG10" s="405">
        <v>9400</v>
      </c>
      <c r="AH10" s="405">
        <v>9400</v>
      </c>
      <c r="AI10" s="405">
        <v>9400</v>
      </c>
      <c r="AJ10" s="405">
        <v>9400</v>
      </c>
      <c r="AK10" s="405">
        <v>9400</v>
      </c>
      <c r="AL10" s="405">
        <v>9400</v>
      </c>
      <c r="AM10" s="405">
        <v>9400</v>
      </c>
      <c r="AN10" s="405">
        <v>9400</v>
      </c>
      <c r="AO10" s="405">
        <v>10400</v>
      </c>
      <c r="AP10" s="405">
        <v>10400</v>
      </c>
      <c r="AQ10" s="405">
        <v>10400</v>
      </c>
      <c r="AR10" s="405">
        <v>10400</v>
      </c>
      <c r="AS10" s="405">
        <v>10400</v>
      </c>
      <c r="AT10" s="405">
        <v>10400</v>
      </c>
      <c r="AU10" s="405">
        <v>10400</v>
      </c>
      <c r="AV10" s="405">
        <v>10400</v>
      </c>
      <c r="AW10" s="405">
        <v>10400</v>
      </c>
      <c r="AX10" s="405">
        <v>10400</v>
      </c>
      <c r="AY10" s="405">
        <v>10400</v>
      </c>
      <c r="AZ10" s="405">
        <v>10400</v>
      </c>
      <c r="BA10" s="405">
        <v>10400</v>
      </c>
      <c r="BB10" s="405">
        <v>10400</v>
      </c>
      <c r="BC10" s="405">
        <v>10400</v>
      </c>
      <c r="BD10" s="405">
        <v>10400</v>
      </c>
      <c r="BE10" s="405">
        <v>10400</v>
      </c>
      <c r="BF10" s="405">
        <v>10400</v>
      </c>
      <c r="BG10" s="405">
        <v>10400</v>
      </c>
      <c r="BH10" s="405">
        <v>10400</v>
      </c>
      <c r="BI10" s="405">
        <v>10400</v>
      </c>
      <c r="BJ10" s="405">
        <v>10400</v>
      </c>
      <c r="BK10" s="405">
        <v>10400</v>
      </c>
      <c r="BL10" s="405">
        <v>10400</v>
      </c>
      <c r="BM10" s="405">
        <v>10400</v>
      </c>
      <c r="BN10" s="405">
        <v>10400</v>
      </c>
      <c r="BO10" s="405">
        <v>10400</v>
      </c>
      <c r="BP10" s="405">
        <v>10400</v>
      </c>
      <c r="BQ10" s="405">
        <v>10400</v>
      </c>
      <c r="BR10" s="405">
        <v>10400</v>
      </c>
      <c r="BS10" s="405">
        <v>10400</v>
      </c>
      <c r="BT10" s="405">
        <v>10400</v>
      </c>
      <c r="BU10" s="405">
        <v>10400</v>
      </c>
      <c r="BV10" s="405">
        <v>10400</v>
      </c>
      <c r="BW10" s="405">
        <v>10400</v>
      </c>
      <c r="BX10" s="405">
        <v>10400</v>
      </c>
      <c r="BY10" s="405">
        <v>10400</v>
      </c>
      <c r="BZ10" s="405">
        <v>10400</v>
      </c>
      <c r="CA10" s="405">
        <v>10400</v>
      </c>
      <c r="CB10" s="405">
        <v>10400</v>
      </c>
      <c r="CC10" s="405">
        <v>10400</v>
      </c>
      <c r="CD10" s="405">
        <v>10400</v>
      </c>
      <c r="CE10" s="405">
        <v>10400</v>
      </c>
      <c r="CF10" s="405">
        <v>10400</v>
      </c>
      <c r="CG10" s="405">
        <v>10400</v>
      </c>
      <c r="CH10" s="405">
        <v>10400</v>
      </c>
      <c r="CI10" s="405">
        <v>10400</v>
      </c>
      <c r="CJ10" s="405">
        <v>10400</v>
      </c>
      <c r="CK10" s="405">
        <v>10400</v>
      </c>
      <c r="CL10" s="405">
        <v>10400</v>
      </c>
      <c r="CM10" s="405">
        <v>10400</v>
      </c>
      <c r="CN10" s="405">
        <v>10400</v>
      </c>
      <c r="CO10" s="405">
        <v>10400</v>
      </c>
      <c r="CP10" s="405">
        <v>10400</v>
      </c>
      <c r="CQ10" s="405">
        <v>10400</v>
      </c>
      <c r="CR10" s="405">
        <v>10400</v>
      </c>
      <c r="CS10" s="405">
        <v>10400</v>
      </c>
      <c r="CT10" s="405">
        <v>10400</v>
      </c>
      <c r="CU10" s="405">
        <v>10400</v>
      </c>
      <c r="CV10" s="405">
        <v>10400</v>
      </c>
      <c r="CW10" s="405">
        <v>10400</v>
      </c>
      <c r="CX10" s="405">
        <v>10400</v>
      </c>
      <c r="CY10" s="405">
        <v>10400</v>
      </c>
      <c r="CZ10" s="405">
        <v>10400</v>
      </c>
      <c r="DA10" s="405">
        <v>10400</v>
      </c>
      <c r="DB10" s="405">
        <v>10400</v>
      </c>
      <c r="DC10" s="405">
        <v>10400</v>
      </c>
      <c r="DD10" s="405">
        <v>10400</v>
      </c>
      <c r="DE10" s="405">
        <v>10400</v>
      </c>
      <c r="DF10" s="405">
        <v>10400</v>
      </c>
      <c r="DG10" s="405">
        <v>10400</v>
      </c>
      <c r="DH10" s="405">
        <v>10400</v>
      </c>
      <c r="DI10" s="405">
        <v>10400</v>
      </c>
      <c r="DJ10" s="405">
        <v>10400</v>
      </c>
      <c r="DK10" s="405">
        <v>10400</v>
      </c>
      <c r="DL10" s="405">
        <v>10400</v>
      </c>
      <c r="DM10" s="405">
        <v>10400</v>
      </c>
      <c r="DN10" s="405">
        <v>10400</v>
      </c>
      <c r="DO10" s="405">
        <v>10400</v>
      </c>
      <c r="DP10" s="405">
        <v>10400</v>
      </c>
      <c r="DQ10" s="405">
        <v>10400</v>
      </c>
      <c r="DR10" s="405">
        <v>10400</v>
      </c>
      <c r="DS10" s="405">
        <v>10400</v>
      </c>
      <c r="DT10" s="405">
        <v>10400</v>
      </c>
      <c r="DU10" s="405">
        <v>10400</v>
      </c>
      <c r="DV10" s="405">
        <v>10400</v>
      </c>
      <c r="DW10" s="405">
        <v>10400</v>
      </c>
      <c r="DX10" s="405">
        <v>10400</v>
      </c>
      <c r="DY10" s="405">
        <v>10400</v>
      </c>
      <c r="DZ10" s="405">
        <v>10400</v>
      </c>
      <c r="EA10" s="405">
        <v>10400</v>
      </c>
      <c r="EB10" s="405">
        <v>10400</v>
      </c>
      <c r="EC10" s="405">
        <v>10400</v>
      </c>
      <c r="ED10" s="405">
        <v>10400</v>
      </c>
      <c r="EE10" s="405">
        <v>10400</v>
      </c>
      <c r="EF10" s="405">
        <v>10400</v>
      </c>
      <c r="EG10" s="405">
        <v>10400</v>
      </c>
      <c r="EH10" s="405">
        <v>10400</v>
      </c>
      <c r="EI10" s="405">
        <v>10400</v>
      </c>
      <c r="EJ10" s="405">
        <v>10400</v>
      </c>
      <c r="EK10" s="405">
        <v>10400</v>
      </c>
      <c r="EL10" s="405">
        <v>10400</v>
      </c>
      <c r="EM10" s="405">
        <v>10400</v>
      </c>
      <c r="EN10" s="405">
        <v>10400</v>
      </c>
      <c r="EO10" s="405">
        <v>10400</v>
      </c>
      <c r="EP10" s="405">
        <v>10400</v>
      </c>
      <c r="EQ10" s="405">
        <v>10400</v>
      </c>
      <c r="ER10" s="405">
        <v>10400</v>
      </c>
      <c r="ES10" s="405">
        <v>10400</v>
      </c>
      <c r="ET10" s="405">
        <v>10400</v>
      </c>
      <c r="EU10" s="405">
        <v>10400</v>
      </c>
      <c r="EV10" s="405">
        <v>10400</v>
      </c>
      <c r="EW10" s="405">
        <v>10400</v>
      </c>
      <c r="EX10" s="405">
        <v>10400</v>
      </c>
      <c r="EY10" s="405">
        <v>10400</v>
      </c>
      <c r="EZ10" s="405">
        <v>10400</v>
      </c>
      <c r="FA10" s="405">
        <v>10400</v>
      </c>
      <c r="FB10" s="405">
        <v>10400</v>
      </c>
      <c r="FC10" s="405">
        <v>10400</v>
      </c>
      <c r="FD10" s="405">
        <v>10400</v>
      </c>
      <c r="FE10" s="405">
        <v>10400</v>
      </c>
      <c r="FF10" s="405">
        <v>10400</v>
      </c>
      <c r="FG10" s="405">
        <v>10400</v>
      </c>
      <c r="FH10" s="405">
        <v>10400</v>
      </c>
      <c r="FI10" s="405">
        <v>10400</v>
      </c>
      <c r="FJ10" s="405">
        <v>10400</v>
      </c>
      <c r="FK10" s="405">
        <v>10400</v>
      </c>
      <c r="FL10" s="405">
        <v>10400</v>
      </c>
      <c r="FM10" s="405">
        <v>10400</v>
      </c>
      <c r="FN10" s="405">
        <v>10400</v>
      </c>
      <c r="FO10" s="405">
        <v>10400</v>
      </c>
      <c r="FP10" s="405">
        <v>10400</v>
      </c>
      <c r="FQ10" s="405">
        <v>10400</v>
      </c>
      <c r="FR10" s="405">
        <v>10400</v>
      </c>
      <c r="FS10" s="405">
        <v>10400</v>
      </c>
      <c r="FT10" s="405">
        <v>10400</v>
      </c>
      <c r="FU10" s="405">
        <v>10400</v>
      </c>
      <c r="FV10" s="405">
        <v>10400</v>
      </c>
      <c r="FW10" s="405">
        <v>10400</v>
      </c>
      <c r="FX10" s="405">
        <v>10400</v>
      </c>
      <c r="FY10" s="405">
        <v>10400</v>
      </c>
      <c r="FZ10" s="405">
        <v>10400</v>
      </c>
    </row>
    <row r="11" spans="1:182" x14ac:dyDescent="0.25">
      <c r="A11" s="402">
        <v>3</v>
      </c>
      <c r="B11" s="402">
        <v>2</v>
      </c>
      <c r="C11" s="405">
        <v>7000</v>
      </c>
      <c r="D11" s="405">
        <v>7000</v>
      </c>
      <c r="E11" s="405">
        <v>7000</v>
      </c>
      <c r="F11" s="405">
        <v>7000</v>
      </c>
      <c r="G11" s="405">
        <v>7000</v>
      </c>
      <c r="H11" s="405">
        <v>7000</v>
      </c>
      <c r="I11" s="405">
        <v>7300</v>
      </c>
      <c r="J11" s="405">
        <v>7300</v>
      </c>
      <c r="K11" s="405">
        <v>7300</v>
      </c>
      <c r="L11" s="405">
        <v>7700</v>
      </c>
      <c r="M11" s="405">
        <v>7700</v>
      </c>
      <c r="N11" s="405">
        <v>7700</v>
      </c>
      <c r="O11" s="405">
        <v>7700</v>
      </c>
      <c r="P11" s="405">
        <v>7700</v>
      </c>
      <c r="Q11" s="405">
        <v>7900</v>
      </c>
      <c r="R11" s="405">
        <v>7900</v>
      </c>
      <c r="S11" s="405">
        <v>7900</v>
      </c>
      <c r="T11" s="405">
        <v>7900</v>
      </c>
      <c r="U11" s="405">
        <v>7900</v>
      </c>
      <c r="V11" s="405">
        <v>7900</v>
      </c>
      <c r="W11" s="405">
        <v>7900</v>
      </c>
      <c r="X11" s="405">
        <v>7900</v>
      </c>
      <c r="Y11" s="405">
        <v>7900</v>
      </c>
      <c r="Z11" s="405">
        <v>7900</v>
      </c>
      <c r="AA11" s="405">
        <v>7900</v>
      </c>
      <c r="AB11" s="405">
        <v>7900</v>
      </c>
      <c r="AC11" s="405">
        <v>9000</v>
      </c>
      <c r="AD11" s="405">
        <v>9000</v>
      </c>
      <c r="AE11" s="405">
        <v>9000</v>
      </c>
      <c r="AF11" s="405">
        <v>9000</v>
      </c>
      <c r="AG11" s="405">
        <v>9400</v>
      </c>
      <c r="AH11" s="405">
        <v>9400</v>
      </c>
      <c r="AI11" s="405">
        <v>9400</v>
      </c>
      <c r="AJ11" s="405">
        <v>9400</v>
      </c>
      <c r="AK11" s="405">
        <v>9400</v>
      </c>
      <c r="AL11" s="405">
        <v>9400</v>
      </c>
      <c r="AM11" s="405">
        <v>9400</v>
      </c>
      <c r="AN11" s="405">
        <v>9400</v>
      </c>
      <c r="AO11" s="405">
        <v>10400</v>
      </c>
      <c r="AP11" s="405">
        <v>10400</v>
      </c>
      <c r="AQ11" s="405">
        <v>10400</v>
      </c>
      <c r="AR11" s="405">
        <v>10400</v>
      </c>
      <c r="AS11" s="405">
        <v>10400</v>
      </c>
      <c r="AT11" s="405">
        <v>10400</v>
      </c>
      <c r="AU11" s="405">
        <v>10400</v>
      </c>
      <c r="AV11" s="405">
        <v>10400</v>
      </c>
      <c r="AW11" s="405">
        <v>10400</v>
      </c>
      <c r="AX11" s="405">
        <v>10400</v>
      </c>
      <c r="AY11" s="405">
        <v>10400</v>
      </c>
      <c r="AZ11" s="405">
        <v>10400</v>
      </c>
      <c r="BA11" s="405">
        <v>10400</v>
      </c>
      <c r="BB11" s="405">
        <v>10400</v>
      </c>
      <c r="BC11" s="405">
        <v>10400</v>
      </c>
      <c r="BD11" s="405">
        <v>10400</v>
      </c>
      <c r="BE11" s="405">
        <v>10400</v>
      </c>
      <c r="BF11" s="405">
        <v>10400</v>
      </c>
      <c r="BG11" s="405">
        <v>10400</v>
      </c>
      <c r="BH11" s="405">
        <v>10400</v>
      </c>
      <c r="BI11" s="405">
        <v>10400</v>
      </c>
      <c r="BJ11" s="405">
        <v>10400</v>
      </c>
      <c r="BK11" s="405">
        <v>10400</v>
      </c>
      <c r="BL11" s="405">
        <v>10400</v>
      </c>
      <c r="BM11" s="405">
        <v>10400</v>
      </c>
      <c r="BN11" s="405">
        <v>10400</v>
      </c>
      <c r="BO11" s="405">
        <v>10400</v>
      </c>
      <c r="BP11" s="405">
        <v>10400</v>
      </c>
      <c r="BQ11" s="405">
        <v>10400</v>
      </c>
      <c r="BR11" s="405">
        <v>10400</v>
      </c>
      <c r="BS11" s="405">
        <v>10400</v>
      </c>
      <c r="BT11" s="405">
        <v>10400</v>
      </c>
      <c r="BU11" s="405">
        <v>10400</v>
      </c>
      <c r="BV11" s="405">
        <v>10400</v>
      </c>
      <c r="BW11" s="405">
        <v>10400</v>
      </c>
      <c r="BX11" s="405">
        <v>10400</v>
      </c>
      <c r="BY11" s="405">
        <v>10400</v>
      </c>
      <c r="BZ11" s="405">
        <v>10400</v>
      </c>
      <c r="CA11" s="405">
        <v>10400</v>
      </c>
      <c r="CB11" s="405">
        <v>10400</v>
      </c>
      <c r="CC11" s="405">
        <v>10400</v>
      </c>
      <c r="CD11" s="405">
        <v>10400</v>
      </c>
      <c r="CE11" s="405">
        <v>10400</v>
      </c>
      <c r="CF11" s="405">
        <v>10400</v>
      </c>
      <c r="CG11" s="405">
        <v>10400</v>
      </c>
      <c r="CH11" s="405">
        <v>10400</v>
      </c>
      <c r="CI11" s="405">
        <v>10400</v>
      </c>
      <c r="CJ11" s="405">
        <v>10400</v>
      </c>
      <c r="CK11" s="405">
        <v>10400</v>
      </c>
      <c r="CL11" s="405">
        <v>10400</v>
      </c>
      <c r="CM11" s="405">
        <v>10400</v>
      </c>
      <c r="CN11" s="405">
        <v>10400</v>
      </c>
      <c r="CO11" s="405">
        <v>10400</v>
      </c>
      <c r="CP11" s="405">
        <v>10400</v>
      </c>
      <c r="CQ11" s="405">
        <v>10400</v>
      </c>
      <c r="CR11" s="405">
        <v>10400</v>
      </c>
      <c r="CS11" s="405">
        <v>10400</v>
      </c>
      <c r="CT11" s="405">
        <v>10400</v>
      </c>
      <c r="CU11" s="405">
        <v>10400</v>
      </c>
      <c r="CV11" s="405">
        <v>10400</v>
      </c>
      <c r="CW11" s="405">
        <v>10400</v>
      </c>
      <c r="CX11" s="405">
        <v>10400</v>
      </c>
      <c r="CY11" s="405">
        <v>10400</v>
      </c>
      <c r="CZ11" s="405">
        <v>10400</v>
      </c>
      <c r="DA11" s="405">
        <v>10400</v>
      </c>
      <c r="DB11" s="405">
        <v>10400</v>
      </c>
      <c r="DC11" s="405">
        <v>10400</v>
      </c>
      <c r="DD11" s="405">
        <v>10400</v>
      </c>
      <c r="DE11" s="405">
        <v>10400</v>
      </c>
      <c r="DF11" s="405">
        <v>10400</v>
      </c>
      <c r="DG11" s="405">
        <v>10400</v>
      </c>
      <c r="DH11" s="405">
        <v>10400</v>
      </c>
      <c r="DI11" s="405">
        <v>10400</v>
      </c>
      <c r="DJ11" s="405">
        <v>10400</v>
      </c>
      <c r="DK11" s="405">
        <v>10400</v>
      </c>
      <c r="DL11" s="405">
        <v>10400</v>
      </c>
      <c r="DM11" s="405">
        <v>10400</v>
      </c>
      <c r="DN11" s="405">
        <v>10400</v>
      </c>
      <c r="DO11" s="405">
        <v>10400</v>
      </c>
      <c r="DP11" s="405">
        <v>10400</v>
      </c>
      <c r="DQ11" s="405">
        <v>10400</v>
      </c>
      <c r="DR11" s="405">
        <v>10400</v>
      </c>
      <c r="DS11" s="405">
        <v>10400</v>
      </c>
      <c r="DT11" s="405">
        <v>10400</v>
      </c>
      <c r="DU11" s="405">
        <v>10400</v>
      </c>
      <c r="DV11" s="405">
        <v>10400</v>
      </c>
      <c r="DW11" s="405">
        <v>10400</v>
      </c>
      <c r="DX11" s="405">
        <v>10400</v>
      </c>
      <c r="DY11" s="405">
        <v>10400</v>
      </c>
      <c r="DZ11" s="405">
        <v>10400</v>
      </c>
      <c r="EA11" s="405">
        <v>10400</v>
      </c>
      <c r="EB11" s="405">
        <v>10400</v>
      </c>
      <c r="EC11" s="405">
        <v>10400</v>
      </c>
      <c r="ED11" s="405">
        <v>10400</v>
      </c>
      <c r="EE11" s="405">
        <v>10400</v>
      </c>
      <c r="EF11" s="405">
        <v>10400</v>
      </c>
      <c r="EG11" s="405">
        <v>10400</v>
      </c>
      <c r="EH11" s="405">
        <v>10400</v>
      </c>
      <c r="EI11" s="405">
        <v>10400</v>
      </c>
      <c r="EJ11" s="405">
        <v>10400</v>
      </c>
      <c r="EK11" s="405">
        <v>10400</v>
      </c>
      <c r="EL11" s="405">
        <v>10400</v>
      </c>
      <c r="EM11" s="405">
        <v>10400</v>
      </c>
      <c r="EN11" s="405">
        <v>10400</v>
      </c>
      <c r="EO11" s="405">
        <v>10400</v>
      </c>
      <c r="EP11" s="405">
        <v>10400</v>
      </c>
      <c r="EQ11" s="405">
        <v>10400</v>
      </c>
      <c r="ER11" s="405">
        <v>10400</v>
      </c>
      <c r="ES11" s="405">
        <v>10400</v>
      </c>
      <c r="ET11" s="405">
        <v>10400</v>
      </c>
      <c r="EU11" s="405">
        <v>10400</v>
      </c>
      <c r="EV11" s="405">
        <v>10400</v>
      </c>
      <c r="EW11" s="405">
        <v>10400</v>
      </c>
      <c r="EX11" s="405">
        <v>10400</v>
      </c>
      <c r="EY11" s="405">
        <v>10400</v>
      </c>
      <c r="EZ11" s="405">
        <v>10400</v>
      </c>
      <c r="FA11" s="405">
        <v>10400</v>
      </c>
      <c r="FB11" s="405">
        <v>10400</v>
      </c>
      <c r="FC11" s="405">
        <v>10400</v>
      </c>
      <c r="FD11" s="405">
        <v>10400</v>
      </c>
      <c r="FE11" s="405">
        <v>10400</v>
      </c>
      <c r="FF11" s="405">
        <v>10400</v>
      </c>
      <c r="FG11" s="405">
        <v>10400</v>
      </c>
      <c r="FH11" s="405">
        <v>10400</v>
      </c>
      <c r="FI11" s="405">
        <v>10400</v>
      </c>
      <c r="FJ11" s="405">
        <v>10400</v>
      </c>
      <c r="FK11" s="405">
        <v>10400</v>
      </c>
      <c r="FL11" s="405">
        <v>10400</v>
      </c>
      <c r="FM11" s="405">
        <v>10400</v>
      </c>
      <c r="FN11" s="405">
        <v>10400</v>
      </c>
      <c r="FO11" s="405">
        <v>10400</v>
      </c>
      <c r="FP11" s="405">
        <v>10400</v>
      </c>
      <c r="FQ11" s="405">
        <v>10400</v>
      </c>
      <c r="FR11" s="405">
        <v>10400</v>
      </c>
      <c r="FS11" s="405">
        <v>10400</v>
      </c>
      <c r="FT11" s="405">
        <v>10400</v>
      </c>
      <c r="FU11" s="405">
        <v>10400</v>
      </c>
      <c r="FV11" s="405">
        <v>10400</v>
      </c>
      <c r="FW11" s="405">
        <v>10400</v>
      </c>
      <c r="FX11" s="405">
        <v>10400</v>
      </c>
      <c r="FY11" s="405">
        <v>10400</v>
      </c>
      <c r="FZ11" s="405">
        <v>10400</v>
      </c>
    </row>
    <row r="12" spans="1:182" x14ac:dyDescent="0.25">
      <c r="A12" s="402">
        <v>3</v>
      </c>
      <c r="B12" s="402">
        <v>3</v>
      </c>
      <c r="C12" s="405">
        <v>7000</v>
      </c>
      <c r="D12" s="405">
        <v>7000</v>
      </c>
      <c r="E12" s="405">
        <v>7000</v>
      </c>
      <c r="F12" s="405">
        <v>7000</v>
      </c>
      <c r="G12" s="405">
        <v>7000</v>
      </c>
      <c r="H12" s="405">
        <v>7000</v>
      </c>
      <c r="I12" s="405">
        <v>7300</v>
      </c>
      <c r="J12" s="405">
        <v>7300</v>
      </c>
      <c r="K12" s="405">
        <v>7300</v>
      </c>
      <c r="L12" s="405">
        <v>7700</v>
      </c>
      <c r="M12" s="405">
        <v>7700</v>
      </c>
      <c r="N12" s="405">
        <v>7700</v>
      </c>
      <c r="O12" s="405">
        <v>7700</v>
      </c>
      <c r="P12" s="405">
        <v>7700</v>
      </c>
      <c r="Q12" s="405">
        <v>7900</v>
      </c>
      <c r="R12" s="405">
        <v>7900</v>
      </c>
      <c r="S12" s="405">
        <v>7900</v>
      </c>
      <c r="T12" s="405">
        <v>7900</v>
      </c>
      <c r="U12" s="405">
        <v>7900</v>
      </c>
      <c r="V12" s="405">
        <v>7900</v>
      </c>
      <c r="W12" s="405">
        <v>7900</v>
      </c>
      <c r="X12" s="405">
        <v>7900</v>
      </c>
      <c r="Y12" s="405">
        <v>7900</v>
      </c>
      <c r="Z12" s="405">
        <v>7900</v>
      </c>
      <c r="AA12" s="405">
        <v>7900</v>
      </c>
      <c r="AB12" s="405">
        <v>7900</v>
      </c>
      <c r="AC12" s="405">
        <v>9000</v>
      </c>
      <c r="AD12" s="405">
        <v>9000</v>
      </c>
      <c r="AE12" s="405">
        <v>9000</v>
      </c>
      <c r="AF12" s="405">
        <v>9000</v>
      </c>
      <c r="AG12" s="405">
        <v>9400</v>
      </c>
      <c r="AH12" s="405">
        <v>9400</v>
      </c>
      <c r="AI12" s="405">
        <v>9400</v>
      </c>
      <c r="AJ12" s="405">
        <v>9400</v>
      </c>
      <c r="AK12" s="405">
        <v>9400</v>
      </c>
      <c r="AL12" s="405">
        <v>9400</v>
      </c>
      <c r="AM12" s="405">
        <v>9400</v>
      </c>
      <c r="AN12" s="405">
        <v>9400</v>
      </c>
      <c r="AO12" s="405">
        <v>10400</v>
      </c>
      <c r="AP12" s="405">
        <v>10400</v>
      </c>
      <c r="AQ12" s="405">
        <v>10400</v>
      </c>
      <c r="AR12" s="405">
        <v>10400</v>
      </c>
      <c r="AS12" s="405">
        <v>10400</v>
      </c>
      <c r="AT12" s="405">
        <v>10400</v>
      </c>
      <c r="AU12" s="405">
        <v>10400</v>
      </c>
      <c r="AV12" s="405">
        <v>10400</v>
      </c>
      <c r="AW12" s="405">
        <v>10400</v>
      </c>
      <c r="AX12" s="405">
        <v>10400</v>
      </c>
      <c r="AY12" s="405">
        <v>10400</v>
      </c>
      <c r="AZ12" s="405">
        <v>10400</v>
      </c>
      <c r="BA12" s="405">
        <v>10400</v>
      </c>
      <c r="BB12" s="405">
        <v>10400</v>
      </c>
      <c r="BC12" s="405">
        <v>10400</v>
      </c>
      <c r="BD12" s="405">
        <v>10400</v>
      </c>
      <c r="BE12" s="405">
        <v>10400</v>
      </c>
      <c r="BF12" s="405">
        <v>10400</v>
      </c>
      <c r="BG12" s="405">
        <v>10400</v>
      </c>
      <c r="BH12" s="405">
        <v>10400</v>
      </c>
      <c r="BI12" s="405">
        <v>10400</v>
      </c>
      <c r="BJ12" s="405">
        <v>10400</v>
      </c>
      <c r="BK12" s="405">
        <v>10400</v>
      </c>
      <c r="BL12" s="405">
        <v>10400</v>
      </c>
      <c r="BM12" s="405">
        <v>10400</v>
      </c>
      <c r="BN12" s="405">
        <v>10400</v>
      </c>
      <c r="BO12" s="405">
        <v>10400</v>
      </c>
      <c r="BP12" s="405">
        <v>10400</v>
      </c>
      <c r="BQ12" s="405">
        <v>10400</v>
      </c>
      <c r="BR12" s="405">
        <v>10400</v>
      </c>
      <c r="BS12" s="405">
        <v>10400</v>
      </c>
      <c r="BT12" s="405">
        <v>10400</v>
      </c>
      <c r="BU12" s="405">
        <v>10400</v>
      </c>
      <c r="BV12" s="405">
        <v>10400</v>
      </c>
      <c r="BW12" s="405">
        <v>10400</v>
      </c>
      <c r="BX12" s="405">
        <v>10400</v>
      </c>
      <c r="BY12" s="405">
        <v>10400</v>
      </c>
      <c r="BZ12" s="405">
        <v>10400</v>
      </c>
      <c r="CA12" s="405">
        <v>10400</v>
      </c>
      <c r="CB12" s="405">
        <v>10400</v>
      </c>
      <c r="CC12" s="405">
        <v>10400</v>
      </c>
      <c r="CD12" s="405">
        <v>10400</v>
      </c>
      <c r="CE12" s="405">
        <v>10400</v>
      </c>
      <c r="CF12" s="405">
        <v>10400</v>
      </c>
      <c r="CG12" s="405">
        <v>10400</v>
      </c>
      <c r="CH12" s="405">
        <v>10400</v>
      </c>
      <c r="CI12" s="405">
        <v>10400</v>
      </c>
      <c r="CJ12" s="405">
        <v>10400</v>
      </c>
      <c r="CK12" s="405">
        <v>10400</v>
      </c>
      <c r="CL12" s="405">
        <v>10400</v>
      </c>
      <c r="CM12" s="405">
        <v>10400</v>
      </c>
      <c r="CN12" s="405">
        <v>10400</v>
      </c>
      <c r="CO12" s="405">
        <v>10400</v>
      </c>
      <c r="CP12" s="405">
        <v>10400</v>
      </c>
      <c r="CQ12" s="405">
        <v>10400</v>
      </c>
      <c r="CR12" s="405">
        <v>10400</v>
      </c>
      <c r="CS12" s="405">
        <v>10400</v>
      </c>
      <c r="CT12" s="405">
        <v>10400</v>
      </c>
      <c r="CU12" s="405">
        <v>10400</v>
      </c>
      <c r="CV12" s="405">
        <v>10400</v>
      </c>
      <c r="CW12" s="405">
        <v>10400</v>
      </c>
      <c r="CX12" s="405">
        <v>10400</v>
      </c>
      <c r="CY12" s="405">
        <v>10400</v>
      </c>
      <c r="CZ12" s="405">
        <v>10400</v>
      </c>
      <c r="DA12" s="405">
        <v>10400</v>
      </c>
      <c r="DB12" s="405">
        <v>10400</v>
      </c>
      <c r="DC12" s="405">
        <v>10400</v>
      </c>
      <c r="DD12" s="405">
        <v>10400</v>
      </c>
      <c r="DE12" s="405">
        <v>10400</v>
      </c>
      <c r="DF12" s="405">
        <v>10400</v>
      </c>
      <c r="DG12" s="405">
        <v>10400</v>
      </c>
      <c r="DH12" s="405">
        <v>10400</v>
      </c>
      <c r="DI12" s="405">
        <v>10400</v>
      </c>
      <c r="DJ12" s="405">
        <v>10400</v>
      </c>
      <c r="DK12" s="405">
        <v>10400</v>
      </c>
      <c r="DL12" s="405">
        <v>10400</v>
      </c>
      <c r="DM12" s="405">
        <v>10400</v>
      </c>
      <c r="DN12" s="405">
        <v>10400</v>
      </c>
      <c r="DO12" s="405">
        <v>10400</v>
      </c>
      <c r="DP12" s="405">
        <v>10400</v>
      </c>
      <c r="DQ12" s="405">
        <v>10400</v>
      </c>
      <c r="DR12" s="405">
        <v>10400</v>
      </c>
      <c r="DS12" s="405">
        <v>10400</v>
      </c>
      <c r="DT12" s="405">
        <v>10400</v>
      </c>
      <c r="DU12" s="405">
        <v>10400</v>
      </c>
      <c r="DV12" s="405">
        <v>10400</v>
      </c>
      <c r="DW12" s="405">
        <v>10400</v>
      </c>
      <c r="DX12" s="405">
        <v>10400</v>
      </c>
      <c r="DY12" s="405">
        <v>10400</v>
      </c>
      <c r="DZ12" s="405">
        <v>10400</v>
      </c>
      <c r="EA12" s="405">
        <v>10400</v>
      </c>
      <c r="EB12" s="405">
        <v>10400</v>
      </c>
      <c r="EC12" s="405">
        <v>10400</v>
      </c>
      <c r="ED12" s="405">
        <v>10400</v>
      </c>
      <c r="EE12" s="405">
        <v>10400</v>
      </c>
      <c r="EF12" s="405">
        <v>10400</v>
      </c>
      <c r="EG12" s="405">
        <v>10400</v>
      </c>
      <c r="EH12" s="405">
        <v>10400</v>
      </c>
      <c r="EI12" s="405">
        <v>10400</v>
      </c>
      <c r="EJ12" s="405">
        <v>10400</v>
      </c>
      <c r="EK12" s="405">
        <v>10400</v>
      </c>
      <c r="EL12" s="405">
        <v>10400</v>
      </c>
      <c r="EM12" s="405">
        <v>10400</v>
      </c>
      <c r="EN12" s="405">
        <v>10400</v>
      </c>
      <c r="EO12" s="405">
        <v>10400</v>
      </c>
      <c r="EP12" s="405">
        <v>10400</v>
      </c>
      <c r="EQ12" s="405">
        <v>10400</v>
      </c>
      <c r="ER12" s="405">
        <v>10400</v>
      </c>
      <c r="ES12" s="405">
        <v>10400</v>
      </c>
      <c r="ET12" s="405">
        <v>10400</v>
      </c>
      <c r="EU12" s="405">
        <v>10400</v>
      </c>
      <c r="EV12" s="405">
        <v>10400</v>
      </c>
      <c r="EW12" s="405">
        <v>10400</v>
      </c>
      <c r="EX12" s="405">
        <v>10400</v>
      </c>
      <c r="EY12" s="405">
        <v>10400</v>
      </c>
      <c r="EZ12" s="405">
        <v>10400</v>
      </c>
      <c r="FA12" s="405">
        <v>10400</v>
      </c>
      <c r="FB12" s="405">
        <v>10400</v>
      </c>
      <c r="FC12" s="405">
        <v>10400</v>
      </c>
      <c r="FD12" s="405">
        <v>10400</v>
      </c>
      <c r="FE12" s="405">
        <v>10400</v>
      </c>
      <c r="FF12" s="405">
        <v>10400</v>
      </c>
      <c r="FG12" s="405">
        <v>10400</v>
      </c>
      <c r="FH12" s="405">
        <v>10400</v>
      </c>
      <c r="FI12" s="405">
        <v>10400</v>
      </c>
      <c r="FJ12" s="405">
        <v>10400</v>
      </c>
      <c r="FK12" s="405">
        <v>10400</v>
      </c>
      <c r="FL12" s="405">
        <v>10400</v>
      </c>
      <c r="FM12" s="405">
        <v>10400</v>
      </c>
      <c r="FN12" s="405">
        <v>10400</v>
      </c>
      <c r="FO12" s="405">
        <v>10400</v>
      </c>
      <c r="FP12" s="405">
        <v>10400</v>
      </c>
      <c r="FQ12" s="405">
        <v>10400</v>
      </c>
      <c r="FR12" s="405">
        <v>10400</v>
      </c>
      <c r="FS12" s="405">
        <v>10400</v>
      </c>
      <c r="FT12" s="405">
        <v>10400</v>
      </c>
      <c r="FU12" s="405">
        <v>10400</v>
      </c>
      <c r="FV12" s="405">
        <v>10400</v>
      </c>
      <c r="FW12" s="405">
        <v>10400</v>
      </c>
      <c r="FX12" s="405">
        <v>10400</v>
      </c>
      <c r="FY12" s="405">
        <v>10400</v>
      </c>
      <c r="FZ12" s="405">
        <v>10400</v>
      </c>
    </row>
    <row r="13" spans="1:182" x14ac:dyDescent="0.25">
      <c r="A13" s="402">
        <v>3</v>
      </c>
      <c r="B13" s="402">
        <v>4</v>
      </c>
      <c r="C13" s="405">
        <v>6200</v>
      </c>
      <c r="D13" s="405">
        <v>6200</v>
      </c>
      <c r="E13" s="405">
        <v>6200</v>
      </c>
      <c r="F13" s="405">
        <v>6200</v>
      </c>
      <c r="G13" s="405">
        <v>6200</v>
      </c>
      <c r="H13" s="405">
        <v>6200</v>
      </c>
      <c r="I13" s="405">
        <v>6700</v>
      </c>
      <c r="J13" s="405">
        <v>6700</v>
      </c>
      <c r="K13" s="405">
        <v>6700</v>
      </c>
      <c r="L13" s="405">
        <v>6900</v>
      </c>
      <c r="M13" s="405">
        <v>6900</v>
      </c>
      <c r="N13" s="405">
        <v>6900</v>
      </c>
      <c r="O13" s="405">
        <v>6900</v>
      </c>
      <c r="P13" s="405">
        <v>6900</v>
      </c>
      <c r="Q13" s="405">
        <v>8600</v>
      </c>
      <c r="R13" s="405">
        <v>8600</v>
      </c>
      <c r="S13" s="405">
        <v>8600</v>
      </c>
      <c r="T13" s="405">
        <v>8600</v>
      </c>
      <c r="U13" s="405">
        <v>8600</v>
      </c>
      <c r="V13" s="405">
        <v>8600</v>
      </c>
      <c r="W13" s="405">
        <v>8600</v>
      </c>
      <c r="X13" s="405">
        <v>8600</v>
      </c>
      <c r="Y13" s="405">
        <v>8600</v>
      </c>
      <c r="Z13" s="405">
        <v>8600</v>
      </c>
      <c r="AA13" s="405">
        <v>8600</v>
      </c>
      <c r="AB13" s="405">
        <v>8600</v>
      </c>
      <c r="AC13" s="405">
        <v>8900</v>
      </c>
      <c r="AD13" s="405">
        <v>8900</v>
      </c>
      <c r="AE13" s="405">
        <v>8900</v>
      </c>
      <c r="AF13" s="405">
        <v>8900</v>
      </c>
      <c r="AG13" s="405">
        <v>9400</v>
      </c>
      <c r="AH13" s="405">
        <v>9400</v>
      </c>
      <c r="AI13" s="405">
        <v>9400</v>
      </c>
      <c r="AJ13" s="405">
        <v>9400</v>
      </c>
      <c r="AK13" s="405">
        <v>9400</v>
      </c>
      <c r="AL13" s="405">
        <v>9400</v>
      </c>
      <c r="AM13" s="405">
        <v>9400</v>
      </c>
      <c r="AN13" s="405">
        <v>9400</v>
      </c>
      <c r="AO13" s="405">
        <v>10600</v>
      </c>
      <c r="AP13" s="405">
        <v>10600</v>
      </c>
      <c r="AQ13" s="405">
        <v>10600</v>
      </c>
      <c r="AR13" s="405">
        <v>10600</v>
      </c>
      <c r="AS13" s="405">
        <v>10600</v>
      </c>
      <c r="AT13" s="405">
        <v>10600</v>
      </c>
      <c r="AU13" s="405">
        <v>10600</v>
      </c>
      <c r="AV13" s="405">
        <v>10600</v>
      </c>
      <c r="AW13" s="405">
        <v>10600</v>
      </c>
      <c r="AX13" s="405">
        <v>10600</v>
      </c>
      <c r="AY13" s="405">
        <v>10600</v>
      </c>
      <c r="AZ13" s="405">
        <v>10600</v>
      </c>
      <c r="BA13" s="405">
        <v>10600</v>
      </c>
      <c r="BB13" s="405">
        <v>10600</v>
      </c>
      <c r="BC13" s="405">
        <v>10600</v>
      </c>
      <c r="BD13" s="405">
        <v>10600</v>
      </c>
      <c r="BE13" s="405">
        <v>10600</v>
      </c>
      <c r="BF13" s="405">
        <v>10600</v>
      </c>
      <c r="BG13" s="405">
        <v>10600</v>
      </c>
      <c r="BH13" s="405">
        <v>10600</v>
      </c>
      <c r="BI13" s="405">
        <v>10600</v>
      </c>
      <c r="BJ13" s="405">
        <v>10600</v>
      </c>
      <c r="BK13" s="405">
        <v>10600</v>
      </c>
      <c r="BL13" s="405">
        <v>10600</v>
      </c>
      <c r="BM13" s="405">
        <v>10600</v>
      </c>
      <c r="BN13" s="405">
        <v>10600</v>
      </c>
      <c r="BO13" s="405">
        <v>10600</v>
      </c>
      <c r="BP13" s="405">
        <v>10600</v>
      </c>
      <c r="BQ13" s="405">
        <v>10600</v>
      </c>
      <c r="BR13" s="405">
        <v>10600</v>
      </c>
      <c r="BS13" s="405">
        <v>10600</v>
      </c>
      <c r="BT13" s="405">
        <v>10600</v>
      </c>
      <c r="BU13" s="405">
        <v>10600</v>
      </c>
      <c r="BV13" s="405">
        <v>10600</v>
      </c>
      <c r="BW13" s="405">
        <v>10600</v>
      </c>
      <c r="BX13" s="405">
        <v>10600</v>
      </c>
      <c r="BY13" s="405">
        <v>10600</v>
      </c>
      <c r="BZ13" s="405">
        <v>10600</v>
      </c>
      <c r="CA13" s="405">
        <v>10600</v>
      </c>
      <c r="CB13" s="405">
        <v>10600</v>
      </c>
      <c r="CC13" s="405">
        <v>10600</v>
      </c>
      <c r="CD13" s="405">
        <v>10600</v>
      </c>
      <c r="CE13" s="405">
        <v>10600</v>
      </c>
      <c r="CF13" s="405">
        <v>10600</v>
      </c>
      <c r="CG13" s="405">
        <v>10600</v>
      </c>
      <c r="CH13" s="405">
        <v>10600</v>
      </c>
      <c r="CI13" s="405">
        <v>10600</v>
      </c>
      <c r="CJ13" s="405">
        <v>10600</v>
      </c>
      <c r="CK13" s="405">
        <v>10600</v>
      </c>
      <c r="CL13" s="405">
        <v>10600</v>
      </c>
      <c r="CM13" s="405">
        <v>10600</v>
      </c>
      <c r="CN13" s="405">
        <v>10600</v>
      </c>
      <c r="CO13" s="405">
        <v>10600</v>
      </c>
      <c r="CP13" s="405">
        <v>10600</v>
      </c>
      <c r="CQ13" s="405">
        <v>10600</v>
      </c>
      <c r="CR13" s="405">
        <v>10600</v>
      </c>
      <c r="CS13" s="405">
        <v>10600</v>
      </c>
      <c r="CT13" s="405">
        <v>10600</v>
      </c>
      <c r="CU13" s="405">
        <v>10600</v>
      </c>
      <c r="CV13" s="405">
        <v>10600</v>
      </c>
      <c r="CW13" s="405">
        <v>10600</v>
      </c>
      <c r="CX13" s="405">
        <v>10600</v>
      </c>
      <c r="CY13" s="405">
        <v>10600</v>
      </c>
      <c r="CZ13" s="405">
        <v>10600</v>
      </c>
      <c r="DA13" s="405">
        <v>10600</v>
      </c>
      <c r="DB13" s="405">
        <v>10600</v>
      </c>
      <c r="DC13" s="405">
        <v>10600</v>
      </c>
      <c r="DD13" s="405">
        <v>10600</v>
      </c>
      <c r="DE13" s="405">
        <v>10600</v>
      </c>
      <c r="DF13" s="405">
        <v>10600</v>
      </c>
      <c r="DG13" s="405">
        <v>10600</v>
      </c>
      <c r="DH13" s="405">
        <v>10600</v>
      </c>
      <c r="DI13" s="405">
        <v>10600</v>
      </c>
      <c r="DJ13" s="405">
        <v>10600</v>
      </c>
      <c r="DK13" s="405">
        <v>10600</v>
      </c>
      <c r="DL13" s="405">
        <v>10600</v>
      </c>
      <c r="DM13" s="405">
        <v>10600</v>
      </c>
      <c r="DN13" s="405">
        <v>10600</v>
      </c>
      <c r="DO13" s="405">
        <v>10600</v>
      </c>
      <c r="DP13" s="405">
        <v>10600</v>
      </c>
      <c r="DQ13" s="405">
        <v>10600</v>
      </c>
      <c r="DR13" s="405">
        <v>10600</v>
      </c>
      <c r="DS13" s="405">
        <v>10600</v>
      </c>
      <c r="DT13" s="405">
        <v>10600</v>
      </c>
      <c r="DU13" s="405">
        <v>10600</v>
      </c>
      <c r="DV13" s="405">
        <v>10600</v>
      </c>
      <c r="DW13" s="405">
        <v>10600</v>
      </c>
      <c r="DX13" s="405">
        <v>10600</v>
      </c>
      <c r="DY13" s="405">
        <v>10600</v>
      </c>
      <c r="DZ13" s="405">
        <v>10600</v>
      </c>
      <c r="EA13" s="405">
        <v>10600</v>
      </c>
      <c r="EB13" s="405">
        <v>10600</v>
      </c>
      <c r="EC13" s="405">
        <v>10600</v>
      </c>
      <c r="ED13" s="405">
        <v>10600</v>
      </c>
      <c r="EE13" s="405">
        <v>10600</v>
      </c>
      <c r="EF13" s="405">
        <v>10600</v>
      </c>
      <c r="EG13" s="405">
        <v>10600</v>
      </c>
      <c r="EH13" s="405">
        <v>10600</v>
      </c>
      <c r="EI13" s="405">
        <v>10600</v>
      </c>
      <c r="EJ13" s="405">
        <v>10600</v>
      </c>
      <c r="EK13" s="405">
        <v>10600</v>
      </c>
      <c r="EL13" s="405">
        <v>10600</v>
      </c>
      <c r="EM13" s="405">
        <v>10600</v>
      </c>
      <c r="EN13" s="405">
        <v>10600</v>
      </c>
      <c r="EO13" s="405">
        <v>10600</v>
      </c>
      <c r="EP13" s="405">
        <v>10600</v>
      </c>
      <c r="EQ13" s="405">
        <v>10600</v>
      </c>
      <c r="ER13" s="405">
        <v>10600</v>
      </c>
      <c r="ES13" s="405">
        <v>10600</v>
      </c>
      <c r="ET13" s="405">
        <v>10600</v>
      </c>
      <c r="EU13" s="405">
        <v>10600</v>
      </c>
      <c r="EV13" s="405">
        <v>10600</v>
      </c>
      <c r="EW13" s="405">
        <v>10600</v>
      </c>
      <c r="EX13" s="405">
        <v>10600</v>
      </c>
      <c r="EY13" s="405">
        <v>10600</v>
      </c>
      <c r="EZ13" s="405">
        <v>10600</v>
      </c>
      <c r="FA13" s="405">
        <v>10600</v>
      </c>
      <c r="FB13" s="405">
        <v>10600</v>
      </c>
      <c r="FC13" s="405">
        <v>10600</v>
      </c>
      <c r="FD13" s="405">
        <v>10600</v>
      </c>
      <c r="FE13" s="405">
        <v>10600</v>
      </c>
      <c r="FF13" s="405">
        <v>10600</v>
      </c>
      <c r="FG13" s="405">
        <v>10600</v>
      </c>
      <c r="FH13" s="405">
        <v>10600</v>
      </c>
      <c r="FI13" s="405">
        <v>10600</v>
      </c>
      <c r="FJ13" s="405">
        <v>10600</v>
      </c>
      <c r="FK13" s="405">
        <v>10600</v>
      </c>
      <c r="FL13" s="405">
        <v>10600</v>
      </c>
      <c r="FM13" s="405">
        <v>10600</v>
      </c>
      <c r="FN13" s="405">
        <v>10600</v>
      </c>
      <c r="FO13" s="405">
        <v>10600</v>
      </c>
      <c r="FP13" s="405">
        <v>10600</v>
      </c>
      <c r="FQ13" s="405">
        <v>10600</v>
      </c>
      <c r="FR13" s="405">
        <v>10600</v>
      </c>
      <c r="FS13" s="405">
        <v>10600</v>
      </c>
      <c r="FT13" s="405">
        <v>10600</v>
      </c>
      <c r="FU13" s="405">
        <v>10600</v>
      </c>
      <c r="FV13" s="405">
        <v>10600</v>
      </c>
      <c r="FW13" s="405">
        <v>10600</v>
      </c>
      <c r="FX13" s="405">
        <v>10600</v>
      </c>
      <c r="FY13" s="405">
        <v>10600</v>
      </c>
      <c r="FZ13" s="405">
        <v>10600</v>
      </c>
    </row>
    <row r="14" spans="1:182" x14ac:dyDescent="0.25">
      <c r="A14" s="406">
        <v>4</v>
      </c>
      <c r="B14" s="406">
        <v>1</v>
      </c>
      <c r="C14" s="405">
        <v>8800</v>
      </c>
      <c r="D14" s="405">
        <v>8800</v>
      </c>
      <c r="E14" s="405">
        <v>8800</v>
      </c>
      <c r="F14" s="405">
        <v>8800</v>
      </c>
      <c r="G14" s="405">
        <v>8800</v>
      </c>
      <c r="H14" s="405">
        <v>8800</v>
      </c>
      <c r="I14" s="405">
        <v>6300</v>
      </c>
      <c r="J14" s="405">
        <v>6300</v>
      </c>
      <c r="K14" s="405">
        <v>6300</v>
      </c>
      <c r="L14" s="405">
        <v>6300</v>
      </c>
      <c r="M14" s="405">
        <v>6300</v>
      </c>
      <c r="N14" s="405">
        <v>6300</v>
      </c>
      <c r="O14" s="405">
        <v>8800</v>
      </c>
      <c r="P14" s="405">
        <v>8800</v>
      </c>
      <c r="Q14" s="405">
        <v>12170</v>
      </c>
      <c r="R14" s="405">
        <v>12170</v>
      </c>
      <c r="S14" s="405">
        <v>12170</v>
      </c>
      <c r="T14" s="405">
        <v>12170</v>
      </c>
      <c r="U14" s="405">
        <v>10820</v>
      </c>
      <c r="V14" s="405">
        <v>10820</v>
      </c>
      <c r="W14" s="405">
        <v>10820</v>
      </c>
      <c r="X14" s="405">
        <v>10820</v>
      </c>
      <c r="Y14" s="405">
        <v>10820</v>
      </c>
      <c r="Z14" s="405">
        <v>10820</v>
      </c>
      <c r="AA14" s="405">
        <v>12170</v>
      </c>
      <c r="AB14" s="405">
        <v>12170</v>
      </c>
      <c r="AC14" s="405">
        <v>12170</v>
      </c>
      <c r="AD14" s="405">
        <v>12170</v>
      </c>
      <c r="AE14" s="405">
        <v>12170</v>
      </c>
      <c r="AF14" s="405">
        <v>12170</v>
      </c>
      <c r="AG14" s="405">
        <v>10820</v>
      </c>
      <c r="AH14" s="405">
        <v>10820</v>
      </c>
      <c r="AI14" s="405">
        <v>10820</v>
      </c>
      <c r="AJ14" s="405">
        <v>10820</v>
      </c>
      <c r="AK14" s="405">
        <v>10820</v>
      </c>
      <c r="AL14" s="405">
        <v>10820</v>
      </c>
      <c r="AM14" s="405">
        <v>12170</v>
      </c>
      <c r="AN14" s="405">
        <v>12170</v>
      </c>
      <c r="AO14" s="405">
        <v>16120</v>
      </c>
      <c r="AP14" s="405">
        <v>16120</v>
      </c>
      <c r="AQ14" s="405">
        <v>16120</v>
      </c>
      <c r="AR14" s="405">
        <v>16120</v>
      </c>
      <c r="AS14" s="405">
        <v>14320</v>
      </c>
      <c r="AT14" s="405">
        <v>14320</v>
      </c>
      <c r="AU14" s="405">
        <v>14320</v>
      </c>
      <c r="AV14" s="405">
        <v>14320</v>
      </c>
      <c r="AW14" s="405">
        <v>14320</v>
      </c>
      <c r="AX14" s="405">
        <v>14320</v>
      </c>
      <c r="AY14" s="405">
        <v>16120</v>
      </c>
      <c r="AZ14" s="405">
        <v>16120</v>
      </c>
      <c r="BA14" s="405">
        <v>16120</v>
      </c>
      <c r="BB14" s="405">
        <v>16120</v>
      </c>
      <c r="BC14" s="405">
        <v>16120</v>
      </c>
      <c r="BD14" s="405">
        <v>16120</v>
      </c>
      <c r="BE14" s="405">
        <v>14320</v>
      </c>
      <c r="BF14" s="405">
        <v>14320</v>
      </c>
      <c r="BG14" s="405">
        <v>14320</v>
      </c>
      <c r="BH14" s="405">
        <v>14320</v>
      </c>
      <c r="BI14" s="405">
        <v>14320</v>
      </c>
      <c r="BJ14" s="405">
        <v>14320</v>
      </c>
      <c r="BK14" s="405">
        <v>16120</v>
      </c>
      <c r="BL14" s="405">
        <v>16120</v>
      </c>
      <c r="BM14" s="405">
        <v>16120</v>
      </c>
      <c r="BN14" s="405">
        <v>16120</v>
      </c>
      <c r="BO14" s="405">
        <v>16120</v>
      </c>
      <c r="BP14" s="405">
        <v>16120</v>
      </c>
      <c r="BQ14" s="405">
        <v>14320</v>
      </c>
      <c r="BR14" s="405">
        <v>14320</v>
      </c>
      <c r="BS14" s="405">
        <v>14320</v>
      </c>
      <c r="BT14" s="405">
        <v>14320</v>
      </c>
      <c r="BU14" s="405">
        <v>14320</v>
      </c>
      <c r="BV14" s="405">
        <v>14320</v>
      </c>
      <c r="BW14" s="405">
        <v>16120</v>
      </c>
      <c r="BX14" s="405">
        <v>16120</v>
      </c>
      <c r="BY14" s="405">
        <v>16120</v>
      </c>
      <c r="BZ14" s="405">
        <v>16120</v>
      </c>
      <c r="CA14" s="405">
        <v>16120</v>
      </c>
      <c r="CB14" s="405">
        <v>16120</v>
      </c>
      <c r="CC14" s="405">
        <v>14320</v>
      </c>
      <c r="CD14" s="405">
        <v>14320</v>
      </c>
      <c r="CE14" s="405">
        <v>14320</v>
      </c>
      <c r="CF14" s="405">
        <v>14320</v>
      </c>
      <c r="CG14" s="405">
        <v>14320</v>
      </c>
      <c r="CH14" s="405">
        <v>14320</v>
      </c>
      <c r="CI14" s="405">
        <v>16120</v>
      </c>
      <c r="CJ14" s="405">
        <v>16120</v>
      </c>
      <c r="CK14" s="405">
        <v>16120</v>
      </c>
      <c r="CL14" s="405">
        <v>16120</v>
      </c>
      <c r="CM14" s="405">
        <v>16120</v>
      </c>
      <c r="CN14" s="405">
        <v>16120</v>
      </c>
      <c r="CO14" s="405">
        <v>14320</v>
      </c>
      <c r="CP14" s="405">
        <v>14320</v>
      </c>
      <c r="CQ14" s="405">
        <v>14320</v>
      </c>
      <c r="CR14" s="405">
        <v>14320</v>
      </c>
      <c r="CS14" s="405">
        <v>14320</v>
      </c>
      <c r="CT14" s="405">
        <v>14320</v>
      </c>
      <c r="CU14" s="405">
        <v>16120</v>
      </c>
      <c r="CV14" s="405">
        <v>16120</v>
      </c>
      <c r="CW14" s="405">
        <v>16120</v>
      </c>
      <c r="CX14" s="405">
        <v>16120</v>
      </c>
      <c r="CY14" s="405">
        <v>16120</v>
      </c>
      <c r="CZ14" s="405">
        <v>16120</v>
      </c>
      <c r="DA14" s="405">
        <v>14320</v>
      </c>
      <c r="DB14" s="405">
        <v>14320</v>
      </c>
      <c r="DC14" s="405">
        <v>14320</v>
      </c>
      <c r="DD14" s="405">
        <v>14320</v>
      </c>
      <c r="DE14" s="405">
        <v>14320</v>
      </c>
      <c r="DF14" s="405">
        <v>14320</v>
      </c>
      <c r="DG14" s="405">
        <v>16120</v>
      </c>
      <c r="DH14" s="405">
        <v>16120</v>
      </c>
      <c r="DI14" s="405">
        <v>16120</v>
      </c>
      <c r="DJ14" s="405">
        <v>16120</v>
      </c>
      <c r="DK14" s="405">
        <v>16120</v>
      </c>
      <c r="DL14" s="405">
        <v>16120</v>
      </c>
      <c r="DM14" s="405">
        <v>14320</v>
      </c>
      <c r="DN14" s="405">
        <v>14320</v>
      </c>
      <c r="DO14" s="405">
        <v>14320</v>
      </c>
      <c r="DP14" s="405">
        <v>14320</v>
      </c>
      <c r="DQ14" s="405">
        <v>14320</v>
      </c>
      <c r="DR14" s="405">
        <v>14320</v>
      </c>
      <c r="DS14" s="405">
        <v>16120</v>
      </c>
      <c r="DT14" s="405">
        <v>16120</v>
      </c>
      <c r="DU14" s="405">
        <v>16120</v>
      </c>
      <c r="DV14" s="405">
        <v>16120</v>
      </c>
      <c r="DW14" s="405">
        <v>16120</v>
      </c>
      <c r="DX14" s="405">
        <v>16120</v>
      </c>
      <c r="DY14" s="405">
        <v>14320</v>
      </c>
      <c r="DZ14" s="405">
        <v>14320</v>
      </c>
      <c r="EA14" s="405">
        <v>14320</v>
      </c>
      <c r="EB14" s="405">
        <v>14320</v>
      </c>
      <c r="EC14" s="405">
        <v>14320</v>
      </c>
      <c r="ED14" s="405">
        <v>14320</v>
      </c>
      <c r="EE14" s="405">
        <v>16120</v>
      </c>
      <c r="EF14" s="405">
        <v>16120</v>
      </c>
      <c r="EG14" s="405">
        <v>16120</v>
      </c>
      <c r="EH14" s="405">
        <v>16120</v>
      </c>
      <c r="EI14" s="405">
        <v>16120</v>
      </c>
      <c r="EJ14" s="405">
        <v>16120</v>
      </c>
      <c r="EK14" s="405">
        <v>14320</v>
      </c>
      <c r="EL14" s="405">
        <v>14320</v>
      </c>
      <c r="EM14" s="405">
        <v>14320</v>
      </c>
      <c r="EN14" s="405">
        <v>14320</v>
      </c>
      <c r="EO14" s="405">
        <v>14320</v>
      </c>
      <c r="EP14" s="405">
        <v>14320</v>
      </c>
      <c r="EQ14" s="405">
        <v>16120</v>
      </c>
      <c r="ER14" s="405">
        <v>16120</v>
      </c>
      <c r="ES14" s="405">
        <v>16120</v>
      </c>
      <c r="ET14" s="405">
        <v>16120</v>
      </c>
      <c r="EU14" s="405">
        <v>16120</v>
      </c>
      <c r="EV14" s="405">
        <v>16120</v>
      </c>
      <c r="EW14" s="405">
        <v>14320</v>
      </c>
      <c r="EX14" s="405">
        <v>14320</v>
      </c>
      <c r="EY14" s="405">
        <v>14320</v>
      </c>
      <c r="EZ14" s="405">
        <v>14320</v>
      </c>
      <c r="FA14" s="405">
        <v>14320</v>
      </c>
      <c r="FB14" s="405">
        <v>14320</v>
      </c>
      <c r="FC14" s="405">
        <v>16120</v>
      </c>
      <c r="FD14" s="405">
        <v>16120</v>
      </c>
      <c r="FE14" s="405">
        <v>16120</v>
      </c>
      <c r="FF14" s="405">
        <v>16120</v>
      </c>
      <c r="FG14" s="405">
        <v>16120</v>
      </c>
      <c r="FH14" s="405">
        <v>16120</v>
      </c>
      <c r="FI14" s="405">
        <v>14320</v>
      </c>
      <c r="FJ14" s="405">
        <v>14320</v>
      </c>
      <c r="FK14" s="405">
        <v>14320</v>
      </c>
      <c r="FL14" s="405">
        <v>14320</v>
      </c>
      <c r="FM14" s="405">
        <v>14320</v>
      </c>
      <c r="FN14" s="405">
        <v>14320</v>
      </c>
      <c r="FO14" s="405">
        <v>16120</v>
      </c>
      <c r="FP14" s="405">
        <v>16120</v>
      </c>
      <c r="FQ14" s="405">
        <v>16120</v>
      </c>
      <c r="FR14" s="405">
        <v>16120</v>
      </c>
      <c r="FS14" s="405">
        <v>16120</v>
      </c>
      <c r="FT14" s="405">
        <v>16120</v>
      </c>
      <c r="FU14" s="405">
        <v>14320</v>
      </c>
      <c r="FV14" s="405">
        <v>14320</v>
      </c>
      <c r="FW14" s="405">
        <v>14320</v>
      </c>
      <c r="FX14" s="405">
        <v>14320</v>
      </c>
      <c r="FY14" s="405">
        <v>14320</v>
      </c>
      <c r="FZ14" s="405">
        <v>14320</v>
      </c>
    </row>
    <row r="15" spans="1:182" x14ac:dyDescent="0.25">
      <c r="A15" s="406">
        <v>4</v>
      </c>
      <c r="B15" s="406">
        <v>2</v>
      </c>
      <c r="C15" s="405">
        <v>8800</v>
      </c>
      <c r="D15" s="405">
        <v>8800</v>
      </c>
      <c r="E15" s="405">
        <v>8800</v>
      </c>
      <c r="F15" s="405">
        <v>8800</v>
      </c>
      <c r="G15" s="405">
        <v>8800</v>
      </c>
      <c r="H15" s="405">
        <v>8800</v>
      </c>
      <c r="I15" s="405">
        <v>6300</v>
      </c>
      <c r="J15" s="405">
        <v>6300</v>
      </c>
      <c r="K15" s="405">
        <v>6300</v>
      </c>
      <c r="L15" s="405">
        <v>6300</v>
      </c>
      <c r="M15" s="405">
        <v>6300</v>
      </c>
      <c r="N15" s="405">
        <v>6300</v>
      </c>
      <c r="O15" s="405">
        <v>8800</v>
      </c>
      <c r="P15" s="405">
        <v>8800</v>
      </c>
      <c r="Q15" s="405">
        <v>12170</v>
      </c>
      <c r="R15" s="405">
        <v>12170</v>
      </c>
      <c r="S15" s="405">
        <v>12170</v>
      </c>
      <c r="T15" s="405">
        <v>12170</v>
      </c>
      <c r="U15" s="405">
        <v>10820</v>
      </c>
      <c r="V15" s="405">
        <v>10820</v>
      </c>
      <c r="W15" s="405">
        <v>10820</v>
      </c>
      <c r="X15" s="405">
        <v>10820</v>
      </c>
      <c r="Y15" s="405">
        <v>10820</v>
      </c>
      <c r="Z15" s="405">
        <v>10820</v>
      </c>
      <c r="AA15" s="405">
        <v>12170</v>
      </c>
      <c r="AB15" s="405">
        <v>12170</v>
      </c>
      <c r="AC15" s="405">
        <v>12170</v>
      </c>
      <c r="AD15" s="405">
        <v>12170</v>
      </c>
      <c r="AE15" s="405">
        <v>12170</v>
      </c>
      <c r="AF15" s="405">
        <v>12170</v>
      </c>
      <c r="AG15" s="405">
        <v>10820</v>
      </c>
      <c r="AH15" s="405">
        <v>10820</v>
      </c>
      <c r="AI15" s="405">
        <v>10820</v>
      </c>
      <c r="AJ15" s="405">
        <v>10820</v>
      </c>
      <c r="AK15" s="405">
        <v>10820</v>
      </c>
      <c r="AL15" s="405">
        <v>10820</v>
      </c>
      <c r="AM15" s="405">
        <v>12170</v>
      </c>
      <c r="AN15" s="405">
        <v>12170</v>
      </c>
      <c r="AO15" s="405">
        <v>16120</v>
      </c>
      <c r="AP15" s="405">
        <v>16120</v>
      </c>
      <c r="AQ15" s="405">
        <v>16120</v>
      </c>
      <c r="AR15" s="405">
        <v>16120</v>
      </c>
      <c r="AS15" s="405">
        <v>14320</v>
      </c>
      <c r="AT15" s="405">
        <v>14320</v>
      </c>
      <c r="AU15" s="405">
        <v>14320</v>
      </c>
      <c r="AV15" s="405">
        <v>14320</v>
      </c>
      <c r="AW15" s="405">
        <v>14320</v>
      </c>
      <c r="AX15" s="405">
        <v>14320</v>
      </c>
      <c r="AY15" s="405">
        <v>16120</v>
      </c>
      <c r="AZ15" s="405">
        <v>16120</v>
      </c>
      <c r="BA15" s="405">
        <v>16120</v>
      </c>
      <c r="BB15" s="405">
        <v>16120</v>
      </c>
      <c r="BC15" s="405">
        <v>16120</v>
      </c>
      <c r="BD15" s="405">
        <v>16120</v>
      </c>
      <c r="BE15" s="405">
        <v>14320</v>
      </c>
      <c r="BF15" s="405">
        <v>14320</v>
      </c>
      <c r="BG15" s="405">
        <v>14320</v>
      </c>
      <c r="BH15" s="405">
        <v>14320</v>
      </c>
      <c r="BI15" s="405">
        <v>14320</v>
      </c>
      <c r="BJ15" s="405">
        <v>14320</v>
      </c>
      <c r="BK15" s="405">
        <v>16120</v>
      </c>
      <c r="BL15" s="405">
        <v>16120</v>
      </c>
      <c r="BM15" s="405">
        <v>16120</v>
      </c>
      <c r="BN15" s="405">
        <v>16120</v>
      </c>
      <c r="BO15" s="405">
        <v>16120</v>
      </c>
      <c r="BP15" s="405">
        <v>16120</v>
      </c>
      <c r="BQ15" s="405">
        <v>14320</v>
      </c>
      <c r="BR15" s="405">
        <v>14320</v>
      </c>
      <c r="BS15" s="405">
        <v>14320</v>
      </c>
      <c r="BT15" s="405">
        <v>14320</v>
      </c>
      <c r="BU15" s="405">
        <v>14320</v>
      </c>
      <c r="BV15" s="405">
        <v>14320</v>
      </c>
      <c r="BW15" s="405">
        <v>16120</v>
      </c>
      <c r="BX15" s="405">
        <v>16120</v>
      </c>
      <c r="BY15" s="405">
        <v>16120</v>
      </c>
      <c r="BZ15" s="405">
        <v>16120</v>
      </c>
      <c r="CA15" s="405">
        <v>16120</v>
      </c>
      <c r="CB15" s="405">
        <v>16120</v>
      </c>
      <c r="CC15" s="405">
        <v>14320</v>
      </c>
      <c r="CD15" s="405">
        <v>14320</v>
      </c>
      <c r="CE15" s="405">
        <v>14320</v>
      </c>
      <c r="CF15" s="405">
        <v>14320</v>
      </c>
      <c r="CG15" s="405">
        <v>14320</v>
      </c>
      <c r="CH15" s="405">
        <v>14320</v>
      </c>
      <c r="CI15" s="405">
        <v>16120</v>
      </c>
      <c r="CJ15" s="405">
        <v>16120</v>
      </c>
      <c r="CK15" s="405">
        <v>16120</v>
      </c>
      <c r="CL15" s="405">
        <v>16120</v>
      </c>
      <c r="CM15" s="405">
        <v>16120</v>
      </c>
      <c r="CN15" s="405">
        <v>16120</v>
      </c>
      <c r="CO15" s="405">
        <v>14320</v>
      </c>
      <c r="CP15" s="405">
        <v>14320</v>
      </c>
      <c r="CQ15" s="405">
        <v>14320</v>
      </c>
      <c r="CR15" s="405">
        <v>14320</v>
      </c>
      <c r="CS15" s="405">
        <v>14320</v>
      </c>
      <c r="CT15" s="405">
        <v>14320</v>
      </c>
      <c r="CU15" s="405">
        <v>16120</v>
      </c>
      <c r="CV15" s="405">
        <v>16120</v>
      </c>
      <c r="CW15" s="405">
        <v>16120</v>
      </c>
      <c r="CX15" s="405">
        <v>16120</v>
      </c>
      <c r="CY15" s="405">
        <v>16120</v>
      </c>
      <c r="CZ15" s="405">
        <v>16120</v>
      </c>
      <c r="DA15" s="405">
        <v>14320</v>
      </c>
      <c r="DB15" s="405">
        <v>14320</v>
      </c>
      <c r="DC15" s="405">
        <v>14320</v>
      </c>
      <c r="DD15" s="405">
        <v>14320</v>
      </c>
      <c r="DE15" s="405">
        <v>14320</v>
      </c>
      <c r="DF15" s="405">
        <v>14320</v>
      </c>
      <c r="DG15" s="405">
        <v>16120</v>
      </c>
      <c r="DH15" s="405">
        <v>16120</v>
      </c>
      <c r="DI15" s="405">
        <v>16120</v>
      </c>
      <c r="DJ15" s="405">
        <v>16120</v>
      </c>
      <c r="DK15" s="405">
        <v>16120</v>
      </c>
      <c r="DL15" s="405">
        <v>16120</v>
      </c>
      <c r="DM15" s="405">
        <v>14320</v>
      </c>
      <c r="DN15" s="405">
        <v>14320</v>
      </c>
      <c r="DO15" s="405">
        <v>14320</v>
      </c>
      <c r="DP15" s="405">
        <v>14320</v>
      </c>
      <c r="DQ15" s="405">
        <v>14320</v>
      </c>
      <c r="DR15" s="405">
        <v>14320</v>
      </c>
      <c r="DS15" s="405">
        <v>16120</v>
      </c>
      <c r="DT15" s="405">
        <v>16120</v>
      </c>
      <c r="DU15" s="405">
        <v>16120</v>
      </c>
      <c r="DV15" s="405">
        <v>16120</v>
      </c>
      <c r="DW15" s="405">
        <v>16120</v>
      </c>
      <c r="DX15" s="405">
        <v>16120</v>
      </c>
      <c r="DY15" s="405">
        <v>14320</v>
      </c>
      <c r="DZ15" s="405">
        <v>14320</v>
      </c>
      <c r="EA15" s="405">
        <v>14320</v>
      </c>
      <c r="EB15" s="405">
        <v>14320</v>
      </c>
      <c r="EC15" s="405">
        <v>14320</v>
      </c>
      <c r="ED15" s="405">
        <v>14320</v>
      </c>
      <c r="EE15" s="405">
        <v>16120</v>
      </c>
      <c r="EF15" s="405">
        <v>16120</v>
      </c>
      <c r="EG15" s="405">
        <v>16120</v>
      </c>
      <c r="EH15" s="405">
        <v>16120</v>
      </c>
      <c r="EI15" s="405">
        <v>16120</v>
      </c>
      <c r="EJ15" s="405">
        <v>16120</v>
      </c>
      <c r="EK15" s="405">
        <v>14320</v>
      </c>
      <c r="EL15" s="405">
        <v>14320</v>
      </c>
      <c r="EM15" s="405">
        <v>14320</v>
      </c>
      <c r="EN15" s="405">
        <v>14320</v>
      </c>
      <c r="EO15" s="405">
        <v>14320</v>
      </c>
      <c r="EP15" s="405">
        <v>14320</v>
      </c>
      <c r="EQ15" s="405">
        <v>16120</v>
      </c>
      <c r="ER15" s="405">
        <v>16120</v>
      </c>
      <c r="ES15" s="405">
        <v>16120</v>
      </c>
      <c r="ET15" s="405">
        <v>16120</v>
      </c>
      <c r="EU15" s="405">
        <v>16120</v>
      </c>
      <c r="EV15" s="405">
        <v>16120</v>
      </c>
      <c r="EW15" s="405">
        <v>14320</v>
      </c>
      <c r="EX15" s="405">
        <v>14320</v>
      </c>
      <c r="EY15" s="405">
        <v>14320</v>
      </c>
      <c r="EZ15" s="405">
        <v>14320</v>
      </c>
      <c r="FA15" s="405">
        <v>14320</v>
      </c>
      <c r="FB15" s="405">
        <v>14320</v>
      </c>
      <c r="FC15" s="405">
        <v>16120</v>
      </c>
      <c r="FD15" s="405">
        <v>16120</v>
      </c>
      <c r="FE15" s="405">
        <v>16120</v>
      </c>
      <c r="FF15" s="405">
        <v>16120</v>
      </c>
      <c r="FG15" s="405">
        <v>16120</v>
      </c>
      <c r="FH15" s="405">
        <v>16120</v>
      </c>
      <c r="FI15" s="405">
        <v>14320</v>
      </c>
      <c r="FJ15" s="405">
        <v>14320</v>
      </c>
      <c r="FK15" s="405">
        <v>14320</v>
      </c>
      <c r="FL15" s="405">
        <v>14320</v>
      </c>
      <c r="FM15" s="405">
        <v>14320</v>
      </c>
      <c r="FN15" s="405">
        <v>14320</v>
      </c>
      <c r="FO15" s="405">
        <v>16120</v>
      </c>
      <c r="FP15" s="405">
        <v>16120</v>
      </c>
      <c r="FQ15" s="405">
        <v>16120</v>
      </c>
      <c r="FR15" s="405">
        <v>16120</v>
      </c>
      <c r="FS15" s="405">
        <v>16120</v>
      </c>
      <c r="FT15" s="405">
        <v>16120</v>
      </c>
      <c r="FU15" s="405">
        <v>14320</v>
      </c>
      <c r="FV15" s="405">
        <v>14320</v>
      </c>
      <c r="FW15" s="405">
        <v>14320</v>
      </c>
      <c r="FX15" s="405">
        <v>14320</v>
      </c>
      <c r="FY15" s="405">
        <v>14320</v>
      </c>
      <c r="FZ15" s="405">
        <v>14320</v>
      </c>
    </row>
    <row r="16" spans="1:182" x14ac:dyDescent="0.25">
      <c r="A16" s="406">
        <v>4</v>
      </c>
      <c r="B16" s="406">
        <v>3</v>
      </c>
      <c r="C16" s="405">
        <v>8800</v>
      </c>
      <c r="D16" s="405">
        <v>8800</v>
      </c>
      <c r="E16" s="405">
        <v>8800</v>
      </c>
      <c r="F16" s="405">
        <v>8800</v>
      </c>
      <c r="G16" s="405">
        <v>8800</v>
      </c>
      <c r="H16" s="405">
        <v>8800</v>
      </c>
      <c r="I16" s="405">
        <v>6300</v>
      </c>
      <c r="J16" s="405">
        <v>6300</v>
      </c>
      <c r="K16" s="405">
        <v>6300</v>
      </c>
      <c r="L16" s="405">
        <v>6300</v>
      </c>
      <c r="M16" s="405">
        <v>6300</v>
      </c>
      <c r="N16" s="405">
        <v>6300</v>
      </c>
      <c r="O16" s="405">
        <v>8800</v>
      </c>
      <c r="P16" s="405">
        <v>8800</v>
      </c>
      <c r="Q16" s="405">
        <v>12170</v>
      </c>
      <c r="R16" s="405">
        <v>12170</v>
      </c>
      <c r="S16" s="405">
        <v>12170</v>
      </c>
      <c r="T16" s="405">
        <v>12170</v>
      </c>
      <c r="U16" s="405">
        <v>10820</v>
      </c>
      <c r="V16" s="405">
        <v>10820</v>
      </c>
      <c r="W16" s="405">
        <v>10820</v>
      </c>
      <c r="X16" s="405">
        <v>10820</v>
      </c>
      <c r="Y16" s="405">
        <v>10820</v>
      </c>
      <c r="Z16" s="405">
        <v>10820</v>
      </c>
      <c r="AA16" s="405">
        <v>12170</v>
      </c>
      <c r="AB16" s="405">
        <v>12170</v>
      </c>
      <c r="AC16" s="405">
        <v>12170</v>
      </c>
      <c r="AD16" s="405">
        <v>12170</v>
      </c>
      <c r="AE16" s="405">
        <v>12170</v>
      </c>
      <c r="AF16" s="405">
        <v>12170</v>
      </c>
      <c r="AG16" s="405">
        <v>10820</v>
      </c>
      <c r="AH16" s="405">
        <v>10820</v>
      </c>
      <c r="AI16" s="405">
        <v>10820</v>
      </c>
      <c r="AJ16" s="405">
        <v>10820</v>
      </c>
      <c r="AK16" s="405">
        <v>10820</v>
      </c>
      <c r="AL16" s="405">
        <v>10820</v>
      </c>
      <c r="AM16" s="405">
        <v>12170</v>
      </c>
      <c r="AN16" s="405">
        <v>12170</v>
      </c>
      <c r="AO16" s="405">
        <v>16120</v>
      </c>
      <c r="AP16" s="405">
        <v>16120</v>
      </c>
      <c r="AQ16" s="405">
        <v>16120</v>
      </c>
      <c r="AR16" s="405">
        <v>16120</v>
      </c>
      <c r="AS16" s="405">
        <v>14320</v>
      </c>
      <c r="AT16" s="405">
        <v>14320</v>
      </c>
      <c r="AU16" s="405">
        <v>14320</v>
      </c>
      <c r="AV16" s="405">
        <v>14320</v>
      </c>
      <c r="AW16" s="405">
        <v>14320</v>
      </c>
      <c r="AX16" s="405">
        <v>14320</v>
      </c>
      <c r="AY16" s="405">
        <v>16120</v>
      </c>
      <c r="AZ16" s="405">
        <v>16120</v>
      </c>
      <c r="BA16" s="405">
        <v>16120</v>
      </c>
      <c r="BB16" s="405">
        <v>16120</v>
      </c>
      <c r="BC16" s="405">
        <v>16120</v>
      </c>
      <c r="BD16" s="405">
        <v>16120</v>
      </c>
      <c r="BE16" s="405">
        <v>14320</v>
      </c>
      <c r="BF16" s="405">
        <v>14320</v>
      </c>
      <c r="BG16" s="405">
        <v>14320</v>
      </c>
      <c r="BH16" s="405">
        <v>14320</v>
      </c>
      <c r="BI16" s="405">
        <v>14320</v>
      </c>
      <c r="BJ16" s="405">
        <v>14320</v>
      </c>
      <c r="BK16" s="405">
        <v>16120</v>
      </c>
      <c r="BL16" s="405">
        <v>16120</v>
      </c>
      <c r="BM16" s="405">
        <v>16120</v>
      </c>
      <c r="BN16" s="405">
        <v>16120</v>
      </c>
      <c r="BO16" s="405">
        <v>16120</v>
      </c>
      <c r="BP16" s="405">
        <v>16120</v>
      </c>
      <c r="BQ16" s="405">
        <v>14320</v>
      </c>
      <c r="BR16" s="405">
        <v>14320</v>
      </c>
      <c r="BS16" s="405">
        <v>14320</v>
      </c>
      <c r="BT16" s="405">
        <v>14320</v>
      </c>
      <c r="BU16" s="405">
        <v>14320</v>
      </c>
      <c r="BV16" s="405">
        <v>14320</v>
      </c>
      <c r="BW16" s="405">
        <v>16120</v>
      </c>
      <c r="BX16" s="405">
        <v>16120</v>
      </c>
      <c r="BY16" s="405">
        <v>16120</v>
      </c>
      <c r="BZ16" s="405">
        <v>16120</v>
      </c>
      <c r="CA16" s="405">
        <v>16120</v>
      </c>
      <c r="CB16" s="405">
        <v>16120</v>
      </c>
      <c r="CC16" s="405">
        <v>14320</v>
      </c>
      <c r="CD16" s="405">
        <v>14320</v>
      </c>
      <c r="CE16" s="405">
        <v>14320</v>
      </c>
      <c r="CF16" s="405">
        <v>14320</v>
      </c>
      <c r="CG16" s="405">
        <v>14320</v>
      </c>
      <c r="CH16" s="405">
        <v>14320</v>
      </c>
      <c r="CI16" s="405">
        <v>16120</v>
      </c>
      <c r="CJ16" s="405">
        <v>16120</v>
      </c>
      <c r="CK16" s="405">
        <v>16120</v>
      </c>
      <c r="CL16" s="405">
        <v>16120</v>
      </c>
      <c r="CM16" s="405">
        <v>16120</v>
      </c>
      <c r="CN16" s="405">
        <v>16120</v>
      </c>
      <c r="CO16" s="405">
        <v>14320</v>
      </c>
      <c r="CP16" s="405">
        <v>14320</v>
      </c>
      <c r="CQ16" s="405">
        <v>14320</v>
      </c>
      <c r="CR16" s="405">
        <v>14320</v>
      </c>
      <c r="CS16" s="405">
        <v>14320</v>
      </c>
      <c r="CT16" s="405">
        <v>14320</v>
      </c>
      <c r="CU16" s="405">
        <v>16120</v>
      </c>
      <c r="CV16" s="405">
        <v>16120</v>
      </c>
      <c r="CW16" s="405">
        <v>16120</v>
      </c>
      <c r="CX16" s="405">
        <v>16120</v>
      </c>
      <c r="CY16" s="405">
        <v>16120</v>
      </c>
      <c r="CZ16" s="405">
        <v>16120</v>
      </c>
      <c r="DA16" s="405">
        <v>14320</v>
      </c>
      <c r="DB16" s="405">
        <v>14320</v>
      </c>
      <c r="DC16" s="405">
        <v>14320</v>
      </c>
      <c r="DD16" s="405">
        <v>14320</v>
      </c>
      <c r="DE16" s="405">
        <v>14320</v>
      </c>
      <c r="DF16" s="405">
        <v>14320</v>
      </c>
      <c r="DG16" s="405">
        <v>16120</v>
      </c>
      <c r="DH16" s="405">
        <v>16120</v>
      </c>
      <c r="DI16" s="405">
        <v>16120</v>
      </c>
      <c r="DJ16" s="405">
        <v>16120</v>
      </c>
      <c r="DK16" s="405">
        <v>16120</v>
      </c>
      <c r="DL16" s="405">
        <v>16120</v>
      </c>
      <c r="DM16" s="405">
        <v>14320</v>
      </c>
      <c r="DN16" s="405">
        <v>14320</v>
      </c>
      <c r="DO16" s="405">
        <v>14320</v>
      </c>
      <c r="DP16" s="405">
        <v>14320</v>
      </c>
      <c r="DQ16" s="405">
        <v>14320</v>
      </c>
      <c r="DR16" s="405">
        <v>14320</v>
      </c>
      <c r="DS16" s="405">
        <v>16120</v>
      </c>
      <c r="DT16" s="405">
        <v>16120</v>
      </c>
      <c r="DU16" s="405">
        <v>16120</v>
      </c>
      <c r="DV16" s="405">
        <v>16120</v>
      </c>
      <c r="DW16" s="405">
        <v>16120</v>
      </c>
      <c r="DX16" s="405">
        <v>16120</v>
      </c>
      <c r="DY16" s="405">
        <v>14320</v>
      </c>
      <c r="DZ16" s="405">
        <v>14320</v>
      </c>
      <c r="EA16" s="405">
        <v>14320</v>
      </c>
      <c r="EB16" s="405">
        <v>14320</v>
      </c>
      <c r="EC16" s="405">
        <v>14320</v>
      </c>
      <c r="ED16" s="405">
        <v>14320</v>
      </c>
      <c r="EE16" s="405">
        <v>16120</v>
      </c>
      <c r="EF16" s="405">
        <v>16120</v>
      </c>
      <c r="EG16" s="405">
        <v>16120</v>
      </c>
      <c r="EH16" s="405">
        <v>16120</v>
      </c>
      <c r="EI16" s="405">
        <v>16120</v>
      </c>
      <c r="EJ16" s="405">
        <v>16120</v>
      </c>
      <c r="EK16" s="405">
        <v>14320</v>
      </c>
      <c r="EL16" s="405">
        <v>14320</v>
      </c>
      <c r="EM16" s="405">
        <v>14320</v>
      </c>
      <c r="EN16" s="405">
        <v>14320</v>
      </c>
      <c r="EO16" s="405">
        <v>14320</v>
      </c>
      <c r="EP16" s="405">
        <v>14320</v>
      </c>
      <c r="EQ16" s="405">
        <v>16120</v>
      </c>
      <c r="ER16" s="405">
        <v>16120</v>
      </c>
      <c r="ES16" s="405">
        <v>16120</v>
      </c>
      <c r="ET16" s="405">
        <v>16120</v>
      </c>
      <c r="EU16" s="405">
        <v>16120</v>
      </c>
      <c r="EV16" s="405">
        <v>16120</v>
      </c>
      <c r="EW16" s="405">
        <v>14320</v>
      </c>
      <c r="EX16" s="405">
        <v>14320</v>
      </c>
      <c r="EY16" s="405">
        <v>14320</v>
      </c>
      <c r="EZ16" s="405">
        <v>14320</v>
      </c>
      <c r="FA16" s="405">
        <v>14320</v>
      </c>
      <c r="FB16" s="405">
        <v>14320</v>
      </c>
      <c r="FC16" s="405">
        <v>16120</v>
      </c>
      <c r="FD16" s="405">
        <v>16120</v>
      </c>
      <c r="FE16" s="405">
        <v>16120</v>
      </c>
      <c r="FF16" s="405">
        <v>16120</v>
      </c>
      <c r="FG16" s="405">
        <v>16120</v>
      </c>
      <c r="FH16" s="405">
        <v>16120</v>
      </c>
      <c r="FI16" s="405">
        <v>14320</v>
      </c>
      <c r="FJ16" s="405">
        <v>14320</v>
      </c>
      <c r="FK16" s="405">
        <v>14320</v>
      </c>
      <c r="FL16" s="405">
        <v>14320</v>
      </c>
      <c r="FM16" s="405">
        <v>14320</v>
      </c>
      <c r="FN16" s="405">
        <v>14320</v>
      </c>
      <c r="FO16" s="405">
        <v>16120</v>
      </c>
      <c r="FP16" s="405">
        <v>16120</v>
      </c>
      <c r="FQ16" s="405">
        <v>16120</v>
      </c>
      <c r="FR16" s="405">
        <v>16120</v>
      </c>
      <c r="FS16" s="405">
        <v>16120</v>
      </c>
      <c r="FT16" s="405">
        <v>16120</v>
      </c>
      <c r="FU16" s="405">
        <v>14320</v>
      </c>
      <c r="FV16" s="405">
        <v>14320</v>
      </c>
      <c r="FW16" s="405">
        <v>14320</v>
      </c>
      <c r="FX16" s="405">
        <v>14320</v>
      </c>
      <c r="FY16" s="405">
        <v>14320</v>
      </c>
      <c r="FZ16" s="405">
        <v>14320</v>
      </c>
    </row>
    <row r="17" spans="1:182" x14ac:dyDescent="0.25">
      <c r="A17" s="406">
        <v>4</v>
      </c>
      <c r="B17" s="406">
        <v>4</v>
      </c>
      <c r="C17" s="405">
        <v>10800</v>
      </c>
      <c r="D17" s="405">
        <v>10800</v>
      </c>
      <c r="E17" s="405">
        <v>10800</v>
      </c>
      <c r="F17" s="405">
        <v>10800</v>
      </c>
      <c r="G17" s="405">
        <v>10800</v>
      </c>
      <c r="H17" s="405">
        <v>10800</v>
      </c>
      <c r="I17" s="405">
        <v>6300</v>
      </c>
      <c r="J17" s="405">
        <v>6300</v>
      </c>
      <c r="K17" s="405">
        <v>6300</v>
      </c>
      <c r="L17" s="405">
        <v>6300</v>
      </c>
      <c r="M17" s="405">
        <v>6300</v>
      </c>
      <c r="N17" s="405">
        <v>6300</v>
      </c>
      <c r="O17" s="405">
        <v>10800</v>
      </c>
      <c r="P17" s="405">
        <v>10800</v>
      </c>
      <c r="Q17" s="405">
        <v>13020</v>
      </c>
      <c r="R17" s="405">
        <v>13020</v>
      </c>
      <c r="S17" s="405">
        <v>13020</v>
      </c>
      <c r="T17" s="405">
        <v>13020</v>
      </c>
      <c r="U17" s="405">
        <v>13120</v>
      </c>
      <c r="V17" s="405">
        <v>13120</v>
      </c>
      <c r="W17" s="405">
        <v>13120</v>
      </c>
      <c r="X17" s="405">
        <v>13120</v>
      </c>
      <c r="Y17" s="405">
        <v>13120</v>
      </c>
      <c r="Z17" s="405">
        <v>13120</v>
      </c>
      <c r="AA17" s="405">
        <v>13020</v>
      </c>
      <c r="AB17" s="405">
        <v>13020</v>
      </c>
      <c r="AC17" s="405">
        <v>13020</v>
      </c>
      <c r="AD17" s="405">
        <v>13020</v>
      </c>
      <c r="AE17" s="405">
        <v>13020</v>
      </c>
      <c r="AF17" s="405">
        <v>13020</v>
      </c>
      <c r="AG17" s="405">
        <v>13120</v>
      </c>
      <c r="AH17" s="405">
        <v>13120</v>
      </c>
      <c r="AI17" s="405">
        <v>13120</v>
      </c>
      <c r="AJ17" s="405">
        <v>13120</v>
      </c>
      <c r="AK17" s="405">
        <v>13120</v>
      </c>
      <c r="AL17" s="405">
        <v>13120</v>
      </c>
      <c r="AM17" s="405">
        <v>13020</v>
      </c>
      <c r="AN17" s="405">
        <v>13020</v>
      </c>
      <c r="AO17" s="405">
        <v>14020</v>
      </c>
      <c r="AP17" s="405">
        <v>14020</v>
      </c>
      <c r="AQ17" s="405">
        <v>14020</v>
      </c>
      <c r="AR17" s="405">
        <v>14020</v>
      </c>
      <c r="AS17" s="405">
        <v>14020</v>
      </c>
      <c r="AT17" s="405">
        <v>14020</v>
      </c>
      <c r="AU17" s="405">
        <v>14020</v>
      </c>
      <c r="AV17" s="405">
        <v>14020</v>
      </c>
      <c r="AW17" s="405">
        <v>14020</v>
      </c>
      <c r="AX17" s="405">
        <v>14020</v>
      </c>
      <c r="AY17" s="405">
        <v>14020</v>
      </c>
      <c r="AZ17" s="405">
        <v>14020</v>
      </c>
      <c r="BA17" s="405">
        <v>14020</v>
      </c>
      <c r="BB17" s="405">
        <v>14020</v>
      </c>
      <c r="BC17" s="405">
        <v>14020</v>
      </c>
      <c r="BD17" s="405">
        <v>14020</v>
      </c>
      <c r="BE17" s="405">
        <v>14020</v>
      </c>
      <c r="BF17" s="405">
        <v>14020</v>
      </c>
      <c r="BG17" s="405">
        <v>14020</v>
      </c>
      <c r="BH17" s="405">
        <v>14020</v>
      </c>
      <c r="BI17" s="405">
        <v>14020</v>
      </c>
      <c r="BJ17" s="405">
        <v>14020</v>
      </c>
      <c r="BK17" s="405">
        <v>14020</v>
      </c>
      <c r="BL17" s="405">
        <v>14020</v>
      </c>
      <c r="BM17" s="405">
        <v>14020</v>
      </c>
      <c r="BN17" s="405">
        <v>14020</v>
      </c>
      <c r="BO17" s="405">
        <v>14020</v>
      </c>
      <c r="BP17" s="405">
        <v>14020</v>
      </c>
      <c r="BQ17" s="405">
        <v>14020</v>
      </c>
      <c r="BR17" s="405">
        <v>14020</v>
      </c>
      <c r="BS17" s="405">
        <v>14020</v>
      </c>
      <c r="BT17" s="405">
        <v>14020</v>
      </c>
      <c r="BU17" s="405">
        <v>14020</v>
      </c>
      <c r="BV17" s="405">
        <v>14020</v>
      </c>
      <c r="BW17" s="405">
        <v>14020</v>
      </c>
      <c r="BX17" s="405">
        <v>14020</v>
      </c>
      <c r="BY17" s="405">
        <v>14020</v>
      </c>
      <c r="BZ17" s="405">
        <v>14020</v>
      </c>
      <c r="CA17" s="405">
        <v>14020</v>
      </c>
      <c r="CB17" s="405">
        <v>14020</v>
      </c>
      <c r="CC17" s="405">
        <v>14020</v>
      </c>
      <c r="CD17" s="405">
        <v>14020</v>
      </c>
      <c r="CE17" s="405">
        <v>14020</v>
      </c>
      <c r="CF17" s="405">
        <v>14020</v>
      </c>
      <c r="CG17" s="405">
        <v>14020</v>
      </c>
      <c r="CH17" s="405">
        <v>14020</v>
      </c>
      <c r="CI17" s="405">
        <v>14020</v>
      </c>
      <c r="CJ17" s="405">
        <v>14020</v>
      </c>
      <c r="CK17" s="405">
        <v>14020</v>
      </c>
      <c r="CL17" s="405">
        <v>14020</v>
      </c>
      <c r="CM17" s="405">
        <v>14020</v>
      </c>
      <c r="CN17" s="405">
        <v>14020</v>
      </c>
      <c r="CO17" s="405">
        <v>14020</v>
      </c>
      <c r="CP17" s="405">
        <v>14020</v>
      </c>
      <c r="CQ17" s="405">
        <v>14020</v>
      </c>
      <c r="CR17" s="405">
        <v>14020</v>
      </c>
      <c r="CS17" s="405">
        <v>14020</v>
      </c>
      <c r="CT17" s="405">
        <v>14020</v>
      </c>
      <c r="CU17" s="405">
        <v>14020</v>
      </c>
      <c r="CV17" s="405">
        <v>14020</v>
      </c>
      <c r="CW17" s="405">
        <v>14020</v>
      </c>
      <c r="CX17" s="405">
        <v>14020</v>
      </c>
      <c r="CY17" s="405">
        <v>14020</v>
      </c>
      <c r="CZ17" s="405">
        <v>14020</v>
      </c>
      <c r="DA17" s="405">
        <v>14020</v>
      </c>
      <c r="DB17" s="405">
        <v>14020</v>
      </c>
      <c r="DC17" s="405">
        <v>14020</v>
      </c>
      <c r="DD17" s="405">
        <v>14020</v>
      </c>
      <c r="DE17" s="405">
        <v>14020</v>
      </c>
      <c r="DF17" s="405">
        <v>14020</v>
      </c>
      <c r="DG17" s="405">
        <v>14020</v>
      </c>
      <c r="DH17" s="405">
        <v>14020</v>
      </c>
      <c r="DI17" s="405">
        <v>14020</v>
      </c>
      <c r="DJ17" s="405">
        <v>14020</v>
      </c>
      <c r="DK17" s="405">
        <v>14020</v>
      </c>
      <c r="DL17" s="405">
        <v>14020</v>
      </c>
      <c r="DM17" s="405">
        <v>14020</v>
      </c>
      <c r="DN17" s="405">
        <v>14020</v>
      </c>
      <c r="DO17" s="405">
        <v>14020</v>
      </c>
      <c r="DP17" s="405">
        <v>14020</v>
      </c>
      <c r="DQ17" s="405">
        <v>14020</v>
      </c>
      <c r="DR17" s="405">
        <v>14020</v>
      </c>
      <c r="DS17" s="405">
        <v>14020</v>
      </c>
      <c r="DT17" s="405">
        <v>14020</v>
      </c>
      <c r="DU17" s="405">
        <v>14020</v>
      </c>
      <c r="DV17" s="405">
        <v>14020</v>
      </c>
      <c r="DW17" s="405">
        <v>14020</v>
      </c>
      <c r="DX17" s="405">
        <v>14020</v>
      </c>
      <c r="DY17" s="405">
        <v>14020</v>
      </c>
      <c r="DZ17" s="405">
        <v>14020</v>
      </c>
      <c r="EA17" s="405">
        <v>14020</v>
      </c>
      <c r="EB17" s="405">
        <v>14020</v>
      </c>
      <c r="EC17" s="405">
        <v>14020</v>
      </c>
      <c r="ED17" s="405">
        <v>14020</v>
      </c>
      <c r="EE17" s="405">
        <v>14020</v>
      </c>
      <c r="EF17" s="405">
        <v>14020</v>
      </c>
      <c r="EG17" s="405">
        <v>14020</v>
      </c>
      <c r="EH17" s="405">
        <v>14020</v>
      </c>
      <c r="EI17" s="405">
        <v>14020</v>
      </c>
      <c r="EJ17" s="405">
        <v>14020</v>
      </c>
      <c r="EK17" s="405">
        <v>14020</v>
      </c>
      <c r="EL17" s="405">
        <v>14020</v>
      </c>
      <c r="EM17" s="405">
        <v>14020</v>
      </c>
      <c r="EN17" s="405">
        <v>14020</v>
      </c>
      <c r="EO17" s="405">
        <v>14020</v>
      </c>
      <c r="EP17" s="405">
        <v>14020</v>
      </c>
      <c r="EQ17" s="405">
        <v>14020</v>
      </c>
      <c r="ER17" s="405">
        <v>14020</v>
      </c>
      <c r="ES17" s="405">
        <v>14020</v>
      </c>
      <c r="ET17" s="405">
        <v>14020</v>
      </c>
      <c r="EU17" s="405">
        <v>14020</v>
      </c>
      <c r="EV17" s="405">
        <v>14020</v>
      </c>
      <c r="EW17" s="405">
        <v>14020</v>
      </c>
      <c r="EX17" s="405">
        <v>14020</v>
      </c>
      <c r="EY17" s="405">
        <v>14020</v>
      </c>
      <c r="EZ17" s="405">
        <v>14020</v>
      </c>
      <c r="FA17" s="405">
        <v>14020</v>
      </c>
      <c r="FB17" s="405">
        <v>14020</v>
      </c>
      <c r="FC17" s="405">
        <v>14020</v>
      </c>
      <c r="FD17" s="405">
        <v>14020</v>
      </c>
      <c r="FE17" s="405">
        <v>14020</v>
      </c>
      <c r="FF17" s="405">
        <v>14020</v>
      </c>
      <c r="FG17" s="405">
        <v>14020</v>
      </c>
      <c r="FH17" s="405">
        <v>14020</v>
      </c>
      <c r="FI17" s="405">
        <v>14020</v>
      </c>
      <c r="FJ17" s="405">
        <v>14020</v>
      </c>
      <c r="FK17" s="405">
        <v>14020</v>
      </c>
      <c r="FL17" s="405">
        <v>14020</v>
      </c>
      <c r="FM17" s="405">
        <v>14020</v>
      </c>
      <c r="FN17" s="405">
        <v>14020</v>
      </c>
      <c r="FO17" s="405">
        <v>14020</v>
      </c>
      <c r="FP17" s="405">
        <v>14020</v>
      </c>
      <c r="FQ17" s="405">
        <v>14020</v>
      </c>
      <c r="FR17" s="405">
        <v>14020</v>
      </c>
      <c r="FS17" s="405">
        <v>14020</v>
      </c>
      <c r="FT17" s="405">
        <v>14020</v>
      </c>
      <c r="FU17" s="405">
        <v>14020</v>
      </c>
      <c r="FV17" s="405">
        <v>14020</v>
      </c>
      <c r="FW17" s="405">
        <v>14020</v>
      </c>
      <c r="FX17" s="405">
        <v>14020</v>
      </c>
      <c r="FY17" s="405">
        <v>14020</v>
      </c>
      <c r="FZ17" s="405">
        <v>14020</v>
      </c>
    </row>
    <row r="18" spans="1:182" x14ac:dyDescent="0.25">
      <c r="A18" s="402">
        <v>5</v>
      </c>
      <c r="B18" s="402">
        <v>1</v>
      </c>
      <c r="C18" s="405">
        <v>11000</v>
      </c>
      <c r="D18" s="405">
        <v>11000</v>
      </c>
      <c r="E18" s="405">
        <v>11000</v>
      </c>
      <c r="F18" s="405">
        <v>11000</v>
      </c>
      <c r="G18" s="405">
        <v>11000</v>
      </c>
      <c r="H18" s="405">
        <v>11000</v>
      </c>
      <c r="I18" s="405">
        <v>11000</v>
      </c>
      <c r="J18" s="405">
        <v>11000</v>
      </c>
      <c r="K18" s="405">
        <v>11000</v>
      </c>
      <c r="L18" s="405">
        <v>11000</v>
      </c>
      <c r="M18" s="405">
        <v>11000</v>
      </c>
      <c r="N18" s="405">
        <v>11000</v>
      </c>
      <c r="O18" s="405">
        <v>11000</v>
      </c>
      <c r="P18" s="405">
        <v>11000</v>
      </c>
      <c r="Q18" s="405">
        <v>11000</v>
      </c>
      <c r="R18" s="405">
        <v>11000</v>
      </c>
      <c r="S18" s="405">
        <v>11000</v>
      </c>
      <c r="T18" s="405">
        <v>11000</v>
      </c>
      <c r="U18" s="405">
        <v>11000</v>
      </c>
      <c r="V18" s="405">
        <v>11000</v>
      </c>
      <c r="W18" s="405">
        <v>11000</v>
      </c>
      <c r="X18" s="405">
        <v>11000</v>
      </c>
      <c r="Y18" s="405">
        <v>11000</v>
      </c>
      <c r="Z18" s="405">
        <v>11000</v>
      </c>
      <c r="AA18" s="405">
        <v>11000</v>
      </c>
      <c r="AB18" s="405">
        <v>11000</v>
      </c>
      <c r="AC18" s="405">
        <v>11000</v>
      </c>
      <c r="AD18" s="405">
        <v>11000</v>
      </c>
      <c r="AE18" s="405">
        <v>11000</v>
      </c>
      <c r="AF18" s="405">
        <v>11000</v>
      </c>
      <c r="AG18" s="405">
        <v>11000</v>
      </c>
      <c r="AH18" s="405">
        <v>11000</v>
      </c>
      <c r="AI18" s="405">
        <v>11000</v>
      </c>
      <c r="AJ18" s="405">
        <v>11000</v>
      </c>
      <c r="AK18" s="405">
        <v>11000</v>
      </c>
      <c r="AL18" s="405">
        <v>11000</v>
      </c>
      <c r="AM18" s="405">
        <v>11000</v>
      </c>
      <c r="AN18" s="405">
        <v>11000</v>
      </c>
      <c r="AO18" s="405">
        <v>13400</v>
      </c>
      <c r="AP18" s="405">
        <v>13400</v>
      </c>
      <c r="AQ18" s="405">
        <v>13400</v>
      </c>
      <c r="AR18" s="405">
        <v>13400</v>
      </c>
      <c r="AS18" s="405">
        <v>13400</v>
      </c>
      <c r="AT18" s="405">
        <v>13400</v>
      </c>
      <c r="AU18" s="405">
        <v>13400</v>
      </c>
      <c r="AV18" s="405">
        <v>13400</v>
      </c>
      <c r="AW18" s="405">
        <v>13400</v>
      </c>
      <c r="AX18" s="405">
        <v>13400</v>
      </c>
      <c r="AY18" s="405">
        <v>13400</v>
      </c>
      <c r="AZ18" s="405">
        <v>13400</v>
      </c>
      <c r="BA18" s="405">
        <v>13400</v>
      </c>
      <c r="BB18" s="405">
        <v>13400</v>
      </c>
      <c r="BC18" s="405">
        <v>13400</v>
      </c>
      <c r="BD18" s="405">
        <v>13400</v>
      </c>
      <c r="BE18" s="405">
        <v>13400</v>
      </c>
      <c r="BF18" s="405">
        <v>13400</v>
      </c>
      <c r="BG18" s="405">
        <v>13400</v>
      </c>
      <c r="BH18" s="405">
        <v>13400</v>
      </c>
      <c r="BI18" s="405">
        <v>13400</v>
      </c>
      <c r="BJ18" s="405">
        <v>13400</v>
      </c>
      <c r="BK18" s="405">
        <v>13400</v>
      </c>
      <c r="BL18" s="405">
        <v>13400</v>
      </c>
      <c r="BM18" s="405">
        <v>13400</v>
      </c>
      <c r="BN18" s="405">
        <v>13400</v>
      </c>
      <c r="BO18" s="405">
        <v>13400</v>
      </c>
      <c r="BP18" s="405">
        <v>13400</v>
      </c>
      <c r="BQ18" s="405">
        <v>13400</v>
      </c>
      <c r="BR18" s="405">
        <v>13400</v>
      </c>
      <c r="BS18" s="405">
        <v>13400</v>
      </c>
      <c r="BT18" s="405">
        <v>13400</v>
      </c>
      <c r="BU18" s="405">
        <v>13400</v>
      </c>
      <c r="BV18" s="405">
        <v>13400</v>
      </c>
      <c r="BW18" s="405">
        <v>13400</v>
      </c>
      <c r="BX18" s="405">
        <v>13400</v>
      </c>
      <c r="BY18" s="405">
        <v>13400</v>
      </c>
      <c r="BZ18" s="405">
        <v>13400</v>
      </c>
      <c r="CA18" s="405">
        <v>13400</v>
      </c>
      <c r="CB18" s="405">
        <v>13400</v>
      </c>
      <c r="CC18" s="405">
        <v>13400</v>
      </c>
      <c r="CD18" s="405">
        <v>13400</v>
      </c>
      <c r="CE18" s="405">
        <v>13400</v>
      </c>
      <c r="CF18" s="405">
        <v>13400</v>
      </c>
      <c r="CG18" s="405">
        <v>13400</v>
      </c>
      <c r="CH18" s="405">
        <v>13400</v>
      </c>
      <c r="CI18" s="405">
        <v>13400</v>
      </c>
      <c r="CJ18" s="405">
        <v>13400</v>
      </c>
      <c r="CK18" s="405">
        <v>13400</v>
      </c>
      <c r="CL18" s="405">
        <v>13400</v>
      </c>
      <c r="CM18" s="405">
        <v>13400</v>
      </c>
      <c r="CN18" s="405">
        <v>13400</v>
      </c>
      <c r="CO18" s="405">
        <v>13400</v>
      </c>
      <c r="CP18" s="405">
        <v>13400</v>
      </c>
      <c r="CQ18" s="405">
        <v>13400</v>
      </c>
      <c r="CR18" s="405">
        <v>13400</v>
      </c>
      <c r="CS18" s="405">
        <v>13400</v>
      </c>
      <c r="CT18" s="405">
        <v>13400</v>
      </c>
      <c r="CU18" s="405">
        <v>13400</v>
      </c>
      <c r="CV18" s="405">
        <v>13400</v>
      </c>
      <c r="CW18" s="405">
        <v>13400</v>
      </c>
      <c r="CX18" s="405">
        <v>13400</v>
      </c>
      <c r="CY18" s="405">
        <v>13400</v>
      </c>
      <c r="CZ18" s="405">
        <v>13400</v>
      </c>
      <c r="DA18" s="405">
        <v>13400</v>
      </c>
      <c r="DB18" s="405">
        <v>13400</v>
      </c>
      <c r="DC18" s="405">
        <v>13400</v>
      </c>
      <c r="DD18" s="405">
        <v>13400</v>
      </c>
      <c r="DE18" s="405">
        <v>13400</v>
      </c>
      <c r="DF18" s="405">
        <v>13400</v>
      </c>
      <c r="DG18" s="405">
        <v>13400</v>
      </c>
      <c r="DH18" s="405">
        <v>13400</v>
      </c>
      <c r="DI18" s="405">
        <v>13400</v>
      </c>
      <c r="DJ18" s="405">
        <v>13400</v>
      </c>
      <c r="DK18" s="405">
        <v>13400</v>
      </c>
      <c r="DL18" s="405">
        <v>13400</v>
      </c>
      <c r="DM18" s="405">
        <v>13400</v>
      </c>
      <c r="DN18" s="405">
        <v>13400</v>
      </c>
      <c r="DO18" s="405">
        <v>13400</v>
      </c>
      <c r="DP18" s="405">
        <v>13400</v>
      </c>
      <c r="DQ18" s="405">
        <v>13400</v>
      </c>
      <c r="DR18" s="405">
        <v>13400</v>
      </c>
      <c r="DS18" s="405">
        <v>13400</v>
      </c>
      <c r="DT18" s="405">
        <v>13400</v>
      </c>
      <c r="DU18" s="405">
        <v>13400</v>
      </c>
      <c r="DV18" s="405">
        <v>13400</v>
      </c>
      <c r="DW18" s="405">
        <v>13400</v>
      </c>
      <c r="DX18" s="405">
        <v>13400</v>
      </c>
      <c r="DY18" s="405">
        <v>13400</v>
      </c>
      <c r="DZ18" s="405">
        <v>13400</v>
      </c>
      <c r="EA18" s="405">
        <v>13400</v>
      </c>
      <c r="EB18" s="405">
        <v>13400</v>
      </c>
      <c r="EC18" s="405">
        <v>13400</v>
      </c>
      <c r="ED18" s="405">
        <v>13400</v>
      </c>
      <c r="EE18" s="405">
        <v>13400</v>
      </c>
      <c r="EF18" s="405">
        <v>13400</v>
      </c>
      <c r="EG18" s="405">
        <v>13400</v>
      </c>
      <c r="EH18" s="405">
        <v>13400</v>
      </c>
      <c r="EI18" s="405">
        <v>13400</v>
      </c>
      <c r="EJ18" s="405">
        <v>13400</v>
      </c>
      <c r="EK18" s="405">
        <v>13400</v>
      </c>
      <c r="EL18" s="405">
        <v>13400</v>
      </c>
      <c r="EM18" s="405">
        <v>13400</v>
      </c>
      <c r="EN18" s="405">
        <v>13400</v>
      </c>
      <c r="EO18" s="405">
        <v>13400</v>
      </c>
      <c r="EP18" s="405">
        <v>13400</v>
      </c>
      <c r="EQ18" s="405">
        <v>13400</v>
      </c>
      <c r="ER18" s="405">
        <v>13400</v>
      </c>
      <c r="ES18" s="405">
        <v>13400</v>
      </c>
      <c r="ET18" s="405">
        <v>13400</v>
      </c>
      <c r="EU18" s="405">
        <v>13400</v>
      </c>
      <c r="EV18" s="405">
        <v>13400</v>
      </c>
      <c r="EW18" s="405">
        <v>13400</v>
      </c>
      <c r="EX18" s="405">
        <v>13400</v>
      </c>
      <c r="EY18" s="405">
        <v>13400</v>
      </c>
      <c r="EZ18" s="405">
        <v>13400</v>
      </c>
      <c r="FA18" s="405">
        <v>13400</v>
      </c>
      <c r="FB18" s="405">
        <v>13400</v>
      </c>
      <c r="FC18" s="405">
        <v>13400</v>
      </c>
      <c r="FD18" s="405">
        <v>13400</v>
      </c>
      <c r="FE18" s="405">
        <v>13400</v>
      </c>
      <c r="FF18" s="405">
        <v>13400</v>
      </c>
      <c r="FG18" s="405">
        <v>13400</v>
      </c>
      <c r="FH18" s="405">
        <v>13400</v>
      </c>
      <c r="FI18" s="405">
        <v>13400</v>
      </c>
      <c r="FJ18" s="405">
        <v>13400</v>
      </c>
      <c r="FK18" s="405">
        <v>13400</v>
      </c>
      <c r="FL18" s="405">
        <v>13400</v>
      </c>
      <c r="FM18" s="405">
        <v>13400</v>
      </c>
      <c r="FN18" s="405">
        <v>13400</v>
      </c>
      <c r="FO18" s="405">
        <v>13400</v>
      </c>
      <c r="FP18" s="405">
        <v>13400</v>
      </c>
      <c r="FQ18" s="405">
        <v>13400</v>
      </c>
      <c r="FR18" s="405">
        <v>13400</v>
      </c>
      <c r="FS18" s="405">
        <v>13400</v>
      </c>
      <c r="FT18" s="405">
        <v>13400</v>
      </c>
      <c r="FU18" s="405">
        <v>13400</v>
      </c>
      <c r="FV18" s="405">
        <v>13400</v>
      </c>
      <c r="FW18" s="405">
        <v>13400</v>
      </c>
      <c r="FX18" s="405">
        <v>13400</v>
      </c>
      <c r="FY18" s="405">
        <v>13400</v>
      </c>
      <c r="FZ18" s="405">
        <v>13400</v>
      </c>
    </row>
    <row r="19" spans="1:182" x14ac:dyDescent="0.25">
      <c r="A19" s="402">
        <v>5</v>
      </c>
      <c r="B19" s="402">
        <v>2</v>
      </c>
      <c r="C19" s="405">
        <v>11000</v>
      </c>
      <c r="D19" s="405">
        <v>11000</v>
      </c>
      <c r="E19" s="405">
        <v>11000</v>
      </c>
      <c r="F19" s="405">
        <v>11000</v>
      </c>
      <c r="G19" s="405">
        <v>11000</v>
      </c>
      <c r="H19" s="405">
        <v>11000</v>
      </c>
      <c r="I19" s="405">
        <v>11000</v>
      </c>
      <c r="J19" s="405">
        <v>11000</v>
      </c>
      <c r="K19" s="405">
        <v>11000</v>
      </c>
      <c r="L19" s="405">
        <v>11000</v>
      </c>
      <c r="M19" s="405">
        <v>11000</v>
      </c>
      <c r="N19" s="405">
        <v>11000</v>
      </c>
      <c r="O19" s="405">
        <v>11000</v>
      </c>
      <c r="P19" s="405">
        <v>11000</v>
      </c>
      <c r="Q19" s="405">
        <v>11000</v>
      </c>
      <c r="R19" s="405">
        <v>11000</v>
      </c>
      <c r="S19" s="405">
        <v>11000</v>
      </c>
      <c r="T19" s="405">
        <v>11000</v>
      </c>
      <c r="U19" s="405">
        <v>11000</v>
      </c>
      <c r="V19" s="405">
        <v>11000</v>
      </c>
      <c r="W19" s="405">
        <v>11000</v>
      </c>
      <c r="X19" s="405">
        <v>11000</v>
      </c>
      <c r="Y19" s="405">
        <v>11000</v>
      </c>
      <c r="Z19" s="405">
        <v>11000</v>
      </c>
      <c r="AA19" s="405">
        <v>11000</v>
      </c>
      <c r="AB19" s="405">
        <v>11000</v>
      </c>
      <c r="AC19" s="405">
        <v>11000</v>
      </c>
      <c r="AD19" s="405">
        <v>11000</v>
      </c>
      <c r="AE19" s="405">
        <v>11000</v>
      </c>
      <c r="AF19" s="405">
        <v>11000</v>
      </c>
      <c r="AG19" s="405">
        <v>11000</v>
      </c>
      <c r="AH19" s="405">
        <v>11000</v>
      </c>
      <c r="AI19" s="405">
        <v>11000</v>
      </c>
      <c r="AJ19" s="405">
        <v>11000</v>
      </c>
      <c r="AK19" s="405">
        <v>11000</v>
      </c>
      <c r="AL19" s="405">
        <v>11000</v>
      </c>
      <c r="AM19" s="405">
        <v>11000</v>
      </c>
      <c r="AN19" s="405">
        <v>11000</v>
      </c>
      <c r="AO19" s="405">
        <v>13400</v>
      </c>
      <c r="AP19" s="405">
        <v>13400</v>
      </c>
      <c r="AQ19" s="405">
        <v>13400</v>
      </c>
      <c r="AR19" s="405">
        <v>13400</v>
      </c>
      <c r="AS19" s="405">
        <v>13400</v>
      </c>
      <c r="AT19" s="405">
        <v>13400</v>
      </c>
      <c r="AU19" s="405">
        <v>13400</v>
      </c>
      <c r="AV19" s="405">
        <v>13400</v>
      </c>
      <c r="AW19" s="405">
        <v>13400</v>
      </c>
      <c r="AX19" s="405">
        <v>13400</v>
      </c>
      <c r="AY19" s="405">
        <v>13400</v>
      </c>
      <c r="AZ19" s="405">
        <v>13400</v>
      </c>
      <c r="BA19" s="405">
        <v>13400</v>
      </c>
      <c r="BB19" s="405">
        <v>13400</v>
      </c>
      <c r="BC19" s="405">
        <v>13400</v>
      </c>
      <c r="BD19" s="405">
        <v>13400</v>
      </c>
      <c r="BE19" s="405">
        <v>13400</v>
      </c>
      <c r="BF19" s="405">
        <v>13400</v>
      </c>
      <c r="BG19" s="405">
        <v>13400</v>
      </c>
      <c r="BH19" s="405">
        <v>13400</v>
      </c>
      <c r="BI19" s="405">
        <v>13400</v>
      </c>
      <c r="BJ19" s="405">
        <v>13400</v>
      </c>
      <c r="BK19" s="405">
        <v>13400</v>
      </c>
      <c r="BL19" s="405">
        <v>13400</v>
      </c>
      <c r="BM19" s="405">
        <v>13400</v>
      </c>
      <c r="BN19" s="405">
        <v>13400</v>
      </c>
      <c r="BO19" s="405">
        <v>13400</v>
      </c>
      <c r="BP19" s="405">
        <v>13400</v>
      </c>
      <c r="BQ19" s="405">
        <v>13400</v>
      </c>
      <c r="BR19" s="405">
        <v>13400</v>
      </c>
      <c r="BS19" s="405">
        <v>13400</v>
      </c>
      <c r="BT19" s="405">
        <v>13400</v>
      </c>
      <c r="BU19" s="405">
        <v>13400</v>
      </c>
      <c r="BV19" s="405">
        <v>13400</v>
      </c>
      <c r="BW19" s="405">
        <v>13400</v>
      </c>
      <c r="BX19" s="405">
        <v>13400</v>
      </c>
      <c r="BY19" s="405">
        <v>13400</v>
      </c>
      <c r="BZ19" s="405">
        <v>13400</v>
      </c>
      <c r="CA19" s="405">
        <v>13400</v>
      </c>
      <c r="CB19" s="405">
        <v>13400</v>
      </c>
      <c r="CC19" s="405">
        <v>13400</v>
      </c>
      <c r="CD19" s="405">
        <v>13400</v>
      </c>
      <c r="CE19" s="405">
        <v>13400</v>
      </c>
      <c r="CF19" s="405">
        <v>13400</v>
      </c>
      <c r="CG19" s="405">
        <v>13400</v>
      </c>
      <c r="CH19" s="405">
        <v>13400</v>
      </c>
      <c r="CI19" s="405">
        <v>13400</v>
      </c>
      <c r="CJ19" s="405">
        <v>13400</v>
      </c>
      <c r="CK19" s="405">
        <v>13400</v>
      </c>
      <c r="CL19" s="405">
        <v>13400</v>
      </c>
      <c r="CM19" s="405">
        <v>13400</v>
      </c>
      <c r="CN19" s="405">
        <v>13400</v>
      </c>
      <c r="CO19" s="405">
        <v>13400</v>
      </c>
      <c r="CP19" s="405">
        <v>13400</v>
      </c>
      <c r="CQ19" s="405">
        <v>13400</v>
      </c>
      <c r="CR19" s="405">
        <v>13400</v>
      </c>
      <c r="CS19" s="405">
        <v>13400</v>
      </c>
      <c r="CT19" s="405">
        <v>13400</v>
      </c>
      <c r="CU19" s="405">
        <v>13400</v>
      </c>
      <c r="CV19" s="405">
        <v>13400</v>
      </c>
      <c r="CW19" s="405">
        <v>13400</v>
      </c>
      <c r="CX19" s="405">
        <v>13400</v>
      </c>
      <c r="CY19" s="405">
        <v>13400</v>
      </c>
      <c r="CZ19" s="405">
        <v>13400</v>
      </c>
      <c r="DA19" s="405">
        <v>13400</v>
      </c>
      <c r="DB19" s="405">
        <v>13400</v>
      </c>
      <c r="DC19" s="405">
        <v>13400</v>
      </c>
      <c r="DD19" s="405">
        <v>13400</v>
      </c>
      <c r="DE19" s="405">
        <v>13400</v>
      </c>
      <c r="DF19" s="405">
        <v>13400</v>
      </c>
      <c r="DG19" s="405">
        <v>13400</v>
      </c>
      <c r="DH19" s="405">
        <v>13400</v>
      </c>
      <c r="DI19" s="405">
        <v>13400</v>
      </c>
      <c r="DJ19" s="405">
        <v>13400</v>
      </c>
      <c r="DK19" s="405">
        <v>13400</v>
      </c>
      <c r="DL19" s="405">
        <v>13400</v>
      </c>
      <c r="DM19" s="405">
        <v>13400</v>
      </c>
      <c r="DN19" s="405">
        <v>13400</v>
      </c>
      <c r="DO19" s="405">
        <v>13400</v>
      </c>
      <c r="DP19" s="405">
        <v>13400</v>
      </c>
      <c r="DQ19" s="405">
        <v>13400</v>
      </c>
      <c r="DR19" s="405">
        <v>13400</v>
      </c>
      <c r="DS19" s="405">
        <v>13400</v>
      </c>
      <c r="DT19" s="405">
        <v>13400</v>
      </c>
      <c r="DU19" s="405">
        <v>13400</v>
      </c>
      <c r="DV19" s="405">
        <v>13400</v>
      </c>
      <c r="DW19" s="405">
        <v>13400</v>
      </c>
      <c r="DX19" s="405">
        <v>13400</v>
      </c>
      <c r="DY19" s="405">
        <v>13400</v>
      </c>
      <c r="DZ19" s="405">
        <v>13400</v>
      </c>
      <c r="EA19" s="405">
        <v>13400</v>
      </c>
      <c r="EB19" s="405">
        <v>13400</v>
      </c>
      <c r="EC19" s="405">
        <v>13400</v>
      </c>
      <c r="ED19" s="405">
        <v>13400</v>
      </c>
      <c r="EE19" s="405">
        <v>13400</v>
      </c>
      <c r="EF19" s="405">
        <v>13400</v>
      </c>
      <c r="EG19" s="405">
        <v>13400</v>
      </c>
      <c r="EH19" s="405">
        <v>13400</v>
      </c>
      <c r="EI19" s="405">
        <v>13400</v>
      </c>
      <c r="EJ19" s="405">
        <v>13400</v>
      </c>
      <c r="EK19" s="405">
        <v>13400</v>
      </c>
      <c r="EL19" s="405">
        <v>13400</v>
      </c>
      <c r="EM19" s="405">
        <v>13400</v>
      </c>
      <c r="EN19" s="405">
        <v>13400</v>
      </c>
      <c r="EO19" s="405">
        <v>13400</v>
      </c>
      <c r="EP19" s="405">
        <v>13400</v>
      </c>
      <c r="EQ19" s="405">
        <v>13400</v>
      </c>
      <c r="ER19" s="405">
        <v>13400</v>
      </c>
      <c r="ES19" s="405">
        <v>13400</v>
      </c>
      <c r="ET19" s="405">
        <v>13400</v>
      </c>
      <c r="EU19" s="405">
        <v>13400</v>
      </c>
      <c r="EV19" s="405">
        <v>13400</v>
      </c>
      <c r="EW19" s="405">
        <v>13400</v>
      </c>
      <c r="EX19" s="405">
        <v>13400</v>
      </c>
      <c r="EY19" s="405">
        <v>13400</v>
      </c>
      <c r="EZ19" s="405">
        <v>13400</v>
      </c>
      <c r="FA19" s="405">
        <v>13400</v>
      </c>
      <c r="FB19" s="405">
        <v>13400</v>
      </c>
      <c r="FC19" s="405">
        <v>13400</v>
      </c>
      <c r="FD19" s="405">
        <v>13400</v>
      </c>
      <c r="FE19" s="405">
        <v>13400</v>
      </c>
      <c r="FF19" s="405">
        <v>13400</v>
      </c>
      <c r="FG19" s="405">
        <v>13400</v>
      </c>
      <c r="FH19" s="405">
        <v>13400</v>
      </c>
      <c r="FI19" s="405">
        <v>13400</v>
      </c>
      <c r="FJ19" s="405">
        <v>13400</v>
      </c>
      <c r="FK19" s="405">
        <v>13400</v>
      </c>
      <c r="FL19" s="405">
        <v>13400</v>
      </c>
      <c r="FM19" s="405">
        <v>13400</v>
      </c>
      <c r="FN19" s="405">
        <v>13400</v>
      </c>
      <c r="FO19" s="405">
        <v>13400</v>
      </c>
      <c r="FP19" s="405">
        <v>13400</v>
      </c>
      <c r="FQ19" s="405">
        <v>13400</v>
      </c>
      <c r="FR19" s="405">
        <v>13400</v>
      </c>
      <c r="FS19" s="405">
        <v>13400</v>
      </c>
      <c r="FT19" s="405">
        <v>13400</v>
      </c>
      <c r="FU19" s="405">
        <v>13400</v>
      </c>
      <c r="FV19" s="405">
        <v>13400</v>
      </c>
      <c r="FW19" s="405">
        <v>13400</v>
      </c>
      <c r="FX19" s="405">
        <v>13400</v>
      </c>
      <c r="FY19" s="405">
        <v>13400</v>
      </c>
      <c r="FZ19" s="405">
        <v>13400</v>
      </c>
    </row>
    <row r="20" spans="1:182" x14ac:dyDescent="0.25">
      <c r="A20" s="402">
        <v>5</v>
      </c>
      <c r="B20" s="402">
        <v>3</v>
      </c>
      <c r="C20" s="405">
        <v>11000</v>
      </c>
      <c r="D20" s="405">
        <v>11000</v>
      </c>
      <c r="E20" s="405">
        <v>11000</v>
      </c>
      <c r="F20" s="405">
        <v>11000</v>
      </c>
      <c r="G20" s="405">
        <v>11000</v>
      </c>
      <c r="H20" s="405">
        <v>11000</v>
      </c>
      <c r="I20" s="405">
        <v>11000</v>
      </c>
      <c r="J20" s="405">
        <v>11000</v>
      </c>
      <c r="K20" s="405">
        <v>11000</v>
      </c>
      <c r="L20" s="405">
        <v>11000</v>
      </c>
      <c r="M20" s="405">
        <v>11000</v>
      </c>
      <c r="N20" s="405">
        <v>11000</v>
      </c>
      <c r="O20" s="405">
        <v>11000</v>
      </c>
      <c r="P20" s="405">
        <v>11000</v>
      </c>
      <c r="Q20" s="405">
        <v>11000</v>
      </c>
      <c r="R20" s="405">
        <v>11000</v>
      </c>
      <c r="S20" s="405">
        <v>11000</v>
      </c>
      <c r="T20" s="405">
        <v>11000</v>
      </c>
      <c r="U20" s="405">
        <v>11000</v>
      </c>
      <c r="V20" s="405">
        <v>11000</v>
      </c>
      <c r="W20" s="405">
        <v>11000</v>
      </c>
      <c r="X20" s="405">
        <v>11000</v>
      </c>
      <c r="Y20" s="405">
        <v>11000</v>
      </c>
      <c r="Z20" s="405">
        <v>11000</v>
      </c>
      <c r="AA20" s="405">
        <v>11000</v>
      </c>
      <c r="AB20" s="405">
        <v>11000</v>
      </c>
      <c r="AC20" s="405">
        <v>11000</v>
      </c>
      <c r="AD20" s="405">
        <v>11000</v>
      </c>
      <c r="AE20" s="405">
        <v>11000</v>
      </c>
      <c r="AF20" s="405">
        <v>11000</v>
      </c>
      <c r="AG20" s="405">
        <v>11000</v>
      </c>
      <c r="AH20" s="405">
        <v>11000</v>
      </c>
      <c r="AI20" s="405">
        <v>11000</v>
      </c>
      <c r="AJ20" s="405">
        <v>11000</v>
      </c>
      <c r="AK20" s="405">
        <v>11000</v>
      </c>
      <c r="AL20" s="405">
        <v>11000</v>
      </c>
      <c r="AM20" s="405">
        <v>11000</v>
      </c>
      <c r="AN20" s="405">
        <v>11000</v>
      </c>
      <c r="AO20" s="405">
        <v>13400</v>
      </c>
      <c r="AP20" s="405">
        <v>13400</v>
      </c>
      <c r="AQ20" s="405">
        <v>13400</v>
      </c>
      <c r="AR20" s="405">
        <v>13400</v>
      </c>
      <c r="AS20" s="405">
        <v>13400</v>
      </c>
      <c r="AT20" s="405">
        <v>13400</v>
      </c>
      <c r="AU20" s="405">
        <v>13400</v>
      </c>
      <c r="AV20" s="405">
        <v>13400</v>
      </c>
      <c r="AW20" s="405">
        <v>13400</v>
      </c>
      <c r="AX20" s="405">
        <v>13400</v>
      </c>
      <c r="AY20" s="405">
        <v>13400</v>
      </c>
      <c r="AZ20" s="405">
        <v>13400</v>
      </c>
      <c r="BA20" s="405">
        <v>13400</v>
      </c>
      <c r="BB20" s="405">
        <v>13400</v>
      </c>
      <c r="BC20" s="405">
        <v>13400</v>
      </c>
      <c r="BD20" s="405">
        <v>13400</v>
      </c>
      <c r="BE20" s="405">
        <v>13400</v>
      </c>
      <c r="BF20" s="405">
        <v>13400</v>
      </c>
      <c r="BG20" s="405">
        <v>13400</v>
      </c>
      <c r="BH20" s="405">
        <v>13400</v>
      </c>
      <c r="BI20" s="405">
        <v>13400</v>
      </c>
      <c r="BJ20" s="405">
        <v>13400</v>
      </c>
      <c r="BK20" s="405">
        <v>13400</v>
      </c>
      <c r="BL20" s="405">
        <v>13400</v>
      </c>
      <c r="BM20" s="405">
        <v>13400</v>
      </c>
      <c r="BN20" s="405">
        <v>13400</v>
      </c>
      <c r="BO20" s="405">
        <v>13400</v>
      </c>
      <c r="BP20" s="405">
        <v>13400</v>
      </c>
      <c r="BQ20" s="405">
        <v>13400</v>
      </c>
      <c r="BR20" s="405">
        <v>13400</v>
      </c>
      <c r="BS20" s="405">
        <v>13400</v>
      </c>
      <c r="BT20" s="405">
        <v>13400</v>
      </c>
      <c r="BU20" s="405">
        <v>13400</v>
      </c>
      <c r="BV20" s="405">
        <v>13400</v>
      </c>
      <c r="BW20" s="405">
        <v>13400</v>
      </c>
      <c r="BX20" s="405">
        <v>13400</v>
      </c>
      <c r="BY20" s="405">
        <v>13400</v>
      </c>
      <c r="BZ20" s="405">
        <v>13400</v>
      </c>
      <c r="CA20" s="405">
        <v>13400</v>
      </c>
      <c r="CB20" s="405">
        <v>13400</v>
      </c>
      <c r="CC20" s="405">
        <v>13400</v>
      </c>
      <c r="CD20" s="405">
        <v>13400</v>
      </c>
      <c r="CE20" s="405">
        <v>13400</v>
      </c>
      <c r="CF20" s="405">
        <v>13400</v>
      </c>
      <c r="CG20" s="405">
        <v>13400</v>
      </c>
      <c r="CH20" s="405">
        <v>13400</v>
      </c>
      <c r="CI20" s="405">
        <v>13400</v>
      </c>
      <c r="CJ20" s="405">
        <v>13400</v>
      </c>
      <c r="CK20" s="405">
        <v>13400</v>
      </c>
      <c r="CL20" s="405">
        <v>13400</v>
      </c>
      <c r="CM20" s="405">
        <v>13400</v>
      </c>
      <c r="CN20" s="405">
        <v>13400</v>
      </c>
      <c r="CO20" s="405">
        <v>13400</v>
      </c>
      <c r="CP20" s="405">
        <v>13400</v>
      </c>
      <c r="CQ20" s="405">
        <v>13400</v>
      </c>
      <c r="CR20" s="405">
        <v>13400</v>
      </c>
      <c r="CS20" s="405">
        <v>13400</v>
      </c>
      <c r="CT20" s="405">
        <v>13400</v>
      </c>
      <c r="CU20" s="405">
        <v>13400</v>
      </c>
      <c r="CV20" s="405">
        <v>13400</v>
      </c>
      <c r="CW20" s="405">
        <v>13400</v>
      </c>
      <c r="CX20" s="405">
        <v>13400</v>
      </c>
      <c r="CY20" s="405">
        <v>13400</v>
      </c>
      <c r="CZ20" s="405">
        <v>13400</v>
      </c>
      <c r="DA20" s="405">
        <v>13400</v>
      </c>
      <c r="DB20" s="405">
        <v>13400</v>
      </c>
      <c r="DC20" s="405">
        <v>13400</v>
      </c>
      <c r="DD20" s="405">
        <v>13400</v>
      </c>
      <c r="DE20" s="405">
        <v>13400</v>
      </c>
      <c r="DF20" s="405">
        <v>13400</v>
      </c>
      <c r="DG20" s="405">
        <v>13400</v>
      </c>
      <c r="DH20" s="405">
        <v>13400</v>
      </c>
      <c r="DI20" s="405">
        <v>13400</v>
      </c>
      <c r="DJ20" s="405">
        <v>13400</v>
      </c>
      <c r="DK20" s="405">
        <v>13400</v>
      </c>
      <c r="DL20" s="405">
        <v>13400</v>
      </c>
      <c r="DM20" s="405">
        <v>13400</v>
      </c>
      <c r="DN20" s="405">
        <v>13400</v>
      </c>
      <c r="DO20" s="405">
        <v>13400</v>
      </c>
      <c r="DP20" s="405">
        <v>13400</v>
      </c>
      <c r="DQ20" s="405">
        <v>13400</v>
      </c>
      <c r="DR20" s="405">
        <v>13400</v>
      </c>
      <c r="DS20" s="405">
        <v>13400</v>
      </c>
      <c r="DT20" s="405">
        <v>13400</v>
      </c>
      <c r="DU20" s="405">
        <v>13400</v>
      </c>
      <c r="DV20" s="405">
        <v>13400</v>
      </c>
      <c r="DW20" s="405">
        <v>13400</v>
      </c>
      <c r="DX20" s="405">
        <v>13400</v>
      </c>
      <c r="DY20" s="405">
        <v>13400</v>
      </c>
      <c r="DZ20" s="405">
        <v>13400</v>
      </c>
      <c r="EA20" s="405">
        <v>13400</v>
      </c>
      <c r="EB20" s="405">
        <v>13400</v>
      </c>
      <c r="EC20" s="405">
        <v>13400</v>
      </c>
      <c r="ED20" s="405">
        <v>13400</v>
      </c>
      <c r="EE20" s="405">
        <v>13400</v>
      </c>
      <c r="EF20" s="405">
        <v>13400</v>
      </c>
      <c r="EG20" s="405">
        <v>13400</v>
      </c>
      <c r="EH20" s="405">
        <v>13400</v>
      </c>
      <c r="EI20" s="405">
        <v>13400</v>
      </c>
      <c r="EJ20" s="405">
        <v>13400</v>
      </c>
      <c r="EK20" s="405">
        <v>13400</v>
      </c>
      <c r="EL20" s="405">
        <v>13400</v>
      </c>
      <c r="EM20" s="405">
        <v>13400</v>
      </c>
      <c r="EN20" s="405">
        <v>13400</v>
      </c>
      <c r="EO20" s="405">
        <v>13400</v>
      </c>
      <c r="EP20" s="405">
        <v>13400</v>
      </c>
      <c r="EQ20" s="405">
        <v>13400</v>
      </c>
      <c r="ER20" s="405">
        <v>13400</v>
      </c>
      <c r="ES20" s="405">
        <v>13400</v>
      </c>
      <c r="ET20" s="405">
        <v>13400</v>
      </c>
      <c r="EU20" s="405">
        <v>13400</v>
      </c>
      <c r="EV20" s="405">
        <v>13400</v>
      </c>
      <c r="EW20" s="405">
        <v>13400</v>
      </c>
      <c r="EX20" s="405">
        <v>13400</v>
      </c>
      <c r="EY20" s="405">
        <v>13400</v>
      </c>
      <c r="EZ20" s="405">
        <v>13400</v>
      </c>
      <c r="FA20" s="405">
        <v>13400</v>
      </c>
      <c r="FB20" s="405">
        <v>13400</v>
      </c>
      <c r="FC20" s="405">
        <v>13400</v>
      </c>
      <c r="FD20" s="405">
        <v>13400</v>
      </c>
      <c r="FE20" s="405">
        <v>13400</v>
      </c>
      <c r="FF20" s="405">
        <v>13400</v>
      </c>
      <c r="FG20" s="405">
        <v>13400</v>
      </c>
      <c r="FH20" s="405">
        <v>13400</v>
      </c>
      <c r="FI20" s="405">
        <v>13400</v>
      </c>
      <c r="FJ20" s="405">
        <v>13400</v>
      </c>
      <c r="FK20" s="405">
        <v>13400</v>
      </c>
      <c r="FL20" s="405">
        <v>13400</v>
      </c>
      <c r="FM20" s="405">
        <v>13400</v>
      </c>
      <c r="FN20" s="405">
        <v>13400</v>
      </c>
      <c r="FO20" s="405">
        <v>13400</v>
      </c>
      <c r="FP20" s="405">
        <v>13400</v>
      </c>
      <c r="FQ20" s="405">
        <v>13400</v>
      </c>
      <c r="FR20" s="405">
        <v>13400</v>
      </c>
      <c r="FS20" s="405">
        <v>13400</v>
      </c>
      <c r="FT20" s="405">
        <v>13400</v>
      </c>
      <c r="FU20" s="405">
        <v>13400</v>
      </c>
      <c r="FV20" s="405">
        <v>13400</v>
      </c>
      <c r="FW20" s="405">
        <v>13400</v>
      </c>
      <c r="FX20" s="405">
        <v>13400</v>
      </c>
      <c r="FY20" s="405">
        <v>13400</v>
      </c>
      <c r="FZ20" s="405">
        <v>13400</v>
      </c>
    </row>
    <row r="21" spans="1:182" x14ac:dyDescent="0.25">
      <c r="A21" s="402">
        <v>5</v>
      </c>
      <c r="B21" s="402">
        <v>4</v>
      </c>
      <c r="C21" s="405">
        <v>10700</v>
      </c>
      <c r="D21" s="405">
        <v>10700</v>
      </c>
      <c r="E21" s="405">
        <v>10700</v>
      </c>
      <c r="F21" s="405">
        <v>10700</v>
      </c>
      <c r="G21" s="405">
        <v>10700</v>
      </c>
      <c r="H21" s="405">
        <v>10700</v>
      </c>
      <c r="I21" s="405">
        <v>10700</v>
      </c>
      <c r="J21" s="405">
        <v>10700</v>
      </c>
      <c r="K21" s="405">
        <v>10700</v>
      </c>
      <c r="L21" s="405">
        <v>10700</v>
      </c>
      <c r="M21" s="405">
        <v>10700</v>
      </c>
      <c r="N21" s="405">
        <v>10700</v>
      </c>
      <c r="O21" s="405">
        <v>10700</v>
      </c>
      <c r="P21" s="405">
        <v>10700</v>
      </c>
      <c r="Q21" s="405">
        <v>10700</v>
      </c>
      <c r="R21" s="405">
        <v>10700</v>
      </c>
      <c r="S21" s="405">
        <v>10700</v>
      </c>
      <c r="T21" s="405">
        <v>10700</v>
      </c>
      <c r="U21" s="405">
        <v>10700</v>
      </c>
      <c r="V21" s="405">
        <v>10700</v>
      </c>
      <c r="W21" s="405">
        <v>10700</v>
      </c>
      <c r="X21" s="405">
        <v>10700</v>
      </c>
      <c r="Y21" s="405">
        <v>10700</v>
      </c>
      <c r="Z21" s="405">
        <v>10700</v>
      </c>
      <c r="AA21" s="405">
        <v>10700</v>
      </c>
      <c r="AB21" s="405">
        <v>10700</v>
      </c>
      <c r="AC21" s="405">
        <v>10700</v>
      </c>
      <c r="AD21" s="405">
        <v>10700</v>
      </c>
      <c r="AE21" s="405">
        <v>10700</v>
      </c>
      <c r="AF21" s="405">
        <v>10700</v>
      </c>
      <c r="AG21" s="405">
        <v>10700</v>
      </c>
      <c r="AH21" s="405">
        <v>10700</v>
      </c>
      <c r="AI21" s="405">
        <v>10700</v>
      </c>
      <c r="AJ21" s="405">
        <v>10700</v>
      </c>
      <c r="AK21" s="405">
        <v>10700</v>
      </c>
      <c r="AL21" s="405">
        <v>10700</v>
      </c>
      <c r="AM21" s="405">
        <v>10700</v>
      </c>
      <c r="AN21" s="405">
        <v>10700</v>
      </c>
      <c r="AO21" s="405">
        <v>12800</v>
      </c>
      <c r="AP21" s="405">
        <v>12800</v>
      </c>
      <c r="AQ21" s="405">
        <v>12800</v>
      </c>
      <c r="AR21" s="405">
        <v>12800</v>
      </c>
      <c r="AS21" s="405">
        <v>12800</v>
      </c>
      <c r="AT21" s="405">
        <v>12800</v>
      </c>
      <c r="AU21" s="405">
        <v>12800</v>
      </c>
      <c r="AV21" s="405">
        <v>12800</v>
      </c>
      <c r="AW21" s="405">
        <v>12800</v>
      </c>
      <c r="AX21" s="405">
        <v>12800</v>
      </c>
      <c r="AY21" s="405">
        <v>12800</v>
      </c>
      <c r="AZ21" s="405">
        <v>12800</v>
      </c>
      <c r="BA21" s="405">
        <v>12800</v>
      </c>
      <c r="BB21" s="405">
        <v>12800</v>
      </c>
      <c r="BC21" s="405">
        <v>12800</v>
      </c>
      <c r="BD21" s="405">
        <v>12800</v>
      </c>
      <c r="BE21" s="405">
        <v>12800</v>
      </c>
      <c r="BF21" s="405">
        <v>12800</v>
      </c>
      <c r="BG21" s="405">
        <v>12800</v>
      </c>
      <c r="BH21" s="405">
        <v>12800</v>
      </c>
      <c r="BI21" s="405">
        <v>12800</v>
      </c>
      <c r="BJ21" s="405">
        <v>12800</v>
      </c>
      <c r="BK21" s="405">
        <v>12800</v>
      </c>
      <c r="BL21" s="405">
        <v>12800</v>
      </c>
      <c r="BM21" s="405">
        <v>12800</v>
      </c>
      <c r="BN21" s="405">
        <v>12800</v>
      </c>
      <c r="BO21" s="405">
        <v>12800</v>
      </c>
      <c r="BP21" s="405">
        <v>12800</v>
      </c>
      <c r="BQ21" s="405">
        <v>12800</v>
      </c>
      <c r="BR21" s="405">
        <v>12800</v>
      </c>
      <c r="BS21" s="405">
        <v>12800</v>
      </c>
      <c r="BT21" s="405">
        <v>12800</v>
      </c>
      <c r="BU21" s="405">
        <v>12800</v>
      </c>
      <c r="BV21" s="405">
        <v>12800</v>
      </c>
      <c r="BW21" s="405">
        <v>12800</v>
      </c>
      <c r="BX21" s="405">
        <v>12800</v>
      </c>
      <c r="BY21" s="405">
        <v>12800</v>
      </c>
      <c r="BZ21" s="405">
        <v>12800</v>
      </c>
      <c r="CA21" s="405">
        <v>12800</v>
      </c>
      <c r="CB21" s="405">
        <v>12800</v>
      </c>
      <c r="CC21" s="405">
        <v>12800</v>
      </c>
      <c r="CD21" s="405">
        <v>12800</v>
      </c>
      <c r="CE21" s="405">
        <v>12800</v>
      </c>
      <c r="CF21" s="405">
        <v>12800</v>
      </c>
      <c r="CG21" s="405">
        <v>12800</v>
      </c>
      <c r="CH21" s="405">
        <v>12800</v>
      </c>
      <c r="CI21" s="405">
        <v>12800</v>
      </c>
      <c r="CJ21" s="405">
        <v>12800</v>
      </c>
      <c r="CK21" s="405">
        <v>12800</v>
      </c>
      <c r="CL21" s="405">
        <v>12800</v>
      </c>
      <c r="CM21" s="405">
        <v>12800</v>
      </c>
      <c r="CN21" s="405">
        <v>12800</v>
      </c>
      <c r="CO21" s="405">
        <v>12800</v>
      </c>
      <c r="CP21" s="405">
        <v>12800</v>
      </c>
      <c r="CQ21" s="405">
        <v>12800</v>
      </c>
      <c r="CR21" s="405">
        <v>12800</v>
      </c>
      <c r="CS21" s="405">
        <v>12800</v>
      </c>
      <c r="CT21" s="405">
        <v>12800</v>
      </c>
      <c r="CU21" s="405">
        <v>12800</v>
      </c>
      <c r="CV21" s="405">
        <v>12800</v>
      </c>
      <c r="CW21" s="405">
        <v>12800</v>
      </c>
      <c r="CX21" s="405">
        <v>12800</v>
      </c>
      <c r="CY21" s="405">
        <v>12800</v>
      </c>
      <c r="CZ21" s="405">
        <v>12800</v>
      </c>
      <c r="DA21" s="405">
        <v>12800</v>
      </c>
      <c r="DB21" s="405">
        <v>12800</v>
      </c>
      <c r="DC21" s="405">
        <v>12800</v>
      </c>
      <c r="DD21" s="405">
        <v>12800</v>
      </c>
      <c r="DE21" s="405">
        <v>12800</v>
      </c>
      <c r="DF21" s="405">
        <v>12800</v>
      </c>
      <c r="DG21" s="405">
        <v>12800</v>
      </c>
      <c r="DH21" s="405">
        <v>12800</v>
      </c>
      <c r="DI21" s="405">
        <v>12800</v>
      </c>
      <c r="DJ21" s="405">
        <v>12800</v>
      </c>
      <c r="DK21" s="405">
        <v>12800</v>
      </c>
      <c r="DL21" s="405">
        <v>12800</v>
      </c>
      <c r="DM21" s="405">
        <v>12800</v>
      </c>
      <c r="DN21" s="405">
        <v>12800</v>
      </c>
      <c r="DO21" s="405">
        <v>12800</v>
      </c>
      <c r="DP21" s="405">
        <v>12800</v>
      </c>
      <c r="DQ21" s="405">
        <v>12800</v>
      </c>
      <c r="DR21" s="405">
        <v>12800</v>
      </c>
      <c r="DS21" s="405">
        <v>12800</v>
      </c>
      <c r="DT21" s="405">
        <v>12800</v>
      </c>
      <c r="DU21" s="405">
        <v>12800</v>
      </c>
      <c r="DV21" s="405">
        <v>12800</v>
      </c>
      <c r="DW21" s="405">
        <v>12800</v>
      </c>
      <c r="DX21" s="405">
        <v>12800</v>
      </c>
      <c r="DY21" s="405">
        <v>12800</v>
      </c>
      <c r="DZ21" s="405">
        <v>12800</v>
      </c>
      <c r="EA21" s="405">
        <v>12800</v>
      </c>
      <c r="EB21" s="405">
        <v>12800</v>
      </c>
      <c r="EC21" s="405">
        <v>12800</v>
      </c>
      <c r="ED21" s="405">
        <v>12800</v>
      </c>
      <c r="EE21" s="405">
        <v>12800</v>
      </c>
      <c r="EF21" s="405">
        <v>12800</v>
      </c>
      <c r="EG21" s="405">
        <v>12800</v>
      </c>
      <c r="EH21" s="405">
        <v>12800</v>
      </c>
      <c r="EI21" s="405">
        <v>12800</v>
      </c>
      <c r="EJ21" s="405">
        <v>12800</v>
      </c>
      <c r="EK21" s="405">
        <v>12800</v>
      </c>
      <c r="EL21" s="405">
        <v>12800</v>
      </c>
      <c r="EM21" s="405">
        <v>12800</v>
      </c>
      <c r="EN21" s="405">
        <v>12800</v>
      </c>
      <c r="EO21" s="405">
        <v>12800</v>
      </c>
      <c r="EP21" s="405">
        <v>12800</v>
      </c>
      <c r="EQ21" s="405">
        <v>12800</v>
      </c>
      <c r="ER21" s="405">
        <v>12800</v>
      </c>
      <c r="ES21" s="405">
        <v>12800</v>
      </c>
      <c r="ET21" s="405">
        <v>12800</v>
      </c>
      <c r="EU21" s="405">
        <v>12800</v>
      </c>
      <c r="EV21" s="405">
        <v>12800</v>
      </c>
      <c r="EW21" s="405">
        <v>12800</v>
      </c>
      <c r="EX21" s="405">
        <v>12800</v>
      </c>
      <c r="EY21" s="405">
        <v>12800</v>
      </c>
      <c r="EZ21" s="405">
        <v>12800</v>
      </c>
      <c r="FA21" s="405">
        <v>12800</v>
      </c>
      <c r="FB21" s="405">
        <v>12800</v>
      </c>
      <c r="FC21" s="405">
        <v>12800</v>
      </c>
      <c r="FD21" s="405">
        <v>12800</v>
      </c>
      <c r="FE21" s="405">
        <v>12800</v>
      </c>
      <c r="FF21" s="405">
        <v>12800</v>
      </c>
      <c r="FG21" s="405">
        <v>12800</v>
      </c>
      <c r="FH21" s="405">
        <v>12800</v>
      </c>
      <c r="FI21" s="405">
        <v>12800</v>
      </c>
      <c r="FJ21" s="405">
        <v>12800</v>
      </c>
      <c r="FK21" s="405">
        <v>12800</v>
      </c>
      <c r="FL21" s="405">
        <v>12800</v>
      </c>
      <c r="FM21" s="405">
        <v>12800</v>
      </c>
      <c r="FN21" s="405">
        <v>12800</v>
      </c>
      <c r="FO21" s="405">
        <v>12800</v>
      </c>
      <c r="FP21" s="405">
        <v>12800</v>
      </c>
      <c r="FQ21" s="405">
        <v>12800</v>
      </c>
      <c r="FR21" s="405">
        <v>12800</v>
      </c>
      <c r="FS21" s="405">
        <v>12800</v>
      </c>
      <c r="FT21" s="405">
        <v>12800</v>
      </c>
      <c r="FU21" s="405">
        <v>12800</v>
      </c>
      <c r="FV21" s="405">
        <v>12800</v>
      </c>
      <c r="FW21" s="405">
        <v>12800</v>
      </c>
      <c r="FX21" s="405">
        <v>12800</v>
      </c>
      <c r="FY21" s="405">
        <v>12800</v>
      </c>
      <c r="FZ21" s="405">
        <v>12800</v>
      </c>
    </row>
    <row r="22" spans="1:182" x14ac:dyDescent="0.25">
      <c r="A22" s="406">
        <v>6</v>
      </c>
      <c r="B22" s="406">
        <v>1</v>
      </c>
      <c r="C22" s="405">
        <v>14000</v>
      </c>
      <c r="D22" s="405">
        <v>14000</v>
      </c>
      <c r="E22" s="405">
        <v>14000</v>
      </c>
      <c r="F22" s="405">
        <v>14000</v>
      </c>
      <c r="G22" s="405">
        <v>14000</v>
      </c>
      <c r="H22" s="405">
        <v>14000</v>
      </c>
      <c r="I22" s="405">
        <v>14000</v>
      </c>
      <c r="J22" s="405">
        <v>14000</v>
      </c>
      <c r="K22" s="405">
        <v>14000</v>
      </c>
      <c r="L22" s="405">
        <v>14000</v>
      </c>
      <c r="M22" s="405">
        <v>14000</v>
      </c>
      <c r="N22" s="405">
        <v>14000</v>
      </c>
      <c r="O22" s="405">
        <v>14000</v>
      </c>
      <c r="P22" s="405">
        <v>14000</v>
      </c>
      <c r="Q22" s="405">
        <v>14000</v>
      </c>
      <c r="R22" s="405">
        <v>14000</v>
      </c>
      <c r="S22" s="405">
        <v>14000</v>
      </c>
      <c r="T22" s="405">
        <v>14000</v>
      </c>
      <c r="U22" s="405">
        <v>14000</v>
      </c>
      <c r="V22" s="405">
        <v>14000</v>
      </c>
      <c r="W22" s="405">
        <v>14000</v>
      </c>
      <c r="X22" s="405">
        <v>14000</v>
      </c>
      <c r="Y22" s="405">
        <v>14000</v>
      </c>
      <c r="Z22" s="405">
        <v>14000</v>
      </c>
      <c r="AA22" s="405">
        <v>14000</v>
      </c>
      <c r="AB22" s="405">
        <v>14000</v>
      </c>
      <c r="AC22" s="405">
        <v>14000</v>
      </c>
      <c r="AD22" s="405">
        <v>14000</v>
      </c>
      <c r="AE22" s="405">
        <v>14000</v>
      </c>
      <c r="AF22" s="405">
        <v>14000</v>
      </c>
      <c r="AG22" s="405">
        <v>14000</v>
      </c>
      <c r="AH22" s="405">
        <v>14000</v>
      </c>
      <c r="AI22" s="405">
        <v>14000</v>
      </c>
      <c r="AJ22" s="405">
        <v>14000</v>
      </c>
      <c r="AK22" s="405">
        <v>14000</v>
      </c>
      <c r="AL22" s="405">
        <v>14000</v>
      </c>
      <c r="AM22" s="405">
        <v>14000</v>
      </c>
      <c r="AN22" s="405">
        <v>14000</v>
      </c>
      <c r="AO22" s="405">
        <v>17300</v>
      </c>
      <c r="AP22" s="405">
        <v>17300</v>
      </c>
      <c r="AQ22" s="405">
        <v>17300</v>
      </c>
      <c r="AR22" s="405">
        <v>17300</v>
      </c>
      <c r="AS22" s="405">
        <v>17300</v>
      </c>
      <c r="AT22" s="405">
        <v>17300</v>
      </c>
      <c r="AU22" s="405">
        <v>17300</v>
      </c>
      <c r="AV22" s="405">
        <v>17300</v>
      </c>
      <c r="AW22" s="405">
        <v>17300</v>
      </c>
      <c r="AX22" s="405">
        <v>17300</v>
      </c>
      <c r="AY22" s="405">
        <v>17300</v>
      </c>
      <c r="AZ22" s="405">
        <v>17300</v>
      </c>
      <c r="BA22" s="405">
        <v>17300</v>
      </c>
      <c r="BB22" s="405">
        <v>17300</v>
      </c>
      <c r="BC22" s="405">
        <v>17300</v>
      </c>
      <c r="BD22" s="405">
        <v>17300</v>
      </c>
      <c r="BE22" s="405">
        <v>17300</v>
      </c>
      <c r="BF22" s="405">
        <v>17300</v>
      </c>
      <c r="BG22" s="405">
        <v>17300</v>
      </c>
      <c r="BH22" s="405">
        <v>17300</v>
      </c>
      <c r="BI22" s="405">
        <v>17300</v>
      </c>
      <c r="BJ22" s="405">
        <v>17300</v>
      </c>
      <c r="BK22" s="405">
        <v>17300</v>
      </c>
      <c r="BL22" s="405">
        <v>17300</v>
      </c>
      <c r="BM22" s="405">
        <v>17300</v>
      </c>
      <c r="BN22" s="405">
        <v>17300</v>
      </c>
      <c r="BO22" s="405">
        <v>17300</v>
      </c>
      <c r="BP22" s="405">
        <v>17300</v>
      </c>
      <c r="BQ22" s="405">
        <v>17300</v>
      </c>
      <c r="BR22" s="405">
        <v>17300</v>
      </c>
      <c r="BS22" s="405">
        <v>17300</v>
      </c>
      <c r="BT22" s="405">
        <v>17300</v>
      </c>
      <c r="BU22" s="405">
        <v>17300</v>
      </c>
      <c r="BV22" s="405">
        <v>17300</v>
      </c>
      <c r="BW22" s="405">
        <v>17300</v>
      </c>
      <c r="BX22" s="405">
        <v>17300</v>
      </c>
      <c r="BY22" s="405">
        <v>17300</v>
      </c>
      <c r="BZ22" s="405">
        <v>17300</v>
      </c>
      <c r="CA22" s="405">
        <v>17300</v>
      </c>
      <c r="CB22" s="405">
        <v>17300</v>
      </c>
      <c r="CC22" s="405">
        <v>17300</v>
      </c>
      <c r="CD22" s="405">
        <v>17300</v>
      </c>
      <c r="CE22" s="405">
        <v>17300</v>
      </c>
      <c r="CF22" s="405">
        <v>17300</v>
      </c>
      <c r="CG22" s="405">
        <v>17300</v>
      </c>
      <c r="CH22" s="405">
        <v>17300</v>
      </c>
      <c r="CI22" s="405">
        <v>17300</v>
      </c>
      <c r="CJ22" s="405">
        <v>17300</v>
      </c>
      <c r="CK22" s="405">
        <v>17300</v>
      </c>
      <c r="CL22" s="405">
        <v>17300</v>
      </c>
      <c r="CM22" s="405">
        <v>17300</v>
      </c>
      <c r="CN22" s="405">
        <v>17300</v>
      </c>
      <c r="CO22" s="405">
        <v>17300</v>
      </c>
      <c r="CP22" s="405">
        <v>17300</v>
      </c>
      <c r="CQ22" s="405">
        <v>17300</v>
      </c>
      <c r="CR22" s="405">
        <v>17300</v>
      </c>
      <c r="CS22" s="405">
        <v>17300</v>
      </c>
      <c r="CT22" s="405">
        <v>17300</v>
      </c>
      <c r="CU22" s="405">
        <v>17300</v>
      </c>
      <c r="CV22" s="405">
        <v>17300</v>
      </c>
      <c r="CW22" s="405">
        <v>17300</v>
      </c>
      <c r="CX22" s="405">
        <v>17300</v>
      </c>
      <c r="CY22" s="405">
        <v>17300</v>
      </c>
      <c r="CZ22" s="405">
        <v>17300</v>
      </c>
      <c r="DA22" s="405">
        <v>17300</v>
      </c>
      <c r="DB22" s="405">
        <v>17300</v>
      </c>
      <c r="DC22" s="405">
        <v>17300</v>
      </c>
      <c r="DD22" s="405">
        <v>17300</v>
      </c>
      <c r="DE22" s="405">
        <v>17300</v>
      </c>
      <c r="DF22" s="405">
        <v>17300</v>
      </c>
      <c r="DG22" s="405">
        <v>17300</v>
      </c>
      <c r="DH22" s="405">
        <v>17300</v>
      </c>
      <c r="DI22" s="405">
        <v>17300</v>
      </c>
      <c r="DJ22" s="405">
        <v>17300</v>
      </c>
      <c r="DK22" s="405">
        <v>17300</v>
      </c>
      <c r="DL22" s="405">
        <v>17300</v>
      </c>
      <c r="DM22" s="405">
        <v>17300</v>
      </c>
      <c r="DN22" s="405">
        <v>17300</v>
      </c>
      <c r="DO22" s="405">
        <v>17300</v>
      </c>
      <c r="DP22" s="405">
        <v>17300</v>
      </c>
      <c r="DQ22" s="405">
        <v>17300</v>
      </c>
      <c r="DR22" s="405">
        <v>17300</v>
      </c>
      <c r="DS22" s="405">
        <v>17300</v>
      </c>
      <c r="DT22" s="405">
        <v>17300</v>
      </c>
      <c r="DU22" s="405">
        <v>17300</v>
      </c>
      <c r="DV22" s="405">
        <v>17300</v>
      </c>
      <c r="DW22" s="405">
        <v>17300</v>
      </c>
      <c r="DX22" s="405">
        <v>17300</v>
      </c>
      <c r="DY22" s="405">
        <v>17300</v>
      </c>
      <c r="DZ22" s="405">
        <v>17300</v>
      </c>
      <c r="EA22" s="405">
        <v>17300</v>
      </c>
      <c r="EB22" s="405">
        <v>17300</v>
      </c>
      <c r="EC22" s="405">
        <v>17300</v>
      </c>
      <c r="ED22" s="405">
        <v>17300</v>
      </c>
      <c r="EE22" s="405">
        <v>17300</v>
      </c>
      <c r="EF22" s="405">
        <v>17300</v>
      </c>
      <c r="EG22" s="405">
        <v>17300</v>
      </c>
      <c r="EH22" s="405">
        <v>17300</v>
      </c>
      <c r="EI22" s="405">
        <v>17300</v>
      </c>
      <c r="EJ22" s="405">
        <v>17300</v>
      </c>
      <c r="EK22" s="405">
        <v>17300</v>
      </c>
      <c r="EL22" s="405">
        <v>17300</v>
      </c>
      <c r="EM22" s="405">
        <v>17300</v>
      </c>
      <c r="EN22" s="405">
        <v>17300</v>
      </c>
      <c r="EO22" s="405">
        <v>17300</v>
      </c>
      <c r="EP22" s="405">
        <v>17300</v>
      </c>
      <c r="EQ22" s="405">
        <v>17300</v>
      </c>
      <c r="ER22" s="405">
        <v>17300</v>
      </c>
      <c r="ES22" s="405">
        <v>17300</v>
      </c>
      <c r="ET22" s="405">
        <v>17300</v>
      </c>
      <c r="EU22" s="405">
        <v>17300</v>
      </c>
      <c r="EV22" s="405">
        <v>17300</v>
      </c>
      <c r="EW22" s="405">
        <v>17300</v>
      </c>
      <c r="EX22" s="405">
        <v>17300</v>
      </c>
      <c r="EY22" s="405">
        <v>17300</v>
      </c>
      <c r="EZ22" s="405">
        <v>17300</v>
      </c>
      <c r="FA22" s="405">
        <v>17300</v>
      </c>
      <c r="FB22" s="405">
        <v>17300</v>
      </c>
      <c r="FC22" s="405">
        <v>17300</v>
      </c>
      <c r="FD22" s="405">
        <v>17300</v>
      </c>
      <c r="FE22" s="405">
        <v>17300</v>
      </c>
      <c r="FF22" s="405">
        <v>17300</v>
      </c>
      <c r="FG22" s="405">
        <v>17300</v>
      </c>
      <c r="FH22" s="405">
        <v>17300</v>
      </c>
      <c r="FI22" s="405">
        <v>17300</v>
      </c>
      <c r="FJ22" s="405">
        <v>17300</v>
      </c>
      <c r="FK22" s="405">
        <v>17300</v>
      </c>
      <c r="FL22" s="405">
        <v>17300</v>
      </c>
      <c r="FM22" s="405">
        <v>17300</v>
      </c>
      <c r="FN22" s="405">
        <v>17300</v>
      </c>
      <c r="FO22" s="405">
        <v>17300</v>
      </c>
      <c r="FP22" s="405">
        <v>17300</v>
      </c>
      <c r="FQ22" s="405">
        <v>17300</v>
      </c>
      <c r="FR22" s="405">
        <v>17300</v>
      </c>
      <c r="FS22" s="405">
        <v>17300</v>
      </c>
      <c r="FT22" s="405">
        <v>17300</v>
      </c>
      <c r="FU22" s="405">
        <v>17300</v>
      </c>
      <c r="FV22" s="405">
        <v>17300</v>
      </c>
      <c r="FW22" s="405">
        <v>17300</v>
      </c>
      <c r="FX22" s="405">
        <v>17300</v>
      </c>
      <c r="FY22" s="405">
        <v>17300</v>
      </c>
      <c r="FZ22" s="405">
        <v>17300</v>
      </c>
    </row>
    <row r="23" spans="1:182" x14ac:dyDescent="0.25">
      <c r="A23" s="406">
        <v>6</v>
      </c>
      <c r="B23" s="406">
        <v>2</v>
      </c>
      <c r="C23" s="405">
        <v>14000</v>
      </c>
      <c r="D23" s="405">
        <v>14000</v>
      </c>
      <c r="E23" s="405">
        <v>14000</v>
      </c>
      <c r="F23" s="405">
        <v>14000</v>
      </c>
      <c r="G23" s="405">
        <v>14000</v>
      </c>
      <c r="H23" s="405">
        <v>14000</v>
      </c>
      <c r="I23" s="405">
        <v>14000</v>
      </c>
      <c r="J23" s="405">
        <v>14000</v>
      </c>
      <c r="K23" s="405">
        <v>14000</v>
      </c>
      <c r="L23" s="405">
        <v>14000</v>
      </c>
      <c r="M23" s="405">
        <v>14000</v>
      </c>
      <c r="N23" s="405">
        <v>14000</v>
      </c>
      <c r="O23" s="405">
        <v>14000</v>
      </c>
      <c r="P23" s="405">
        <v>14000</v>
      </c>
      <c r="Q23" s="405">
        <v>14000</v>
      </c>
      <c r="R23" s="405">
        <v>14000</v>
      </c>
      <c r="S23" s="405">
        <v>14000</v>
      </c>
      <c r="T23" s="405">
        <v>14000</v>
      </c>
      <c r="U23" s="405">
        <v>14000</v>
      </c>
      <c r="V23" s="405">
        <v>14000</v>
      </c>
      <c r="W23" s="405">
        <v>14000</v>
      </c>
      <c r="X23" s="405">
        <v>14000</v>
      </c>
      <c r="Y23" s="405">
        <v>14000</v>
      </c>
      <c r="Z23" s="405">
        <v>14000</v>
      </c>
      <c r="AA23" s="405">
        <v>14000</v>
      </c>
      <c r="AB23" s="405">
        <v>14000</v>
      </c>
      <c r="AC23" s="405">
        <v>14000</v>
      </c>
      <c r="AD23" s="405">
        <v>14000</v>
      </c>
      <c r="AE23" s="405">
        <v>14000</v>
      </c>
      <c r="AF23" s="405">
        <v>14000</v>
      </c>
      <c r="AG23" s="405">
        <v>14000</v>
      </c>
      <c r="AH23" s="405">
        <v>14000</v>
      </c>
      <c r="AI23" s="405">
        <v>14000</v>
      </c>
      <c r="AJ23" s="405">
        <v>14000</v>
      </c>
      <c r="AK23" s="405">
        <v>14000</v>
      </c>
      <c r="AL23" s="405">
        <v>14000</v>
      </c>
      <c r="AM23" s="405">
        <v>14000</v>
      </c>
      <c r="AN23" s="405">
        <v>14000</v>
      </c>
      <c r="AO23" s="405">
        <v>17300</v>
      </c>
      <c r="AP23" s="405">
        <v>17300</v>
      </c>
      <c r="AQ23" s="405">
        <v>17300</v>
      </c>
      <c r="AR23" s="405">
        <v>17300</v>
      </c>
      <c r="AS23" s="405">
        <v>17300</v>
      </c>
      <c r="AT23" s="405">
        <v>17300</v>
      </c>
      <c r="AU23" s="405">
        <v>17300</v>
      </c>
      <c r="AV23" s="405">
        <v>17300</v>
      </c>
      <c r="AW23" s="405">
        <v>17300</v>
      </c>
      <c r="AX23" s="405">
        <v>17300</v>
      </c>
      <c r="AY23" s="405">
        <v>17300</v>
      </c>
      <c r="AZ23" s="405">
        <v>17300</v>
      </c>
      <c r="BA23" s="405">
        <v>17300</v>
      </c>
      <c r="BB23" s="405">
        <v>17300</v>
      </c>
      <c r="BC23" s="405">
        <v>17300</v>
      </c>
      <c r="BD23" s="405">
        <v>17300</v>
      </c>
      <c r="BE23" s="405">
        <v>17300</v>
      </c>
      <c r="BF23" s="405">
        <v>17300</v>
      </c>
      <c r="BG23" s="405">
        <v>17300</v>
      </c>
      <c r="BH23" s="405">
        <v>17300</v>
      </c>
      <c r="BI23" s="405">
        <v>17300</v>
      </c>
      <c r="BJ23" s="405">
        <v>17300</v>
      </c>
      <c r="BK23" s="405">
        <v>17300</v>
      </c>
      <c r="BL23" s="405">
        <v>17300</v>
      </c>
      <c r="BM23" s="405">
        <v>17300</v>
      </c>
      <c r="BN23" s="405">
        <v>17300</v>
      </c>
      <c r="BO23" s="405">
        <v>17300</v>
      </c>
      <c r="BP23" s="405">
        <v>17300</v>
      </c>
      <c r="BQ23" s="405">
        <v>17300</v>
      </c>
      <c r="BR23" s="405">
        <v>17300</v>
      </c>
      <c r="BS23" s="405">
        <v>17300</v>
      </c>
      <c r="BT23" s="405">
        <v>17300</v>
      </c>
      <c r="BU23" s="405">
        <v>17300</v>
      </c>
      <c r="BV23" s="405">
        <v>17300</v>
      </c>
      <c r="BW23" s="405">
        <v>17300</v>
      </c>
      <c r="BX23" s="405">
        <v>17300</v>
      </c>
      <c r="BY23" s="405">
        <v>17300</v>
      </c>
      <c r="BZ23" s="405">
        <v>17300</v>
      </c>
      <c r="CA23" s="405">
        <v>17300</v>
      </c>
      <c r="CB23" s="405">
        <v>17300</v>
      </c>
      <c r="CC23" s="405">
        <v>17300</v>
      </c>
      <c r="CD23" s="405">
        <v>17300</v>
      </c>
      <c r="CE23" s="405">
        <v>17300</v>
      </c>
      <c r="CF23" s="405">
        <v>17300</v>
      </c>
      <c r="CG23" s="405">
        <v>17300</v>
      </c>
      <c r="CH23" s="405">
        <v>17300</v>
      </c>
      <c r="CI23" s="405">
        <v>17300</v>
      </c>
      <c r="CJ23" s="405">
        <v>17300</v>
      </c>
      <c r="CK23" s="405">
        <v>17300</v>
      </c>
      <c r="CL23" s="405">
        <v>17300</v>
      </c>
      <c r="CM23" s="405">
        <v>17300</v>
      </c>
      <c r="CN23" s="405">
        <v>17300</v>
      </c>
      <c r="CO23" s="405">
        <v>17300</v>
      </c>
      <c r="CP23" s="405">
        <v>17300</v>
      </c>
      <c r="CQ23" s="405">
        <v>17300</v>
      </c>
      <c r="CR23" s="405">
        <v>17300</v>
      </c>
      <c r="CS23" s="405">
        <v>17300</v>
      </c>
      <c r="CT23" s="405">
        <v>17300</v>
      </c>
      <c r="CU23" s="405">
        <v>17300</v>
      </c>
      <c r="CV23" s="405">
        <v>17300</v>
      </c>
      <c r="CW23" s="405">
        <v>17300</v>
      </c>
      <c r="CX23" s="405">
        <v>17300</v>
      </c>
      <c r="CY23" s="405">
        <v>17300</v>
      </c>
      <c r="CZ23" s="405">
        <v>17300</v>
      </c>
      <c r="DA23" s="405">
        <v>17300</v>
      </c>
      <c r="DB23" s="405">
        <v>17300</v>
      </c>
      <c r="DC23" s="405">
        <v>17300</v>
      </c>
      <c r="DD23" s="405">
        <v>17300</v>
      </c>
      <c r="DE23" s="405">
        <v>17300</v>
      </c>
      <c r="DF23" s="405">
        <v>17300</v>
      </c>
      <c r="DG23" s="405">
        <v>17300</v>
      </c>
      <c r="DH23" s="405">
        <v>17300</v>
      </c>
      <c r="DI23" s="405">
        <v>17300</v>
      </c>
      <c r="DJ23" s="405">
        <v>17300</v>
      </c>
      <c r="DK23" s="405">
        <v>17300</v>
      </c>
      <c r="DL23" s="405">
        <v>17300</v>
      </c>
      <c r="DM23" s="405">
        <v>17300</v>
      </c>
      <c r="DN23" s="405">
        <v>17300</v>
      </c>
      <c r="DO23" s="405">
        <v>17300</v>
      </c>
      <c r="DP23" s="405">
        <v>17300</v>
      </c>
      <c r="DQ23" s="405">
        <v>17300</v>
      </c>
      <c r="DR23" s="405">
        <v>17300</v>
      </c>
      <c r="DS23" s="405">
        <v>17300</v>
      </c>
      <c r="DT23" s="405">
        <v>17300</v>
      </c>
      <c r="DU23" s="405">
        <v>17300</v>
      </c>
      <c r="DV23" s="405">
        <v>17300</v>
      </c>
      <c r="DW23" s="405">
        <v>17300</v>
      </c>
      <c r="DX23" s="405">
        <v>17300</v>
      </c>
      <c r="DY23" s="405">
        <v>17300</v>
      </c>
      <c r="DZ23" s="405">
        <v>17300</v>
      </c>
      <c r="EA23" s="405">
        <v>17300</v>
      </c>
      <c r="EB23" s="405">
        <v>17300</v>
      </c>
      <c r="EC23" s="405">
        <v>17300</v>
      </c>
      <c r="ED23" s="405">
        <v>17300</v>
      </c>
      <c r="EE23" s="405">
        <v>17300</v>
      </c>
      <c r="EF23" s="405">
        <v>17300</v>
      </c>
      <c r="EG23" s="405">
        <v>17300</v>
      </c>
      <c r="EH23" s="405">
        <v>17300</v>
      </c>
      <c r="EI23" s="405">
        <v>17300</v>
      </c>
      <c r="EJ23" s="405">
        <v>17300</v>
      </c>
      <c r="EK23" s="405">
        <v>17300</v>
      </c>
      <c r="EL23" s="405">
        <v>17300</v>
      </c>
      <c r="EM23" s="405">
        <v>17300</v>
      </c>
      <c r="EN23" s="405">
        <v>17300</v>
      </c>
      <c r="EO23" s="405">
        <v>17300</v>
      </c>
      <c r="EP23" s="405">
        <v>17300</v>
      </c>
      <c r="EQ23" s="405">
        <v>17300</v>
      </c>
      <c r="ER23" s="405">
        <v>17300</v>
      </c>
      <c r="ES23" s="405">
        <v>17300</v>
      </c>
      <c r="ET23" s="405">
        <v>17300</v>
      </c>
      <c r="EU23" s="405">
        <v>17300</v>
      </c>
      <c r="EV23" s="405">
        <v>17300</v>
      </c>
      <c r="EW23" s="405">
        <v>17300</v>
      </c>
      <c r="EX23" s="405">
        <v>17300</v>
      </c>
      <c r="EY23" s="405">
        <v>17300</v>
      </c>
      <c r="EZ23" s="405">
        <v>17300</v>
      </c>
      <c r="FA23" s="405">
        <v>17300</v>
      </c>
      <c r="FB23" s="405">
        <v>17300</v>
      </c>
      <c r="FC23" s="405">
        <v>17300</v>
      </c>
      <c r="FD23" s="405">
        <v>17300</v>
      </c>
      <c r="FE23" s="405">
        <v>17300</v>
      </c>
      <c r="FF23" s="405">
        <v>17300</v>
      </c>
      <c r="FG23" s="405">
        <v>17300</v>
      </c>
      <c r="FH23" s="405">
        <v>17300</v>
      </c>
      <c r="FI23" s="405">
        <v>17300</v>
      </c>
      <c r="FJ23" s="405">
        <v>17300</v>
      </c>
      <c r="FK23" s="405">
        <v>17300</v>
      </c>
      <c r="FL23" s="405">
        <v>17300</v>
      </c>
      <c r="FM23" s="405">
        <v>17300</v>
      </c>
      <c r="FN23" s="405">
        <v>17300</v>
      </c>
      <c r="FO23" s="405">
        <v>17300</v>
      </c>
      <c r="FP23" s="405">
        <v>17300</v>
      </c>
      <c r="FQ23" s="405">
        <v>17300</v>
      </c>
      <c r="FR23" s="405">
        <v>17300</v>
      </c>
      <c r="FS23" s="405">
        <v>17300</v>
      </c>
      <c r="FT23" s="405">
        <v>17300</v>
      </c>
      <c r="FU23" s="405">
        <v>17300</v>
      </c>
      <c r="FV23" s="405">
        <v>17300</v>
      </c>
      <c r="FW23" s="405">
        <v>17300</v>
      </c>
      <c r="FX23" s="405">
        <v>17300</v>
      </c>
      <c r="FY23" s="405">
        <v>17300</v>
      </c>
      <c r="FZ23" s="405">
        <v>17300</v>
      </c>
    </row>
    <row r="24" spans="1:182" x14ac:dyDescent="0.25">
      <c r="A24" s="406">
        <v>6</v>
      </c>
      <c r="B24" s="406">
        <v>3</v>
      </c>
      <c r="C24" s="405">
        <v>14000</v>
      </c>
      <c r="D24" s="405">
        <v>14000</v>
      </c>
      <c r="E24" s="405">
        <v>14000</v>
      </c>
      <c r="F24" s="405">
        <v>14000</v>
      </c>
      <c r="G24" s="405">
        <v>14000</v>
      </c>
      <c r="H24" s="405">
        <v>14000</v>
      </c>
      <c r="I24" s="405">
        <v>14000</v>
      </c>
      <c r="J24" s="405">
        <v>14000</v>
      </c>
      <c r="K24" s="405">
        <v>14000</v>
      </c>
      <c r="L24" s="405">
        <v>14000</v>
      </c>
      <c r="M24" s="405">
        <v>14000</v>
      </c>
      <c r="N24" s="405">
        <v>14000</v>
      </c>
      <c r="O24" s="405">
        <v>14000</v>
      </c>
      <c r="P24" s="405">
        <v>14000</v>
      </c>
      <c r="Q24" s="405">
        <v>14000</v>
      </c>
      <c r="R24" s="405">
        <v>14000</v>
      </c>
      <c r="S24" s="405">
        <v>14000</v>
      </c>
      <c r="T24" s="405">
        <v>14000</v>
      </c>
      <c r="U24" s="405">
        <v>14000</v>
      </c>
      <c r="V24" s="405">
        <v>14000</v>
      </c>
      <c r="W24" s="405">
        <v>14000</v>
      </c>
      <c r="X24" s="405">
        <v>14000</v>
      </c>
      <c r="Y24" s="405">
        <v>14000</v>
      </c>
      <c r="Z24" s="405">
        <v>14000</v>
      </c>
      <c r="AA24" s="405">
        <v>14000</v>
      </c>
      <c r="AB24" s="405">
        <v>14000</v>
      </c>
      <c r="AC24" s="405">
        <v>14000</v>
      </c>
      <c r="AD24" s="405">
        <v>14000</v>
      </c>
      <c r="AE24" s="405">
        <v>14000</v>
      </c>
      <c r="AF24" s="405">
        <v>14000</v>
      </c>
      <c r="AG24" s="405">
        <v>14000</v>
      </c>
      <c r="AH24" s="405">
        <v>14000</v>
      </c>
      <c r="AI24" s="405">
        <v>14000</v>
      </c>
      <c r="AJ24" s="405">
        <v>14000</v>
      </c>
      <c r="AK24" s="405">
        <v>14000</v>
      </c>
      <c r="AL24" s="405">
        <v>14000</v>
      </c>
      <c r="AM24" s="405">
        <v>14000</v>
      </c>
      <c r="AN24" s="405">
        <v>14000</v>
      </c>
      <c r="AO24" s="405">
        <v>17300</v>
      </c>
      <c r="AP24" s="405">
        <v>17300</v>
      </c>
      <c r="AQ24" s="405">
        <v>17300</v>
      </c>
      <c r="AR24" s="405">
        <v>17300</v>
      </c>
      <c r="AS24" s="405">
        <v>17300</v>
      </c>
      <c r="AT24" s="405">
        <v>17300</v>
      </c>
      <c r="AU24" s="405">
        <v>17300</v>
      </c>
      <c r="AV24" s="405">
        <v>17300</v>
      </c>
      <c r="AW24" s="405">
        <v>17300</v>
      </c>
      <c r="AX24" s="405">
        <v>17300</v>
      </c>
      <c r="AY24" s="405">
        <v>17300</v>
      </c>
      <c r="AZ24" s="405">
        <v>17300</v>
      </c>
      <c r="BA24" s="405">
        <v>17300</v>
      </c>
      <c r="BB24" s="405">
        <v>17300</v>
      </c>
      <c r="BC24" s="405">
        <v>17300</v>
      </c>
      <c r="BD24" s="405">
        <v>17300</v>
      </c>
      <c r="BE24" s="405">
        <v>17300</v>
      </c>
      <c r="BF24" s="405">
        <v>17300</v>
      </c>
      <c r="BG24" s="405">
        <v>17300</v>
      </c>
      <c r="BH24" s="405">
        <v>17300</v>
      </c>
      <c r="BI24" s="405">
        <v>17300</v>
      </c>
      <c r="BJ24" s="405">
        <v>17300</v>
      </c>
      <c r="BK24" s="405">
        <v>17300</v>
      </c>
      <c r="BL24" s="405">
        <v>17300</v>
      </c>
      <c r="BM24" s="405">
        <v>17300</v>
      </c>
      <c r="BN24" s="405">
        <v>17300</v>
      </c>
      <c r="BO24" s="405">
        <v>17300</v>
      </c>
      <c r="BP24" s="405">
        <v>17300</v>
      </c>
      <c r="BQ24" s="405">
        <v>17300</v>
      </c>
      <c r="BR24" s="405">
        <v>17300</v>
      </c>
      <c r="BS24" s="405">
        <v>17300</v>
      </c>
      <c r="BT24" s="405">
        <v>17300</v>
      </c>
      <c r="BU24" s="405">
        <v>17300</v>
      </c>
      <c r="BV24" s="405">
        <v>17300</v>
      </c>
      <c r="BW24" s="405">
        <v>17300</v>
      </c>
      <c r="BX24" s="405">
        <v>17300</v>
      </c>
      <c r="BY24" s="405">
        <v>17300</v>
      </c>
      <c r="BZ24" s="405">
        <v>17300</v>
      </c>
      <c r="CA24" s="405">
        <v>17300</v>
      </c>
      <c r="CB24" s="405">
        <v>17300</v>
      </c>
      <c r="CC24" s="405">
        <v>17300</v>
      </c>
      <c r="CD24" s="405">
        <v>17300</v>
      </c>
      <c r="CE24" s="405">
        <v>17300</v>
      </c>
      <c r="CF24" s="405">
        <v>17300</v>
      </c>
      <c r="CG24" s="405">
        <v>17300</v>
      </c>
      <c r="CH24" s="405">
        <v>17300</v>
      </c>
      <c r="CI24" s="405">
        <v>17300</v>
      </c>
      <c r="CJ24" s="405">
        <v>17300</v>
      </c>
      <c r="CK24" s="405">
        <v>17300</v>
      </c>
      <c r="CL24" s="405">
        <v>17300</v>
      </c>
      <c r="CM24" s="405">
        <v>17300</v>
      </c>
      <c r="CN24" s="405">
        <v>17300</v>
      </c>
      <c r="CO24" s="405">
        <v>17300</v>
      </c>
      <c r="CP24" s="405">
        <v>17300</v>
      </c>
      <c r="CQ24" s="405">
        <v>17300</v>
      </c>
      <c r="CR24" s="405">
        <v>17300</v>
      </c>
      <c r="CS24" s="405">
        <v>17300</v>
      </c>
      <c r="CT24" s="405">
        <v>17300</v>
      </c>
      <c r="CU24" s="405">
        <v>17300</v>
      </c>
      <c r="CV24" s="405">
        <v>17300</v>
      </c>
      <c r="CW24" s="405">
        <v>17300</v>
      </c>
      <c r="CX24" s="405">
        <v>17300</v>
      </c>
      <c r="CY24" s="405">
        <v>17300</v>
      </c>
      <c r="CZ24" s="405">
        <v>17300</v>
      </c>
      <c r="DA24" s="405">
        <v>17300</v>
      </c>
      <c r="DB24" s="405">
        <v>17300</v>
      </c>
      <c r="DC24" s="405">
        <v>17300</v>
      </c>
      <c r="DD24" s="405">
        <v>17300</v>
      </c>
      <c r="DE24" s="405">
        <v>17300</v>
      </c>
      <c r="DF24" s="405">
        <v>17300</v>
      </c>
      <c r="DG24" s="405">
        <v>17300</v>
      </c>
      <c r="DH24" s="405">
        <v>17300</v>
      </c>
      <c r="DI24" s="405">
        <v>17300</v>
      </c>
      <c r="DJ24" s="405">
        <v>17300</v>
      </c>
      <c r="DK24" s="405">
        <v>17300</v>
      </c>
      <c r="DL24" s="405">
        <v>17300</v>
      </c>
      <c r="DM24" s="405">
        <v>17300</v>
      </c>
      <c r="DN24" s="405">
        <v>17300</v>
      </c>
      <c r="DO24" s="405">
        <v>17300</v>
      </c>
      <c r="DP24" s="405">
        <v>17300</v>
      </c>
      <c r="DQ24" s="405">
        <v>17300</v>
      </c>
      <c r="DR24" s="405">
        <v>17300</v>
      </c>
      <c r="DS24" s="405">
        <v>17300</v>
      </c>
      <c r="DT24" s="405">
        <v>17300</v>
      </c>
      <c r="DU24" s="405">
        <v>17300</v>
      </c>
      <c r="DV24" s="405">
        <v>17300</v>
      </c>
      <c r="DW24" s="405">
        <v>17300</v>
      </c>
      <c r="DX24" s="405">
        <v>17300</v>
      </c>
      <c r="DY24" s="405">
        <v>17300</v>
      </c>
      <c r="DZ24" s="405">
        <v>17300</v>
      </c>
      <c r="EA24" s="405">
        <v>17300</v>
      </c>
      <c r="EB24" s="405">
        <v>17300</v>
      </c>
      <c r="EC24" s="405">
        <v>17300</v>
      </c>
      <c r="ED24" s="405">
        <v>17300</v>
      </c>
      <c r="EE24" s="405">
        <v>17300</v>
      </c>
      <c r="EF24" s="405">
        <v>17300</v>
      </c>
      <c r="EG24" s="405">
        <v>17300</v>
      </c>
      <c r="EH24" s="405">
        <v>17300</v>
      </c>
      <c r="EI24" s="405">
        <v>17300</v>
      </c>
      <c r="EJ24" s="405">
        <v>17300</v>
      </c>
      <c r="EK24" s="405">
        <v>17300</v>
      </c>
      <c r="EL24" s="405">
        <v>17300</v>
      </c>
      <c r="EM24" s="405">
        <v>17300</v>
      </c>
      <c r="EN24" s="405">
        <v>17300</v>
      </c>
      <c r="EO24" s="405">
        <v>17300</v>
      </c>
      <c r="EP24" s="405">
        <v>17300</v>
      </c>
      <c r="EQ24" s="405">
        <v>17300</v>
      </c>
      <c r="ER24" s="405">
        <v>17300</v>
      </c>
      <c r="ES24" s="405">
        <v>17300</v>
      </c>
      <c r="ET24" s="405">
        <v>17300</v>
      </c>
      <c r="EU24" s="405">
        <v>17300</v>
      </c>
      <c r="EV24" s="405">
        <v>17300</v>
      </c>
      <c r="EW24" s="405">
        <v>17300</v>
      </c>
      <c r="EX24" s="405">
        <v>17300</v>
      </c>
      <c r="EY24" s="405">
        <v>17300</v>
      </c>
      <c r="EZ24" s="405">
        <v>17300</v>
      </c>
      <c r="FA24" s="405">
        <v>17300</v>
      </c>
      <c r="FB24" s="405">
        <v>17300</v>
      </c>
      <c r="FC24" s="405">
        <v>17300</v>
      </c>
      <c r="FD24" s="405">
        <v>17300</v>
      </c>
      <c r="FE24" s="405">
        <v>17300</v>
      </c>
      <c r="FF24" s="405">
        <v>17300</v>
      </c>
      <c r="FG24" s="405">
        <v>17300</v>
      </c>
      <c r="FH24" s="405">
        <v>17300</v>
      </c>
      <c r="FI24" s="405">
        <v>17300</v>
      </c>
      <c r="FJ24" s="405">
        <v>17300</v>
      </c>
      <c r="FK24" s="405">
        <v>17300</v>
      </c>
      <c r="FL24" s="405">
        <v>17300</v>
      </c>
      <c r="FM24" s="405">
        <v>17300</v>
      </c>
      <c r="FN24" s="405">
        <v>17300</v>
      </c>
      <c r="FO24" s="405">
        <v>17300</v>
      </c>
      <c r="FP24" s="405">
        <v>17300</v>
      </c>
      <c r="FQ24" s="405">
        <v>17300</v>
      </c>
      <c r="FR24" s="405">
        <v>17300</v>
      </c>
      <c r="FS24" s="405">
        <v>17300</v>
      </c>
      <c r="FT24" s="405">
        <v>17300</v>
      </c>
      <c r="FU24" s="405">
        <v>17300</v>
      </c>
      <c r="FV24" s="405">
        <v>17300</v>
      </c>
      <c r="FW24" s="405">
        <v>17300</v>
      </c>
      <c r="FX24" s="405">
        <v>17300</v>
      </c>
      <c r="FY24" s="405">
        <v>17300</v>
      </c>
      <c r="FZ24" s="405">
        <v>17300</v>
      </c>
    </row>
    <row r="25" spans="1:182" x14ac:dyDescent="0.25">
      <c r="A25" s="406">
        <v>6</v>
      </c>
      <c r="B25" s="406">
        <v>4</v>
      </c>
      <c r="C25" s="405">
        <v>13300</v>
      </c>
      <c r="D25" s="405">
        <v>13300</v>
      </c>
      <c r="E25" s="405">
        <v>13300</v>
      </c>
      <c r="F25" s="405">
        <v>13300</v>
      </c>
      <c r="G25" s="405">
        <v>13300</v>
      </c>
      <c r="H25" s="405">
        <v>13300</v>
      </c>
      <c r="I25" s="405">
        <v>13300</v>
      </c>
      <c r="J25" s="405">
        <v>13300</v>
      </c>
      <c r="K25" s="405">
        <v>13300</v>
      </c>
      <c r="L25" s="405">
        <v>13300</v>
      </c>
      <c r="M25" s="405">
        <v>13300</v>
      </c>
      <c r="N25" s="405">
        <v>13300</v>
      </c>
      <c r="O25" s="405">
        <v>13300</v>
      </c>
      <c r="P25" s="405">
        <v>13300</v>
      </c>
      <c r="Q25" s="405">
        <v>13300</v>
      </c>
      <c r="R25" s="405">
        <v>13300</v>
      </c>
      <c r="S25" s="405">
        <v>13300</v>
      </c>
      <c r="T25" s="405">
        <v>13300</v>
      </c>
      <c r="U25" s="405">
        <v>13300</v>
      </c>
      <c r="V25" s="405">
        <v>13300</v>
      </c>
      <c r="W25" s="405">
        <v>13300</v>
      </c>
      <c r="X25" s="405">
        <v>13300</v>
      </c>
      <c r="Y25" s="405">
        <v>13300</v>
      </c>
      <c r="Z25" s="405">
        <v>13300</v>
      </c>
      <c r="AA25" s="405">
        <v>13300</v>
      </c>
      <c r="AB25" s="405">
        <v>13300</v>
      </c>
      <c r="AC25" s="405">
        <v>13300</v>
      </c>
      <c r="AD25" s="405">
        <v>13300</v>
      </c>
      <c r="AE25" s="405">
        <v>13300</v>
      </c>
      <c r="AF25" s="405">
        <v>13300</v>
      </c>
      <c r="AG25" s="405">
        <v>13300</v>
      </c>
      <c r="AH25" s="405">
        <v>13300</v>
      </c>
      <c r="AI25" s="405">
        <v>13300</v>
      </c>
      <c r="AJ25" s="405">
        <v>13300</v>
      </c>
      <c r="AK25" s="405">
        <v>13300</v>
      </c>
      <c r="AL25" s="405">
        <v>13300</v>
      </c>
      <c r="AM25" s="405">
        <v>13300</v>
      </c>
      <c r="AN25" s="405">
        <v>13300</v>
      </c>
      <c r="AO25" s="405">
        <v>17300</v>
      </c>
      <c r="AP25" s="405">
        <v>17300</v>
      </c>
      <c r="AQ25" s="405">
        <v>17300</v>
      </c>
      <c r="AR25" s="405">
        <v>17300</v>
      </c>
      <c r="AS25" s="405">
        <v>17300</v>
      </c>
      <c r="AT25" s="405">
        <v>17300</v>
      </c>
      <c r="AU25" s="405">
        <v>17300</v>
      </c>
      <c r="AV25" s="405">
        <v>17300</v>
      </c>
      <c r="AW25" s="405">
        <v>17300</v>
      </c>
      <c r="AX25" s="405">
        <v>17300</v>
      </c>
      <c r="AY25" s="405">
        <v>17300</v>
      </c>
      <c r="AZ25" s="405">
        <v>17300</v>
      </c>
      <c r="BA25" s="405">
        <v>17300</v>
      </c>
      <c r="BB25" s="405">
        <v>17300</v>
      </c>
      <c r="BC25" s="405">
        <v>17300</v>
      </c>
      <c r="BD25" s="405">
        <v>17300</v>
      </c>
      <c r="BE25" s="405">
        <v>17300</v>
      </c>
      <c r="BF25" s="405">
        <v>17300</v>
      </c>
      <c r="BG25" s="405">
        <v>17300</v>
      </c>
      <c r="BH25" s="405">
        <v>17300</v>
      </c>
      <c r="BI25" s="405">
        <v>17300</v>
      </c>
      <c r="BJ25" s="405">
        <v>17300</v>
      </c>
      <c r="BK25" s="405">
        <v>17300</v>
      </c>
      <c r="BL25" s="405">
        <v>17300</v>
      </c>
      <c r="BM25" s="405">
        <v>17300</v>
      </c>
      <c r="BN25" s="405">
        <v>17300</v>
      </c>
      <c r="BO25" s="405">
        <v>17300</v>
      </c>
      <c r="BP25" s="405">
        <v>17300</v>
      </c>
      <c r="BQ25" s="405">
        <v>17300</v>
      </c>
      <c r="BR25" s="405">
        <v>17300</v>
      </c>
      <c r="BS25" s="405">
        <v>17300</v>
      </c>
      <c r="BT25" s="405">
        <v>17300</v>
      </c>
      <c r="BU25" s="405">
        <v>17300</v>
      </c>
      <c r="BV25" s="405">
        <v>17300</v>
      </c>
      <c r="BW25" s="405">
        <v>17300</v>
      </c>
      <c r="BX25" s="405">
        <v>17300</v>
      </c>
      <c r="BY25" s="405">
        <v>17300</v>
      </c>
      <c r="BZ25" s="405">
        <v>17300</v>
      </c>
      <c r="CA25" s="405">
        <v>17300</v>
      </c>
      <c r="CB25" s="405">
        <v>17300</v>
      </c>
      <c r="CC25" s="405">
        <v>17300</v>
      </c>
      <c r="CD25" s="405">
        <v>17300</v>
      </c>
      <c r="CE25" s="405">
        <v>17300</v>
      </c>
      <c r="CF25" s="405">
        <v>17300</v>
      </c>
      <c r="CG25" s="405">
        <v>17300</v>
      </c>
      <c r="CH25" s="405">
        <v>17300</v>
      </c>
      <c r="CI25" s="405">
        <v>17300</v>
      </c>
      <c r="CJ25" s="405">
        <v>17300</v>
      </c>
      <c r="CK25" s="405">
        <v>17300</v>
      </c>
      <c r="CL25" s="405">
        <v>17300</v>
      </c>
      <c r="CM25" s="405">
        <v>17300</v>
      </c>
      <c r="CN25" s="405">
        <v>17300</v>
      </c>
      <c r="CO25" s="405">
        <v>17300</v>
      </c>
      <c r="CP25" s="405">
        <v>17300</v>
      </c>
      <c r="CQ25" s="405">
        <v>17300</v>
      </c>
      <c r="CR25" s="405">
        <v>17300</v>
      </c>
      <c r="CS25" s="405">
        <v>17300</v>
      </c>
      <c r="CT25" s="405">
        <v>17300</v>
      </c>
      <c r="CU25" s="405">
        <v>17300</v>
      </c>
      <c r="CV25" s="405">
        <v>17300</v>
      </c>
      <c r="CW25" s="405">
        <v>17300</v>
      </c>
      <c r="CX25" s="405">
        <v>17300</v>
      </c>
      <c r="CY25" s="405">
        <v>17300</v>
      </c>
      <c r="CZ25" s="405">
        <v>17300</v>
      </c>
      <c r="DA25" s="405">
        <v>17300</v>
      </c>
      <c r="DB25" s="405">
        <v>17300</v>
      </c>
      <c r="DC25" s="405">
        <v>17300</v>
      </c>
      <c r="DD25" s="405">
        <v>17300</v>
      </c>
      <c r="DE25" s="405">
        <v>17300</v>
      </c>
      <c r="DF25" s="405">
        <v>17300</v>
      </c>
      <c r="DG25" s="405">
        <v>17300</v>
      </c>
      <c r="DH25" s="405">
        <v>17300</v>
      </c>
      <c r="DI25" s="405">
        <v>17300</v>
      </c>
      <c r="DJ25" s="405">
        <v>17300</v>
      </c>
      <c r="DK25" s="405">
        <v>17300</v>
      </c>
      <c r="DL25" s="405">
        <v>17300</v>
      </c>
      <c r="DM25" s="405">
        <v>17300</v>
      </c>
      <c r="DN25" s="405">
        <v>17300</v>
      </c>
      <c r="DO25" s="405">
        <v>17300</v>
      </c>
      <c r="DP25" s="405">
        <v>17300</v>
      </c>
      <c r="DQ25" s="405">
        <v>17300</v>
      </c>
      <c r="DR25" s="405">
        <v>17300</v>
      </c>
      <c r="DS25" s="405">
        <v>17300</v>
      </c>
      <c r="DT25" s="405">
        <v>17300</v>
      </c>
      <c r="DU25" s="405">
        <v>17300</v>
      </c>
      <c r="DV25" s="405">
        <v>17300</v>
      </c>
      <c r="DW25" s="405">
        <v>17300</v>
      </c>
      <c r="DX25" s="405">
        <v>17300</v>
      </c>
      <c r="DY25" s="405">
        <v>17300</v>
      </c>
      <c r="DZ25" s="405">
        <v>17300</v>
      </c>
      <c r="EA25" s="405">
        <v>17300</v>
      </c>
      <c r="EB25" s="405">
        <v>17300</v>
      </c>
      <c r="EC25" s="405">
        <v>17300</v>
      </c>
      <c r="ED25" s="405">
        <v>17300</v>
      </c>
      <c r="EE25" s="405">
        <v>17300</v>
      </c>
      <c r="EF25" s="405">
        <v>17300</v>
      </c>
      <c r="EG25" s="405">
        <v>17300</v>
      </c>
      <c r="EH25" s="405">
        <v>17300</v>
      </c>
      <c r="EI25" s="405">
        <v>17300</v>
      </c>
      <c r="EJ25" s="405">
        <v>17300</v>
      </c>
      <c r="EK25" s="405">
        <v>17300</v>
      </c>
      <c r="EL25" s="405">
        <v>17300</v>
      </c>
      <c r="EM25" s="405">
        <v>17300</v>
      </c>
      <c r="EN25" s="405">
        <v>17300</v>
      </c>
      <c r="EO25" s="405">
        <v>17300</v>
      </c>
      <c r="EP25" s="405">
        <v>17300</v>
      </c>
      <c r="EQ25" s="405">
        <v>17300</v>
      </c>
      <c r="ER25" s="405">
        <v>17300</v>
      </c>
      <c r="ES25" s="405">
        <v>17300</v>
      </c>
      <c r="ET25" s="405">
        <v>17300</v>
      </c>
      <c r="EU25" s="405">
        <v>17300</v>
      </c>
      <c r="EV25" s="405">
        <v>17300</v>
      </c>
      <c r="EW25" s="405">
        <v>17300</v>
      </c>
      <c r="EX25" s="405">
        <v>17300</v>
      </c>
      <c r="EY25" s="405">
        <v>17300</v>
      </c>
      <c r="EZ25" s="405">
        <v>17300</v>
      </c>
      <c r="FA25" s="405">
        <v>17300</v>
      </c>
      <c r="FB25" s="405">
        <v>17300</v>
      </c>
      <c r="FC25" s="405">
        <v>17300</v>
      </c>
      <c r="FD25" s="405">
        <v>17300</v>
      </c>
      <c r="FE25" s="405">
        <v>17300</v>
      </c>
      <c r="FF25" s="405">
        <v>17300</v>
      </c>
      <c r="FG25" s="405">
        <v>17300</v>
      </c>
      <c r="FH25" s="405">
        <v>17300</v>
      </c>
      <c r="FI25" s="405">
        <v>17300</v>
      </c>
      <c r="FJ25" s="405">
        <v>17300</v>
      </c>
      <c r="FK25" s="405">
        <v>17300</v>
      </c>
      <c r="FL25" s="405">
        <v>17300</v>
      </c>
      <c r="FM25" s="405">
        <v>17300</v>
      </c>
      <c r="FN25" s="405">
        <v>17300</v>
      </c>
      <c r="FO25" s="405">
        <v>17300</v>
      </c>
      <c r="FP25" s="405">
        <v>17300</v>
      </c>
      <c r="FQ25" s="405">
        <v>17300</v>
      </c>
      <c r="FR25" s="405">
        <v>17300</v>
      </c>
      <c r="FS25" s="405">
        <v>17300</v>
      </c>
      <c r="FT25" s="405">
        <v>17300</v>
      </c>
      <c r="FU25" s="405">
        <v>17300</v>
      </c>
      <c r="FV25" s="405">
        <v>17300</v>
      </c>
      <c r="FW25" s="405">
        <v>17300</v>
      </c>
      <c r="FX25" s="405">
        <v>17300</v>
      </c>
      <c r="FY25" s="405">
        <v>17300</v>
      </c>
      <c r="FZ25" s="405">
        <v>17300</v>
      </c>
    </row>
    <row r="26" spans="1:182" x14ac:dyDescent="0.25">
      <c r="A26" s="402">
        <v>7</v>
      </c>
      <c r="B26" s="402">
        <v>1</v>
      </c>
      <c r="C26" s="405">
        <v>6000</v>
      </c>
      <c r="D26" s="405">
        <v>6000</v>
      </c>
      <c r="E26" s="405">
        <v>6000</v>
      </c>
      <c r="F26" s="405">
        <v>6000</v>
      </c>
      <c r="G26" s="405">
        <v>6000</v>
      </c>
      <c r="H26" s="405">
        <v>6000</v>
      </c>
      <c r="I26" s="405">
        <v>6000</v>
      </c>
      <c r="J26" s="405">
        <v>6000</v>
      </c>
      <c r="K26" s="405">
        <v>6000</v>
      </c>
      <c r="L26" s="405">
        <v>6000</v>
      </c>
      <c r="M26" s="405">
        <v>6000</v>
      </c>
      <c r="N26" s="405">
        <v>6000</v>
      </c>
      <c r="O26" s="405">
        <v>6000</v>
      </c>
      <c r="P26" s="405">
        <v>6000</v>
      </c>
      <c r="Q26" s="405">
        <v>6000</v>
      </c>
      <c r="R26" s="405">
        <v>6000</v>
      </c>
      <c r="S26" s="405">
        <v>6000</v>
      </c>
      <c r="T26" s="405">
        <v>6000</v>
      </c>
      <c r="U26" s="405">
        <v>6000</v>
      </c>
      <c r="V26" s="405">
        <v>6000</v>
      </c>
      <c r="W26" s="405">
        <v>6000</v>
      </c>
      <c r="X26" s="405">
        <v>6000</v>
      </c>
      <c r="Y26" s="405">
        <v>6000</v>
      </c>
      <c r="Z26" s="405">
        <v>6000</v>
      </c>
      <c r="AA26" s="405">
        <v>6000</v>
      </c>
      <c r="AB26" s="405">
        <v>6000</v>
      </c>
      <c r="AC26" s="405">
        <v>6000</v>
      </c>
      <c r="AD26" s="405">
        <v>6000</v>
      </c>
      <c r="AE26" s="405">
        <v>6000</v>
      </c>
      <c r="AF26" s="405">
        <v>6000</v>
      </c>
      <c r="AG26" s="405">
        <v>6000</v>
      </c>
      <c r="AH26" s="405">
        <v>6000</v>
      </c>
      <c r="AI26" s="405">
        <v>6000</v>
      </c>
      <c r="AJ26" s="405">
        <v>6000</v>
      </c>
      <c r="AK26" s="405">
        <v>6000</v>
      </c>
      <c r="AL26" s="405">
        <v>6000</v>
      </c>
      <c r="AM26" s="405">
        <v>6000</v>
      </c>
      <c r="AN26" s="405">
        <v>6000</v>
      </c>
      <c r="AO26" s="405">
        <v>9100</v>
      </c>
      <c r="AP26" s="405">
        <v>9100</v>
      </c>
      <c r="AQ26" s="405">
        <v>9100</v>
      </c>
      <c r="AR26" s="405">
        <v>9100</v>
      </c>
      <c r="AS26" s="405">
        <v>9100</v>
      </c>
      <c r="AT26" s="405">
        <v>9100</v>
      </c>
      <c r="AU26" s="405">
        <v>9100</v>
      </c>
      <c r="AV26" s="405">
        <v>9100</v>
      </c>
      <c r="AW26" s="405">
        <v>9100</v>
      </c>
      <c r="AX26" s="405">
        <v>9100</v>
      </c>
      <c r="AY26" s="405">
        <v>9100</v>
      </c>
      <c r="AZ26" s="405">
        <v>9100</v>
      </c>
      <c r="BA26" s="405">
        <v>9100</v>
      </c>
      <c r="BB26" s="405">
        <v>9100</v>
      </c>
      <c r="BC26" s="405">
        <v>9100</v>
      </c>
      <c r="BD26" s="405">
        <v>9100</v>
      </c>
      <c r="BE26" s="405">
        <v>9100</v>
      </c>
      <c r="BF26" s="405">
        <v>9100</v>
      </c>
      <c r="BG26" s="405">
        <v>9100</v>
      </c>
      <c r="BH26" s="405">
        <v>9100</v>
      </c>
      <c r="BI26" s="405">
        <v>9100</v>
      </c>
      <c r="BJ26" s="405">
        <v>9100</v>
      </c>
      <c r="BK26" s="405">
        <v>9100</v>
      </c>
      <c r="BL26" s="405">
        <v>9100</v>
      </c>
      <c r="BM26" s="405">
        <v>9100</v>
      </c>
      <c r="BN26" s="405">
        <v>9100</v>
      </c>
      <c r="BO26" s="405">
        <v>9100</v>
      </c>
      <c r="BP26" s="405">
        <v>9100</v>
      </c>
      <c r="BQ26" s="405">
        <v>9100</v>
      </c>
      <c r="BR26" s="405">
        <v>9100</v>
      </c>
      <c r="BS26" s="405">
        <v>9100</v>
      </c>
      <c r="BT26" s="405">
        <v>9100</v>
      </c>
      <c r="BU26" s="405">
        <v>9100</v>
      </c>
      <c r="BV26" s="405">
        <v>9100</v>
      </c>
      <c r="BW26" s="405">
        <v>9100</v>
      </c>
      <c r="BX26" s="405">
        <v>9100</v>
      </c>
      <c r="BY26" s="405">
        <v>9100</v>
      </c>
      <c r="BZ26" s="405">
        <v>9100</v>
      </c>
      <c r="CA26" s="405">
        <v>9100</v>
      </c>
      <c r="CB26" s="405">
        <v>9100</v>
      </c>
      <c r="CC26" s="405">
        <v>9100</v>
      </c>
      <c r="CD26" s="405">
        <v>9100</v>
      </c>
      <c r="CE26" s="405">
        <v>9100</v>
      </c>
      <c r="CF26" s="405">
        <v>9100</v>
      </c>
      <c r="CG26" s="405">
        <v>9100</v>
      </c>
      <c r="CH26" s="405">
        <v>9100</v>
      </c>
      <c r="CI26" s="405">
        <v>9100</v>
      </c>
      <c r="CJ26" s="405">
        <v>9100</v>
      </c>
      <c r="CK26" s="405">
        <v>9100</v>
      </c>
      <c r="CL26" s="405">
        <v>9100</v>
      </c>
      <c r="CM26" s="405">
        <v>9100</v>
      </c>
      <c r="CN26" s="405">
        <v>9100</v>
      </c>
      <c r="CO26" s="405">
        <v>9100</v>
      </c>
      <c r="CP26" s="405">
        <v>9100</v>
      </c>
      <c r="CQ26" s="405">
        <v>9100</v>
      </c>
      <c r="CR26" s="405">
        <v>9100</v>
      </c>
      <c r="CS26" s="405">
        <v>9100</v>
      </c>
      <c r="CT26" s="405">
        <v>9100</v>
      </c>
      <c r="CU26" s="405">
        <v>9100</v>
      </c>
      <c r="CV26" s="405">
        <v>9100</v>
      </c>
      <c r="CW26" s="405">
        <v>9100</v>
      </c>
      <c r="CX26" s="405">
        <v>9100</v>
      </c>
      <c r="CY26" s="405">
        <v>9100</v>
      </c>
      <c r="CZ26" s="405">
        <v>9100</v>
      </c>
      <c r="DA26" s="405">
        <v>9100</v>
      </c>
      <c r="DB26" s="405">
        <v>9100</v>
      </c>
      <c r="DC26" s="405">
        <v>9100</v>
      </c>
      <c r="DD26" s="405">
        <v>9100</v>
      </c>
      <c r="DE26" s="405">
        <v>9100</v>
      </c>
      <c r="DF26" s="405">
        <v>9100</v>
      </c>
      <c r="DG26" s="405">
        <v>9100</v>
      </c>
      <c r="DH26" s="405">
        <v>9100</v>
      </c>
      <c r="DI26" s="405">
        <v>9100</v>
      </c>
      <c r="DJ26" s="405">
        <v>9100</v>
      </c>
      <c r="DK26" s="405">
        <v>9100</v>
      </c>
      <c r="DL26" s="405">
        <v>9100</v>
      </c>
      <c r="DM26" s="405">
        <v>9100</v>
      </c>
      <c r="DN26" s="405">
        <v>9100</v>
      </c>
      <c r="DO26" s="405">
        <v>9100</v>
      </c>
      <c r="DP26" s="405">
        <v>9100</v>
      </c>
      <c r="DQ26" s="405">
        <v>9100</v>
      </c>
      <c r="DR26" s="405">
        <v>9100</v>
      </c>
      <c r="DS26" s="405">
        <v>9100</v>
      </c>
      <c r="DT26" s="405">
        <v>9100</v>
      </c>
      <c r="DU26" s="405">
        <v>9100</v>
      </c>
      <c r="DV26" s="405">
        <v>9100</v>
      </c>
      <c r="DW26" s="405">
        <v>9100</v>
      </c>
      <c r="DX26" s="405">
        <v>9100</v>
      </c>
      <c r="DY26" s="405">
        <v>9100</v>
      </c>
      <c r="DZ26" s="405">
        <v>9100</v>
      </c>
      <c r="EA26" s="405">
        <v>9100</v>
      </c>
      <c r="EB26" s="405">
        <v>9100</v>
      </c>
      <c r="EC26" s="405">
        <v>9100</v>
      </c>
      <c r="ED26" s="405">
        <v>9100</v>
      </c>
      <c r="EE26" s="405">
        <v>9100</v>
      </c>
      <c r="EF26" s="405">
        <v>9100</v>
      </c>
      <c r="EG26" s="405">
        <v>9100</v>
      </c>
      <c r="EH26" s="405">
        <v>9100</v>
      </c>
      <c r="EI26" s="405">
        <v>9100</v>
      </c>
      <c r="EJ26" s="405">
        <v>9100</v>
      </c>
      <c r="EK26" s="405">
        <v>9100</v>
      </c>
      <c r="EL26" s="405">
        <v>9100</v>
      </c>
      <c r="EM26" s="405">
        <v>9100</v>
      </c>
      <c r="EN26" s="405">
        <v>9100</v>
      </c>
      <c r="EO26" s="405">
        <v>9100</v>
      </c>
      <c r="EP26" s="405">
        <v>9100</v>
      </c>
      <c r="EQ26" s="405">
        <v>9100</v>
      </c>
      <c r="ER26" s="405">
        <v>9100</v>
      </c>
      <c r="ES26" s="405">
        <v>9100</v>
      </c>
      <c r="ET26" s="405">
        <v>9100</v>
      </c>
      <c r="EU26" s="405">
        <v>9100</v>
      </c>
      <c r="EV26" s="405">
        <v>9100</v>
      </c>
      <c r="EW26" s="405">
        <v>9100</v>
      </c>
      <c r="EX26" s="405">
        <v>9100</v>
      </c>
      <c r="EY26" s="405">
        <v>9100</v>
      </c>
      <c r="EZ26" s="405">
        <v>9100</v>
      </c>
      <c r="FA26" s="405">
        <v>9100</v>
      </c>
      <c r="FB26" s="405">
        <v>9100</v>
      </c>
      <c r="FC26" s="405">
        <v>9100</v>
      </c>
      <c r="FD26" s="405">
        <v>9100</v>
      </c>
      <c r="FE26" s="405">
        <v>9100</v>
      </c>
      <c r="FF26" s="405">
        <v>9100</v>
      </c>
      <c r="FG26" s="405">
        <v>9100</v>
      </c>
      <c r="FH26" s="405">
        <v>9100</v>
      </c>
      <c r="FI26" s="405">
        <v>9100</v>
      </c>
      <c r="FJ26" s="405">
        <v>9100</v>
      </c>
      <c r="FK26" s="405">
        <v>9100</v>
      </c>
      <c r="FL26" s="405">
        <v>9100</v>
      </c>
      <c r="FM26" s="405">
        <v>9100</v>
      </c>
      <c r="FN26" s="405">
        <v>9100</v>
      </c>
      <c r="FO26" s="405">
        <v>9100</v>
      </c>
      <c r="FP26" s="405">
        <v>9100</v>
      </c>
      <c r="FQ26" s="405">
        <v>9100</v>
      </c>
      <c r="FR26" s="405">
        <v>9100</v>
      </c>
      <c r="FS26" s="405">
        <v>9100</v>
      </c>
      <c r="FT26" s="405">
        <v>9100</v>
      </c>
      <c r="FU26" s="405">
        <v>9100</v>
      </c>
      <c r="FV26" s="405">
        <v>9100</v>
      </c>
      <c r="FW26" s="405">
        <v>9100</v>
      </c>
      <c r="FX26" s="405">
        <v>9100</v>
      </c>
      <c r="FY26" s="405">
        <v>9100</v>
      </c>
      <c r="FZ26" s="405">
        <v>9100</v>
      </c>
    </row>
    <row r="27" spans="1:182" x14ac:dyDescent="0.25">
      <c r="A27" s="402">
        <v>7</v>
      </c>
      <c r="B27" s="402">
        <v>2</v>
      </c>
      <c r="C27" s="405">
        <v>6000</v>
      </c>
      <c r="D27" s="405">
        <v>6000</v>
      </c>
      <c r="E27" s="405">
        <v>6000</v>
      </c>
      <c r="F27" s="405">
        <v>6000</v>
      </c>
      <c r="G27" s="405">
        <v>6000</v>
      </c>
      <c r="H27" s="405">
        <v>6000</v>
      </c>
      <c r="I27" s="405">
        <v>6000</v>
      </c>
      <c r="J27" s="405">
        <v>6000</v>
      </c>
      <c r="K27" s="405">
        <v>6000</v>
      </c>
      <c r="L27" s="405">
        <v>6000</v>
      </c>
      <c r="M27" s="405">
        <v>6000</v>
      </c>
      <c r="N27" s="405">
        <v>6000</v>
      </c>
      <c r="O27" s="405">
        <v>6000</v>
      </c>
      <c r="P27" s="405">
        <v>6000</v>
      </c>
      <c r="Q27" s="405">
        <v>6000</v>
      </c>
      <c r="R27" s="405">
        <v>6000</v>
      </c>
      <c r="S27" s="405">
        <v>6000</v>
      </c>
      <c r="T27" s="405">
        <v>6000</v>
      </c>
      <c r="U27" s="405">
        <v>6000</v>
      </c>
      <c r="V27" s="405">
        <v>6000</v>
      </c>
      <c r="W27" s="405">
        <v>6000</v>
      </c>
      <c r="X27" s="405">
        <v>6000</v>
      </c>
      <c r="Y27" s="405">
        <v>6000</v>
      </c>
      <c r="Z27" s="405">
        <v>6000</v>
      </c>
      <c r="AA27" s="405">
        <v>6000</v>
      </c>
      <c r="AB27" s="405">
        <v>6000</v>
      </c>
      <c r="AC27" s="405">
        <v>6000</v>
      </c>
      <c r="AD27" s="405">
        <v>6000</v>
      </c>
      <c r="AE27" s="405">
        <v>6000</v>
      </c>
      <c r="AF27" s="405">
        <v>6000</v>
      </c>
      <c r="AG27" s="405">
        <v>6000</v>
      </c>
      <c r="AH27" s="405">
        <v>6000</v>
      </c>
      <c r="AI27" s="405">
        <v>6000</v>
      </c>
      <c r="AJ27" s="405">
        <v>6000</v>
      </c>
      <c r="AK27" s="405">
        <v>6000</v>
      </c>
      <c r="AL27" s="405">
        <v>6000</v>
      </c>
      <c r="AM27" s="405">
        <v>6000</v>
      </c>
      <c r="AN27" s="405">
        <v>6000</v>
      </c>
      <c r="AO27" s="405">
        <v>9100</v>
      </c>
      <c r="AP27" s="405">
        <v>9100</v>
      </c>
      <c r="AQ27" s="405">
        <v>9100</v>
      </c>
      <c r="AR27" s="405">
        <v>9100</v>
      </c>
      <c r="AS27" s="405">
        <v>9100</v>
      </c>
      <c r="AT27" s="405">
        <v>9100</v>
      </c>
      <c r="AU27" s="405">
        <v>9100</v>
      </c>
      <c r="AV27" s="405">
        <v>9100</v>
      </c>
      <c r="AW27" s="405">
        <v>9100</v>
      </c>
      <c r="AX27" s="405">
        <v>9100</v>
      </c>
      <c r="AY27" s="405">
        <v>9100</v>
      </c>
      <c r="AZ27" s="405">
        <v>9100</v>
      </c>
      <c r="BA27" s="405">
        <v>9100</v>
      </c>
      <c r="BB27" s="405">
        <v>9100</v>
      </c>
      <c r="BC27" s="405">
        <v>9100</v>
      </c>
      <c r="BD27" s="405">
        <v>9100</v>
      </c>
      <c r="BE27" s="405">
        <v>9100</v>
      </c>
      <c r="BF27" s="405">
        <v>9100</v>
      </c>
      <c r="BG27" s="405">
        <v>9100</v>
      </c>
      <c r="BH27" s="405">
        <v>9100</v>
      </c>
      <c r="BI27" s="405">
        <v>9100</v>
      </c>
      <c r="BJ27" s="405">
        <v>9100</v>
      </c>
      <c r="BK27" s="405">
        <v>9100</v>
      </c>
      <c r="BL27" s="405">
        <v>9100</v>
      </c>
      <c r="BM27" s="405">
        <v>9100</v>
      </c>
      <c r="BN27" s="405">
        <v>9100</v>
      </c>
      <c r="BO27" s="405">
        <v>9100</v>
      </c>
      <c r="BP27" s="405">
        <v>9100</v>
      </c>
      <c r="BQ27" s="405">
        <v>9100</v>
      </c>
      <c r="BR27" s="405">
        <v>9100</v>
      </c>
      <c r="BS27" s="405">
        <v>9100</v>
      </c>
      <c r="BT27" s="405">
        <v>9100</v>
      </c>
      <c r="BU27" s="405">
        <v>9100</v>
      </c>
      <c r="BV27" s="405">
        <v>9100</v>
      </c>
      <c r="BW27" s="405">
        <v>9100</v>
      </c>
      <c r="BX27" s="405">
        <v>9100</v>
      </c>
      <c r="BY27" s="405">
        <v>9100</v>
      </c>
      <c r="BZ27" s="405">
        <v>9100</v>
      </c>
      <c r="CA27" s="405">
        <v>9100</v>
      </c>
      <c r="CB27" s="405">
        <v>9100</v>
      </c>
      <c r="CC27" s="405">
        <v>9100</v>
      </c>
      <c r="CD27" s="405">
        <v>9100</v>
      </c>
      <c r="CE27" s="405">
        <v>9100</v>
      </c>
      <c r="CF27" s="405">
        <v>9100</v>
      </c>
      <c r="CG27" s="405">
        <v>9100</v>
      </c>
      <c r="CH27" s="405">
        <v>9100</v>
      </c>
      <c r="CI27" s="405">
        <v>9100</v>
      </c>
      <c r="CJ27" s="405">
        <v>9100</v>
      </c>
      <c r="CK27" s="405">
        <v>9100</v>
      </c>
      <c r="CL27" s="405">
        <v>9100</v>
      </c>
      <c r="CM27" s="405">
        <v>9100</v>
      </c>
      <c r="CN27" s="405">
        <v>9100</v>
      </c>
      <c r="CO27" s="405">
        <v>9100</v>
      </c>
      <c r="CP27" s="405">
        <v>9100</v>
      </c>
      <c r="CQ27" s="405">
        <v>9100</v>
      </c>
      <c r="CR27" s="405">
        <v>9100</v>
      </c>
      <c r="CS27" s="405">
        <v>9100</v>
      </c>
      <c r="CT27" s="405">
        <v>9100</v>
      </c>
      <c r="CU27" s="405">
        <v>9100</v>
      </c>
      <c r="CV27" s="405">
        <v>9100</v>
      </c>
      <c r="CW27" s="405">
        <v>9100</v>
      </c>
      <c r="CX27" s="405">
        <v>9100</v>
      </c>
      <c r="CY27" s="405">
        <v>9100</v>
      </c>
      <c r="CZ27" s="405">
        <v>9100</v>
      </c>
      <c r="DA27" s="405">
        <v>9100</v>
      </c>
      <c r="DB27" s="405">
        <v>9100</v>
      </c>
      <c r="DC27" s="405">
        <v>9100</v>
      </c>
      <c r="DD27" s="405">
        <v>9100</v>
      </c>
      <c r="DE27" s="405">
        <v>9100</v>
      </c>
      <c r="DF27" s="405">
        <v>9100</v>
      </c>
      <c r="DG27" s="405">
        <v>9100</v>
      </c>
      <c r="DH27" s="405">
        <v>9100</v>
      </c>
      <c r="DI27" s="405">
        <v>9100</v>
      </c>
      <c r="DJ27" s="405">
        <v>9100</v>
      </c>
      <c r="DK27" s="405">
        <v>9100</v>
      </c>
      <c r="DL27" s="405">
        <v>9100</v>
      </c>
      <c r="DM27" s="405">
        <v>9100</v>
      </c>
      <c r="DN27" s="405">
        <v>9100</v>
      </c>
      <c r="DO27" s="405">
        <v>9100</v>
      </c>
      <c r="DP27" s="405">
        <v>9100</v>
      </c>
      <c r="DQ27" s="405">
        <v>9100</v>
      </c>
      <c r="DR27" s="405">
        <v>9100</v>
      </c>
      <c r="DS27" s="405">
        <v>9100</v>
      </c>
      <c r="DT27" s="405">
        <v>9100</v>
      </c>
      <c r="DU27" s="405">
        <v>9100</v>
      </c>
      <c r="DV27" s="405">
        <v>9100</v>
      </c>
      <c r="DW27" s="405">
        <v>9100</v>
      </c>
      <c r="DX27" s="405">
        <v>9100</v>
      </c>
      <c r="DY27" s="405">
        <v>9100</v>
      </c>
      <c r="DZ27" s="405">
        <v>9100</v>
      </c>
      <c r="EA27" s="405">
        <v>9100</v>
      </c>
      <c r="EB27" s="405">
        <v>9100</v>
      </c>
      <c r="EC27" s="405">
        <v>9100</v>
      </c>
      <c r="ED27" s="405">
        <v>9100</v>
      </c>
      <c r="EE27" s="405">
        <v>9100</v>
      </c>
      <c r="EF27" s="405">
        <v>9100</v>
      </c>
      <c r="EG27" s="405">
        <v>9100</v>
      </c>
      <c r="EH27" s="405">
        <v>9100</v>
      </c>
      <c r="EI27" s="405">
        <v>9100</v>
      </c>
      <c r="EJ27" s="405">
        <v>9100</v>
      </c>
      <c r="EK27" s="405">
        <v>9100</v>
      </c>
      <c r="EL27" s="405">
        <v>9100</v>
      </c>
      <c r="EM27" s="405">
        <v>9100</v>
      </c>
      <c r="EN27" s="405">
        <v>9100</v>
      </c>
      <c r="EO27" s="405">
        <v>9100</v>
      </c>
      <c r="EP27" s="405">
        <v>9100</v>
      </c>
      <c r="EQ27" s="405">
        <v>9100</v>
      </c>
      <c r="ER27" s="405">
        <v>9100</v>
      </c>
      <c r="ES27" s="405">
        <v>9100</v>
      </c>
      <c r="ET27" s="405">
        <v>9100</v>
      </c>
      <c r="EU27" s="405">
        <v>9100</v>
      </c>
      <c r="EV27" s="405">
        <v>9100</v>
      </c>
      <c r="EW27" s="405">
        <v>9100</v>
      </c>
      <c r="EX27" s="405">
        <v>9100</v>
      </c>
      <c r="EY27" s="405">
        <v>9100</v>
      </c>
      <c r="EZ27" s="405">
        <v>9100</v>
      </c>
      <c r="FA27" s="405">
        <v>9100</v>
      </c>
      <c r="FB27" s="405">
        <v>9100</v>
      </c>
      <c r="FC27" s="405">
        <v>9100</v>
      </c>
      <c r="FD27" s="405">
        <v>9100</v>
      </c>
      <c r="FE27" s="405">
        <v>9100</v>
      </c>
      <c r="FF27" s="405">
        <v>9100</v>
      </c>
      <c r="FG27" s="405">
        <v>9100</v>
      </c>
      <c r="FH27" s="405">
        <v>9100</v>
      </c>
      <c r="FI27" s="405">
        <v>9100</v>
      </c>
      <c r="FJ27" s="405">
        <v>9100</v>
      </c>
      <c r="FK27" s="405">
        <v>9100</v>
      </c>
      <c r="FL27" s="405">
        <v>9100</v>
      </c>
      <c r="FM27" s="405">
        <v>9100</v>
      </c>
      <c r="FN27" s="405">
        <v>9100</v>
      </c>
      <c r="FO27" s="405">
        <v>9100</v>
      </c>
      <c r="FP27" s="405">
        <v>9100</v>
      </c>
      <c r="FQ27" s="405">
        <v>9100</v>
      </c>
      <c r="FR27" s="405">
        <v>9100</v>
      </c>
      <c r="FS27" s="405">
        <v>9100</v>
      </c>
      <c r="FT27" s="405">
        <v>9100</v>
      </c>
      <c r="FU27" s="405">
        <v>9100</v>
      </c>
      <c r="FV27" s="405">
        <v>9100</v>
      </c>
      <c r="FW27" s="405">
        <v>9100</v>
      </c>
      <c r="FX27" s="405">
        <v>9100</v>
      </c>
      <c r="FY27" s="405">
        <v>9100</v>
      </c>
      <c r="FZ27" s="405">
        <v>9100</v>
      </c>
    </row>
    <row r="28" spans="1:182" x14ac:dyDescent="0.25">
      <c r="A28" s="402">
        <v>7</v>
      </c>
      <c r="B28" s="402">
        <v>3</v>
      </c>
      <c r="C28" s="405">
        <v>6000</v>
      </c>
      <c r="D28" s="405">
        <v>6000</v>
      </c>
      <c r="E28" s="405">
        <v>6000</v>
      </c>
      <c r="F28" s="405">
        <v>6000</v>
      </c>
      <c r="G28" s="405">
        <v>6000</v>
      </c>
      <c r="H28" s="405">
        <v>6000</v>
      </c>
      <c r="I28" s="405">
        <v>6000</v>
      </c>
      <c r="J28" s="405">
        <v>6000</v>
      </c>
      <c r="K28" s="405">
        <v>6000</v>
      </c>
      <c r="L28" s="405">
        <v>6000</v>
      </c>
      <c r="M28" s="405">
        <v>6000</v>
      </c>
      <c r="N28" s="405">
        <v>6000</v>
      </c>
      <c r="O28" s="405">
        <v>6000</v>
      </c>
      <c r="P28" s="405">
        <v>6000</v>
      </c>
      <c r="Q28" s="405">
        <v>6000</v>
      </c>
      <c r="R28" s="405">
        <v>6000</v>
      </c>
      <c r="S28" s="405">
        <v>6000</v>
      </c>
      <c r="T28" s="405">
        <v>6000</v>
      </c>
      <c r="U28" s="405">
        <v>6000</v>
      </c>
      <c r="V28" s="405">
        <v>6000</v>
      </c>
      <c r="W28" s="405">
        <v>6000</v>
      </c>
      <c r="X28" s="405">
        <v>6000</v>
      </c>
      <c r="Y28" s="405">
        <v>6000</v>
      </c>
      <c r="Z28" s="405">
        <v>6000</v>
      </c>
      <c r="AA28" s="405">
        <v>6000</v>
      </c>
      <c r="AB28" s="405">
        <v>6000</v>
      </c>
      <c r="AC28" s="405">
        <v>6000</v>
      </c>
      <c r="AD28" s="405">
        <v>6000</v>
      </c>
      <c r="AE28" s="405">
        <v>6000</v>
      </c>
      <c r="AF28" s="405">
        <v>6000</v>
      </c>
      <c r="AG28" s="405">
        <v>6000</v>
      </c>
      <c r="AH28" s="405">
        <v>6000</v>
      </c>
      <c r="AI28" s="405">
        <v>6000</v>
      </c>
      <c r="AJ28" s="405">
        <v>6000</v>
      </c>
      <c r="AK28" s="405">
        <v>6000</v>
      </c>
      <c r="AL28" s="405">
        <v>6000</v>
      </c>
      <c r="AM28" s="405">
        <v>6000</v>
      </c>
      <c r="AN28" s="405">
        <v>6000</v>
      </c>
      <c r="AO28" s="405">
        <v>9100</v>
      </c>
      <c r="AP28" s="405">
        <v>9100</v>
      </c>
      <c r="AQ28" s="405">
        <v>9100</v>
      </c>
      <c r="AR28" s="405">
        <v>9100</v>
      </c>
      <c r="AS28" s="405">
        <v>9100</v>
      </c>
      <c r="AT28" s="405">
        <v>9100</v>
      </c>
      <c r="AU28" s="405">
        <v>9100</v>
      </c>
      <c r="AV28" s="405">
        <v>9100</v>
      </c>
      <c r="AW28" s="405">
        <v>9100</v>
      </c>
      <c r="AX28" s="405">
        <v>9100</v>
      </c>
      <c r="AY28" s="405">
        <v>9100</v>
      </c>
      <c r="AZ28" s="405">
        <v>9100</v>
      </c>
      <c r="BA28" s="405">
        <v>9100</v>
      </c>
      <c r="BB28" s="405">
        <v>9100</v>
      </c>
      <c r="BC28" s="405">
        <v>9100</v>
      </c>
      <c r="BD28" s="405">
        <v>9100</v>
      </c>
      <c r="BE28" s="405">
        <v>9100</v>
      </c>
      <c r="BF28" s="405">
        <v>9100</v>
      </c>
      <c r="BG28" s="405">
        <v>9100</v>
      </c>
      <c r="BH28" s="405">
        <v>9100</v>
      </c>
      <c r="BI28" s="405">
        <v>9100</v>
      </c>
      <c r="BJ28" s="405">
        <v>9100</v>
      </c>
      <c r="BK28" s="405">
        <v>9100</v>
      </c>
      <c r="BL28" s="405">
        <v>9100</v>
      </c>
      <c r="BM28" s="405">
        <v>9100</v>
      </c>
      <c r="BN28" s="405">
        <v>9100</v>
      </c>
      <c r="BO28" s="405">
        <v>9100</v>
      </c>
      <c r="BP28" s="405">
        <v>9100</v>
      </c>
      <c r="BQ28" s="405">
        <v>9100</v>
      </c>
      <c r="BR28" s="405">
        <v>9100</v>
      </c>
      <c r="BS28" s="405">
        <v>9100</v>
      </c>
      <c r="BT28" s="405">
        <v>9100</v>
      </c>
      <c r="BU28" s="405">
        <v>9100</v>
      </c>
      <c r="BV28" s="405">
        <v>9100</v>
      </c>
      <c r="BW28" s="405">
        <v>9100</v>
      </c>
      <c r="BX28" s="405">
        <v>9100</v>
      </c>
      <c r="BY28" s="405">
        <v>9100</v>
      </c>
      <c r="BZ28" s="405">
        <v>9100</v>
      </c>
      <c r="CA28" s="405">
        <v>9100</v>
      </c>
      <c r="CB28" s="405">
        <v>9100</v>
      </c>
      <c r="CC28" s="405">
        <v>9100</v>
      </c>
      <c r="CD28" s="405">
        <v>9100</v>
      </c>
      <c r="CE28" s="405">
        <v>9100</v>
      </c>
      <c r="CF28" s="405">
        <v>9100</v>
      </c>
      <c r="CG28" s="405">
        <v>9100</v>
      </c>
      <c r="CH28" s="405">
        <v>9100</v>
      </c>
      <c r="CI28" s="405">
        <v>9100</v>
      </c>
      <c r="CJ28" s="405">
        <v>9100</v>
      </c>
      <c r="CK28" s="405">
        <v>9100</v>
      </c>
      <c r="CL28" s="405">
        <v>9100</v>
      </c>
      <c r="CM28" s="405">
        <v>9100</v>
      </c>
      <c r="CN28" s="405">
        <v>9100</v>
      </c>
      <c r="CO28" s="405">
        <v>9100</v>
      </c>
      <c r="CP28" s="405">
        <v>9100</v>
      </c>
      <c r="CQ28" s="405">
        <v>9100</v>
      </c>
      <c r="CR28" s="405">
        <v>9100</v>
      </c>
      <c r="CS28" s="405">
        <v>9100</v>
      </c>
      <c r="CT28" s="405">
        <v>9100</v>
      </c>
      <c r="CU28" s="405">
        <v>9100</v>
      </c>
      <c r="CV28" s="405">
        <v>9100</v>
      </c>
      <c r="CW28" s="405">
        <v>9100</v>
      </c>
      <c r="CX28" s="405">
        <v>9100</v>
      </c>
      <c r="CY28" s="405">
        <v>9100</v>
      </c>
      <c r="CZ28" s="405">
        <v>9100</v>
      </c>
      <c r="DA28" s="405">
        <v>9100</v>
      </c>
      <c r="DB28" s="405">
        <v>9100</v>
      </c>
      <c r="DC28" s="405">
        <v>9100</v>
      </c>
      <c r="DD28" s="405">
        <v>9100</v>
      </c>
      <c r="DE28" s="405">
        <v>9100</v>
      </c>
      <c r="DF28" s="405">
        <v>9100</v>
      </c>
      <c r="DG28" s="405">
        <v>9100</v>
      </c>
      <c r="DH28" s="405">
        <v>9100</v>
      </c>
      <c r="DI28" s="405">
        <v>9100</v>
      </c>
      <c r="DJ28" s="405">
        <v>9100</v>
      </c>
      <c r="DK28" s="405">
        <v>9100</v>
      </c>
      <c r="DL28" s="405">
        <v>9100</v>
      </c>
      <c r="DM28" s="405">
        <v>9100</v>
      </c>
      <c r="DN28" s="405">
        <v>9100</v>
      </c>
      <c r="DO28" s="405">
        <v>9100</v>
      </c>
      <c r="DP28" s="405">
        <v>9100</v>
      </c>
      <c r="DQ28" s="405">
        <v>9100</v>
      </c>
      <c r="DR28" s="405">
        <v>9100</v>
      </c>
      <c r="DS28" s="405">
        <v>9100</v>
      </c>
      <c r="DT28" s="405">
        <v>9100</v>
      </c>
      <c r="DU28" s="405">
        <v>9100</v>
      </c>
      <c r="DV28" s="405">
        <v>9100</v>
      </c>
      <c r="DW28" s="405">
        <v>9100</v>
      </c>
      <c r="DX28" s="405">
        <v>9100</v>
      </c>
      <c r="DY28" s="405">
        <v>9100</v>
      </c>
      <c r="DZ28" s="405">
        <v>9100</v>
      </c>
      <c r="EA28" s="405">
        <v>9100</v>
      </c>
      <c r="EB28" s="405">
        <v>9100</v>
      </c>
      <c r="EC28" s="405">
        <v>9100</v>
      </c>
      <c r="ED28" s="405">
        <v>9100</v>
      </c>
      <c r="EE28" s="405">
        <v>9100</v>
      </c>
      <c r="EF28" s="405">
        <v>9100</v>
      </c>
      <c r="EG28" s="405">
        <v>9100</v>
      </c>
      <c r="EH28" s="405">
        <v>9100</v>
      </c>
      <c r="EI28" s="405">
        <v>9100</v>
      </c>
      <c r="EJ28" s="405">
        <v>9100</v>
      </c>
      <c r="EK28" s="405">
        <v>9100</v>
      </c>
      <c r="EL28" s="405">
        <v>9100</v>
      </c>
      <c r="EM28" s="405">
        <v>9100</v>
      </c>
      <c r="EN28" s="405">
        <v>9100</v>
      </c>
      <c r="EO28" s="405">
        <v>9100</v>
      </c>
      <c r="EP28" s="405">
        <v>9100</v>
      </c>
      <c r="EQ28" s="405">
        <v>9100</v>
      </c>
      <c r="ER28" s="405">
        <v>9100</v>
      </c>
      <c r="ES28" s="405">
        <v>9100</v>
      </c>
      <c r="ET28" s="405">
        <v>9100</v>
      </c>
      <c r="EU28" s="405">
        <v>9100</v>
      </c>
      <c r="EV28" s="405">
        <v>9100</v>
      </c>
      <c r="EW28" s="405">
        <v>9100</v>
      </c>
      <c r="EX28" s="405">
        <v>9100</v>
      </c>
      <c r="EY28" s="405">
        <v>9100</v>
      </c>
      <c r="EZ28" s="405">
        <v>9100</v>
      </c>
      <c r="FA28" s="405">
        <v>9100</v>
      </c>
      <c r="FB28" s="405">
        <v>9100</v>
      </c>
      <c r="FC28" s="405">
        <v>9100</v>
      </c>
      <c r="FD28" s="405">
        <v>9100</v>
      </c>
      <c r="FE28" s="405">
        <v>9100</v>
      </c>
      <c r="FF28" s="405">
        <v>9100</v>
      </c>
      <c r="FG28" s="405">
        <v>9100</v>
      </c>
      <c r="FH28" s="405">
        <v>9100</v>
      </c>
      <c r="FI28" s="405">
        <v>9100</v>
      </c>
      <c r="FJ28" s="405">
        <v>9100</v>
      </c>
      <c r="FK28" s="405">
        <v>9100</v>
      </c>
      <c r="FL28" s="405">
        <v>9100</v>
      </c>
      <c r="FM28" s="405">
        <v>9100</v>
      </c>
      <c r="FN28" s="405">
        <v>9100</v>
      </c>
      <c r="FO28" s="405">
        <v>9100</v>
      </c>
      <c r="FP28" s="405">
        <v>9100</v>
      </c>
      <c r="FQ28" s="405">
        <v>9100</v>
      </c>
      <c r="FR28" s="405">
        <v>9100</v>
      </c>
      <c r="FS28" s="405">
        <v>9100</v>
      </c>
      <c r="FT28" s="405">
        <v>9100</v>
      </c>
      <c r="FU28" s="405">
        <v>9100</v>
      </c>
      <c r="FV28" s="405">
        <v>9100</v>
      </c>
      <c r="FW28" s="405">
        <v>9100</v>
      </c>
      <c r="FX28" s="405">
        <v>9100</v>
      </c>
      <c r="FY28" s="405">
        <v>9100</v>
      </c>
      <c r="FZ28" s="405">
        <v>9100</v>
      </c>
    </row>
    <row r="29" spans="1:182" x14ac:dyDescent="0.25">
      <c r="A29" s="402">
        <v>7</v>
      </c>
      <c r="B29" s="402">
        <v>4</v>
      </c>
      <c r="C29" s="405">
        <v>5700</v>
      </c>
      <c r="D29" s="405">
        <v>5700</v>
      </c>
      <c r="E29" s="405">
        <v>5700</v>
      </c>
      <c r="F29" s="405">
        <v>5700</v>
      </c>
      <c r="G29" s="405">
        <v>5700</v>
      </c>
      <c r="H29" s="405">
        <v>5700</v>
      </c>
      <c r="I29" s="405">
        <v>5700</v>
      </c>
      <c r="J29" s="405">
        <v>5700</v>
      </c>
      <c r="K29" s="405">
        <v>5700</v>
      </c>
      <c r="L29" s="405">
        <v>5700</v>
      </c>
      <c r="M29" s="405">
        <v>5700</v>
      </c>
      <c r="N29" s="405">
        <v>5700</v>
      </c>
      <c r="O29" s="405">
        <v>5700</v>
      </c>
      <c r="P29" s="405">
        <v>5700</v>
      </c>
      <c r="Q29" s="405">
        <v>5700</v>
      </c>
      <c r="R29" s="405">
        <v>5700</v>
      </c>
      <c r="S29" s="405">
        <v>5700</v>
      </c>
      <c r="T29" s="405">
        <v>5700</v>
      </c>
      <c r="U29" s="405">
        <v>5700</v>
      </c>
      <c r="V29" s="405">
        <v>5700</v>
      </c>
      <c r="W29" s="405">
        <v>5700</v>
      </c>
      <c r="X29" s="405">
        <v>5700</v>
      </c>
      <c r="Y29" s="405">
        <v>5700</v>
      </c>
      <c r="Z29" s="405">
        <v>5700</v>
      </c>
      <c r="AA29" s="405">
        <v>5700</v>
      </c>
      <c r="AB29" s="405">
        <v>5700</v>
      </c>
      <c r="AC29" s="405">
        <v>5700</v>
      </c>
      <c r="AD29" s="405">
        <v>5700</v>
      </c>
      <c r="AE29" s="405">
        <v>5700</v>
      </c>
      <c r="AF29" s="405">
        <v>5700</v>
      </c>
      <c r="AG29" s="405">
        <v>5700</v>
      </c>
      <c r="AH29" s="405">
        <v>5700</v>
      </c>
      <c r="AI29" s="405">
        <v>5700</v>
      </c>
      <c r="AJ29" s="405">
        <v>5700</v>
      </c>
      <c r="AK29" s="405">
        <v>5700</v>
      </c>
      <c r="AL29" s="405">
        <v>5700</v>
      </c>
      <c r="AM29" s="405">
        <v>5700</v>
      </c>
      <c r="AN29" s="405">
        <v>5700</v>
      </c>
      <c r="AO29" s="405">
        <v>7800</v>
      </c>
      <c r="AP29" s="405">
        <v>7800</v>
      </c>
      <c r="AQ29" s="405">
        <v>7800</v>
      </c>
      <c r="AR29" s="405">
        <v>7800</v>
      </c>
      <c r="AS29" s="405">
        <v>7800</v>
      </c>
      <c r="AT29" s="405">
        <v>7800</v>
      </c>
      <c r="AU29" s="405">
        <v>7800</v>
      </c>
      <c r="AV29" s="405">
        <v>7800</v>
      </c>
      <c r="AW29" s="405">
        <v>7800</v>
      </c>
      <c r="AX29" s="405">
        <v>7800</v>
      </c>
      <c r="AY29" s="405">
        <v>7800</v>
      </c>
      <c r="AZ29" s="405">
        <v>7800</v>
      </c>
      <c r="BA29" s="405">
        <v>7800</v>
      </c>
      <c r="BB29" s="405">
        <v>7800</v>
      </c>
      <c r="BC29" s="405">
        <v>7800</v>
      </c>
      <c r="BD29" s="405">
        <v>7800</v>
      </c>
      <c r="BE29" s="405">
        <v>7800</v>
      </c>
      <c r="BF29" s="405">
        <v>7800</v>
      </c>
      <c r="BG29" s="405">
        <v>7800</v>
      </c>
      <c r="BH29" s="405">
        <v>7800</v>
      </c>
      <c r="BI29" s="405">
        <v>7800</v>
      </c>
      <c r="BJ29" s="405">
        <v>7800</v>
      </c>
      <c r="BK29" s="405">
        <v>7800</v>
      </c>
      <c r="BL29" s="405">
        <v>7800</v>
      </c>
      <c r="BM29" s="405">
        <v>7800</v>
      </c>
      <c r="BN29" s="405">
        <v>7800</v>
      </c>
      <c r="BO29" s="405">
        <v>7800</v>
      </c>
      <c r="BP29" s="405">
        <v>7800</v>
      </c>
      <c r="BQ29" s="405">
        <v>7800</v>
      </c>
      <c r="BR29" s="405">
        <v>7800</v>
      </c>
      <c r="BS29" s="405">
        <v>7800</v>
      </c>
      <c r="BT29" s="405">
        <v>7800</v>
      </c>
      <c r="BU29" s="405">
        <v>7800</v>
      </c>
      <c r="BV29" s="405">
        <v>7800</v>
      </c>
      <c r="BW29" s="405">
        <v>7800</v>
      </c>
      <c r="BX29" s="405">
        <v>7800</v>
      </c>
      <c r="BY29" s="405">
        <v>7800</v>
      </c>
      <c r="BZ29" s="405">
        <v>7800</v>
      </c>
      <c r="CA29" s="405">
        <v>7800</v>
      </c>
      <c r="CB29" s="405">
        <v>7800</v>
      </c>
      <c r="CC29" s="405">
        <v>7800</v>
      </c>
      <c r="CD29" s="405">
        <v>7800</v>
      </c>
      <c r="CE29" s="405">
        <v>7800</v>
      </c>
      <c r="CF29" s="405">
        <v>7800</v>
      </c>
      <c r="CG29" s="405">
        <v>7800</v>
      </c>
      <c r="CH29" s="405">
        <v>7800</v>
      </c>
      <c r="CI29" s="405">
        <v>7800</v>
      </c>
      <c r="CJ29" s="405">
        <v>7800</v>
      </c>
      <c r="CK29" s="405">
        <v>7800</v>
      </c>
      <c r="CL29" s="405">
        <v>7800</v>
      </c>
      <c r="CM29" s="405">
        <v>7800</v>
      </c>
      <c r="CN29" s="405">
        <v>7800</v>
      </c>
      <c r="CO29" s="405">
        <v>7800</v>
      </c>
      <c r="CP29" s="405">
        <v>7800</v>
      </c>
      <c r="CQ29" s="405">
        <v>7800</v>
      </c>
      <c r="CR29" s="405">
        <v>7800</v>
      </c>
      <c r="CS29" s="405">
        <v>7800</v>
      </c>
      <c r="CT29" s="405">
        <v>7800</v>
      </c>
      <c r="CU29" s="405">
        <v>7800</v>
      </c>
      <c r="CV29" s="405">
        <v>7800</v>
      </c>
      <c r="CW29" s="405">
        <v>7800</v>
      </c>
      <c r="CX29" s="405">
        <v>7800</v>
      </c>
      <c r="CY29" s="405">
        <v>7800</v>
      </c>
      <c r="CZ29" s="405">
        <v>7800</v>
      </c>
      <c r="DA29" s="405">
        <v>7800</v>
      </c>
      <c r="DB29" s="405">
        <v>7800</v>
      </c>
      <c r="DC29" s="405">
        <v>7800</v>
      </c>
      <c r="DD29" s="405">
        <v>7800</v>
      </c>
      <c r="DE29" s="405">
        <v>7800</v>
      </c>
      <c r="DF29" s="405">
        <v>7800</v>
      </c>
      <c r="DG29" s="405">
        <v>7800</v>
      </c>
      <c r="DH29" s="405">
        <v>7800</v>
      </c>
      <c r="DI29" s="405">
        <v>7800</v>
      </c>
      <c r="DJ29" s="405">
        <v>7800</v>
      </c>
      <c r="DK29" s="405">
        <v>7800</v>
      </c>
      <c r="DL29" s="405">
        <v>7800</v>
      </c>
      <c r="DM29" s="405">
        <v>7800</v>
      </c>
      <c r="DN29" s="405">
        <v>7800</v>
      </c>
      <c r="DO29" s="405">
        <v>7800</v>
      </c>
      <c r="DP29" s="405">
        <v>7800</v>
      </c>
      <c r="DQ29" s="405">
        <v>7800</v>
      </c>
      <c r="DR29" s="405">
        <v>7800</v>
      </c>
      <c r="DS29" s="405">
        <v>7800</v>
      </c>
      <c r="DT29" s="405">
        <v>7800</v>
      </c>
      <c r="DU29" s="405">
        <v>7800</v>
      </c>
      <c r="DV29" s="405">
        <v>7800</v>
      </c>
      <c r="DW29" s="405">
        <v>7800</v>
      </c>
      <c r="DX29" s="405">
        <v>7800</v>
      </c>
      <c r="DY29" s="405">
        <v>7800</v>
      </c>
      <c r="DZ29" s="405">
        <v>7800</v>
      </c>
      <c r="EA29" s="405">
        <v>7800</v>
      </c>
      <c r="EB29" s="405">
        <v>7800</v>
      </c>
      <c r="EC29" s="405">
        <v>7800</v>
      </c>
      <c r="ED29" s="405">
        <v>7800</v>
      </c>
      <c r="EE29" s="405">
        <v>7800</v>
      </c>
      <c r="EF29" s="405">
        <v>7800</v>
      </c>
      <c r="EG29" s="405">
        <v>7800</v>
      </c>
      <c r="EH29" s="405">
        <v>7800</v>
      </c>
      <c r="EI29" s="405">
        <v>7800</v>
      </c>
      <c r="EJ29" s="405">
        <v>7800</v>
      </c>
      <c r="EK29" s="405">
        <v>7800</v>
      </c>
      <c r="EL29" s="405">
        <v>7800</v>
      </c>
      <c r="EM29" s="405">
        <v>7800</v>
      </c>
      <c r="EN29" s="405">
        <v>7800</v>
      </c>
      <c r="EO29" s="405">
        <v>7800</v>
      </c>
      <c r="EP29" s="405">
        <v>7800</v>
      </c>
      <c r="EQ29" s="405">
        <v>7800</v>
      </c>
      <c r="ER29" s="405">
        <v>7800</v>
      </c>
      <c r="ES29" s="405">
        <v>7800</v>
      </c>
      <c r="ET29" s="405">
        <v>7800</v>
      </c>
      <c r="EU29" s="405">
        <v>7800</v>
      </c>
      <c r="EV29" s="405">
        <v>7800</v>
      </c>
      <c r="EW29" s="405">
        <v>7800</v>
      </c>
      <c r="EX29" s="405">
        <v>7800</v>
      </c>
      <c r="EY29" s="405">
        <v>7800</v>
      </c>
      <c r="EZ29" s="405">
        <v>7800</v>
      </c>
      <c r="FA29" s="405">
        <v>7800</v>
      </c>
      <c r="FB29" s="405">
        <v>7800</v>
      </c>
      <c r="FC29" s="405">
        <v>7800</v>
      </c>
      <c r="FD29" s="405">
        <v>7800</v>
      </c>
      <c r="FE29" s="405">
        <v>7800</v>
      </c>
      <c r="FF29" s="405">
        <v>7800</v>
      </c>
      <c r="FG29" s="405">
        <v>7800</v>
      </c>
      <c r="FH29" s="405">
        <v>7800</v>
      </c>
      <c r="FI29" s="405">
        <v>7800</v>
      </c>
      <c r="FJ29" s="405">
        <v>7800</v>
      </c>
      <c r="FK29" s="405">
        <v>7800</v>
      </c>
      <c r="FL29" s="405">
        <v>7800</v>
      </c>
      <c r="FM29" s="405">
        <v>7800</v>
      </c>
      <c r="FN29" s="405">
        <v>7800</v>
      </c>
      <c r="FO29" s="405">
        <v>7800</v>
      </c>
      <c r="FP29" s="405">
        <v>7800</v>
      </c>
      <c r="FQ29" s="405">
        <v>7800</v>
      </c>
      <c r="FR29" s="405">
        <v>7800</v>
      </c>
      <c r="FS29" s="405">
        <v>7800</v>
      </c>
      <c r="FT29" s="405">
        <v>7800</v>
      </c>
      <c r="FU29" s="405">
        <v>7800</v>
      </c>
      <c r="FV29" s="405">
        <v>7800</v>
      </c>
      <c r="FW29" s="405">
        <v>7800</v>
      </c>
      <c r="FX29" s="405">
        <v>7800</v>
      </c>
      <c r="FY29" s="405">
        <v>7800</v>
      </c>
      <c r="FZ29" s="405">
        <v>7800</v>
      </c>
    </row>
    <row r="30" spans="1:182" x14ac:dyDescent="0.25">
      <c r="A30" s="406">
        <v>8</v>
      </c>
      <c r="B30" s="406">
        <v>1</v>
      </c>
      <c r="C30" s="405">
        <v>5400</v>
      </c>
      <c r="D30" s="405">
        <v>5400</v>
      </c>
      <c r="E30" s="405">
        <v>5400</v>
      </c>
      <c r="F30" s="405">
        <v>5400</v>
      </c>
      <c r="G30" s="405">
        <v>5400</v>
      </c>
      <c r="H30" s="405">
        <v>5400</v>
      </c>
      <c r="I30" s="405">
        <v>5400</v>
      </c>
      <c r="J30" s="405">
        <v>5400</v>
      </c>
      <c r="K30" s="405">
        <v>5400</v>
      </c>
      <c r="L30" s="405">
        <v>5400</v>
      </c>
      <c r="M30" s="405">
        <v>5400</v>
      </c>
      <c r="N30" s="405">
        <v>5400</v>
      </c>
      <c r="O30" s="405">
        <v>5400</v>
      </c>
      <c r="P30" s="405">
        <v>5400</v>
      </c>
      <c r="Q30" s="405">
        <v>5400</v>
      </c>
      <c r="R30" s="405">
        <v>5400</v>
      </c>
      <c r="S30" s="405">
        <v>5400</v>
      </c>
      <c r="T30" s="405">
        <v>5400</v>
      </c>
      <c r="U30" s="405">
        <v>5400</v>
      </c>
      <c r="V30" s="405">
        <v>5400</v>
      </c>
      <c r="W30" s="405">
        <v>5400</v>
      </c>
      <c r="X30" s="405">
        <v>5400</v>
      </c>
      <c r="Y30" s="405">
        <v>5400</v>
      </c>
      <c r="Z30" s="405">
        <v>5400</v>
      </c>
      <c r="AA30" s="405">
        <v>5400</v>
      </c>
      <c r="AB30" s="405">
        <v>5400</v>
      </c>
      <c r="AC30" s="405">
        <v>5400</v>
      </c>
      <c r="AD30" s="405">
        <v>5400</v>
      </c>
      <c r="AE30" s="405">
        <v>5400</v>
      </c>
      <c r="AF30" s="405">
        <v>5400</v>
      </c>
      <c r="AG30" s="405">
        <v>5400</v>
      </c>
      <c r="AH30" s="405">
        <v>5400</v>
      </c>
      <c r="AI30" s="405">
        <v>5400</v>
      </c>
      <c r="AJ30" s="405">
        <v>5400</v>
      </c>
      <c r="AK30" s="405">
        <v>5400</v>
      </c>
      <c r="AL30" s="405">
        <v>5400</v>
      </c>
      <c r="AM30" s="405">
        <v>5400</v>
      </c>
      <c r="AN30" s="405">
        <v>5400</v>
      </c>
      <c r="AO30" s="405">
        <v>6400</v>
      </c>
      <c r="AP30" s="405">
        <v>6400</v>
      </c>
      <c r="AQ30" s="405">
        <v>6400</v>
      </c>
      <c r="AR30" s="405">
        <v>6400</v>
      </c>
      <c r="AS30" s="405">
        <v>6400</v>
      </c>
      <c r="AT30" s="405">
        <v>6400</v>
      </c>
      <c r="AU30" s="405">
        <v>6400</v>
      </c>
      <c r="AV30" s="405">
        <v>6400</v>
      </c>
      <c r="AW30" s="405">
        <v>6400</v>
      </c>
      <c r="AX30" s="405">
        <v>6400</v>
      </c>
      <c r="AY30" s="405">
        <v>6400</v>
      </c>
      <c r="AZ30" s="405">
        <v>6400</v>
      </c>
      <c r="BA30" s="405">
        <v>6400</v>
      </c>
      <c r="BB30" s="405">
        <v>6400</v>
      </c>
      <c r="BC30" s="405">
        <v>6400</v>
      </c>
      <c r="BD30" s="405">
        <v>6400</v>
      </c>
      <c r="BE30" s="405">
        <v>6400</v>
      </c>
      <c r="BF30" s="405">
        <v>6400</v>
      </c>
      <c r="BG30" s="405">
        <v>6400</v>
      </c>
      <c r="BH30" s="405">
        <v>6400</v>
      </c>
      <c r="BI30" s="405">
        <v>6400</v>
      </c>
      <c r="BJ30" s="405">
        <v>6400</v>
      </c>
      <c r="BK30" s="405">
        <v>6400</v>
      </c>
      <c r="BL30" s="405">
        <v>6400</v>
      </c>
      <c r="BM30" s="405">
        <v>6400</v>
      </c>
      <c r="BN30" s="405">
        <v>6400</v>
      </c>
      <c r="BO30" s="405">
        <v>6400</v>
      </c>
      <c r="BP30" s="405">
        <v>6400</v>
      </c>
      <c r="BQ30" s="405">
        <v>6400</v>
      </c>
      <c r="BR30" s="405">
        <v>6400</v>
      </c>
      <c r="BS30" s="405">
        <v>6400</v>
      </c>
      <c r="BT30" s="405">
        <v>6400</v>
      </c>
      <c r="BU30" s="405">
        <v>6400</v>
      </c>
      <c r="BV30" s="405">
        <v>6400</v>
      </c>
      <c r="BW30" s="405">
        <v>6400</v>
      </c>
      <c r="BX30" s="405">
        <v>6400</v>
      </c>
      <c r="BY30" s="405">
        <v>6400</v>
      </c>
      <c r="BZ30" s="405">
        <v>6400</v>
      </c>
      <c r="CA30" s="405">
        <v>6400</v>
      </c>
      <c r="CB30" s="405">
        <v>6400</v>
      </c>
      <c r="CC30" s="405">
        <v>6400</v>
      </c>
      <c r="CD30" s="405">
        <v>6400</v>
      </c>
      <c r="CE30" s="405">
        <v>6400</v>
      </c>
      <c r="CF30" s="405">
        <v>6400</v>
      </c>
      <c r="CG30" s="405">
        <v>6400</v>
      </c>
      <c r="CH30" s="405">
        <v>6400</v>
      </c>
      <c r="CI30" s="405">
        <v>6400</v>
      </c>
      <c r="CJ30" s="405">
        <v>6400</v>
      </c>
      <c r="CK30" s="405">
        <v>6400</v>
      </c>
      <c r="CL30" s="405">
        <v>6400</v>
      </c>
      <c r="CM30" s="405">
        <v>6400</v>
      </c>
      <c r="CN30" s="405">
        <v>6400</v>
      </c>
      <c r="CO30" s="405">
        <v>6400</v>
      </c>
      <c r="CP30" s="405">
        <v>6400</v>
      </c>
      <c r="CQ30" s="405">
        <v>6400</v>
      </c>
      <c r="CR30" s="405">
        <v>6400</v>
      </c>
      <c r="CS30" s="405">
        <v>6400</v>
      </c>
      <c r="CT30" s="405">
        <v>6400</v>
      </c>
      <c r="CU30" s="405">
        <v>6400</v>
      </c>
      <c r="CV30" s="405">
        <v>6400</v>
      </c>
      <c r="CW30" s="405">
        <v>6400</v>
      </c>
      <c r="CX30" s="405">
        <v>6400</v>
      </c>
      <c r="CY30" s="405">
        <v>6400</v>
      </c>
      <c r="CZ30" s="405">
        <v>6400</v>
      </c>
      <c r="DA30" s="405">
        <v>6400</v>
      </c>
      <c r="DB30" s="405">
        <v>6400</v>
      </c>
      <c r="DC30" s="405">
        <v>6400</v>
      </c>
      <c r="DD30" s="405">
        <v>6400</v>
      </c>
      <c r="DE30" s="405">
        <v>6400</v>
      </c>
      <c r="DF30" s="405">
        <v>6400</v>
      </c>
      <c r="DG30" s="405">
        <v>6400</v>
      </c>
      <c r="DH30" s="405">
        <v>6400</v>
      </c>
      <c r="DI30" s="405">
        <v>6400</v>
      </c>
      <c r="DJ30" s="405">
        <v>6400</v>
      </c>
      <c r="DK30" s="405">
        <v>6400</v>
      </c>
      <c r="DL30" s="405">
        <v>6400</v>
      </c>
      <c r="DM30" s="405">
        <v>6400</v>
      </c>
      <c r="DN30" s="405">
        <v>6400</v>
      </c>
      <c r="DO30" s="405">
        <v>6400</v>
      </c>
      <c r="DP30" s="405">
        <v>6400</v>
      </c>
      <c r="DQ30" s="405">
        <v>6400</v>
      </c>
      <c r="DR30" s="405">
        <v>6400</v>
      </c>
      <c r="DS30" s="405">
        <v>6400</v>
      </c>
      <c r="DT30" s="405">
        <v>6400</v>
      </c>
      <c r="DU30" s="405">
        <v>6400</v>
      </c>
      <c r="DV30" s="405">
        <v>6400</v>
      </c>
      <c r="DW30" s="405">
        <v>6400</v>
      </c>
      <c r="DX30" s="405">
        <v>6400</v>
      </c>
      <c r="DY30" s="405">
        <v>6400</v>
      </c>
      <c r="DZ30" s="405">
        <v>6400</v>
      </c>
      <c r="EA30" s="405">
        <v>6400</v>
      </c>
      <c r="EB30" s="405">
        <v>6400</v>
      </c>
      <c r="EC30" s="405">
        <v>6400</v>
      </c>
      <c r="ED30" s="405">
        <v>6400</v>
      </c>
      <c r="EE30" s="405">
        <v>6400</v>
      </c>
      <c r="EF30" s="405">
        <v>6400</v>
      </c>
      <c r="EG30" s="405">
        <v>6400</v>
      </c>
      <c r="EH30" s="405">
        <v>6400</v>
      </c>
      <c r="EI30" s="405">
        <v>6400</v>
      </c>
      <c r="EJ30" s="405">
        <v>6400</v>
      </c>
      <c r="EK30" s="405">
        <v>6400</v>
      </c>
      <c r="EL30" s="405">
        <v>6400</v>
      </c>
      <c r="EM30" s="405">
        <v>6400</v>
      </c>
      <c r="EN30" s="405">
        <v>6400</v>
      </c>
      <c r="EO30" s="405">
        <v>6400</v>
      </c>
      <c r="EP30" s="405">
        <v>6400</v>
      </c>
      <c r="EQ30" s="405">
        <v>6400</v>
      </c>
      <c r="ER30" s="405">
        <v>6400</v>
      </c>
      <c r="ES30" s="405">
        <v>6400</v>
      </c>
      <c r="ET30" s="405">
        <v>6400</v>
      </c>
      <c r="EU30" s="405">
        <v>6400</v>
      </c>
      <c r="EV30" s="405">
        <v>6400</v>
      </c>
      <c r="EW30" s="405">
        <v>6400</v>
      </c>
      <c r="EX30" s="405">
        <v>6400</v>
      </c>
      <c r="EY30" s="405">
        <v>6400</v>
      </c>
      <c r="EZ30" s="405">
        <v>6400</v>
      </c>
      <c r="FA30" s="405">
        <v>6400</v>
      </c>
      <c r="FB30" s="405">
        <v>6400</v>
      </c>
      <c r="FC30" s="405">
        <v>6400</v>
      </c>
      <c r="FD30" s="405">
        <v>6400</v>
      </c>
      <c r="FE30" s="405">
        <v>6400</v>
      </c>
      <c r="FF30" s="405">
        <v>6400</v>
      </c>
      <c r="FG30" s="405">
        <v>6400</v>
      </c>
      <c r="FH30" s="405">
        <v>6400</v>
      </c>
      <c r="FI30" s="405">
        <v>6400</v>
      </c>
      <c r="FJ30" s="405">
        <v>6400</v>
      </c>
      <c r="FK30" s="405">
        <v>6400</v>
      </c>
      <c r="FL30" s="405">
        <v>6400</v>
      </c>
      <c r="FM30" s="405">
        <v>6400</v>
      </c>
      <c r="FN30" s="405">
        <v>6400</v>
      </c>
      <c r="FO30" s="405">
        <v>6400</v>
      </c>
      <c r="FP30" s="405">
        <v>6400</v>
      </c>
      <c r="FQ30" s="405">
        <v>6400</v>
      </c>
      <c r="FR30" s="405">
        <v>6400</v>
      </c>
      <c r="FS30" s="405">
        <v>6400</v>
      </c>
      <c r="FT30" s="405">
        <v>6400</v>
      </c>
      <c r="FU30" s="405">
        <v>6400</v>
      </c>
      <c r="FV30" s="405">
        <v>6400</v>
      </c>
      <c r="FW30" s="405">
        <v>6400</v>
      </c>
      <c r="FX30" s="405">
        <v>6400</v>
      </c>
      <c r="FY30" s="405">
        <v>6400</v>
      </c>
      <c r="FZ30" s="405">
        <v>6400</v>
      </c>
    </row>
    <row r="31" spans="1:182" x14ac:dyDescent="0.25">
      <c r="A31" s="406">
        <v>8</v>
      </c>
      <c r="B31" s="406">
        <v>2</v>
      </c>
      <c r="C31" s="405">
        <v>5400</v>
      </c>
      <c r="D31" s="405">
        <v>5400</v>
      </c>
      <c r="E31" s="405">
        <v>5400</v>
      </c>
      <c r="F31" s="405">
        <v>5400</v>
      </c>
      <c r="G31" s="405">
        <v>5400</v>
      </c>
      <c r="H31" s="405">
        <v>5400</v>
      </c>
      <c r="I31" s="405">
        <v>5400</v>
      </c>
      <c r="J31" s="405">
        <v>5400</v>
      </c>
      <c r="K31" s="405">
        <v>5400</v>
      </c>
      <c r="L31" s="405">
        <v>5400</v>
      </c>
      <c r="M31" s="405">
        <v>5400</v>
      </c>
      <c r="N31" s="405">
        <v>5400</v>
      </c>
      <c r="O31" s="405">
        <v>5400</v>
      </c>
      <c r="P31" s="405">
        <v>5400</v>
      </c>
      <c r="Q31" s="405">
        <v>5400</v>
      </c>
      <c r="R31" s="405">
        <v>5400</v>
      </c>
      <c r="S31" s="405">
        <v>5400</v>
      </c>
      <c r="T31" s="405">
        <v>5400</v>
      </c>
      <c r="U31" s="405">
        <v>5400</v>
      </c>
      <c r="V31" s="405">
        <v>5400</v>
      </c>
      <c r="W31" s="405">
        <v>5400</v>
      </c>
      <c r="X31" s="405">
        <v>5400</v>
      </c>
      <c r="Y31" s="405">
        <v>5400</v>
      </c>
      <c r="Z31" s="405">
        <v>5400</v>
      </c>
      <c r="AA31" s="405">
        <v>5400</v>
      </c>
      <c r="AB31" s="405">
        <v>5400</v>
      </c>
      <c r="AC31" s="405">
        <v>5400</v>
      </c>
      <c r="AD31" s="405">
        <v>5400</v>
      </c>
      <c r="AE31" s="405">
        <v>5400</v>
      </c>
      <c r="AF31" s="405">
        <v>5400</v>
      </c>
      <c r="AG31" s="405">
        <v>5400</v>
      </c>
      <c r="AH31" s="405">
        <v>5400</v>
      </c>
      <c r="AI31" s="405">
        <v>5400</v>
      </c>
      <c r="AJ31" s="405">
        <v>5400</v>
      </c>
      <c r="AK31" s="405">
        <v>5400</v>
      </c>
      <c r="AL31" s="405">
        <v>5400</v>
      </c>
      <c r="AM31" s="405">
        <v>5400</v>
      </c>
      <c r="AN31" s="405">
        <v>5400</v>
      </c>
      <c r="AO31" s="405">
        <v>6400</v>
      </c>
      <c r="AP31" s="405">
        <v>6400</v>
      </c>
      <c r="AQ31" s="405">
        <v>6400</v>
      </c>
      <c r="AR31" s="405">
        <v>6400</v>
      </c>
      <c r="AS31" s="405">
        <v>6400</v>
      </c>
      <c r="AT31" s="405">
        <v>6400</v>
      </c>
      <c r="AU31" s="405">
        <v>6400</v>
      </c>
      <c r="AV31" s="405">
        <v>6400</v>
      </c>
      <c r="AW31" s="405">
        <v>6400</v>
      </c>
      <c r="AX31" s="405">
        <v>6400</v>
      </c>
      <c r="AY31" s="405">
        <v>6400</v>
      </c>
      <c r="AZ31" s="405">
        <v>6400</v>
      </c>
      <c r="BA31" s="405">
        <v>6400</v>
      </c>
      <c r="BB31" s="405">
        <v>6400</v>
      </c>
      <c r="BC31" s="405">
        <v>6400</v>
      </c>
      <c r="BD31" s="405">
        <v>6400</v>
      </c>
      <c r="BE31" s="405">
        <v>6400</v>
      </c>
      <c r="BF31" s="405">
        <v>6400</v>
      </c>
      <c r="BG31" s="405">
        <v>6400</v>
      </c>
      <c r="BH31" s="405">
        <v>6400</v>
      </c>
      <c r="BI31" s="405">
        <v>6400</v>
      </c>
      <c r="BJ31" s="405">
        <v>6400</v>
      </c>
      <c r="BK31" s="405">
        <v>6400</v>
      </c>
      <c r="BL31" s="405">
        <v>6400</v>
      </c>
      <c r="BM31" s="405">
        <v>6400</v>
      </c>
      <c r="BN31" s="405">
        <v>6400</v>
      </c>
      <c r="BO31" s="405">
        <v>6400</v>
      </c>
      <c r="BP31" s="405">
        <v>6400</v>
      </c>
      <c r="BQ31" s="405">
        <v>6400</v>
      </c>
      <c r="BR31" s="405">
        <v>6400</v>
      </c>
      <c r="BS31" s="405">
        <v>6400</v>
      </c>
      <c r="BT31" s="405">
        <v>6400</v>
      </c>
      <c r="BU31" s="405">
        <v>6400</v>
      </c>
      <c r="BV31" s="405">
        <v>6400</v>
      </c>
      <c r="BW31" s="405">
        <v>6400</v>
      </c>
      <c r="BX31" s="405">
        <v>6400</v>
      </c>
      <c r="BY31" s="405">
        <v>6400</v>
      </c>
      <c r="BZ31" s="405">
        <v>6400</v>
      </c>
      <c r="CA31" s="405">
        <v>6400</v>
      </c>
      <c r="CB31" s="405">
        <v>6400</v>
      </c>
      <c r="CC31" s="405">
        <v>6400</v>
      </c>
      <c r="CD31" s="405">
        <v>6400</v>
      </c>
      <c r="CE31" s="405">
        <v>6400</v>
      </c>
      <c r="CF31" s="405">
        <v>6400</v>
      </c>
      <c r="CG31" s="405">
        <v>6400</v>
      </c>
      <c r="CH31" s="405">
        <v>6400</v>
      </c>
      <c r="CI31" s="405">
        <v>6400</v>
      </c>
      <c r="CJ31" s="405">
        <v>6400</v>
      </c>
      <c r="CK31" s="405">
        <v>6400</v>
      </c>
      <c r="CL31" s="405">
        <v>6400</v>
      </c>
      <c r="CM31" s="405">
        <v>6400</v>
      </c>
      <c r="CN31" s="405">
        <v>6400</v>
      </c>
      <c r="CO31" s="405">
        <v>6400</v>
      </c>
      <c r="CP31" s="405">
        <v>6400</v>
      </c>
      <c r="CQ31" s="405">
        <v>6400</v>
      </c>
      <c r="CR31" s="405">
        <v>6400</v>
      </c>
      <c r="CS31" s="405">
        <v>6400</v>
      </c>
      <c r="CT31" s="405">
        <v>6400</v>
      </c>
      <c r="CU31" s="405">
        <v>6400</v>
      </c>
      <c r="CV31" s="405">
        <v>6400</v>
      </c>
      <c r="CW31" s="405">
        <v>6400</v>
      </c>
      <c r="CX31" s="405">
        <v>6400</v>
      </c>
      <c r="CY31" s="405">
        <v>6400</v>
      </c>
      <c r="CZ31" s="405">
        <v>6400</v>
      </c>
      <c r="DA31" s="405">
        <v>6400</v>
      </c>
      <c r="DB31" s="405">
        <v>6400</v>
      </c>
      <c r="DC31" s="405">
        <v>6400</v>
      </c>
      <c r="DD31" s="405">
        <v>6400</v>
      </c>
      <c r="DE31" s="405">
        <v>6400</v>
      </c>
      <c r="DF31" s="405">
        <v>6400</v>
      </c>
      <c r="DG31" s="405">
        <v>6400</v>
      </c>
      <c r="DH31" s="405">
        <v>6400</v>
      </c>
      <c r="DI31" s="405">
        <v>6400</v>
      </c>
      <c r="DJ31" s="405">
        <v>6400</v>
      </c>
      <c r="DK31" s="405">
        <v>6400</v>
      </c>
      <c r="DL31" s="405">
        <v>6400</v>
      </c>
      <c r="DM31" s="405">
        <v>6400</v>
      </c>
      <c r="DN31" s="405">
        <v>6400</v>
      </c>
      <c r="DO31" s="405">
        <v>6400</v>
      </c>
      <c r="DP31" s="405">
        <v>6400</v>
      </c>
      <c r="DQ31" s="405">
        <v>6400</v>
      </c>
      <c r="DR31" s="405">
        <v>6400</v>
      </c>
      <c r="DS31" s="405">
        <v>6400</v>
      </c>
      <c r="DT31" s="405">
        <v>6400</v>
      </c>
      <c r="DU31" s="405">
        <v>6400</v>
      </c>
      <c r="DV31" s="405">
        <v>6400</v>
      </c>
      <c r="DW31" s="405">
        <v>6400</v>
      </c>
      <c r="DX31" s="405">
        <v>6400</v>
      </c>
      <c r="DY31" s="405">
        <v>6400</v>
      </c>
      <c r="DZ31" s="405">
        <v>6400</v>
      </c>
      <c r="EA31" s="405">
        <v>6400</v>
      </c>
      <c r="EB31" s="405">
        <v>6400</v>
      </c>
      <c r="EC31" s="405">
        <v>6400</v>
      </c>
      <c r="ED31" s="405">
        <v>6400</v>
      </c>
      <c r="EE31" s="405">
        <v>6400</v>
      </c>
      <c r="EF31" s="405">
        <v>6400</v>
      </c>
      <c r="EG31" s="405">
        <v>6400</v>
      </c>
      <c r="EH31" s="405">
        <v>6400</v>
      </c>
      <c r="EI31" s="405">
        <v>6400</v>
      </c>
      <c r="EJ31" s="405">
        <v>6400</v>
      </c>
      <c r="EK31" s="405">
        <v>6400</v>
      </c>
      <c r="EL31" s="405">
        <v>6400</v>
      </c>
      <c r="EM31" s="405">
        <v>6400</v>
      </c>
      <c r="EN31" s="405">
        <v>6400</v>
      </c>
      <c r="EO31" s="405">
        <v>6400</v>
      </c>
      <c r="EP31" s="405">
        <v>6400</v>
      </c>
      <c r="EQ31" s="405">
        <v>6400</v>
      </c>
      <c r="ER31" s="405">
        <v>6400</v>
      </c>
      <c r="ES31" s="405">
        <v>6400</v>
      </c>
      <c r="ET31" s="405">
        <v>6400</v>
      </c>
      <c r="EU31" s="405">
        <v>6400</v>
      </c>
      <c r="EV31" s="405">
        <v>6400</v>
      </c>
      <c r="EW31" s="405">
        <v>6400</v>
      </c>
      <c r="EX31" s="405">
        <v>6400</v>
      </c>
      <c r="EY31" s="405">
        <v>6400</v>
      </c>
      <c r="EZ31" s="405">
        <v>6400</v>
      </c>
      <c r="FA31" s="405">
        <v>6400</v>
      </c>
      <c r="FB31" s="405">
        <v>6400</v>
      </c>
      <c r="FC31" s="405">
        <v>6400</v>
      </c>
      <c r="FD31" s="405">
        <v>6400</v>
      </c>
      <c r="FE31" s="405">
        <v>6400</v>
      </c>
      <c r="FF31" s="405">
        <v>6400</v>
      </c>
      <c r="FG31" s="405">
        <v>6400</v>
      </c>
      <c r="FH31" s="405">
        <v>6400</v>
      </c>
      <c r="FI31" s="405">
        <v>6400</v>
      </c>
      <c r="FJ31" s="405">
        <v>6400</v>
      </c>
      <c r="FK31" s="405">
        <v>6400</v>
      </c>
      <c r="FL31" s="405">
        <v>6400</v>
      </c>
      <c r="FM31" s="405">
        <v>6400</v>
      </c>
      <c r="FN31" s="405">
        <v>6400</v>
      </c>
      <c r="FO31" s="405">
        <v>6400</v>
      </c>
      <c r="FP31" s="405">
        <v>6400</v>
      </c>
      <c r="FQ31" s="405">
        <v>6400</v>
      </c>
      <c r="FR31" s="405">
        <v>6400</v>
      </c>
      <c r="FS31" s="405">
        <v>6400</v>
      </c>
      <c r="FT31" s="405">
        <v>6400</v>
      </c>
      <c r="FU31" s="405">
        <v>6400</v>
      </c>
      <c r="FV31" s="405">
        <v>6400</v>
      </c>
      <c r="FW31" s="405">
        <v>6400</v>
      </c>
      <c r="FX31" s="405">
        <v>6400</v>
      </c>
      <c r="FY31" s="405">
        <v>6400</v>
      </c>
      <c r="FZ31" s="405">
        <v>6400</v>
      </c>
    </row>
    <row r="32" spans="1:182" x14ac:dyDescent="0.25">
      <c r="A32" s="406">
        <v>8</v>
      </c>
      <c r="B32" s="406">
        <v>3</v>
      </c>
      <c r="C32" s="405">
        <v>5400</v>
      </c>
      <c r="D32" s="405">
        <v>5400</v>
      </c>
      <c r="E32" s="405">
        <v>5400</v>
      </c>
      <c r="F32" s="405">
        <v>5400</v>
      </c>
      <c r="G32" s="405">
        <v>5400</v>
      </c>
      <c r="H32" s="405">
        <v>5400</v>
      </c>
      <c r="I32" s="405">
        <v>5400</v>
      </c>
      <c r="J32" s="405">
        <v>5400</v>
      </c>
      <c r="K32" s="405">
        <v>5400</v>
      </c>
      <c r="L32" s="405">
        <v>5400</v>
      </c>
      <c r="M32" s="405">
        <v>5400</v>
      </c>
      <c r="N32" s="405">
        <v>5400</v>
      </c>
      <c r="O32" s="405">
        <v>5400</v>
      </c>
      <c r="P32" s="405">
        <v>5400</v>
      </c>
      <c r="Q32" s="405">
        <v>5400</v>
      </c>
      <c r="R32" s="405">
        <v>5400</v>
      </c>
      <c r="S32" s="405">
        <v>5400</v>
      </c>
      <c r="T32" s="405">
        <v>5400</v>
      </c>
      <c r="U32" s="405">
        <v>5400</v>
      </c>
      <c r="V32" s="405">
        <v>5400</v>
      </c>
      <c r="W32" s="405">
        <v>5400</v>
      </c>
      <c r="X32" s="405">
        <v>5400</v>
      </c>
      <c r="Y32" s="405">
        <v>5400</v>
      </c>
      <c r="Z32" s="405">
        <v>5400</v>
      </c>
      <c r="AA32" s="405">
        <v>5400</v>
      </c>
      <c r="AB32" s="405">
        <v>5400</v>
      </c>
      <c r="AC32" s="405">
        <v>5400</v>
      </c>
      <c r="AD32" s="405">
        <v>5400</v>
      </c>
      <c r="AE32" s="405">
        <v>5400</v>
      </c>
      <c r="AF32" s="405">
        <v>5400</v>
      </c>
      <c r="AG32" s="405">
        <v>5400</v>
      </c>
      <c r="AH32" s="405">
        <v>5400</v>
      </c>
      <c r="AI32" s="405">
        <v>5400</v>
      </c>
      <c r="AJ32" s="405">
        <v>5400</v>
      </c>
      <c r="AK32" s="405">
        <v>5400</v>
      </c>
      <c r="AL32" s="405">
        <v>5400</v>
      </c>
      <c r="AM32" s="405">
        <v>5400</v>
      </c>
      <c r="AN32" s="405">
        <v>5400</v>
      </c>
      <c r="AO32" s="405">
        <v>6400</v>
      </c>
      <c r="AP32" s="405">
        <v>6400</v>
      </c>
      <c r="AQ32" s="405">
        <v>6400</v>
      </c>
      <c r="AR32" s="405">
        <v>6400</v>
      </c>
      <c r="AS32" s="405">
        <v>6400</v>
      </c>
      <c r="AT32" s="405">
        <v>6400</v>
      </c>
      <c r="AU32" s="405">
        <v>6400</v>
      </c>
      <c r="AV32" s="405">
        <v>6400</v>
      </c>
      <c r="AW32" s="405">
        <v>6400</v>
      </c>
      <c r="AX32" s="405">
        <v>6400</v>
      </c>
      <c r="AY32" s="405">
        <v>6400</v>
      </c>
      <c r="AZ32" s="405">
        <v>6400</v>
      </c>
      <c r="BA32" s="405">
        <v>6400</v>
      </c>
      <c r="BB32" s="405">
        <v>6400</v>
      </c>
      <c r="BC32" s="405">
        <v>6400</v>
      </c>
      <c r="BD32" s="405">
        <v>6400</v>
      </c>
      <c r="BE32" s="405">
        <v>6400</v>
      </c>
      <c r="BF32" s="405">
        <v>6400</v>
      </c>
      <c r="BG32" s="405">
        <v>6400</v>
      </c>
      <c r="BH32" s="405">
        <v>6400</v>
      </c>
      <c r="BI32" s="405">
        <v>6400</v>
      </c>
      <c r="BJ32" s="405">
        <v>6400</v>
      </c>
      <c r="BK32" s="405">
        <v>6400</v>
      </c>
      <c r="BL32" s="405">
        <v>6400</v>
      </c>
      <c r="BM32" s="405">
        <v>6400</v>
      </c>
      <c r="BN32" s="405">
        <v>6400</v>
      </c>
      <c r="BO32" s="405">
        <v>6400</v>
      </c>
      <c r="BP32" s="405">
        <v>6400</v>
      </c>
      <c r="BQ32" s="405">
        <v>6400</v>
      </c>
      <c r="BR32" s="405">
        <v>6400</v>
      </c>
      <c r="BS32" s="405">
        <v>6400</v>
      </c>
      <c r="BT32" s="405">
        <v>6400</v>
      </c>
      <c r="BU32" s="405">
        <v>6400</v>
      </c>
      <c r="BV32" s="405">
        <v>6400</v>
      </c>
      <c r="BW32" s="405">
        <v>6400</v>
      </c>
      <c r="BX32" s="405">
        <v>6400</v>
      </c>
      <c r="BY32" s="405">
        <v>6400</v>
      </c>
      <c r="BZ32" s="405">
        <v>6400</v>
      </c>
      <c r="CA32" s="405">
        <v>6400</v>
      </c>
      <c r="CB32" s="405">
        <v>6400</v>
      </c>
      <c r="CC32" s="405">
        <v>6400</v>
      </c>
      <c r="CD32" s="405">
        <v>6400</v>
      </c>
      <c r="CE32" s="405">
        <v>6400</v>
      </c>
      <c r="CF32" s="405">
        <v>6400</v>
      </c>
      <c r="CG32" s="405">
        <v>6400</v>
      </c>
      <c r="CH32" s="405">
        <v>6400</v>
      </c>
      <c r="CI32" s="405">
        <v>6400</v>
      </c>
      <c r="CJ32" s="405">
        <v>6400</v>
      </c>
      <c r="CK32" s="405">
        <v>6400</v>
      </c>
      <c r="CL32" s="405">
        <v>6400</v>
      </c>
      <c r="CM32" s="405">
        <v>6400</v>
      </c>
      <c r="CN32" s="405">
        <v>6400</v>
      </c>
      <c r="CO32" s="405">
        <v>6400</v>
      </c>
      <c r="CP32" s="405">
        <v>6400</v>
      </c>
      <c r="CQ32" s="405">
        <v>6400</v>
      </c>
      <c r="CR32" s="405">
        <v>6400</v>
      </c>
      <c r="CS32" s="405">
        <v>6400</v>
      </c>
      <c r="CT32" s="405">
        <v>6400</v>
      </c>
      <c r="CU32" s="405">
        <v>6400</v>
      </c>
      <c r="CV32" s="405">
        <v>6400</v>
      </c>
      <c r="CW32" s="405">
        <v>6400</v>
      </c>
      <c r="CX32" s="405">
        <v>6400</v>
      </c>
      <c r="CY32" s="405">
        <v>6400</v>
      </c>
      <c r="CZ32" s="405">
        <v>6400</v>
      </c>
      <c r="DA32" s="405">
        <v>6400</v>
      </c>
      <c r="DB32" s="405">
        <v>6400</v>
      </c>
      <c r="DC32" s="405">
        <v>6400</v>
      </c>
      <c r="DD32" s="405">
        <v>6400</v>
      </c>
      <c r="DE32" s="405">
        <v>6400</v>
      </c>
      <c r="DF32" s="405">
        <v>6400</v>
      </c>
      <c r="DG32" s="405">
        <v>6400</v>
      </c>
      <c r="DH32" s="405">
        <v>6400</v>
      </c>
      <c r="DI32" s="405">
        <v>6400</v>
      </c>
      <c r="DJ32" s="405">
        <v>6400</v>
      </c>
      <c r="DK32" s="405">
        <v>6400</v>
      </c>
      <c r="DL32" s="405">
        <v>6400</v>
      </c>
      <c r="DM32" s="405">
        <v>6400</v>
      </c>
      <c r="DN32" s="405">
        <v>6400</v>
      </c>
      <c r="DO32" s="405">
        <v>6400</v>
      </c>
      <c r="DP32" s="405">
        <v>6400</v>
      </c>
      <c r="DQ32" s="405">
        <v>6400</v>
      </c>
      <c r="DR32" s="405">
        <v>6400</v>
      </c>
      <c r="DS32" s="405">
        <v>6400</v>
      </c>
      <c r="DT32" s="405">
        <v>6400</v>
      </c>
      <c r="DU32" s="405">
        <v>6400</v>
      </c>
      <c r="DV32" s="405">
        <v>6400</v>
      </c>
      <c r="DW32" s="405">
        <v>6400</v>
      </c>
      <c r="DX32" s="405">
        <v>6400</v>
      </c>
      <c r="DY32" s="405">
        <v>6400</v>
      </c>
      <c r="DZ32" s="405">
        <v>6400</v>
      </c>
      <c r="EA32" s="405">
        <v>6400</v>
      </c>
      <c r="EB32" s="405">
        <v>6400</v>
      </c>
      <c r="EC32" s="405">
        <v>6400</v>
      </c>
      <c r="ED32" s="405">
        <v>6400</v>
      </c>
      <c r="EE32" s="405">
        <v>6400</v>
      </c>
      <c r="EF32" s="405">
        <v>6400</v>
      </c>
      <c r="EG32" s="405">
        <v>6400</v>
      </c>
      <c r="EH32" s="405">
        <v>6400</v>
      </c>
      <c r="EI32" s="405">
        <v>6400</v>
      </c>
      <c r="EJ32" s="405">
        <v>6400</v>
      </c>
      <c r="EK32" s="405">
        <v>6400</v>
      </c>
      <c r="EL32" s="405">
        <v>6400</v>
      </c>
      <c r="EM32" s="405">
        <v>6400</v>
      </c>
      <c r="EN32" s="405">
        <v>6400</v>
      </c>
      <c r="EO32" s="405">
        <v>6400</v>
      </c>
      <c r="EP32" s="405">
        <v>6400</v>
      </c>
      <c r="EQ32" s="405">
        <v>6400</v>
      </c>
      <c r="ER32" s="405">
        <v>6400</v>
      </c>
      <c r="ES32" s="405">
        <v>6400</v>
      </c>
      <c r="ET32" s="405">
        <v>6400</v>
      </c>
      <c r="EU32" s="405">
        <v>6400</v>
      </c>
      <c r="EV32" s="405">
        <v>6400</v>
      </c>
      <c r="EW32" s="405">
        <v>6400</v>
      </c>
      <c r="EX32" s="405">
        <v>6400</v>
      </c>
      <c r="EY32" s="405">
        <v>6400</v>
      </c>
      <c r="EZ32" s="405">
        <v>6400</v>
      </c>
      <c r="FA32" s="405">
        <v>6400</v>
      </c>
      <c r="FB32" s="405">
        <v>6400</v>
      </c>
      <c r="FC32" s="405">
        <v>6400</v>
      </c>
      <c r="FD32" s="405">
        <v>6400</v>
      </c>
      <c r="FE32" s="405">
        <v>6400</v>
      </c>
      <c r="FF32" s="405">
        <v>6400</v>
      </c>
      <c r="FG32" s="405">
        <v>6400</v>
      </c>
      <c r="FH32" s="405">
        <v>6400</v>
      </c>
      <c r="FI32" s="405">
        <v>6400</v>
      </c>
      <c r="FJ32" s="405">
        <v>6400</v>
      </c>
      <c r="FK32" s="405">
        <v>6400</v>
      </c>
      <c r="FL32" s="405">
        <v>6400</v>
      </c>
      <c r="FM32" s="405">
        <v>6400</v>
      </c>
      <c r="FN32" s="405">
        <v>6400</v>
      </c>
      <c r="FO32" s="405">
        <v>6400</v>
      </c>
      <c r="FP32" s="405">
        <v>6400</v>
      </c>
      <c r="FQ32" s="405">
        <v>6400</v>
      </c>
      <c r="FR32" s="405">
        <v>6400</v>
      </c>
      <c r="FS32" s="405">
        <v>6400</v>
      </c>
      <c r="FT32" s="405">
        <v>6400</v>
      </c>
      <c r="FU32" s="405">
        <v>6400</v>
      </c>
      <c r="FV32" s="405">
        <v>6400</v>
      </c>
      <c r="FW32" s="405">
        <v>6400</v>
      </c>
      <c r="FX32" s="405">
        <v>6400</v>
      </c>
      <c r="FY32" s="405">
        <v>6400</v>
      </c>
      <c r="FZ32" s="405">
        <v>6400</v>
      </c>
    </row>
    <row r="33" spans="1:182" x14ac:dyDescent="0.25">
      <c r="A33" s="406">
        <v>8</v>
      </c>
      <c r="B33" s="406">
        <v>4</v>
      </c>
      <c r="C33" s="405">
        <v>5000</v>
      </c>
      <c r="D33" s="405">
        <v>5000</v>
      </c>
      <c r="E33" s="405">
        <v>5000</v>
      </c>
      <c r="F33" s="405">
        <v>5000</v>
      </c>
      <c r="G33" s="405">
        <v>5000</v>
      </c>
      <c r="H33" s="405">
        <v>5000</v>
      </c>
      <c r="I33" s="405">
        <v>5000</v>
      </c>
      <c r="J33" s="405">
        <v>5000</v>
      </c>
      <c r="K33" s="405">
        <v>5000</v>
      </c>
      <c r="L33" s="405">
        <v>5000</v>
      </c>
      <c r="M33" s="405">
        <v>5000</v>
      </c>
      <c r="N33" s="405">
        <v>5000</v>
      </c>
      <c r="O33" s="405">
        <v>5000</v>
      </c>
      <c r="P33" s="405">
        <v>5000</v>
      </c>
      <c r="Q33" s="405">
        <v>5000</v>
      </c>
      <c r="R33" s="405">
        <v>5000</v>
      </c>
      <c r="S33" s="405">
        <v>5000</v>
      </c>
      <c r="T33" s="405">
        <v>5000</v>
      </c>
      <c r="U33" s="405">
        <v>5000</v>
      </c>
      <c r="V33" s="405">
        <v>5000</v>
      </c>
      <c r="W33" s="405">
        <v>5000</v>
      </c>
      <c r="X33" s="405">
        <v>5000</v>
      </c>
      <c r="Y33" s="405">
        <v>5000</v>
      </c>
      <c r="Z33" s="405">
        <v>5000</v>
      </c>
      <c r="AA33" s="405">
        <v>5000</v>
      </c>
      <c r="AB33" s="405">
        <v>5000</v>
      </c>
      <c r="AC33" s="405">
        <v>5000</v>
      </c>
      <c r="AD33" s="405">
        <v>5000</v>
      </c>
      <c r="AE33" s="405">
        <v>5000</v>
      </c>
      <c r="AF33" s="405">
        <v>5000</v>
      </c>
      <c r="AG33" s="405">
        <v>5000</v>
      </c>
      <c r="AH33" s="405">
        <v>5000</v>
      </c>
      <c r="AI33" s="405">
        <v>5000</v>
      </c>
      <c r="AJ33" s="405">
        <v>5000</v>
      </c>
      <c r="AK33" s="405">
        <v>5000</v>
      </c>
      <c r="AL33" s="405">
        <v>5000</v>
      </c>
      <c r="AM33" s="405">
        <v>5000</v>
      </c>
      <c r="AN33" s="405">
        <v>5000</v>
      </c>
      <c r="AO33" s="405">
        <v>5700</v>
      </c>
      <c r="AP33" s="405">
        <v>5700</v>
      </c>
      <c r="AQ33" s="405">
        <v>5700</v>
      </c>
      <c r="AR33" s="405">
        <v>5700</v>
      </c>
      <c r="AS33" s="405">
        <v>5700</v>
      </c>
      <c r="AT33" s="405">
        <v>5700</v>
      </c>
      <c r="AU33" s="405">
        <v>5700</v>
      </c>
      <c r="AV33" s="405">
        <v>5700</v>
      </c>
      <c r="AW33" s="405">
        <v>5700</v>
      </c>
      <c r="AX33" s="405">
        <v>5700</v>
      </c>
      <c r="AY33" s="405">
        <v>5700</v>
      </c>
      <c r="AZ33" s="405">
        <v>5700</v>
      </c>
      <c r="BA33" s="405">
        <v>5700</v>
      </c>
      <c r="BB33" s="405">
        <v>5700</v>
      </c>
      <c r="BC33" s="405">
        <v>5700</v>
      </c>
      <c r="BD33" s="405">
        <v>5700</v>
      </c>
      <c r="BE33" s="405">
        <v>5700</v>
      </c>
      <c r="BF33" s="405">
        <v>5700</v>
      </c>
      <c r="BG33" s="405">
        <v>5700</v>
      </c>
      <c r="BH33" s="405">
        <v>5700</v>
      </c>
      <c r="BI33" s="405">
        <v>5700</v>
      </c>
      <c r="BJ33" s="405">
        <v>5700</v>
      </c>
      <c r="BK33" s="405">
        <v>5700</v>
      </c>
      <c r="BL33" s="405">
        <v>5700</v>
      </c>
      <c r="BM33" s="405">
        <v>5700</v>
      </c>
      <c r="BN33" s="405">
        <v>5700</v>
      </c>
      <c r="BO33" s="405">
        <v>5700</v>
      </c>
      <c r="BP33" s="405">
        <v>5700</v>
      </c>
      <c r="BQ33" s="405">
        <v>5700</v>
      </c>
      <c r="BR33" s="405">
        <v>5700</v>
      </c>
      <c r="BS33" s="405">
        <v>5700</v>
      </c>
      <c r="BT33" s="405">
        <v>5700</v>
      </c>
      <c r="BU33" s="405">
        <v>5700</v>
      </c>
      <c r="BV33" s="405">
        <v>5700</v>
      </c>
      <c r="BW33" s="405">
        <v>5700</v>
      </c>
      <c r="BX33" s="405">
        <v>5700</v>
      </c>
      <c r="BY33" s="405">
        <v>5700</v>
      </c>
      <c r="BZ33" s="405">
        <v>5700</v>
      </c>
      <c r="CA33" s="405">
        <v>5700</v>
      </c>
      <c r="CB33" s="405">
        <v>5700</v>
      </c>
      <c r="CC33" s="405">
        <v>5700</v>
      </c>
      <c r="CD33" s="405">
        <v>5700</v>
      </c>
      <c r="CE33" s="405">
        <v>5700</v>
      </c>
      <c r="CF33" s="405">
        <v>5700</v>
      </c>
      <c r="CG33" s="405">
        <v>5700</v>
      </c>
      <c r="CH33" s="405">
        <v>5700</v>
      </c>
      <c r="CI33" s="405">
        <v>5700</v>
      </c>
      <c r="CJ33" s="405">
        <v>5700</v>
      </c>
      <c r="CK33" s="405">
        <v>5700</v>
      </c>
      <c r="CL33" s="405">
        <v>5700</v>
      </c>
      <c r="CM33" s="405">
        <v>5700</v>
      </c>
      <c r="CN33" s="405">
        <v>5700</v>
      </c>
      <c r="CO33" s="405">
        <v>5700</v>
      </c>
      <c r="CP33" s="405">
        <v>5700</v>
      </c>
      <c r="CQ33" s="405">
        <v>5700</v>
      </c>
      <c r="CR33" s="405">
        <v>5700</v>
      </c>
      <c r="CS33" s="405">
        <v>5700</v>
      </c>
      <c r="CT33" s="405">
        <v>5700</v>
      </c>
      <c r="CU33" s="405">
        <v>5700</v>
      </c>
      <c r="CV33" s="405">
        <v>5700</v>
      </c>
      <c r="CW33" s="405">
        <v>5700</v>
      </c>
      <c r="CX33" s="405">
        <v>5700</v>
      </c>
      <c r="CY33" s="405">
        <v>5700</v>
      </c>
      <c r="CZ33" s="405">
        <v>5700</v>
      </c>
      <c r="DA33" s="405">
        <v>5700</v>
      </c>
      <c r="DB33" s="405">
        <v>5700</v>
      </c>
      <c r="DC33" s="405">
        <v>5700</v>
      </c>
      <c r="DD33" s="405">
        <v>5700</v>
      </c>
      <c r="DE33" s="405">
        <v>5700</v>
      </c>
      <c r="DF33" s="405">
        <v>5700</v>
      </c>
      <c r="DG33" s="405">
        <v>5700</v>
      </c>
      <c r="DH33" s="405">
        <v>5700</v>
      </c>
      <c r="DI33" s="405">
        <v>5700</v>
      </c>
      <c r="DJ33" s="405">
        <v>5700</v>
      </c>
      <c r="DK33" s="405">
        <v>5700</v>
      </c>
      <c r="DL33" s="405">
        <v>5700</v>
      </c>
      <c r="DM33" s="405">
        <v>5700</v>
      </c>
      <c r="DN33" s="405">
        <v>5700</v>
      </c>
      <c r="DO33" s="405">
        <v>5700</v>
      </c>
      <c r="DP33" s="405">
        <v>5700</v>
      </c>
      <c r="DQ33" s="405">
        <v>5700</v>
      </c>
      <c r="DR33" s="405">
        <v>5700</v>
      </c>
      <c r="DS33" s="405">
        <v>5700</v>
      </c>
      <c r="DT33" s="405">
        <v>5700</v>
      </c>
      <c r="DU33" s="405">
        <v>5700</v>
      </c>
      <c r="DV33" s="405">
        <v>5700</v>
      </c>
      <c r="DW33" s="405">
        <v>5700</v>
      </c>
      <c r="DX33" s="405">
        <v>5700</v>
      </c>
      <c r="DY33" s="405">
        <v>5700</v>
      </c>
      <c r="DZ33" s="405">
        <v>5700</v>
      </c>
      <c r="EA33" s="405">
        <v>5700</v>
      </c>
      <c r="EB33" s="405">
        <v>5700</v>
      </c>
      <c r="EC33" s="405">
        <v>5700</v>
      </c>
      <c r="ED33" s="405">
        <v>5700</v>
      </c>
      <c r="EE33" s="405">
        <v>5700</v>
      </c>
      <c r="EF33" s="405">
        <v>5700</v>
      </c>
      <c r="EG33" s="405">
        <v>5700</v>
      </c>
      <c r="EH33" s="405">
        <v>5700</v>
      </c>
      <c r="EI33" s="405">
        <v>5700</v>
      </c>
      <c r="EJ33" s="405">
        <v>5700</v>
      </c>
      <c r="EK33" s="405">
        <v>5700</v>
      </c>
      <c r="EL33" s="405">
        <v>5700</v>
      </c>
      <c r="EM33" s="405">
        <v>5700</v>
      </c>
      <c r="EN33" s="405">
        <v>5700</v>
      </c>
      <c r="EO33" s="405">
        <v>5700</v>
      </c>
      <c r="EP33" s="405">
        <v>5700</v>
      </c>
      <c r="EQ33" s="405">
        <v>5700</v>
      </c>
      <c r="ER33" s="405">
        <v>5700</v>
      </c>
      <c r="ES33" s="405">
        <v>5700</v>
      </c>
      <c r="ET33" s="405">
        <v>5700</v>
      </c>
      <c r="EU33" s="405">
        <v>5700</v>
      </c>
      <c r="EV33" s="405">
        <v>5700</v>
      </c>
      <c r="EW33" s="405">
        <v>5700</v>
      </c>
      <c r="EX33" s="405">
        <v>5700</v>
      </c>
      <c r="EY33" s="405">
        <v>5700</v>
      </c>
      <c r="EZ33" s="405">
        <v>5700</v>
      </c>
      <c r="FA33" s="405">
        <v>5700</v>
      </c>
      <c r="FB33" s="405">
        <v>5700</v>
      </c>
      <c r="FC33" s="405">
        <v>5700</v>
      </c>
      <c r="FD33" s="405">
        <v>5700</v>
      </c>
      <c r="FE33" s="405">
        <v>5700</v>
      </c>
      <c r="FF33" s="405">
        <v>5700</v>
      </c>
      <c r="FG33" s="405">
        <v>5700</v>
      </c>
      <c r="FH33" s="405">
        <v>5700</v>
      </c>
      <c r="FI33" s="405">
        <v>5700</v>
      </c>
      <c r="FJ33" s="405">
        <v>5700</v>
      </c>
      <c r="FK33" s="405">
        <v>5700</v>
      </c>
      <c r="FL33" s="405">
        <v>5700</v>
      </c>
      <c r="FM33" s="405">
        <v>5700</v>
      </c>
      <c r="FN33" s="405">
        <v>5700</v>
      </c>
      <c r="FO33" s="405">
        <v>5700</v>
      </c>
      <c r="FP33" s="405">
        <v>5700</v>
      </c>
      <c r="FQ33" s="405">
        <v>5700</v>
      </c>
      <c r="FR33" s="405">
        <v>5700</v>
      </c>
      <c r="FS33" s="405">
        <v>5700</v>
      </c>
      <c r="FT33" s="405">
        <v>5700</v>
      </c>
      <c r="FU33" s="405">
        <v>5700</v>
      </c>
      <c r="FV33" s="405">
        <v>5700</v>
      </c>
      <c r="FW33" s="405">
        <v>5700</v>
      </c>
      <c r="FX33" s="405">
        <v>5700</v>
      </c>
      <c r="FY33" s="405">
        <v>5700</v>
      </c>
      <c r="FZ33" s="405">
        <v>5700</v>
      </c>
    </row>
    <row r="34" spans="1:182" x14ac:dyDescent="0.25">
      <c r="A34" s="402">
        <v>9</v>
      </c>
      <c r="B34" s="402">
        <v>1</v>
      </c>
      <c r="C34" s="405">
        <v>8400</v>
      </c>
      <c r="D34" s="405">
        <v>8400</v>
      </c>
      <c r="E34" s="405">
        <v>10500</v>
      </c>
      <c r="F34" s="405">
        <v>10500</v>
      </c>
      <c r="G34" s="405">
        <v>10500</v>
      </c>
      <c r="H34" s="405">
        <v>10500</v>
      </c>
      <c r="I34" s="405">
        <v>10500</v>
      </c>
      <c r="J34" s="405">
        <v>10500</v>
      </c>
      <c r="K34" s="405">
        <v>10500</v>
      </c>
      <c r="L34" s="405">
        <v>10500</v>
      </c>
      <c r="M34" s="405">
        <v>10500</v>
      </c>
      <c r="N34" s="405">
        <v>10500</v>
      </c>
      <c r="O34" s="405">
        <v>10500</v>
      </c>
      <c r="P34" s="405">
        <v>10500</v>
      </c>
      <c r="Q34" s="405">
        <v>10500</v>
      </c>
      <c r="R34" s="405">
        <v>10500</v>
      </c>
      <c r="S34" s="405">
        <v>10500</v>
      </c>
      <c r="T34" s="405">
        <v>10500</v>
      </c>
      <c r="U34" s="405">
        <v>10500</v>
      </c>
      <c r="V34" s="405">
        <v>10500</v>
      </c>
      <c r="W34" s="405">
        <v>10800</v>
      </c>
      <c r="X34" s="405">
        <v>10800</v>
      </c>
      <c r="Y34" s="405">
        <v>10800</v>
      </c>
      <c r="Z34" s="405">
        <v>10800</v>
      </c>
      <c r="AA34" s="405">
        <v>10800</v>
      </c>
      <c r="AB34" s="405">
        <v>10800</v>
      </c>
      <c r="AC34" s="405">
        <v>10800</v>
      </c>
      <c r="AD34" s="405">
        <v>11600</v>
      </c>
      <c r="AE34" s="405">
        <v>11600</v>
      </c>
      <c r="AF34" s="405">
        <v>11600</v>
      </c>
      <c r="AG34" s="405">
        <v>11600</v>
      </c>
      <c r="AH34" s="405">
        <v>11600</v>
      </c>
      <c r="AI34" s="405">
        <v>11600</v>
      </c>
      <c r="AJ34" s="405">
        <v>11600</v>
      </c>
      <c r="AK34" s="405">
        <v>11600</v>
      </c>
      <c r="AL34" s="405">
        <v>11600</v>
      </c>
      <c r="AM34" s="405">
        <v>11600</v>
      </c>
      <c r="AN34" s="405">
        <v>11600</v>
      </c>
      <c r="AO34" s="405">
        <v>11600</v>
      </c>
      <c r="AP34" s="405">
        <v>11600</v>
      </c>
      <c r="AQ34" s="405">
        <v>11600</v>
      </c>
      <c r="AR34" s="405">
        <v>11600</v>
      </c>
      <c r="AS34" s="405">
        <v>11600</v>
      </c>
      <c r="AT34" s="405">
        <v>11600</v>
      </c>
      <c r="AU34" s="405">
        <v>11600</v>
      </c>
      <c r="AV34" s="405">
        <v>11600</v>
      </c>
      <c r="AW34" s="405">
        <v>11600</v>
      </c>
      <c r="AX34" s="405">
        <v>11600</v>
      </c>
      <c r="AY34" s="405">
        <v>11600</v>
      </c>
      <c r="AZ34" s="405">
        <v>11600</v>
      </c>
      <c r="BA34" s="405">
        <v>11600</v>
      </c>
      <c r="BB34" s="405">
        <v>11600</v>
      </c>
      <c r="BC34" s="405">
        <v>11600</v>
      </c>
      <c r="BD34" s="405">
        <v>11600</v>
      </c>
      <c r="BE34" s="405">
        <v>11600</v>
      </c>
      <c r="BF34" s="405">
        <v>11600</v>
      </c>
      <c r="BG34" s="405">
        <v>11600</v>
      </c>
      <c r="BH34" s="405">
        <v>11600</v>
      </c>
      <c r="BI34" s="405">
        <v>11600</v>
      </c>
      <c r="BJ34" s="405">
        <v>11600</v>
      </c>
      <c r="BK34" s="405">
        <v>11600</v>
      </c>
      <c r="BL34" s="405">
        <v>11600</v>
      </c>
      <c r="BM34" s="405">
        <v>11600</v>
      </c>
      <c r="BN34" s="405">
        <v>11600</v>
      </c>
      <c r="BO34" s="405">
        <v>11600</v>
      </c>
      <c r="BP34" s="405">
        <v>11600</v>
      </c>
      <c r="BQ34" s="405">
        <v>11600</v>
      </c>
      <c r="BR34" s="405">
        <v>11600</v>
      </c>
      <c r="BS34" s="405">
        <v>11600</v>
      </c>
      <c r="BT34" s="405">
        <v>11600</v>
      </c>
      <c r="BU34" s="405">
        <v>11600</v>
      </c>
      <c r="BV34" s="405">
        <v>11600</v>
      </c>
      <c r="BW34" s="405">
        <v>11600</v>
      </c>
      <c r="BX34" s="405">
        <v>11600</v>
      </c>
      <c r="BY34" s="405">
        <v>11600</v>
      </c>
      <c r="BZ34" s="405">
        <v>11600</v>
      </c>
      <c r="CA34" s="405">
        <v>11600</v>
      </c>
      <c r="CB34" s="405">
        <v>11600</v>
      </c>
      <c r="CC34" s="405">
        <v>11600</v>
      </c>
      <c r="CD34" s="405">
        <v>11600</v>
      </c>
      <c r="CE34" s="405">
        <v>11600</v>
      </c>
      <c r="CF34" s="405">
        <v>11600</v>
      </c>
      <c r="CG34" s="405">
        <v>11600</v>
      </c>
      <c r="CH34" s="405">
        <v>11600</v>
      </c>
      <c r="CI34" s="405">
        <v>11600</v>
      </c>
      <c r="CJ34" s="405">
        <v>11600</v>
      </c>
      <c r="CK34" s="405">
        <v>11600</v>
      </c>
      <c r="CL34" s="405">
        <v>11600</v>
      </c>
      <c r="CM34" s="405">
        <v>11600</v>
      </c>
      <c r="CN34" s="405">
        <v>11600</v>
      </c>
      <c r="CO34" s="405">
        <v>11600</v>
      </c>
      <c r="CP34" s="405">
        <v>11600</v>
      </c>
      <c r="CQ34" s="405">
        <v>11600</v>
      </c>
      <c r="CR34" s="405">
        <v>11600</v>
      </c>
      <c r="CS34" s="405">
        <v>11600</v>
      </c>
      <c r="CT34" s="405">
        <v>11600</v>
      </c>
      <c r="CU34" s="405">
        <v>11600</v>
      </c>
      <c r="CV34" s="405">
        <v>11600</v>
      </c>
      <c r="CW34" s="405">
        <v>11600</v>
      </c>
      <c r="CX34" s="405">
        <v>11600</v>
      </c>
      <c r="CY34" s="405">
        <v>11600</v>
      </c>
      <c r="CZ34" s="405">
        <v>11600</v>
      </c>
      <c r="DA34" s="405">
        <v>11600</v>
      </c>
      <c r="DB34" s="405">
        <v>11600</v>
      </c>
      <c r="DC34" s="405">
        <v>11600</v>
      </c>
      <c r="DD34" s="405">
        <v>11600</v>
      </c>
      <c r="DE34" s="405">
        <v>11600</v>
      </c>
      <c r="DF34" s="405">
        <v>11600</v>
      </c>
      <c r="DG34" s="405">
        <v>11600</v>
      </c>
      <c r="DH34" s="405">
        <v>11600</v>
      </c>
      <c r="DI34" s="405">
        <v>11600</v>
      </c>
      <c r="DJ34" s="405">
        <v>11600</v>
      </c>
      <c r="DK34" s="405">
        <v>11600</v>
      </c>
      <c r="DL34" s="405">
        <v>11600</v>
      </c>
      <c r="DM34" s="405">
        <v>11600</v>
      </c>
      <c r="DN34" s="405">
        <v>11600</v>
      </c>
      <c r="DO34" s="405">
        <v>11600</v>
      </c>
      <c r="DP34" s="405">
        <v>11600</v>
      </c>
      <c r="DQ34" s="405">
        <v>11600</v>
      </c>
      <c r="DR34" s="405">
        <v>11600</v>
      </c>
      <c r="DS34" s="405">
        <v>11600</v>
      </c>
      <c r="DT34" s="405">
        <v>11600</v>
      </c>
      <c r="DU34" s="405">
        <v>11600</v>
      </c>
      <c r="DV34" s="405">
        <v>11600</v>
      </c>
      <c r="DW34" s="405">
        <v>11600</v>
      </c>
      <c r="DX34" s="405">
        <v>11600</v>
      </c>
      <c r="DY34" s="405">
        <v>11600</v>
      </c>
      <c r="DZ34" s="405">
        <v>11600</v>
      </c>
      <c r="EA34" s="405">
        <v>11600</v>
      </c>
      <c r="EB34" s="405">
        <v>11600</v>
      </c>
      <c r="EC34" s="405">
        <v>11600</v>
      </c>
      <c r="ED34" s="405">
        <v>11600</v>
      </c>
      <c r="EE34" s="405">
        <v>11600</v>
      </c>
      <c r="EF34" s="405">
        <v>11600</v>
      </c>
      <c r="EG34" s="405">
        <v>11600</v>
      </c>
      <c r="EH34" s="405">
        <v>11600</v>
      </c>
      <c r="EI34" s="405">
        <v>11600</v>
      </c>
      <c r="EJ34" s="405">
        <v>11600</v>
      </c>
      <c r="EK34" s="405">
        <v>11600</v>
      </c>
      <c r="EL34" s="405">
        <v>11600</v>
      </c>
      <c r="EM34" s="405">
        <v>11600</v>
      </c>
      <c r="EN34" s="405">
        <v>11600</v>
      </c>
      <c r="EO34" s="405">
        <v>11600</v>
      </c>
      <c r="EP34" s="405">
        <v>11600</v>
      </c>
      <c r="EQ34" s="405">
        <v>11600</v>
      </c>
      <c r="ER34" s="405">
        <v>11600</v>
      </c>
      <c r="ES34" s="405">
        <v>11600</v>
      </c>
      <c r="ET34" s="405">
        <v>11600</v>
      </c>
      <c r="EU34" s="405">
        <v>11600</v>
      </c>
      <c r="EV34" s="405">
        <v>11600</v>
      </c>
      <c r="EW34" s="405">
        <v>11600</v>
      </c>
      <c r="EX34" s="405">
        <v>11600</v>
      </c>
      <c r="EY34" s="405">
        <v>11600</v>
      </c>
      <c r="EZ34" s="405">
        <v>11600</v>
      </c>
      <c r="FA34" s="405">
        <v>11600</v>
      </c>
      <c r="FB34" s="405">
        <v>11600</v>
      </c>
      <c r="FC34" s="405">
        <v>11600</v>
      </c>
      <c r="FD34" s="405">
        <v>11600</v>
      </c>
      <c r="FE34" s="405">
        <v>11600</v>
      </c>
      <c r="FF34" s="405">
        <v>11600</v>
      </c>
      <c r="FG34" s="405">
        <v>11600</v>
      </c>
      <c r="FH34" s="405">
        <v>11600</v>
      </c>
      <c r="FI34" s="405">
        <v>11600</v>
      </c>
      <c r="FJ34" s="405">
        <v>11600</v>
      </c>
      <c r="FK34" s="405">
        <v>11600</v>
      </c>
      <c r="FL34" s="405">
        <v>11600</v>
      </c>
      <c r="FM34" s="405">
        <v>11600</v>
      </c>
      <c r="FN34" s="405">
        <v>11600</v>
      </c>
      <c r="FO34" s="405">
        <v>11600</v>
      </c>
      <c r="FP34" s="405">
        <v>11600</v>
      </c>
      <c r="FQ34" s="405">
        <v>11600</v>
      </c>
      <c r="FR34" s="405">
        <v>11600</v>
      </c>
      <c r="FS34" s="405">
        <v>11600</v>
      </c>
      <c r="FT34" s="405">
        <v>11600</v>
      </c>
      <c r="FU34" s="405">
        <v>11600</v>
      </c>
      <c r="FV34" s="405">
        <v>11600</v>
      </c>
      <c r="FW34" s="405">
        <v>11600</v>
      </c>
      <c r="FX34" s="405">
        <v>11600</v>
      </c>
      <c r="FY34" s="405">
        <v>11600</v>
      </c>
      <c r="FZ34" s="405">
        <v>11600</v>
      </c>
    </row>
    <row r="35" spans="1:182" x14ac:dyDescent="0.25">
      <c r="A35" s="402">
        <v>9</v>
      </c>
      <c r="B35" s="402">
        <v>2</v>
      </c>
      <c r="C35" s="405">
        <v>8400</v>
      </c>
      <c r="D35" s="405">
        <v>8400</v>
      </c>
      <c r="E35" s="405">
        <v>10500</v>
      </c>
      <c r="F35" s="405">
        <v>10500</v>
      </c>
      <c r="G35" s="405">
        <v>10500</v>
      </c>
      <c r="H35" s="405">
        <v>10500</v>
      </c>
      <c r="I35" s="405">
        <v>10500</v>
      </c>
      <c r="J35" s="405">
        <v>10500</v>
      </c>
      <c r="K35" s="405">
        <v>10500</v>
      </c>
      <c r="L35" s="405">
        <v>10500</v>
      </c>
      <c r="M35" s="405">
        <v>10500</v>
      </c>
      <c r="N35" s="405">
        <v>10500</v>
      </c>
      <c r="O35" s="405">
        <v>10500</v>
      </c>
      <c r="P35" s="405">
        <v>10500</v>
      </c>
      <c r="Q35" s="405">
        <v>10500</v>
      </c>
      <c r="R35" s="405">
        <v>10500</v>
      </c>
      <c r="S35" s="405">
        <v>10500</v>
      </c>
      <c r="T35" s="405">
        <v>10500</v>
      </c>
      <c r="U35" s="405">
        <v>10500</v>
      </c>
      <c r="V35" s="405">
        <v>10500</v>
      </c>
      <c r="W35" s="405">
        <v>10800</v>
      </c>
      <c r="X35" s="405">
        <v>10800</v>
      </c>
      <c r="Y35" s="405">
        <v>10800</v>
      </c>
      <c r="Z35" s="405">
        <v>10800</v>
      </c>
      <c r="AA35" s="405">
        <v>10800</v>
      </c>
      <c r="AB35" s="405">
        <v>10800</v>
      </c>
      <c r="AC35" s="405">
        <v>10800</v>
      </c>
      <c r="AD35" s="405">
        <v>11600</v>
      </c>
      <c r="AE35" s="405">
        <v>11600</v>
      </c>
      <c r="AF35" s="405">
        <v>11600</v>
      </c>
      <c r="AG35" s="405">
        <v>11600</v>
      </c>
      <c r="AH35" s="405">
        <v>11600</v>
      </c>
      <c r="AI35" s="405">
        <v>11600</v>
      </c>
      <c r="AJ35" s="405">
        <v>11600</v>
      </c>
      <c r="AK35" s="405">
        <v>11600</v>
      </c>
      <c r="AL35" s="405">
        <v>11600</v>
      </c>
      <c r="AM35" s="405">
        <v>11600</v>
      </c>
      <c r="AN35" s="405">
        <v>11600</v>
      </c>
      <c r="AO35" s="405">
        <v>11600</v>
      </c>
      <c r="AP35" s="405">
        <v>11600</v>
      </c>
      <c r="AQ35" s="405">
        <v>11600</v>
      </c>
      <c r="AR35" s="405">
        <v>11600</v>
      </c>
      <c r="AS35" s="405">
        <v>11600</v>
      </c>
      <c r="AT35" s="405">
        <v>11600</v>
      </c>
      <c r="AU35" s="405">
        <v>11600</v>
      </c>
      <c r="AV35" s="405">
        <v>11600</v>
      </c>
      <c r="AW35" s="405">
        <v>11600</v>
      </c>
      <c r="AX35" s="405">
        <v>11600</v>
      </c>
      <c r="AY35" s="405">
        <v>11600</v>
      </c>
      <c r="AZ35" s="405">
        <v>11600</v>
      </c>
      <c r="BA35" s="405">
        <v>11600</v>
      </c>
      <c r="BB35" s="405">
        <v>11600</v>
      </c>
      <c r="BC35" s="405">
        <v>11600</v>
      </c>
      <c r="BD35" s="405">
        <v>11600</v>
      </c>
      <c r="BE35" s="405">
        <v>11600</v>
      </c>
      <c r="BF35" s="405">
        <v>11600</v>
      </c>
      <c r="BG35" s="405">
        <v>11600</v>
      </c>
      <c r="BH35" s="405">
        <v>11600</v>
      </c>
      <c r="BI35" s="405">
        <v>11600</v>
      </c>
      <c r="BJ35" s="405">
        <v>11600</v>
      </c>
      <c r="BK35" s="405">
        <v>11600</v>
      </c>
      <c r="BL35" s="405">
        <v>11600</v>
      </c>
      <c r="BM35" s="405">
        <v>11600</v>
      </c>
      <c r="BN35" s="405">
        <v>11600</v>
      </c>
      <c r="BO35" s="405">
        <v>11600</v>
      </c>
      <c r="BP35" s="405">
        <v>11600</v>
      </c>
      <c r="BQ35" s="405">
        <v>11600</v>
      </c>
      <c r="BR35" s="405">
        <v>11600</v>
      </c>
      <c r="BS35" s="405">
        <v>11600</v>
      </c>
      <c r="BT35" s="405">
        <v>11600</v>
      </c>
      <c r="BU35" s="405">
        <v>11600</v>
      </c>
      <c r="BV35" s="405">
        <v>11600</v>
      </c>
      <c r="BW35" s="405">
        <v>11600</v>
      </c>
      <c r="BX35" s="405">
        <v>11600</v>
      </c>
      <c r="BY35" s="405">
        <v>11600</v>
      </c>
      <c r="BZ35" s="405">
        <v>11600</v>
      </c>
      <c r="CA35" s="405">
        <v>11600</v>
      </c>
      <c r="CB35" s="405">
        <v>11600</v>
      </c>
      <c r="CC35" s="405">
        <v>11600</v>
      </c>
      <c r="CD35" s="405">
        <v>11600</v>
      </c>
      <c r="CE35" s="405">
        <v>11600</v>
      </c>
      <c r="CF35" s="405">
        <v>11600</v>
      </c>
      <c r="CG35" s="405">
        <v>11600</v>
      </c>
      <c r="CH35" s="405">
        <v>11600</v>
      </c>
      <c r="CI35" s="405">
        <v>11600</v>
      </c>
      <c r="CJ35" s="405">
        <v>11600</v>
      </c>
      <c r="CK35" s="405">
        <v>11600</v>
      </c>
      <c r="CL35" s="405">
        <v>11600</v>
      </c>
      <c r="CM35" s="405">
        <v>11600</v>
      </c>
      <c r="CN35" s="405">
        <v>11600</v>
      </c>
      <c r="CO35" s="405">
        <v>11600</v>
      </c>
      <c r="CP35" s="405">
        <v>11600</v>
      </c>
      <c r="CQ35" s="405">
        <v>11600</v>
      </c>
      <c r="CR35" s="405">
        <v>11600</v>
      </c>
      <c r="CS35" s="405">
        <v>11600</v>
      </c>
      <c r="CT35" s="405">
        <v>11600</v>
      </c>
      <c r="CU35" s="405">
        <v>11600</v>
      </c>
      <c r="CV35" s="405">
        <v>11600</v>
      </c>
      <c r="CW35" s="405">
        <v>11600</v>
      </c>
      <c r="CX35" s="405">
        <v>11600</v>
      </c>
      <c r="CY35" s="405">
        <v>11600</v>
      </c>
      <c r="CZ35" s="405">
        <v>11600</v>
      </c>
      <c r="DA35" s="405">
        <v>11600</v>
      </c>
      <c r="DB35" s="405">
        <v>11600</v>
      </c>
      <c r="DC35" s="405">
        <v>11600</v>
      </c>
      <c r="DD35" s="405">
        <v>11600</v>
      </c>
      <c r="DE35" s="405">
        <v>11600</v>
      </c>
      <c r="DF35" s="405">
        <v>11600</v>
      </c>
      <c r="DG35" s="405">
        <v>11600</v>
      </c>
      <c r="DH35" s="405">
        <v>11600</v>
      </c>
      <c r="DI35" s="405">
        <v>11600</v>
      </c>
      <c r="DJ35" s="405">
        <v>11600</v>
      </c>
      <c r="DK35" s="405">
        <v>11600</v>
      </c>
      <c r="DL35" s="405">
        <v>11600</v>
      </c>
      <c r="DM35" s="405">
        <v>11600</v>
      </c>
      <c r="DN35" s="405">
        <v>11600</v>
      </c>
      <c r="DO35" s="405">
        <v>11600</v>
      </c>
      <c r="DP35" s="405">
        <v>11600</v>
      </c>
      <c r="DQ35" s="405">
        <v>11600</v>
      </c>
      <c r="DR35" s="405">
        <v>11600</v>
      </c>
      <c r="DS35" s="405">
        <v>11600</v>
      </c>
      <c r="DT35" s="405">
        <v>11600</v>
      </c>
      <c r="DU35" s="405">
        <v>11600</v>
      </c>
      <c r="DV35" s="405">
        <v>11600</v>
      </c>
      <c r="DW35" s="405">
        <v>11600</v>
      </c>
      <c r="DX35" s="405">
        <v>11600</v>
      </c>
      <c r="DY35" s="405">
        <v>11600</v>
      </c>
      <c r="DZ35" s="405">
        <v>11600</v>
      </c>
      <c r="EA35" s="405">
        <v>11600</v>
      </c>
      <c r="EB35" s="405">
        <v>11600</v>
      </c>
      <c r="EC35" s="405">
        <v>11600</v>
      </c>
      <c r="ED35" s="405">
        <v>11600</v>
      </c>
      <c r="EE35" s="405">
        <v>11600</v>
      </c>
      <c r="EF35" s="405">
        <v>11600</v>
      </c>
      <c r="EG35" s="405">
        <v>11600</v>
      </c>
      <c r="EH35" s="405">
        <v>11600</v>
      </c>
      <c r="EI35" s="405">
        <v>11600</v>
      </c>
      <c r="EJ35" s="405">
        <v>11600</v>
      </c>
      <c r="EK35" s="405">
        <v>11600</v>
      </c>
      <c r="EL35" s="405">
        <v>11600</v>
      </c>
      <c r="EM35" s="405">
        <v>11600</v>
      </c>
      <c r="EN35" s="405">
        <v>11600</v>
      </c>
      <c r="EO35" s="405">
        <v>11600</v>
      </c>
      <c r="EP35" s="405">
        <v>11600</v>
      </c>
      <c r="EQ35" s="405">
        <v>11600</v>
      </c>
      <c r="ER35" s="405">
        <v>11600</v>
      </c>
      <c r="ES35" s="405">
        <v>11600</v>
      </c>
      <c r="ET35" s="405">
        <v>11600</v>
      </c>
      <c r="EU35" s="405">
        <v>11600</v>
      </c>
      <c r="EV35" s="405">
        <v>11600</v>
      </c>
      <c r="EW35" s="405">
        <v>11600</v>
      </c>
      <c r="EX35" s="405">
        <v>11600</v>
      </c>
      <c r="EY35" s="405">
        <v>11600</v>
      </c>
      <c r="EZ35" s="405">
        <v>11600</v>
      </c>
      <c r="FA35" s="405">
        <v>11600</v>
      </c>
      <c r="FB35" s="405">
        <v>11600</v>
      </c>
      <c r="FC35" s="405">
        <v>11600</v>
      </c>
      <c r="FD35" s="405">
        <v>11600</v>
      </c>
      <c r="FE35" s="405">
        <v>11600</v>
      </c>
      <c r="FF35" s="405">
        <v>11600</v>
      </c>
      <c r="FG35" s="405">
        <v>11600</v>
      </c>
      <c r="FH35" s="405">
        <v>11600</v>
      </c>
      <c r="FI35" s="405">
        <v>11600</v>
      </c>
      <c r="FJ35" s="405">
        <v>11600</v>
      </c>
      <c r="FK35" s="405">
        <v>11600</v>
      </c>
      <c r="FL35" s="405">
        <v>11600</v>
      </c>
      <c r="FM35" s="405">
        <v>11600</v>
      </c>
      <c r="FN35" s="405">
        <v>11600</v>
      </c>
      <c r="FO35" s="405">
        <v>11600</v>
      </c>
      <c r="FP35" s="405">
        <v>11600</v>
      </c>
      <c r="FQ35" s="405">
        <v>11600</v>
      </c>
      <c r="FR35" s="405">
        <v>11600</v>
      </c>
      <c r="FS35" s="405">
        <v>11600</v>
      </c>
      <c r="FT35" s="405">
        <v>11600</v>
      </c>
      <c r="FU35" s="405">
        <v>11600</v>
      </c>
      <c r="FV35" s="405">
        <v>11600</v>
      </c>
      <c r="FW35" s="405">
        <v>11600</v>
      </c>
      <c r="FX35" s="405">
        <v>11600</v>
      </c>
      <c r="FY35" s="405">
        <v>11600</v>
      </c>
      <c r="FZ35" s="405">
        <v>11600</v>
      </c>
    </row>
    <row r="36" spans="1:182" x14ac:dyDescent="0.25">
      <c r="A36" s="402">
        <v>9</v>
      </c>
      <c r="B36" s="402">
        <v>3</v>
      </c>
      <c r="C36" s="405">
        <v>8400</v>
      </c>
      <c r="D36" s="405">
        <v>8400</v>
      </c>
      <c r="E36" s="405">
        <v>10500</v>
      </c>
      <c r="F36" s="405">
        <v>10500</v>
      </c>
      <c r="G36" s="405">
        <v>10500</v>
      </c>
      <c r="H36" s="405">
        <v>10500</v>
      </c>
      <c r="I36" s="405">
        <v>10500</v>
      </c>
      <c r="J36" s="405">
        <v>10500</v>
      </c>
      <c r="K36" s="405">
        <v>10500</v>
      </c>
      <c r="L36" s="405">
        <v>10500</v>
      </c>
      <c r="M36" s="405">
        <v>10500</v>
      </c>
      <c r="N36" s="405">
        <v>10500</v>
      </c>
      <c r="O36" s="405">
        <v>10500</v>
      </c>
      <c r="P36" s="405">
        <v>10500</v>
      </c>
      <c r="Q36" s="405">
        <v>10500</v>
      </c>
      <c r="R36" s="405">
        <v>10500</v>
      </c>
      <c r="S36" s="405">
        <v>10500</v>
      </c>
      <c r="T36" s="405">
        <v>10500</v>
      </c>
      <c r="U36" s="405">
        <v>10500</v>
      </c>
      <c r="V36" s="405">
        <v>10500</v>
      </c>
      <c r="W36" s="405">
        <v>10800</v>
      </c>
      <c r="X36" s="405">
        <v>10800</v>
      </c>
      <c r="Y36" s="405">
        <v>10800</v>
      </c>
      <c r="Z36" s="405">
        <v>10800</v>
      </c>
      <c r="AA36" s="405">
        <v>10800</v>
      </c>
      <c r="AB36" s="405">
        <v>10800</v>
      </c>
      <c r="AC36" s="405">
        <v>10800</v>
      </c>
      <c r="AD36" s="405">
        <v>11600</v>
      </c>
      <c r="AE36" s="405">
        <v>11600</v>
      </c>
      <c r="AF36" s="405">
        <v>11600</v>
      </c>
      <c r="AG36" s="405">
        <v>11600</v>
      </c>
      <c r="AH36" s="405">
        <v>11600</v>
      </c>
      <c r="AI36" s="405">
        <v>11600</v>
      </c>
      <c r="AJ36" s="405">
        <v>11600</v>
      </c>
      <c r="AK36" s="405">
        <v>11600</v>
      </c>
      <c r="AL36" s="405">
        <v>11600</v>
      </c>
      <c r="AM36" s="405">
        <v>11600</v>
      </c>
      <c r="AN36" s="405">
        <v>11600</v>
      </c>
      <c r="AO36" s="405">
        <v>11600</v>
      </c>
      <c r="AP36" s="405">
        <v>11600</v>
      </c>
      <c r="AQ36" s="405">
        <v>11600</v>
      </c>
      <c r="AR36" s="405">
        <v>11600</v>
      </c>
      <c r="AS36" s="405">
        <v>11600</v>
      </c>
      <c r="AT36" s="405">
        <v>11600</v>
      </c>
      <c r="AU36" s="405">
        <v>11600</v>
      </c>
      <c r="AV36" s="405">
        <v>11600</v>
      </c>
      <c r="AW36" s="405">
        <v>11600</v>
      </c>
      <c r="AX36" s="405">
        <v>11600</v>
      </c>
      <c r="AY36" s="405">
        <v>11600</v>
      </c>
      <c r="AZ36" s="405">
        <v>11600</v>
      </c>
      <c r="BA36" s="405">
        <v>11600</v>
      </c>
      <c r="BB36" s="405">
        <v>11600</v>
      </c>
      <c r="BC36" s="405">
        <v>11600</v>
      </c>
      <c r="BD36" s="405">
        <v>11600</v>
      </c>
      <c r="BE36" s="405">
        <v>11600</v>
      </c>
      <c r="BF36" s="405">
        <v>11600</v>
      </c>
      <c r="BG36" s="405">
        <v>11600</v>
      </c>
      <c r="BH36" s="405">
        <v>11600</v>
      </c>
      <c r="BI36" s="405">
        <v>11600</v>
      </c>
      <c r="BJ36" s="405">
        <v>11600</v>
      </c>
      <c r="BK36" s="405">
        <v>11600</v>
      </c>
      <c r="BL36" s="405">
        <v>11600</v>
      </c>
      <c r="BM36" s="405">
        <v>11600</v>
      </c>
      <c r="BN36" s="405">
        <v>11600</v>
      </c>
      <c r="BO36" s="405">
        <v>11600</v>
      </c>
      <c r="BP36" s="405">
        <v>11600</v>
      </c>
      <c r="BQ36" s="405">
        <v>11600</v>
      </c>
      <c r="BR36" s="405">
        <v>11600</v>
      </c>
      <c r="BS36" s="405">
        <v>11600</v>
      </c>
      <c r="BT36" s="405">
        <v>11600</v>
      </c>
      <c r="BU36" s="405">
        <v>11600</v>
      </c>
      <c r="BV36" s="405">
        <v>11600</v>
      </c>
      <c r="BW36" s="405">
        <v>11600</v>
      </c>
      <c r="BX36" s="405">
        <v>11600</v>
      </c>
      <c r="BY36" s="405">
        <v>11600</v>
      </c>
      <c r="BZ36" s="405">
        <v>11600</v>
      </c>
      <c r="CA36" s="405">
        <v>11600</v>
      </c>
      <c r="CB36" s="405">
        <v>11600</v>
      </c>
      <c r="CC36" s="405">
        <v>11600</v>
      </c>
      <c r="CD36" s="405">
        <v>11600</v>
      </c>
      <c r="CE36" s="405">
        <v>11600</v>
      </c>
      <c r="CF36" s="405">
        <v>11600</v>
      </c>
      <c r="CG36" s="405">
        <v>11600</v>
      </c>
      <c r="CH36" s="405">
        <v>11600</v>
      </c>
      <c r="CI36" s="405">
        <v>11600</v>
      </c>
      <c r="CJ36" s="405">
        <v>11600</v>
      </c>
      <c r="CK36" s="405">
        <v>11600</v>
      </c>
      <c r="CL36" s="405">
        <v>11600</v>
      </c>
      <c r="CM36" s="405">
        <v>11600</v>
      </c>
      <c r="CN36" s="405">
        <v>11600</v>
      </c>
      <c r="CO36" s="405">
        <v>11600</v>
      </c>
      <c r="CP36" s="405">
        <v>11600</v>
      </c>
      <c r="CQ36" s="405">
        <v>11600</v>
      </c>
      <c r="CR36" s="405">
        <v>11600</v>
      </c>
      <c r="CS36" s="405">
        <v>11600</v>
      </c>
      <c r="CT36" s="405">
        <v>11600</v>
      </c>
      <c r="CU36" s="405">
        <v>11600</v>
      </c>
      <c r="CV36" s="405">
        <v>11600</v>
      </c>
      <c r="CW36" s="405">
        <v>11600</v>
      </c>
      <c r="CX36" s="405">
        <v>11600</v>
      </c>
      <c r="CY36" s="405">
        <v>11600</v>
      </c>
      <c r="CZ36" s="405">
        <v>11600</v>
      </c>
      <c r="DA36" s="405">
        <v>11600</v>
      </c>
      <c r="DB36" s="405">
        <v>11600</v>
      </c>
      <c r="DC36" s="405">
        <v>11600</v>
      </c>
      <c r="DD36" s="405">
        <v>11600</v>
      </c>
      <c r="DE36" s="405">
        <v>11600</v>
      </c>
      <c r="DF36" s="405">
        <v>11600</v>
      </c>
      <c r="DG36" s="405">
        <v>11600</v>
      </c>
      <c r="DH36" s="405">
        <v>11600</v>
      </c>
      <c r="DI36" s="405">
        <v>11600</v>
      </c>
      <c r="DJ36" s="405">
        <v>11600</v>
      </c>
      <c r="DK36" s="405">
        <v>11600</v>
      </c>
      <c r="DL36" s="405">
        <v>11600</v>
      </c>
      <c r="DM36" s="405">
        <v>11600</v>
      </c>
      <c r="DN36" s="405">
        <v>11600</v>
      </c>
      <c r="DO36" s="405">
        <v>11600</v>
      </c>
      <c r="DP36" s="405">
        <v>11600</v>
      </c>
      <c r="DQ36" s="405">
        <v>11600</v>
      </c>
      <c r="DR36" s="405">
        <v>11600</v>
      </c>
      <c r="DS36" s="405">
        <v>11600</v>
      </c>
      <c r="DT36" s="405">
        <v>11600</v>
      </c>
      <c r="DU36" s="405">
        <v>11600</v>
      </c>
      <c r="DV36" s="405">
        <v>11600</v>
      </c>
      <c r="DW36" s="405">
        <v>11600</v>
      </c>
      <c r="DX36" s="405">
        <v>11600</v>
      </c>
      <c r="DY36" s="405">
        <v>11600</v>
      </c>
      <c r="DZ36" s="405">
        <v>11600</v>
      </c>
      <c r="EA36" s="405">
        <v>11600</v>
      </c>
      <c r="EB36" s="405">
        <v>11600</v>
      </c>
      <c r="EC36" s="405">
        <v>11600</v>
      </c>
      <c r="ED36" s="405">
        <v>11600</v>
      </c>
      <c r="EE36" s="405">
        <v>11600</v>
      </c>
      <c r="EF36" s="405">
        <v>11600</v>
      </c>
      <c r="EG36" s="405">
        <v>11600</v>
      </c>
      <c r="EH36" s="405">
        <v>11600</v>
      </c>
      <c r="EI36" s="405">
        <v>11600</v>
      </c>
      <c r="EJ36" s="405">
        <v>11600</v>
      </c>
      <c r="EK36" s="405">
        <v>11600</v>
      </c>
      <c r="EL36" s="405">
        <v>11600</v>
      </c>
      <c r="EM36" s="405">
        <v>11600</v>
      </c>
      <c r="EN36" s="405">
        <v>11600</v>
      </c>
      <c r="EO36" s="405">
        <v>11600</v>
      </c>
      <c r="EP36" s="405">
        <v>11600</v>
      </c>
      <c r="EQ36" s="405">
        <v>11600</v>
      </c>
      <c r="ER36" s="405">
        <v>11600</v>
      </c>
      <c r="ES36" s="405">
        <v>11600</v>
      </c>
      <c r="ET36" s="405">
        <v>11600</v>
      </c>
      <c r="EU36" s="405">
        <v>11600</v>
      </c>
      <c r="EV36" s="405">
        <v>11600</v>
      </c>
      <c r="EW36" s="405">
        <v>11600</v>
      </c>
      <c r="EX36" s="405">
        <v>11600</v>
      </c>
      <c r="EY36" s="405">
        <v>11600</v>
      </c>
      <c r="EZ36" s="405">
        <v>11600</v>
      </c>
      <c r="FA36" s="405">
        <v>11600</v>
      </c>
      <c r="FB36" s="405">
        <v>11600</v>
      </c>
      <c r="FC36" s="405">
        <v>11600</v>
      </c>
      <c r="FD36" s="405">
        <v>11600</v>
      </c>
      <c r="FE36" s="405">
        <v>11600</v>
      </c>
      <c r="FF36" s="405">
        <v>11600</v>
      </c>
      <c r="FG36" s="405">
        <v>11600</v>
      </c>
      <c r="FH36" s="405">
        <v>11600</v>
      </c>
      <c r="FI36" s="405">
        <v>11600</v>
      </c>
      <c r="FJ36" s="405">
        <v>11600</v>
      </c>
      <c r="FK36" s="405">
        <v>11600</v>
      </c>
      <c r="FL36" s="405">
        <v>11600</v>
      </c>
      <c r="FM36" s="405">
        <v>11600</v>
      </c>
      <c r="FN36" s="405">
        <v>11600</v>
      </c>
      <c r="FO36" s="405">
        <v>11600</v>
      </c>
      <c r="FP36" s="405">
        <v>11600</v>
      </c>
      <c r="FQ36" s="405">
        <v>11600</v>
      </c>
      <c r="FR36" s="405">
        <v>11600</v>
      </c>
      <c r="FS36" s="405">
        <v>11600</v>
      </c>
      <c r="FT36" s="405">
        <v>11600</v>
      </c>
      <c r="FU36" s="405">
        <v>11600</v>
      </c>
      <c r="FV36" s="405">
        <v>11600</v>
      </c>
      <c r="FW36" s="405">
        <v>11600</v>
      </c>
      <c r="FX36" s="405">
        <v>11600</v>
      </c>
      <c r="FY36" s="405">
        <v>11600</v>
      </c>
      <c r="FZ36" s="405">
        <v>11600</v>
      </c>
    </row>
    <row r="37" spans="1:182" x14ac:dyDescent="0.25">
      <c r="A37" s="402">
        <v>9</v>
      </c>
      <c r="B37" s="402">
        <v>4</v>
      </c>
      <c r="C37" s="405">
        <v>8400</v>
      </c>
      <c r="D37" s="405">
        <v>8400</v>
      </c>
      <c r="E37" s="405">
        <v>11200</v>
      </c>
      <c r="F37" s="405">
        <v>11200</v>
      </c>
      <c r="G37" s="405">
        <v>11200</v>
      </c>
      <c r="H37" s="405">
        <v>11200</v>
      </c>
      <c r="I37" s="405">
        <v>11200</v>
      </c>
      <c r="J37" s="405">
        <v>11200</v>
      </c>
      <c r="K37" s="405">
        <v>11200</v>
      </c>
      <c r="L37" s="405">
        <v>11200</v>
      </c>
      <c r="M37" s="405">
        <v>11200</v>
      </c>
      <c r="N37" s="405">
        <v>11200</v>
      </c>
      <c r="O37" s="405">
        <v>11200</v>
      </c>
      <c r="P37" s="405">
        <v>11200</v>
      </c>
      <c r="Q37" s="405">
        <v>11200</v>
      </c>
      <c r="R37" s="405">
        <v>11200</v>
      </c>
      <c r="S37" s="405">
        <v>11200</v>
      </c>
      <c r="T37" s="405">
        <v>11200</v>
      </c>
      <c r="U37" s="405">
        <v>11200</v>
      </c>
      <c r="V37" s="405">
        <v>11200</v>
      </c>
      <c r="W37" s="405">
        <v>11700</v>
      </c>
      <c r="X37" s="405">
        <v>11700</v>
      </c>
      <c r="Y37" s="405">
        <v>11700</v>
      </c>
      <c r="Z37" s="405">
        <v>11700</v>
      </c>
      <c r="AA37" s="405">
        <v>11700</v>
      </c>
      <c r="AB37" s="405">
        <v>11700</v>
      </c>
      <c r="AC37" s="405">
        <v>11700</v>
      </c>
      <c r="AD37" s="405">
        <v>12800</v>
      </c>
      <c r="AE37" s="405">
        <v>12800</v>
      </c>
      <c r="AF37" s="405">
        <v>12800</v>
      </c>
      <c r="AG37" s="405">
        <v>12800</v>
      </c>
      <c r="AH37" s="405">
        <v>12800</v>
      </c>
      <c r="AI37" s="405">
        <v>12800</v>
      </c>
      <c r="AJ37" s="405">
        <v>12800</v>
      </c>
      <c r="AK37" s="405">
        <v>12800</v>
      </c>
      <c r="AL37" s="405">
        <v>12800</v>
      </c>
      <c r="AM37" s="405">
        <v>12800</v>
      </c>
      <c r="AN37" s="405">
        <v>12800</v>
      </c>
      <c r="AO37" s="405">
        <v>12800</v>
      </c>
      <c r="AP37" s="405">
        <v>12800</v>
      </c>
      <c r="AQ37" s="405">
        <v>12800</v>
      </c>
      <c r="AR37" s="405">
        <v>12800</v>
      </c>
      <c r="AS37" s="405">
        <v>12800</v>
      </c>
      <c r="AT37" s="405">
        <v>12800</v>
      </c>
      <c r="AU37" s="405">
        <v>12800</v>
      </c>
      <c r="AV37" s="405">
        <v>12800</v>
      </c>
      <c r="AW37" s="405">
        <v>12800</v>
      </c>
      <c r="AX37" s="405">
        <v>12800</v>
      </c>
      <c r="AY37" s="405">
        <v>12800</v>
      </c>
      <c r="AZ37" s="405">
        <v>12800</v>
      </c>
      <c r="BA37" s="405">
        <v>12800</v>
      </c>
      <c r="BB37" s="405">
        <v>12800</v>
      </c>
      <c r="BC37" s="405">
        <v>12800</v>
      </c>
      <c r="BD37" s="405">
        <v>12800</v>
      </c>
      <c r="BE37" s="405">
        <v>12800</v>
      </c>
      <c r="BF37" s="405">
        <v>12800</v>
      </c>
      <c r="BG37" s="405">
        <v>12800</v>
      </c>
      <c r="BH37" s="405">
        <v>12800</v>
      </c>
      <c r="BI37" s="405">
        <v>12800</v>
      </c>
      <c r="BJ37" s="405">
        <v>12800</v>
      </c>
      <c r="BK37" s="405">
        <v>12800</v>
      </c>
      <c r="BL37" s="405">
        <v>12800</v>
      </c>
      <c r="BM37" s="405">
        <v>12800</v>
      </c>
      <c r="BN37" s="405">
        <v>12800</v>
      </c>
      <c r="BO37" s="405">
        <v>12800</v>
      </c>
      <c r="BP37" s="405">
        <v>12800</v>
      </c>
      <c r="BQ37" s="405">
        <v>12800</v>
      </c>
      <c r="BR37" s="405">
        <v>12800</v>
      </c>
      <c r="BS37" s="405">
        <v>12800</v>
      </c>
      <c r="BT37" s="405">
        <v>12800</v>
      </c>
      <c r="BU37" s="405">
        <v>12800</v>
      </c>
      <c r="BV37" s="405">
        <v>12800</v>
      </c>
      <c r="BW37" s="405">
        <v>12800</v>
      </c>
      <c r="BX37" s="405">
        <v>12800</v>
      </c>
      <c r="BY37" s="405">
        <v>12800</v>
      </c>
      <c r="BZ37" s="405">
        <v>12800</v>
      </c>
      <c r="CA37" s="405">
        <v>12800</v>
      </c>
      <c r="CB37" s="405">
        <v>12800</v>
      </c>
      <c r="CC37" s="405">
        <v>12800</v>
      </c>
      <c r="CD37" s="405">
        <v>12800</v>
      </c>
      <c r="CE37" s="405">
        <v>12800</v>
      </c>
      <c r="CF37" s="405">
        <v>12800</v>
      </c>
      <c r="CG37" s="405">
        <v>12800</v>
      </c>
      <c r="CH37" s="405">
        <v>12800</v>
      </c>
      <c r="CI37" s="405">
        <v>12800</v>
      </c>
      <c r="CJ37" s="405">
        <v>12800</v>
      </c>
      <c r="CK37" s="405">
        <v>12800</v>
      </c>
      <c r="CL37" s="405">
        <v>12800</v>
      </c>
      <c r="CM37" s="405">
        <v>12800</v>
      </c>
      <c r="CN37" s="405">
        <v>12800</v>
      </c>
      <c r="CO37" s="405">
        <v>12800</v>
      </c>
      <c r="CP37" s="405">
        <v>12800</v>
      </c>
      <c r="CQ37" s="405">
        <v>12800</v>
      </c>
      <c r="CR37" s="405">
        <v>12800</v>
      </c>
      <c r="CS37" s="405">
        <v>12800</v>
      </c>
      <c r="CT37" s="405">
        <v>12800</v>
      </c>
      <c r="CU37" s="405">
        <v>12800</v>
      </c>
      <c r="CV37" s="405">
        <v>12800</v>
      </c>
      <c r="CW37" s="405">
        <v>12800</v>
      </c>
      <c r="CX37" s="405">
        <v>12800</v>
      </c>
      <c r="CY37" s="405">
        <v>12800</v>
      </c>
      <c r="CZ37" s="405">
        <v>12800</v>
      </c>
      <c r="DA37" s="405">
        <v>12800</v>
      </c>
      <c r="DB37" s="405">
        <v>12800</v>
      </c>
      <c r="DC37" s="405">
        <v>12800</v>
      </c>
      <c r="DD37" s="405">
        <v>12800</v>
      </c>
      <c r="DE37" s="405">
        <v>12800</v>
      </c>
      <c r="DF37" s="405">
        <v>12800</v>
      </c>
      <c r="DG37" s="405">
        <v>12800</v>
      </c>
      <c r="DH37" s="405">
        <v>12800</v>
      </c>
      <c r="DI37" s="405">
        <v>12800</v>
      </c>
      <c r="DJ37" s="405">
        <v>12800</v>
      </c>
      <c r="DK37" s="405">
        <v>12800</v>
      </c>
      <c r="DL37" s="405">
        <v>12800</v>
      </c>
      <c r="DM37" s="405">
        <v>12800</v>
      </c>
      <c r="DN37" s="405">
        <v>12800</v>
      </c>
      <c r="DO37" s="405">
        <v>12800</v>
      </c>
      <c r="DP37" s="405">
        <v>12800</v>
      </c>
      <c r="DQ37" s="405">
        <v>12800</v>
      </c>
      <c r="DR37" s="405">
        <v>12800</v>
      </c>
      <c r="DS37" s="405">
        <v>12800</v>
      </c>
      <c r="DT37" s="405">
        <v>12800</v>
      </c>
      <c r="DU37" s="405">
        <v>12800</v>
      </c>
      <c r="DV37" s="405">
        <v>12800</v>
      </c>
      <c r="DW37" s="405">
        <v>12800</v>
      </c>
      <c r="DX37" s="405">
        <v>12800</v>
      </c>
      <c r="DY37" s="405">
        <v>12800</v>
      </c>
      <c r="DZ37" s="405">
        <v>12800</v>
      </c>
      <c r="EA37" s="405">
        <v>12800</v>
      </c>
      <c r="EB37" s="405">
        <v>12800</v>
      </c>
      <c r="EC37" s="405">
        <v>12800</v>
      </c>
      <c r="ED37" s="405">
        <v>12800</v>
      </c>
      <c r="EE37" s="405">
        <v>12800</v>
      </c>
      <c r="EF37" s="405">
        <v>12800</v>
      </c>
      <c r="EG37" s="405">
        <v>12800</v>
      </c>
      <c r="EH37" s="405">
        <v>12800</v>
      </c>
      <c r="EI37" s="405">
        <v>12800</v>
      </c>
      <c r="EJ37" s="405">
        <v>12800</v>
      </c>
      <c r="EK37" s="405">
        <v>12800</v>
      </c>
      <c r="EL37" s="405">
        <v>12800</v>
      </c>
      <c r="EM37" s="405">
        <v>12800</v>
      </c>
      <c r="EN37" s="405">
        <v>12800</v>
      </c>
      <c r="EO37" s="405">
        <v>12800</v>
      </c>
      <c r="EP37" s="405">
        <v>12800</v>
      </c>
      <c r="EQ37" s="405">
        <v>12800</v>
      </c>
      <c r="ER37" s="405">
        <v>12800</v>
      </c>
      <c r="ES37" s="405">
        <v>12800</v>
      </c>
      <c r="ET37" s="405">
        <v>12800</v>
      </c>
      <c r="EU37" s="405">
        <v>12800</v>
      </c>
      <c r="EV37" s="405">
        <v>12800</v>
      </c>
      <c r="EW37" s="405">
        <v>12800</v>
      </c>
      <c r="EX37" s="405">
        <v>12800</v>
      </c>
      <c r="EY37" s="405">
        <v>12800</v>
      </c>
      <c r="EZ37" s="405">
        <v>12800</v>
      </c>
      <c r="FA37" s="405">
        <v>12800</v>
      </c>
      <c r="FB37" s="405">
        <v>12800</v>
      </c>
      <c r="FC37" s="405">
        <v>12800</v>
      </c>
      <c r="FD37" s="405">
        <v>12800</v>
      </c>
      <c r="FE37" s="405">
        <v>12800</v>
      </c>
      <c r="FF37" s="405">
        <v>12800</v>
      </c>
      <c r="FG37" s="405">
        <v>12800</v>
      </c>
      <c r="FH37" s="405">
        <v>12800</v>
      </c>
      <c r="FI37" s="405">
        <v>12800</v>
      </c>
      <c r="FJ37" s="405">
        <v>12800</v>
      </c>
      <c r="FK37" s="405">
        <v>12800</v>
      </c>
      <c r="FL37" s="405">
        <v>12800</v>
      </c>
      <c r="FM37" s="405">
        <v>12800</v>
      </c>
      <c r="FN37" s="405">
        <v>12800</v>
      </c>
      <c r="FO37" s="405">
        <v>12800</v>
      </c>
      <c r="FP37" s="405">
        <v>12800</v>
      </c>
      <c r="FQ37" s="405">
        <v>12800</v>
      </c>
      <c r="FR37" s="405">
        <v>12800</v>
      </c>
      <c r="FS37" s="405">
        <v>12800</v>
      </c>
      <c r="FT37" s="405">
        <v>12800</v>
      </c>
      <c r="FU37" s="405">
        <v>12800</v>
      </c>
      <c r="FV37" s="405">
        <v>12800</v>
      </c>
      <c r="FW37" s="405">
        <v>12800</v>
      </c>
      <c r="FX37" s="405">
        <v>12800</v>
      </c>
      <c r="FY37" s="405">
        <v>12800</v>
      </c>
      <c r="FZ37" s="405">
        <v>12800</v>
      </c>
    </row>
    <row r="38" spans="1:182" x14ac:dyDescent="0.25">
      <c r="A38" s="406">
        <v>10</v>
      </c>
      <c r="B38" s="406">
        <v>1</v>
      </c>
      <c r="C38" s="405">
        <v>6200</v>
      </c>
      <c r="D38" s="405">
        <v>6200</v>
      </c>
      <c r="E38" s="405">
        <v>6500</v>
      </c>
      <c r="F38" s="405">
        <v>6500</v>
      </c>
      <c r="G38" s="405">
        <v>6500</v>
      </c>
      <c r="H38" s="405">
        <v>6500</v>
      </c>
      <c r="I38" s="405">
        <v>6500</v>
      </c>
      <c r="J38" s="405">
        <v>6500</v>
      </c>
      <c r="K38" s="405">
        <v>6500</v>
      </c>
      <c r="L38" s="405">
        <v>6500</v>
      </c>
      <c r="M38" s="405">
        <v>6500</v>
      </c>
      <c r="N38" s="405">
        <v>6500</v>
      </c>
      <c r="O38" s="405">
        <v>6500</v>
      </c>
      <c r="P38" s="405">
        <v>6500</v>
      </c>
      <c r="Q38" s="405">
        <v>6500</v>
      </c>
      <c r="R38" s="405">
        <v>6500</v>
      </c>
      <c r="S38" s="405">
        <v>6500</v>
      </c>
      <c r="T38" s="405">
        <v>6500</v>
      </c>
      <c r="U38" s="405">
        <v>6500</v>
      </c>
      <c r="V38" s="405">
        <v>6500</v>
      </c>
      <c r="W38" s="405">
        <v>7100</v>
      </c>
      <c r="X38" s="405">
        <v>7100</v>
      </c>
      <c r="Y38" s="405">
        <v>7100</v>
      </c>
      <c r="Z38" s="405">
        <v>7100</v>
      </c>
      <c r="AA38" s="405">
        <v>7100</v>
      </c>
      <c r="AB38" s="405">
        <v>7100</v>
      </c>
      <c r="AC38" s="405">
        <v>7100</v>
      </c>
      <c r="AD38" s="405">
        <v>7300</v>
      </c>
      <c r="AE38" s="405">
        <v>7300</v>
      </c>
      <c r="AF38" s="405">
        <v>7300</v>
      </c>
      <c r="AG38" s="405">
        <v>7300</v>
      </c>
      <c r="AH38" s="405">
        <v>7300</v>
      </c>
      <c r="AI38" s="405">
        <v>7300</v>
      </c>
      <c r="AJ38" s="405">
        <v>7300</v>
      </c>
      <c r="AK38" s="405">
        <v>7300</v>
      </c>
      <c r="AL38" s="405">
        <v>7300</v>
      </c>
      <c r="AM38" s="405">
        <v>7300</v>
      </c>
      <c r="AN38" s="405">
        <v>7300</v>
      </c>
      <c r="AO38" s="405">
        <v>7300</v>
      </c>
      <c r="AP38" s="405">
        <v>7300</v>
      </c>
      <c r="AQ38" s="405">
        <v>7300</v>
      </c>
      <c r="AR38" s="405">
        <v>7300</v>
      </c>
      <c r="AS38" s="405">
        <v>7300</v>
      </c>
      <c r="AT38" s="405">
        <v>7300</v>
      </c>
      <c r="AU38" s="405">
        <v>7300</v>
      </c>
      <c r="AV38" s="405">
        <v>7300</v>
      </c>
      <c r="AW38" s="405">
        <v>7300</v>
      </c>
      <c r="AX38" s="405">
        <v>7300</v>
      </c>
      <c r="AY38" s="405">
        <v>7300</v>
      </c>
      <c r="AZ38" s="405">
        <v>7300</v>
      </c>
      <c r="BA38" s="405">
        <v>7300</v>
      </c>
      <c r="BB38" s="405">
        <v>7300</v>
      </c>
      <c r="BC38" s="405">
        <v>7300</v>
      </c>
      <c r="BD38" s="405">
        <v>7300</v>
      </c>
      <c r="BE38" s="405">
        <v>7300</v>
      </c>
      <c r="BF38" s="405">
        <v>7300</v>
      </c>
      <c r="BG38" s="405">
        <v>7300</v>
      </c>
      <c r="BH38" s="405">
        <v>7300</v>
      </c>
      <c r="BI38" s="405">
        <v>7300</v>
      </c>
      <c r="BJ38" s="405">
        <v>7300</v>
      </c>
      <c r="BK38" s="405">
        <v>7300</v>
      </c>
      <c r="BL38" s="405">
        <v>7300</v>
      </c>
      <c r="BM38" s="405">
        <v>7300</v>
      </c>
      <c r="BN38" s="405">
        <v>7300</v>
      </c>
      <c r="BO38" s="405">
        <v>7300</v>
      </c>
      <c r="BP38" s="405">
        <v>7300</v>
      </c>
      <c r="BQ38" s="405">
        <v>7300</v>
      </c>
      <c r="BR38" s="405">
        <v>7300</v>
      </c>
      <c r="BS38" s="405">
        <v>7300</v>
      </c>
      <c r="BT38" s="405">
        <v>7300</v>
      </c>
      <c r="BU38" s="405">
        <v>7300</v>
      </c>
      <c r="BV38" s="405">
        <v>7300</v>
      </c>
      <c r="BW38" s="405">
        <v>7300</v>
      </c>
      <c r="BX38" s="405">
        <v>7300</v>
      </c>
      <c r="BY38" s="405">
        <v>7300</v>
      </c>
      <c r="BZ38" s="405">
        <v>7300</v>
      </c>
      <c r="CA38" s="405">
        <v>7300</v>
      </c>
      <c r="CB38" s="405">
        <v>7300</v>
      </c>
      <c r="CC38" s="405">
        <v>7300</v>
      </c>
      <c r="CD38" s="405">
        <v>7300</v>
      </c>
      <c r="CE38" s="405">
        <v>7300</v>
      </c>
      <c r="CF38" s="405">
        <v>7300</v>
      </c>
      <c r="CG38" s="405">
        <v>7300</v>
      </c>
      <c r="CH38" s="405">
        <v>7300</v>
      </c>
      <c r="CI38" s="405">
        <v>7300</v>
      </c>
      <c r="CJ38" s="405">
        <v>7300</v>
      </c>
      <c r="CK38" s="405">
        <v>7300</v>
      </c>
      <c r="CL38" s="405">
        <v>7300</v>
      </c>
      <c r="CM38" s="405">
        <v>7300</v>
      </c>
      <c r="CN38" s="405">
        <v>7300</v>
      </c>
      <c r="CO38" s="405">
        <v>7300</v>
      </c>
      <c r="CP38" s="405">
        <v>7300</v>
      </c>
      <c r="CQ38" s="405">
        <v>7300</v>
      </c>
      <c r="CR38" s="405">
        <v>7300</v>
      </c>
      <c r="CS38" s="405">
        <v>7300</v>
      </c>
      <c r="CT38" s="405">
        <v>7300</v>
      </c>
      <c r="CU38" s="405">
        <v>7300</v>
      </c>
      <c r="CV38" s="405">
        <v>7300</v>
      </c>
      <c r="CW38" s="405">
        <v>7300</v>
      </c>
      <c r="CX38" s="405">
        <v>7300</v>
      </c>
      <c r="CY38" s="405">
        <v>7300</v>
      </c>
      <c r="CZ38" s="405">
        <v>7300</v>
      </c>
      <c r="DA38" s="405">
        <v>7300</v>
      </c>
      <c r="DB38" s="405">
        <v>7300</v>
      </c>
      <c r="DC38" s="405">
        <v>7300</v>
      </c>
      <c r="DD38" s="405">
        <v>7300</v>
      </c>
      <c r="DE38" s="405">
        <v>7300</v>
      </c>
      <c r="DF38" s="405">
        <v>7300</v>
      </c>
      <c r="DG38" s="405">
        <v>7300</v>
      </c>
      <c r="DH38" s="405">
        <v>7300</v>
      </c>
      <c r="DI38" s="405">
        <v>7300</v>
      </c>
      <c r="DJ38" s="405">
        <v>7300</v>
      </c>
      <c r="DK38" s="405">
        <v>7300</v>
      </c>
      <c r="DL38" s="405">
        <v>7300</v>
      </c>
      <c r="DM38" s="405">
        <v>7300</v>
      </c>
      <c r="DN38" s="405">
        <v>7300</v>
      </c>
      <c r="DO38" s="405">
        <v>7300</v>
      </c>
      <c r="DP38" s="405">
        <v>7300</v>
      </c>
      <c r="DQ38" s="405">
        <v>7300</v>
      </c>
      <c r="DR38" s="405">
        <v>7300</v>
      </c>
      <c r="DS38" s="405">
        <v>7300</v>
      </c>
      <c r="DT38" s="405">
        <v>7300</v>
      </c>
      <c r="DU38" s="405">
        <v>7300</v>
      </c>
      <c r="DV38" s="405">
        <v>7300</v>
      </c>
      <c r="DW38" s="405">
        <v>7300</v>
      </c>
      <c r="DX38" s="405">
        <v>7300</v>
      </c>
      <c r="DY38" s="405">
        <v>7300</v>
      </c>
      <c r="DZ38" s="405">
        <v>7300</v>
      </c>
      <c r="EA38" s="405">
        <v>7300</v>
      </c>
      <c r="EB38" s="405">
        <v>7300</v>
      </c>
      <c r="EC38" s="405">
        <v>7300</v>
      </c>
      <c r="ED38" s="405">
        <v>7300</v>
      </c>
      <c r="EE38" s="405">
        <v>7300</v>
      </c>
      <c r="EF38" s="405">
        <v>7300</v>
      </c>
      <c r="EG38" s="405">
        <v>7300</v>
      </c>
      <c r="EH38" s="405">
        <v>7300</v>
      </c>
      <c r="EI38" s="405">
        <v>7300</v>
      </c>
      <c r="EJ38" s="405">
        <v>7300</v>
      </c>
      <c r="EK38" s="405">
        <v>7300</v>
      </c>
      <c r="EL38" s="405">
        <v>7300</v>
      </c>
      <c r="EM38" s="405">
        <v>7300</v>
      </c>
      <c r="EN38" s="405">
        <v>7300</v>
      </c>
      <c r="EO38" s="405">
        <v>7300</v>
      </c>
      <c r="EP38" s="405">
        <v>7300</v>
      </c>
      <c r="EQ38" s="405">
        <v>7300</v>
      </c>
      <c r="ER38" s="405">
        <v>7300</v>
      </c>
      <c r="ES38" s="405">
        <v>7300</v>
      </c>
      <c r="ET38" s="405">
        <v>7300</v>
      </c>
      <c r="EU38" s="405">
        <v>7300</v>
      </c>
      <c r="EV38" s="405">
        <v>7300</v>
      </c>
      <c r="EW38" s="405">
        <v>7300</v>
      </c>
      <c r="EX38" s="405">
        <v>7300</v>
      </c>
      <c r="EY38" s="405">
        <v>7300</v>
      </c>
      <c r="EZ38" s="405">
        <v>7300</v>
      </c>
      <c r="FA38" s="405">
        <v>7300</v>
      </c>
      <c r="FB38" s="405">
        <v>7300</v>
      </c>
      <c r="FC38" s="405">
        <v>7300</v>
      </c>
      <c r="FD38" s="405">
        <v>7300</v>
      </c>
      <c r="FE38" s="405">
        <v>7300</v>
      </c>
      <c r="FF38" s="405">
        <v>7300</v>
      </c>
      <c r="FG38" s="405">
        <v>7300</v>
      </c>
      <c r="FH38" s="405">
        <v>7300</v>
      </c>
      <c r="FI38" s="405">
        <v>7300</v>
      </c>
      <c r="FJ38" s="405">
        <v>7300</v>
      </c>
      <c r="FK38" s="405">
        <v>7300</v>
      </c>
      <c r="FL38" s="405">
        <v>7300</v>
      </c>
      <c r="FM38" s="405">
        <v>7300</v>
      </c>
      <c r="FN38" s="405">
        <v>7300</v>
      </c>
      <c r="FO38" s="405">
        <v>7300</v>
      </c>
      <c r="FP38" s="405">
        <v>7300</v>
      </c>
      <c r="FQ38" s="405">
        <v>7300</v>
      </c>
      <c r="FR38" s="405">
        <v>7300</v>
      </c>
      <c r="FS38" s="405">
        <v>7300</v>
      </c>
      <c r="FT38" s="405">
        <v>7300</v>
      </c>
      <c r="FU38" s="405">
        <v>7300</v>
      </c>
      <c r="FV38" s="405">
        <v>7300</v>
      </c>
      <c r="FW38" s="405">
        <v>7300</v>
      </c>
      <c r="FX38" s="405">
        <v>7300</v>
      </c>
      <c r="FY38" s="405">
        <v>7300</v>
      </c>
      <c r="FZ38" s="405">
        <v>7300</v>
      </c>
    </row>
    <row r="39" spans="1:182" x14ac:dyDescent="0.25">
      <c r="A39" s="406">
        <v>10</v>
      </c>
      <c r="B39" s="406">
        <v>2</v>
      </c>
      <c r="C39" s="405">
        <v>6200</v>
      </c>
      <c r="D39" s="405">
        <v>6200</v>
      </c>
      <c r="E39" s="405">
        <v>6500</v>
      </c>
      <c r="F39" s="405">
        <v>6500</v>
      </c>
      <c r="G39" s="405">
        <v>6500</v>
      </c>
      <c r="H39" s="405">
        <v>6500</v>
      </c>
      <c r="I39" s="405">
        <v>6500</v>
      </c>
      <c r="J39" s="405">
        <v>6500</v>
      </c>
      <c r="K39" s="405">
        <v>6500</v>
      </c>
      <c r="L39" s="405">
        <v>6500</v>
      </c>
      <c r="M39" s="405">
        <v>6500</v>
      </c>
      <c r="N39" s="405">
        <v>6500</v>
      </c>
      <c r="O39" s="405">
        <v>6500</v>
      </c>
      <c r="P39" s="405">
        <v>6500</v>
      </c>
      <c r="Q39" s="405">
        <v>6500</v>
      </c>
      <c r="R39" s="405">
        <v>6500</v>
      </c>
      <c r="S39" s="405">
        <v>6500</v>
      </c>
      <c r="T39" s="405">
        <v>6500</v>
      </c>
      <c r="U39" s="405">
        <v>6500</v>
      </c>
      <c r="V39" s="405">
        <v>6500</v>
      </c>
      <c r="W39" s="405">
        <v>7100</v>
      </c>
      <c r="X39" s="405">
        <v>7100</v>
      </c>
      <c r="Y39" s="405">
        <v>7100</v>
      </c>
      <c r="Z39" s="405">
        <v>7100</v>
      </c>
      <c r="AA39" s="405">
        <v>7100</v>
      </c>
      <c r="AB39" s="405">
        <v>7100</v>
      </c>
      <c r="AC39" s="405">
        <v>7100</v>
      </c>
      <c r="AD39" s="405">
        <v>7300</v>
      </c>
      <c r="AE39" s="405">
        <v>7300</v>
      </c>
      <c r="AF39" s="405">
        <v>7300</v>
      </c>
      <c r="AG39" s="405">
        <v>7300</v>
      </c>
      <c r="AH39" s="405">
        <v>7300</v>
      </c>
      <c r="AI39" s="405">
        <v>7300</v>
      </c>
      <c r="AJ39" s="405">
        <v>7300</v>
      </c>
      <c r="AK39" s="405">
        <v>7300</v>
      </c>
      <c r="AL39" s="405">
        <v>7300</v>
      </c>
      <c r="AM39" s="405">
        <v>7300</v>
      </c>
      <c r="AN39" s="405">
        <v>7300</v>
      </c>
      <c r="AO39" s="405">
        <v>7300</v>
      </c>
      <c r="AP39" s="405">
        <v>7300</v>
      </c>
      <c r="AQ39" s="405">
        <v>7300</v>
      </c>
      <c r="AR39" s="405">
        <v>7300</v>
      </c>
      <c r="AS39" s="405">
        <v>7300</v>
      </c>
      <c r="AT39" s="405">
        <v>7300</v>
      </c>
      <c r="AU39" s="405">
        <v>7300</v>
      </c>
      <c r="AV39" s="405">
        <v>7300</v>
      </c>
      <c r="AW39" s="405">
        <v>7300</v>
      </c>
      <c r="AX39" s="405">
        <v>7300</v>
      </c>
      <c r="AY39" s="405">
        <v>7300</v>
      </c>
      <c r="AZ39" s="405">
        <v>7300</v>
      </c>
      <c r="BA39" s="405">
        <v>7300</v>
      </c>
      <c r="BB39" s="405">
        <v>7300</v>
      </c>
      <c r="BC39" s="405">
        <v>7300</v>
      </c>
      <c r="BD39" s="405">
        <v>7300</v>
      </c>
      <c r="BE39" s="405">
        <v>7300</v>
      </c>
      <c r="BF39" s="405">
        <v>7300</v>
      </c>
      <c r="BG39" s="405">
        <v>7300</v>
      </c>
      <c r="BH39" s="405">
        <v>7300</v>
      </c>
      <c r="BI39" s="405">
        <v>7300</v>
      </c>
      <c r="BJ39" s="405">
        <v>7300</v>
      </c>
      <c r="BK39" s="405">
        <v>7300</v>
      </c>
      <c r="BL39" s="405">
        <v>7300</v>
      </c>
      <c r="BM39" s="405">
        <v>7300</v>
      </c>
      <c r="BN39" s="405">
        <v>7300</v>
      </c>
      <c r="BO39" s="405">
        <v>7300</v>
      </c>
      <c r="BP39" s="405">
        <v>7300</v>
      </c>
      <c r="BQ39" s="405">
        <v>7300</v>
      </c>
      <c r="BR39" s="405">
        <v>7300</v>
      </c>
      <c r="BS39" s="405">
        <v>7300</v>
      </c>
      <c r="BT39" s="405">
        <v>7300</v>
      </c>
      <c r="BU39" s="405">
        <v>7300</v>
      </c>
      <c r="BV39" s="405">
        <v>7300</v>
      </c>
      <c r="BW39" s="405">
        <v>7300</v>
      </c>
      <c r="BX39" s="405">
        <v>7300</v>
      </c>
      <c r="BY39" s="405">
        <v>7300</v>
      </c>
      <c r="BZ39" s="405">
        <v>7300</v>
      </c>
      <c r="CA39" s="405">
        <v>7300</v>
      </c>
      <c r="CB39" s="405">
        <v>7300</v>
      </c>
      <c r="CC39" s="405">
        <v>7300</v>
      </c>
      <c r="CD39" s="405">
        <v>7300</v>
      </c>
      <c r="CE39" s="405">
        <v>7300</v>
      </c>
      <c r="CF39" s="405">
        <v>7300</v>
      </c>
      <c r="CG39" s="405">
        <v>7300</v>
      </c>
      <c r="CH39" s="405">
        <v>7300</v>
      </c>
      <c r="CI39" s="405">
        <v>7300</v>
      </c>
      <c r="CJ39" s="405">
        <v>7300</v>
      </c>
      <c r="CK39" s="405">
        <v>7300</v>
      </c>
      <c r="CL39" s="405">
        <v>7300</v>
      </c>
      <c r="CM39" s="405">
        <v>7300</v>
      </c>
      <c r="CN39" s="405">
        <v>7300</v>
      </c>
      <c r="CO39" s="405">
        <v>7300</v>
      </c>
      <c r="CP39" s="405">
        <v>7300</v>
      </c>
      <c r="CQ39" s="405">
        <v>7300</v>
      </c>
      <c r="CR39" s="405">
        <v>7300</v>
      </c>
      <c r="CS39" s="405">
        <v>7300</v>
      </c>
      <c r="CT39" s="405">
        <v>7300</v>
      </c>
      <c r="CU39" s="405">
        <v>7300</v>
      </c>
      <c r="CV39" s="405">
        <v>7300</v>
      </c>
      <c r="CW39" s="405">
        <v>7300</v>
      </c>
      <c r="CX39" s="405">
        <v>7300</v>
      </c>
      <c r="CY39" s="405">
        <v>7300</v>
      </c>
      <c r="CZ39" s="405">
        <v>7300</v>
      </c>
      <c r="DA39" s="405">
        <v>7300</v>
      </c>
      <c r="DB39" s="405">
        <v>7300</v>
      </c>
      <c r="DC39" s="405">
        <v>7300</v>
      </c>
      <c r="DD39" s="405">
        <v>7300</v>
      </c>
      <c r="DE39" s="405">
        <v>7300</v>
      </c>
      <c r="DF39" s="405">
        <v>7300</v>
      </c>
      <c r="DG39" s="405">
        <v>7300</v>
      </c>
      <c r="DH39" s="405">
        <v>7300</v>
      </c>
      <c r="DI39" s="405">
        <v>7300</v>
      </c>
      <c r="DJ39" s="405">
        <v>7300</v>
      </c>
      <c r="DK39" s="405">
        <v>7300</v>
      </c>
      <c r="DL39" s="405">
        <v>7300</v>
      </c>
      <c r="DM39" s="405">
        <v>7300</v>
      </c>
      <c r="DN39" s="405">
        <v>7300</v>
      </c>
      <c r="DO39" s="405">
        <v>7300</v>
      </c>
      <c r="DP39" s="405">
        <v>7300</v>
      </c>
      <c r="DQ39" s="405">
        <v>7300</v>
      </c>
      <c r="DR39" s="405">
        <v>7300</v>
      </c>
      <c r="DS39" s="405">
        <v>7300</v>
      </c>
      <c r="DT39" s="405">
        <v>7300</v>
      </c>
      <c r="DU39" s="405">
        <v>7300</v>
      </c>
      <c r="DV39" s="405">
        <v>7300</v>
      </c>
      <c r="DW39" s="405">
        <v>7300</v>
      </c>
      <c r="DX39" s="405">
        <v>7300</v>
      </c>
      <c r="DY39" s="405">
        <v>7300</v>
      </c>
      <c r="DZ39" s="405">
        <v>7300</v>
      </c>
      <c r="EA39" s="405">
        <v>7300</v>
      </c>
      <c r="EB39" s="405">
        <v>7300</v>
      </c>
      <c r="EC39" s="405">
        <v>7300</v>
      </c>
      <c r="ED39" s="405">
        <v>7300</v>
      </c>
      <c r="EE39" s="405">
        <v>7300</v>
      </c>
      <c r="EF39" s="405">
        <v>7300</v>
      </c>
      <c r="EG39" s="405">
        <v>7300</v>
      </c>
      <c r="EH39" s="405">
        <v>7300</v>
      </c>
      <c r="EI39" s="405">
        <v>7300</v>
      </c>
      <c r="EJ39" s="405">
        <v>7300</v>
      </c>
      <c r="EK39" s="405">
        <v>7300</v>
      </c>
      <c r="EL39" s="405">
        <v>7300</v>
      </c>
      <c r="EM39" s="405">
        <v>7300</v>
      </c>
      <c r="EN39" s="405">
        <v>7300</v>
      </c>
      <c r="EO39" s="405">
        <v>7300</v>
      </c>
      <c r="EP39" s="405">
        <v>7300</v>
      </c>
      <c r="EQ39" s="405">
        <v>7300</v>
      </c>
      <c r="ER39" s="405">
        <v>7300</v>
      </c>
      <c r="ES39" s="405">
        <v>7300</v>
      </c>
      <c r="ET39" s="405">
        <v>7300</v>
      </c>
      <c r="EU39" s="405">
        <v>7300</v>
      </c>
      <c r="EV39" s="405">
        <v>7300</v>
      </c>
      <c r="EW39" s="405">
        <v>7300</v>
      </c>
      <c r="EX39" s="405">
        <v>7300</v>
      </c>
      <c r="EY39" s="405">
        <v>7300</v>
      </c>
      <c r="EZ39" s="405">
        <v>7300</v>
      </c>
      <c r="FA39" s="405">
        <v>7300</v>
      </c>
      <c r="FB39" s="405">
        <v>7300</v>
      </c>
      <c r="FC39" s="405">
        <v>7300</v>
      </c>
      <c r="FD39" s="405">
        <v>7300</v>
      </c>
      <c r="FE39" s="405">
        <v>7300</v>
      </c>
      <c r="FF39" s="405">
        <v>7300</v>
      </c>
      <c r="FG39" s="405">
        <v>7300</v>
      </c>
      <c r="FH39" s="405">
        <v>7300</v>
      </c>
      <c r="FI39" s="405">
        <v>7300</v>
      </c>
      <c r="FJ39" s="405">
        <v>7300</v>
      </c>
      <c r="FK39" s="405">
        <v>7300</v>
      </c>
      <c r="FL39" s="405">
        <v>7300</v>
      </c>
      <c r="FM39" s="405">
        <v>7300</v>
      </c>
      <c r="FN39" s="405">
        <v>7300</v>
      </c>
      <c r="FO39" s="405">
        <v>7300</v>
      </c>
      <c r="FP39" s="405">
        <v>7300</v>
      </c>
      <c r="FQ39" s="405">
        <v>7300</v>
      </c>
      <c r="FR39" s="405">
        <v>7300</v>
      </c>
      <c r="FS39" s="405">
        <v>7300</v>
      </c>
      <c r="FT39" s="405">
        <v>7300</v>
      </c>
      <c r="FU39" s="405">
        <v>7300</v>
      </c>
      <c r="FV39" s="405">
        <v>7300</v>
      </c>
      <c r="FW39" s="405">
        <v>7300</v>
      </c>
      <c r="FX39" s="405">
        <v>7300</v>
      </c>
      <c r="FY39" s="405">
        <v>7300</v>
      </c>
      <c r="FZ39" s="405">
        <v>7300</v>
      </c>
    </row>
    <row r="40" spans="1:182" x14ac:dyDescent="0.25">
      <c r="A40" s="406">
        <v>10</v>
      </c>
      <c r="B40" s="406">
        <v>3</v>
      </c>
      <c r="C40" s="405">
        <v>6200</v>
      </c>
      <c r="D40" s="405">
        <v>6200</v>
      </c>
      <c r="E40" s="405">
        <v>6500</v>
      </c>
      <c r="F40" s="405">
        <v>6500</v>
      </c>
      <c r="G40" s="405">
        <v>6500</v>
      </c>
      <c r="H40" s="405">
        <v>6500</v>
      </c>
      <c r="I40" s="405">
        <v>6500</v>
      </c>
      <c r="J40" s="405">
        <v>6500</v>
      </c>
      <c r="K40" s="405">
        <v>6500</v>
      </c>
      <c r="L40" s="405">
        <v>6500</v>
      </c>
      <c r="M40" s="405">
        <v>6500</v>
      </c>
      <c r="N40" s="405">
        <v>6500</v>
      </c>
      <c r="O40" s="405">
        <v>6500</v>
      </c>
      <c r="P40" s="405">
        <v>6500</v>
      </c>
      <c r="Q40" s="405">
        <v>6500</v>
      </c>
      <c r="R40" s="405">
        <v>6500</v>
      </c>
      <c r="S40" s="405">
        <v>6500</v>
      </c>
      <c r="T40" s="405">
        <v>6500</v>
      </c>
      <c r="U40" s="405">
        <v>6500</v>
      </c>
      <c r="V40" s="405">
        <v>6500</v>
      </c>
      <c r="W40" s="405">
        <v>7100</v>
      </c>
      <c r="X40" s="405">
        <v>7100</v>
      </c>
      <c r="Y40" s="405">
        <v>7100</v>
      </c>
      <c r="Z40" s="405">
        <v>7100</v>
      </c>
      <c r="AA40" s="405">
        <v>7100</v>
      </c>
      <c r="AB40" s="405">
        <v>7100</v>
      </c>
      <c r="AC40" s="405">
        <v>7100</v>
      </c>
      <c r="AD40" s="405">
        <v>7300</v>
      </c>
      <c r="AE40" s="405">
        <v>7300</v>
      </c>
      <c r="AF40" s="405">
        <v>7300</v>
      </c>
      <c r="AG40" s="405">
        <v>7300</v>
      </c>
      <c r="AH40" s="405">
        <v>7300</v>
      </c>
      <c r="AI40" s="405">
        <v>7300</v>
      </c>
      <c r="AJ40" s="405">
        <v>7300</v>
      </c>
      <c r="AK40" s="405">
        <v>7300</v>
      </c>
      <c r="AL40" s="405">
        <v>7300</v>
      </c>
      <c r="AM40" s="405">
        <v>7300</v>
      </c>
      <c r="AN40" s="405">
        <v>7300</v>
      </c>
      <c r="AO40" s="405">
        <v>7300</v>
      </c>
      <c r="AP40" s="405">
        <v>7300</v>
      </c>
      <c r="AQ40" s="405">
        <v>7300</v>
      </c>
      <c r="AR40" s="405">
        <v>7300</v>
      </c>
      <c r="AS40" s="405">
        <v>7300</v>
      </c>
      <c r="AT40" s="405">
        <v>7300</v>
      </c>
      <c r="AU40" s="405">
        <v>7300</v>
      </c>
      <c r="AV40" s="405">
        <v>7300</v>
      </c>
      <c r="AW40" s="405">
        <v>7300</v>
      </c>
      <c r="AX40" s="405">
        <v>7300</v>
      </c>
      <c r="AY40" s="405">
        <v>7300</v>
      </c>
      <c r="AZ40" s="405">
        <v>7300</v>
      </c>
      <c r="BA40" s="405">
        <v>7300</v>
      </c>
      <c r="BB40" s="405">
        <v>7300</v>
      </c>
      <c r="BC40" s="405">
        <v>7300</v>
      </c>
      <c r="BD40" s="405">
        <v>7300</v>
      </c>
      <c r="BE40" s="405">
        <v>7300</v>
      </c>
      <c r="BF40" s="405">
        <v>7300</v>
      </c>
      <c r="BG40" s="405">
        <v>7300</v>
      </c>
      <c r="BH40" s="405">
        <v>7300</v>
      </c>
      <c r="BI40" s="405">
        <v>7300</v>
      </c>
      <c r="BJ40" s="405">
        <v>7300</v>
      </c>
      <c r="BK40" s="405">
        <v>7300</v>
      </c>
      <c r="BL40" s="405">
        <v>7300</v>
      </c>
      <c r="BM40" s="405">
        <v>7300</v>
      </c>
      <c r="BN40" s="405">
        <v>7300</v>
      </c>
      <c r="BO40" s="405">
        <v>7300</v>
      </c>
      <c r="BP40" s="405">
        <v>7300</v>
      </c>
      <c r="BQ40" s="405">
        <v>7300</v>
      </c>
      <c r="BR40" s="405">
        <v>7300</v>
      </c>
      <c r="BS40" s="405">
        <v>7300</v>
      </c>
      <c r="BT40" s="405">
        <v>7300</v>
      </c>
      <c r="BU40" s="405">
        <v>7300</v>
      </c>
      <c r="BV40" s="405">
        <v>7300</v>
      </c>
      <c r="BW40" s="405">
        <v>7300</v>
      </c>
      <c r="BX40" s="405">
        <v>7300</v>
      </c>
      <c r="BY40" s="405">
        <v>7300</v>
      </c>
      <c r="BZ40" s="405">
        <v>7300</v>
      </c>
      <c r="CA40" s="405">
        <v>7300</v>
      </c>
      <c r="CB40" s="405">
        <v>7300</v>
      </c>
      <c r="CC40" s="405">
        <v>7300</v>
      </c>
      <c r="CD40" s="405">
        <v>7300</v>
      </c>
      <c r="CE40" s="405">
        <v>7300</v>
      </c>
      <c r="CF40" s="405">
        <v>7300</v>
      </c>
      <c r="CG40" s="405">
        <v>7300</v>
      </c>
      <c r="CH40" s="405">
        <v>7300</v>
      </c>
      <c r="CI40" s="405">
        <v>7300</v>
      </c>
      <c r="CJ40" s="405">
        <v>7300</v>
      </c>
      <c r="CK40" s="405">
        <v>7300</v>
      </c>
      <c r="CL40" s="405">
        <v>7300</v>
      </c>
      <c r="CM40" s="405">
        <v>7300</v>
      </c>
      <c r="CN40" s="405">
        <v>7300</v>
      </c>
      <c r="CO40" s="405">
        <v>7300</v>
      </c>
      <c r="CP40" s="405">
        <v>7300</v>
      </c>
      <c r="CQ40" s="405">
        <v>7300</v>
      </c>
      <c r="CR40" s="405">
        <v>7300</v>
      </c>
      <c r="CS40" s="405">
        <v>7300</v>
      </c>
      <c r="CT40" s="405">
        <v>7300</v>
      </c>
      <c r="CU40" s="405">
        <v>7300</v>
      </c>
      <c r="CV40" s="405">
        <v>7300</v>
      </c>
      <c r="CW40" s="405">
        <v>7300</v>
      </c>
      <c r="CX40" s="405">
        <v>7300</v>
      </c>
      <c r="CY40" s="405">
        <v>7300</v>
      </c>
      <c r="CZ40" s="405">
        <v>7300</v>
      </c>
      <c r="DA40" s="405">
        <v>7300</v>
      </c>
      <c r="DB40" s="405">
        <v>7300</v>
      </c>
      <c r="DC40" s="405">
        <v>7300</v>
      </c>
      <c r="DD40" s="405">
        <v>7300</v>
      </c>
      <c r="DE40" s="405">
        <v>7300</v>
      </c>
      <c r="DF40" s="405">
        <v>7300</v>
      </c>
      <c r="DG40" s="405">
        <v>7300</v>
      </c>
      <c r="DH40" s="405">
        <v>7300</v>
      </c>
      <c r="DI40" s="405">
        <v>7300</v>
      </c>
      <c r="DJ40" s="405">
        <v>7300</v>
      </c>
      <c r="DK40" s="405">
        <v>7300</v>
      </c>
      <c r="DL40" s="405">
        <v>7300</v>
      </c>
      <c r="DM40" s="405">
        <v>7300</v>
      </c>
      <c r="DN40" s="405">
        <v>7300</v>
      </c>
      <c r="DO40" s="405">
        <v>7300</v>
      </c>
      <c r="DP40" s="405">
        <v>7300</v>
      </c>
      <c r="DQ40" s="405">
        <v>7300</v>
      </c>
      <c r="DR40" s="405">
        <v>7300</v>
      </c>
      <c r="DS40" s="405">
        <v>7300</v>
      </c>
      <c r="DT40" s="405">
        <v>7300</v>
      </c>
      <c r="DU40" s="405">
        <v>7300</v>
      </c>
      <c r="DV40" s="405">
        <v>7300</v>
      </c>
      <c r="DW40" s="405">
        <v>7300</v>
      </c>
      <c r="DX40" s="405">
        <v>7300</v>
      </c>
      <c r="DY40" s="405">
        <v>7300</v>
      </c>
      <c r="DZ40" s="405">
        <v>7300</v>
      </c>
      <c r="EA40" s="405">
        <v>7300</v>
      </c>
      <c r="EB40" s="405">
        <v>7300</v>
      </c>
      <c r="EC40" s="405">
        <v>7300</v>
      </c>
      <c r="ED40" s="405">
        <v>7300</v>
      </c>
      <c r="EE40" s="405">
        <v>7300</v>
      </c>
      <c r="EF40" s="405">
        <v>7300</v>
      </c>
      <c r="EG40" s="405">
        <v>7300</v>
      </c>
      <c r="EH40" s="405">
        <v>7300</v>
      </c>
      <c r="EI40" s="405">
        <v>7300</v>
      </c>
      <c r="EJ40" s="405">
        <v>7300</v>
      </c>
      <c r="EK40" s="405">
        <v>7300</v>
      </c>
      <c r="EL40" s="405">
        <v>7300</v>
      </c>
      <c r="EM40" s="405">
        <v>7300</v>
      </c>
      <c r="EN40" s="405">
        <v>7300</v>
      </c>
      <c r="EO40" s="405">
        <v>7300</v>
      </c>
      <c r="EP40" s="405">
        <v>7300</v>
      </c>
      <c r="EQ40" s="405">
        <v>7300</v>
      </c>
      <c r="ER40" s="405">
        <v>7300</v>
      </c>
      <c r="ES40" s="405">
        <v>7300</v>
      </c>
      <c r="ET40" s="405">
        <v>7300</v>
      </c>
      <c r="EU40" s="405">
        <v>7300</v>
      </c>
      <c r="EV40" s="405">
        <v>7300</v>
      </c>
      <c r="EW40" s="405">
        <v>7300</v>
      </c>
      <c r="EX40" s="405">
        <v>7300</v>
      </c>
      <c r="EY40" s="405">
        <v>7300</v>
      </c>
      <c r="EZ40" s="405">
        <v>7300</v>
      </c>
      <c r="FA40" s="405">
        <v>7300</v>
      </c>
      <c r="FB40" s="405">
        <v>7300</v>
      </c>
      <c r="FC40" s="405">
        <v>7300</v>
      </c>
      <c r="FD40" s="405">
        <v>7300</v>
      </c>
      <c r="FE40" s="405">
        <v>7300</v>
      </c>
      <c r="FF40" s="405">
        <v>7300</v>
      </c>
      <c r="FG40" s="405">
        <v>7300</v>
      </c>
      <c r="FH40" s="405">
        <v>7300</v>
      </c>
      <c r="FI40" s="405">
        <v>7300</v>
      </c>
      <c r="FJ40" s="405">
        <v>7300</v>
      </c>
      <c r="FK40" s="405">
        <v>7300</v>
      </c>
      <c r="FL40" s="405">
        <v>7300</v>
      </c>
      <c r="FM40" s="405">
        <v>7300</v>
      </c>
      <c r="FN40" s="405">
        <v>7300</v>
      </c>
      <c r="FO40" s="405">
        <v>7300</v>
      </c>
      <c r="FP40" s="405">
        <v>7300</v>
      </c>
      <c r="FQ40" s="405">
        <v>7300</v>
      </c>
      <c r="FR40" s="405">
        <v>7300</v>
      </c>
      <c r="FS40" s="405">
        <v>7300</v>
      </c>
      <c r="FT40" s="405">
        <v>7300</v>
      </c>
      <c r="FU40" s="405">
        <v>7300</v>
      </c>
      <c r="FV40" s="405">
        <v>7300</v>
      </c>
      <c r="FW40" s="405">
        <v>7300</v>
      </c>
      <c r="FX40" s="405">
        <v>7300</v>
      </c>
      <c r="FY40" s="405">
        <v>7300</v>
      </c>
      <c r="FZ40" s="405">
        <v>7300</v>
      </c>
    </row>
    <row r="41" spans="1:182" x14ac:dyDescent="0.25">
      <c r="A41" s="406">
        <v>10</v>
      </c>
      <c r="B41" s="406">
        <v>4</v>
      </c>
      <c r="C41" s="405">
        <v>6100</v>
      </c>
      <c r="D41" s="405">
        <v>6100</v>
      </c>
      <c r="E41" s="405">
        <v>6800</v>
      </c>
      <c r="F41" s="405">
        <v>6800</v>
      </c>
      <c r="G41" s="405">
        <v>6800</v>
      </c>
      <c r="H41" s="405">
        <v>6800</v>
      </c>
      <c r="I41" s="405">
        <v>6800</v>
      </c>
      <c r="J41" s="405">
        <v>6800</v>
      </c>
      <c r="K41" s="405">
        <v>6800</v>
      </c>
      <c r="L41" s="405">
        <v>6800</v>
      </c>
      <c r="M41" s="405">
        <v>6800</v>
      </c>
      <c r="N41" s="405">
        <v>6800</v>
      </c>
      <c r="O41" s="405">
        <v>6800</v>
      </c>
      <c r="P41" s="405">
        <v>6800</v>
      </c>
      <c r="Q41" s="405">
        <v>6800</v>
      </c>
      <c r="R41" s="405">
        <v>6800</v>
      </c>
      <c r="S41" s="405">
        <v>6800</v>
      </c>
      <c r="T41" s="405">
        <v>6800</v>
      </c>
      <c r="U41" s="405">
        <v>6800</v>
      </c>
      <c r="V41" s="405">
        <v>6800</v>
      </c>
      <c r="W41" s="405">
        <v>7300</v>
      </c>
      <c r="X41" s="405">
        <v>7300</v>
      </c>
      <c r="Y41" s="405">
        <v>7300</v>
      </c>
      <c r="Z41" s="405">
        <v>7300</v>
      </c>
      <c r="AA41" s="405">
        <v>7300</v>
      </c>
      <c r="AB41" s="405">
        <v>7300</v>
      </c>
      <c r="AC41" s="405">
        <v>7300</v>
      </c>
      <c r="AD41" s="405">
        <v>7600</v>
      </c>
      <c r="AE41" s="405">
        <v>7600</v>
      </c>
      <c r="AF41" s="405">
        <v>7600</v>
      </c>
      <c r="AG41" s="405">
        <v>7600</v>
      </c>
      <c r="AH41" s="405">
        <v>7600</v>
      </c>
      <c r="AI41" s="405">
        <v>7600</v>
      </c>
      <c r="AJ41" s="405">
        <v>7600</v>
      </c>
      <c r="AK41" s="405">
        <v>7600</v>
      </c>
      <c r="AL41" s="405">
        <v>7600</v>
      </c>
      <c r="AM41" s="405">
        <v>7600</v>
      </c>
      <c r="AN41" s="405">
        <v>7600</v>
      </c>
      <c r="AO41" s="405">
        <v>7600</v>
      </c>
      <c r="AP41" s="405">
        <v>7600</v>
      </c>
      <c r="AQ41" s="405">
        <v>7600</v>
      </c>
      <c r="AR41" s="405">
        <v>7600</v>
      </c>
      <c r="AS41" s="405">
        <v>7600</v>
      </c>
      <c r="AT41" s="405">
        <v>7600</v>
      </c>
      <c r="AU41" s="405">
        <v>7600</v>
      </c>
      <c r="AV41" s="405">
        <v>7600</v>
      </c>
      <c r="AW41" s="405">
        <v>7600</v>
      </c>
      <c r="AX41" s="405">
        <v>7600</v>
      </c>
      <c r="AY41" s="405">
        <v>7600</v>
      </c>
      <c r="AZ41" s="405">
        <v>7600</v>
      </c>
      <c r="BA41" s="405">
        <v>7600</v>
      </c>
      <c r="BB41" s="405">
        <v>7600</v>
      </c>
      <c r="BC41" s="405">
        <v>7600</v>
      </c>
      <c r="BD41" s="405">
        <v>7600</v>
      </c>
      <c r="BE41" s="405">
        <v>7600</v>
      </c>
      <c r="BF41" s="405">
        <v>7600</v>
      </c>
      <c r="BG41" s="405">
        <v>7600</v>
      </c>
      <c r="BH41" s="405">
        <v>7600</v>
      </c>
      <c r="BI41" s="405">
        <v>7600</v>
      </c>
      <c r="BJ41" s="405">
        <v>7600</v>
      </c>
      <c r="BK41" s="405">
        <v>7600</v>
      </c>
      <c r="BL41" s="405">
        <v>7600</v>
      </c>
      <c r="BM41" s="405">
        <v>7600</v>
      </c>
      <c r="BN41" s="405">
        <v>7600</v>
      </c>
      <c r="BO41" s="405">
        <v>7600</v>
      </c>
      <c r="BP41" s="405">
        <v>7600</v>
      </c>
      <c r="BQ41" s="405">
        <v>7600</v>
      </c>
      <c r="BR41" s="405">
        <v>7600</v>
      </c>
      <c r="BS41" s="405">
        <v>7600</v>
      </c>
      <c r="BT41" s="405">
        <v>7600</v>
      </c>
      <c r="BU41" s="405">
        <v>7600</v>
      </c>
      <c r="BV41" s="405">
        <v>7600</v>
      </c>
      <c r="BW41" s="405">
        <v>7600</v>
      </c>
      <c r="BX41" s="405">
        <v>7600</v>
      </c>
      <c r="BY41" s="405">
        <v>7600</v>
      </c>
      <c r="BZ41" s="405">
        <v>7600</v>
      </c>
      <c r="CA41" s="405">
        <v>7600</v>
      </c>
      <c r="CB41" s="405">
        <v>7600</v>
      </c>
      <c r="CC41" s="405">
        <v>7600</v>
      </c>
      <c r="CD41" s="405">
        <v>7600</v>
      </c>
      <c r="CE41" s="405">
        <v>7600</v>
      </c>
      <c r="CF41" s="405">
        <v>7600</v>
      </c>
      <c r="CG41" s="405">
        <v>7600</v>
      </c>
      <c r="CH41" s="405">
        <v>7600</v>
      </c>
      <c r="CI41" s="405">
        <v>7600</v>
      </c>
      <c r="CJ41" s="405">
        <v>7600</v>
      </c>
      <c r="CK41" s="405">
        <v>7600</v>
      </c>
      <c r="CL41" s="405">
        <v>7600</v>
      </c>
      <c r="CM41" s="405">
        <v>7600</v>
      </c>
      <c r="CN41" s="405">
        <v>7600</v>
      </c>
      <c r="CO41" s="405">
        <v>7600</v>
      </c>
      <c r="CP41" s="405">
        <v>7600</v>
      </c>
      <c r="CQ41" s="405">
        <v>7600</v>
      </c>
      <c r="CR41" s="405">
        <v>7600</v>
      </c>
      <c r="CS41" s="405">
        <v>7600</v>
      </c>
      <c r="CT41" s="405">
        <v>7600</v>
      </c>
      <c r="CU41" s="405">
        <v>7600</v>
      </c>
      <c r="CV41" s="405">
        <v>7600</v>
      </c>
      <c r="CW41" s="405">
        <v>7600</v>
      </c>
      <c r="CX41" s="405">
        <v>7600</v>
      </c>
      <c r="CY41" s="405">
        <v>7600</v>
      </c>
      <c r="CZ41" s="405">
        <v>7600</v>
      </c>
      <c r="DA41" s="405">
        <v>7600</v>
      </c>
      <c r="DB41" s="405">
        <v>7600</v>
      </c>
      <c r="DC41" s="405">
        <v>7600</v>
      </c>
      <c r="DD41" s="405">
        <v>7600</v>
      </c>
      <c r="DE41" s="405">
        <v>7600</v>
      </c>
      <c r="DF41" s="405">
        <v>7600</v>
      </c>
      <c r="DG41" s="405">
        <v>7600</v>
      </c>
      <c r="DH41" s="405">
        <v>7600</v>
      </c>
      <c r="DI41" s="405">
        <v>7600</v>
      </c>
      <c r="DJ41" s="405">
        <v>7600</v>
      </c>
      <c r="DK41" s="405">
        <v>7600</v>
      </c>
      <c r="DL41" s="405">
        <v>7600</v>
      </c>
      <c r="DM41" s="405">
        <v>7600</v>
      </c>
      <c r="DN41" s="405">
        <v>7600</v>
      </c>
      <c r="DO41" s="405">
        <v>7600</v>
      </c>
      <c r="DP41" s="405">
        <v>7600</v>
      </c>
      <c r="DQ41" s="405">
        <v>7600</v>
      </c>
      <c r="DR41" s="405">
        <v>7600</v>
      </c>
      <c r="DS41" s="405">
        <v>7600</v>
      </c>
      <c r="DT41" s="405">
        <v>7600</v>
      </c>
      <c r="DU41" s="405">
        <v>7600</v>
      </c>
      <c r="DV41" s="405">
        <v>7600</v>
      </c>
      <c r="DW41" s="405">
        <v>7600</v>
      </c>
      <c r="DX41" s="405">
        <v>7600</v>
      </c>
      <c r="DY41" s="405">
        <v>7600</v>
      </c>
      <c r="DZ41" s="405">
        <v>7600</v>
      </c>
      <c r="EA41" s="405">
        <v>7600</v>
      </c>
      <c r="EB41" s="405">
        <v>7600</v>
      </c>
      <c r="EC41" s="405">
        <v>7600</v>
      </c>
      <c r="ED41" s="405">
        <v>7600</v>
      </c>
      <c r="EE41" s="405">
        <v>7600</v>
      </c>
      <c r="EF41" s="405">
        <v>7600</v>
      </c>
      <c r="EG41" s="405">
        <v>7600</v>
      </c>
      <c r="EH41" s="405">
        <v>7600</v>
      </c>
      <c r="EI41" s="405">
        <v>7600</v>
      </c>
      <c r="EJ41" s="405">
        <v>7600</v>
      </c>
      <c r="EK41" s="405">
        <v>7600</v>
      </c>
      <c r="EL41" s="405">
        <v>7600</v>
      </c>
      <c r="EM41" s="405">
        <v>7600</v>
      </c>
      <c r="EN41" s="405">
        <v>7600</v>
      </c>
      <c r="EO41" s="405">
        <v>7600</v>
      </c>
      <c r="EP41" s="405">
        <v>7600</v>
      </c>
      <c r="EQ41" s="405">
        <v>7600</v>
      </c>
      <c r="ER41" s="405">
        <v>7600</v>
      </c>
      <c r="ES41" s="405">
        <v>7600</v>
      </c>
      <c r="ET41" s="405">
        <v>7600</v>
      </c>
      <c r="EU41" s="405">
        <v>7600</v>
      </c>
      <c r="EV41" s="405">
        <v>7600</v>
      </c>
      <c r="EW41" s="405">
        <v>7600</v>
      </c>
      <c r="EX41" s="405">
        <v>7600</v>
      </c>
      <c r="EY41" s="405">
        <v>7600</v>
      </c>
      <c r="EZ41" s="405">
        <v>7600</v>
      </c>
      <c r="FA41" s="405">
        <v>7600</v>
      </c>
      <c r="FB41" s="405">
        <v>7600</v>
      </c>
      <c r="FC41" s="405">
        <v>7600</v>
      </c>
      <c r="FD41" s="405">
        <v>7600</v>
      </c>
      <c r="FE41" s="405">
        <v>7600</v>
      </c>
      <c r="FF41" s="405">
        <v>7600</v>
      </c>
      <c r="FG41" s="405">
        <v>7600</v>
      </c>
      <c r="FH41" s="405">
        <v>7600</v>
      </c>
      <c r="FI41" s="405">
        <v>7600</v>
      </c>
      <c r="FJ41" s="405">
        <v>7600</v>
      </c>
      <c r="FK41" s="405">
        <v>7600</v>
      </c>
      <c r="FL41" s="405">
        <v>7600</v>
      </c>
      <c r="FM41" s="405">
        <v>7600</v>
      </c>
      <c r="FN41" s="405">
        <v>7600</v>
      </c>
      <c r="FO41" s="405">
        <v>7600</v>
      </c>
      <c r="FP41" s="405">
        <v>7600</v>
      </c>
      <c r="FQ41" s="405">
        <v>7600</v>
      </c>
      <c r="FR41" s="405">
        <v>7600</v>
      </c>
      <c r="FS41" s="405">
        <v>7600</v>
      </c>
      <c r="FT41" s="405">
        <v>7600</v>
      </c>
      <c r="FU41" s="405">
        <v>7600</v>
      </c>
      <c r="FV41" s="405">
        <v>7600</v>
      </c>
      <c r="FW41" s="405">
        <v>7600</v>
      </c>
      <c r="FX41" s="405">
        <v>7600</v>
      </c>
      <c r="FY41" s="405">
        <v>7600</v>
      </c>
      <c r="FZ41" s="405">
        <v>7600</v>
      </c>
    </row>
    <row r="42" spans="1:182" x14ac:dyDescent="0.25">
      <c r="A42" s="402">
        <v>11</v>
      </c>
      <c r="B42" s="402">
        <v>1</v>
      </c>
      <c r="C42" s="405">
        <v>9700</v>
      </c>
      <c r="D42" s="405">
        <v>9700</v>
      </c>
      <c r="E42" s="405">
        <v>11100</v>
      </c>
      <c r="F42" s="405">
        <v>11100</v>
      </c>
      <c r="G42" s="405">
        <v>11100</v>
      </c>
      <c r="H42" s="405">
        <v>11100</v>
      </c>
      <c r="I42" s="405">
        <v>11100</v>
      </c>
      <c r="J42" s="405">
        <v>11100</v>
      </c>
      <c r="K42" s="405">
        <v>11100</v>
      </c>
      <c r="L42" s="405">
        <v>11100</v>
      </c>
      <c r="M42" s="405">
        <v>11100</v>
      </c>
      <c r="N42" s="405">
        <v>11100</v>
      </c>
      <c r="O42" s="405">
        <v>11100</v>
      </c>
      <c r="P42" s="405">
        <v>11100</v>
      </c>
      <c r="Q42" s="405">
        <v>11100</v>
      </c>
      <c r="R42" s="405">
        <v>11100</v>
      </c>
      <c r="S42" s="405">
        <v>11100</v>
      </c>
      <c r="T42" s="405">
        <v>11100</v>
      </c>
      <c r="U42" s="405">
        <v>11100</v>
      </c>
      <c r="V42" s="405">
        <v>11100</v>
      </c>
      <c r="W42" s="405">
        <v>11100</v>
      </c>
      <c r="X42" s="405">
        <v>11100</v>
      </c>
      <c r="Y42" s="405">
        <v>11100</v>
      </c>
      <c r="Z42" s="405">
        <v>11100</v>
      </c>
      <c r="AA42" s="405">
        <v>11100</v>
      </c>
      <c r="AB42" s="405">
        <v>11100</v>
      </c>
      <c r="AC42" s="405">
        <v>11100</v>
      </c>
      <c r="AD42" s="405">
        <v>12200</v>
      </c>
      <c r="AE42" s="405">
        <v>12200</v>
      </c>
      <c r="AF42" s="405">
        <v>12200</v>
      </c>
      <c r="AG42" s="405">
        <v>12200</v>
      </c>
      <c r="AH42" s="405">
        <v>12200</v>
      </c>
      <c r="AI42" s="405">
        <v>12200</v>
      </c>
      <c r="AJ42" s="405">
        <v>12200</v>
      </c>
      <c r="AK42" s="405">
        <v>12200</v>
      </c>
      <c r="AL42" s="405">
        <v>12200</v>
      </c>
      <c r="AM42" s="405">
        <v>12200</v>
      </c>
      <c r="AN42" s="405">
        <v>12200</v>
      </c>
      <c r="AO42" s="405">
        <v>12200</v>
      </c>
      <c r="AP42" s="405">
        <v>12200</v>
      </c>
      <c r="AQ42" s="405">
        <v>12200</v>
      </c>
      <c r="AR42" s="405">
        <v>12200</v>
      </c>
      <c r="AS42" s="405">
        <v>12200</v>
      </c>
      <c r="AT42" s="405">
        <v>12200</v>
      </c>
      <c r="AU42" s="405">
        <v>12200</v>
      </c>
      <c r="AV42" s="405">
        <v>12200</v>
      </c>
      <c r="AW42" s="405">
        <v>12200</v>
      </c>
      <c r="AX42" s="405">
        <v>12200</v>
      </c>
      <c r="AY42" s="405">
        <v>12200</v>
      </c>
      <c r="AZ42" s="405">
        <v>12200</v>
      </c>
      <c r="BA42" s="405">
        <v>12200</v>
      </c>
      <c r="BB42" s="405">
        <v>12200</v>
      </c>
      <c r="BC42" s="405">
        <v>12200</v>
      </c>
      <c r="BD42" s="405">
        <v>12200</v>
      </c>
      <c r="BE42" s="405">
        <v>12200</v>
      </c>
      <c r="BF42" s="405">
        <v>12200</v>
      </c>
      <c r="BG42" s="405">
        <v>12200</v>
      </c>
      <c r="BH42" s="405">
        <v>12200</v>
      </c>
      <c r="BI42" s="405">
        <v>12200</v>
      </c>
      <c r="BJ42" s="405">
        <v>12200</v>
      </c>
      <c r="BK42" s="405">
        <v>12200</v>
      </c>
      <c r="BL42" s="405">
        <v>12200</v>
      </c>
      <c r="BM42" s="405">
        <v>12200</v>
      </c>
      <c r="BN42" s="405">
        <v>12200</v>
      </c>
      <c r="BO42" s="405">
        <v>12200</v>
      </c>
      <c r="BP42" s="405">
        <v>12200</v>
      </c>
      <c r="BQ42" s="405">
        <v>12200</v>
      </c>
      <c r="BR42" s="405">
        <v>12200</v>
      </c>
      <c r="BS42" s="405">
        <v>12200</v>
      </c>
      <c r="BT42" s="405">
        <v>12200</v>
      </c>
      <c r="BU42" s="405">
        <v>12200</v>
      </c>
      <c r="BV42" s="405">
        <v>12200</v>
      </c>
      <c r="BW42" s="405">
        <v>12200</v>
      </c>
      <c r="BX42" s="405">
        <v>12200</v>
      </c>
      <c r="BY42" s="405">
        <v>12200</v>
      </c>
      <c r="BZ42" s="405">
        <v>12200</v>
      </c>
      <c r="CA42" s="405">
        <v>12200</v>
      </c>
      <c r="CB42" s="405">
        <v>12200</v>
      </c>
      <c r="CC42" s="405">
        <v>12200</v>
      </c>
      <c r="CD42" s="405">
        <v>12200</v>
      </c>
      <c r="CE42" s="405">
        <v>12200</v>
      </c>
      <c r="CF42" s="405">
        <v>12200</v>
      </c>
      <c r="CG42" s="405">
        <v>12200</v>
      </c>
      <c r="CH42" s="405">
        <v>12200</v>
      </c>
      <c r="CI42" s="405">
        <v>12200</v>
      </c>
      <c r="CJ42" s="405">
        <v>12200</v>
      </c>
      <c r="CK42" s="405">
        <v>12200</v>
      </c>
      <c r="CL42" s="405">
        <v>12200</v>
      </c>
      <c r="CM42" s="405">
        <v>12200</v>
      </c>
      <c r="CN42" s="405">
        <v>12200</v>
      </c>
      <c r="CO42" s="405">
        <v>12200</v>
      </c>
      <c r="CP42" s="405">
        <v>12200</v>
      </c>
      <c r="CQ42" s="405">
        <v>12200</v>
      </c>
      <c r="CR42" s="405">
        <v>12200</v>
      </c>
      <c r="CS42" s="405">
        <v>12200</v>
      </c>
      <c r="CT42" s="405">
        <v>12200</v>
      </c>
      <c r="CU42" s="405">
        <v>12200</v>
      </c>
      <c r="CV42" s="405">
        <v>12200</v>
      </c>
      <c r="CW42" s="405">
        <v>12200</v>
      </c>
      <c r="CX42" s="405">
        <v>12200</v>
      </c>
      <c r="CY42" s="405">
        <v>12200</v>
      </c>
      <c r="CZ42" s="405">
        <v>12200</v>
      </c>
      <c r="DA42" s="405">
        <v>12200</v>
      </c>
      <c r="DB42" s="405">
        <v>12200</v>
      </c>
      <c r="DC42" s="405">
        <v>12200</v>
      </c>
      <c r="DD42" s="405">
        <v>12200</v>
      </c>
      <c r="DE42" s="405">
        <v>12200</v>
      </c>
      <c r="DF42" s="405">
        <v>12200</v>
      </c>
      <c r="DG42" s="405">
        <v>12200</v>
      </c>
      <c r="DH42" s="405">
        <v>12200</v>
      </c>
      <c r="DI42" s="405">
        <v>12200</v>
      </c>
      <c r="DJ42" s="405">
        <v>12200</v>
      </c>
      <c r="DK42" s="405">
        <v>12200</v>
      </c>
      <c r="DL42" s="405">
        <v>12200</v>
      </c>
      <c r="DM42" s="405">
        <v>12200</v>
      </c>
      <c r="DN42" s="405">
        <v>12200</v>
      </c>
      <c r="DO42" s="405">
        <v>12200</v>
      </c>
      <c r="DP42" s="405">
        <v>12200</v>
      </c>
      <c r="DQ42" s="405">
        <v>12200</v>
      </c>
      <c r="DR42" s="405">
        <v>12200</v>
      </c>
      <c r="DS42" s="405">
        <v>12200</v>
      </c>
      <c r="DT42" s="405">
        <v>12200</v>
      </c>
      <c r="DU42" s="405">
        <v>12200</v>
      </c>
      <c r="DV42" s="405">
        <v>12200</v>
      </c>
      <c r="DW42" s="405">
        <v>12200</v>
      </c>
      <c r="DX42" s="405">
        <v>12200</v>
      </c>
      <c r="DY42" s="405">
        <v>12200</v>
      </c>
      <c r="DZ42" s="405">
        <v>12200</v>
      </c>
      <c r="EA42" s="405">
        <v>12200</v>
      </c>
      <c r="EB42" s="405">
        <v>12200</v>
      </c>
      <c r="EC42" s="405">
        <v>12200</v>
      </c>
      <c r="ED42" s="405">
        <v>12200</v>
      </c>
      <c r="EE42" s="405">
        <v>12200</v>
      </c>
      <c r="EF42" s="405">
        <v>12200</v>
      </c>
      <c r="EG42" s="405">
        <v>12200</v>
      </c>
      <c r="EH42" s="405">
        <v>12200</v>
      </c>
      <c r="EI42" s="405">
        <v>12200</v>
      </c>
      <c r="EJ42" s="405">
        <v>12200</v>
      </c>
      <c r="EK42" s="405">
        <v>12200</v>
      </c>
      <c r="EL42" s="405">
        <v>12200</v>
      </c>
      <c r="EM42" s="405">
        <v>12200</v>
      </c>
      <c r="EN42" s="405">
        <v>12200</v>
      </c>
      <c r="EO42" s="405">
        <v>12200</v>
      </c>
      <c r="EP42" s="405">
        <v>12200</v>
      </c>
      <c r="EQ42" s="405">
        <v>12200</v>
      </c>
      <c r="ER42" s="405">
        <v>12200</v>
      </c>
      <c r="ES42" s="405">
        <v>12200</v>
      </c>
      <c r="ET42" s="405">
        <v>12200</v>
      </c>
      <c r="EU42" s="405">
        <v>12200</v>
      </c>
      <c r="EV42" s="405">
        <v>12200</v>
      </c>
      <c r="EW42" s="405">
        <v>12200</v>
      </c>
      <c r="EX42" s="405">
        <v>12200</v>
      </c>
      <c r="EY42" s="405">
        <v>12200</v>
      </c>
      <c r="EZ42" s="405">
        <v>12200</v>
      </c>
      <c r="FA42" s="405">
        <v>12200</v>
      </c>
      <c r="FB42" s="405">
        <v>12200</v>
      </c>
      <c r="FC42" s="405">
        <v>12200</v>
      </c>
      <c r="FD42" s="405">
        <v>12200</v>
      </c>
      <c r="FE42" s="405">
        <v>12200</v>
      </c>
      <c r="FF42" s="405">
        <v>12200</v>
      </c>
      <c r="FG42" s="405">
        <v>12200</v>
      </c>
      <c r="FH42" s="405">
        <v>12200</v>
      </c>
      <c r="FI42" s="405">
        <v>12200</v>
      </c>
      <c r="FJ42" s="405">
        <v>12200</v>
      </c>
      <c r="FK42" s="405">
        <v>12200</v>
      </c>
      <c r="FL42" s="405">
        <v>12200</v>
      </c>
      <c r="FM42" s="405">
        <v>12200</v>
      </c>
      <c r="FN42" s="405">
        <v>12200</v>
      </c>
      <c r="FO42" s="405">
        <v>12200</v>
      </c>
      <c r="FP42" s="405">
        <v>12200</v>
      </c>
      <c r="FQ42" s="405">
        <v>12200</v>
      </c>
      <c r="FR42" s="405">
        <v>12200</v>
      </c>
      <c r="FS42" s="405">
        <v>12200</v>
      </c>
      <c r="FT42" s="405">
        <v>12200</v>
      </c>
      <c r="FU42" s="405">
        <v>12200</v>
      </c>
      <c r="FV42" s="405">
        <v>12200</v>
      </c>
      <c r="FW42" s="405">
        <v>12200</v>
      </c>
      <c r="FX42" s="405">
        <v>12200</v>
      </c>
      <c r="FY42" s="405">
        <v>12200</v>
      </c>
      <c r="FZ42" s="405">
        <v>12200</v>
      </c>
    </row>
    <row r="43" spans="1:182" x14ac:dyDescent="0.25">
      <c r="A43" s="402">
        <v>11</v>
      </c>
      <c r="B43" s="402">
        <v>2</v>
      </c>
      <c r="C43" s="405">
        <v>9700</v>
      </c>
      <c r="D43" s="405">
        <v>9700</v>
      </c>
      <c r="E43" s="405">
        <v>11100</v>
      </c>
      <c r="F43" s="405">
        <v>11100</v>
      </c>
      <c r="G43" s="405">
        <v>11100</v>
      </c>
      <c r="H43" s="405">
        <v>11100</v>
      </c>
      <c r="I43" s="405">
        <v>11100</v>
      </c>
      <c r="J43" s="405">
        <v>11100</v>
      </c>
      <c r="K43" s="405">
        <v>11100</v>
      </c>
      <c r="L43" s="405">
        <v>11100</v>
      </c>
      <c r="M43" s="405">
        <v>11100</v>
      </c>
      <c r="N43" s="405">
        <v>11100</v>
      </c>
      <c r="O43" s="405">
        <v>11100</v>
      </c>
      <c r="P43" s="405">
        <v>11100</v>
      </c>
      <c r="Q43" s="405">
        <v>11100</v>
      </c>
      <c r="R43" s="405">
        <v>11100</v>
      </c>
      <c r="S43" s="405">
        <v>11100</v>
      </c>
      <c r="T43" s="405">
        <v>11100</v>
      </c>
      <c r="U43" s="405">
        <v>11100</v>
      </c>
      <c r="V43" s="405">
        <v>11100</v>
      </c>
      <c r="W43" s="405">
        <v>11100</v>
      </c>
      <c r="X43" s="405">
        <v>11100</v>
      </c>
      <c r="Y43" s="405">
        <v>11100</v>
      </c>
      <c r="Z43" s="405">
        <v>11100</v>
      </c>
      <c r="AA43" s="405">
        <v>11100</v>
      </c>
      <c r="AB43" s="405">
        <v>11100</v>
      </c>
      <c r="AC43" s="405">
        <v>11100</v>
      </c>
      <c r="AD43" s="405">
        <v>12200</v>
      </c>
      <c r="AE43" s="405">
        <v>12200</v>
      </c>
      <c r="AF43" s="405">
        <v>12200</v>
      </c>
      <c r="AG43" s="405">
        <v>12200</v>
      </c>
      <c r="AH43" s="405">
        <v>12200</v>
      </c>
      <c r="AI43" s="405">
        <v>12200</v>
      </c>
      <c r="AJ43" s="405">
        <v>12200</v>
      </c>
      <c r="AK43" s="405">
        <v>12200</v>
      </c>
      <c r="AL43" s="405">
        <v>12200</v>
      </c>
      <c r="AM43" s="405">
        <v>12200</v>
      </c>
      <c r="AN43" s="405">
        <v>12200</v>
      </c>
      <c r="AO43" s="405">
        <v>12200</v>
      </c>
      <c r="AP43" s="405">
        <v>12200</v>
      </c>
      <c r="AQ43" s="405">
        <v>12200</v>
      </c>
      <c r="AR43" s="405">
        <v>12200</v>
      </c>
      <c r="AS43" s="405">
        <v>12200</v>
      </c>
      <c r="AT43" s="405">
        <v>12200</v>
      </c>
      <c r="AU43" s="405">
        <v>12200</v>
      </c>
      <c r="AV43" s="405">
        <v>12200</v>
      </c>
      <c r="AW43" s="405">
        <v>12200</v>
      </c>
      <c r="AX43" s="405">
        <v>12200</v>
      </c>
      <c r="AY43" s="405">
        <v>12200</v>
      </c>
      <c r="AZ43" s="405">
        <v>12200</v>
      </c>
      <c r="BA43" s="405">
        <v>12200</v>
      </c>
      <c r="BB43" s="405">
        <v>12200</v>
      </c>
      <c r="BC43" s="405">
        <v>12200</v>
      </c>
      <c r="BD43" s="405">
        <v>12200</v>
      </c>
      <c r="BE43" s="405">
        <v>12200</v>
      </c>
      <c r="BF43" s="405">
        <v>12200</v>
      </c>
      <c r="BG43" s="405">
        <v>12200</v>
      </c>
      <c r="BH43" s="405">
        <v>12200</v>
      </c>
      <c r="BI43" s="405">
        <v>12200</v>
      </c>
      <c r="BJ43" s="405">
        <v>12200</v>
      </c>
      <c r="BK43" s="405">
        <v>12200</v>
      </c>
      <c r="BL43" s="405">
        <v>12200</v>
      </c>
      <c r="BM43" s="405">
        <v>12200</v>
      </c>
      <c r="BN43" s="405">
        <v>12200</v>
      </c>
      <c r="BO43" s="405">
        <v>12200</v>
      </c>
      <c r="BP43" s="405">
        <v>12200</v>
      </c>
      <c r="BQ43" s="405">
        <v>12200</v>
      </c>
      <c r="BR43" s="405">
        <v>12200</v>
      </c>
      <c r="BS43" s="405">
        <v>12200</v>
      </c>
      <c r="BT43" s="405">
        <v>12200</v>
      </c>
      <c r="BU43" s="405">
        <v>12200</v>
      </c>
      <c r="BV43" s="405">
        <v>12200</v>
      </c>
      <c r="BW43" s="405">
        <v>12200</v>
      </c>
      <c r="BX43" s="405">
        <v>12200</v>
      </c>
      <c r="BY43" s="405">
        <v>12200</v>
      </c>
      <c r="BZ43" s="405">
        <v>12200</v>
      </c>
      <c r="CA43" s="405">
        <v>12200</v>
      </c>
      <c r="CB43" s="405">
        <v>12200</v>
      </c>
      <c r="CC43" s="405">
        <v>12200</v>
      </c>
      <c r="CD43" s="405">
        <v>12200</v>
      </c>
      <c r="CE43" s="405">
        <v>12200</v>
      </c>
      <c r="CF43" s="405">
        <v>12200</v>
      </c>
      <c r="CG43" s="405">
        <v>12200</v>
      </c>
      <c r="CH43" s="405">
        <v>12200</v>
      </c>
      <c r="CI43" s="405">
        <v>12200</v>
      </c>
      <c r="CJ43" s="405">
        <v>12200</v>
      </c>
      <c r="CK43" s="405">
        <v>12200</v>
      </c>
      <c r="CL43" s="405">
        <v>12200</v>
      </c>
      <c r="CM43" s="405">
        <v>12200</v>
      </c>
      <c r="CN43" s="405">
        <v>12200</v>
      </c>
      <c r="CO43" s="405">
        <v>12200</v>
      </c>
      <c r="CP43" s="405">
        <v>12200</v>
      </c>
      <c r="CQ43" s="405">
        <v>12200</v>
      </c>
      <c r="CR43" s="405">
        <v>12200</v>
      </c>
      <c r="CS43" s="405">
        <v>12200</v>
      </c>
      <c r="CT43" s="405">
        <v>12200</v>
      </c>
      <c r="CU43" s="405">
        <v>12200</v>
      </c>
      <c r="CV43" s="405">
        <v>12200</v>
      </c>
      <c r="CW43" s="405">
        <v>12200</v>
      </c>
      <c r="CX43" s="405">
        <v>12200</v>
      </c>
      <c r="CY43" s="405">
        <v>12200</v>
      </c>
      <c r="CZ43" s="405">
        <v>12200</v>
      </c>
      <c r="DA43" s="405">
        <v>12200</v>
      </c>
      <c r="DB43" s="405">
        <v>12200</v>
      </c>
      <c r="DC43" s="405">
        <v>12200</v>
      </c>
      <c r="DD43" s="405">
        <v>12200</v>
      </c>
      <c r="DE43" s="405">
        <v>12200</v>
      </c>
      <c r="DF43" s="405">
        <v>12200</v>
      </c>
      <c r="DG43" s="405">
        <v>12200</v>
      </c>
      <c r="DH43" s="405">
        <v>12200</v>
      </c>
      <c r="DI43" s="405">
        <v>12200</v>
      </c>
      <c r="DJ43" s="405">
        <v>12200</v>
      </c>
      <c r="DK43" s="405">
        <v>12200</v>
      </c>
      <c r="DL43" s="405">
        <v>12200</v>
      </c>
      <c r="DM43" s="405">
        <v>12200</v>
      </c>
      <c r="DN43" s="405">
        <v>12200</v>
      </c>
      <c r="DO43" s="405">
        <v>12200</v>
      </c>
      <c r="DP43" s="405">
        <v>12200</v>
      </c>
      <c r="DQ43" s="405">
        <v>12200</v>
      </c>
      <c r="DR43" s="405">
        <v>12200</v>
      </c>
      <c r="DS43" s="405">
        <v>12200</v>
      </c>
      <c r="DT43" s="405">
        <v>12200</v>
      </c>
      <c r="DU43" s="405">
        <v>12200</v>
      </c>
      <c r="DV43" s="405">
        <v>12200</v>
      </c>
      <c r="DW43" s="405">
        <v>12200</v>
      </c>
      <c r="DX43" s="405">
        <v>12200</v>
      </c>
      <c r="DY43" s="405">
        <v>12200</v>
      </c>
      <c r="DZ43" s="405">
        <v>12200</v>
      </c>
      <c r="EA43" s="405">
        <v>12200</v>
      </c>
      <c r="EB43" s="405">
        <v>12200</v>
      </c>
      <c r="EC43" s="405">
        <v>12200</v>
      </c>
      <c r="ED43" s="405">
        <v>12200</v>
      </c>
      <c r="EE43" s="405">
        <v>12200</v>
      </c>
      <c r="EF43" s="405">
        <v>12200</v>
      </c>
      <c r="EG43" s="405">
        <v>12200</v>
      </c>
      <c r="EH43" s="405">
        <v>12200</v>
      </c>
      <c r="EI43" s="405">
        <v>12200</v>
      </c>
      <c r="EJ43" s="405">
        <v>12200</v>
      </c>
      <c r="EK43" s="405">
        <v>12200</v>
      </c>
      <c r="EL43" s="405">
        <v>12200</v>
      </c>
      <c r="EM43" s="405">
        <v>12200</v>
      </c>
      <c r="EN43" s="405">
        <v>12200</v>
      </c>
      <c r="EO43" s="405">
        <v>12200</v>
      </c>
      <c r="EP43" s="405">
        <v>12200</v>
      </c>
      <c r="EQ43" s="405">
        <v>12200</v>
      </c>
      <c r="ER43" s="405">
        <v>12200</v>
      </c>
      <c r="ES43" s="405">
        <v>12200</v>
      </c>
      <c r="ET43" s="405">
        <v>12200</v>
      </c>
      <c r="EU43" s="405">
        <v>12200</v>
      </c>
      <c r="EV43" s="405">
        <v>12200</v>
      </c>
      <c r="EW43" s="405">
        <v>12200</v>
      </c>
      <c r="EX43" s="405">
        <v>12200</v>
      </c>
      <c r="EY43" s="405">
        <v>12200</v>
      </c>
      <c r="EZ43" s="405">
        <v>12200</v>
      </c>
      <c r="FA43" s="405">
        <v>12200</v>
      </c>
      <c r="FB43" s="405">
        <v>12200</v>
      </c>
      <c r="FC43" s="405">
        <v>12200</v>
      </c>
      <c r="FD43" s="405">
        <v>12200</v>
      </c>
      <c r="FE43" s="405">
        <v>12200</v>
      </c>
      <c r="FF43" s="405">
        <v>12200</v>
      </c>
      <c r="FG43" s="405">
        <v>12200</v>
      </c>
      <c r="FH43" s="405">
        <v>12200</v>
      </c>
      <c r="FI43" s="405">
        <v>12200</v>
      </c>
      <c r="FJ43" s="405">
        <v>12200</v>
      </c>
      <c r="FK43" s="405">
        <v>12200</v>
      </c>
      <c r="FL43" s="405">
        <v>12200</v>
      </c>
      <c r="FM43" s="405">
        <v>12200</v>
      </c>
      <c r="FN43" s="405">
        <v>12200</v>
      </c>
      <c r="FO43" s="405">
        <v>12200</v>
      </c>
      <c r="FP43" s="405">
        <v>12200</v>
      </c>
      <c r="FQ43" s="405">
        <v>12200</v>
      </c>
      <c r="FR43" s="405">
        <v>12200</v>
      </c>
      <c r="FS43" s="405">
        <v>12200</v>
      </c>
      <c r="FT43" s="405">
        <v>12200</v>
      </c>
      <c r="FU43" s="405">
        <v>12200</v>
      </c>
      <c r="FV43" s="405">
        <v>12200</v>
      </c>
      <c r="FW43" s="405">
        <v>12200</v>
      </c>
      <c r="FX43" s="405">
        <v>12200</v>
      </c>
      <c r="FY43" s="405">
        <v>12200</v>
      </c>
      <c r="FZ43" s="405">
        <v>12200</v>
      </c>
    </row>
    <row r="44" spans="1:182" x14ac:dyDescent="0.25">
      <c r="A44" s="402">
        <v>11</v>
      </c>
      <c r="B44" s="402">
        <v>3</v>
      </c>
      <c r="C44" s="405">
        <v>9700</v>
      </c>
      <c r="D44" s="405">
        <v>9700</v>
      </c>
      <c r="E44" s="405">
        <v>11100</v>
      </c>
      <c r="F44" s="405">
        <v>11100</v>
      </c>
      <c r="G44" s="405">
        <v>11100</v>
      </c>
      <c r="H44" s="405">
        <v>11100</v>
      </c>
      <c r="I44" s="405">
        <v>11100</v>
      </c>
      <c r="J44" s="405">
        <v>11100</v>
      </c>
      <c r="K44" s="405">
        <v>11100</v>
      </c>
      <c r="L44" s="405">
        <v>11100</v>
      </c>
      <c r="M44" s="405">
        <v>11100</v>
      </c>
      <c r="N44" s="405">
        <v>11100</v>
      </c>
      <c r="O44" s="405">
        <v>11100</v>
      </c>
      <c r="P44" s="405">
        <v>11100</v>
      </c>
      <c r="Q44" s="405">
        <v>11100</v>
      </c>
      <c r="R44" s="405">
        <v>11100</v>
      </c>
      <c r="S44" s="405">
        <v>11100</v>
      </c>
      <c r="T44" s="405">
        <v>11100</v>
      </c>
      <c r="U44" s="405">
        <v>11100</v>
      </c>
      <c r="V44" s="405">
        <v>11100</v>
      </c>
      <c r="W44" s="405">
        <v>11100</v>
      </c>
      <c r="X44" s="405">
        <v>11100</v>
      </c>
      <c r="Y44" s="405">
        <v>11100</v>
      </c>
      <c r="Z44" s="405">
        <v>11100</v>
      </c>
      <c r="AA44" s="405">
        <v>11100</v>
      </c>
      <c r="AB44" s="405">
        <v>11100</v>
      </c>
      <c r="AC44" s="405">
        <v>11100</v>
      </c>
      <c r="AD44" s="405">
        <v>12200</v>
      </c>
      <c r="AE44" s="405">
        <v>12200</v>
      </c>
      <c r="AF44" s="405">
        <v>12200</v>
      </c>
      <c r="AG44" s="405">
        <v>12200</v>
      </c>
      <c r="AH44" s="405">
        <v>12200</v>
      </c>
      <c r="AI44" s="405">
        <v>12200</v>
      </c>
      <c r="AJ44" s="405">
        <v>12200</v>
      </c>
      <c r="AK44" s="405">
        <v>12200</v>
      </c>
      <c r="AL44" s="405">
        <v>12200</v>
      </c>
      <c r="AM44" s="405">
        <v>12200</v>
      </c>
      <c r="AN44" s="405">
        <v>12200</v>
      </c>
      <c r="AO44" s="405">
        <v>12200</v>
      </c>
      <c r="AP44" s="405">
        <v>12200</v>
      </c>
      <c r="AQ44" s="405">
        <v>12200</v>
      </c>
      <c r="AR44" s="405">
        <v>12200</v>
      </c>
      <c r="AS44" s="405">
        <v>12200</v>
      </c>
      <c r="AT44" s="405">
        <v>12200</v>
      </c>
      <c r="AU44" s="405">
        <v>12200</v>
      </c>
      <c r="AV44" s="405">
        <v>12200</v>
      </c>
      <c r="AW44" s="405">
        <v>12200</v>
      </c>
      <c r="AX44" s="405">
        <v>12200</v>
      </c>
      <c r="AY44" s="405">
        <v>12200</v>
      </c>
      <c r="AZ44" s="405">
        <v>12200</v>
      </c>
      <c r="BA44" s="405">
        <v>12200</v>
      </c>
      <c r="BB44" s="405">
        <v>12200</v>
      </c>
      <c r="BC44" s="405">
        <v>12200</v>
      </c>
      <c r="BD44" s="405">
        <v>12200</v>
      </c>
      <c r="BE44" s="405">
        <v>12200</v>
      </c>
      <c r="BF44" s="405">
        <v>12200</v>
      </c>
      <c r="BG44" s="405">
        <v>12200</v>
      </c>
      <c r="BH44" s="405">
        <v>12200</v>
      </c>
      <c r="BI44" s="405">
        <v>12200</v>
      </c>
      <c r="BJ44" s="405">
        <v>12200</v>
      </c>
      <c r="BK44" s="405">
        <v>12200</v>
      </c>
      <c r="BL44" s="405">
        <v>12200</v>
      </c>
      <c r="BM44" s="405">
        <v>12200</v>
      </c>
      <c r="BN44" s="405">
        <v>12200</v>
      </c>
      <c r="BO44" s="405">
        <v>12200</v>
      </c>
      <c r="BP44" s="405">
        <v>12200</v>
      </c>
      <c r="BQ44" s="405">
        <v>12200</v>
      </c>
      <c r="BR44" s="405">
        <v>12200</v>
      </c>
      <c r="BS44" s="405">
        <v>12200</v>
      </c>
      <c r="BT44" s="405">
        <v>12200</v>
      </c>
      <c r="BU44" s="405">
        <v>12200</v>
      </c>
      <c r="BV44" s="405">
        <v>12200</v>
      </c>
      <c r="BW44" s="405">
        <v>12200</v>
      </c>
      <c r="BX44" s="405">
        <v>12200</v>
      </c>
      <c r="BY44" s="405">
        <v>12200</v>
      </c>
      <c r="BZ44" s="405">
        <v>12200</v>
      </c>
      <c r="CA44" s="405">
        <v>12200</v>
      </c>
      <c r="CB44" s="405">
        <v>12200</v>
      </c>
      <c r="CC44" s="405">
        <v>12200</v>
      </c>
      <c r="CD44" s="405">
        <v>12200</v>
      </c>
      <c r="CE44" s="405">
        <v>12200</v>
      </c>
      <c r="CF44" s="405">
        <v>12200</v>
      </c>
      <c r="CG44" s="405">
        <v>12200</v>
      </c>
      <c r="CH44" s="405">
        <v>12200</v>
      </c>
      <c r="CI44" s="405">
        <v>12200</v>
      </c>
      <c r="CJ44" s="405">
        <v>12200</v>
      </c>
      <c r="CK44" s="405">
        <v>12200</v>
      </c>
      <c r="CL44" s="405">
        <v>12200</v>
      </c>
      <c r="CM44" s="405">
        <v>12200</v>
      </c>
      <c r="CN44" s="405">
        <v>12200</v>
      </c>
      <c r="CO44" s="405">
        <v>12200</v>
      </c>
      <c r="CP44" s="405">
        <v>12200</v>
      </c>
      <c r="CQ44" s="405">
        <v>12200</v>
      </c>
      <c r="CR44" s="405">
        <v>12200</v>
      </c>
      <c r="CS44" s="405">
        <v>12200</v>
      </c>
      <c r="CT44" s="405">
        <v>12200</v>
      </c>
      <c r="CU44" s="405">
        <v>12200</v>
      </c>
      <c r="CV44" s="405">
        <v>12200</v>
      </c>
      <c r="CW44" s="405">
        <v>12200</v>
      </c>
      <c r="CX44" s="405">
        <v>12200</v>
      </c>
      <c r="CY44" s="405">
        <v>12200</v>
      </c>
      <c r="CZ44" s="405">
        <v>12200</v>
      </c>
      <c r="DA44" s="405">
        <v>12200</v>
      </c>
      <c r="DB44" s="405">
        <v>12200</v>
      </c>
      <c r="DC44" s="405">
        <v>12200</v>
      </c>
      <c r="DD44" s="405">
        <v>12200</v>
      </c>
      <c r="DE44" s="405">
        <v>12200</v>
      </c>
      <c r="DF44" s="405">
        <v>12200</v>
      </c>
      <c r="DG44" s="405">
        <v>12200</v>
      </c>
      <c r="DH44" s="405">
        <v>12200</v>
      </c>
      <c r="DI44" s="405">
        <v>12200</v>
      </c>
      <c r="DJ44" s="405">
        <v>12200</v>
      </c>
      <c r="DK44" s="405">
        <v>12200</v>
      </c>
      <c r="DL44" s="405">
        <v>12200</v>
      </c>
      <c r="DM44" s="405">
        <v>12200</v>
      </c>
      <c r="DN44" s="405">
        <v>12200</v>
      </c>
      <c r="DO44" s="405">
        <v>12200</v>
      </c>
      <c r="DP44" s="405">
        <v>12200</v>
      </c>
      <c r="DQ44" s="405">
        <v>12200</v>
      </c>
      <c r="DR44" s="405">
        <v>12200</v>
      </c>
      <c r="DS44" s="405">
        <v>12200</v>
      </c>
      <c r="DT44" s="405">
        <v>12200</v>
      </c>
      <c r="DU44" s="405">
        <v>12200</v>
      </c>
      <c r="DV44" s="405">
        <v>12200</v>
      </c>
      <c r="DW44" s="405">
        <v>12200</v>
      </c>
      <c r="DX44" s="405">
        <v>12200</v>
      </c>
      <c r="DY44" s="405">
        <v>12200</v>
      </c>
      <c r="DZ44" s="405">
        <v>12200</v>
      </c>
      <c r="EA44" s="405">
        <v>12200</v>
      </c>
      <c r="EB44" s="405">
        <v>12200</v>
      </c>
      <c r="EC44" s="405">
        <v>12200</v>
      </c>
      <c r="ED44" s="405">
        <v>12200</v>
      </c>
      <c r="EE44" s="405">
        <v>12200</v>
      </c>
      <c r="EF44" s="405">
        <v>12200</v>
      </c>
      <c r="EG44" s="405">
        <v>12200</v>
      </c>
      <c r="EH44" s="405">
        <v>12200</v>
      </c>
      <c r="EI44" s="405">
        <v>12200</v>
      </c>
      <c r="EJ44" s="405">
        <v>12200</v>
      </c>
      <c r="EK44" s="405">
        <v>12200</v>
      </c>
      <c r="EL44" s="405">
        <v>12200</v>
      </c>
      <c r="EM44" s="405">
        <v>12200</v>
      </c>
      <c r="EN44" s="405">
        <v>12200</v>
      </c>
      <c r="EO44" s="405">
        <v>12200</v>
      </c>
      <c r="EP44" s="405">
        <v>12200</v>
      </c>
      <c r="EQ44" s="405">
        <v>12200</v>
      </c>
      <c r="ER44" s="405">
        <v>12200</v>
      </c>
      <c r="ES44" s="405">
        <v>12200</v>
      </c>
      <c r="ET44" s="405">
        <v>12200</v>
      </c>
      <c r="EU44" s="405">
        <v>12200</v>
      </c>
      <c r="EV44" s="405">
        <v>12200</v>
      </c>
      <c r="EW44" s="405">
        <v>12200</v>
      </c>
      <c r="EX44" s="405">
        <v>12200</v>
      </c>
      <c r="EY44" s="405">
        <v>12200</v>
      </c>
      <c r="EZ44" s="405">
        <v>12200</v>
      </c>
      <c r="FA44" s="405">
        <v>12200</v>
      </c>
      <c r="FB44" s="405">
        <v>12200</v>
      </c>
      <c r="FC44" s="405">
        <v>12200</v>
      </c>
      <c r="FD44" s="405">
        <v>12200</v>
      </c>
      <c r="FE44" s="405">
        <v>12200</v>
      </c>
      <c r="FF44" s="405">
        <v>12200</v>
      </c>
      <c r="FG44" s="405">
        <v>12200</v>
      </c>
      <c r="FH44" s="405">
        <v>12200</v>
      </c>
      <c r="FI44" s="405">
        <v>12200</v>
      </c>
      <c r="FJ44" s="405">
        <v>12200</v>
      </c>
      <c r="FK44" s="405">
        <v>12200</v>
      </c>
      <c r="FL44" s="405">
        <v>12200</v>
      </c>
      <c r="FM44" s="405">
        <v>12200</v>
      </c>
      <c r="FN44" s="405">
        <v>12200</v>
      </c>
      <c r="FO44" s="405">
        <v>12200</v>
      </c>
      <c r="FP44" s="405">
        <v>12200</v>
      </c>
      <c r="FQ44" s="405">
        <v>12200</v>
      </c>
      <c r="FR44" s="405">
        <v>12200</v>
      </c>
      <c r="FS44" s="405">
        <v>12200</v>
      </c>
      <c r="FT44" s="405">
        <v>12200</v>
      </c>
      <c r="FU44" s="405">
        <v>12200</v>
      </c>
      <c r="FV44" s="405">
        <v>12200</v>
      </c>
      <c r="FW44" s="405">
        <v>12200</v>
      </c>
      <c r="FX44" s="405">
        <v>12200</v>
      </c>
      <c r="FY44" s="405">
        <v>12200</v>
      </c>
      <c r="FZ44" s="405">
        <v>12200</v>
      </c>
    </row>
    <row r="45" spans="1:182" x14ac:dyDescent="0.25">
      <c r="A45" s="402">
        <v>11</v>
      </c>
      <c r="B45" s="402">
        <v>4</v>
      </c>
      <c r="C45" s="405">
        <v>9500</v>
      </c>
      <c r="D45" s="405">
        <v>9500</v>
      </c>
      <c r="E45" s="405">
        <v>11000</v>
      </c>
      <c r="F45" s="405">
        <v>11000</v>
      </c>
      <c r="G45" s="405">
        <v>11000</v>
      </c>
      <c r="H45" s="405">
        <v>11000</v>
      </c>
      <c r="I45" s="405">
        <v>11000</v>
      </c>
      <c r="J45" s="405">
        <v>11000</v>
      </c>
      <c r="K45" s="405">
        <v>11000</v>
      </c>
      <c r="L45" s="405">
        <v>11000</v>
      </c>
      <c r="M45" s="405">
        <v>11000</v>
      </c>
      <c r="N45" s="405">
        <v>11000</v>
      </c>
      <c r="O45" s="405">
        <v>11000</v>
      </c>
      <c r="P45" s="405">
        <v>11000</v>
      </c>
      <c r="Q45" s="405">
        <v>11000</v>
      </c>
      <c r="R45" s="405">
        <v>11000</v>
      </c>
      <c r="S45" s="405">
        <v>11000</v>
      </c>
      <c r="T45" s="405">
        <v>11000</v>
      </c>
      <c r="U45" s="405">
        <v>11000</v>
      </c>
      <c r="V45" s="405">
        <v>11000</v>
      </c>
      <c r="W45" s="405">
        <v>11000</v>
      </c>
      <c r="X45" s="405">
        <v>11000</v>
      </c>
      <c r="Y45" s="405">
        <v>11000</v>
      </c>
      <c r="Z45" s="405">
        <v>11000</v>
      </c>
      <c r="AA45" s="405">
        <v>11000</v>
      </c>
      <c r="AB45" s="405">
        <v>11000</v>
      </c>
      <c r="AC45" s="405">
        <v>11000</v>
      </c>
      <c r="AD45" s="405">
        <v>11500</v>
      </c>
      <c r="AE45" s="405">
        <v>11500</v>
      </c>
      <c r="AF45" s="405">
        <v>11500</v>
      </c>
      <c r="AG45" s="405">
        <v>11500</v>
      </c>
      <c r="AH45" s="405">
        <v>11500</v>
      </c>
      <c r="AI45" s="405">
        <v>11500</v>
      </c>
      <c r="AJ45" s="405">
        <v>11500</v>
      </c>
      <c r="AK45" s="405">
        <v>11500</v>
      </c>
      <c r="AL45" s="405">
        <v>11500</v>
      </c>
      <c r="AM45" s="405">
        <v>11500</v>
      </c>
      <c r="AN45" s="405">
        <v>11500</v>
      </c>
      <c r="AO45" s="405">
        <v>11500</v>
      </c>
      <c r="AP45" s="405">
        <v>11500</v>
      </c>
      <c r="AQ45" s="405">
        <v>11500</v>
      </c>
      <c r="AR45" s="405">
        <v>11500</v>
      </c>
      <c r="AS45" s="405">
        <v>11500</v>
      </c>
      <c r="AT45" s="405">
        <v>11500</v>
      </c>
      <c r="AU45" s="405">
        <v>11500</v>
      </c>
      <c r="AV45" s="405">
        <v>11500</v>
      </c>
      <c r="AW45" s="405">
        <v>11500</v>
      </c>
      <c r="AX45" s="405">
        <v>11500</v>
      </c>
      <c r="AY45" s="405">
        <v>11500</v>
      </c>
      <c r="AZ45" s="405">
        <v>11500</v>
      </c>
      <c r="BA45" s="405">
        <v>11500</v>
      </c>
      <c r="BB45" s="405">
        <v>11500</v>
      </c>
      <c r="BC45" s="405">
        <v>11500</v>
      </c>
      <c r="BD45" s="405">
        <v>11500</v>
      </c>
      <c r="BE45" s="405">
        <v>11500</v>
      </c>
      <c r="BF45" s="405">
        <v>11500</v>
      </c>
      <c r="BG45" s="405">
        <v>11500</v>
      </c>
      <c r="BH45" s="405">
        <v>11500</v>
      </c>
      <c r="BI45" s="405">
        <v>11500</v>
      </c>
      <c r="BJ45" s="405">
        <v>11500</v>
      </c>
      <c r="BK45" s="405">
        <v>11500</v>
      </c>
      <c r="BL45" s="405">
        <v>11500</v>
      </c>
      <c r="BM45" s="405">
        <v>11500</v>
      </c>
      <c r="BN45" s="405">
        <v>11500</v>
      </c>
      <c r="BO45" s="405">
        <v>11500</v>
      </c>
      <c r="BP45" s="405">
        <v>11500</v>
      </c>
      <c r="BQ45" s="405">
        <v>11500</v>
      </c>
      <c r="BR45" s="405">
        <v>11500</v>
      </c>
      <c r="BS45" s="405">
        <v>11500</v>
      </c>
      <c r="BT45" s="405">
        <v>11500</v>
      </c>
      <c r="BU45" s="405">
        <v>11500</v>
      </c>
      <c r="BV45" s="405">
        <v>11500</v>
      </c>
      <c r="BW45" s="405">
        <v>11500</v>
      </c>
      <c r="BX45" s="405">
        <v>11500</v>
      </c>
      <c r="BY45" s="405">
        <v>11500</v>
      </c>
      <c r="BZ45" s="405">
        <v>11500</v>
      </c>
      <c r="CA45" s="405">
        <v>11500</v>
      </c>
      <c r="CB45" s="405">
        <v>11500</v>
      </c>
      <c r="CC45" s="405">
        <v>11500</v>
      </c>
      <c r="CD45" s="405">
        <v>11500</v>
      </c>
      <c r="CE45" s="405">
        <v>11500</v>
      </c>
      <c r="CF45" s="405">
        <v>11500</v>
      </c>
      <c r="CG45" s="405">
        <v>11500</v>
      </c>
      <c r="CH45" s="405">
        <v>11500</v>
      </c>
      <c r="CI45" s="405">
        <v>11500</v>
      </c>
      <c r="CJ45" s="405">
        <v>11500</v>
      </c>
      <c r="CK45" s="405">
        <v>11500</v>
      </c>
      <c r="CL45" s="405">
        <v>11500</v>
      </c>
      <c r="CM45" s="405">
        <v>11500</v>
      </c>
      <c r="CN45" s="405">
        <v>11500</v>
      </c>
      <c r="CO45" s="405">
        <v>11500</v>
      </c>
      <c r="CP45" s="405">
        <v>11500</v>
      </c>
      <c r="CQ45" s="405">
        <v>11500</v>
      </c>
      <c r="CR45" s="405">
        <v>11500</v>
      </c>
      <c r="CS45" s="405">
        <v>11500</v>
      </c>
      <c r="CT45" s="405">
        <v>11500</v>
      </c>
      <c r="CU45" s="405">
        <v>11500</v>
      </c>
      <c r="CV45" s="405">
        <v>11500</v>
      </c>
      <c r="CW45" s="405">
        <v>11500</v>
      </c>
      <c r="CX45" s="405">
        <v>11500</v>
      </c>
      <c r="CY45" s="405">
        <v>11500</v>
      </c>
      <c r="CZ45" s="405">
        <v>11500</v>
      </c>
      <c r="DA45" s="405">
        <v>11500</v>
      </c>
      <c r="DB45" s="405">
        <v>11500</v>
      </c>
      <c r="DC45" s="405">
        <v>11500</v>
      </c>
      <c r="DD45" s="405">
        <v>11500</v>
      </c>
      <c r="DE45" s="405">
        <v>11500</v>
      </c>
      <c r="DF45" s="405">
        <v>11500</v>
      </c>
      <c r="DG45" s="405">
        <v>11500</v>
      </c>
      <c r="DH45" s="405">
        <v>11500</v>
      </c>
      <c r="DI45" s="405">
        <v>11500</v>
      </c>
      <c r="DJ45" s="405">
        <v>11500</v>
      </c>
      <c r="DK45" s="405">
        <v>11500</v>
      </c>
      <c r="DL45" s="405">
        <v>11500</v>
      </c>
      <c r="DM45" s="405">
        <v>11500</v>
      </c>
      <c r="DN45" s="405">
        <v>11500</v>
      </c>
      <c r="DO45" s="405">
        <v>11500</v>
      </c>
      <c r="DP45" s="405">
        <v>11500</v>
      </c>
      <c r="DQ45" s="405">
        <v>11500</v>
      </c>
      <c r="DR45" s="405">
        <v>11500</v>
      </c>
      <c r="DS45" s="405">
        <v>11500</v>
      </c>
      <c r="DT45" s="405">
        <v>11500</v>
      </c>
      <c r="DU45" s="405">
        <v>11500</v>
      </c>
      <c r="DV45" s="405">
        <v>11500</v>
      </c>
      <c r="DW45" s="405">
        <v>11500</v>
      </c>
      <c r="DX45" s="405">
        <v>11500</v>
      </c>
      <c r="DY45" s="405">
        <v>11500</v>
      </c>
      <c r="DZ45" s="405">
        <v>11500</v>
      </c>
      <c r="EA45" s="405">
        <v>11500</v>
      </c>
      <c r="EB45" s="405">
        <v>11500</v>
      </c>
      <c r="EC45" s="405">
        <v>11500</v>
      </c>
      <c r="ED45" s="405">
        <v>11500</v>
      </c>
      <c r="EE45" s="405">
        <v>11500</v>
      </c>
      <c r="EF45" s="405">
        <v>11500</v>
      </c>
      <c r="EG45" s="405">
        <v>11500</v>
      </c>
      <c r="EH45" s="405">
        <v>11500</v>
      </c>
      <c r="EI45" s="405">
        <v>11500</v>
      </c>
      <c r="EJ45" s="405">
        <v>11500</v>
      </c>
      <c r="EK45" s="405">
        <v>11500</v>
      </c>
      <c r="EL45" s="405">
        <v>11500</v>
      </c>
      <c r="EM45" s="405">
        <v>11500</v>
      </c>
      <c r="EN45" s="405">
        <v>11500</v>
      </c>
      <c r="EO45" s="405">
        <v>11500</v>
      </c>
      <c r="EP45" s="405">
        <v>11500</v>
      </c>
      <c r="EQ45" s="405">
        <v>11500</v>
      </c>
      <c r="ER45" s="405">
        <v>11500</v>
      </c>
      <c r="ES45" s="405">
        <v>11500</v>
      </c>
      <c r="ET45" s="405">
        <v>11500</v>
      </c>
      <c r="EU45" s="405">
        <v>11500</v>
      </c>
      <c r="EV45" s="405">
        <v>11500</v>
      </c>
      <c r="EW45" s="405">
        <v>11500</v>
      </c>
      <c r="EX45" s="405">
        <v>11500</v>
      </c>
      <c r="EY45" s="405">
        <v>11500</v>
      </c>
      <c r="EZ45" s="405">
        <v>11500</v>
      </c>
      <c r="FA45" s="405">
        <v>11500</v>
      </c>
      <c r="FB45" s="405">
        <v>11500</v>
      </c>
      <c r="FC45" s="405">
        <v>11500</v>
      </c>
      <c r="FD45" s="405">
        <v>11500</v>
      </c>
      <c r="FE45" s="405">
        <v>11500</v>
      </c>
      <c r="FF45" s="405">
        <v>11500</v>
      </c>
      <c r="FG45" s="405">
        <v>11500</v>
      </c>
      <c r="FH45" s="405">
        <v>11500</v>
      </c>
      <c r="FI45" s="405">
        <v>11500</v>
      </c>
      <c r="FJ45" s="405">
        <v>11500</v>
      </c>
      <c r="FK45" s="405">
        <v>11500</v>
      </c>
      <c r="FL45" s="405">
        <v>11500</v>
      </c>
      <c r="FM45" s="405">
        <v>11500</v>
      </c>
      <c r="FN45" s="405">
        <v>11500</v>
      </c>
      <c r="FO45" s="405">
        <v>11500</v>
      </c>
      <c r="FP45" s="405">
        <v>11500</v>
      </c>
      <c r="FQ45" s="405">
        <v>11500</v>
      </c>
      <c r="FR45" s="405">
        <v>11500</v>
      </c>
      <c r="FS45" s="405">
        <v>11500</v>
      </c>
      <c r="FT45" s="405">
        <v>11500</v>
      </c>
      <c r="FU45" s="405">
        <v>11500</v>
      </c>
      <c r="FV45" s="405">
        <v>11500</v>
      </c>
      <c r="FW45" s="405">
        <v>11500</v>
      </c>
      <c r="FX45" s="405">
        <v>11500</v>
      </c>
      <c r="FY45" s="405">
        <v>11500</v>
      </c>
      <c r="FZ45" s="405">
        <v>11500</v>
      </c>
    </row>
    <row r="46" spans="1:182" x14ac:dyDescent="0.25">
      <c r="A46" s="406">
        <v>12</v>
      </c>
      <c r="B46" s="406">
        <v>1</v>
      </c>
      <c r="C46" s="405">
        <v>2500</v>
      </c>
      <c r="D46" s="405">
        <v>2500</v>
      </c>
      <c r="E46" s="405">
        <v>2500</v>
      </c>
      <c r="F46" s="405">
        <v>2500</v>
      </c>
      <c r="G46" s="405">
        <v>2500</v>
      </c>
      <c r="H46" s="405">
        <v>2500</v>
      </c>
      <c r="I46" s="405">
        <v>2500</v>
      </c>
      <c r="J46" s="405">
        <v>2500</v>
      </c>
      <c r="K46" s="405">
        <v>2500</v>
      </c>
      <c r="L46" s="405">
        <v>2500</v>
      </c>
      <c r="M46" s="405">
        <v>2500</v>
      </c>
      <c r="N46" s="405">
        <v>2500</v>
      </c>
      <c r="O46" s="405">
        <v>2500</v>
      </c>
      <c r="P46" s="405">
        <v>2500</v>
      </c>
      <c r="Q46" s="405">
        <v>2500</v>
      </c>
      <c r="R46" s="405">
        <v>2500</v>
      </c>
      <c r="S46" s="405">
        <v>2500</v>
      </c>
      <c r="T46" s="405">
        <v>2500</v>
      </c>
      <c r="U46" s="405">
        <v>2500</v>
      </c>
      <c r="V46" s="405">
        <v>2500</v>
      </c>
      <c r="W46" s="405">
        <v>2500</v>
      </c>
      <c r="X46" s="405">
        <v>2500</v>
      </c>
      <c r="Y46" s="405">
        <v>2500</v>
      </c>
      <c r="Z46" s="405">
        <v>2500</v>
      </c>
      <c r="AA46" s="405">
        <v>2500</v>
      </c>
      <c r="AB46" s="405">
        <v>2500</v>
      </c>
      <c r="AC46" s="405">
        <v>2500</v>
      </c>
      <c r="AD46" s="405">
        <v>2500</v>
      </c>
      <c r="AE46" s="405">
        <v>2500</v>
      </c>
      <c r="AF46" s="405">
        <v>2500</v>
      </c>
      <c r="AG46" s="405">
        <v>2500</v>
      </c>
      <c r="AH46" s="405">
        <v>2500</v>
      </c>
      <c r="AI46" s="405">
        <v>2500</v>
      </c>
      <c r="AJ46" s="405">
        <v>2500</v>
      </c>
      <c r="AK46" s="405">
        <v>2500</v>
      </c>
      <c r="AL46" s="405">
        <v>2500</v>
      </c>
      <c r="AM46" s="405">
        <v>2500</v>
      </c>
      <c r="AN46" s="405">
        <v>2500</v>
      </c>
      <c r="AO46" s="405">
        <v>4000</v>
      </c>
      <c r="AP46" s="405">
        <v>4000</v>
      </c>
      <c r="AQ46" s="405">
        <v>4000</v>
      </c>
      <c r="AR46" s="405">
        <v>4000</v>
      </c>
      <c r="AS46" s="405">
        <v>4000</v>
      </c>
      <c r="AT46" s="405">
        <v>4000</v>
      </c>
      <c r="AU46" s="405">
        <v>4000</v>
      </c>
      <c r="AV46" s="405">
        <v>4000</v>
      </c>
      <c r="AW46" s="405">
        <v>4000</v>
      </c>
      <c r="AX46" s="405">
        <v>4000</v>
      </c>
      <c r="AY46" s="405">
        <v>4000</v>
      </c>
      <c r="AZ46" s="405">
        <v>4000</v>
      </c>
      <c r="BA46" s="405">
        <v>4000</v>
      </c>
      <c r="BB46" s="405">
        <v>4000</v>
      </c>
      <c r="BC46" s="405">
        <v>4000</v>
      </c>
      <c r="BD46" s="405">
        <v>4000</v>
      </c>
      <c r="BE46" s="405">
        <v>4000</v>
      </c>
      <c r="BF46" s="405">
        <v>4000</v>
      </c>
      <c r="BG46" s="405">
        <v>4000</v>
      </c>
      <c r="BH46" s="405">
        <v>4000</v>
      </c>
      <c r="BI46" s="405">
        <v>4000</v>
      </c>
      <c r="BJ46" s="405">
        <v>4000</v>
      </c>
      <c r="BK46" s="405">
        <v>4000</v>
      </c>
      <c r="BL46" s="405">
        <v>4000</v>
      </c>
      <c r="BM46" s="405">
        <v>4000</v>
      </c>
      <c r="BN46" s="405">
        <v>4000</v>
      </c>
      <c r="BO46" s="405">
        <v>4000</v>
      </c>
      <c r="BP46" s="405">
        <v>4000</v>
      </c>
      <c r="BQ46" s="405">
        <v>4000</v>
      </c>
      <c r="BR46" s="405">
        <v>4000</v>
      </c>
      <c r="BS46" s="405">
        <v>4000</v>
      </c>
      <c r="BT46" s="405">
        <v>4000</v>
      </c>
      <c r="BU46" s="405">
        <v>4000</v>
      </c>
      <c r="BV46" s="405">
        <v>4000</v>
      </c>
      <c r="BW46" s="405">
        <v>4000</v>
      </c>
      <c r="BX46" s="405">
        <v>4000</v>
      </c>
      <c r="BY46" s="405">
        <v>4000</v>
      </c>
      <c r="BZ46" s="405">
        <v>4000</v>
      </c>
      <c r="CA46" s="405">
        <v>4000</v>
      </c>
      <c r="CB46" s="405">
        <v>4000</v>
      </c>
      <c r="CC46" s="405">
        <v>4000</v>
      </c>
      <c r="CD46" s="405">
        <v>4000</v>
      </c>
      <c r="CE46" s="405">
        <v>4000</v>
      </c>
      <c r="CF46" s="405">
        <v>4000</v>
      </c>
      <c r="CG46" s="405">
        <v>4000</v>
      </c>
      <c r="CH46" s="405">
        <v>4000</v>
      </c>
      <c r="CI46" s="405">
        <v>4000</v>
      </c>
      <c r="CJ46" s="405">
        <v>4000</v>
      </c>
      <c r="CK46" s="405">
        <v>4000</v>
      </c>
      <c r="CL46" s="405">
        <v>4000</v>
      </c>
      <c r="CM46" s="405">
        <v>4000</v>
      </c>
      <c r="CN46" s="405">
        <v>4000</v>
      </c>
      <c r="CO46" s="405">
        <v>4000</v>
      </c>
      <c r="CP46" s="405">
        <v>4000</v>
      </c>
      <c r="CQ46" s="405">
        <v>4000</v>
      </c>
      <c r="CR46" s="405">
        <v>4000</v>
      </c>
      <c r="CS46" s="405">
        <v>4000</v>
      </c>
      <c r="CT46" s="405">
        <v>4000</v>
      </c>
      <c r="CU46" s="405">
        <v>4000</v>
      </c>
      <c r="CV46" s="405">
        <v>4000</v>
      </c>
      <c r="CW46" s="405">
        <v>4000</v>
      </c>
      <c r="CX46" s="405">
        <v>4000</v>
      </c>
      <c r="CY46" s="405">
        <v>4000</v>
      </c>
      <c r="CZ46" s="405">
        <v>4000</v>
      </c>
      <c r="DA46" s="405">
        <v>4000</v>
      </c>
      <c r="DB46" s="405">
        <v>4000</v>
      </c>
      <c r="DC46" s="405">
        <v>4000</v>
      </c>
      <c r="DD46" s="405">
        <v>4000</v>
      </c>
      <c r="DE46" s="405">
        <v>4000</v>
      </c>
      <c r="DF46" s="405">
        <v>4000</v>
      </c>
      <c r="DG46" s="405">
        <v>4000</v>
      </c>
      <c r="DH46" s="405">
        <v>4000</v>
      </c>
      <c r="DI46" s="405">
        <v>4000</v>
      </c>
      <c r="DJ46" s="405">
        <v>4000</v>
      </c>
      <c r="DK46" s="405">
        <v>4000</v>
      </c>
      <c r="DL46" s="405">
        <v>4000</v>
      </c>
      <c r="DM46" s="405">
        <v>4000</v>
      </c>
      <c r="DN46" s="405">
        <v>4000</v>
      </c>
      <c r="DO46" s="405">
        <v>4000</v>
      </c>
      <c r="DP46" s="405">
        <v>4000</v>
      </c>
      <c r="DQ46" s="405">
        <v>4000</v>
      </c>
      <c r="DR46" s="405">
        <v>4000</v>
      </c>
      <c r="DS46" s="405">
        <v>4000</v>
      </c>
      <c r="DT46" s="405">
        <v>4000</v>
      </c>
      <c r="DU46" s="405">
        <v>4000</v>
      </c>
      <c r="DV46" s="405">
        <v>4000</v>
      </c>
      <c r="DW46" s="405">
        <v>4000</v>
      </c>
      <c r="DX46" s="405">
        <v>4000</v>
      </c>
      <c r="DY46" s="405">
        <v>4000</v>
      </c>
      <c r="DZ46" s="405">
        <v>4000</v>
      </c>
      <c r="EA46" s="405">
        <v>4000</v>
      </c>
      <c r="EB46" s="405">
        <v>4000</v>
      </c>
      <c r="EC46" s="405">
        <v>4000</v>
      </c>
      <c r="ED46" s="405">
        <v>4000</v>
      </c>
      <c r="EE46" s="405">
        <v>4000</v>
      </c>
      <c r="EF46" s="405">
        <v>4000</v>
      </c>
      <c r="EG46" s="405">
        <v>4000</v>
      </c>
      <c r="EH46" s="405">
        <v>4000</v>
      </c>
      <c r="EI46" s="405">
        <v>4000</v>
      </c>
      <c r="EJ46" s="405">
        <v>4000</v>
      </c>
      <c r="EK46" s="405">
        <v>4000</v>
      </c>
      <c r="EL46" s="405">
        <v>4000</v>
      </c>
      <c r="EM46" s="405">
        <v>4000</v>
      </c>
      <c r="EN46" s="405">
        <v>4000</v>
      </c>
      <c r="EO46" s="405">
        <v>4000</v>
      </c>
      <c r="EP46" s="405">
        <v>4000</v>
      </c>
      <c r="EQ46" s="405">
        <v>4000</v>
      </c>
      <c r="ER46" s="405">
        <v>4000</v>
      </c>
      <c r="ES46" s="405">
        <v>4000</v>
      </c>
      <c r="ET46" s="405">
        <v>4000</v>
      </c>
      <c r="EU46" s="405">
        <v>4000</v>
      </c>
      <c r="EV46" s="405">
        <v>4000</v>
      </c>
      <c r="EW46" s="405">
        <v>4000</v>
      </c>
      <c r="EX46" s="405">
        <v>4000</v>
      </c>
      <c r="EY46" s="405">
        <v>4000</v>
      </c>
      <c r="EZ46" s="405">
        <v>4000</v>
      </c>
      <c r="FA46" s="405">
        <v>4000</v>
      </c>
      <c r="FB46" s="405">
        <v>4000</v>
      </c>
      <c r="FC46" s="405">
        <v>4000</v>
      </c>
      <c r="FD46" s="405">
        <v>4000</v>
      </c>
      <c r="FE46" s="405">
        <v>4000</v>
      </c>
      <c r="FF46" s="405">
        <v>4000</v>
      </c>
      <c r="FG46" s="405">
        <v>4000</v>
      </c>
      <c r="FH46" s="405">
        <v>4000</v>
      </c>
      <c r="FI46" s="405">
        <v>4000</v>
      </c>
      <c r="FJ46" s="405">
        <v>4000</v>
      </c>
      <c r="FK46" s="405">
        <v>4000</v>
      </c>
      <c r="FL46" s="405">
        <v>4000</v>
      </c>
      <c r="FM46" s="405">
        <v>4000</v>
      </c>
      <c r="FN46" s="405">
        <v>4000</v>
      </c>
      <c r="FO46" s="405">
        <v>4000</v>
      </c>
      <c r="FP46" s="405">
        <v>4000</v>
      </c>
      <c r="FQ46" s="405">
        <v>4000</v>
      </c>
      <c r="FR46" s="405">
        <v>4000</v>
      </c>
      <c r="FS46" s="405">
        <v>4000</v>
      </c>
      <c r="FT46" s="405">
        <v>4000</v>
      </c>
      <c r="FU46" s="405">
        <v>4000</v>
      </c>
      <c r="FV46" s="405">
        <v>4000</v>
      </c>
      <c r="FW46" s="405">
        <v>4000</v>
      </c>
      <c r="FX46" s="405">
        <v>4000</v>
      </c>
      <c r="FY46" s="405">
        <v>4000</v>
      </c>
      <c r="FZ46" s="405">
        <v>4000</v>
      </c>
    </row>
    <row r="47" spans="1:182" x14ac:dyDescent="0.25">
      <c r="A47" s="406">
        <v>12</v>
      </c>
      <c r="B47" s="406">
        <v>2</v>
      </c>
      <c r="C47" s="405">
        <v>2500</v>
      </c>
      <c r="D47" s="405">
        <v>2500</v>
      </c>
      <c r="E47" s="405">
        <v>2500</v>
      </c>
      <c r="F47" s="405">
        <v>2500</v>
      </c>
      <c r="G47" s="405">
        <v>2500</v>
      </c>
      <c r="H47" s="405">
        <v>2500</v>
      </c>
      <c r="I47" s="405">
        <v>2500</v>
      </c>
      <c r="J47" s="405">
        <v>2500</v>
      </c>
      <c r="K47" s="405">
        <v>2500</v>
      </c>
      <c r="L47" s="405">
        <v>2500</v>
      </c>
      <c r="M47" s="405">
        <v>2500</v>
      </c>
      <c r="N47" s="405">
        <v>2500</v>
      </c>
      <c r="O47" s="405">
        <v>2500</v>
      </c>
      <c r="P47" s="405">
        <v>2500</v>
      </c>
      <c r="Q47" s="405">
        <v>2500</v>
      </c>
      <c r="R47" s="405">
        <v>2500</v>
      </c>
      <c r="S47" s="405">
        <v>2500</v>
      </c>
      <c r="T47" s="405">
        <v>2500</v>
      </c>
      <c r="U47" s="405">
        <v>2500</v>
      </c>
      <c r="V47" s="405">
        <v>2500</v>
      </c>
      <c r="W47" s="405">
        <v>2500</v>
      </c>
      <c r="X47" s="405">
        <v>2500</v>
      </c>
      <c r="Y47" s="405">
        <v>2500</v>
      </c>
      <c r="Z47" s="405">
        <v>2500</v>
      </c>
      <c r="AA47" s="405">
        <v>2500</v>
      </c>
      <c r="AB47" s="405">
        <v>2500</v>
      </c>
      <c r="AC47" s="405">
        <v>2500</v>
      </c>
      <c r="AD47" s="405">
        <v>2500</v>
      </c>
      <c r="AE47" s="405">
        <v>2500</v>
      </c>
      <c r="AF47" s="405">
        <v>2500</v>
      </c>
      <c r="AG47" s="405">
        <v>2500</v>
      </c>
      <c r="AH47" s="405">
        <v>2500</v>
      </c>
      <c r="AI47" s="405">
        <v>2500</v>
      </c>
      <c r="AJ47" s="405">
        <v>2500</v>
      </c>
      <c r="AK47" s="405">
        <v>2500</v>
      </c>
      <c r="AL47" s="405">
        <v>2500</v>
      </c>
      <c r="AM47" s="405">
        <v>2500</v>
      </c>
      <c r="AN47" s="405">
        <v>2500</v>
      </c>
      <c r="AO47" s="405">
        <v>4000</v>
      </c>
      <c r="AP47" s="405">
        <v>4000</v>
      </c>
      <c r="AQ47" s="405">
        <v>4000</v>
      </c>
      <c r="AR47" s="405">
        <v>4000</v>
      </c>
      <c r="AS47" s="405">
        <v>4000</v>
      </c>
      <c r="AT47" s="405">
        <v>4000</v>
      </c>
      <c r="AU47" s="405">
        <v>4000</v>
      </c>
      <c r="AV47" s="405">
        <v>4000</v>
      </c>
      <c r="AW47" s="405">
        <v>4000</v>
      </c>
      <c r="AX47" s="405">
        <v>4000</v>
      </c>
      <c r="AY47" s="405">
        <v>4000</v>
      </c>
      <c r="AZ47" s="405">
        <v>4000</v>
      </c>
      <c r="BA47" s="405">
        <v>4000</v>
      </c>
      <c r="BB47" s="405">
        <v>4000</v>
      </c>
      <c r="BC47" s="405">
        <v>4000</v>
      </c>
      <c r="BD47" s="405">
        <v>4000</v>
      </c>
      <c r="BE47" s="405">
        <v>4000</v>
      </c>
      <c r="BF47" s="405">
        <v>4000</v>
      </c>
      <c r="BG47" s="405">
        <v>4000</v>
      </c>
      <c r="BH47" s="405">
        <v>4000</v>
      </c>
      <c r="BI47" s="405">
        <v>4000</v>
      </c>
      <c r="BJ47" s="405">
        <v>4000</v>
      </c>
      <c r="BK47" s="405">
        <v>4000</v>
      </c>
      <c r="BL47" s="405">
        <v>4000</v>
      </c>
      <c r="BM47" s="405">
        <v>4000</v>
      </c>
      <c r="BN47" s="405">
        <v>4000</v>
      </c>
      <c r="BO47" s="405">
        <v>4000</v>
      </c>
      <c r="BP47" s="405">
        <v>4000</v>
      </c>
      <c r="BQ47" s="405">
        <v>4000</v>
      </c>
      <c r="BR47" s="405">
        <v>4000</v>
      </c>
      <c r="BS47" s="405">
        <v>4000</v>
      </c>
      <c r="BT47" s="405">
        <v>4000</v>
      </c>
      <c r="BU47" s="405">
        <v>4000</v>
      </c>
      <c r="BV47" s="405">
        <v>4000</v>
      </c>
      <c r="BW47" s="405">
        <v>4000</v>
      </c>
      <c r="BX47" s="405">
        <v>4000</v>
      </c>
      <c r="BY47" s="405">
        <v>4000</v>
      </c>
      <c r="BZ47" s="405">
        <v>4000</v>
      </c>
      <c r="CA47" s="405">
        <v>4000</v>
      </c>
      <c r="CB47" s="405">
        <v>4000</v>
      </c>
      <c r="CC47" s="405">
        <v>4000</v>
      </c>
      <c r="CD47" s="405">
        <v>4000</v>
      </c>
      <c r="CE47" s="405">
        <v>4000</v>
      </c>
      <c r="CF47" s="405">
        <v>4000</v>
      </c>
      <c r="CG47" s="405">
        <v>4000</v>
      </c>
      <c r="CH47" s="405">
        <v>4000</v>
      </c>
      <c r="CI47" s="405">
        <v>4000</v>
      </c>
      <c r="CJ47" s="405">
        <v>4000</v>
      </c>
      <c r="CK47" s="405">
        <v>4000</v>
      </c>
      <c r="CL47" s="405">
        <v>4000</v>
      </c>
      <c r="CM47" s="405">
        <v>4000</v>
      </c>
      <c r="CN47" s="405">
        <v>4000</v>
      </c>
      <c r="CO47" s="405">
        <v>4000</v>
      </c>
      <c r="CP47" s="405">
        <v>4000</v>
      </c>
      <c r="CQ47" s="405">
        <v>4000</v>
      </c>
      <c r="CR47" s="405">
        <v>4000</v>
      </c>
      <c r="CS47" s="405">
        <v>4000</v>
      </c>
      <c r="CT47" s="405">
        <v>4000</v>
      </c>
      <c r="CU47" s="405">
        <v>4000</v>
      </c>
      <c r="CV47" s="405">
        <v>4000</v>
      </c>
      <c r="CW47" s="405">
        <v>4000</v>
      </c>
      <c r="CX47" s="405">
        <v>4000</v>
      </c>
      <c r="CY47" s="405">
        <v>4000</v>
      </c>
      <c r="CZ47" s="405">
        <v>4000</v>
      </c>
      <c r="DA47" s="405">
        <v>4000</v>
      </c>
      <c r="DB47" s="405">
        <v>4000</v>
      </c>
      <c r="DC47" s="405">
        <v>4000</v>
      </c>
      <c r="DD47" s="405">
        <v>4000</v>
      </c>
      <c r="DE47" s="405">
        <v>4000</v>
      </c>
      <c r="DF47" s="405">
        <v>4000</v>
      </c>
      <c r="DG47" s="405">
        <v>4000</v>
      </c>
      <c r="DH47" s="405">
        <v>4000</v>
      </c>
      <c r="DI47" s="405">
        <v>4000</v>
      </c>
      <c r="DJ47" s="405">
        <v>4000</v>
      </c>
      <c r="DK47" s="405">
        <v>4000</v>
      </c>
      <c r="DL47" s="405">
        <v>4000</v>
      </c>
      <c r="DM47" s="405">
        <v>4000</v>
      </c>
      <c r="DN47" s="405">
        <v>4000</v>
      </c>
      <c r="DO47" s="405">
        <v>4000</v>
      </c>
      <c r="DP47" s="405">
        <v>4000</v>
      </c>
      <c r="DQ47" s="405">
        <v>4000</v>
      </c>
      <c r="DR47" s="405">
        <v>4000</v>
      </c>
      <c r="DS47" s="405">
        <v>4000</v>
      </c>
      <c r="DT47" s="405">
        <v>4000</v>
      </c>
      <c r="DU47" s="405">
        <v>4000</v>
      </c>
      <c r="DV47" s="405">
        <v>4000</v>
      </c>
      <c r="DW47" s="405">
        <v>4000</v>
      </c>
      <c r="DX47" s="405">
        <v>4000</v>
      </c>
      <c r="DY47" s="405">
        <v>4000</v>
      </c>
      <c r="DZ47" s="405">
        <v>4000</v>
      </c>
      <c r="EA47" s="405">
        <v>4000</v>
      </c>
      <c r="EB47" s="405">
        <v>4000</v>
      </c>
      <c r="EC47" s="405">
        <v>4000</v>
      </c>
      <c r="ED47" s="405">
        <v>4000</v>
      </c>
      <c r="EE47" s="405">
        <v>4000</v>
      </c>
      <c r="EF47" s="405">
        <v>4000</v>
      </c>
      <c r="EG47" s="405">
        <v>4000</v>
      </c>
      <c r="EH47" s="405">
        <v>4000</v>
      </c>
      <c r="EI47" s="405">
        <v>4000</v>
      </c>
      <c r="EJ47" s="405">
        <v>4000</v>
      </c>
      <c r="EK47" s="405">
        <v>4000</v>
      </c>
      <c r="EL47" s="405">
        <v>4000</v>
      </c>
      <c r="EM47" s="405">
        <v>4000</v>
      </c>
      <c r="EN47" s="405">
        <v>4000</v>
      </c>
      <c r="EO47" s="405">
        <v>4000</v>
      </c>
      <c r="EP47" s="405">
        <v>4000</v>
      </c>
      <c r="EQ47" s="405">
        <v>4000</v>
      </c>
      <c r="ER47" s="405">
        <v>4000</v>
      </c>
      <c r="ES47" s="405">
        <v>4000</v>
      </c>
      <c r="ET47" s="405">
        <v>4000</v>
      </c>
      <c r="EU47" s="405">
        <v>4000</v>
      </c>
      <c r="EV47" s="405">
        <v>4000</v>
      </c>
      <c r="EW47" s="405">
        <v>4000</v>
      </c>
      <c r="EX47" s="405">
        <v>4000</v>
      </c>
      <c r="EY47" s="405">
        <v>4000</v>
      </c>
      <c r="EZ47" s="405">
        <v>4000</v>
      </c>
      <c r="FA47" s="405">
        <v>4000</v>
      </c>
      <c r="FB47" s="405">
        <v>4000</v>
      </c>
      <c r="FC47" s="405">
        <v>4000</v>
      </c>
      <c r="FD47" s="405">
        <v>4000</v>
      </c>
      <c r="FE47" s="405">
        <v>4000</v>
      </c>
      <c r="FF47" s="405">
        <v>4000</v>
      </c>
      <c r="FG47" s="405">
        <v>4000</v>
      </c>
      <c r="FH47" s="405">
        <v>4000</v>
      </c>
      <c r="FI47" s="405">
        <v>4000</v>
      </c>
      <c r="FJ47" s="405">
        <v>4000</v>
      </c>
      <c r="FK47" s="405">
        <v>4000</v>
      </c>
      <c r="FL47" s="405">
        <v>4000</v>
      </c>
      <c r="FM47" s="405">
        <v>4000</v>
      </c>
      <c r="FN47" s="405">
        <v>4000</v>
      </c>
      <c r="FO47" s="405">
        <v>4000</v>
      </c>
      <c r="FP47" s="405">
        <v>4000</v>
      </c>
      <c r="FQ47" s="405">
        <v>4000</v>
      </c>
      <c r="FR47" s="405">
        <v>4000</v>
      </c>
      <c r="FS47" s="405">
        <v>4000</v>
      </c>
      <c r="FT47" s="405">
        <v>4000</v>
      </c>
      <c r="FU47" s="405">
        <v>4000</v>
      </c>
      <c r="FV47" s="405">
        <v>4000</v>
      </c>
      <c r="FW47" s="405">
        <v>4000</v>
      </c>
      <c r="FX47" s="405">
        <v>4000</v>
      </c>
      <c r="FY47" s="405">
        <v>4000</v>
      </c>
      <c r="FZ47" s="405">
        <v>4000</v>
      </c>
    </row>
    <row r="48" spans="1:182" x14ac:dyDescent="0.25">
      <c r="A48" s="406">
        <v>12</v>
      </c>
      <c r="B48" s="406">
        <v>3</v>
      </c>
      <c r="C48" s="405">
        <v>2500</v>
      </c>
      <c r="D48" s="405">
        <v>2500</v>
      </c>
      <c r="E48" s="405">
        <v>2500</v>
      </c>
      <c r="F48" s="405">
        <v>2500</v>
      </c>
      <c r="G48" s="405">
        <v>2500</v>
      </c>
      <c r="H48" s="405">
        <v>2500</v>
      </c>
      <c r="I48" s="405">
        <v>2500</v>
      </c>
      <c r="J48" s="405">
        <v>2500</v>
      </c>
      <c r="K48" s="405">
        <v>2500</v>
      </c>
      <c r="L48" s="405">
        <v>2500</v>
      </c>
      <c r="M48" s="405">
        <v>2500</v>
      </c>
      <c r="N48" s="405">
        <v>2500</v>
      </c>
      <c r="O48" s="405">
        <v>2500</v>
      </c>
      <c r="P48" s="405">
        <v>2500</v>
      </c>
      <c r="Q48" s="405">
        <v>2500</v>
      </c>
      <c r="R48" s="405">
        <v>2500</v>
      </c>
      <c r="S48" s="405">
        <v>2500</v>
      </c>
      <c r="T48" s="405">
        <v>2500</v>
      </c>
      <c r="U48" s="405">
        <v>2500</v>
      </c>
      <c r="V48" s="405">
        <v>2500</v>
      </c>
      <c r="W48" s="405">
        <v>2500</v>
      </c>
      <c r="X48" s="405">
        <v>2500</v>
      </c>
      <c r="Y48" s="405">
        <v>2500</v>
      </c>
      <c r="Z48" s="405">
        <v>2500</v>
      </c>
      <c r="AA48" s="405">
        <v>2500</v>
      </c>
      <c r="AB48" s="405">
        <v>2500</v>
      </c>
      <c r="AC48" s="405">
        <v>2500</v>
      </c>
      <c r="AD48" s="405">
        <v>2500</v>
      </c>
      <c r="AE48" s="405">
        <v>2500</v>
      </c>
      <c r="AF48" s="405">
        <v>2500</v>
      </c>
      <c r="AG48" s="405">
        <v>2500</v>
      </c>
      <c r="AH48" s="405">
        <v>2500</v>
      </c>
      <c r="AI48" s="405">
        <v>2500</v>
      </c>
      <c r="AJ48" s="405">
        <v>2500</v>
      </c>
      <c r="AK48" s="405">
        <v>2500</v>
      </c>
      <c r="AL48" s="405">
        <v>2500</v>
      </c>
      <c r="AM48" s="405">
        <v>2500</v>
      </c>
      <c r="AN48" s="405">
        <v>2500</v>
      </c>
      <c r="AO48" s="405">
        <v>4000</v>
      </c>
      <c r="AP48" s="405">
        <v>4000</v>
      </c>
      <c r="AQ48" s="405">
        <v>4000</v>
      </c>
      <c r="AR48" s="405">
        <v>4000</v>
      </c>
      <c r="AS48" s="405">
        <v>4000</v>
      </c>
      <c r="AT48" s="405">
        <v>4000</v>
      </c>
      <c r="AU48" s="405">
        <v>4000</v>
      </c>
      <c r="AV48" s="405">
        <v>4000</v>
      </c>
      <c r="AW48" s="405">
        <v>4000</v>
      </c>
      <c r="AX48" s="405">
        <v>4000</v>
      </c>
      <c r="AY48" s="405">
        <v>4000</v>
      </c>
      <c r="AZ48" s="405">
        <v>4000</v>
      </c>
      <c r="BA48" s="405">
        <v>4000</v>
      </c>
      <c r="BB48" s="405">
        <v>4000</v>
      </c>
      <c r="BC48" s="405">
        <v>4000</v>
      </c>
      <c r="BD48" s="405">
        <v>4000</v>
      </c>
      <c r="BE48" s="405">
        <v>4000</v>
      </c>
      <c r="BF48" s="405">
        <v>4000</v>
      </c>
      <c r="BG48" s="405">
        <v>4000</v>
      </c>
      <c r="BH48" s="405">
        <v>4000</v>
      </c>
      <c r="BI48" s="405">
        <v>4000</v>
      </c>
      <c r="BJ48" s="405">
        <v>4000</v>
      </c>
      <c r="BK48" s="405">
        <v>4000</v>
      </c>
      <c r="BL48" s="405">
        <v>4000</v>
      </c>
      <c r="BM48" s="405">
        <v>4000</v>
      </c>
      <c r="BN48" s="405">
        <v>4000</v>
      </c>
      <c r="BO48" s="405">
        <v>4000</v>
      </c>
      <c r="BP48" s="405">
        <v>4000</v>
      </c>
      <c r="BQ48" s="405">
        <v>4000</v>
      </c>
      <c r="BR48" s="405">
        <v>4000</v>
      </c>
      <c r="BS48" s="405">
        <v>4000</v>
      </c>
      <c r="BT48" s="405">
        <v>4000</v>
      </c>
      <c r="BU48" s="405">
        <v>4000</v>
      </c>
      <c r="BV48" s="405">
        <v>4000</v>
      </c>
      <c r="BW48" s="405">
        <v>4000</v>
      </c>
      <c r="BX48" s="405">
        <v>4000</v>
      </c>
      <c r="BY48" s="405">
        <v>4000</v>
      </c>
      <c r="BZ48" s="405">
        <v>4000</v>
      </c>
      <c r="CA48" s="405">
        <v>4000</v>
      </c>
      <c r="CB48" s="405">
        <v>4000</v>
      </c>
      <c r="CC48" s="405">
        <v>4000</v>
      </c>
      <c r="CD48" s="405">
        <v>4000</v>
      </c>
      <c r="CE48" s="405">
        <v>4000</v>
      </c>
      <c r="CF48" s="405">
        <v>4000</v>
      </c>
      <c r="CG48" s="405">
        <v>4000</v>
      </c>
      <c r="CH48" s="405">
        <v>4000</v>
      </c>
      <c r="CI48" s="405">
        <v>4000</v>
      </c>
      <c r="CJ48" s="405">
        <v>4000</v>
      </c>
      <c r="CK48" s="405">
        <v>4000</v>
      </c>
      <c r="CL48" s="405">
        <v>4000</v>
      </c>
      <c r="CM48" s="405">
        <v>4000</v>
      </c>
      <c r="CN48" s="405">
        <v>4000</v>
      </c>
      <c r="CO48" s="405">
        <v>4000</v>
      </c>
      <c r="CP48" s="405">
        <v>4000</v>
      </c>
      <c r="CQ48" s="405">
        <v>4000</v>
      </c>
      <c r="CR48" s="405">
        <v>4000</v>
      </c>
      <c r="CS48" s="405">
        <v>4000</v>
      </c>
      <c r="CT48" s="405">
        <v>4000</v>
      </c>
      <c r="CU48" s="405">
        <v>4000</v>
      </c>
      <c r="CV48" s="405">
        <v>4000</v>
      </c>
      <c r="CW48" s="405">
        <v>4000</v>
      </c>
      <c r="CX48" s="405">
        <v>4000</v>
      </c>
      <c r="CY48" s="405">
        <v>4000</v>
      </c>
      <c r="CZ48" s="405">
        <v>4000</v>
      </c>
      <c r="DA48" s="405">
        <v>4000</v>
      </c>
      <c r="DB48" s="405">
        <v>4000</v>
      </c>
      <c r="DC48" s="405">
        <v>4000</v>
      </c>
      <c r="DD48" s="405">
        <v>4000</v>
      </c>
      <c r="DE48" s="405">
        <v>4000</v>
      </c>
      <c r="DF48" s="405">
        <v>4000</v>
      </c>
      <c r="DG48" s="405">
        <v>4000</v>
      </c>
      <c r="DH48" s="405">
        <v>4000</v>
      </c>
      <c r="DI48" s="405">
        <v>4000</v>
      </c>
      <c r="DJ48" s="405">
        <v>4000</v>
      </c>
      <c r="DK48" s="405">
        <v>4000</v>
      </c>
      <c r="DL48" s="405">
        <v>4000</v>
      </c>
      <c r="DM48" s="405">
        <v>4000</v>
      </c>
      <c r="DN48" s="405">
        <v>4000</v>
      </c>
      <c r="DO48" s="405">
        <v>4000</v>
      </c>
      <c r="DP48" s="405">
        <v>4000</v>
      </c>
      <c r="DQ48" s="405">
        <v>4000</v>
      </c>
      <c r="DR48" s="405">
        <v>4000</v>
      </c>
      <c r="DS48" s="405">
        <v>4000</v>
      </c>
      <c r="DT48" s="405">
        <v>4000</v>
      </c>
      <c r="DU48" s="405">
        <v>4000</v>
      </c>
      <c r="DV48" s="405">
        <v>4000</v>
      </c>
      <c r="DW48" s="405">
        <v>4000</v>
      </c>
      <c r="DX48" s="405">
        <v>4000</v>
      </c>
      <c r="DY48" s="405">
        <v>4000</v>
      </c>
      <c r="DZ48" s="405">
        <v>4000</v>
      </c>
      <c r="EA48" s="405">
        <v>4000</v>
      </c>
      <c r="EB48" s="405">
        <v>4000</v>
      </c>
      <c r="EC48" s="405">
        <v>4000</v>
      </c>
      <c r="ED48" s="405">
        <v>4000</v>
      </c>
      <c r="EE48" s="405">
        <v>4000</v>
      </c>
      <c r="EF48" s="405">
        <v>4000</v>
      </c>
      <c r="EG48" s="405">
        <v>4000</v>
      </c>
      <c r="EH48" s="405">
        <v>4000</v>
      </c>
      <c r="EI48" s="405">
        <v>4000</v>
      </c>
      <c r="EJ48" s="405">
        <v>4000</v>
      </c>
      <c r="EK48" s="405">
        <v>4000</v>
      </c>
      <c r="EL48" s="405">
        <v>4000</v>
      </c>
      <c r="EM48" s="405">
        <v>4000</v>
      </c>
      <c r="EN48" s="405">
        <v>4000</v>
      </c>
      <c r="EO48" s="405">
        <v>4000</v>
      </c>
      <c r="EP48" s="405">
        <v>4000</v>
      </c>
      <c r="EQ48" s="405">
        <v>4000</v>
      </c>
      <c r="ER48" s="405">
        <v>4000</v>
      </c>
      <c r="ES48" s="405">
        <v>4000</v>
      </c>
      <c r="ET48" s="405">
        <v>4000</v>
      </c>
      <c r="EU48" s="405">
        <v>4000</v>
      </c>
      <c r="EV48" s="405">
        <v>4000</v>
      </c>
      <c r="EW48" s="405">
        <v>4000</v>
      </c>
      <c r="EX48" s="405">
        <v>4000</v>
      </c>
      <c r="EY48" s="405">
        <v>4000</v>
      </c>
      <c r="EZ48" s="405">
        <v>4000</v>
      </c>
      <c r="FA48" s="405">
        <v>4000</v>
      </c>
      <c r="FB48" s="405">
        <v>4000</v>
      </c>
      <c r="FC48" s="405">
        <v>4000</v>
      </c>
      <c r="FD48" s="405">
        <v>4000</v>
      </c>
      <c r="FE48" s="405">
        <v>4000</v>
      </c>
      <c r="FF48" s="405">
        <v>4000</v>
      </c>
      <c r="FG48" s="405">
        <v>4000</v>
      </c>
      <c r="FH48" s="405">
        <v>4000</v>
      </c>
      <c r="FI48" s="405">
        <v>4000</v>
      </c>
      <c r="FJ48" s="405">
        <v>4000</v>
      </c>
      <c r="FK48" s="405">
        <v>4000</v>
      </c>
      <c r="FL48" s="405">
        <v>4000</v>
      </c>
      <c r="FM48" s="405">
        <v>4000</v>
      </c>
      <c r="FN48" s="405">
        <v>4000</v>
      </c>
      <c r="FO48" s="405">
        <v>4000</v>
      </c>
      <c r="FP48" s="405">
        <v>4000</v>
      </c>
      <c r="FQ48" s="405">
        <v>4000</v>
      </c>
      <c r="FR48" s="405">
        <v>4000</v>
      </c>
      <c r="FS48" s="405">
        <v>4000</v>
      </c>
      <c r="FT48" s="405">
        <v>4000</v>
      </c>
      <c r="FU48" s="405">
        <v>4000</v>
      </c>
      <c r="FV48" s="405">
        <v>4000</v>
      </c>
      <c r="FW48" s="405">
        <v>4000</v>
      </c>
      <c r="FX48" s="405">
        <v>4000</v>
      </c>
      <c r="FY48" s="405">
        <v>4000</v>
      </c>
      <c r="FZ48" s="405">
        <v>4000</v>
      </c>
    </row>
    <row r="49" spans="1:182" x14ac:dyDescent="0.25">
      <c r="A49" s="406">
        <v>12</v>
      </c>
      <c r="B49" s="406">
        <v>4</v>
      </c>
      <c r="C49" s="405">
        <v>2500</v>
      </c>
      <c r="D49" s="405">
        <v>2500</v>
      </c>
      <c r="E49" s="405">
        <v>2500</v>
      </c>
      <c r="F49" s="405">
        <v>2500</v>
      </c>
      <c r="G49" s="405">
        <v>2500</v>
      </c>
      <c r="H49" s="405">
        <v>2500</v>
      </c>
      <c r="I49" s="405">
        <v>2500</v>
      </c>
      <c r="J49" s="405">
        <v>2500</v>
      </c>
      <c r="K49" s="405">
        <v>2500</v>
      </c>
      <c r="L49" s="405">
        <v>2500</v>
      </c>
      <c r="M49" s="405">
        <v>2500</v>
      </c>
      <c r="N49" s="405">
        <v>2500</v>
      </c>
      <c r="O49" s="405">
        <v>2500</v>
      </c>
      <c r="P49" s="405">
        <v>2500</v>
      </c>
      <c r="Q49" s="405">
        <v>2500</v>
      </c>
      <c r="R49" s="405">
        <v>2500</v>
      </c>
      <c r="S49" s="405">
        <v>2500</v>
      </c>
      <c r="T49" s="405">
        <v>2500</v>
      </c>
      <c r="U49" s="405">
        <v>2500</v>
      </c>
      <c r="V49" s="405">
        <v>2500</v>
      </c>
      <c r="W49" s="405">
        <v>2500</v>
      </c>
      <c r="X49" s="405">
        <v>2500</v>
      </c>
      <c r="Y49" s="405">
        <v>2500</v>
      </c>
      <c r="Z49" s="405">
        <v>2500</v>
      </c>
      <c r="AA49" s="405">
        <v>2500</v>
      </c>
      <c r="AB49" s="405">
        <v>2500</v>
      </c>
      <c r="AC49" s="405">
        <v>2500</v>
      </c>
      <c r="AD49" s="405">
        <v>2500</v>
      </c>
      <c r="AE49" s="405">
        <v>2500</v>
      </c>
      <c r="AF49" s="405">
        <v>2500</v>
      </c>
      <c r="AG49" s="405">
        <v>2500</v>
      </c>
      <c r="AH49" s="405">
        <v>2500</v>
      </c>
      <c r="AI49" s="405">
        <v>2500</v>
      </c>
      <c r="AJ49" s="405">
        <v>2500</v>
      </c>
      <c r="AK49" s="405">
        <v>2500</v>
      </c>
      <c r="AL49" s="405">
        <v>2500</v>
      </c>
      <c r="AM49" s="405">
        <v>2500</v>
      </c>
      <c r="AN49" s="405">
        <v>2500</v>
      </c>
      <c r="AO49" s="405">
        <v>4000</v>
      </c>
      <c r="AP49" s="405">
        <v>4000</v>
      </c>
      <c r="AQ49" s="405">
        <v>4000</v>
      </c>
      <c r="AR49" s="405">
        <v>4000</v>
      </c>
      <c r="AS49" s="405">
        <v>4000</v>
      </c>
      <c r="AT49" s="405">
        <v>4000</v>
      </c>
      <c r="AU49" s="405">
        <v>4000</v>
      </c>
      <c r="AV49" s="405">
        <v>4000</v>
      </c>
      <c r="AW49" s="405">
        <v>4000</v>
      </c>
      <c r="AX49" s="405">
        <v>4000</v>
      </c>
      <c r="AY49" s="405">
        <v>4000</v>
      </c>
      <c r="AZ49" s="405">
        <v>4000</v>
      </c>
      <c r="BA49" s="405">
        <v>4000</v>
      </c>
      <c r="BB49" s="405">
        <v>4000</v>
      </c>
      <c r="BC49" s="405">
        <v>4000</v>
      </c>
      <c r="BD49" s="405">
        <v>4000</v>
      </c>
      <c r="BE49" s="405">
        <v>4000</v>
      </c>
      <c r="BF49" s="405">
        <v>4000</v>
      </c>
      <c r="BG49" s="405">
        <v>4000</v>
      </c>
      <c r="BH49" s="405">
        <v>4000</v>
      </c>
      <c r="BI49" s="405">
        <v>4000</v>
      </c>
      <c r="BJ49" s="405">
        <v>4000</v>
      </c>
      <c r="BK49" s="405">
        <v>4000</v>
      </c>
      <c r="BL49" s="405">
        <v>4000</v>
      </c>
      <c r="BM49" s="405">
        <v>4000</v>
      </c>
      <c r="BN49" s="405">
        <v>4000</v>
      </c>
      <c r="BO49" s="405">
        <v>4000</v>
      </c>
      <c r="BP49" s="405">
        <v>4000</v>
      </c>
      <c r="BQ49" s="405">
        <v>4000</v>
      </c>
      <c r="BR49" s="405">
        <v>4000</v>
      </c>
      <c r="BS49" s="405">
        <v>4000</v>
      </c>
      <c r="BT49" s="405">
        <v>4000</v>
      </c>
      <c r="BU49" s="405">
        <v>4000</v>
      </c>
      <c r="BV49" s="405">
        <v>4000</v>
      </c>
      <c r="BW49" s="405">
        <v>4000</v>
      </c>
      <c r="BX49" s="405">
        <v>4000</v>
      </c>
      <c r="BY49" s="405">
        <v>4000</v>
      </c>
      <c r="BZ49" s="405">
        <v>4000</v>
      </c>
      <c r="CA49" s="405">
        <v>4000</v>
      </c>
      <c r="CB49" s="405">
        <v>4000</v>
      </c>
      <c r="CC49" s="405">
        <v>4000</v>
      </c>
      <c r="CD49" s="405">
        <v>4000</v>
      </c>
      <c r="CE49" s="405">
        <v>4000</v>
      </c>
      <c r="CF49" s="405">
        <v>4000</v>
      </c>
      <c r="CG49" s="405">
        <v>4000</v>
      </c>
      <c r="CH49" s="405">
        <v>4000</v>
      </c>
      <c r="CI49" s="405">
        <v>4000</v>
      </c>
      <c r="CJ49" s="405">
        <v>4000</v>
      </c>
      <c r="CK49" s="405">
        <v>4000</v>
      </c>
      <c r="CL49" s="405">
        <v>4000</v>
      </c>
      <c r="CM49" s="405">
        <v>4000</v>
      </c>
      <c r="CN49" s="405">
        <v>4000</v>
      </c>
      <c r="CO49" s="405">
        <v>4000</v>
      </c>
      <c r="CP49" s="405">
        <v>4000</v>
      </c>
      <c r="CQ49" s="405">
        <v>4000</v>
      </c>
      <c r="CR49" s="405">
        <v>4000</v>
      </c>
      <c r="CS49" s="405">
        <v>4000</v>
      </c>
      <c r="CT49" s="405">
        <v>4000</v>
      </c>
      <c r="CU49" s="405">
        <v>4000</v>
      </c>
      <c r="CV49" s="405">
        <v>4000</v>
      </c>
      <c r="CW49" s="405">
        <v>4000</v>
      </c>
      <c r="CX49" s="405">
        <v>4000</v>
      </c>
      <c r="CY49" s="405">
        <v>4000</v>
      </c>
      <c r="CZ49" s="405">
        <v>4000</v>
      </c>
      <c r="DA49" s="405">
        <v>4000</v>
      </c>
      <c r="DB49" s="405">
        <v>4000</v>
      </c>
      <c r="DC49" s="405">
        <v>4000</v>
      </c>
      <c r="DD49" s="405">
        <v>4000</v>
      </c>
      <c r="DE49" s="405">
        <v>4000</v>
      </c>
      <c r="DF49" s="405">
        <v>4000</v>
      </c>
      <c r="DG49" s="405">
        <v>4000</v>
      </c>
      <c r="DH49" s="405">
        <v>4000</v>
      </c>
      <c r="DI49" s="405">
        <v>4000</v>
      </c>
      <c r="DJ49" s="405">
        <v>4000</v>
      </c>
      <c r="DK49" s="405">
        <v>4000</v>
      </c>
      <c r="DL49" s="405">
        <v>4000</v>
      </c>
      <c r="DM49" s="405">
        <v>4000</v>
      </c>
      <c r="DN49" s="405">
        <v>4000</v>
      </c>
      <c r="DO49" s="405">
        <v>4000</v>
      </c>
      <c r="DP49" s="405">
        <v>4000</v>
      </c>
      <c r="DQ49" s="405">
        <v>4000</v>
      </c>
      <c r="DR49" s="405">
        <v>4000</v>
      </c>
      <c r="DS49" s="405">
        <v>4000</v>
      </c>
      <c r="DT49" s="405">
        <v>4000</v>
      </c>
      <c r="DU49" s="405">
        <v>4000</v>
      </c>
      <c r="DV49" s="405">
        <v>4000</v>
      </c>
      <c r="DW49" s="405">
        <v>4000</v>
      </c>
      <c r="DX49" s="405">
        <v>4000</v>
      </c>
      <c r="DY49" s="405">
        <v>4000</v>
      </c>
      <c r="DZ49" s="405">
        <v>4000</v>
      </c>
      <c r="EA49" s="405">
        <v>4000</v>
      </c>
      <c r="EB49" s="405">
        <v>4000</v>
      </c>
      <c r="EC49" s="405">
        <v>4000</v>
      </c>
      <c r="ED49" s="405">
        <v>4000</v>
      </c>
      <c r="EE49" s="405">
        <v>4000</v>
      </c>
      <c r="EF49" s="405">
        <v>4000</v>
      </c>
      <c r="EG49" s="405">
        <v>4000</v>
      </c>
      <c r="EH49" s="405">
        <v>4000</v>
      </c>
      <c r="EI49" s="405">
        <v>4000</v>
      </c>
      <c r="EJ49" s="405">
        <v>4000</v>
      </c>
      <c r="EK49" s="405">
        <v>4000</v>
      </c>
      <c r="EL49" s="405">
        <v>4000</v>
      </c>
      <c r="EM49" s="405">
        <v>4000</v>
      </c>
      <c r="EN49" s="405">
        <v>4000</v>
      </c>
      <c r="EO49" s="405">
        <v>4000</v>
      </c>
      <c r="EP49" s="405">
        <v>4000</v>
      </c>
      <c r="EQ49" s="405">
        <v>4000</v>
      </c>
      <c r="ER49" s="405">
        <v>4000</v>
      </c>
      <c r="ES49" s="405">
        <v>4000</v>
      </c>
      <c r="ET49" s="405">
        <v>4000</v>
      </c>
      <c r="EU49" s="405">
        <v>4000</v>
      </c>
      <c r="EV49" s="405">
        <v>4000</v>
      </c>
      <c r="EW49" s="405">
        <v>4000</v>
      </c>
      <c r="EX49" s="405">
        <v>4000</v>
      </c>
      <c r="EY49" s="405">
        <v>4000</v>
      </c>
      <c r="EZ49" s="405">
        <v>4000</v>
      </c>
      <c r="FA49" s="405">
        <v>4000</v>
      </c>
      <c r="FB49" s="405">
        <v>4000</v>
      </c>
      <c r="FC49" s="405">
        <v>4000</v>
      </c>
      <c r="FD49" s="405">
        <v>4000</v>
      </c>
      <c r="FE49" s="405">
        <v>4000</v>
      </c>
      <c r="FF49" s="405">
        <v>4000</v>
      </c>
      <c r="FG49" s="405">
        <v>4000</v>
      </c>
      <c r="FH49" s="405">
        <v>4000</v>
      </c>
      <c r="FI49" s="405">
        <v>4000</v>
      </c>
      <c r="FJ49" s="405">
        <v>4000</v>
      </c>
      <c r="FK49" s="405">
        <v>4000</v>
      </c>
      <c r="FL49" s="405">
        <v>4000</v>
      </c>
      <c r="FM49" s="405">
        <v>4000</v>
      </c>
      <c r="FN49" s="405">
        <v>4000</v>
      </c>
      <c r="FO49" s="405">
        <v>4000</v>
      </c>
      <c r="FP49" s="405">
        <v>4000</v>
      </c>
      <c r="FQ49" s="405">
        <v>4000</v>
      </c>
      <c r="FR49" s="405">
        <v>4000</v>
      </c>
      <c r="FS49" s="405">
        <v>4000</v>
      </c>
      <c r="FT49" s="405">
        <v>4000</v>
      </c>
      <c r="FU49" s="405">
        <v>4000</v>
      </c>
      <c r="FV49" s="405">
        <v>4000</v>
      </c>
      <c r="FW49" s="405">
        <v>4000</v>
      </c>
      <c r="FX49" s="405">
        <v>4000</v>
      </c>
      <c r="FY49" s="405">
        <v>4000</v>
      </c>
      <c r="FZ49" s="405">
        <v>4000</v>
      </c>
    </row>
    <row r="50" spans="1:182" x14ac:dyDescent="0.25">
      <c r="A50" s="402">
        <v>13</v>
      </c>
      <c r="B50" s="402">
        <v>1</v>
      </c>
      <c r="C50" s="405">
        <v>4000</v>
      </c>
      <c r="D50" s="405">
        <v>4000</v>
      </c>
      <c r="E50" s="405">
        <v>4000</v>
      </c>
      <c r="F50" s="405">
        <v>4000</v>
      </c>
      <c r="G50" s="405">
        <v>4000</v>
      </c>
      <c r="H50" s="405">
        <v>4000</v>
      </c>
      <c r="I50" s="405">
        <v>2500</v>
      </c>
      <c r="J50" s="405">
        <v>2500</v>
      </c>
      <c r="K50" s="405">
        <v>2500</v>
      </c>
      <c r="L50" s="405">
        <v>2500</v>
      </c>
      <c r="M50" s="405">
        <v>2500</v>
      </c>
      <c r="N50" s="405">
        <v>2500</v>
      </c>
      <c r="O50" s="405">
        <v>4000</v>
      </c>
      <c r="P50" s="405">
        <v>4000</v>
      </c>
      <c r="Q50" s="405">
        <v>4000</v>
      </c>
      <c r="R50" s="405">
        <v>4000</v>
      </c>
      <c r="S50" s="405">
        <v>4000</v>
      </c>
      <c r="T50" s="405">
        <v>4000</v>
      </c>
      <c r="U50" s="405">
        <v>2500</v>
      </c>
      <c r="V50" s="405">
        <v>2500</v>
      </c>
      <c r="W50" s="405">
        <v>2500</v>
      </c>
      <c r="X50" s="405">
        <v>2500</v>
      </c>
      <c r="Y50" s="405">
        <v>2500</v>
      </c>
      <c r="Z50" s="405">
        <v>2500</v>
      </c>
      <c r="AA50" s="405">
        <v>4000</v>
      </c>
      <c r="AB50" s="405">
        <v>4000</v>
      </c>
      <c r="AC50" s="405">
        <v>4000</v>
      </c>
      <c r="AD50" s="405">
        <v>4000</v>
      </c>
      <c r="AE50" s="405">
        <v>4000</v>
      </c>
      <c r="AF50" s="405">
        <v>4000</v>
      </c>
      <c r="AG50" s="405">
        <v>2500</v>
      </c>
      <c r="AH50" s="405">
        <v>2500</v>
      </c>
      <c r="AI50" s="405">
        <v>2500</v>
      </c>
      <c r="AJ50" s="405">
        <v>2500</v>
      </c>
      <c r="AK50" s="405">
        <v>2500</v>
      </c>
      <c r="AL50" s="405">
        <v>2500</v>
      </c>
      <c r="AM50" s="405">
        <v>4000</v>
      </c>
      <c r="AN50" s="405">
        <v>4000</v>
      </c>
      <c r="AO50" s="405">
        <v>7200</v>
      </c>
      <c r="AP50" s="405">
        <v>7200</v>
      </c>
      <c r="AQ50" s="405">
        <v>7200</v>
      </c>
      <c r="AR50" s="405">
        <v>7200</v>
      </c>
      <c r="AS50" s="405">
        <v>4000</v>
      </c>
      <c r="AT50" s="405">
        <v>4000</v>
      </c>
      <c r="AU50" s="405">
        <v>4000</v>
      </c>
      <c r="AV50" s="405">
        <v>4000</v>
      </c>
      <c r="AW50" s="405">
        <v>4000</v>
      </c>
      <c r="AX50" s="405">
        <v>4000</v>
      </c>
      <c r="AY50" s="405">
        <v>7200</v>
      </c>
      <c r="AZ50" s="405">
        <v>7200</v>
      </c>
      <c r="BA50" s="405">
        <v>7200</v>
      </c>
      <c r="BB50" s="405">
        <v>7200</v>
      </c>
      <c r="BC50" s="405">
        <v>7200</v>
      </c>
      <c r="BD50" s="405">
        <v>7200</v>
      </c>
      <c r="BE50" s="405">
        <v>4000</v>
      </c>
      <c r="BF50" s="405">
        <v>4000</v>
      </c>
      <c r="BG50" s="405">
        <v>4000</v>
      </c>
      <c r="BH50" s="405">
        <v>4000</v>
      </c>
      <c r="BI50" s="405">
        <v>4000</v>
      </c>
      <c r="BJ50" s="405">
        <v>4000</v>
      </c>
      <c r="BK50" s="405">
        <v>7200</v>
      </c>
      <c r="BL50" s="405">
        <v>7200</v>
      </c>
      <c r="BM50" s="405">
        <v>7200</v>
      </c>
      <c r="BN50" s="405">
        <v>7200</v>
      </c>
      <c r="BO50" s="405">
        <v>7200</v>
      </c>
      <c r="BP50" s="405">
        <v>7200</v>
      </c>
      <c r="BQ50" s="405">
        <v>4000</v>
      </c>
      <c r="BR50" s="405">
        <v>4000</v>
      </c>
      <c r="BS50" s="405">
        <v>4000</v>
      </c>
      <c r="BT50" s="405">
        <v>4000</v>
      </c>
      <c r="BU50" s="405">
        <v>4000</v>
      </c>
      <c r="BV50" s="405">
        <v>4000</v>
      </c>
      <c r="BW50" s="405">
        <v>7200</v>
      </c>
      <c r="BX50" s="405">
        <v>7200</v>
      </c>
      <c r="BY50" s="405">
        <v>7200</v>
      </c>
      <c r="BZ50" s="405">
        <v>7200</v>
      </c>
      <c r="CA50" s="405">
        <v>7200</v>
      </c>
      <c r="CB50" s="405">
        <v>7200</v>
      </c>
      <c r="CC50" s="405">
        <v>4000</v>
      </c>
      <c r="CD50" s="405">
        <v>4000</v>
      </c>
      <c r="CE50" s="405">
        <v>4000</v>
      </c>
      <c r="CF50" s="405">
        <v>4000</v>
      </c>
      <c r="CG50" s="405">
        <v>4000</v>
      </c>
      <c r="CH50" s="405">
        <v>4000</v>
      </c>
      <c r="CI50" s="405">
        <v>7200</v>
      </c>
      <c r="CJ50" s="405">
        <v>7200</v>
      </c>
      <c r="CK50" s="405">
        <v>7200</v>
      </c>
      <c r="CL50" s="405">
        <v>7200</v>
      </c>
      <c r="CM50" s="405">
        <v>7200</v>
      </c>
      <c r="CN50" s="405">
        <v>7200</v>
      </c>
      <c r="CO50" s="405">
        <v>4000</v>
      </c>
      <c r="CP50" s="405">
        <v>4000</v>
      </c>
      <c r="CQ50" s="405">
        <v>4000</v>
      </c>
      <c r="CR50" s="405">
        <v>4000</v>
      </c>
      <c r="CS50" s="405">
        <v>4000</v>
      </c>
      <c r="CT50" s="405">
        <v>4000</v>
      </c>
      <c r="CU50" s="405">
        <v>7200</v>
      </c>
      <c r="CV50" s="405">
        <v>7200</v>
      </c>
      <c r="CW50" s="405">
        <v>7200</v>
      </c>
      <c r="CX50" s="405">
        <v>7200</v>
      </c>
      <c r="CY50" s="405">
        <v>7200</v>
      </c>
      <c r="CZ50" s="405">
        <v>7200</v>
      </c>
      <c r="DA50" s="405">
        <v>4000</v>
      </c>
      <c r="DB50" s="405">
        <v>4000</v>
      </c>
      <c r="DC50" s="405">
        <v>4000</v>
      </c>
      <c r="DD50" s="405">
        <v>4000</v>
      </c>
      <c r="DE50" s="405">
        <v>4000</v>
      </c>
      <c r="DF50" s="405">
        <v>4000</v>
      </c>
      <c r="DG50" s="405">
        <v>7200</v>
      </c>
      <c r="DH50" s="405">
        <v>7200</v>
      </c>
      <c r="DI50" s="405">
        <v>7200</v>
      </c>
      <c r="DJ50" s="405">
        <v>7200</v>
      </c>
      <c r="DK50" s="405">
        <v>7200</v>
      </c>
      <c r="DL50" s="405">
        <v>7200</v>
      </c>
      <c r="DM50" s="405">
        <v>4000</v>
      </c>
      <c r="DN50" s="405">
        <v>4000</v>
      </c>
      <c r="DO50" s="405">
        <v>4000</v>
      </c>
      <c r="DP50" s="405">
        <v>4000</v>
      </c>
      <c r="DQ50" s="405">
        <v>4000</v>
      </c>
      <c r="DR50" s="405">
        <v>4000</v>
      </c>
      <c r="DS50" s="405">
        <v>7200</v>
      </c>
      <c r="DT50" s="405">
        <v>7200</v>
      </c>
      <c r="DU50" s="405">
        <v>7200</v>
      </c>
      <c r="DV50" s="405">
        <v>7200</v>
      </c>
      <c r="DW50" s="405">
        <v>7200</v>
      </c>
      <c r="DX50" s="405">
        <v>7200</v>
      </c>
      <c r="DY50" s="405">
        <v>4000</v>
      </c>
      <c r="DZ50" s="405">
        <v>4000</v>
      </c>
      <c r="EA50" s="405">
        <v>4000</v>
      </c>
      <c r="EB50" s="405">
        <v>4000</v>
      </c>
      <c r="EC50" s="405">
        <v>4000</v>
      </c>
      <c r="ED50" s="405">
        <v>4000</v>
      </c>
      <c r="EE50" s="405">
        <v>7200</v>
      </c>
      <c r="EF50" s="405">
        <v>7200</v>
      </c>
      <c r="EG50" s="405">
        <v>7200</v>
      </c>
      <c r="EH50" s="405">
        <v>7200</v>
      </c>
      <c r="EI50" s="405">
        <v>7200</v>
      </c>
      <c r="EJ50" s="405">
        <v>7200</v>
      </c>
      <c r="EK50" s="405">
        <v>4000</v>
      </c>
      <c r="EL50" s="405">
        <v>4000</v>
      </c>
      <c r="EM50" s="405">
        <v>4000</v>
      </c>
      <c r="EN50" s="405">
        <v>4000</v>
      </c>
      <c r="EO50" s="405">
        <v>4000</v>
      </c>
      <c r="EP50" s="405">
        <v>4000</v>
      </c>
      <c r="EQ50" s="405">
        <v>7200</v>
      </c>
      <c r="ER50" s="405">
        <v>7200</v>
      </c>
      <c r="ES50" s="405">
        <v>7200</v>
      </c>
      <c r="ET50" s="405">
        <v>7200</v>
      </c>
      <c r="EU50" s="405">
        <v>7200</v>
      </c>
      <c r="EV50" s="405">
        <v>7200</v>
      </c>
      <c r="EW50" s="405">
        <v>4000</v>
      </c>
      <c r="EX50" s="405">
        <v>4000</v>
      </c>
      <c r="EY50" s="405">
        <v>4000</v>
      </c>
      <c r="EZ50" s="405">
        <v>4000</v>
      </c>
      <c r="FA50" s="405">
        <v>4000</v>
      </c>
      <c r="FB50" s="405">
        <v>4000</v>
      </c>
      <c r="FC50" s="405">
        <v>7200</v>
      </c>
      <c r="FD50" s="405">
        <v>7200</v>
      </c>
      <c r="FE50" s="405">
        <v>7200</v>
      </c>
      <c r="FF50" s="405">
        <v>7200</v>
      </c>
      <c r="FG50" s="405">
        <v>7200</v>
      </c>
      <c r="FH50" s="405">
        <v>7200</v>
      </c>
      <c r="FI50" s="405">
        <v>4000</v>
      </c>
      <c r="FJ50" s="405">
        <v>4000</v>
      </c>
      <c r="FK50" s="405">
        <v>4000</v>
      </c>
      <c r="FL50" s="405">
        <v>4000</v>
      </c>
      <c r="FM50" s="405">
        <v>4000</v>
      </c>
      <c r="FN50" s="405">
        <v>4000</v>
      </c>
      <c r="FO50" s="405">
        <v>7200</v>
      </c>
      <c r="FP50" s="405">
        <v>7200</v>
      </c>
      <c r="FQ50" s="405">
        <v>7200</v>
      </c>
      <c r="FR50" s="405">
        <v>7200</v>
      </c>
      <c r="FS50" s="405">
        <v>7200</v>
      </c>
      <c r="FT50" s="405">
        <v>7200</v>
      </c>
      <c r="FU50" s="405">
        <v>4000</v>
      </c>
      <c r="FV50" s="405">
        <v>4000</v>
      </c>
      <c r="FW50" s="405">
        <v>4000</v>
      </c>
      <c r="FX50" s="405">
        <v>4000</v>
      </c>
      <c r="FY50" s="405">
        <v>4000</v>
      </c>
      <c r="FZ50" s="405">
        <v>4000</v>
      </c>
    </row>
    <row r="51" spans="1:182" x14ac:dyDescent="0.25">
      <c r="A51" s="402">
        <v>13</v>
      </c>
      <c r="B51" s="402">
        <v>2</v>
      </c>
      <c r="C51" s="405">
        <v>4000</v>
      </c>
      <c r="D51" s="405">
        <v>4000</v>
      </c>
      <c r="E51" s="405">
        <v>4000</v>
      </c>
      <c r="F51" s="405">
        <v>4000</v>
      </c>
      <c r="G51" s="405">
        <v>4000</v>
      </c>
      <c r="H51" s="405">
        <v>4000</v>
      </c>
      <c r="I51" s="405">
        <v>2500</v>
      </c>
      <c r="J51" s="405">
        <v>2500</v>
      </c>
      <c r="K51" s="405">
        <v>2500</v>
      </c>
      <c r="L51" s="405">
        <v>2500</v>
      </c>
      <c r="M51" s="405">
        <v>2500</v>
      </c>
      <c r="N51" s="405">
        <v>2500</v>
      </c>
      <c r="O51" s="405">
        <v>4000</v>
      </c>
      <c r="P51" s="405">
        <v>4000</v>
      </c>
      <c r="Q51" s="405">
        <v>4000</v>
      </c>
      <c r="R51" s="405">
        <v>4000</v>
      </c>
      <c r="S51" s="405">
        <v>4000</v>
      </c>
      <c r="T51" s="405">
        <v>4000</v>
      </c>
      <c r="U51" s="405">
        <v>2500</v>
      </c>
      <c r="V51" s="405">
        <v>2500</v>
      </c>
      <c r="W51" s="405">
        <v>2500</v>
      </c>
      <c r="X51" s="405">
        <v>2500</v>
      </c>
      <c r="Y51" s="405">
        <v>2500</v>
      </c>
      <c r="Z51" s="405">
        <v>2500</v>
      </c>
      <c r="AA51" s="405">
        <v>4000</v>
      </c>
      <c r="AB51" s="405">
        <v>4000</v>
      </c>
      <c r="AC51" s="405">
        <v>4000</v>
      </c>
      <c r="AD51" s="405">
        <v>4000</v>
      </c>
      <c r="AE51" s="405">
        <v>4000</v>
      </c>
      <c r="AF51" s="405">
        <v>4000</v>
      </c>
      <c r="AG51" s="405">
        <v>2500</v>
      </c>
      <c r="AH51" s="405">
        <v>2500</v>
      </c>
      <c r="AI51" s="405">
        <v>2500</v>
      </c>
      <c r="AJ51" s="405">
        <v>2500</v>
      </c>
      <c r="AK51" s="405">
        <v>2500</v>
      </c>
      <c r="AL51" s="405">
        <v>2500</v>
      </c>
      <c r="AM51" s="405">
        <v>4000</v>
      </c>
      <c r="AN51" s="405">
        <v>4000</v>
      </c>
      <c r="AO51" s="405">
        <v>7200</v>
      </c>
      <c r="AP51" s="405">
        <v>7200</v>
      </c>
      <c r="AQ51" s="405">
        <v>7200</v>
      </c>
      <c r="AR51" s="405">
        <v>7200</v>
      </c>
      <c r="AS51" s="405">
        <v>4000</v>
      </c>
      <c r="AT51" s="405">
        <v>4000</v>
      </c>
      <c r="AU51" s="405">
        <v>4000</v>
      </c>
      <c r="AV51" s="405">
        <v>4000</v>
      </c>
      <c r="AW51" s="405">
        <v>4000</v>
      </c>
      <c r="AX51" s="405">
        <v>4000</v>
      </c>
      <c r="AY51" s="405">
        <v>7200</v>
      </c>
      <c r="AZ51" s="405">
        <v>7200</v>
      </c>
      <c r="BA51" s="405">
        <v>7200</v>
      </c>
      <c r="BB51" s="405">
        <v>7200</v>
      </c>
      <c r="BC51" s="405">
        <v>7200</v>
      </c>
      <c r="BD51" s="405">
        <v>7200</v>
      </c>
      <c r="BE51" s="405">
        <v>4000</v>
      </c>
      <c r="BF51" s="405">
        <v>4000</v>
      </c>
      <c r="BG51" s="405">
        <v>4000</v>
      </c>
      <c r="BH51" s="405">
        <v>4000</v>
      </c>
      <c r="BI51" s="405">
        <v>4000</v>
      </c>
      <c r="BJ51" s="405">
        <v>4000</v>
      </c>
      <c r="BK51" s="405">
        <v>7200</v>
      </c>
      <c r="BL51" s="405">
        <v>7200</v>
      </c>
      <c r="BM51" s="405">
        <v>7200</v>
      </c>
      <c r="BN51" s="405">
        <v>7200</v>
      </c>
      <c r="BO51" s="405">
        <v>7200</v>
      </c>
      <c r="BP51" s="405">
        <v>7200</v>
      </c>
      <c r="BQ51" s="405">
        <v>4000</v>
      </c>
      <c r="BR51" s="405">
        <v>4000</v>
      </c>
      <c r="BS51" s="405">
        <v>4000</v>
      </c>
      <c r="BT51" s="405">
        <v>4000</v>
      </c>
      <c r="BU51" s="405">
        <v>4000</v>
      </c>
      <c r="BV51" s="405">
        <v>4000</v>
      </c>
      <c r="BW51" s="405">
        <v>7200</v>
      </c>
      <c r="BX51" s="405">
        <v>7200</v>
      </c>
      <c r="BY51" s="405">
        <v>7200</v>
      </c>
      <c r="BZ51" s="405">
        <v>7200</v>
      </c>
      <c r="CA51" s="405">
        <v>7200</v>
      </c>
      <c r="CB51" s="405">
        <v>7200</v>
      </c>
      <c r="CC51" s="405">
        <v>4000</v>
      </c>
      <c r="CD51" s="405">
        <v>4000</v>
      </c>
      <c r="CE51" s="405">
        <v>4000</v>
      </c>
      <c r="CF51" s="405">
        <v>4000</v>
      </c>
      <c r="CG51" s="405">
        <v>4000</v>
      </c>
      <c r="CH51" s="405">
        <v>4000</v>
      </c>
      <c r="CI51" s="405">
        <v>7200</v>
      </c>
      <c r="CJ51" s="405">
        <v>7200</v>
      </c>
      <c r="CK51" s="405">
        <v>7200</v>
      </c>
      <c r="CL51" s="405">
        <v>7200</v>
      </c>
      <c r="CM51" s="405">
        <v>7200</v>
      </c>
      <c r="CN51" s="405">
        <v>7200</v>
      </c>
      <c r="CO51" s="405">
        <v>4000</v>
      </c>
      <c r="CP51" s="405">
        <v>4000</v>
      </c>
      <c r="CQ51" s="405">
        <v>4000</v>
      </c>
      <c r="CR51" s="405">
        <v>4000</v>
      </c>
      <c r="CS51" s="405">
        <v>4000</v>
      </c>
      <c r="CT51" s="405">
        <v>4000</v>
      </c>
      <c r="CU51" s="405">
        <v>7200</v>
      </c>
      <c r="CV51" s="405">
        <v>7200</v>
      </c>
      <c r="CW51" s="405">
        <v>7200</v>
      </c>
      <c r="CX51" s="405">
        <v>7200</v>
      </c>
      <c r="CY51" s="405">
        <v>7200</v>
      </c>
      <c r="CZ51" s="405">
        <v>7200</v>
      </c>
      <c r="DA51" s="405">
        <v>4000</v>
      </c>
      <c r="DB51" s="405">
        <v>4000</v>
      </c>
      <c r="DC51" s="405">
        <v>4000</v>
      </c>
      <c r="DD51" s="405">
        <v>4000</v>
      </c>
      <c r="DE51" s="405">
        <v>4000</v>
      </c>
      <c r="DF51" s="405">
        <v>4000</v>
      </c>
      <c r="DG51" s="405">
        <v>7200</v>
      </c>
      <c r="DH51" s="405">
        <v>7200</v>
      </c>
      <c r="DI51" s="405">
        <v>7200</v>
      </c>
      <c r="DJ51" s="405">
        <v>7200</v>
      </c>
      <c r="DK51" s="405">
        <v>7200</v>
      </c>
      <c r="DL51" s="405">
        <v>7200</v>
      </c>
      <c r="DM51" s="405">
        <v>4000</v>
      </c>
      <c r="DN51" s="405">
        <v>4000</v>
      </c>
      <c r="DO51" s="405">
        <v>4000</v>
      </c>
      <c r="DP51" s="405">
        <v>4000</v>
      </c>
      <c r="DQ51" s="405">
        <v>4000</v>
      </c>
      <c r="DR51" s="405">
        <v>4000</v>
      </c>
      <c r="DS51" s="405">
        <v>7200</v>
      </c>
      <c r="DT51" s="405">
        <v>7200</v>
      </c>
      <c r="DU51" s="405">
        <v>7200</v>
      </c>
      <c r="DV51" s="405">
        <v>7200</v>
      </c>
      <c r="DW51" s="405">
        <v>7200</v>
      </c>
      <c r="DX51" s="405">
        <v>7200</v>
      </c>
      <c r="DY51" s="405">
        <v>4000</v>
      </c>
      <c r="DZ51" s="405">
        <v>4000</v>
      </c>
      <c r="EA51" s="405">
        <v>4000</v>
      </c>
      <c r="EB51" s="405">
        <v>4000</v>
      </c>
      <c r="EC51" s="405">
        <v>4000</v>
      </c>
      <c r="ED51" s="405">
        <v>4000</v>
      </c>
      <c r="EE51" s="405">
        <v>7200</v>
      </c>
      <c r="EF51" s="405">
        <v>7200</v>
      </c>
      <c r="EG51" s="405">
        <v>7200</v>
      </c>
      <c r="EH51" s="405">
        <v>7200</v>
      </c>
      <c r="EI51" s="405">
        <v>7200</v>
      </c>
      <c r="EJ51" s="405">
        <v>7200</v>
      </c>
      <c r="EK51" s="405">
        <v>4000</v>
      </c>
      <c r="EL51" s="405">
        <v>4000</v>
      </c>
      <c r="EM51" s="405">
        <v>4000</v>
      </c>
      <c r="EN51" s="405">
        <v>4000</v>
      </c>
      <c r="EO51" s="405">
        <v>4000</v>
      </c>
      <c r="EP51" s="405">
        <v>4000</v>
      </c>
      <c r="EQ51" s="405">
        <v>7200</v>
      </c>
      <c r="ER51" s="405">
        <v>7200</v>
      </c>
      <c r="ES51" s="405">
        <v>7200</v>
      </c>
      <c r="ET51" s="405">
        <v>7200</v>
      </c>
      <c r="EU51" s="405">
        <v>7200</v>
      </c>
      <c r="EV51" s="405">
        <v>7200</v>
      </c>
      <c r="EW51" s="405">
        <v>4000</v>
      </c>
      <c r="EX51" s="405">
        <v>4000</v>
      </c>
      <c r="EY51" s="405">
        <v>4000</v>
      </c>
      <c r="EZ51" s="405">
        <v>4000</v>
      </c>
      <c r="FA51" s="405">
        <v>4000</v>
      </c>
      <c r="FB51" s="405">
        <v>4000</v>
      </c>
      <c r="FC51" s="405">
        <v>7200</v>
      </c>
      <c r="FD51" s="405">
        <v>7200</v>
      </c>
      <c r="FE51" s="405">
        <v>7200</v>
      </c>
      <c r="FF51" s="405">
        <v>7200</v>
      </c>
      <c r="FG51" s="405">
        <v>7200</v>
      </c>
      <c r="FH51" s="405">
        <v>7200</v>
      </c>
      <c r="FI51" s="405">
        <v>4000</v>
      </c>
      <c r="FJ51" s="405">
        <v>4000</v>
      </c>
      <c r="FK51" s="405">
        <v>4000</v>
      </c>
      <c r="FL51" s="405">
        <v>4000</v>
      </c>
      <c r="FM51" s="405">
        <v>4000</v>
      </c>
      <c r="FN51" s="405">
        <v>4000</v>
      </c>
      <c r="FO51" s="405">
        <v>7200</v>
      </c>
      <c r="FP51" s="405">
        <v>7200</v>
      </c>
      <c r="FQ51" s="405">
        <v>7200</v>
      </c>
      <c r="FR51" s="405">
        <v>7200</v>
      </c>
      <c r="FS51" s="405">
        <v>7200</v>
      </c>
      <c r="FT51" s="405">
        <v>7200</v>
      </c>
      <c r="FU51" s="405">
        <v>4000</v>
      </c>
      <c r="FV51" s="405">
        <v>4000</v>
      </c>
      <c r="FW51" s="405">
        <v>4000</v>
      </c>
      <c r="FX51" s="405">
        <v>4000</v>
      </c>
      <c r="FY51" s="405">
        <v>4000</v>
      </c>
      <c r="FZ51" s="405">
        <v>4000</v>
      </c>
    </row>
    <row r="52" spans="1:182" x14ac:dyDescent="0.25">
      <c r="A52" s="402">
        <v>13</v>
      </c>
      <c r="B52" s="402">
        <v>3</v>
      </c>
      <c r="C52" s="405">
        <v>4000</v>
      </c>
      <c r="D52" s="405">
        <v>4000</v>
      </c>
      <c r="E52" s="405">
        <v>4000</v>
      </c>
      <c r="F52" s="405">
        <v>4000</v>
      </c>
      <c r="G52" s="405">
        <v>4000</v>
      </c>
      <c r="H52" s="405">
        <v>4000</v>
      </c>
      <c r="I52" s="405">
        <v>2500</v>
      </c>
      <c r="J52" s="405">
        <v>2500</v>
      </c>
      <c r="K52" s="405">
        <v>2500</v>
      </c>
      <c r="L52" s="405">
        <v>2500</v>
      </c>
      <c r="M52" s="405">
        <v>2500</v>
      </c>
      <c r="N52" s="405">
        <v>2500</v>
      </c>
      <c r="O52" s="405">
        <v>4000</v>
      </c>
      <c r="P52" s="405">
        <v>4000</v>
      </c>
      <c r="Q52" s="405">
        <v>4000</v>
      </c>
      <c r="R52" s="405">
        <v>4000</v>
      </c>
      <c r="S52" s="405">
        <v>4000</v>
      </c>
      <c r="T52" s="405">
        <v>4000</v>
      </c>
      <c r="U52" s="405">
        <v>2500</v>
      </c>
      <c r="V52" s="405">
        <v>2500</v>
      </c>
      <c r="W52" s="405">
        <v>2500</v>
      </c>
      <c r="X52" s="405">
        <v>2500</v>
      </c>
      <c r="Y52" s="405">
        <v>2500</v>
      </c>
      <c r="Z52" s="405">
        <v>2500</v>
      </c>
      <c r="AA52" s="405">
        <v>4000</v>
      </c>
      <c r="AB52" s="405">
        <v>4000</v>
      </c>
      <c r="AC52" s="405">
        <v>4000</v>
      </c>
      <c r="AD52" s="405">
        <v>4000</v>
      </c>
      <c r="AE52" s="405">
        <v>4000</v>
      </c>
      <c r="AF52" s="405">
        <v>4000</v>
      </c>
      <c r="AG52" s="405">
        <v>2500</v>
      </c>
      <c r="AH52" s="405">
        <v>2500</v>
      </c>
      <c r="AI52" s="405">
        <v>2500</v>
      </c>
      <c r="AJ52" s="405">
        <v>2500</v>
      </c>
      <c r="AK52" s="405">
        <v>2500</v>
      </c>
      <c r="AL52" s="405">
        <v>2500</v>
      </c>
      <c r="AM52" s="405">
        <v>4000</v>
      </c>
      <c r="AN52" s="405">
        <v>4000</v>
      </c>
      <c r="AO52" s="405">
        <v>7200</v>
      </c>
      <c r="AP52" s="405">
        <v>7200</v>
      </c>
      <c r="AQ52" s="405">
        <v>7200</v>
      </c>
      <c r="AR52" s="405">
        <v>7200</v>
      </c>
      <c r="AS52" s="405">
        <v>4000</v>
      </c>
      <c r="AT52" s="405">
        <v>4000</v>
      </c>
      <c r="AU52" s="405">
        <v>4000</v>
      </c>
      <c r="AV52" s="405">
        <v>4000</v>
      </c>
      <c r="AW52" s="405">
        <v>4000</v>
      </c>
      <c r="AX52" s="405">
        <v>4000</v>
      </c>
      <c r="AY52" s="405">
        <v>7200</v>
      </c>
      <c r="AZ52" s="405">
        <v>7200</v>
      </c>
      <c r="BA52" s="405">
        <v>7200</v>
      </c>
      <c r="BB52" s="405">
        <v>7200</v>
      </c>
      <c r="BC52" s="405">
        <v>7200</v>
      </c>
      <c r="BD52" s="405">
        <v>7200</v>
      </c>
      <c r="BE52" s="405">
        <v>4000</v>
      </c>
      <c r="BF52" s="405">
        <v>4000</v>
      </c>
      <c r="BG52" s="405">
        <v>4000</v>
      </c>
      <c r="BH52" s="405">
        <v>4000</v>
      </c>
      <c r="BI52" s="405">
        <v>4000</v>
      </c>
      <c r="BJ52" s="405">
        <v>4000</v>
      </c>
      <c r="BK52" s="405">
        <v>7200</v>
      </c>
      <c r="BL52" s="405">
        <v>7200</v>
      </c>
      <c r="BM52" s="405">
        <v>7200</v>
      </c>
      <c r="BN52" s="405">
        <v>7200</v>
      </c>
      <c r="BO52" s="405">
        <v>7200</v>
      </c>
      <c r="BP52" s="405">
        <v>7200</v>
      </c>
      <c r="BQ52" s="405">
        <v>4000</v>
      </c>
      <c r="BR52" s="405">
        <v>4000</v>
      </c>
      <c r="BS52" s="405">
        <v>4000</v>
      </c>
      <c r="BT52" s="405">
        <v>4000</v>
      </c>
      <c r="BU52" s="405">
        <v>4000</v>
      </c>
      <c r="BV52" s="405">
        <v>4000</v>
      </c>
      <c r="BW52" s="405">
        <v>7200</v>
      </c>
      <c r="BX52" s="405">
        <v>7200</v>
      </c>
      <c r="BY52" s="405">
        <v>7200</v>
      </c>
      <c r="BZ52" s="405">
        <v>7200</v>
      </c>
      <c r="CA52" s="405">
        <v>7200</v>
      </c>
      <c r="CB52" s="405">
        <v>7200</v>
      </c>
      <c r="CC52" s="405">
        <v>4000</v>
      </c>
      <c r="CD52" s="405">
        <v>4000</v>
      </c>
      <c r="CE52" s="405">
        <v>4000</v>
      </c>
      <c r="CF52" s="405">
        <v>4000</v>
      </c>
      <c r="CG52" s="405">
        <v>4000</v>
      </c>
      <c r="CH52" s="405">
        <v>4000</v>
      </c>
      <c r="CI52" s="405">
        <v>7200</v>
      </c>
      <c r="CJ52" s="405">
        <v>7200</v>
      </c>
      <c r="CK52" s="405">
        <v>7200</v>
      </c>
      <c r="CL52" s="405">
        <v>7200</v>
      </c>
      <c r="CM52" s="405">
        <v>7200</v>
      </c>
      <c r="CN52" s="405">
        <v>7200</v>
      </c>
      <c r="CO52" s="405">
        <v>4000</v>
      </c>
      <c r="CP52" s="405">
        <v>4000</v>
      </c>
      <c r="CQ52" s="405">
        <v>4000</v>
      </c>
      <c r="CR52" s="405">
        <v>4000</v>
      </c>
      <c r="CS52" s="405">
        <v>4000</v>
      </c>
      <c r="CT52" s="405">
        <v>4000</v>
      </c>
      <c r="CU52" s="405">
        <v>7200</v>
      </c>
      <c r="CV52" s="405">
        <v>7200</v>
      </c>
      <c r="CW52" s="405">
        <v>7200</v>
      </c>
      <c r="CX52" s="405">
        <v>7200</v>
      </c>
      <c r="CY52" s="405">
        <v>7200</v>
      </c>
      <c r="CZ52" s="405">
        <v>7200</v>
      </c>
      <c r="DA52" s="405">
        <v>4000</v>
      </c>
      <c r="DB52" s="405">
        <v>4000</v>
      </c>
      <c r="DC52" s="405">
        <v>4000</v>
      </c>
      <c r="DD52" s="405">
        <v>4000</v>
      </c>
      <c r="DE52" s="405">
        <v>4000</v>
      </c>
      <c r="DF52" s="405">
        <v>4000</v>
      </c>
      <c r="DG52" s="405">
        <v>7200</v>
      </c>
      <c r="DH52" s="405">
        <v>7200</v>
      </c>
      <c r="DI52" s="405">
        <v>7200</v>
      </c>
      <c r="DJ52" s="405">
        <v>7200</v>
      </c>
      <c r="DK52" s="405">
        <v>7200</v>
      </c>
      <c r="DL52" s="405">
        <v>7200</v>
      </c>
      <c r="DM52" s="405">
        <v>4000</v>
      </c>
      <c r="DN52" s="405">
        <v>4000</v>
      </c>
      <c r="DO52" s="405">
        <v>4000</v>
      </c>
      <c r="DP52" s="405">
        <v>4000</v>
      </c>
      <c r="DQ52" s="405">
        <v>4000</v>
      </c>
      <c r="DR52" s="405">
        <v>4000</v>
      </c>
      <c r="DS52" s="405">
        <v>7200</v>
      </c>
      <c r="DT52" s="405">
        <v>7200</v>
      </c>
      <c r="DU52" s="405">
        <v>7200</v>
      </c>
      <c r="DV52" s="405">
        <v>7200</v>
      </c>
      <c r="DW52" s="405">
        <v>7200</v>
      </c>
      <c r="DX52" s="405">
        <v>7200</v>
      </c>
      <c r="DY52" s="405">
        <v>4000</v>
      </c>
      <c r="DZ52" s="405">
        <v>4000</v>
      </c>
      <c r="EA52" s="405">
        <v>4000</v>
      </c>
      <c r="EB52" s="405">
        <v>4000</v>
      </c>
      <c r="EC52" s="405">
        <v>4000</v>
      </c>
      <c r="ED52" s="405">
        <v>4000</v>
      </c>
      <c r="EE52" s="405">
        <v>7200</v>
      </c>
      <c r="EF52" s="405">
        <v>7200</v>
      </c>
      <c r="EG52" s="405">
        <v>7200</v>
      </c>
      <c r="EH52" s="405">
        <v>7200</v>
      </c>
      <c r="EI52" s="405">
        <v>7200</v>
      </c>
      <c r="EJ52" s="405">
        <v>7200</v>
      </c>
      <c r="EK52" s="405">
        <v>4000</v>
      </c>
      <c r="EL52" s="405">
        <v>4000</v>
      </c>
      <c r="EM52" s="405">
        <v>4000</v>
      </c>
      <c r="EN52" s="405">
        <v>4000</v>
      </c>
      <c r="EO52" s="405">
        <v>4000</v>
      </c>
      <c r="EP52" s="405">
        <v>4000</v>
      </c>
      <c r="EQ52" s="405">
        <v>7200</v>
      </c>
      <c r="ER52" s="405">
        <v>7200</v>
      </c>
      <c r="ES52" s="405">
        <v>7200</v>
      </c>
      <c r="ET52" s="405">
        <v>7200</v>
      </c>
      <c r="EU52" s="405">
        <v>7200</v>
      </c>
      <c r="EV52" s="405">
        <v>7200</v>
      </c>
      <c r="EW52" s="405">
        <v>4000</v>
      </c>
      <c r="EX52" s="405">
        <v>4000</v>
      </c>
      <c r="EY52" s="405">
        <v>4000</v>
      </c>
      <c r="EZ52" s="405">
        <v>4000</v>
      </c>
      <c r="FA52" s="405">
        <v>4000</v>
      </c>
      <c r="FB52" s="405">
        <v>4000</v>
      </c>
      <c r="FC52" s="405">
        <v>7200</v>
      </c>
      <c r="FD52" s="405">
        <v>7200</v>
      </c>
      <c r="FE52" s="405">
        <v>7200</v>
      </c>
      <c r="FF52" s="405">
        <v>7200</v>
      </c>
      <c r="FG52" s="405">
        <v>7200</v>
      </c>
      <c r="FH52" s="405">
        <v>7200</v>
      </c>
      <c r="FI52" s="405">
        <v>4000</v>
      </c>
      <c r="FJ52" s="405">
        <v>4000</v>
      </c>
      <c r="FK52" s="405">
        <v>4000</v>
      </c>
      <c r="FL52" s="405">
        <v>4000</v>
      </c>
      <c r="FM52" s="405">
        <v>4000</v>
      </c>
      <c r="FN52" s="405">
        <v>4000</v>
      </c>
      <c r="FO52" s="405">
        <v>7200</v>
      </c>
      <c r="FP52" s="405">
        <v>7200</v>
      </c>
      <c r="FQ52" s="405">
        <v>7200</v>
      </c>
      <c r="FR52" s="405">
        <v>7200</v>
      </c>
      <c r="FS52" s="405">
        <v>7200</v>
      </c>
      <c r="FT52" s="405">
        <v>7200</v>
      </c>
      <c r="FU52" s="405">
        <v>4000</v>
      </c>
      <c r="FV52" s="405">
        <v>4000</v>
      </c>
      <c r="FW52" s="405">
        <v>4000</v>
      </c>
      <c r="FX52" s="405">
        <v>4000</v>
      </c>
      <c r="FY52" s="405">
        <v>4000</v>
      </c>
      <c r="FZ52" s="405">
        <v>4000</v>
      </c>
    </row>
    <row r="53" spans="1:182" x14ac:dyDescent="0.25">
      <c r="A53" s="402">
        <v>13</v>
      </c>
      <c r="B53" s="402">
        <v>4</v>
      </c>
      <c r="C53" s="405">
        <v>4000</v>
      </c>
      <c r="D53" s="405">
        <v>4000</v>
      </c>
      <c r="E53" s="405">
        <v>4000</v>
      </c>
      <c r="F53" s="405">
        <v>4000</v>
      </c>
      <c r="G53" s="405">
        <v>4000</v>
      </c>
      <c r="H53" s="405">
        <v>4000</v>
      </c>
      <c r="I53" s="405">
        <v>2500</v>
      </c>
      <c r="J53" s="405">
        <v>2500</v>
      </c>
      <c r="K53" s="405">
        <v>2500</v>
      </c>
      <c r="L53" s="405">
        <v>2500</v>
      </c>
      <c r="M53" s="405">
        <v>2500</v>
      </c>
      <c r="N53" s="405">
        <v>2500</v>
      </c>
      <c r="O53" s="405">
        <v>4000</v>
      </c>
      <c r="P53" s="405">
        <v>4000</v>
      </c>
      <c r="Q53" s="405">
        <v>4000</v>
      </c>
      <c r="R53" s="405">
        <v>4000</v>
      </c>
      <c r="S53" s="405">
        <v>4000</v>
      </c>
      <c r="T53" s="405">
        <v>4000</v>
      </c>
      <c r="U53" s="405">
        <v>2500</v>
      </c>
      <c r="V53" s="405">
        <v>2500</v>
      </c>
      <c r="W53" s="405">
        <v>2500</v>
      </c>
      <c r="X53" s="405">
        <v>2500</v>
      </c>
      <c r="Y53" s="405">
        <v>2500</v>
      </c>
      <c r="Z53" s="405">
        <v>2500</v>
      </c>
      <c r="AA53" s="405">
        <v>4000</v>
      </c>
      <c r="AB53" s="405">
        <v>4000</v>
      </c>
      <c r="AC53" s="405">
        <v>4000</v>
      </c>
      <c r="AD53" s="405">
        <v>4000</v>
      </c>
      <c r="AE53" s="405">
        <v>4000</v>
      </c>
      <c r="AF53" s="405">
        <v>4000</v>
      </c>
      <c r="AG53" s="405">
        <v>2500</v>
      </c>
      <c r="AH53" s="405">
        <v>2500</v>
      </c>
      <c r="AI53" s="405">
        <v>2500</v>
      </c>
      <c r="AJ53" s="405">
        <v>2500</v>
      </c>
      <c r="AK53" s="405">
        <v>2500</v>
      </c>
      <c r="AL53" s="405">
        <v>2500</v>
      </c>
      <c r="AM53" s="405">
        <v>4000</v>
      </c>
      <c r="AN53" s="405">
        <v>4000</v>
      </c>
      <c r="AO53" s="405">
        <v>7200</v>
      </c>
      <c r="AP53" s="405">
        <v>7200</v>
      </c>
      <c r="AQ53" s="405">
        <v>7200</v>
      </c>
      <c r="AR53" s="405">
        <v>7200</v>
      </c>
      <c r="AS53" s="405">
        <v>4000</v>
      </c>
      <c r="AT53" s="405">
        <v>4000</v>
      </c>
      <c r="AU53" s="405">
        <v>4000</v>
      </c>
      <c r="AV53" s="405">
        <v>4000</v>
      </c>
      <c r="AW53" s="405">
        <v>4000</v>
      </c>
      <c r="AX53" s="405">
        <v>4000</v>
      </c>
      <c r="AY53" s="405">
        <v>7200</v>
      </c>
      <c r="AZ53" s="405">
        <v>7200</v>
      </c>
      <c r="BA53" s="405">
        <v>7200</v>
      </c>
      <c r="BB53" s="405">
        <v>7200</v>
      </c>
      <c r="BC53" s="405">
        <v>7200</v>
      </c>
      <c r="BD53" s="405">
        <v>7200</v>
      </c>
      <c r="BE53" s="405">
        <v>4000</v>
      </c>
      <c r="BF53" s="405">
        <v>4000</v>
      </c>
      <c r="BG53" s="405">
        <v>4000</v>
      </c>
      <c r="BH53" s="405">
        <v>4000</v>
      </c>
      <c r="BI53" s="405">
        <v>4000</v>
      </c>
      <c r="BJ53" s="405">
        <v>4000</v>
      </c>
      <c r="BK53" s="405">
        <v>7200</v>
      </c>
      <c r="BL53" s="405">
        <v>7200</v>
      </c>
      <c r="BM53" s="405">
        <v>7200</v>
      </c>
      <c r="BN53" s="405">
        <v>7200</v>
      </c>
      <c r="BO53" s="405">
        <v>7200</v>
      </c>
      <c r="BP53" s="405">
        <v>7200</v>
      </c>
      <c r="BQ53" s="405">
        <v>4000</v>
      </c>
      <c r="BR53" s="405">
        <v>4000</v>
      </c>
      <c r="BS53" s="405">
        <v>4000</v>
      </c>
      <c r="BT53" s="405">
        <v>4000</v>
      </c>
      <c r="BU53" s="405">
        <v>4000</v>
      </c>
      <c r="BV53" s="405">
        <v>4000</v>
      </c>
      <c r="BW53" s="405">
        <v>7200</v>
      </c>
      <c r="BX53" s="405">
        <v>7200</v>
      </c>
      <c r="BY53" s="405">
        <v>7200</v>
      </c>
      <c r="BZ53" s="405">
        <v>7200</v>
      </c>
      <c r="CA53" s="405">
        <v>7200</v>
      </c>
      <c r="CB53" s="405">
        <v>7200</v>
      </c>
      <c r="CC53" s="405">
        <v>4000</v>
      </c>
      <c r="CD53" s="405">
        <v>4000</v>
      </c>
      <c r="CE53" s="405">
        <v>4000</v>
      </c>
      <c r="CF53" s="405">
        <v>4000</v>
      </c>
      <c r="CG53" s="405">
        <v>4000</v>
      </c>
      <c r="CH53" s="405">
        <v>4000</v>
      </c>
      <c r="CI53" s="405">
        <v>7200</v>
      </c>
      <c r="CJ53" s="405">
        <v>7200</v>
      </c>
      <c r="CK53" s="405">
        <v>7200</v>
      </c>
      <c r="CL53" s="405">
        <v>7200</v>
      </c>
      <c r="CM53" s="405">
        <v>7200</v>
      </c>
      <c r="CN53" s="405">
        <v>7200</v>
      </c>
      <c r="CO53" s="405">
        <v>4000</v>
      </c>
      <c r="CP53" s="405">
        <v>4000</v>
      </c>
      <c r="CQ53" s="405">
        <v>4000</v>
      </c>
      <c r="CR53" s="405">
        <v>4000</v>
      </c>
      <c r="CS53" s="405">
        <v>4000</v>
      </c>
      <c r="CT53" s="405">
        <v>4000</v>
      </c>
      <c r="CU53" s="405">
        <v>7200</v>
      </c>
      <c r="CV53" s="405">
        <v>7200</v>
      </c>
      <c r="CW53" s="405">
        <v>7200</v>
      </c>
      <c r="CX53" s="405">
        <v>7200</v>
      </c>
      <c r="CY53" s="405">
        <v>7200</v>
      </c>
      <c r="CZ53" s="405">
        <v>7200</v>
      </c>
      <c r="DA53" s="405">
        <v>4000</v>
      </c>
      <c r="DB53" s="405">
        <v>4000</v>
      </c>
      <c r="DC53" s="405">
        <v>4000</v>
      </c>
      <c r="DD53" s="405">
        <v>4000</v>
      </c>
      <c r="DE53" s="405">
        <v>4000</v>
      </c>
      <c r="DF53" s="405">
        <v>4000</v>
      </c>
      <c r="DG53" s="405">
        <v>7200</v>
      </c>
      <c r="DH53" s="405">
        <v>7200</v>
      </c>
      <c r="DI53" s="405">
        <v>7200</v>
      </c>
      <c r="DJ53" s="405">
        <v>7200</v>
      </c>
      <c r="DK53" s="405">
        <v>7200</v>
      </c>
      <c r="DL53" s="405">
        <v>7200</v>
      </c>
      <c r="DM53" s="405">
        <v>4000</v>
      </c>
      <c r="DN53" s="405">
        <v>4000</v>
      </c>
      <c r="DO53" s="405">
        <v>4000</v>
      </c>
      <c r="DP53" s="405">
        <v>4000</v>
      </c>
      <c r="DQ53" s="405">
        <v>4000</v>
      </c>
      <c r="DR53" s="405">
        <v>4000</v>
      </c>
      <c r="DS53" s="405">
        <v>7200</v>
      </c>
      <c r="DT53" s="405">
        <v>7200</v>
      </c>
      <c r="DU53" s="405">
        <v>7200</v>
      </c>
      <c r="DV53" s="405">
        <v>7200</v>
      </c>
      <c r="DW53" s="405">
        <v>7200</v>
      </c>
      <c r="DX53" s="405">
        <v>7200</v>
      </c>
      <c r="DY53" s="405">
        <v>4000</v>
      </c>
      <c r="DZ53" s="405">
        <v>4000</v>
      </c>
      <c r="EA53" s="405">
        <v>4000</v>
      </c>
      <c r="EB53" s="405">
        <v>4000</v>
      </c>
      <c r="EC53" s="405">
        <v>4000</v>
      </c>
      <c r="ED53" s="405">
        <v>4000</v>
      </c>
      <c r="EE53" s="405">
        <v>7200</v>
      </c>
      <c r="EF53" s="405">
        <v>7200</v>
      </c>
      <c r="EG53" s="405">
        <v>7200</v>
      </c>
      <c r="EH53" s="405">
        <v>7200</v>
      </c>
      <c r="EI53" s="405">
        <v>7200</v>
      </c>
      <c r="EJ53" s="405">
        <v>7200</v>
      </c>
      <c r="EK53" s="405">
        <v>4000</v>
      </c>
      <c r="EL53" s="405">
        <v>4000</v>
      </c>
      <c r="EM53" s="405">
        <v>4000</v>
      </c>
      <c r="EN53" s="405">
        <v>4000</v>
      </c>
      <c r="EO53" s="405">
        <v>4000</v>
      </c>
      <c r="EP53" s="405">
        <v>4000</v>
      </c>
      <c r="EQ53" s="405">
        <v>7200</v>
      </c>
      <c r="ER53" s="405">
        <v>7200</v>
      </c>
      <c r="ES53" s="405">
        <v>7200</v>
      </c>
      <c r="ET53" s="405">
        <v>7200</v>
      </c>
      <c r="EU53" s="405">
        <v>7200</v>
      </c>
      <c r="EV53" s="405">
        <v>7200</v>
      </c>
      <c r="EW53" s="405">
        <v>4000</v>
      </c>
      <c r="EX53" s="405">
        <v>4000</v>
      </c>
      <c r="EY53" s="405">
        <v>4000</v>
      </c>
      <c r="EZ53" s="405">
        <v>4000</v>
      </c>
      <c r="FA53" s="405">
        <v>4000</v>
      </c>
      <c r="FB53" s="405">
        <v>4000</v>
      </c>
      <c r="FC53" s="405">
        <v>7200</v>
      </c>
      <c r="FD53" s="405">
        <v>7200</v>
      </c>
      <c r="FE53" s="405">
        <v>7200</v>
      </c>
      <c r="FF53" s="405">
        <v>7200</v>
      </c>
      <c r="FG53" s="405">
        <v>7200</v>
      </c>
      <c r="FH53" s="405">
        <v>7200</v>
      </c>
      <c r="FI53" s="405">
        <v>4000</v>
      </c>
      <c r="FJ53" s="405">
        <v>4000</v>
      </c>
      <c r="FK53" s="405">
        <v>4000</v>
      </c>
      <c r="FL53" s="405">
        <v>4000</v>
      </c>
      <c r="FM53" s="405">
        <v>4000</v>
      </c>
      <c r="FN53" s="405">
        <v>4000</v>
      </c>
      <c r="FO53" s="405">
        <v>7200</v>
      </c>
      <c r="FP53" s="405">
        <v>7200</v>
      </c>
      <c r="FQ53" s="405">
        <v>7200</v>
      </c>
      <c r="FR53" s="405">
        <v>7200</v>
      </c>
      <c r="FS53" s="405">
        <v>7200</v>
      </c>
      <c r="FT53" s="405">
        <v>7200</v>
      </c>
      <c r="FU53" s="405">
        <v>4000</v>
      </c>
      <c r="FV53" s="405">
        <v>4000</v>
      </c>
      <c r="FW53" s="405">
        <v>4000</v>
      </c>
      <c r="FX53" s="405">
        <v>4000</v>
      </c>
      <c r="FY53" s="405">
        <v>4000</v>
      </c>
      <c r="FZ53" s="405">
        <v>4000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O15"/>
  <sheetViews>
    <sheetView zoomScale="70" zoomScaleNormal="70" workbookViewId="0">
      <selection activeCell="C11" sqref="C11"/>
    </sheetView>
  </sheetViews>
  <sheetFormatPr defaultRowHeight="15" x14ac:dyDescent="0.25"/>
  <sheetData>
    <row r="1" spans="1:15" x14ac:dyDescent="0.25">
      <c r="A1" s="407" t="s">
        <v>120</v>
      </c>
      <c r="B1" s="408">
        <v>1</v>
      </c>
      <c r="C1" s="408">
        <v>2</v>
      </c>
      <c r="D1" s="408">
        <v>3</v>
      </c>
      <c r="E1" s="408">
        <v>4</v>
      </c>
      <c r="F1" s="408">
        <v>5</v>
      </c>
      <c r="G1" s="408">
        <v>6</v>
      </c>
      <c r="H1" s="408">
        <v>7</v>
      </c>
      <c r="I1" s="408">
        <v>8</v>
      </c>
      <c r="J1" s="408">
        <v>9</v>
      </c>
      <c r="K1" s="408">
        <v>10</v>
      </c>
      <c r="L1" s="408">
        <v>11</v>
      </c>
      <c r="M1" s="408">
        <v>100</v>
      </c>
      <c r="N1" s="408">
        <v>200</v>
      </c>
      <c r="O1" s="408">
        <v>300</v>
      </c>
    </row>
    <row r="2" spans="1:15" x14ac:dyDescent="0.25">
      <c r="A2" s="409">
        <v>1</v>
      </c>
      <c r="B2" s="410">
        <v>1</v>
      </c>
      <c r="C2" s="410">
        <v>1</v>
      </c>
      <c r="D2" s="410">
        <v>1</v>
      </c>
      <c r="E2" s="410">
        <v>1</v>
      </c>
      <c r="F2" s="410">
        <v>1</v>
      </c>
      <c r="G2" s="410">
        <v>1</v>
      </c>
      <c r="H2" s="410">
        <v>1</v>
      </c>
      <c r="I2" s="410">
        <v>1</v>
      </c>
      <c r="J2" s="410">
        <v>1</v>
      </c>
      <c r="K2" s="410">
        <v>1</v>
      </c>
      <c r="L2" s="410">
        <v>1</v>
      </c>
      <c r="M2" s="410">
        <v>1</v>
      </c>
      <c r="N2" s="410">
        <v>1</v>
      </c>
      <c r="O2" s="410">
        <v>1</v>
      </c>
    </row>
    <row r="3" spans="1:15" x14ac:dyDescent="0.25">
      <c r="A3" s="409">
        <v>2</v>
      </c>
      <c r="B3" s="410">
        <v>1</v>
      </c>
      <c r="C3" s="410">
        <v>1</v>
      </c>
      <c r="D3" s="410">
        <v>1</v>
      </c>
      <c r="E3" s="410">
        <v>1</v>
      </c>
      <c r="F3" s="410">
        <v>1</v>
      </c>
      <c r="G3" s="410">
        <v>1</v>
      </c>
      <c r="H3" s="410">
        <v>1</v>
      </c>
      <c r="I3" s="410">
        <v>1</v>
      </c>
      <c r="J3" s="410">
        <v>1</v>
      </c>
      <c r="K3" s="410">
        <v>1</v>
      </c>
      <c r="L3" s="410">
        <v>1</v>
      </c>
      <c r="M3" s="410">
        <v>1</v>
      </c>
      <c r="N3" s="410">
        <v>1</v>
      </c>
      <c r="O3" s="410">
        <v>1</v>
      </c>
    </row>
    <row r="4" spans="1:15" x14ac:dyDescent="0.25">
      <c r="A4" s="409">
        <v>3</v>
      </c>
      <c r="B4" s="410">
        <v>1</v>
      </c>
      <c r="C4" s="410">
        <v>1</v>
      </c>
      <c r="D4" s="410">
        <v>1</v>
      </c>
      <c r="E4" s="410">
        <v>1</v>
      </c>
      <c r="F4" s="410">
        <v>1</v>
      </c>
      <c r="G4" s="410">
        <v>1</v>
      </c>
      <c r="H4" s="410">
        <v>1</v>
      </c>
      <c r="I4" s="410">
        <v>1</v>
      </c>
      <c r="J4" s="410">
        <v>1</v>
      </c>
      <c r="K4" s="410">
        <v>1</v>
      </c>
      <c r="L4" s="410">
        <v>1</v>
      </c>
      <c r="M4" s="410">
        <v>1</v>
      </c>
      <c r="N4" s="410">
        <v>1</v>
      </c>
      <c r="O4" s="410">
        <v>1</v>
      </c>
    </row>
    <row r="5" spans="1:15" x14ac:dyDescent="0.25">
      <c r="A5" s="409">
        <v>4</v>
      </c>
      <c r="B5" s="410">
        <v>1</v>
      </c>
      <c r="C5" s="410">
        <v>1</v>
      </c>
      <c r="D5" s="410">
        <v>1</v>
      </c>
      <c r="E5" s="410">
        <v>1</v>
      </c>
      <c r="F5" s="410">
        <v>1</v>
      </c>
      <c r="G5" s="410">
        <v>1</v>
      </c>
      <c r="H5" s="410">
        <v>1</v>
      </c>
      <c r="I5" s="410">
        <v>1</v>
      </c>
      <c r="J5" s="410">
        <v>1</v>
      </c>
      <c r="K5" s="410">
        <v>1</v>
      </c>
      <c r="L5" s="410">
        <v>1</v>
      </c>
      <c r="M5" s="410">
        <v>1</v>
      </c>
      <c r="N5" s="410">
        <v>1</v>
      </c>
      <c r="O5" s="410">
        <v>1</v>
      </c>
    </row>
    <row r="6" spans="1:15" x14ac:dyDescent="0.25">
      <c r="A6" s="409">
        <v>5</v>
      </c>
      <c r="B6" s="410">
        <v>1</v>
      </c>
      <c r="C6" s="410">
        <v>1</v>
      </c>
      <c r="D6" s="410">
        <v>1</v>
      </c>
      <c r="E6" s="410">
        <v>1</v>
      </c>
      <c r="F6" s="410">
        <v>1</v>
      </c>
      <c r="G6" s="410">
        <v>1</v>
      </c>
      <c r="H6" s="410">
        <v>1</v>
      </c>
      <c r="I6" s="410">
        <v>1</v>
      </c>
      <c r="J6" s="410">
        <v>1</v>
      </c>
      <c r="K6" s="410">
        <v>1</v>
      </c>
      <c r="L6" s="410">
        <v>1</v>
      </c>
      <c r="M6" s="410">
        <v>1</v>
      </c>
      <c r="N6" s="410">
        <v>1</v>
      </c>
      <c r="O6" s="410">
        <v>1</v>
      </c>
    </row>
    <row r="7" spans="1:15" x14ac:dyDescent="0.25">
      <c r="A7" s="409">
        <v>6</v>
      </c>
      <c r="B7" s="410">
        <v>1</v>
      </c>
      <c r="C7" s="410">
        <v>1</v>
      </c>
      <c r="D7" s="410">
        <v>1</v>
      </c>
      <c r="E7" s="410">
        <v>1</v>
      </c>
      <c r="F7" s="410">
        <v>1</v>
      </c>
      <c r="G7" s="410">
        <v>1</v>
      </c>
      <c r="H7" s="410">
        <v>1</v>
      </c>
      <c r="I7" s="410">
        <v>1</v>
      </c>
      <c r="J7" s="410">
        <v>1</v>
      </c>
      <c r="K7" s="410">
        <v>1</v>
      </c>
      <c r="L7" s="410">
        <v>1</v>
      </c>
      <c r="M7" s="410">
        <v>1</v>
      </c>
      <c r="N7" s="410">
        <v>1</v>
      </c>
      <c r="O7" s="410">
        <v>1</v>
      </c>
    </row>
    <row r="8" spans="1:15" x14ac:dyDescent="0.25">
      <c r="A8" s="409">
        <v>7</v>
      </c>
      <c r="B8" s="410">
        <v>1</v>
      </c>
      <c r="C8" s="410">
        <v>1</v>
      </c>
      <c r="D8" s="410">
        <v>1</v>
      </c>
      <c r="E8" s="410">
        <v>1</v>
      </c>
      <c r="F8" s="410">
        <v>1</v>
      </c>
      <c r="G8" s="410">
        <v>1</v>
      </c>
      <c r="H8" s="410">
        <v>1</v>
      </c>
      <c r="I8" s="410">
        <v>1</v>
      </c>
      <c r="J8" s="410">
        <v>1</v>
      </c>
      <c r="K8" s="410">
        <v>1</v>
      </c>
      <c r="L8" s="410">
        <v>1</v>
      </c>
      <c r="M8" s="410">
        <v>1</v>
      </c>
      <c r="N8" s="410">
        <v>1</v>
      </c>
      <c r="O8" s="410">
        <v>1</v>
      </c>
    </row>
    <row r="9" spans="1:15" x14ac:dyDescent="0.25">
      <c r="A9" s="409">
        <v>8</v>
      </c>
      <c r="B9" s="410">
        <v>1</v>
      </c>
      <c r="C9" s="410">
        <v>1</v>
      </c>
      <c r="D9" s="410">
        <v>1</v>
      </c>
      <c r="E9" s="410">
        <v>1</v>
      </c>
      <c r="F9" s="410">
        <v>1</v>
      </c>
      <c r="G9" s="410">
        <v>1</v>
      </c>
      <c r="H9" s="410">
        <v>1</v>
      </c>
      <c r="I9" s="410">
        <v>1</v>
      </c>
      <c r="J9" s="410">
        <v>1</v>
      </c>
      <c r="K9" s="410">
        <v>1</v>
      </c>
      <c r="L9" s="410">
        <v>1</v>
      </c>
      <c r="M9" s="410">
        <v>1</v>
      </c>
      <c r="N9" s="410">
        <v>1</v>
      </c>
      <c r="O9" s="410">
        <v>1</v>
      </c>
    </row>
    <row r="10" spans="1:15" x14ac:dyDescent="0.25">
      <c r="A10" s="409">
        <v>9</v>
      </c>
      <c r="B10" s="410">
        <v>1</v>
      </c>
      <c r="C10" s="410">
        <v>1</v>
      </c>
      <c r="D10" s="410">
        <v>1</v>
      </c>
      <c r="E10" s="410">
        <v>1</v>
      </c>
      <c r="F10" s="410">
        <v>1</v>
      </c>
      <c r="G10" s="410">
        <v>1</v>
      </c>
      <c r="H10" s="410">
        <v>1</v>
      </c>
      <c r="I10" s="410">
        <v>1</v>
      </c>
      <c r="J10" s="410">
        <v>1</v>
      </c>
      <c r="K10" s="410">
        <v>1</v>
      </c>
      <c r="L10" s="410">
        <v>1</v>
      </c>
      <c r="M10" s="410">
        <v>1</v>
      </c>
      <c r="N10" s="410">
        <v>1</v>
      </c>
      <c r="O10" s="410">
        <v>1</v>
      </c>
    </row>
    <row r="11" spans="1:15" x14ac:dyDescent="0.25">
      <c r="A11" s="409">
        <v>10</v>
      </c>
      <c r="B11" s="410">
        <v>1</v>
      </c>
      <c r="C11" s="410">
        <v>1</v>
      </c>
      <c r="D11" s="410">
        <v>1</v>
      </c>
      <c r="E11" s="410">
        <v>1</v>
      </c>
      <c r="F11" s="410">
        <v>1</v>
      </c>
      <c r="G11" s="410">
        <v>1</v>
      </c>
      <c r="H11" s="410">
        <v>1</v>
      </c>
      <c r="I11" s="410">
        <v>1</v>
      </c>
      <c r="J11" s="410">
        <v>1</v>
      </c>
      <c r="K11" s="410">
        <v>1</v>
      </c>
      <c r="L11" s="410">
        <v>1</v>
      </c>
      <c r="M11" s="410">
        <v>1</v>
      </c>
      <c r="N11" s="410">
        <v>1</v>
      </c>
      <c r="O11" s="410">
        <v>1</v>
      </c>
    </row>
    <row r="12" spans="1:15" x14ac:dyDescent="0.25">
      <c r="A12" s="409">
        <v>11</v>
      </c>
      <c r="B12" s="410">
        <v>1</v>
      </c>
      <c r="C12" s="410">
        <v>1</v>
      </c>
      <c r="D12" s="410">
        <v>1</v>
      </c>
      <c r="E12" s="410">
        <v>1</v>
      </c>
      <c r="F12" s="410">
        <v>1</v>
      </c>
      <c r="G12" s="410">
        <v>1</v>
      </c>
      <c r="H12" s="410">
        <v>1</v>
      </c>
      <c r="I12" s="410">
        <v>1</v>
      </c>
      <c r="J12" s="410">
        <v>1</v>
      </c>
      <c r="K12" s="410">
        <v>1</v>
      </c>
      <c r="L12" s="410">
        <v>1</v>
      </c>
      <c r="M12" s="410">
        <v>1</v>
      </c>
      <c r="N12" s="410">
        <v>1</v>
      </c>
      <c r="O12" s="410">
        <v>1</v>
      </c>
    </row>
    <row r="13" spans="1:15" x14ac:dyDescent="0.25">
      <c r="A13" s="409">
        <v>100</v>
      </c>
      <c r="B13" s="410">
        <v>1</v>
      </c>
      <c r="C13" s="410">
        <v>1</v>
      </c>
      <c r="D13" s="410">
        <v>1</v>
      </c>
      <c r="E13" s="410">
        <v>1</v>
      </c>
      <c r="F13" s="410">
        <v>1</v>
      </c>
      <c r="G13" s="410">
        <v>1</v>
      </c>
      <c r="H13" s="410">
        <v>1</v>
      </c>
      <c r="I13" s="410">
        <v>1</v>
      </c>
      <c r="J13" s="410">
        <v>1</v>
      </c>
      <c r="K13" s="410">
        <v>1</v>
      </c>
      <c r="L13" s="410">
        <v>1</v>
      </c>
      <c r="M13" s="410">
        <v>1</v>
      </c>
      <c r="N13" s="410">
        <v>1</v>
      </c>
      <c r="O13" s="410">
        <v>1</v>
      </c>
    </row>
    <row r="14" spans="1:15" x14ac:dyDescent="0.25">
      <c r="A14" s="409">
        <v>200</v>
      </c>
      <c r="B14" s="410">
        <v>1</v>
      </c>
      <c r="C14" s="410">
        <v>1</v>
      </c>
      <c r="D14" s="410">
        <v>1</v>
      </c>
      <c r="E14" s="410">
        <v>1</v>
      </c>
      <c r="F14" s="410">
        <v>1</v>
      </c>
      <c r="G14" s="410">
        <v>1</v>
      </c>
      <c r="H14" s="410">
        <v>1</v>
      </c>
      <c r="I14" s="410">
        <v>1</v>
      </c>
      <c r="J14" s="410">
        <v>1</v>
      </c>
      <c r="K14" s="410">
        <v>1</v>
      </c>
      <c r="L14" s="410">
        <v>1</v>
      </c>
      <c r="M14" s="410">
        <v>1</v>
      </c>
      <c r="N14" s="410">
        <v>1</v>
      </c>
      <c r="O14" s="410">
        <v>1</v>
      </c>
    </row>
    <row r="15" spans="1:15" x14ac:dyDescent="0.25">
      <c r="A15" s="409">
        <v>300</v>
      </c>
      <c r="B15" s="410">
        <v>1</v>
      </c>
      <c r="C15" s="410">
        <v>1</v>
      </c>
      <c r="D15" s="410">
        <v>1</v>
      </c>
      <c r="E15" s="410">
        <v>1</v>
      </c>
      <c r="F15" s="410">
        <v>1</v>
      </c>
      <c r="G15" s="410">
        <v>1</v>
      </c>
      <c r="H15" s="410">
        <v>1</v>
      </c>
      <c r="I15" s="410">
        <v>1</v>
      </c>
      <c r="J15" s="410">
        <v>1</v>
      </c>
      <c r="K15" s="410">
        <v>1</v>
      </c>
      <c r="L15" s="410">
        <v>1</v>
      </c>
      <c r="M15" s="410">
        <v>1</v>
      </c>
      <c r="N15" s="410">
        <v>1</v>
      </c>
      <c r="O15" s="410">
        <v>1</v>
      </c>
    </row>
  </sheetData>
  <conditionalFormatting sqref="B2:O15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O30"/>
  <sheetViews>
    <sheetView zoomScale="70" zoomScaleNormal="70" workbookViewId="0">
      <selection activeCell="B3" sqref="B3"/>
    </sheetView>
  </sheetViews>
  <sheetFormatPr defaultRowHeight="15" x14ac:dyDescent="0.25"/>
  <cols>
    <col min="1" max="1" width="11.28515625" customWidth="1"/>
    <col min="2" max="2" width="13.85546875" bestFit="1" customWidth="1"/>
    <col min="3" max="5" width="11.42578125" bestFit="1" customWidth="1"/>
    <col min="6" max="6" width="12.28515625" bestFit="1" customWidth="1"/>
    <col min="7" max="15" width="11.42578125" bestFit="1" customWidth="1"/>
  </cols>
  <sheetData>
    <row r="1" spans="1:15" x14ac:dyDescent="0.25">
      <c r="A1" t="s">
        <v>121</v>
      </c>
    </row>
    <row r="2" spans="1:15" x14ac:dyDescent="0.25">
      <c r="A2" s="407" t="s">
        <v>120</v>
      </c>
      <c r="B2" s="408">
        <v>1</v>
      </c>
      <c r="C2" s="408">
        <v>2</v>
      </c>
      <c r="D2" s="408">
        <v>3</v>
      </c>
      <c r="E2" s="408">
        <v>4</v>
      </c>
      <c r="F2" s="408">
        <v>5</v>
      </c>
      <c r="G2" s="408">
        <v>6</v>
      </c>
      <c r="H2" s="408">
        <v>7</v>
      </c>
      <c r="I2" s="408">
        <v>8</v>
      </c>
      <c r="J2" s="408">
        <v>9</v>
      </c>
      <c r="K2" s="408">
        <v>10</v>
      </c>
      <c r="L2" s="408">
        <v>11</v>
      </c>
      <c r="M2" s="408">
        <v>100</v>
      </c>
      <c r="N2" s="408">
        <v>200</v>
      </c>
      <c r="O2" s="408">
        <v>300</v>
      </c>
    </row>
    <row r="3" spans="1:15" x14ac:dyDescent="0.25">
      <c r="A3" s="409">
        <v>1</v>
      </c>
      <c r="B3" s="411">
        <v>9999999</v>
      </c>
      <c r="C3" s="411">
        <f>B4</f>
        <v>8.6666666666666661</v>
      </c>
      <c r="D3" s="411">
        <f>B5</f>
        <v>15.166666666666666</v>
      </c>
      <c r="E3" s="411">
        <v>9999999</v>
      </c>
      <c r="F3" s="411">
        <v>9999999</v>
      </c>
      <c r="G3" s="411">
        <v>9999999</v>
      </c>
      <c r="H3" s="411">
        <v>9999999</v>
      </c>
      <c r="I3" s="411">
        <v>9999999</v>
      </c>
      <c r="J3" s="411">
        <v>9999999</v>
      </c>
      <c r="K3" s="411">
        <v>9999999</v>
      </c>
      <c r="L3" s="411">
        <f>B13</f>
        <v>19.5</v>
      </c>
      <c r="M3" s="411">
        <v>9999999</v>
      </c>
      <c r="N3" s="411">
        <v>9999999</v>
      </c>
      <c r="O3" s="411">
        <f>B16</f>
        <v>19.5</v>
      </c>
    </row>
    <row r="4" spans="1:15" x14ac:dyDescent="0.25">
      <c r="A4" s="409">
        <v>2</v>
      </c>
      <c r="B4" s="411">
        <f>F30</f>
        <v>8.6666666666666661</v>
      </c>
      <c r="C4" s="411">
        <v>9999999</v>
      </c>
      <c r="D4" s="411">
        <v>9999999</v>
      </c>
      <c r="E4" s="411">
        <v>9999999</v>
      </c>
      <c r="F4" s="411">
        <v>9999999</v>
      </c>
      <c r="G4" s="411">
        <v>9999999</v>
      </c>
      <c r="H4" s="411">
        <v>9999999</v>
      </c>
      <c r="I4" s="411">
        <v>9999999</v>
      </c>
      <c r="J4" s="411">
        <v>9999999</v>
      </c>
      <c r="K4" s="411">
        <v>9999999</v>
      </c>
      <c r="L4" s="411">
        <v>9999999</v>
      </c>
      <c r="M4" s="411">
        <v>9999999</v>
      </c>
      <c r="N4" s="411">
        <v>9999999</v>
      </c>
      <c r="O4" s="411">
        <v>9999999</v>
      </c>
    </row>
    <row r="5" spans="1:15" x14ac:dyDescent="0.25">
      <c r="A5" s="409">
        <v>3</v>
      </c>
      <c r="B5" s="411">
        <f>F29</f>
        <v>15.166666666666666</v>
      </c>
      <c r="C5" s="411">
        <v>9999999</v>
      </c>
      <c r="D5" s="411">
        <v>9999999</v>
      </c>
      <c r="E5" s="411">
        <f>D6</f>
        <v>15.166666666666666</v>
      </c>
      <c r="F5" s="411">
        <v>9999999</v>
      </c>
      <c r="G5" s="411">
        <v>9999999</v>
      </c>
      <c r="H5" s="411">
        <v>9999999</v>
      </c>
      <c r="I5" s="411">
        <v>9999999</v>
      </c>
      <c r="J5" s="411">
        <v>9999999</v>
      </c>
      <c r="K5" s="411">
        <v>9999999</v>
      </c>
      <c r="L5" s="411">
        <v>9999999</v>
      </c>
      <c r="M5" s="411">
        <v>9999999</v>
      </c>
      <c r="N5" s="411">
        <v>9999999</v>
      </c>
      <c r="O5" s="411">
        <v>9999999</v>
      </c>
    </row>
    <row r="6" spans="1:15" x14ac:dyDescent="0.25">
      <c r="A6" s="409">
        <v>4</v>
      </c>
      <c r="B6" s="411">
        <v>9999999</v>
      </c>
      <c r="C6" s="411">
        <v>9999999</v>
      </c>
      <c r="D6" s="411">
        <f>F29</f>
        <v>15.166666666666666</v>
      </c>
      <c r="E6" s="411">
        <v>9999999</v>
      </c>
      <c r="F6" s="411">
        <v>9999999</v>
      </c>
      <c r="G6" s="411">
        <v>9999999</v>
      </c>
      <c r="H6" s="411">
        <v>9999999</v>
      </c>
      <c r="I6" s="411">
        <v>9999999</v>
      </c>
      <c r="J6" s="411">
        <v>9999999</v>
      </c>
      <c r="K6" s="411">
        <v>9999999</v>
      </c>
      <c r="L6" s="411">
        <v>9999999</v>
      </c>
      <c r="M6" s="411">
        <v>9999999</v>
      </c>
      <c r="N6" s="411">
        <v>9999999</v>
      </c>
      <c r="O6" s="411">
        <v>9999999</v>
      </c>
    </row>
    <row r="7" spans="1:15" x14ac:dyDescent="0.25">
      <c r="A7" s="409">
        <v>5</v>
      </c>
      <c r="B7" s="411">
        <v>9999999</v>
      </c>
      <c r="C7" s="411">
        <v>9999999</v>
      </c>
      <c r="D7" s="411">
        <v>9999999</v>
      </c>
      <c r="E7" s="411">
        <v>9999999</v>
      </c>
      <c r="F7" s="411">
        <v>9999999</v>
      </c>
      <c r="G7" s="411">
        <v>9999999</v>
      </c>
      <c r="H7" s="411">
        <v>9999999</v>
      </c>
      <c r="I7" s="411">
        <v>9999999</v>
      </c>
      <c r="J7" s="411">
        <v>9999999</v>
      </c>
      <c r="K7" s="411">
        <v>9999999</v>
      </c>
      <c r="L7" s="411">
        <v>9999999</v>
      </c>
      <c r="M7" s="411">
        <v>9999999</v>
      </c>
      <c r="N7" s="411">
        <v>9999999</v>
      </c>
      <c r="O7" s="411">
        <v>9999999</v>
      </c>
    </row>
    <row r="8" spans="1:15" x14ac:dyDescent="0.25">
      <c r="A8" s="409">
        <v>6</v>
      </c>
      <c r="B8" s="411">
        <v>9999999</v>
      </c>
      <c r="C8" s="411">
        <v>9999999</v>
      </c>
      <c r="D8" s="411">
        <v>9999999</v>
      </c>
      <c r="E8" s="411">
        <v>9999999</v>
      </c>
      <c r="F8" s="411">
        <v>9999999</v>
      </c>
      <c r="G8" s="411">
        <v>9999999</v>
      </c>
      <c r="H8" s="411">
        <v>9999999</v>
      </c>
      <c r="I8" s="411">
        <v>9999999</v>
      </c>
      <c r="J8" s="411">
        <v>9999999</v>
      </c>
      <c r="K8" s="411">
        <v>9999999</v>
      </c>
      <c r="L8" s="411">
        <v>9999999</v>
      </c>
      <c r="M8" s="411">
        <v>9999999</v>
      </c>
      <c r="N8" s="411">
        <v>9999999</v>
      </c>
      <c r="O8" s="411">
        <v>9999999</v>
      </c>
    </row>
    <row r="9" spans="1:15" x14ac:dyDescent="0.25">
      <c r="A9" s="409">
        <v>7</v>
      </c>
      <c r="B9" s="411">
        <v>9999999</v>
      </c>
      <c r="C9" s="411">
        <v>9999999</v>
      </c>
      <c r="D9" s="411">
        <v>9999999</v>
      </c>
      <c r="E9" s="411">
        <v>9999999</v>
      </c>
      <c r="F9" s="411">
        <v>9999999</v>
      </c>
      <c r="G9" s="411">
        <v>9999999</v>
      </c>
      <c r="H9" s="411">
        <v>9999999</v>
      </c>
      <c r="I9" s="411">
        <v>9999999</v>
      </c>
      <c r="J9" s="411">
        <v>9999999</v>
      </c>
      <c r="K9" s="411">
        <v>9999999</v>
      </c>
      <c r="L9" s="411">
        <v>9999999</v>
      </c>
      <c r="M9" s="411">
        <v>9999999</v>
      </c>
      <c r="N9" s="411">
        <v>9999999</v>
      </c>
      <c r="O9" s="411">
        <v>9999999</v>
      </c>
    </row>
    <row r="10" spans="1:15" x14ac:dyDescent="0.25">
      <c r="A10" s="409">
        <v>8</v>
      </c>
      <c r="B10" s="411">
        <v>9999999</v>
      </c>
      <c r="C10" s="411">
        <v>9999999</v>
      </c>
      <c r="D10" s="411">
        <v>9999999</v>
      </c>
      <c r="E10" s="411">
        <v>9999999</v>
      </c>
      <c r="F10" s="411">
        <v>9999999</v>
      </c>
      <c r="G10" s="411">
        <v>9999999</v>
      </c>
      <c r="H10" s="411">
        <v>9999999</v>
      </c>
      <c r="I10" s="411">
        <v>9999999</v>
      </c>
      <c r="J10" s="411">
        <v>9999999</v>
      </c>
      <c r="K10" s="411">
        <v>9999999</v>
      </c>
      <c r="L10" s="411">
        <v>9999999</v>
      </c>
      <c r="M10" s="411">
        <v>9999999</v>
      </c>
      <c r="N10" s="411">
        <v>9999999</v>
      </c>
      <c r="O10" s="411">
        <v>9999999</v>
      </c>
    </row>
    <row r="11" spans="1:15" x14ac:dyDescent="0.25">
      <c r="A11" s="409">
        <v>9</v>
      </c>
      <c r="B11" s="411">
        <v>9999999</v>
      </c>
      <c r="C11" s="411">
        <v>9999999</v>
      </c>
      <c r="D11" s="411">
        <v>9999999</v>
      </c>
      <c r="E11" s="411">
        <v>9999999</v>
      </c>
      <c r="F11" s="411">
        <v>9999999</v>
      </c>
      <c r="G11" s="411">
        <v>9999999</v>
      </c>
      <c r="H11" s="411">
        <v>9999999</v>
      </c>
      <c r="I11" s="411">
        <v>9999999</v>
      </c>
      <c r="J11" s="411">
        <v>9999999</v>
      </c>
      <c r="K11" s="411">
        <v>9999999</v>
      </c>
      <c r="L11" s="411">
        <v>9999999</v>
      </c>
      <c r="M11" s="411">
        <v>9999999</v>
      </c>
      <c r="N11" s="411">
        <v>9999999</v>
      </c>
      <c r="O11" s="411">
        <v>9999999</v>
      </c>
    </row>
    <row r="12" spans="1:15" x14ac:dyDescent="0.25">
      <c r="A12" s="409">
        <v>10</v>
      </c>
      <c r="B12" s="411">
        <v>9999999</v>
      </c>
      <c r="C12" s="411">
        <v>9999999</v>
      </c>
      <c r="D12" s="411">
        <v>9999999</v>
      </c>
      <c r="E12" s="411">
        <v>9999999</v>
      </c>
      <c r="F12" s="411">
        <v>9999999</v>
      </c>
      <c r="G12" s="411">
        <v>9999999</v>
      </c>
      <c r="H12" s="411">
        <v>9999999</v>
      </c>
      <c r="I12" s="411">
        <v>9999999</v>
      </c>
      <c r="J12" s="411">
        <v>9999999</v>
      </c>
      <c r="K12" s="411">
        <v>9999999</v>
      </c>
      <c r="L12" s="411">
        <v>9999999</v>
      </c>
      <c r="M12" s="411">
        <v>9999999</v>
      </c>
      <c r="N12" s="411">
        <v>9999999</v>
      </c>
      <c r="O12" s="411">
        <v>9999999</v>
      </c>
    </row>
    <row r="13" spans="1:15" x14ac:dyDescent="0.25">
      <c r="A13" s="409">
        <v>11</v>
      </c>
      <c r="B13" s="411">
        <f>F28</f>
        <v>19.5</v>
      </c>
      <c r="C13" s="411">
        <v>9999999</v>
      </c>
      <c r="D13" s="411">
        <v>9999999</v>
      </c>
      <c r="E13" s="411">
        <v>9999999</v>
      </c>
      <c r="F13" s="411">
        <v>9999999</v>
      </c>
      <c r="G13" s="411">
        <v>9999999</v>
      </c>
      <c r="H13" s="411">
        <v>9999999</v>
      </c>
      <c r="I13" s="411">
        <v>9999999</v>
      </c>
      <c r="J13" s="411">
        <v>9999999</v>
      </c>
      <c r="K13" s="411">
        <v>9999999</v>
      </c>
      <c r="L13" s="411">
        <v>9999999</v>
      </c>
      <c r="M13" s="411">
        <v>9999999</v>
      </c>
      <c r="N13" s="411">
        <v>9999999</v>
      </c>
      <c r="O13" s="411">
        <v>9999999</v>
      </c>
    </row>
    <row r="14" spans="1:15" x14ac:dyDescent="0.25">
      <c r="A14" s="409">
        <v>100</v>
      </c>
      <c r="B14" s="411">
        <v>9999999</v>
      </c>
      <c r="C14" s="411">
        <v>9999999</v>
      </c>
      <c r="D14" s="411">
        <v>9999999</v>
      </c>
      <c r="E14" s="411">
        <v>9999999</v>
      </c>
      <c r="F14" s="411">
        <v>9999999</v>
      </c>
      <c r="G14" s="411">
        <v>9999999</v>
      </c>
      <c r="H14" s="411">
        <v>9999999</v>
      </c>
      <c r="I14" s="411">
        <v>9999999</v>
      </c>
      <c r="J14" s="411">
        <v>9999999</v>
      </c>
      <c r="K14" s="411">
        <v>9999999</v>
      </c>
      <c r="L14" s="411">
        <v>9999999</v>
      </c>
      <c r="M14" s="411">
        <v>9999999</v>
      </c>
      <c r="N14" s="411">
        <v>9999999</v>
      </c>
      <c r="O14" s="411">
        <v>9999999</v>
      </c>
    </row>
    <row r="15" spans="1:15" x14ac:dyDescent="0.25">
      <c r="A15" s="409">
        <v>200</v>
      </c>
      <c r="B15" s="411">
        <v>9999999</v>
      </c>
      <c r="C15" s="411">
        <v>9999999</v>
      </c>
      <c r="D15" s="411">
        <v>9999999</v>
      </c>
      <c r="E15" s="411">
        <v>9999999</v>
      </c>
      <c r="F15" s="411">
        <v>9999999</v>
      </c>
      <c r="G15" s="411">
        <v>9999999</v>
      </c>
      <c r="H15" s="411">
        <v>9999999</v>
      </c>
      <c r="I15" s="411">
        <v>9999999</v>
      </c>
      <c r="J15" s="411">
        <v>9999999</v>
      </c>
      <c r="K15" s="411">
        <v>9999999</v>
      </c>
      <c r="L15" s="411">
        <v>9999999</v>
      </c>
      <c r="M15" s="411">
        <v>9999999</v>
      </c>
      <c r="N15" s="411">
        <v>9999999</v>
      </c>
      <c r="O15" s="411">
        <v>9999999</v>
      </c>
    </row>
    <row r="16" spans="1:15" x14ac:dyDescent="0.25">
      <c r="A16" s="409">
        <v>300</v>
      </c>
      <c r="B16" s="411">
        <f>F28</f>
        <v>19.5</v>
      </c>
      <c r="C16" s="411">
        <v>9999999</v>
      </c>
      <c r="D16" s="411">
        <v>9999999</v>
      </c>
      <c r="E16" s="411">
        <v>9999999</v>
      </c>
      <c r="F16" s="411">
        <v>9999999</v>
      </c>
      <c r="G16" s="411">
        <v>9999999</v>
      </c>
      <c r="H16" s="411">
        <v>9999999</v>
      </c>
      <c r="I16" s="411">
        <v>9999999</v>
      </c>
      <c r="J16" s="411">
        <v>9999999</v>
      </c>
      <c r="K16" s="411">
        <v>9999999</v>
      </c>
      <c r="L16" s="411">
        <v>9999999</v>
      </c>
      <c r="M16" s="411">
        <v>9999999</v>
      </c>
      <c r="N16" s="411">
        <v>9999999</v>
      </c>
      <c r="O16" s="411">
        <v>9999999</v>
      </c>
    </row>
    <row r="26" spans="2:6" x14ac:dyDescent="0.25">
      <c r="B26" s="542" t="s">
        <v>122</v>
      </c>
      <c r="C26" s="542"/>
      <c r="D26" s="542"/>
      <c r="E26" s="542"/>
      <c r="F26" s="542"/>
    </row>
    <row r="27" spans="2:6" ht="25.5" x14ac:dyDescent="0.25">
      <c r="B27" s="412" t="s">
        <v>123</v>
      </c>
      <c r="C27" s="413" t="s">
        <v>124</v>
      </c>
      <c r="D27" s="413" t="s">
        <v>125</v>
      </c>
      <c r="E27" s="412" t="s">
        <v>126</v>
      </c>
      <c r="F27" s="413" t="s">
        <v>127</v>
      </c>
    </row>
    <row r="28" spans="2:6" x14ac:dyDescent="0.25">
      <c r="B28" s="414" t="s">
        <v>128</v>
      </c>
      <c r="C28" s="414">
        <v>25</v>
      </c>
      <c r="D28" s="414">
        <v>1800</v>
      </c>
      <c r="E28" s="415">
        <v>0.13</v>
      </c>
      <c r="F28" s="416">
        <f>D28*E28/12</f>
        <v>19.5</v>
      </c>
    </row>
    <row r="29" spans="2:6" x14ac:dyDescent="0.25">
      <c r="B29" s="414" t="s">
        <v>129</v>
      </c>
      <c r="C29" s="414">
        <v>25</v>
      </c>
      <c r="D29" s="414">
        <v>1400</v>
      </c>
      <c r="E29" s="415">
        <v>0.13</v>
      </c>
      <c r="F29" s="416">
        <f>D29*E29/12</f>
        <v>15.166666666666666</v>
      </c>
    </row>
    <row r="30" spans="2:6" x14ac:dyDescent="0.25">
      <c r="B30" s="414" t="s">
        <v>130</v>
      </c>
      <c r="C30" s="414">
        <v>25</v>
      </c>
      <c r="D30" s="414">
        <v>800</v>
      </c>
      <c r="E30" s="415">
        <v>0.13</v>
      </c>
      <c r="F30" s="416">
        <f>D30*E30/12</f>
        <v>8.6666666666666661</v>
      </c>
    </row>
  </sheetData>
  <mergeCells count="1">
    <mergeCell ref="B26:F26"/>
  </mergeCells>
  <conditionalFormatting sqref="B3:O16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GA161"/>
  <sheetViews>
    <sheetView zoomScale="70" zoomScaleNormal="70" workbookViewId="0">
      <selection activeCell="A6" sqref="A6:A9"/>
    </sheetView>
  </sheetViews>
  <sheetFormatPr defaultRowHeight="15" x14ac:dyDescent="0.25"/>
  <cols>
    <col min="1" max="1" width="13.85546875" bestFit="1" customWidth="1"/>
  </cols>
  <sheetData>
    <row r="1" spans="1:183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x14ac:dyDescent="0.25">
      <c r="A2" s="392">
        <v>1</v>
      </c>
      <c r="B2" s="168">
        <v>1</v>
      </c>
      <c r="C2" s="170">
        <v>2</v>
      </c>
      <c r="D2" s="417">
        <v>0</v>
      </c>
      <c r="E2" s="417">
        <v>0</v>
      </c>
      <c r="F2" s="417">
        <v>0</v>
      </c>
      <c r="G2" s="417">
        <v>0</v>
      </c>
      <c r="H2" s="417">
        <v>0</v>
      </c>
      <c r="I2" s="417">
        <v>0</v>
      </c>
      <c r="J2" s="417">
        <v>0</v>
      </c>
      <c r="K2" s="417">
        <v>0</v>
      </c>
      <c r="L2" s="417">
        <v>0</v>
      </c>
      <c r="M2" s="417">
        <v>0</v>
      </c>
      <c r="N2" s="417">
        <v>0</v>
      </c>
      <c r="O2" s="417">
        <v>0</v>
      </c>
      <c r="P2" s="417">
        <v>0</v>
      </c>
      <c r="Q2" s="417">
        <v>0</v>
      </c>
      <c r="R2" s="417">
        <v>0</v>
      </c>
      <c r="S2" s="417">
        <v>0</v>
      </c>
      <c r="T2" s="417">
        <v>0</v>
      </c>
      <c r="U2" s="417">
        <v>0</v>
      </c>
      <c r="V2" s="417">
        <v>0</v>
      </c>
      <c r="W2" s="417">
        <v>0</v>
      </c>
      <c r="X2" s="417">
        <v>0</v>
      </c>
      <c r="Y2" s="417">
        <v>0</v>
      </c>
      <c r="Z2" s="417">
        <v>0</v>
      </c>
      <c r="AA2" s="417">
        <v>0</v>
      </c>
      <c r="AB2" s="417">
        <v>0</v>
      </c>
      <c r="AC2" s="417">
        <v>0</v>
      </c>
      <c r="AD2" s="417">
        <v>0</v>
      </c>
      <c r="AE2" s="417">
        <v>0</v>
      </c>
      <c r="AF2" s="417">
        <v>0</v>
      </c>
      <c r="AG2" s="417">
        <v>0</v>
      </c>
      <c r="AH2" s="417">
        <v>0</v>
      </c>
      <c r="AI2" s="417">
        <v>0</v>
      </c>
      <c r="AJ2" s="417">
        <v>0</v>
      </c>
      <c r="AK2" s="417">
        <v>0</v>
      </c>
      <c r="AL2" s="417">
        <v>0</v>
      </c>
      <c r="AM2" s="417">
        <v>0</v>
      </c>
      <c r="AN2" s="417">
        <v>0</v>
      </c>
      <c r="AO2" s="417">
        <v>0</v>
      </c>
      <c r="AP2" s="417">
        <v>0</v>
      </c>
      <c r="AQ2" s="417">
        <v>0</v>
      </c>
      <c r="AR2" s="417">
        <v>0</v>
      </c>
      <c r="AS2" s="417">
        <v>0</v>
      </c>
      <c r="AT2" s="417">
        <v>0</v>
      </c>
      <c r="AU2" s="417">
        <v>0</v>
      </c>
      <c r="AV2" s="417">
        <v>0</v>
      </c>
      <c r="AW2" s="417">
        <v>0</v>
      </c>
      <c r="AX2" s="417">
        <v>0</v>
      </c>
      <c r="AY2" s="417">
        <v>0</v>
      </c>
      <c r="AZ2" s="417">
        <v>0</v>
      </c>
      <c r="BA2" s="417">
        <v>0</v>
      </c>
      <c r="BB2" s="417">
        <v>0</v>
      </c>
      <c r="BC2" s="417">
        <v>0</v>
      </c>
      <c r="BD2" s="417">
        <v>0</v>
      </c>
      <c r="BE2" s="417">
        <v>0</v>
      </c>
      <c r="BF2" s="417">
        <v>0</v>
      </c>
      <c r="BG2" s="417">
        <v>0</v>
      </c>
      <c r="BH2" s="417">
        <v>0</v>
      </c>
      <c r="BI2" s="417">
        <v>0</v>
      </c>
      <c r="BJ2" s="417">
        <v>0</v>
      </c>
      <c r="BK2" s="417">
        <v>0</v>
      </c>
      <c r="BL2" s="417">
        <v>0</v>
      </c>
      <c r="BM2" s="417">
        <v>0</v>
      </c>
      <c r="BN2" s="417">
        <v>0</v>
      </c>
      <c r="BO2" s="417">
        <v>0</v>
      </c>
      <c r="BP2" s="417">
        <v>0</v>
      </c>
      <c r="BQ2" s="417">
        <v>0</v>
      </c>
      <c r="BR2" s="417">
        <v>0</v>
      </c>
      <c r="BS2" s="417">
        <v>0</v>
      </c>
      <c r="BT2" s="417">
        <v>0</v>
      </c>
      <c r="BU2" s="417">
        <v>0</v>
      </c>
      <c r="BV2" s="417">
        <v>0</v>
      </c>
      <c r="BW2" s="417">
        <v>0</v>
      </c>
      <c r="BX2" s="417">
        <v>0</v>
      </c>
      <c r="BY2" s="417">
        <v>0</v>
      </c>
      <c r="BZ2" s="417">
        <v>0</v>
      </c>
      <c r="CA2" s="417">
        <v>0</v>
      </c>
      <c r="CB2" s="417">
        <v>0</v>
      </c>
      <c r="CC2" s="417">
        <v>0</v>
      </c>
      <c r="CD2" s="417">
        <v>0</v>
      </c>
      <c r="CE2" s="417">
        <v>0</v>
      </c>
      <c r="CF2" s="417">
        <v>0</v>
      </c>
      <c r="CG2" s="417">
        <v>0</v>
      </c>
      <c r="CH2" s="417">
        <v>0</v>
      </c>
      <c r="CI2" s="417">
        <v>0</v>
      </c>
      <c r="CJ2" s="417">
        <v>0</v>
      </c>
      <c r="CK2" s="417">
        <v>0</v>
      </c>
      <c r="CL2" s="417">
        <v>0</v>
      </c>
      <c r="CM2" s="417">
        <v>0</v>
      </c>
      <c r="CN2" s="417">
        <v>0</v>
      </c>
      <c r="CO2" s="417">
        <v>0</v>
      </c>
      <c r="CP2" s="417">
        <v>0</v>
      </c>
      <c r="CQ2" s="417">
        <v>0</v>
      </c>
      <c r="CR2" s="417">
        <v>0</v>
      </c>
      <c r="CS2" s="417">
        <v>0</v>
      </c>
      <c r="CT2" s="417">
        <v>0</v>
      </c>
      <c r="CU2" s="417">
        <v>0</v>
      </c>
      <c r="CV2" s="417">
        <v>0</v>
      </c>
      <c r="CW2" s="417">
        <v>0</v>
      </c>
      <c r="CX2" s="417">
        <v>0</v>
      </c>
      <c r="CY2" s="417">
        <v>0</v>
      </c>
      <c r="CZ2" s="417">
        <v>0</v>
      </c>
      <c r="DA2" s="417">
        <v>0</v>
      </c>
      <c r="DB2" s="417">
        <v>0</v>
      </c>
      <c r="DC2" s="417">
        <v>0</v>
      </c>
      <c r="DD2" s="417">
        <v>0</v>
      </c>
      <c r="DE2" s="417">
        <v>0</v>
      </c>
      <c r="DF2" s="417">
        <v>0</v>
      </c>
      <c r="DG2" s="417">
        <v>0</v>
      </c>
      <c r="DH2" s="417">
        <v>0</v>
      </c>
      <c r="DI2" s="417">
        <v>0</v>
      </c>
      <c r="DJ2" s="417">
        <v>0</v>
      </c>
      <c r="DK2" s="417">
        <v>0</v>
      </c>
      <c r="DL2" s="417">
        <v>0</v>
      </c>
      <c r="DM2" s="417">
        <v>0</v>
      </c>
      <c r="DN2" s="417">
        <v>0</v>
      </c>
      <c r="DO2" s="417">
        <v>0</v>
      </c>
      <c r="DP2" s="417">
        <v>0</v>
      </c>
      <c r="DQ2" s="417">
        <v>0</v>
      </c>
      <c r="DR2" s="417">
        <v>0</v>
      </c>
      <c r="DS2" s="417">
        <v>0</v>
      </c>
      <c r="DT2" s="417">
        <v>0</v>
      </c>
      <c r="DU2" s="417">
        <v>0</v>
      </c>
      <c r="DV2" s="417">
        <v>0</v>
      </c>
      <c r="DW2" s="417">
        <v>0</v>
      </c>
      <c r="DX2" s="417">
        <v>0</v>
      </c>
      <c r="DY2" s="417">
        <v>0</v>
      </c>
      <c r="DZ2" s="417">
        <v>0</v>
      </c>
      <c r="EA2" s="417">
        <v>0</v>
      </c>
      <c r="EB2" s="417">
        <v>0</v>
      </c>
      <c r="EC2" s="417">
        <v>0</v>
      </c>
      <c r="ED2" s="417">
        <v>0</v>
      </c>
      <c r="EE2" s="417">
        <v>0</v>
      </c>
      <c r="EF2" s="417">
        <v>0</v>
      </c>
      <c r="EG2" s="417">
        <v>0</v>
      </c>
      <c r="EH2" s="417">
        <v>0</v>
      </c>
      <c r="EI2" s="417">
        <v>0</v>
      </c>
      <c r="EJ2" s="417">
        <v>0</v>
      </c>
      <c r="EK2" s="417">
        <v>0</v>
      </c>
      <c r="EL2" s="417">
        <v>0</v>
      </c>
      <c r="EM2" s="417">
        <v>0</v>
      </c>
      <c r="EN2" s="417">
        <v>0</v>
      </c>
      <c r="EO2" s="417">
        <v>0</v>
      </c>
      <c r="EP2" s="417">
        <v>0</v>
      </c>
      <c r="EQ2" s="417">
        <v>0</v>
      </c>
      <c r="ER2" s="417">
        <v>0</v>
      </c>
      <c r="ES2" s="417">
        <v>0</v>
      </c>
      <c r="ET2" s="417">
        <v>0</v>
      </c>
      <c r="EU2" s="417">
        <v>0</v>
      </c>
      <c r="EV2" s="417">
        <v>0</v>
      </c>
      <c r="EW2" s="417">
        <v>0</v>
      </c>
      <c r="EX2" s="417">
        <v>0</v>
      </c>
      <c r="EY2" s="417">
        <v>0</v>
      </c>
      <c r="EZ2" s="417">
        <v>0</v>
      </c>
      <c r="FA2" s="417">
        <v>0</v>
      </c>
      <c r="FB2" s="417">
        <v>0</v>
      </c>
      <c r="FC2" s="417">
        <v>0</v>
      </c>
      <c r="FD2" s="417">
        <v>0</v>
      </c>
      <c r="FE2" s="417">
        <v>0</v>
      </c>
      <c r="FF2" s="417">
        <v>0</v>
      </c>
      <c r="FG2" s="417">
        <v>0</v>
      </c>
      <c r="FH2" s="417">
        <v>0</v>
      </c>
      <c r="FI2" s="417">
        <v>0</v>
      </c>
      <c r="FJ2" s="417">
        <v>0</v>
      </c>
      <c r="FK2" s="417">
        <v>0</v>
      </c>
      <c r="FL2" s="417">
        <v>0</v>
      </c>
      <c r="FM2" s="417">
        <v>0</v>
      </c>
      <c r="FN2" s="417">
        <v>0</v>
      </c>
      <c r="FO2" s="417">
        <v>0</v>
      </c>
      <c r="FP2" s="417">
        <v>0</v>
      </c>
      <c r="FQ2" s="417">
        <v>0</v>
      </c>
      <c r="FR2" s="417">
        <v>0</v>
      </c>
      <c r="FS2" s="417">
        <v>0</v>
      </c>
      <c r="FT2" s="417">
        <v>0</v>
      </c>
      <c r="FU2" s="417">
        <v>0</v>
      </c>
      <c r="FV2" s="417">
        <v>0</v>
      </c>
      <c r="FW2" s="417">
        <v>0</v>
      </c>
      <c r="FX2" s="417">
        <v>0</v>
      </c>
      <c r="FY2" s="417">
        <v>0</v>
      </c>
      <c r="FZ2" s="417">
        <v>0</v>
      </c>
      <c r="GA2" s="417">
        <v>0</v>
      </c>
    </row>
    <row r="3" spans="1:183" x14ac:dyDescent="0.25">
      <c r="A3" s="392">
        <v>2</v>
      </c>
      <c r="B3" s="168">
        <v>1</v>
      </c>
      <c r="C3" s="170">
        <v>2</v>
      </c>
      <c r="D3" s="417">
        <v>0</v>
      </c>
      <c r="E3" s="417">
        <v>0</v>
      </c>
      <c r="F3" s="417">
        <v>0</v>
      </c>
      <c r="G3" s="417">
        <v>0</v>
      </c>
      <c r="H3" s="417">
        <v>0</v>
      </c>
      <c r="I3" s="417">
        <v>0</v>
      </c>
      <c r="J3" s="417">
        <v>0</v>
      </c>
      <c r="K3" s="417">
        <v>0</v>
      </c>
      <c r="L3" s="417">
        <v>0</v>
      </c>
      <c r="M3" s="417">
        <v>0</v>
      </c>
      <c r="N3" s="417">
        <v>0</v>
      </c>
      <c r="O3" s="417">
        <v>0</v>
      </c>
      <c r="P3" s="417">
        <v>0</v>
      </c>
      <c r="Q3" s="417">
        <v>0</v>
      </c>
      <c r="R3" s="417">
        <v>0</v>
      </c>
      <c r="S3" s="417">
        <v>0</v>
      </c>
      <c r="T3" s="417">
        <v>0</v>
      </c>
      <c r="U3" s="417">
        <v>0</v>
      </c>
      <c r="V3" s="417">
        <v>0</v>
      </c>
      <c r="W3" s="417">
        <v>0</v>
      </c>
      <c r="X3" s="417">
        <v>0</v>
      </c>
      <c r="Y3" s="417">
        <v>0</v>
      </c>
      <c r="Z3" s="417">
        <v>0</v>
      </c>
      <c r="AA3" s="417">
        <v>0</v>
      </c>
      <c r="AB3" s="417">
        <v>0</v>
      </c>
      <c r="AC3" s="417">
        <v>0</v>
      </c>
      <c r="AD3" s="417">
        <v>0</v>
      </c>
      <c r="AE3" s="417">
        <v>0</v>
      </c>
      <c r="AF3" s="417">
        <v>0</v>
      </c>
      <c r="AG3" s="417">
        <v>0</v>
      </c>
      <c r="AH3" s="417">
        <v>0</v>
      </c>
      <c r="AI3" s="417">
        <v>0</v>
      </c>
      <c r="AJ3" s="417">
        <v>0</v>
      </c>
      <c r="AK3" s="417">
        <v>0</v>
      </c>
      <c r="AL3" s="417">
        <v>0</v>
      </c>
      <c r="AM3" s="417">
        <v>0</v>
      </c>
      <c r="AN3" s="417">
        <v>0</v>
      </c>
      <c r="AO3" s="417">
        <v>0</v>
      </c>
      <c r="AP3" s="417">
        <v>0</v>
      </c>
      <c r="AQ3" s="417">
        <v>0</v>
      </c>
      <c r="AR3" s="417">
        <v>0</v>
      </c>
      <c r="AS3" s="417">
        <v>0</v>
      </c>
      <c r="AT3" s="417">
        <v>0</v>
      </c>
      <c r="AU3" s="417">
        <v>0</v>
      </c>
      <c r="AV3" s="417">
        <v>0</v>
      </c>
      <c r="AW3" s="417">
        <v>0</v>
      </c>
      <c r="AX3" s="417">
        <v>0</v>
      </c>
      <c r="AY3" s="417">
        <v>0</v>
      </c>
      <c r="AZ3" s="417">
        <v>0</v>
      </c>
      <c r="BA3" s="417">
        <v>0</v>
      </c>
      <c r="BB3" s="417">
        <v>0</v>
      </c>
      <c r="BC3" s="417">
        <v>0</v>
      </c>
      <c r="BD3" s="417">
        <v>0</v>
      </c>
      <c r="BE3" s="417">
        <v>0</v>
      </c>
      <c r="BF3" s="417">
        <v>0</v>
      </c>
      <c r="BG3" s="417">
        <v>0</v>
      </c>
      <c r="BH3" s="417">
        <v>0</v>
      </c>
      <c r="BI3" s="417">
        <v>0</v>
      </c>
      <c r="BJ3" s="417">
        <v>0</v>
      </c>
      <c r="BK3" s="417">
        <v>0</v>
      </c>
      <c r="BL3" s="417">
        <v>0</v>
      </c>
      <c r="BM3" s="417">
        <v>0</v>
      </c>
      <c r="BN3" s="417">
        <v>0</v>
      </c>
      <c r="BO3" s="417">
        <v>0</v>
      </c>
      <c r="BP3" s="417">
        <v>0</v>
      </c>
      <c r="BQ3" s="417">
        <v>0</v>
      </c>
      <c r="BR3" s="417">
        <v>0</v>
      </c>
      <c r="BS3" s="417">
        <v>0</v>
      </c>
      <c r="BT3" s="417">
        <v>0</v>
      </c>
      <c r="BU3" s="417">
        <v>0</v>
      </c>
      <c r="BV3" s="417">
        <v>0</v>
      </c>
      <c r="BW3" s="417">
        <v>0</v>
      </c>
      <c r="BX3" s="417">
        <v>0</v>
      </c>
      <c r="BY3" s="417">
        <v>0</v>
      </c>
      <c r="BZ3" s="417">
        <v>0</v>
      </c>
      <c r="CA3" s="417">
        <v>0</v>
      </c>
      <c r="CB3" s="417">
        <v>0</v>
      </c>
      <c r="CC3" s="417">
        <v>0</v>
      </c>
      <c r="CD3" s="417">
        <v>0</v>
      </c>
      <c r="CE3" s="417">
        <v>0</v>
      </c>
      <c r="CF3" s="417">
        <v>0</v>
      </c>
      <c r="CG3" s="417">
        <v>0</v>
      </c>
      <c r="CH3" s="417">
        <v>0</v>
      </c>
      <c r="CI3" s="417">
        <v>0</v>
      </c>
      <c r="CJ3" s="417">
        <v>0</v>
      </c>
      <c r="CK3" s="417">
        <v>0</v>
      </c>
      <c r="CL3" s="417">
        <v>0</v>
      </c>
      <c r="CM3" s="417">
        <v>0</v>
      </c>
      <c r="CN3" s="417">
        <v>0</v>
      </c>
      <c r="CO3" s="417">
        <v>0</v>
      </c>
      <c r="CP3" s="417">
        <v>0</v>
      </c>
      <c r="CQ3" s="417">
        <v>0</v>
      </c>
      <c r="CR3" s="417">
        <v>0</v>
      </c>
      <c r="CS3" s="417">
        <v>0</v>
      </c>
      <c r="CT3" s="417">
        <v>0</v>
      </c>
      <c r="CU3" s="417">
        <v>0</v>
      </c>
      <c r="CV3" s="417">
        <v>0</v>
      </c>
      <c r="CW3" s="417">
        <v>0</v>
      </c>
      <c r="CX3" s="417">
        <v>0</v>
      </c>
      <c r="CY3" s="417">
        <v>0</v>
      </c>
      <c r="CZ3" s="417">
        <v>0</v>
      </c>
      <c r="DA3" s="417">
        <v>0</v>
      </c>
      <c r="DB3" s="417">
        <v>0</v>
      </c>
      <c r="DC3" s="417">
        <v>0</v>
      </c>
      <c r="DD3" s="417">
        <v>0</v>
      </c>
      <c r="DE3" s="417">
        <v>0</v>
      </c>
      <c r="DF3" s="417">
        <v>0</v>
      </c>
      <c r="DG3" s="417">
        <v>0</v>
      </c>
      <c r="DH3" s="417">
        <v>0</v>
      </c>
      <c r="DI3" s="417">
        <v>0</v>
      </c>
      <c r="DJ3" s="417">
        <v>0</v>
      </c>
      <c r="DK3" s="417">
        <v>0</v>
      </c>
      <c r="DL3" s="417">
        <v>0</v>
      </c>
      <c r="DM3" s="417">
        <v>0</v>
      </c>
      <c r="DN3" s="417">
        <v>0</v>
      </c>
      <c r="DO3" s="417">
        <v>0</v>
      </c>
      <c r="DP3" s="417">
        <v>0</v>
      </c>
      <c r="DQ3" s="417">
        <v>0</v>
      </c>
      <c r="DR3" s="417">
        <v>0</v>
      </c>
      <c r="DS3" s="417">
        <v>0</v>
      </c>
      <c r="DT3" s="417">
        <v>0</v>
      </c>
      <c r="DU3" s="417">
        <v>0</v>
      </c>
      <c r="DV3" s="417">
        <v>0</v>
      </c>
      <c r="DW3" s="417">
        <v>0</v>
      </c>
      <c r="DX3" s="417">
        <v>0</v>
      </c>
      <c r="DY3" s="417">
        <v>0</v>
      </c>
      <c r="DZ3" s="417">
        <v>0</v>
      </c>
      <c r="EA3" s="417">
        <v>0</v>
      </c>
      <c r="EB3" s="417">
        <v>0</v>
      </c>
      <c r="EC3" s="417">
        <v>0</v>
      </c>
      <c r="ED3" s="417">
        <v>0</v>
      </c>
      <c r="EE3" s="417">
        <v>0</v>
      </c>
      <c r="EF3" s="417">
        <v>0</v>
      </c>
      <c r="EG3" s="417">
        <v>0</v>
      </c>
      <c r="EH3" s="417">
        <v>0</v>
      </c>
      <c r="EI3" s="417">
        <v>0</v>
      </c>
      <c r="EJ3" s="417">
        <v>0</v>
      </c>
      <c r="EK3" s="417">
        <v>0</v>
      </c>
      <c r="EL3" s="417">
        <v>0</v>
      </c>
      <c r="EM3" s="417">
        <v>0</v>
      </c>
      <c r="EN3" s="417">
        <v>0</v>
      </c>
      <c r="EO3" s="417">
        <v>0</v>
      </c>
      <c r="EP3" s="417">
        <v>0</v>
      </c>
      <c r="EQ3" s="417">
        <v>0</v>
      </c>
      <c r="ER3" s="417">
        <v>0</v>
      </c>
      <c r="ES3" s="417">
        <v>0</v>
      </c>
      <c r="ET3" s="417">
        <v>0</v>
      </c>
      <c r="EU3" s="417">
        <v>0</v>
      </c>
      <c r="EV3" s="417">
        <v>0</v>
      </c>
      <c r="EW3" s="417">
        <v>0</v>
      </c>
      <c r="EX3" s="417">
        <v>0</v>
      </c>
      <c r="EY3" s="417">
        <v>0</v>
      </c>
      <c r="EZ3" s="417">
        <v>0</v>
      </c>
      <c r="FA3" s="417">
        <v>0</v>
      </c>
      <c r="FB3" s="417">
        <v>0</v>
      </c>
      <c r="FC3" s="417">
        <v>0</v>
      </c>
      <c r="FD3" s="417">
        <v>0</v>
      </c>
      <c r="FE3" s="417">
        <v>0</v>
      </c>
      <c r="FF3" s="417">
        <v>0</v>
      </c>
      <c r="FG3" s="417">
        <v>0</v>
      </c>
      <c r="FH3" s="417">
        <v>0</v>
      </c>
      <c r="FI3" s="417">
        <v>0</v>
      </c>
      <c r="FJ3" s="417">
        <v>0</v>
      </c>
      <c r="FK3" s="417">
        <v>0</v>
      </c>
      <c r="FL3" s="417">
        <v>0</v>
      </c>
      <c r="FM3" s="417">
        <v>0</v>
      </c>
      <c r="FN3" s="417">
        <v>0</v>
      </c>
      <c r="FO3" s="417">
        <v>0</v>
      </c>
      <c r="FP3" s="417">
        <v>0</v>
      </c>
      <c r="FQ3" s="417">
        <v>0</v>
      </c>
      <c r="FR3" s="417">
        <v>0</v>
      </c>
      <c r="FS3" s="417">
        <v>0</v>
      </c>
      <c r="FT3" s="417">
        <v>0</v>
      </c>
      <c r="FU3" s="417">
        <v>0</v>
      </c>
      <c r="FV3" s="417">
        <v>0</v>
      </c>
      <c r="FW3" s="417">
        <v>0</v>
      </c>
      <c r="FX3" s="417">
        <v>0</v>
      </c>
      <c r="FY3" s="417">
        <v>0</v>
      </c>
      <c r="FZ3" s="417">
        <v>0</v>
      </c>
      <c r="GA3" s="417">
        <v>0</v>
      </c>
    </row>
    <row r="4" spans="1:183" x14ac:dyDescent="0.25">
      <c r="A4" s="392">
        <v>3</v>
      </c>
      <c r="B4" s="168">
        <v>1</v>
      </c>
      <c r="C4" s="170">
        <v>2</v>
      </c>
      <c r="D4" s="417">
        <v>0</v>
      </c>
      <c r="E4" s="417">
        <v>0</v>
      </c>
      <c r="F4" s="417">
        <v>0</v>
      </c>
      <c r="G4" s="417">
        <v>0</v>
      </c>
      <c r="H4" s="417">
        <v>0</v>
      </c>
      <c r="I4" s="417">
        <v>0</v>
      </c>
      <c r="J4" s="417">
        <v>0</v>
      </c>
      <c r="K4" s="417">
        <v>0</v>
      </c>
      <c r="L4" s="417">
        <v>0</v>
      </c>
      <c r="M4" s="417">
        <v>0</v>
      </c>
      <c r="N4" s="417">
        <v>0</v>
      </c>
      <c r="O4" s="417">
        <v>0</v>
      </c>
      <c r="P4" s="417">
        <v>0</v>
      </c>
      <c r="Q4" s="417">
        <v>0</v>
      </c>
      <c r="R4" s="417">
        <v>0</v>
      </c>
      <c r="S4" s="417">
        <v>0</v>
      </c>
      <c r="T4" s="417">
        <v>0</v>
      </c>
      <c r="U4" s="417">
        <v>0</v>
      </c>
      <c r="V4" s="417">
        <v>0</v>
      </c>
      <c r="W4" s="417">
        <v>0</v>
      </c>
      <c r="X4" s="417">
        <v>0</v>
      </c>
      <c r="Y4" s="417">
        <v>0</v>
      </c>
      <c r="Z4" s="417">
        <v>0</v>
      </c>
      <c r="AA4" s="417">
        <v>0</v>
      </c>
      <c r="AB4" s="417">
        <v>0</v>
      </c>
      <c r="AC4" s="417">
        <v>0</v>
      </c>
      <c r="AD4" s="417">
        <v>0</v>
      </c>
      <c r="AE4" s="417">
        <v>0</v>
      </c>
      <c r="AF4" s="417">
        <v>0</v>
      </c>
      <c r="AG4" s="417">
        <v>0</v>
      </c>
      <c r="AH4" s="417">
        <v>0</v>
      </c>
      <c r="AI4" s="417">
        <v>0</v>
      </c>
      <c r="AJ4" s="417">
        <v>0</v>
      </c>
      <c r="AK4" s="417">
        <v>0</v>
      </c>
      <c r="AL4" s="417">
        <v>0</v>
      </c>
      <c r="AM4" s="417">
        <v>0</v>
      </c>
      <c r="AN4" s="417">
        <v>0</v>
      </c>
      <c r="AO4" s="417">
        <v>0</v>
      </c>
      <c r="AP4" s="417">
        <v>0</v>
      </c>
      <c r="AQ4" s="417">
        <v>0</v>
      </c>
      <c r="AR4" s="417">
        <v>0</v>
      </c>
      <c r="AS4" s="417">
        <v>0</v>
      </c>
      <c r="AT4" s="417">
        <v>0</v>
      </c>
      <c r="AU4" s="417">
        <v>0</v>
      </c>
      <c r="AV4" s="417">
        <v>0</v>
      </c>
      <c r="AW4" s="417">
        <v>0</v>
      </c>
      <c r="AX4" s="417">
        <v>0</v>
      </c>
      <c r="AY4" s="417">
        <v>0</v>
      </c>
      <c r="AZ4" s="417">
        <v>0</v>
      </c>
      <c r="BA4" s="417">
        <v>0</v>
      </c>
      <c r="BB4" s="417">
        <v>0</v>
      </c>
      <c r="BC4" s="417">
        <v>0</v>
      </c>
      <c r="BD4" s="417">
        <v>0</v>
      </c>
      <c r="BE4" s="417">
        <v>0</v>
      </c>
      <c r="BF4" s="417">
        <v>0</v>
      </c>
      <c r="BG4" s="417">
        <v>0</v>
      </c>
      <c r="BH4" s="417">
        <v>0</v>
      </c>
      <c r="BI4" s="417">
        <v>0</v>
      </c>
      <c r="BJ4" s="417">
        <v>0</v>
      </c>
      <c r="BK4" s="417">
        <v>0</v>
      </c>
      <c r="BL4" s="417">
        <v>0</v>
      </c>
      <c r="BM4" s="417">
        <v>0</v>
      </c>
      <c r="BN4" s="417">
        <v>0</v>
      </c>
      <c r="BO4" s="417">
        <v>0</v>
      </c>
      <c r="BP4" s="417">
        <v>0</v>
      </c>
      <c r="BQ4" s="417">
        <v>0</v>
      </c>
      <c r="BR4" s="417">
        <v>0</v>
      </c>
      <c r="BS4" s="417">
        <v>0</v>
      </c>
      <c r="BT4" s="417">
        <v>0</v>
      </c>
      <c r="BU4" s="417">
        <v>0</v>
      </c>
      <c r="BV4" s="417">
        <v>0</v>
      </c>
      <c r="BW4" s="417">
        <v>0</v>
      </c>
      <c r="BX4" s="417">
        <v>0</v>
      </c>
      <c r="BY4" s="417">
        <v>0</v>
      </c>
      <c r="BZ4" s="417">
        <v>0</v>
      </c>
      <c r="CA4" s="417">
        <v>0</v>
      </c>
      <c r="CB4" s="417">
        <v>0</v>
      </c>
      <c r="CC4" s="417">
        <v>0</v>
      </c>
      <c r="CD4" s="417">
        <v>0</v>
      </c>
      <c r="CE4" s="417">
        <v>0</v>
      </c>
      <c r="CF4" s="417">
        <v>0</v>
      </c>
      <c r="CG4" s="417">
        <v>0</v>
      </c>
      <c r="CH4" s="417">
        <v>0</v>
      </c>
      <c r="CI4" s="417">
        <v>0</v>
      </c>
      <c r="CJ4" s="417">
        <v>0</v>
      </c>
      <c r="CK4" s="417">
        <v>0</v>
      </c>
      <c r="CL4" s="417">
        <v>0</v>
      </c>
      <c r="CM4" s="417">
        <v>0</v>
      </c>
      <c r="CN4" s="417">
        <v>0</v>
      </c>
      <c r="CO4" s="417">
        <v>0</v>
      </c>
      <c r="CP4" s="417">
        <v>0</v>
      </c>
      <c r="CQ4" s="417">
        <v>0</v>
      </c>
      <c r="CR4" s="417">
        <v>0</v>
      </c>
      <c r="CS4" s="417">
        <v>0</v>
      </c>
      <c r="CT4" s="417">
        <v>0</v>
      </c>
      <c r="CU4" s="417">
        <v>0</v>
      </c>
      <c r="CV4" s="417">
        <v>0</v>
      </c>
      <c r="CW4" s="417">
        <v>0</v>
      </c>
      <c r="CX4" s="417">
        <v>0</v>
      </c>
      <c r="CY4" s="417">
        <v>0</v>
      </c>
      <c r="CZ4" s="417">
        <v>0</v>
      </c>
      <c r="DA4" s="417">
        <v>0</v>
      </c>
      <c r="DB4" s="417">
        <v>0</v>
      </c>
      <c r="DC4" s="417">
        <v>0</v>
      </c>
      <c r="DD4" s="417">
        <v>0</v>
      </c>
      <c r="DE4" s="417">
        <v>0</v>
      </c>
      <c r="DF4" s="417">
        <v>0</v>
      </c>
      <c r="DG4" s="417">
        <v>0</v>
      </c>
      <c r="DH4" s="417">
        <v>0</v>
      </c>
      <c r="DI4" s="417">
        <v>0</v>
      </c>
      <c r="DJ4" s="417">
        <v>0</v>
      </c>
      <c r="DK4" s="417">
        <v>0</v>
      </c>
      <c r="DL4" s="417">
        <v>0</v>
      </c>
      <c r="DM4" s="417">
        <v>0</v>
      </c>
      <c r="DN4" s="417">
        <v>0</v>
      </c>
      <c r="DO4" s="417">
        <v>0</v>
      </c>
      <c r="DP4" s="417">
        <v>0</v>
      </c>
      <c r="DQ4" s="417">
        <v>0</v>
      </c>
      <c r="DR4" s="417">
        <v>0</v>
      </c>
      <c r="DS4" s="417">
        <v>0</v>
      </c>
      <c r="DT4" s="417">
        <v>0</v>
      </c>
      <c r="DU4" s="417">
        <v>0</v>
      </c>
      <c r="DV4" s="417">
        <v>0</v>
      </c>
      <c r="DW4" s="417">
        <v>0</v>
      </c>
      <c r="DX4" s="417">
        <v>0</v>
      </c>
      <c r="DY4" s="417">
        <v>0</v>
      </c>
      <c r="DZ4" s="417">
        <v>0</v>
      </c>
      <c r="EA4" s="417">
        <v>0</v>
      </c>
      <c r="EB4" s="417">
        <v>0</v>
      </c>
      <c r="EC4" s="417">
        <v>0</v>
      </c>
      <c r="ED4" s="417">
        <v>0</v>
      </c>
      <c r="EE4" s="417">
        <v>0</v>
      </c>
      <c r="EF4" s="417">
        <v>0</v>
      </c>
      <c r="EG4" s="417">
        <v>0</v>
      </c>
      <c r="EH4" s="417">
        <v>0</v>
      </c>
      <c r="EI4" s="417">
        <v>0</v>
      </c>
      <c r="EJ4" s="417">
        <v>0</v>
      </c>
      <c r="EK4" s="417">
        <v>0</v>
      </c>
      <c r="EL4" s="417">
        <v>0</v>
      </c>
      <c r="EM4" s="417">
        <v>0</v>
      </c>
      <c r="EN4" s="417">
        <v>0</v>
      </c>
      <c r="EO4" s="417">
        <v>0</v>
      </c>
      <c r="EP4" s="417">
        <v>0</v>
      </c>
      <c r="EQ4" s="417">
        <v>0</v>
      </c>
      <c r="ER4" s="417">
        <v>0</v>
      </c>
      <c r="ES4" s="417">
        <v>0</v>
      </c>
      <c r="ET4" s="417">
        <v>0</v>
      </c>
      <c r="EU4" s="417">
        <v>0</v>
      </c>
      <c r="EV4" s="417">
        <v>0</v>
      </c>
      <c r="EW4" s="417">
        <v>0</v>
      </c>
      <c r="EX4" s="417">
        <v>0</v>
      </c>
      <c r="EY4" s="417">
        <v>0</v>
      </c>
      <c r="EZ4" s="417">
        <v>0</v>
      </c>
      <c r="FA4" s="417">
        <v>0</v>
      </c>
      <c r="FB4" s="417">
        <v>0</v>
      </c>
      <c r="FC4" s="417">
        <v>0</v>
      </c>
      <c r="FD4" s="417">
        <v>0</v>
      </c>
      <c r="FE4" s="417">
        <v>0</v>
      </c>
      <c r="FF4" s="417">
        <v>0</v>
      </c>
      <c r="FG4" s="417">
        <v>0</v>
      </c>
      <c r="FH4" s="417">
        <v>0</v>
      </c>
      <c r="FI4" s="417">
        <v>0</v>
      </c>
      <c r="FJ4" s="417">
        <v>0</v>
      </c>
      <c r="FK4" s="417">
        <v>0</v>
      </c>
      <c r="FL4" s="417">
        <v>0</v>
      </c>
      <c r="FM4" s="417">
        <v>0</v>
      </c>
      <c r="FN4" s="417">
        <v>0</v>
      </c>
      <c r="FO4" s="417">
        <v>0</v>
      </c>
      <c r="FP4" s="417">
        <v>0</v>
      </c>
      <c r="FQ4" s="417">
        <v>0</v>
      </c>
      <c r="FR4" s="417">
        <v>0</v>
      </c>
      <c r="FS4" s="417">
        <v>0</v>
      </c>
      <c r="FT4" s="417">
        <v>0</v>
      </c>
      <c r="FU4" s="417">
        <v>0</v>
      </c>
      <c r="FV4" s="417">
        <v>0</v>
      </c>
      <c r="FW4" s="417">
        <v>0</v>
      </c>
      <c r="FX4" s="417">
        <v>0</v>
      </c>
      <c r="FY4" s="417">
        <v>0</v>
      </c>
      <c r="FZ4" s="417">
        <v>0</v>
      </c>
      <c r="GA4" s="417">
        <v>0</v>
      </c>
    </row>
    <row r="5" spans="1:183" x14ac:dyDescent="0.25">
      <c r="A5" s="392">
        <v>4</v>
      </c>
      <c r="B5" s="168">
        <v>1</v>
      </c>
      <c r="C5" s="170">
        <v>2</v>
      </c>
      <c r="D5" s="417">
        <v>0</v>
      </c>
      <c r="E5" s="417">
        <v>0</v>
      </c>
      <c r="F5" s="417">
        <v>0</v>
      </c>
      <c r="G5" s="417">
        <v>0</v>
      </c>
      <c r="H5" s="417">
        <v>0</v>
      </c>
      <c r="I5" s="417">
        <v>0</v>
      </c>
      <c r="J5" s="417">
        <v>0</v>
      </c>
      <c r="K5" s="417">
        <v>0</v>
      </c>
      <c r="L5" s="417">
        <v>0</v>
      </c>
      <c r="M5" s="417">
        <v>0</v>
      </c>
      <c r="N5" s="417">
        <v>0</v>
      </c>
      <c r="O5" s="417">
        <v>0</v>
      </c>
      <c r="P5" s="417">
        <v>0</v>
      </c>
      <c r="Q5" s="417">
        <v>0</v>
      </c>
      <c r="R5" s="417">
        <v>0</v>
      </c>
      <c r="S5" s="417">
        <v>0</v>
      </c>
      <c r="T5" s="417">
        <v>0</v>
      </c>
      <c r="U5" s="417">
        <v>0</v>
      </c>
      <c r="V5" s="417">
        <v>0</v>
      </c>
      <c r="W5" s="417">
        <v>0</v>
      </c>
      <c r="X5" s="417">
        <v>0</v>
      </c>
      <c r="Y5" s="417">
        <v>0</v>
      </c>
      <c r="Z5" s="417">
        <v>0</v>
      </c>
      <c r="AA5" s="417">
        <v>0</v>
      </c>
      <c r="AB5" s="417">
        <v>0</v>
      </c>
      <c r="AC5" s="417">
        <v>0</v>
      </c>
      <c r="AD5" s="417">
        <v>0</v>
      </c>
      <c r="AE5" s="417">
        <v>0</v>
      </c>
      <c r="AF5" s="417">
        <v>0</v>
      </c>
      <c r="AG5" s="417">
        <v>0</v>
      </c>
      <c r="AH5" s="417">
        <v>0</v>
      </c>
      <c r="AI5" s="417">
        <v>0</v>
      </c>
      <c r="AJ5" s="417">
        <v>0</v>
      </c>
      <c r="AK5" s="417">
        <v>0</v>
      </c>
      <c r="AL5" s="417">
        <v>0</v>
      </c>
      <c r="AM5" s="417">
        <v>0</v>
      </c>
      <c r="AN5" s="417">
        <v>0</v>
      </c>
      <c r="AO5" s="417">
        <v>0</v>
      </c>
      <c r="AP5" s="417">
        <v>0</v>
      </c>
      <c r="AQ5" s="417">
        <v>0</v>
      </c>
      <c r="AR5" s="417">
        <v>0</v>
      </c>
      <c r="AS5" s="417">
        <v>0</v>
      </c>
      <c r="AT5" s="417">
        <v>0</v>
      </c>
      <c r="AU5" s="417">
        <v>0</v>
      </c>
      <c r="AV5" s="417">
        <v>0</v>
      </c>
      <c r="AW5" s="417">
        <v>0</v>
      </c>
      <c r="AX5" s="417">
        <v>0</v>
      </c>
      <c r="AY5" s="417">
        <v>0</v>
      </c>
      <c r="AZ5" s="417">
        <v>0</v>
      </c>
      <c r="BA5" s="417">
        <v>0</v>
      </c>
      <c r="BB5" s="417">
        <v>0</v>
      </c>
      <c r="BC5" s="417">
        <v>0</v>
      </c>
      <c r="BD5" s="417">
        <v>0</v>
      </c>
      <c r="BE5" s="417">
        <v>0</v>
      </c>
      <c r="BF5" s="417">
        <v>0</v>
      </c>
      <c r="BG5" s="417">
        <v>0</v>
      </c>
      <c r="BH5" s="417">
        <v>0</v>
      </c>
      <c r="BI5" s="417">
        <v>0</v>
      </c>
      <c r="BJ5" s="417">
        <v>0</v>
      </c>
      <c r="BK5" s="417">
        <v>0</v>
      </c>
      <c r="BL5" s="417">
        <v>0</v>
      </c>
      <c r="BM5" s="417">
        <v>0</v>
      </c>
      <c r="BN5" s="417">
        <v>0</v>
      </c>
      <c r="BO5" s="417">
        <v>0</v>
      </c>
      <c r="BP5" s="417">
        <v>0</v>
      </c>
      <c r="BQ5" s="417">
        <v>0</v>
      </c>
      <c r="BR5" s="417">
        <v>0</v>
      </c>
      <c r="BS5" s="417">
        <v>0</v>
      </c>
      <c r="BT5" s="417">
        <v>0</v>
      </c>
      <c r="BU5" s="417">
        <v>0</v>
      </c>
      <c r="BV5" s="417">
        <v>0</v>
      </c>
      <c r="BW5" s="417">
        <v>0</v>
      </c>
      <c r="BX5" s="417">
        <v>0</v>
      </c>
      <c r="BY5" s="417">
        <v>0</v>
      </c>
      <c r="BZ5" s="417">
        <v>0</v>
      </c>
      <c r="CA5" s="417">
        <v>0</v>
      </c>
      <c r="CB5" s="417">
        <v>0</v>
      </c>
      <c r="CC5" s="417">
        <v>0</v>
      </c>
      <c r="CD5" s="417">
        <v>0</v>
      </c>
      <c r="CE5" s="417">
        <v>0</v>
      </c>
      <c r="CF5" s="417">
        <v>0</v>
      </c>
      <c r="CG5" s="417">
        <v>0</v>
      </c>
      <c r="CH5" s="417">
        <v>0</v>
      </c>
      <c r="CI5" s="417">
        <v>0</v>
      </c>
      <c r="CJ5" s="417">
        <v>0</v>
      </c>
      <c r="CK5" s="417">
        <v>0</v>
      </c>
      <c r="CL5" s="417">
        <v>0</v>
      </c>
      <c r="CM5" s="417">
        <v>0</v>
      </c>
      <c r="CN5" s="417">
        <v>0</v>
      </c>
      <c r="CO5" s="417">
        <v>0</v>
      </c>
      <c r="CP5" s="417">
        <v>0</v>
      </c>
      <c r="CQ5" s="417">
        <v>0</v>
      </c>
      <c r="CR5" s="417">
        <v>0</v>
      </c>
      <c r="CS5" s="417">
        <v>0</v>
      </c>
      <c r="CT5" s="417">
        <v>0</v>
      </c>
      <c r="CU5" s="417">
        <v>0</v>
      </c>
      <c r="CV5" s="417">
        <v>0</v>
      </c>
      <c r="CW5" s="417">
        <v>0</v>
      </c>
      <c r="CX5" s="417">
        <v>0</v>
      </c>
      <c r="CY5" s="417">
        <v>0</v>
      </c>
      <c r="CZ5" s="417">
        <v>0</v>
      </c>
      <c r="DA5" s="417">
        <v>0</v>
      </c>
      <c r="DB5" s="417">
        <v>0</v>
      </c>
      <c r="DC5" s="417">
        <v>0</v>
      </c>
      <c r="DD5" s="417">
        <v>0</v>
      </c>
      <c r="DE5" s="417">
        <v>0</v>
      </c>
      <c r="DF5" s="417">
        <v>0</v>
      </c>
      <c r="DG5" s="417">
        <v>0</v>
      </c>
      <c r="DH5" s="417">
        <v>0</v>
      </c>
      <c r="DI5" s="417">
        <v>0</v>
      </c>
      <c r="DJ5" s="417">
        <v>0</v>
      </c>
      <c r="DK5" s="417">
        <v>0</v>
      </c>
      <c r="DL5" s="417">
        <v>0</v>
      </c>
      <c r="DM5" s="417">
        <v>0</v>
      </c>
      <c r="DN5" s="417">
        <v>0</v>
      </c>
      <c r="DO5" s="417">
        <v>0</v>
      </c>
      <c r="DP5" s="417">
        <v>0</v>
      </c>
      <c r="DQ5" s="417">
        <v>0</v>
      </c>
      <c r="DR5" s="417">
        <v>0</v>
      </c>
      <c r="DS5" s="417">
        <v>0</v>
      </c>
      <c r="DT5" s="417">
        <v>0</v>
      </c>
      <c r="DU5" s="417">
        <v>0</v>
      </c>
      <c r="DV5" s="417">
        <v>0</v>
      </c>
      <c r="DW5" s="417">
        <v>0</v>
      </c>
      <c r="DX5" s="417">
        <v>0</v>
      </c>
      <c r="DY5" s="417">
        <v>0</v>
      </c>
      <c r="DZ5" s="417">
        <v>0</v>
      </c>
      <c r="EA5" s="417">
        <v>0</v>
      </c>
      <c r="EB5" s="417">
        <v>0</v>
      </c>
      <c r="EC5" s="417">
        <v>0</v>
      </c>
      <c r="ED5" s="417">
        <v>0</v>
      </c>
      <c r="EE5" s="417">
        <v>0</v>
      </c>
      <c r="EF5" s="417">
        <v>0</v>
      </c>
      <c r="EG5" s="417">
        <v>0</v>
      </c>
      <c r="EH5" s="417">
        <v>0</v>
      </c>
      <c r="EI5" s="417">
        <v>0</v>
      </c>
      <c r="EJ5" s="417">
        <v>0</v>
      </c>
      <c r="EK5" s="417">
        <v>0</v>
      </c>
      <c r="EL5" s="417">
        <v>0</v>
      </c>
      <c r="EM5" s="417">
        <v>0</v>
      </c>
      <c r="EN5" s="417">
        <v>0</v>
      </c>
      <c r="EO5" s="417">
        <v>0</v>
      </c>
      <c r="EP5" s="417">
        <v>0</v>
      </c>
      <c r="EQ5" s="417">
        <v>0</v>
      </c>
      <c r="ER5" s="417">
        <v>0</v>
      </c>
      <c r="ES5" s="417">
        <v>0</v>
      </c>
      <c r="ET5" s="417">
        <v>0</v>
      </c>
      <c r="EU5" s="417">
        <v>0</v>
      </c>
      <c r="EV5" s="417">
        <v>0</v>
      </c>
      <c r="EW5" s="417">
        <v>0</v>
      </c>
      <c r="EX5" s="417">
        <v>0</v>
      </c>
      <c r="EY5" s="417">
        <v>0</v>
      </c>
      <c r="EZ5" s="417">
        <v>0</v>
      </c>
      <c r="FA5" s="417">
        <v>0</v>
      </c>
      <c r="FB5" s="417">
        <v>0</v>
      </c>
      <c r="FC5" s="417">
        <v>0</v>
      </c>
      <c r="FD5" s="417">
        <v>0</v>
      </c>
      <c r="FE5" s="417">
        <v>0</v>
      </c>
      <c r="FF5" s="417">
        <v>0</v>
      </c>
      <c r="FG5" s="417">
        <v>0</v>
      </c>
      <c r="FH5" s="417">
        <v>0</v>
      </c>
      <c r="FI5" s="417">
        <v>0</v>
      </c>
      <c r="FJ5" s="417">
        <v>0</v>
      </c>
      <c r="FK5" s="417">
        <v>0</v>
      </c>
      <c r="FL5" s="417">
        <v>0</v>
      </c>
      <c r="FM5" s="417">
        <v>0</v>
      </c>
      <c r="FN5" s="417">
        <v>0</v>
      </c>
      <c r="FO5" s="417">
        <v>0</v>
      </c>
      <c r="FP5" s="417">
        <v>0</v>
      </c>
      <c r="FQ5" s="417">
        <v>0</v>
      </c>
      <c r="FR5" s="417">
        <v>0</v>
      </c>
      <c r="FS5" s="417">
        <v>0</v>
      </c>
      <c r="FT5" s="417">
        <v>0</v>
      </c>
      <c r="FU5" s="417">
        <v>0</v>
      </c>
      <c r="FV5" s="417">
        <v>0</v>
      </c>
      <c r="FW5" s="417">
        <v>0</v>
      </c>
      <c r="FX5" s="417">
        <v>0</v>
      </c>
      <c r="FY5" s="417">
        <v>0</v>
      </c>
      <c r="FZ5" s="417">
        <v>0</v>
      </c>
      <c r="GA5" s="417">
        <v>0</v>
      </c>
    </row>
    <row r="6" spans="1:183" x14ac:dyDescent="0.25">
      <c r="A6" s="392">
        <v>1</v>
      </c>
      <c r="B6" s="168">
        <v>1</v>
      </c>
      <c r="C6" s="168">
        <v>3</v>
      </c>
      <c r="D6" s="417">
        <v>0</v>
      </c>
      <c r="E6" s="417">
        <v>0</v>
      </c>
      <c r="F6" s="417">
        <v>0</v>
      </c>
      <c r="G6" s="417">
        <v>0</v>
      </c>
      <c r="H6" s="417">
        <v>0</v>
      </c>
      <c r="I6" s="417">
        <v>0</v>
      </c>
      <c r="J6" s="417">
        <v>0</v>
      </c>
      <c r="K6" s="417">
        <v>0</v>
      </c>
      <c r="L6" s="417">
        <v>0</v>
      </c>
      <c r="M6" s="417">
        <v>0</v>
      </c>
      <c r="N6" s="417">
        <v>0</v>
      </c>
      <c r="O6" s="417">
        <v>0</v>
      </c>
      <c r="P6" s="417">
        <v>0</v>
      </c>
      <c r="Q6" s="417">
        <v>0</v>
      </c>
      <c r="R6" s="417">
        <v>0</v>
      </c>
      <c r="S6" s="417">
        <v>0</v>
      </c>
      <c r="T6" s="417">
        <v>0</v>
      </c>
      <c r="U6" s="417">
        <v>0</v>
      </c>
      <c r="V6" s="417">
        <v>0</v>
      </c>
      <c r="W6" s="417">
        <v>0</v>
      </c>
      <c r="X6" s="417">
        <v>0</v>
      </c>
      <c r="Y6" s="417">
        <v>0</v>
      </c>
      <c r="Z6" s="417">
        <v>0</v>
      </c>
      <c r="AA6" s="417">
        <v>0</v>
      </c>
      <c r="AB6" s="417">
        <v>0</v>
      </c>
      <c r="AC6" s="417">
        <v>0</v>
      </c>
      <c r="AD6" s="417">
        <v>0</v>
      </c>
      <c r="AE6" s="417">
        <v>0</v>
      </c>
      <c r="AF6" s="417">
        <v>0</v>
      </c>
      <c r="AG6" s="417">
        <v>0</v>
      </c>
      <c r="AH6" s="417">
        <v>0</v>
      </c>
      <c r="AI6" s="417">
        <v>0</v>
      </c>
      <c r="AJ6" s="417">
        <v>0</v>
      </c>
      <c r="AK6" s="417">
        <v>0</v>
      </c>
      <c r="AL6" s="417">
        <v>0</v>
      </c>
      <c r="AM6" s="417">
        <v>0</v>
      </c>
      <c r="AN6" s="417">
        <v>0</v>
      </c>
      <c r="AO6" s="417">
        <v>0</v>
      </c>
      <c r="AP6" s="417">
        <v>0</v>
      </c>
      <c r="AQ6" s="417">
        <v>0</v>
      </c>
      <c r="AR6" s="417">
        <v>0</v>
      </c>
      <c r="AS6" s="417">
        <v>0</v>
      </c>
      <c r="AT6" s="417">
        <v>0</v>
      </c>
      <c r="AU6" s="417">
        <v>0</v>
      </c>
      <c r="AV6" s="417">
        <v>0</v>
      </c>
      <c r="AW6" s="417">
        <v>0</v>
      </c>
      <c r="AX6" s="417">
        <v>0</v>
      </c>
      <c r="AY6" s="417">
        <v>0</v>
      </c>
      <c r="AZ6" s="417">
        <v>0</v>
      </c>
      <c r="BA6" s="417">
        <v>0</v>
      </c>
      <c r="BB6" s="417">
        <v>0</v>
      </c>
      <c r="BC6" s="417">
        <v>0</v>
      </c>
      <c r="BD6" s="417">
        <v>0</v>
      </c>
      <c r="BE6" s="417">
        <v>0</v>
      </c>
      <c r="BF6" s="417">
        <v>0</v>
      </c>
      <c r="BG6" s="417">
        <v>0</v>
      </c>
      <c r="BH6" s="417">
        <v>0</v>
      </c>
      <c r="BI6" s="417">
        <v>0</v>
      </c>
      <c r="BJ6" s="417">
        <v>0</v>
      </c>
      <c r="BK6" s="417">
        <v>0</v>
      </c>
      <c r="BL6" s="417">
        <v>0</v>
      </c>
      <c r="BM6" s="417">
        <v>0</v>
      </c>
      <c r="BN6" s="417">
        <v>0</v>
      </c>
      <c r="BO6" s="417">
        <v>0</v>
      </c>
      <c r="BP6" s="417">
        <v>0</v>
      </c>
      <c r="BQ6" s="417">
        <v>0</v>
      </c>
      <c r="BR6" s="417">
        <v>0</v>
      </c>
      <c r="BS6" s="417">
        <v>0</v>
      </c>
      <c r="BT6" s="417">
        <v>0</v>
      </c>
      <c r="BU6" s="417">
        <v>0</v>
      </c>
      <c r="BV6" s="417">
        <v>0</v>
      </c>
      <c r="BW6" s="417">
        <v>0</v>
      </c>
      <c r="BX6" s="417">
        <v>0</v>
      </c>
      <c r="BY6" s="417">
        <v>0</v>
      </c>
      <c r="BZ6" s="417">
        <v>0</v>
      </c>
      <c r="CA6" s="417">
        <v>0</v>
      </c>
      <c r="CB6" s="417">
        <v>0</v>
      </c>
      <c r="CC6" s="417">
        <v>0</v>
      </c>
      <c r="CD6" s="417">
        <v>0</v>
      </c>
      <c r="CE6" s="417">
        <v>0</v>
      </c>
      <c r="CF6" s="417">
        <v>0</v>
      </c>
      <c r="CG6" s="417">
        <v>0</v>
      </c>
      <c r="CH6" s="417">
        <v>0</v>
      </c>
      <c r="CI6" s="417">
        <v>0</v>
      </c>
      <c r="CJ6" s="417">
        <v>0</v>
      </c>
      <c r="CK6" s="417">
        <v>0</v>
      </c>
      <c r="CL6" s="417">
        <v>0</v>
      </c>
      <c r="CM6" s="417">
        <v>0</v>
      </c>
      <c r="CN6" s="417">
        <v>0</v>
      </c>
      <c r="CO6" s="417">
        <v>0</v>
      </c>
      <c r="CP6" s="417">
        <v>0</v>
      </c>
      <c r="CQ6" s="417">
        <v>0</v>
      </c>
      <c r="CR6" s="417">
        <v>0</v>
      </c>
      <c r="CS6" s="417">
        <v>0</v>
      </c>
      <c r="CT6" s="417">
        <v>0</v>
      </c>
      <c r="CU6" s="417">
        <v>0</v>
      </c>
      <c r="CV6" s="417">
        <v>0</v>
      </c>
      <c r="CW6" s="417">
        <v>0</v>
      </c>
      <c r="CX6" s="417">
        <v>0</v>
      </c>
      <c r="CY6" s="417">
        <v>0</v>
      </c>
      <c r="CZ6" s="417">
        <v>0</v>
      </c>
      <c r="DA6" s="417">
        <v>0</v>
      </c>
      <c r="DB6" s="417">
        <v>0</v>
      </c>
      <c r="DC6" s="417">
        <v>0</v>
      </c>
      <c r="DD6" s="417">
        <v>0</v>
      </c>
      <c r="DE6" s="417">
        <v>0</v>
      </c>
      <c r="DF6" s="417">
        <v>0</v>
      </c>
      <c r="DG6" s="417">
        <v>0</v>
      </c>
      <c r="DH6" s="417">
        <v>0</v>
      </c>
      <c r="DI6" s="417">
        <v>0</v>
      </c>
      <c r="DJ6" s="417">
        <v>0</v>
      </c>
      <c r="DK6" s="417">
        <v>0</v>
      </c>
      <c r="DL6" s="417">
        <v>0</v>
      </c>
      <c r="DM6" s="417">
        <v>0</v>
      </c>
      <c r="DN6" s="417">
        <v>0</v>
      </c>
      <c r="DO6" s="417">
        <v>0</v>
      </c>
      <c r="DP6" s="417">
        <v>0</v>
      </c>
      <c r="DQ6" s="417">
        <v>0</v>
      </c>
      <c r="DR6" s="417">
        <v>0</v>
      </c>
      <c r="DS6" s="417">
        <v>0</v>
      </c>
      <c r="DT6" s="417">
        <v>0</v>
      </c>
      <c r="DU6" s="417">
        <v>0</v>
      </c>
      <c r="DV6" s="417">
        <v>0</v>
      </c>
      <c r="DW6" s="417">
        <v>0</v>
      </c>
      <c r="DX6" s="417">
        <v>0</v>
      </c>
      <c r="DY6" s="417">
        <v>0</v>
      </c>
      <c r="DZ6" s="417">
        <v>0</v>
      </c>
      <c r="EA6" s="417">
        <v>0</v>
      </c>
      <c r="EB6" s="417">
        <v>0</v>
      </c>
      <c r="EC6" s="417">
        <v>0</v>
      </c>
      <c r="ED6" s="417">
        <v>0</v>
      </c>
      <c r="EE6" s="417">
        <v>0</v>
      </c>
      <c r="EF6" s="417">
        <v>0</v>
      </c>
      <c r="EG6" s="417">
        <v>0</v>
      </c>
      <c r="EH6" s="417">
        <v>0</v>
      </c>
      <c r="EI6" s="417">
        <v>0</v>
      </c>
      <c r="EJ6" s="417">
        <v>0</v>
      </c>
      <c r="EK6" s="417">
        <v>0</v>
      </c>
      <c r="EL6" s="417">
        <v>0</v>
      </c>
      <c r="EM6" s="417">
        <v>0</v>
      </c>
      <c r="EN6" s="417">
        <v>0</v>
      </c>
      <c r="EO6" s="417">
        <v>0</v>
      </c>
      <c r="EP6" s="417">
        <v>0</v>
      </c>
      <c r="EQ6" s="417">
        <v>0</v>
      </c>
      <c r="ER6" s="417">
        <v>0</v>
      </c>
      <c r="ES6" s="417">
        <v>0</v>
      </c>
      <c r="ET6" s="417">
        <v>0</v>
      </c>
      <c r="EU6" s="417">
        <v>0</v>
      </c>
      <c r="EV6" s="417">
        <v>0</v>
      </c>
      <c r="EW6" s="417">
        <v>0</v>
      </c>
      <c r="EX6" s="417">
        <v>0</v>
      </c>
      <c r="EY6" s="417">
        <v>0</v>
      </c>
      <c r="EZ6" s="417">
        <v>0</v>
      </c>
      <c r="FA6" s="417">
        <v>0</v>
      </c>
      <c r="FB6" s="417">
        <v>0</v>
      </c>
      <c r="FC6" s="417">
        <v>0</v>
      </c>
      <c r="FD6" s="417">
        <v>0</v>
      </c>
      <c r="FE6" s="417">
        <v>0</v>
      </c>
      <c r="FF6" s="417">
        <v>0</v>
      </c>
      <c r="FG6" s="417">
        <v>0</v>
      </c>
      <c r="FH6" s="417">
        <v>0</v>
      </c>
      <c r="FI6" s="417">
        <v>0</v>
      </c>
      <c r="FJ6" s="417">
        <v>0</v>
      </c>
      <c r="FK6" s="417">
        <v>0</v>
      </c>
      <c r="FL6" s="417">
        <v>0</v>
      </c>
      <c r="FM6" s="417">
        <v>0</v>
      </c>
      <c r="FN6" s="417">
        <v>0</v>
      </c>
      <c r="FO6" s="417">
        <v>0</v>
      </c>
      <c r="FP6" s="417">
        <v>0</v>
      </c>
      <c r="FQ6" s="417">
        <v>0</v>
      </c>
      <c r="FR6" s="417">
        <v>0</v>
      </c>
      <c r="FS6" s="417">
        <v>0</v>
      </c>
      <c r="FT6" s="417">
        <v>0</v>
      </c>
      <c r="FU6" s="417">
        <v>0</v>
      </c>
      <c r="FV6" s="417">
        <v>0</v>
      </c>
      <c r="FW6" s="417">
        <v>0</v>
      </c>
      <c r="FX6" s="417">
        <v>0</v>
      </c>
      <c r="FY6" s="417">
        <v>0</v>
      </c>
      <c r="FZ6" s="417">
        <v>0</v>
      </c>
      <c r="GA6" s="417">
        <v>0</v>
      </c>
    </row>
    <row r="7" spans="1:183" x14ac:dyDescent="0.25">
      <c r="A7" s="392">
        <v>2</v>
      </c>
      <c r="B7" s="168">
        <v>1</v>
      </c>
      <c r="C7" s="168">
        <v>3</v>
      </c>
      <c r="D7" s="417">
        <v>0</v>
      </c>
      <c r="E7" s="417">
        <v>0</v>
      </c>
      <c r="F7" s="417">
        <v>0</v>
      </c>
      <c r="G7" s="417">
        <v>0</v>
      </c>
      <c r="H7" s="417">
        <v>0</v>
      </c>
      <c r="I7" s="417">
        <v>0</v>
      </c>
      <c r="J7" s="417">
        <v>0</v>
      </c>
      <c r="K7" s="417">
        <v>0</v>
      </c>
      <c r="L7" s="417">
        <v>0</v>
      </c>
      <c r="M7" s="417">
        <v>0</v>
      </c>
      <c r="N7" s="417">
        <v>0</v>
      </c>
      <c r="O7" s="417">
        <v>0</v>
      </c>
      <c r="P7" s="417">
        <v>0</v>
      </c>
      <c r="Q7" s="417">
        <v>0</v>
      </c>
      <c r="R7" s="417">
        <v>0</v>
      </c>
      <c r="S7" s="417">
        <v>0</v>
      </c>
      <c r="T7" s="417">
        <v>0</v>
      </c>
      <c r="U7" s="417">
        <v>0</v>
      </c>
      <c r="V7" s="417">
        <v>0</v>
      </c>
      <c r="W7" s="417">
        <v>0</v>
      </c>
      <c r="X7" s="417">
        <v>0</v>
      </c>
      <c r="Y7" s="417">
        <v>0</v>
      </c>
      <c r="Z7" s="417">
        <v>0</v>
      </c>
      <c r="AA7" s="417">
        <v>0</v>
      </c>
      <c r="AB7" s="417">
        <v>0</v>
      </c>
      <c r="AC7" s="417">
        <v>0</v>
      </c>
      <c r="AD7" s="417">
        <v>0</v>
      </c>
      <c r="AE7" s="417">
        <v>0</v>
      </c>
      <c r="AF7" s="417">
        <v>0</v>
      </c>
      <c r="AG7" s="417">
        <v>0</v>
      </c>
      <c r="AH7" s="417">
        <v>0</v>
      </c>
      <c r="AI7" s="417">
        <v>0</v>
      </c>
      <c r="AJ7" s="417">
        <v>0</v>
      </c>
      <c r="AK7" s="417">
        <v>0</v>
      </c>
      <c r="AL7" s="417">
        <v>0</v>
      </c>
      <c r="AM7" s="417">
        <v>0</v>
      </c>
      <c r="AN7" s="417">
        <v>0</v>
      </c>
      <c r="AO7" s="417">
        <v>0</v>
      </c>
      <c r="AP7" s="417">
        <v>0</v>
      </c>
      <c r="AQ7" s="417">
        <v>0</v>
      </c>
      <c r="AR7" s="417">
        <v>0</v>
      </c>
      <c r="AS7" s="417">
        <v>0</v>
      </c>
      <c r="AT7" s="417">
        <v>0</v>
      </c>
      <c r="AU7" s="417">
        <v>0</v>
      </c>
      <c r="AV7" s="417">
        <v>0</v>
      </c>
      <c r="AW7" s="417">
        <v>0</v>
      </c>
      <c r="AX7" s="417">
        <v>0</v>
      </c>
      <c r="AY7" s="417">
        <v>0</v>
      </c>
      <c r="AZ7" s="417">
        <v>0</v>
      </c>
      <c r="BA7" s="417">
        <v>0</v>
      </c>
      <c r="BB7" s="417">
        <v>0</v>
      </c>
      <c r="BC7" s="417">
        <v>0</v>
      </c>
      <c r="BD7" s="417">
        <v>0</v>
      </c>
      <c r="BE7" s="417">
        <v>0</v>
      </c>
      <c r="BF7" s="417">
        <v>0</v>
      </c>
      <c r="BG7" s="417">
        <v>0</v>
      </c>
      <c r="BH7" s="417">
        <v>0</v>
      </c>
      <c r="BI7" s="417">
        <v>0</v>
      </c>
      <c r="BJ7" s="417">
        <v>0</v>
      </c>
      <c r="BK7" s="417">
        <v>0</v>
      </c>
      <c r="BL7" s="417">
        <v>0</v>
      </c>
      <c r="BM7" s="417">
        <v>0</v>
      </c>
      <c r="BN7" s="417">
        <v>0</v>
      </c>
      <c r="BO7" s="417">
        <v>0</v>
      </c>
      <c r="BP7" s="417">
        <v>0</v>
      </c>
      <c r="BQ7" s="417">
        <v>0</v>
      </c>
      <c r="BR7" s="417">
        <v>0</v>
      </c>
      <c r="BS7" s="417">
        <v>0</v>
      </c>
      <c r="BT7" s="417">
        <v>0</v>
      </c>
      <c r="BU7" s="417">
        <v>0</v>
      </c>
      <c r="BV7" s="417">
        <v>0</v>
      </c>
      <c r="BW7" s="417">
        <v>0</v>
      </c>
      <c r="BX7" s="417">
        <v>0</v>
      </c>
      <c r="BY7" s="417">
        <v>0</v>
      </c>
      <c r="BZ7" s="417">
        <v>0</v>
      </c>
      <c r="CA7" s="417">
        <v>0</v>
      </c>
      <c r="CB7" s="417">
        <v>0</v>
      </c>
      <c r="CC7" s="417">
        <v>0</v>
      </c>
      <c r="CD7" s="417">
        <v>0</v>
      </c>
      <c r="CE7" s="417">
        <v>0</v>
      </c>
      <c r="CF7" s="417">
        <v>0</v>
      </c>
      <c r="CG7" s="417">
        <v>0</v>
      </c>
      <c r="CH7" s="417">
        <v>0</v>
      </c>
      <c r="CI7" s="417">
        <v>0</v>
      </c>
      <c r="CJ7" s="417">
        <v>0</v>
      </c>
      <c r="CK7" s="417">
        <v>0</v>
      </c>
      <c r="CL7" s="417">
        <v>0</v>
      </c>
      <c r="CM7" s="417">
        <v>0</v>
      </c>
      <c r="CN7" s="417">
        <v>0</v>
      </c>
      <c r="CO7" s="417">
        <v>0</v>
      </c>
      <c r="CP7" s="417">
        <v>0</v>
      </c>
      <c r="CQ7" s="417">
        <v>0</v>
      </c>
      <c r="CR7" s="417">
        <v>0</v>
      </c>
      <c r="CS7" s="417">
        <v>0</v>
      </c>
      <c r="CT7" s="417">
        <v>0</v>
      </c>
      <c r="CU7" s="417">
        <v>0</v>
      </c>
      <c r="CV7" s="417">
        <v>0</v>
      </c>
      <c r="CW7" s="417">
        <v>0</v>
      </c>
      <c r="CX7" s="417">
        <v>0</v>
      </c>
      <c r="CY7" s="417">
        <v>0</v>
      </c>
      <c r="CZ7" s="417">
        <v>0</v>
      </c>
      <c r="DA7" s="417">
        <v>0</v>
      </c>
      <c r="DB7" s="417">
        <v>0</v>
      </c>
      <c r="DC7" s="417">
        <v>0</v>
      </c>
      <c r="DD7" s="417">
        <v>0</v>
      </c>
      <c r="DE7" s="417">
        <v>0</v>
      </c>
      <c r="DF7" s="417">
        <v>0</v>
      </c>
      <c r="DG7" s="417">
        <v>0</v>
      </c>
      <c r="DH7" s="417">
        <v>0</v>
      </c>
      <c r="DI7" s="417">
        <v>0</v>
      </c>
      <c r="DJ7" s="417">
        <v>0</v>
      </c>
      <c r="DK7" s="417">
        <v>0</v>
      </c>
      <c r="DL7" s="417">
        <v>0</v>
      </c>
      <c r="DM7" s="417">
        <v>0</v>
      </c>
      <c r="DN7" s="417">
        <v>0</v>
      </c>
      <c r="DO7" s="417">
        <v>0</v>
      </c>
      <c r="DP7" s="417">
        <v>0</v>
      </c>
      <c r="DQ7" s="417">
        <v>0</v>
      </c>
      <c r="DR7" s="417">
        <v>0</v>
      </c>
      <c r="DS7" s="417">
        <v>0</v>
      </c>
      <c r="DT7" s="417">
        <v>0</v>
      </c>
      <c r="DU7" s="417">
        <v>0</v>
      </c>
      <c r="DV7" s="417">
        <v>0</v>
      </c>
      <c r="DW7" s="417">
        <v>0</v>
      </c>
      <c r="DX7" s="417">
        <v>0</v>
      </c>
      <c r="DY7" s="417">
        <v>0</v>
      </c>
      <c r="DZ7" s="417">
        <v>0</v>
      </c>
      <c r="EA7" s="417">
        <v>0</v>
      </c>
      <c r="EB7" s="417">
        <v>0</v>
      </c>
      <c r="EC7" s="417">
        <v>0</v>
      </c>
      <c r="ED7" s="417">
        <v>0</v>
      </c>
      <c r="EE7" s="417">
        <v>0</v>
      </c>
      <c r="EF7" s="417">
        <v>0</v>
      </c>
      <c r="EG7" s="417">
        <v>0</v>
      </c>
      <c r="EH7" s="417">
        <v>0</v>
      </c>
      <c r="EI7" s="417">
        <v>0</v>
      </c>
      <c r="EJ7" s="417">
        <v>0</v>
      </c>
      <c r="EK7" s="417">
        <v>0</v>
      </c>
      <c r="EL7" s="417">
        <v>0</v>
      </c>
      <c r="EM7" s="417">
        <v>0</v>
      </c>
      <c r="EN7" s="417">
        <v>0</v>
      </c>
      <c r="EO7" s="417">
        <v>0</v>
      </c>
      <c r="EP7" s="417">
        <v>0</v>
      </c>
      <c r="EQ7" s="417">
        <v>0</v>
      </c>
      <c r="ER7" s="417">
        <v>0</v>
      </c>
      <c r="ES7" s="417">
        <v>0</v>
      </c>
      <c r="ET7" s="417">
        <v>0</v>
      </c>
      <c r="EU7" s="417">
        <v>0</v>
      </c>
      <c r="EV7" s="417">
        <v>0</v>
      </c>
      <c r="EW7" s="417">
        <v>0</v>
      </c>
      <c r="EX7" s="417">
        <v>0</v>
      </c>
      <c r="EY7" s="417">
        <v>0</v>
      </c>
      <c r="EZ7" s="417">
        <v>0</v>
      </c>
      <c r="FA7" s="417">
        <v>0</v>
      </c>
      <c r="FB7" s="417">
        <v>0</v>
      </c>
      <c r="FC7" s="417">
        <v>0</v>
      </c>
      <c r="FD7" s="417">
        <v>0</v>
      </c>
      <c r="FE7" s="417">
        <v>0</v>
      </c>
      <c r="FF7" s="417">
        <v>0</v>
      </c>
      <c r="FG7" s="417">
        <v>0</v>
      </c>
      <c r="FH7" s="417">
        <v>0</v>
      </c>
      <c r="FI7" s="417">
        <v>0</v>
      </c>
      <c r="FJ7" s="417">
        <v>0</v>
      </c>
      <c r="FK7" s="417">
        <v>0</v>
      </c>
      <c r="FL7" s="417">
        <v>0</v>
      </c>
      <c r="FM7" s="417">
        <v>0</v>
      </c>
      <c r="FN7" s="417">
        <v>0</v>
      </c>
      <c r="FO7" s="417">
        <v>0</v>
      </c>
      <c r="FP7" s="417">
        <v>0</v>
      </c>
      <c r="FQ7" s="417">
        <v>0</v>
      </c>
      <c r="FR7" s="417">
        <v>0</v>
      </c>
      <c r="FS7" s="417">
        <v>0</v>
      </c>
      <c r="FT7" s="417">
        <v>0</v>
      </c>
      <c r="FU7" s="417">
        <v>0</v>
      </c>
      <c r="FV7" s="417">
        <v>0</v>
      </c>
      <c r="FW7" s="417">
        <v>0</v>
      </c>
      <c r="FX7" s="417">
        <v>0</v>
      </c>
      <c r="FY7" s="417">
        <v>0</v>
      </c>
      <c r="FZ7" s="417">
        <v>0</v>
      </c>
      <c r="GA7" s="417">
        <v>0</v>
      </c>
    </row>
    <row r="8" spans="1:183" x14ac:dyDescent="0.25">
      <c r="A8" s="392">
        <v>3</v>
      </c>
      <c r="B8" s="168">
        <v>1</v>
      </c>
      <c r="C8" s="168">
        <v>3</v>
      </c>
      <c r="D8" s="417">
        <v>0</v>
      </c>
      <c r="E8" s="417">
        <v>0</v>
      </c>
      <c r="F8" s="417">
        <v>0</v>
      </c>
      <c r="G8" s="417">
        <v>0</v>
      </c>
      <c r="H8" s="417">
        <v>0</v>
      </c>
      <c r="I8" s="417">
        <v>0</v>
      </c>
      <c r="J8" s="417">
        <v>0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0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17">
        <v>0</v>
      </c>
      <c r="AK8" s="417">
        <v>0</v>
      </c>
      <c r="AL8" s="417">
        <v>0</v>
      </c>
      <c r="AM8" s="417">
        <v>0</v>
      </c>
      <c r="AN8" s="417">
        <v>0</v>
      </c>
      <c r="AO8" s="417">
        <v>0</v>
      </c>
      <c r="AP8" s="417">
        <v>0</v>
      </c>
      <c r="AQ8" s="417">
        <v>0</v>
      </c>
      <c r="AR8" s="417">
        <v>0</v>
      </c>
      <c r="AS8" s="417">
        <v>0</v>
      </c>
      <c r="AT8" s="417">
        <v>0</v>
      </c>
      <c r="AU8" s="417">
        <v>0</v>
      </c>
      <c r="AV8" s="417">
        <v>0</v>
      </c>
      <c r="AW8" s="417">
        <v>0</v>
      </c>
      <c r="AX8" s="417">
        <v>0</v>
      </c>
      <c r="AY8" s="417">
        <v>0</v>
      </c>
      <c r="AZ8" s="417">
        <v>0</v>
      </c>
      <c r="BA8" s="417">
        <v>0</v>
      </c>
      <c r="BB8" s="417">
        <v>0</v>
      </c>
      <c r="BC8" s="417">
        <v>0</v>
      </c>
      <c r="BD8" s="417">
        <v>0</v>
      </c>
      <c r="BE8" s="417">
        <v>0</v>
      </c>
      <c r="BF8" s="417">
        <v>0</v>
      </c>
      <c r="BG8" s="417">
        <v>0</v>
      </c>
      <c r="BH8" s="417">
        <v>0</v>
      </c>
      <c r="BI8" s="417">
        <v>0</v>
      </c>
      <c r="BJ8" s="417">
        <v>0</v>
      </c>
      <c r="BK8" s="417">
        <v>0</v>
      </c>
      <c r="BL8" s="417">
        <v>0</v>
      </c>
      <c r="BM8" s="417">
        <v>0</v>
      </c>
      <c r="BN8" s="417">
        <v>0</v>
      </c>
      <c r="BO8" s="417">
        <v>0</v>
      </c>
      <c r="BP8" s="417">
        <v>0</v>
      </c>
      <c r="BQ8" s="417">
        <v>0</v>
      </c>
      <c r="BR8" s="417">
        <v>0</v>
      </c>
      <c r="BS8" s="417">
        <v>0</v>
      </c>
      <c r="BT8" s="417">
        <v>0</v>
      </c>
      <c r="BU8" s="417">
        <v>0</v>
      </c>
      <c r="BV8" s="417">
        <v>0</v>
      </c>
      <c r="BW8" s="417">
        <v>0</v>
      </c>
      <c r="BX8" s="417">
        <v>0</v>
      </c>
      <c r="BY8" s="417">
        <v>0</v>
      </c>
      <c r="BZ8" s="417">
        <v>0</v>
      </c>
      <c r="CA8" s="417">
        <v>0</v>
      </c>
      <c r="CB8" s="417">
        <v>0</v>
      </c>
      <c r="CC8" s="417">
        <v>0</v>
      </c>
      <c r="CD8" s="417">
        <v>0</v>
      </c>
      <c r="CE8" s="417">
        <v>0</v>
      </c>
      <c r="CF8" s="417">
        <v>0</v>
      </c>
      <c r="CG8" s="417">
        <v>0</v>
      </c>
      <c r="CH8" s="417">
        <v>0</v>
      </c>
      <c r="CI8" s="417">
        <v>0</v>
      </c>
      <c r="CJ8" s="417">
        <v>0</v>
      </c>
      <c r="CK8" s="417">
        <v>0</v>
      </c>
      <c r="CL8" s="417">
        <v>0</v>
      </c>
      <c r="CM8" s="417">
        <v>0</v>
      </c>
      <c r="CN8" s="417">
        <v>0</v>
      </c>
      <c r="CO8" s="417">
        <v>0</v>
      </c>
      <c r="CP8" s="417">
        <v>0</v>
      </c>
      <c r="CQ8" s="417">
        <v>0</v>
      </c>
      <c r="CR8" s="417">
        <v>0</v>
      </c>
      <c r="CS8" s="417">
        <v>0</v>
      </c>
      <c r="CT8" s="417">
        <v>0</v>
      </c>
      <c r="CU8" s="417">
        <v>0</v>
      </c>
      <c r="CV8" s="417">
        <v>0</v>
      </c>
      <c r="CW8" s="417">
        <v>0</v>
      </c>
      <c r="CX8" s="417">
        <v>0</v>
      </c>
      <c r="CY8" s="417">
        <v>0</v>
      </c>
      <c r="CZ8" s="417">
        <v>0</v>
      </c>
      <c r="DA8" s="417">
        <v>0</v>
      </c>
      <c r="DB8" s="417">
        <v>0</v>
      </c>
      <c r="DC8" s="417">
        <v>0</v>
      </c>
      <c r="DD8" s="417">
        <v>0</v>
      </c>
      <c r="DE8" s="417">
        <v>0</v>
      </c>
      <c r="DF8" s="417">
        <v>0</v>
      </c>
      <c r="DG8" s="417">
        <v>0</v>
      </c>
      <c r="DH8" s="417">
        <v>0</v>
      </c>
      <c r="DI8" s="417">
        <v>0</v>
      </c>
      <c r="DJ8" s="417">
        <v>0</v>
      </c>
      <c r="DK8" s="417">
        <v>0</v>
      </c>
      <c r="DL8" s="417">
        <v>0</v>
      </c>
      <c r="DM8" s="417">
        <v>0</v>
      </c>
      <c r="DN8" s="417">
        <v>0</v>
      </c>
      <c r="DO8" s="417">
        <v>0</v>
      </c>
      <c r="DP8" s="417">
        <v>0</v>
      </c>
      <c r="DQ8" s="417">
        <v>0</v>
      </c>
      <c r="DR8" s="417">
        <v>0</v>
      </c>
      <c r="DS8" s="417">
        <v>0</v>
      </c>
      <c r="DT8" s="417">
        <v>0</v>
      </c>
      <c r="DU8" s="417">
        <v>0</v>
      </c>
      <c r="DV8" s="417">
        <v>0</v>
      </c>
      <c r="DW8" s="417">
        <v>0</v>
      </c>
      <c r="DX8" s="417">
        <v>0</v>
      </c>
      <c r="DY8" s="417">
        <v>0</v>
      </c>
      <c r="DZ8" s="417">
        <v>0</v>
      </c>
      <c r="EA8" s="417">
        <v>0</v>
      </c>
      <c r="EB8" s="417">
        <v>0</v>
      </c>
      <c r="EC8" s="417">
        <v>0</v>
      </c>
      <c r="ED8" s="417">
        <v>0</v>
      </c>
      <c r="EE8" s="417">
        <v>0</v>
      </c>
      <c r="EF8" s="417">
        <v>0</v>
      </c>
      <c r="EG8" s="417">
        <v>0</v>
      </c>
      <c r="EH8" s="417">
        <v>0</v>
      </c>
      <c r="EI8" s="417">
        <v>0</v>
      </c>
      <c r="EJ8" s="417">
        <v>0</v>
      </c>
      <c r="EK8" s="417">
        <v>0</v>
      </c>
      <c r="EL8" s="417">
        <v>0</v>
      </c>
      <c r="EM8" s="417">
        <v>0</v>
      </c>
      <c r="EN8" s="417">
        <v>0</v>
      </c>
      <c r="EO8" s="417">
        <v>0</v>
      </c>
      <c r="EP8" s="417">
        <v>0</v>
      </c>
      <c r="EQ8" s="417">
        <v>0</v>
      </c>
      <c r="ER8" s="417">
        <v>0</v>
      </c>
      <c r="ES8" s="417">
        <v>0</v>
      </c>
      <c r="ET8" s="417">
        <v>0</v>
      </c>
      <c r="EU8" s="417">
        <v>0</v>
      </c>
      <c r="EV8" s="417">
        <v>0</v>
      </c>
      <c r="EW8" s="417">
        <v>0</v>
      </c>
      <c r="EX8" s="417">
        <v>0</v>
      </c>
      <c r="EY8" s="417">
        <v>0</v>
      </c>
      <c r="EZ8" s="417">
        <v>0</v>
      </c>
      <c r="FA8" s="417">
        <v>0</v>
      </c>
      <c r="FB8" s="417">
        <v>0</v>
      </c>
      <c r="FC8" s="417">
        <v>0</v>
      </c>
      <c r="FD8" s="417">
        <v>0</v>
      </c>
      <c r="FE8" s="417">
        <v>0</v>
      </c>
      <c r="FF8" s="417">
        <v>0</v>
      </c>
      <c r="FG8" s="417">
        <v>0</v>
      </c>
      <c r="FH8" s="417">
        <v>0</v>
      </c>
      <c r="FI8" s="417">
        <v>0</v>
      </c>
      <c r="FJ8" s="417">
        <v>0</v>
      </c>
      <c r="FK8" s="417">
        <v>0</v>
      </c>
      <c r="FL8" s="417">
        <v>0</v>
      </c>
      <c r="FM8" s="417">
        <v>0</v>
      </c>
      <c r="FN8" s="417">
        <v>0</v>
      </c>
      <c r="FO8" s="417">
        <v>0</v>
      </c>
      <c r="FP8" s="417">
        <v>0</v>
      </c>
      <c r="FQ8" s="417">
        <v>0</v>
      </c>
      <c r="FR8" s="417">
        <v>0</v>
      </c>
      <c r="FS8" s="417">
        <v>0</v>
      </c>
      <c r="FT8" s="417">
        <v>0</v>
      </c>
      <c r="FU8" s="417">
        <v>0</v>
      </c>
      <c r="FV8" s="417">
        <v>0</v>
      </c>
      <c r="FW8" s="417">
        <v>0</v>
      </c>
      <c r="FX8" s="417">
        <v>0</v>
      </c>
      <c r="FY8" s="417">
        <v>0</v>
      </c>
      <c r="FZ8" s="417">
        <v>0</v>
      </c>
      <c r="GA8" s="417">
        <v>0</v>
      </c>
    </row>
    <row r="9" spans="1:183" x14ac:dyDescent="0.25">
      <c r="A9" s="392">
        <v>4</v>
      </c>
      <c r="B9" s="168">
        <v>1</v>
      </c>
      <c r="C9" s="168">
        <v>3</v>
      </c>
      <c r="D9" s="417">
        <v>0</v>
      </c>
      <c r="E9" s="417">
        <v>0</v>
      </c>
      <c r="F9" s="417">
        <v>0</v>
      </c>
      <c r="G9" s="417">
        <v>0</v>
      </c>
      <c r="H9" s="417">
        <v>0</v>
      </c>
      <c r="I9" s="417">
        <v>0</v>
      </c>
      <c r="J9" s="417">
        <v>0</v>
      </c>
      <c r="K9" s="417">
        <v>0</v>
      </c>
      <c r="L9" s="417">
        <v>0</v>
      </c>
      <c r="M9" s="417">
        <v>0</v>
      </c>
      <c r="N9" s="417">
        <v>0</v>
      </c>
      <c r="O9" s="417">
        <v>0</v>
      </c>
      <c r="P9" s="417">
        <v>0</v>
      </c>
      <c r="Q9" s="417">
        <v>0</v>
      </c>
      <c r="R9" s="417">
        <v>0</v>
      </c>
      <c r="S9" s="417">
        <v>0</v>
      </c>
      <c r="T9" s="417">
        <v>0</v>
      </c>
      <c r="U9" s="417">
        <v>0</v>
      </c>
      <c r="V9" s="417">
        <v>0</v>
      </c>
      <c r="W9" s="417">
        <v>0</v>
      </c>
      <c r="X9" s="417">
        <v>0</v>
      </c>
      <c r="Y9" s="417">
        <v>0</v>
      </c>
      <c r="Z9" s="417">
        <v>0</v>
      </c>
      <c r="AA9" s="417">
        <v>0</v>
      </c>
      <c r="AB9" s="417">
        <v>0</v>
      </c>
      <c r="AC9" s="417">
        <v>0</v>
      </c>
      <c r="AD9" s="417">
        <v>0</v>
      </c>
      <c r="AE9" s="417">
        <v>0</v>
      </c>
      <c r="AF9" s="417">
        <v>0</v>
      </c>
      <c r="AG9" s="417">
        <v>0</v>
      </c>
      <c r="AH9" s="417">
        <v>0</v>
      </c>
      <c r="AI9" s="417">
        <v>0</v>
      </c>
      <c r="AJ9" s="417">
        <v>0</v>
      </c>
      <c r="AK9" s="417">
        <v>0</v>
      </c>
      <c r="AL9" s="417">
        <v>0</v>
      </c>
      <c r="AM9" s="417">
        <v>0</v>
      </c>
      <c r="AN9" s="417">
        <v>0</v>
      </c>
      <c r="AO9" s="417">
        <v>0</v>
      </c>
      <c r="AP9" s="417">
        <v>0</v>
      </c>
      <c r="AQ9" s="417">
        <v>0</v>
      </c>
      <c r="AR9" s="417">
        <v>0</v>
      </c>
      <c r="AS9" s="417">
        <v>0</v>
      </c>
      <c r="AT9" s="417">
        <v>0</v>
      </c>
      <c r="AU9" s="417">
        <v>0</v>
      </c>
      <c r="AV9" s="417">
        <v>0</v>
      </c>
      <c r="AW9" s="417">
        <v>0</v>
      </c>
      <c r="AX9" s="417">
        <v>0</v>
      </c>
      <c r="AY9" s="417">
        <v>0</v>
      </c>
      <c r="AZ9" s="417">
        <v>0</v>
      </c>
      <c r="BA9" s="417">
        <v>0</v>
      </c>
      <c r="BB9" s="417">
        <v>0</v>
      </c>
      <c r="BC9" s="417">
        <v>0</v>
      </c>
      <c r="BD9" s="417">
        <v>0</v>
      </c>
      <c r="BE9" s="417">
        <v>0</v>
      </c>
      <c r="BF9" s="417">
        <v>0</v>
      </c>
      <c r="BG9" s="417">
        <v>0</v>
      </c>
      <c r="BH9" s="417">
        <v>0</v>
      </c>
      <c r="BI9" s="417">
        <v>0</v>
      </c>
      <c r="BJ9" s="417">
        <v>0</v>
      </c>
      <c r="BK9" s="417">
        <v>0</v>
      </c>
      <c r="BL9" s="417">
        <v>0</v>
      </c>
      <c r="BM9" s="417">
        <v>0</v>
      </c>
      <c r="BN9" s="417">
        <v>0</v>
      </c>
      <c r="BO9" s="417">
        <v>0</v>
      </c>
      <c r="BP9" s="417">
        <v>0</v>
      </c>
      <c r="BQ9" s="417">
        <v>0</v>
      </c>
      <c r="BR9" s="417">
        <v>0</v>
      </c>
      <c r="BS9" s="417">
        <v>0</v>
      </c>
      <c r="BT9" s="417">
        <v>0</v>
      </c>
      <c r="BU9" s="417">
        <v>0</v>
      </c>
      <c r="BV9" s="417">
        <v>0</v>
      </c>
      <c r="BW9" s="417">
        <v>0</v>
      </c>
      <c r="BX9" s="417">
        <v>0</v>
      </c>
      <c r="BY9" s="417">
        <v>0</v>
      </c>
      <c r="BZ9" s="417">
        <v>0</v>
      </c>
      <c r="CA9" s="417">
        <v>0</v>
      </c>
      <c r="CB9" s="417">
        <v>0</v>
      </c>
      <c r="CC9" s="417">
        <v>0</v>
      </c>
      <c r="CD9" s="417">
        <v>0</v>
      </c>
      <c r="CE9" s="417">
        <v>0</v>
      </c>
      <c r="CF9" s="417">
        <v>0</v>
      </c>
      <c r="CG9" s="417">
        <v>0</v>
      </c>
      <c r="CH9" s="417">
        <v>0</v>
      </c>
      <c r="CI9" s="417">
        <v>0</v>
      </c>
      <c r="CJ9" s="417">
        <v>0</v>
      </c>
      <c r="CK9" s="417">
        <v>0</v>
      </c>
      <c r="CL9" s="417">
        <v>0</v>
      </c>
      <c r="CM9" s="417">
        <v>0</v>
      </c>
      <c r="CN9" s="417">
        <v>0</v>
      </c>
      <c r="CO9" s="417">
        <v>0</v>
      </c>
      <c r="CP9" s="417">
        <v>0</v>
      </c>
      <c r="CQ9" s="417">
        <v>0</v>
      </c>
      <c r="CR9" s="417">
        <v>0</v>
      </c>
      <c r="CS9" s="417">
        <v>0</v>
      </c>
      <c r="CT9" s="417">
        <v>0</v>
      </c>
      <c r="CU9" s="417">
        <v>0</v>
      </c>
      <c r="CV9" s="417">
        <v>0</v>
      </c>
      <c r="CW9" s="417">
        <v>0</v>
      </c>
      <c r="CX9" s="417">
        <v>0</v>
      </c>
      <c r="CY9" s="417">
        <v>0</v>
      </c>
      <c r="CZ9" s="417">
        <v>0</v>
      </c>
      <c r="DA9" s="417">
        <v>0</v>
      </c>
      <c r="DB9" s="417">
        <v>0</v>
      </c>
      <c r="DC9" s="417">
        <v>0</v>
      </c>
      <c r="DD9" s="417">
        <v>0</v>
      </c>
      <c r="DE9" s="417">
        <v>0</v>
      </c>
      <c r="DF9" s="417">
        <v>0</v>
      </c>
      <c r="DG9" s="417">
        <v>0</v>
      </c>
      <c r="DH9" s="417">
        <v>0</v>
      </c>
      <c r="DI9" s="417">
        <v>0</v>
      </c>
      <c r="DJ9" s="417">
        <v>0</v>
      </c>
      <c r="DK9" s="417">
        <v>0</v>
      </c>
      <c r="DL9" s="417">
        <v>0</v>
      </c>
      <c r="DM9" s="417">
        <v>0</v>
      </c>
      <c r="DN9" s="417">
        <v>0</v>
      </c>
      <c r="DO9" s="417">
        <v>0</v>
      </c>
      <c r="DP9" s="417">
        <v>0</v>
      </c>
      <c r="DQ9" s="417">
        <v>0</v>
      </c>
      <c r="DR9" s="417">
        <v>0</v>
      </c>
      <c r="DS9" s="417">
        <v>0</v>
      </c>
      <c r="DT9" s="417">
        <v>0</v>
      </c>
      <c r="DU9" s="417">
        <v>0</v>
      </c>
      <c r="DV9" s="417">
        <v>0</v>
      </c>
      <c r="DW9" s="417">
        <v>0</v>
      </c>
      <c r="DX9" s="417">
        <v>0</v>
      </c>
      <c r="DY9" s="417">
        <v>0</v>
      </c>
      <c r="DZ9" s="417">
        <v>0</v>
      </c>
      <c r="EA9" s="417">
        <v>0</v>
      </c>
      <c r="EB9" s="417">
        <v>0</v>
      </c>
      <c r="EC9" s="417">
        <v>0</v>
      </c>
      <c r="ED9" s="417">
        <v>0</v>
      </c>
      <c r="EE9" s="417">
        <v>0</v>
      </c>
      <c r="EF9" s="417">
        <v>0</v>
      </c>
      <c r="EG9" s="417">
        <v>0</v>
      </c>
      <c r="EH9" s="417">
        <v>0</v>
      </c>
      <c r="EI9" s="417">
        <v>0</v>
      </c>
      <c r="EJ9" s="417">
        <v>0</v>
      </c>
      <c r="EK9" s="417">
        <v>0</v>
      </c>
      <c r="EL9" s="417">
        <v>0</v>
      </c>
      <c r="EM9" s="417">
        <v>0</v>
      </c>
      <c r="EN9" s="417">
        <v>0</v>
      </c>
      <c r="EO9" s="417">
        <v>0</v>
      </c>
      <c r="EP9" s="417">
        <v>0</v>
      </c>
      <c r="EQ9" s="417">
        <v>0</v>
      </c>
      <c r="ER9" s="417">
        <v>0</v>
      </c>
      <c r="ES9" s="417">
        <v>0</v>
      </c>
      <c r="ET9" s="417">
        <v>0</v>
      </c>
      <c r="EU9" s="417">
        <v>0</v>
      </c>
      <c r="EV9" s="417">
        <v>0</v>
      </c>
      <c r="EW9" s="417">
        <v>0</v>
      </c>
      <c r="EX9" s="417">
        <v>0</v>
      </c>
      <c r="EY9" s="417">
        <v>0</v>
      </c>
      <c r="EZ9" s="417">
        <v>0</v>
      </c>
      <c r="FA9" s="417">
        <v>0</v>
      </c>
      <c r="FB9" s="417">
        <v>0</v>
      </c>
      <c r="FC9" s="417">
        <v>0</v>
      </c>
      <c r="FD9" s="417">
        <v>0</v>
      </c>
      <c r="FE9" s="417">
        <v>0</v>
      </c>
      <c r="FF9" s="417">
        <v>0</v>
      </c>
      <c r="FG9" s="417">
        <v>0</v>
      </c>
      <c r="FH9" s="417">
        <v>0</v>
      </c>
      <c r="FI9" s="417">
        <v>0</v>
      </c>
      <c r="FJ9" s="417">
        <v>0</v>
      </c>
      <c r="FK9" s="417">
        <v>0</v>
      </c>
      <c r="FL9" s="417">
        <v>0</v>
      </c>
      <c r="FM9" s="417">
        <v>0</v>
      </c>
      <c r="FN9" s="417">
        <v>0</v>
      </c>
      <c r="FO9" s="417">
        <v>0</v>
      </c>
      <c r="FP9" s="417">
        <v>0</v>
      </c>
      <c r="FQ9" s="417">
        <v>0</v>
      </c>
      <c r="FR9" s="417">
        <v>0</v>
      </c>
      <c r="FS9" s="417">
        <v>0</v>
      </c>
      <c r="FT9" s="417">
        <v>0</v>
      </c>
      <c r="FU9" s="417">
        <v>0</v>
      </c>
      <c r="FV9" s="417">
        <v>0</v>
      </c>
      <c r="FW9" s="417">
        <v>0</v>
      </c>
      <c r="FX9" s="417">
        <v>0</v>
      </c>
      <c r="FY9" s="417">
        <v>0</v>
      </c>
      <c r="FZ9" s="417">
        <v>0</v>
      </c>
      <c r="GA9" s="417">
        <v>0</v>
      </c>
    </row>
    <row r="10" spans="1:183" x14ac:dyDescent="0.25">
      <c r="A10" s="392">
        <v>1</v>
      </c>
      <c r="B10" s="168">
        <v>1</v>
      </c>
      <c r="C10" s="168">
        <v>12</v>
      </c>
      <c r="D10" s="417">
        <v>0</v>
      </c>
      <c r="E10" s="417">
        <v>0</v>
      </c>
      <c r="F10" s="417">
        <v>0</v>
      </c>
      <c r="G10" s="417">
        <v>0</v>
      </c>
      <c r="H10" s="417">
        <v>0</v>
      </c>
      <c r="I10" s="417">
        <v>0</v>
      </c>
      <c r="J10" s="417">
        <v>0</v>
      </c>
      <c r="K10" s="417">
        <v>0</v>
      </c>
      <c r="L10" s="417">
        <v>0</v>
      </c>
      <c r="M10" s="417">
        <v>0</v>
      </c>
      <c r="N10" s="417">
        <v>0</v>
      </c>
      <c r="O10" s="417">
        <v>0</v>
      </c>
      <c r="P10" s="417">
        <v>0</v>
      </c>
      <c r="Q10" s="417">
        <v>0</v>
      </c>
      <c r="R10" s="417">
        <v>0</v>
      </c>
      <c r="S10" s="417">
        <v>0</v>
      </c>
      <c r="T10" s="417">
        <v>0</v>
      </c>
      <c r="U10" s="417">
        <v>0</v>
      </c>
      <c r="V10" s="417">
        <v>0</v>
      </c>
      <c r="W10" s="417">
        <v>0</v>
      </c>
      <c r="X10" s="417">
        <v>0</v>
      </c>
      <c r="Y10" s="417">
        <v>0</v>
      </c>
      <c r="Z10" s="417">
        <v>0</v>
      </c>
      <c r="AA10" s="417">
        <v>0</v>
      </c>
      <c r="AB10" s="417">
        <v>0</v>
      </c>
      <c r="AC10" s="417">
        <v>0</v>
      </c>
      <c r="AD10" s="417">
        <v>0</v>
      </c>
      <c r="AE10" s="417">
        <v>0</v>
      </c>
      <c r="AF10" s="417">
        <v>0</v>
      </c>
      <c r="AG10" s="417">
        <v>0</v>
      </c>
      <c r="AH10" s="417">
        <v>0</v>
      </c>
      <c r="AI10" s="417">
        <v>0</v>
      </c>
      <c r="AJ10" s="417">
        <v>0</v>
      </c>
      <c r="AK10" s="417">
        <v>0</v>
      </c>
      <c r="AL10" s="417">
        <v>0</v>
      </c>
      <c r="AM10" s="417">
        <v>0</v>
      </c>
      <c r="AN10" s="417">
        <v>0</v>
      </c>
      <c r="AO10" s="417">
        <v>0</v>
      </c>
      <c r="AP10" s="417">
        <v>0</v>
      </c>
      <c r="AQ10" s="417">
        <v>0</v>
      </c>
      <c r="AR10" s="417">
        <v>0</v>
      </c>
      <c r="AS10" s="417">
        <v>0</v>
      </c>
      <c r="AT10" s="417">
        <v>0</v>
      </c>
      <c r="AU10" s="417">
        <v>0</v>
      </c>
      <c r="AV10" s="417">
        <v>0</v>
      </c>
      <c r="AW10" s="417">
        <v>0</v>
      </c>
      <c r="AX10" s="417">
        <v>0</v>
      </c>
      <c r="AY10" s="417">
        <v>0</v>
      </c>
      <c r="AZ10" s="417">
        <v>0</v>
      </c>
      <c r="BA10" s="417">
        <v>0</v>
      </c>
      <c r="BB10" s="417">
        <v>0</v>
      </c>
      <c r="BC10" s="417">
        <v>0</v>
      </c>
      <c r="BD10" s="417">
        <v>0</v>
      </c>
      <c r="BE10" s="417">
        <v>0</v>
      </c>
      <c r="BF10" s="417">
        <v>0</v>
      </c>
      <c r="BG10" s="417">
        <v>0</v>
      </c>
      <c r="BH10" s="417">
        <v>0</v>
      </c>
      <c r="BI10" s="417">
        <v>0</v>
      </c>
      <c r="BJ10" s="417">
        <v>0</v>
      </c>
      <c r="BK10" s="417">
        <v>0</v>
      </c>
      <c r="BL10" s="417">
        <v>0</v>
      </c>
      <c r="BM10" s="417">
        <v>0</v>
      </c>
      <c r="BN10" s="417">
        <v>0</v>
      </c>
      <c r="BO10" s="417">
        <v>0</v>
      </c>
      <c r="BP10" s="417">
        <v>0</v>
      </c>
      <c r="BQ10" s="417">
        <v>0</v>
      </c>
      <c r="BR10" s="417">
        <v>0</v>
      </c>
      <c r="BS10" s="417">
        <v>0</v>
      </c>
      <c r="BT10" s="417">
        <v>0</v>
      </c>
      <c r="BU10" s="417">
        <v>0</v>
      </c>
      <c r="BV10" s="417">
        <v>0</v>
      </c>
      <c r="BW10" s="417">
        <v>0</v>
      </c>
      <c r="BX10" s="417">
        <v>0</v>
      </c>
      <c r="BY10" s="417">
        <v>0</v>
      </c>
      <c r="BZ10" s="417">
        <v>0</v>
      </c>
      <c r="CA10" s="417">
        <v>0</v>
      </c>
      <c r="CB10" s="417">
        <v>0</v>
      </c>
      <c r="CC10" s="417">
        <v>0</v>
      </c>
      <c r="CD10" s="417">
        <v>0</v>
      </c>
      <c r="CE10" s="417">
        <v>0</v>
      </c>
      <c r="CF10" s="417">
        <v>0</v>
      </c>
      <c r="CG10" s="417">
        <v>0</v>
      </c>
      <c r="CH10" s="417">
        <v>0</v>
      </c>
      <c r="CI10" s="417">
        <v>0</v>
      </c>
      <c r="CJ10" s="417">
        <v>0</v>
      </c>
      <c r="CK10" s="417">
        <v>0</v>
      </c>
      <c r="CL10" s="417">
        <v>0</v>
      </c>
      <c r="CM10" s="417">
        <v>0</v>
      </c>
      <c r="CN10" s="417">
        <v>0</v>
      </c>
      <c r="CO10" s="417">
        <v>0</v>
      </c>
      <c r="CP10" s="417">
        <v>0</v>
      </c>
      <c r="CQ10" s="417">
        <v>0</v>
      </c>
      <c r="CR10" s="417">
        <v>0</v>
      </c>
      <c r="CS10" s="417">
        <v>0</v>
      </c>
      <c r="CT10" s="417">
        <v>0</v>
      </c>
      <c r="CU10" s="417">
        <v>0</v>
      </c>
      <c r="CV10" s="417">
        <v>0</v>
      </c>
      <c r="CW10" s="417">
        <v>0</v>
      </c>
      <c r="CX10" s="417">
        <v>0</v>
      </c>
      <c r="CY10" s="417">
        <v>0</v>
      </c>
      <c r="CZ10" s="417">
        <v>0</v>
      </c>
      <c r="DA10" s="417">
        <v>0</v>
      </c>
      <c r="DB10" s="417">
        <v>0</v>
      </c>
      <c r="DC10" s="417">
        <v>0</v>
      </c>
      <c r="DD10" s="417">
        <v>0</v>
      </c>
      <c r="DE10" s="417">
        <v>0</v>
      </c>
      <c r="DF10" s="417">
        <v>0</v>
      </c>
      <c r="DG10" s="417">
        <v>0</v>
      </c>
      <c r="DH10" s="417">
        <v>0</v>
      </c>
      <c r="DI10" s="417">
        <v>0</v>
      </c>
      <c r="DJ10" s="417">
        <v>0</v>
      </c>
      <c r="DK10" s="417">
        <v>0</v>
      </c>
      <c r="DL10" s="417">
        <v>0</v>
      </c>
      <c r="DM10" s="417">
        <v>0</v>
      </c>
      <c r="DN10" s="417">
        <v>0</v>
      </c>
      <c r="DO10" s="417">
        <v>0</v>
      </c>
      <c r="DP10" s="417">
        <v>0</v>
      </c>
      <c r="DQ10" s="417">
        <v>0</v>
      </c>
      <c r="DR10" s="417">
        <v>0</v>
      </c>
      <c r="DS10" s="417">
        <v>0</v>
      </c>
      <c r="DT10" s="417">
        <v>0</v>
      </c>
      <c r="DU10" s="417">
        <v>0</v>
      </c>
      <c r="DV10" s="417">
        <v>0</v>
      </c>
      <c r="DW10" s="417">
        <v>0</v>
      </c>
      <c r="DX10" s="417">
        <v>0</v>
      </c>
      <c r="DY10" s="417">
        <v>0</v>
      </c>
      <c r="DZ10" s="417">
        <v>0</v>
      </c>
      <c r="EA10" s="417">
        <v>0</v>
      </c>
      <c r="EB10" s="417">
        <v>0</v>
      </c>
      <c r="EC10" s="417">
        <v>0</v>
      </c>
      <c r="ED10" s="417">
        <v>0</v>
      </c>
      <c r="EE10" s="417">
        <v>0</v>
      </c>
      <c r="EF10" s="417">
        <v>0</v>
      </c>
      <c r="EG10" s="417">
        <v>0</v>
      </c>
      <c r="EH10" s="417">
        <v>0</v>
      </c>
      <c r="EI10" s="417">
        <v>0</v>
      </c>
      <c r="EJ10" s="417">
        <v>0</v>
      </c>
      <c r="EK10" s="417">
        <v>0</v>
      </c>
      <c r="EL10" s="417">
        <v>0</v>
      </c>
      <c r="EM10" s="417">
        <v>0</v>
      </c>
      <c r="EN10" s="417">
        <v>0</v>
      </c>
      <c r="EO10" s="417">
        <v>0</v>
      </c>
      <c r="EP10" s="417">
        <v>0</v>
      </c>
      <c r="EQ10" s="417">
        <v>0</v>
      </c>
      <c r="ER10" s="417">
        <v>0</v>
      </c>
      <c r="ES10" s="417">
        <v>0</v>
      </c>
      <c r="ET10" s="417">
        <v>0</v>
      </c>
      <c r="EU10" s="417">
        <v>0</v>
      </c>
      <c r="EV10" s="417">
        <v>0</v>
      </c>
      <c r="EW10" s="417">
        <v>0</v>
      </c>
      <c r="EX10" s="417">
        <v>0</v>
      </c>
      <c r="EY10" s="417">
        <v>0</v>
      </c>
      <c r="EZ10" s="417">
        <v>0</v>
      </c>
      <c r="FA10" s="417">
        <v>0</v>
      </c>
      <c r="FB10" s="417">
        <v>0</v>
      </c>
      <c r="FC10" s="417">
        <v>0</v>
      </c>
      <c r="FD10" s="417">
        <v>0</v>
      </c>
      <c r="FE10" s="417">
        <v>0</v>
      </c>
      <c r="FF10" s="417">
        <v>0</v>
      </c>
      <c r="FG10" s="417">
        <v>0</v>
      </c>
      <c r="FH10" s="417">
        <v>0</v>
      </c>
      <c r="FI10" s="417">
        <v>0</v>
      </c>
      <c r="FJ10" s="417">
        <v>0</v>
      </c>
      <c r="FK10" s="417">
        <v>0</v>
      </c>
      <c r="FL10" s="417">
        <v>0</v>
      </c>
      <c r="FM10" s="417">
        <v>0</v>
      </c>
      <c r="FN10" s="417">
        <v>0</v>
      </c>
      <c r="FO10" s="417">
        <v>0</v>
      </c>
      <c r="FP10" s="417">
        <v>0</v>
      </c>
      <c r="FQ10" s="417">
        <v>0</v>
      </c>
      <c r="FR10" s="417">
        <v>0</v>
      </c>
      <c r="FS10" s="417">
        <v>0</v>
      </c>
      <c r="FT10" s="417">
        <v>0</v>
      </c>
      <c r="FU10" s="417">
        <v>0</v>
      </c>
      <c r="FV10" s="417">
        <v>0</v>
      </c>
      <c r="FW10" s="417">
        <v>0</v>
      </c>
      <c r="FX10" s="417">
        <v>0</v>
      </c>
      <c r="FY10" s="417">
        <v>0</v>
      </c>
      <c r="FZ10" s="417">
        <v>0</v>
      </c>
      <c r="GA10" s="417">
        <v>0</v>
      </c>
    </row>
    <row r="11" spans="1:183" x14ac:dyDescent="0.25">
      <c r="A11" s="392">
        <v>2</v>
      </c>
      <c r="B11" s="168">
        <v>1</v>
      </c>
      <c r="C11" s="168">
        <v>12</v>
      </c>
      <c r="D11" s="417">
        <v>0</v>
      </c>
      <c r="E11" s="417">
        <v>0</v>
      </c>
      <c r="F11" s="417">
        <v>0</v>
      </c>
      <c r="G11" s="417">
        <v>0</v>
      </c>
      <c r="H11" s="417">
        <v>0</v>
      </c>
      <c r="I11" s="417">
        <v>0</v>
      </c>
      <c r="J11" s="417">
        <v>0</v>
      </c>
      <c r="K11" s="417">
        <v>0</v>
      </c>
      <c r="L11" s="417">
        <v>0</v>
      </c>
      <c r="M11" s="417">
        <v>0</v>
      </c>
      <c r="N11" s="417">
        <v>0</v>
      </c>
      <c r="O11" s="417">
        <v>0</v>
      </c>
      <c r="P11" s="417">
        <v>0</v>
      </c>
      <c r="Q11" s="417">
        <v>0</v>
      </c>
      <c r="R11" s="417">
        <v>0</v>
      </c>
      <c r="S11" s="417">
        <v>0</v>
      </c>
      <c r="T11" s="417">
        <v>0</v>
      </c>
      <c r="U11" s="417">
        <v>0</v>
      </c>
      <c r="V11" s="417">
        <v>0</v>
      </c>
      <c r="W11" s="417">
        <v>0</v>
      </c>
      <c r="X11" s="417">
        <v>0</v>
      </c>
      <c r="Y11" s="417">
        <v>0</v>
      </c>
      <c r="Z11" s="417">
        <v>0</v>
      </c>
      <c r="AA11" s="417">
        <v>0</v>
      </c>
      <c r="AB11" s="417">
        <v>0</v>
      </c>
      <c r="AC11" s="417">
        <v>0</v>
      </c>
      <c r="AD11" s="417">
        <v>0</v>
      </c>
      <c r="AE11" s="417">
        <v>0</v>
      </c>
      <c r="AF11" s="417">
        <v>0</v>
      </c>
      <c r="AG11" s="417">
        <v>0</v>
      </c>
      <c r="AH11" s="417">
        <v>0</v>
      </c>
      <c r="AI11" s="417">
        <v>0</v>
      </c>
      <c r="AJ11" s="417">
        <v>0</v>
      </c>
      <c r="AK11" s="417">
        <v>0</v>
      </c>
      <c r="AL11" s="417">
        <v>0</v>
      </c>
      <c r="AM11" s="417">
        <v>0</v>
      </c>
      <c r="AN11" s="417">
        <v>0</v>
      </c>
      <c r="AO11" s="417">
        <v>0</v>
      </c>
      <c r="AP11" s="417">
        <v>0</v>
      </c>
      <c r="AQ11" s="417">
        <v>0</v>
      </c>
      <c r="AR11" s="417">
        <v>0</v>
      </c>
      <c r="AS11" s="417">
        <v>0</v>
      </c>
      <c r="AT11" s="417">
        <v>0</v>
      </c>
      <c r="AU11" s="417">
        <v>0</v>
      </c>
      <c r="AV11" s="417">
        <v>0</v>
      </c>
      <c r="AW11" s="417">
        <v>0</v>
      </c>
      <c r="AX11" s="417">
        <v>0</v>
      </c>
      <c r="AY11" s="417">
        <v>0</v>
      </c>
      <c r="AZ11" s="417">
        <v>0</v>
      </c>
      <c r="BA11" s="417">
        <v>0</v>
      </c>
      <c r="BB11" s="417">
        <v>0</v>
      </c>
      <c r="BC11" s="417">
        <v>0</v>
      </c>
      <c r="BD11" s="417">
        <v>0</v>
      </c>
      <c r="BE11" s="417">
        <v>0</v>
      </c>
      <c r="BF11" s="417">
        <v>0</v>
      </c>
      <c r="BG11" s="417">
        <v>0</v>
      </c>
      <c r="BH11" s="417">
        <v>0</v>
      </c>
      <c r="BI11" s="417">
        <v>0</v>
      </c>
      <c r="BJ11" s="417">
        <v>0</v>
      </c>
      <c r="BK11" s="417">
        <v>0</v>
      </c>
      <c r="BL11" s="417">
        <v>0</v>
      </c>
      <c r="BM11" s="417">
        <v>0</v>
      </c>
      <c r="BN11" s="417">
        <v>0</v>
      </c>
      <c r="BO11" s="417">
        <v>0</v>
      </c>
      <c r="BP11" s="417">
        <v>0</v>
      </c>
      <c r="BQ11" s="417">
        <v>0</v>
      </c>
      <c r="BR11" s="417">
        <v>0</v>
      </c>
      <c r="BS11" s="417">
        <v>0</v>
      </c>
      <c r="BT11" s="417">
        <v>0</v>
      </c>
      <c r="BU11" s="417">
        <v>0</v>
      </c>
      <c r="BV11" s="417">
        <v>0</v>
      </c>
      <c r="BW11" s="417">
        <v>0</v>
      </c>
      <c r="BX11" s="417">
        <v>0</v>
      </c>
      <c r="BY11" s="417">
        <v>0</v>
      </c>
      <c r="BZ11" s="417">
        <v>0</v>
      </c>
      <c r="CA11" s="417">
        <v>0</v>
      </c>
      <c r="CB11" s="417">
        <v>0</v>
      </c>
      <c r="CC11" s="417">
        <v>0</v>
      </c>
      <c r="CD11" s="417">
        <v>0</v>
      </c>
      <c r="CE11" s="417">
        <v>0</v>
      </c>
      <c r="CF11" s="417">
        <v>0</v>
      </c>
      <c r="CG11" s="417">
        <v>0</v>
      </c>
      <c r="CH11" s="417">
        <v>0</v>
      </c>
      <c r="CI11" s="417">
        <v>0</v>
      </c>
      <c r="CJ11" s="417">
        <v>0</v>
      </c>
      <c r="CK11" s="417">
        <v>0</v>
      </c>
      <c r="CL11" s="417">
        <v>0</v>
      </c>
      <c r="CM11" s="417">
        <v>0</v>
      </c>
      <c r="CN11" s="417">
        <v>0</v>
      </c>
      <c r="CO11" s="417">
        <v>0</v>
      </c>
      <c r="CP11" s="417">
        <v>0</v>
      </c>
      <c r="CQ11" s="417">
        <v>0</v>
      </c>
      <c r="CR11" s="417">
        <v>0</v>
      </c>
      <c r="CS11" s="417">
        <v>0</v>
      </c>
      <c r="CT11" s="417">
        <v>0</v>
      </c>
      <c r="CU11" s="417">
        <v>0</v>
      </c>
      <c r="CV11" s="417">
        <v>0</v>
      </c>
      <c r="CW11" s="417">
        <v>0</v>
      </c>
      <c r="CX11" s="417">
        <v>0</v>
      </c>
      <c r="CY11" s="417">
        <v>0</v>
      </c>
      <c r="CZ11" s="417">
        <v>0</v>
      </c>
      <c r="DA11" s="417">
        <v>0</v>
      </c>
      <c r="DB11" s="417">
        <v>0</v>
      </c>
      <c r="DC11" s="417">
        <v>0</v>
      </c>
      <c r="DD11" s="417">
        <v>0</v>
      </c>
      <c r="DE11" s="417">
        <v>0</v>
      </c>
      <c r="DF11" s="417">
        <v>0</v>
      </c>
      <c r="DG11" s="417">
        <v>0</v>
      </c>
      <c r="DH11" s="417">
        <v>0</v>
      </c>
      <c r="DI11" s="417">
        <v>0</v>
      </c>
      <c r="DJ11" s="417">
        <v>0</v>
      </c>
      <c r="DK11" s="417">
        <v>0</v>
      </c>
      <c r="DL11" s="417">
        <v>0</v>
      </c>
      <c r="DM11" s="417">
        <v>0</v>
      </c>
      <c r="DN11" s="417">
        <v>0</v>
      </c>
      <c r="DO11" s="417">
        <v>0</v>
      </c>
      <c r="DP11" s="417">
        <v>0</v>
      </c>
      <c r="DQ11" s="417">
        <v>0</v>
      </c>
      <c r="DR11" s="417">
        <v>0</v>
      </c>
      <c r="DS11" s="417">
        <v>0</v>
      </c>
      <c r="DT11" s="417">
        <v>0</v>
      </c>
      <c r="DU11" s="417">
        <v>0</v>
      </c>
      <c r="DV11" s="417">
        <v>0</v>
      </c>
      <c r="DW11" s="417">
        <v>0</v>
      </c>
      <c r="DX11" s="417">
        <v>0</v>
      </c>
      <c r="DY11" s="417">
        <v>0</v>
      </c>
      <c r="DZ11" s="417">
        <v>0</v>
      </c>
      <c r="EA11" s="417">
        <v>0</v>
      </c>
      <c r="EB11" s="417">
        <v>0</v>
      </c>
      <c r="EC11" s="417">
        <v>0</v>
      </c>
      <c r="ED11" s="417">
        <v>0</v>
      </c>
      <c r="EE11" s="417">
        <v>0</v>
      </c>
      <c r="EF11" s="417">
        <v>0</v>
      </c>
      <c r="EG11" s="417">
        <v>0</v>
      </c>
      <c r="EH11" s="417">
        <v>0</v>
      </c>
      <c r="EI11" s="417">
        <v>0</v>
      </c>
      <c r="EJ11" s="417">
        <v>0</v>
      </c>
      <c r="EK11" s="417">
        <v>0</v>
      </c>
      <c r="EL11" s="417">
        <v>0</v>
      </c>
      <c r="EM11" s="417">
        <v>0</v>
      </c>
      <c r="EN11" s="417">
        <v>0</v>
      </c>
      <c r="EO11" s="417">
        <v>0</v>
      </c>
      <c r="EP11" s="417">
        <v>0</v>
      </c>
      <c r="EQ11" s="417">
        <v>0</v>
      </c>
      <c r="ER11" s="417">
        <v>0</v>
      </c>
      <c r="ES11" s="417">
        <v>0</v>
      </c>
      <c r="ET11" s="417">
        <v>0</v>
      </c>
      <c r="EU11" s="417">
        <v>0</v>
      </c>
      <c r="EV11" s="417">
        <v>0</v>
      </c>
      <c r="EW11" s="417">
        <v>0</v>
      </c>
      <c r="EX11" s="417">
        <v>0</v>
      </c>
      <c r="EY11" s="417">
        <v>0</v>
      </c>
      <c r="EZ11" s="417">
        <v>0</v>
      </c>
      <c r="FA11" s="417">
        <v>0</v>
      </c>
      <c r="FB11" s="417">
        <v>0</v>
      </c>
      <c r="FC11" s="417">
        <v>0</v>
      </c>
      <c r="FD11" s="417">
        <v>0</v>
      </c>
      <c r="FE11" s="417">
        <v>0</v>
      </c>
      <c r="FF11" s="417">
        <v>0</v>
      </c>
      <c r="FG11" s="417">
        <v>0</v>
      </c>
      <c r="FH11" s="417">
        <v>0</v>
      </c>
      <c r="FI11" s="417">
        <v>0</v>
      </c>
      <c r="FJ11" s="417">
        <v>0</v>
      </c>
      <c r="FK11" s="417">
        <v>0</v>
      </c>
      <c r="FL11" s="417">
        <v>0</v>
      </c>
      <c r="FM11" s="417">
        <v>0</v>
      </c>
      <c r="FN11" s="417">
        <v>0</v>
      </c>
      <c r="FO11" s="417">
        <v>0</v>
      </c>
      <c r="FP11" s="417">
        <v>0</v>
      </c>
      <c r="FQ11" s="417">
        <v>0</v>
      </c>
      <c r="FR11" s="417">
        <v>0</v>
      </c>
      <c r="FS11" s="417">
        <v>0</v>
      </c>
      <c r="FT11" s="417">
        <v>0</v>
      </c>
      <c r="FU11" s="417">
        <v>0</v>
      </c>
      <c r="FV11" s="417">
        <v>0</v>
      </c>
      <c r="FW11" s="417">
        <v>0</v>
      </c>
      <c r="FX11" s="417">
        <v>0</v>
      </c>
      <c r="FY11" s="417">
        <v>0</v>
      </c>
      <c r="FZ11" s="417">
        <v>0</v>
      </c>
      <c r="GA11" s="417">
        <v>0</v>
      </c>
    </row>
    <row r="12" spans="1:183" x14ac:dyDescent="0.25">
      <c r="A12" s="392">
        <v>3</v>
      </c>
      <c r="B12" s="168">
        <v>1</v>
      </c>
      <c r="C12" s="168">
        <v>12</v>
      </c>
      <c r="D12" s="417">
        <v>0</v>
      </c>
      <c r="E12" s="417">
        <v>0</v>
      </c>
      <c r="F12" s="417">
        <v>0</v>
      </c>
      <c r="G12" s="417">
        <v>0</v>
      </c>
      <c r="H12" s="417">
        <v>0</v>
      </c>
      <c r="I12" s="417">
        <v>0</v>
      </c>
      <c r="J12" s="417">
        <v>0</v>
      </c>
      <c r="K12" s="417">
        <v>0</v>
      </c>
      <c r="L12" s="417">
        <v>0</v>
      </c>
      <c r="M12" s="417">
        <v>0</v>
      </c>
      <c r="N12" s="417">
        <v>0</v>
      </c>
      <c r="O12" s="417">
        <v>0</v>
      </c>
      <c r="P12" s="417">
        <v>0</v>
      </c>
      <c r="Q12" s="417">
        <v>0</v>
      </c>
      <c r="R12" s="417">
        <v>0</v>
      </c>
      <c r="S12" s="417">
        <v>0</v>
      </c>
      <c r="T12" s="417">
        <v>0</v>
      </c>
      <c r="U12" s="417">
        <v>0</v>
      </c>
      <c r="V12" s="417">
        <v>0</v>
      </c>
      <c r="W12" s="417">
        <v>0</v>
      </c>
      <c r="X12" s="417">
        <v>0</v>
      </c>
      <c r="Y12" s="417">
        <v>0</v>
      </c>
      <c r="Z12" s="417">
        <v>0</v>
      </c>
      <c r="AA12" s="417">
        <v>0</v>
      </c>
      <c r="AB12" s="417">
        <v>0</v>
      </c>
      <c r="AC12" s="417">
        <v>0</v>
      </c>
      <c r="AD12" s="417">
        <v>0</v>
      </c>
      <c r="AE12" s="417">
        <v>0</v>
      </c>
      <c r="AF12" s="417">
        <v>0</v>
      </c>
      <c r="AG12" s="417">
        <v>0</v>
      </c>
      <c r="AH12" s="417">
        <v>0</v>
      </c>
      <c r="AI12" s="417">
        <v>0</v>
      </c>
      <c r="AJ12" s="417">
        <v>0</v>
      </c>
      <c r="AK12" s="417">
        <v>0</v>
      </c>
      <c r="AL12" s="417">
        <v>0</v>
      </c>
      <c r="AM12" s="417">
        <v>0</v>
      </c>
      <c r="AN12" s="417">
        <v>0</v>
      </c>
      <c r="AO12" s="417">
        <v>0</v>
      </c>
      <c r="AP12" s="417">
        <v>0</v>
      </c>
      <c r="AQ12" s="417">
        <v>0</v>
      </c>
      <c r="AR12" s="417">
        <v>0</v>
      </c>
      <c r="AS12" s="417">
        <v>0</v>
      </c>
      <c r="AT12" s="417">
        <v>0</v>
      </c>
      <c r="AU12" s="417">
        <v>0</v>
      </c>
      <c r="AV12" s="417">
        <v>0</v>
      </c>
      <c r="AW12" s="417">
        <v>0</v>
      </c>
      <c r="AX12" s="417">
        <v>0</v>
      </c>
      <c r="AY12" s="417">
        <v>0</v>
      </c>
      <c r="AZ12" s="417">
        <v>0</v>
      </c>
      <c r="BA12" s="417">
        <v>0</v>
      </c>
      <c r="BB12" s="417">
        <v>0</v>
      </c>
      <c r="BC12" s="417">
        <v>0</v>
      </c>
      <c r="BD12" s="417">
        <v>0</v>
      </c>
      <c r="BE12" s="417">
        <v>0</v>
      </c>
      <c r="BF12" s="417">
        <v>0</v>
      </c>
      <c r="BG12" s="417">
        <v>0</v>
      </c>
      <c r="BH12" s="417">
        <v>0</v>
      </c>
      <c r="BI12" s="417">
        <v>0</v>
      </c>
      <c r="BJ12" s="417">
        <v>0</v>
      </c>
      <c r="BK12" s="417">
        <v>0</v>
      </c>
      <c r="BL12" s="417">
        <v>0</v>
      </c>
      <c r="BM12" s="417">
        <v>0</v>
      </c>
      <c r="BN12" s="417">
        <v>0</v>
      </c>
      <c r="BO12" s="417">
        <v>0</v>
      </c>
      <c r="BP12" s="417">
        <v>0</v>
      </c>
      <c r="BQ12" s="417">
        <v>0</v>
      </c>
      <c r="BR12" s="417">
        <v>0</v>
      </c>
      <c r="BS12" s="417">
        <v>0</v>
      </c>
      <c r="BT12" s="417">
        <v>0</v>
      </c>
      <c r="BU12" s="417">
        <v>0</v>
      </c>
      <c r="BV12" s="417">
        <v>0</v>
      </c>
      <c r="BW12" s="417">
        <v>0</v>
      </c>
      <c r="BX12" s="417">
        <v>0</v>
      </c>
      <c r="BY12" s="417">
        <v>0</v>
      </c>
      <c r="BZ12" s="417">
        <v>0</v>
      </c>
      <c r="CA12" s="417">
        <v>0</v>
      </c>
      <c r="CB12" s="417">
        <v>0</v>
      </c>
      <c r="CC12" s="417">
        <v>0</v>
      </c>
      <c r="CD12" s="417">
        <v>0</v>
      </c>
      <c r="CE12" s="417">
        <v>0</v>
      </c>
      <c r="CF12" s="417">
        <v>0</v>
      </c>
      <c r="CG12" s="417">
        <v>0</v>
      </c>
      <c r="CH12" s="417">
        <v>0</v>
      </c>
      <c r="CI12" s="417">
        <v>0</v>
      </c>
      <c r="CJ12" s="417">
        <v>0</v>
      </c>
      <c r="CK12" s="417">
        <v>0</v>
      </c>
      <c r="CL12" s="417">
        <v>0</v>
      </c>
      <c r="CM12" s="417">
        <v>0</v>
      </c>
      <c r="CN12" s="417">
        <v>0</v>
      </c>
      <c r="CO12" s="417">
        <v>0</v>
      </c>
      <c r="CP12" s="417">
        <v>0</v>
      </c>
      <c r="CQ12" s="417">
        <v>0</v>
      </c>
      <c r="CR12" s="417">
        <v>0</v>
      </c>
      <c r="CS12" s="417">
        <v>0</v>
      </c>
      <c r="CT12" s="417">
        <v>0</v>
      </c>
      <c r="CU12" s="417">
        <v>0</v>
      </c>
      <c r="CV12" s="417">
        <v>0</v>
      </c>
      <c r="CW12" s="417">
        <v>0</v>
      </c>
      <c r="CX12" s="417">
        <v>0</v>
      </c>
      <c r="CY12" s="417">
        <v>0</v>
      </c>
      <c r="CZ12" s="417">
        <v>0</v>
      </c>
      <c r="DA12" s="417">
        <v>0</v>
      </c>
      <c r="DB12" s="417">
        <v>0</v>
      </c>
      <c r="DC12" s="417">
        <v>0</v>
      </c>
      <c r="DD12" s="417">
        <v>0</v>
      </c>
      <c r="DE12" s="417">
        <v>0</v>
      </c>
      <c r="DF12" s="417">
        <v>0</v>
      </c>
      <c r="DG12" s="417">
        <v>0</v>
      </c>
      <c r="DH12" s="417">
        <v>0</v>
      </c>
      <c r="DI12" s="417">
        <v>0</v>
      </c>
      <c r="DJ12" s="417">
        <v>0</v>
      </c>
      <c r="DK12" s="417">
        <v>0</v>
      </c>
      <c r="DL12" s="417">
        <v>0</v>
      </c>
      <c r="DM12" s="417">
        <v>0</v>
      </c>
      <c r="DN12" s="417">
        <v>0</v>
      </c>
      <c r="DO12" s="417">
        <v>0</v>
      </c>
      <c r="DP12" s="417">
        <v>0</v>
      </c>
      <c r="DQ12" s="417">
        <v>0</v>
      </c>
      <c r="DR12" s="417">
        <v>0</v>
      </c>
      <c r="DS12" s="417">
        <v>0</v>
      </c>
      <c r="DT12" s="417">
        <v>0</v>
      </c>
      <c r="DU12" s="417">
        <v>0</v>
      </c>
      <c r="DV12" s="417">
        <v>0</v>
      </c>
      <c r="DW12" s="417">
        <v>0</v>
      </c>
      <c r="DX12" s="417">
        <v>0</v>
      </c>
      <c r="DY12" s="417">
        <v>0</v>
      </c>
      <c r="DZ12" s="417">
        <v>0</v>
      </c>
      <c r="EA12" s="417">
        <v>0</v>
      </c>
      <c r="EB12" s="417">
        <v>0</v>
      </c>
      <c r="EC12" s="417">
        <v>0</v>
      </c>
      <c r="ED12" s="417">
        <v>0</v>
      </c>
      <c r="EE12" s="417">
        <v>0</v>
      </c>
      <c r="EF12" s="417">
        <v>0</v>
      </c>
      <c r="EG12" s="417">
        <v>0</v>
      </c>
      <c r="EH12" s="417">
        <v>0</v>
      </c>
      <c r="EI12" s="417">
        <v>0</v>
      </c>
      <c r="EJ12" s="417">
        <v>0</v>
      </c>
      <c r="EK12" s="417">
        <v>0</v>
      </c>
      <c r="EL12" s="417">
        <v>0</v>
      </c>
      <c r="EM12" s="417">
        <v>0</v>
      </c>
      <c r="EN12" s="417">
        <v>0</v>
      </c>
      <c r="EO12" s="417">
        <v>0</v>
      </c>
      <c r="EP12" s="417">
        <v>0</v>
      </c>
      <c r="EQ12" s="417">
        <v>0</v>
      </c>
      <c r="ER12" s="417">
        <v>0</v>
      </c>
      <c r="ES12" s="417">
        <v>0</v>
      </c>
      <c r="ET12" s="417">
        <v>0</v>
      </c>
      <c r="EU12" s="417">
        <v>0</v>
      </c>
      <c r="EV12" s="417">
        <v>0</v>
      </c>
      <c r="EW12" s="417">
        <v>0</v>
      </c>
      <c r="EX12" s="417">
        <v>0</v>
      </c>
      <c r="EY12" s="417">
        <v>0</v>
      </c>
      <c r="EZ12" s="417">
        <v>0</v>
      </c>
      <c r="FA12" s="417">
        <v>0</v>
      </c>
      <c r="FB12" s="417">
        <v>0</v>
      </c>
      <c r="FC12" s="417">
        <v>0</v>
      </c>
      <c r="FD12" s="417">
        <v>0</v>
      </c>
      <c r="FE12" s="417">
        <v>0</v>
      </c>
      <c r="FF12" s="417">
        <v>0</v>
      </c>
      <c r="FG12" s="417">
        <v>0</v>
      </c>
      <c r="FH12" s="417">
        <v>0</v>
      </c>
      <c r="FI12" s="417">
        <v>0</v>
      </c>
      <c r="FJ12" s="417">
        <v>0</v>
      </c>
      <c r="FK12" s="417">
        <v>0</v>
      </c>
      <c r="FL12" s="417">
        <v>0</v>
      </c>
      <c r="FM12" s="417">
        <v>0</v>
      </c>
      <c r="FN12" s="417">
        <v>0</v>
      </c>
      <c r="FO12" s="417">
        <v>0</v>
      </c>
      <c r="FP12" s="417">
        <v>0</v>
      </c>
      <c r="FQ12" s="417">
        <v>0</v>
      </c>
      <c r="FR12" s="417">
        <v>0</v>
      </c>
      <c r="FS12" s="417">
        <v>0</v>
      </c>
      <c r="FT12" s="417">
        <v>0</v>
      </c>
      <c r="FU12" s="417">
        <v>0</v>
      </c>
      <c r="FV12" s="417">
        <v>0</v>
      </c>
      <c r="FW12" s="417">
        <v>0</v>
      </c>
      <c r="FX12" s="417">
        <v>0</v>
      </c>
      <c r="FY12" s="417">
        <v>0</v>
      </c>
      <c r="FZ12" s="417">
        <v>0</v>
      </c>
      <c r="GA12" s="417">
        <v>0</v>
      </c>
    </row>
    <row r="13" spans="1:183" x14ac:dyDescent="0.25">
      <c r="A13" s="392">
        <v>4</v>
      </c>
      <c r="B13" s="168">
        <v>1</v>
      </c>
      <c r="C13" s="168">
        <v>12</v>
      </c>
      <c r="D13" s="417">
        <v>0</v>
      </c>
      <c r="E13" s="417">
        <v>0</v>
      </c>
      <c r="F13" s="417">
        <v>0</v>
      </c>
      <c r="G13" s="417">
        <v>0</v>
      </c>
      <c r="H13" s="417">
        <v>0</v>
      </c>
      <c r="I13" s="417">
        <v>0</v>
      </c>
      <c r="J13" s="417">
        <v>0</v>
      </c>
      <c r="K13" s="417">
        <v>0</v>
      </c>
      <c r="L13" s="417">
        <v>0</v>
      </c>
      <c r="M13" s="417">
        <v>0</v>
      </c>
      <c r="N13" s="417">
        <v>0</v>
      </c>
      <c r="O13" s="417">
        <v>0</v>
      </c>
      <c r="P13" s="417">
        <v>0</v>
      </c>
      <c r="Q13" s="417">
        <v>0</v>
      </c>
      <c r="R13" s="417">
        <v>0</v>
      </c>
      <c r="S13" s="417">
        <v>0</v>
      </c>
      <c r="T13" s="417">
        <v>0</v>
      </c>
      <c r="U13" s="417">
        <v>0</v>
      </c>
      <c r="V13" s="417">
        <v>0</v>
      </c>
      <c r="W13" s="417">
        <v>0</v>
      </c>
      <c r="X13" s="417">
        <v>0</v>
      </c>
      <c r="Y13" s="417">
        <v>0</v>
      </c>
      <c r="Z13" s="417">
        <v>0</v>
      </c>
      <c r="AA13" s="417">
        <v>0</v>
      </c>
      <c r="AB13" s="417">
        <v>0</v>
      </c>
      <c r="AC13" s="417">
        <v>0</v>
      </c>
      <c r="AD13" s="417">
        <v>0</v>
      </c>
      <c r="AE13" s="417">
        <v>0</v>
      </c>
      <c r="AF13" s="417">
        <v>0</v>
      </c>
      <c r="AG13" s="417">
        <v>0</v>
      </c>
      <c r="AH13" s="417">
        <v>0</v>
      </c>
      <c r="AI13" s="417">
        <v>0</v>
      </c>
      <c r="AJ13" s="417">
        <v>0</v>
      </c>
      <c r="AK13" s="417">
        <v>0</v>
      </c>
      <c r="AL13" s="417">
        <v>0</v>
      </c>
      <c r="AM13" s="417">
        <v>0</v>
      </c>
      <c r="AN13" s="417">
        <v>0</v>
      </c>
      <c r="AO13" s="417">
        <v>0</v>
      </c>
      <c r="AP13" s="417">
        <v>0</v>
      </c>
      <c r="AQ13" s="417">
        <v>0</v>
      </c>
      <c r="AR13" s="417">
        <v>0</v>
      </c>
      <c r="AS13" s="417">
        <v>0</v>
      </c>
      <c r="AT13" s="417">
        <v>0</v>
      </c>
      <c r="AU13" s="417">
        <v>0</v>
      </c>
      <c r="AV13" s="417">
        <v>0</v>
      </c>
      <c r="AW13" s="417">
        <v>0</v>
      </c>
      <c r="AX13" s="417">
        <v>0</v>
      </c>
      <c r="AY13" s="417">
        <v>0</v>
      </c>
      <c r="AZ13" s="417">
        <v>0</v>
      </c>
      <c r="BA13" s="417">
        <v>0</v>
      </c>
      <c r="BB13" s="417">
        <v>0</v>
      </c>
      <c r="BC13" s="417">
        <v>0</v>
      </c>
      <c r="BD13" s="417">
        <v>0</v>
      </c>
      <c r="BE13" s="417">
        <v>0</v>
      </c>
      <c r="BF13" s="417">
        <v>0</v>
      </c>
      <c r="BG13" s="417">
        <v>0</v>
      </c>
      <c r="BH13" s="417">
        <v>0</v>
      </c>
      <c r="BI13" s="417">
        <v>0</v>
      </c>
      <c r="BJ13" s="417">
        <v>0</v>
      </c>
      <c r="BK13" s="417">
        <v>0</v>
      </c>
      <c r="BL13" s="417">
        <v>0</v>
      </c>
      <c r="BM13" s="417">
        <v>0</v>
      </c>
      <c r="BN13" s="417">
        <v>0</v>
      </c>
      <c r="BO13" s="417">
        <v>0</v>
      </c>
      <c r="BP13" s="417">
        <v>0</v>
      </c>
      <c r="BQ13" s="417">
        <v>0</v>
      </c>
      <c r="BR13" s="417">
        <v>0</v>
      </c>
      <c r="BS13" s="417">
        <v>0</v>
      </c>
      <c r="BT13" s="417">
        <v>0</v>
      </c>
      <c r="BU13" s="417">
        <v>0</v>
      </c>
      <c r="BV13" s="417">
        <v>0</v>
      </c>
      <c r="BW13" s="417">
        <v>0</v>
      </c>
      <c r="BX13" s="417">
        <v>0</v>
      </c>
      <c r="BY13" s="417">
        <v>0</v>
      </c>
      <c r="BZ13" s="417">
        <v>0</v>
      </c>
      <c r="CA13" s="417">
        <v>0</v>
      </c>
      <c r="CB13" s="417">
        <v>0</v>
      </c>
      <c r="CC13" s="417">
        <v>0</v>
      </c>
      <c r="CD13" s="417">
        <v>0</v>
      </c>
      <c r="CE13" s="417">
        <v>0</v>
      </c>
      <c r="CF13" s="417">
        <v>0</v>
      </c>
      <c r="CG13" s="417">
        <v>0</v>
      </c>
      <c r="CH13" s="417">
        <v>0</v>
      </c>
      <c r="CI13" s="417">
        <v>0</v>
      </c>
      <c r="CJ13" s="417">
        <v>0</v>
      </c>
      <c r="CK13" s="417">
        <v>0</v>
      </c>
      <c r="CL13" s="417">
        <v>0</v>
      </c>
      <c r="CM13" s="417">
        <v>0</v>
      </c>
      <c r="CN13" s="417">
        <v>0</v>
      </c>
      <c r="CO13" s="417">
        <v>0</v>
      </c>
      <c r="CP13" s="417">
        <v>0</v>
      </c>
      <c r="CQ13" s="417">
        <v>0</v>
      </c>
      <c r="CR13" s="417">
        <v>0</v>
      </c>
      <c r="CS13" s="417">
        <v>0</v>
      </c>
      <c r="CT13" s="417">
        <v>0</v>
      </c>
      <c r="CU13" s="417">
        <v>0</v>
      </c>
      <c r="CV13" s="417">
        <v>0</v>
      </c>
      <c r="CW13" s="417">
        <v>0</v>
      </c>
      <c r="CX13" s="417">
        <v>0</v>
      </c>
      <c r="CY13" s="417">
        <v>0</v>
      </c>
      <c r="CZ13" s="417">
        <v>0</v>
      </c>
      <c r="DA13" s="417">
        <v>0</v>
      </c>
      <c r="DB13" s="417">
        <v>0</v>
      </c>
      <c r="DC13" s="417">
        <v>0</v>
      </c>
      <c r="DD13" s="417">
        <v>0</v>
      </c>
      <c r="DE13" s="417">
        <v>0</v>
      </c>
      <c r="DF13" s="417">
        <v>0</v>
      </c>
      <c r="DG13" s="417">
        <v>0</v>
      </c>
      <c r="DH13" s="417">
        <v>0</v>
      </c>
      <c r="DI13" s="417">
        <v>0</v>
      </c>
      <c r="DJ13" s="417">
        <v>0</v>
      </c>
      <c r="DK13" s="417">
        <v>0</v>
      </c>
      <c r="DL13" s="417">
        <v>0</v>
      </c>
      <c r="DM13" s="417">
        <v>0</v>
      </c>
      <c r="DN13" s="417">
        <v>0</v>
      </c>
      <c r="DO13" s="417">
        <v>0</v>
      </c>
      <c r="DP13" s="417">
        <v>0</v>
      </c>
      <c r="DQ13" s="417">
        <v>0</v>
      </c>
      <c r="DR13" s="417">
        <v>0</v>
      </c>
      <c r="DS13" s="417">
        <v>0</v>
      </c>
      <c r="DT13" s="417">
        <v>0</v>
      </c>
      <c r="DU13" s="417">
        <v>0</v>
      </c>
      <c r="DV13" s="417">
        <v>0</v>
      </c>
      <c r="DW13" s="417">
        <v>0</v>
      </c>
      <c r="DX13" s="417">
        <v>0</v>
      </c>
      <c r="DY13" s="417">
        <v>0</v>
      </c>
      <c r="DZ13" s="417">
        <v>0</v>
      </c>
      <c r="EA13" s="417">
        <v>0</v>
      </c>
      <c r="EB13" s="417">
        <v>0</v>
      </c>
      <c r="EC13" s="417">
        <v>0</v>
      </c>
      <c r="ED13" s="417">
        <v>0</v>
      </c>
      <c r="EE13" s="417">
        <v>0</v>
      </c>
      <c r="EF13" s="417">
        <v>0</v>
      </c>
      <c r="EG13" s="417">
        <v>0</v>
      </c>
      <c r="EH13" s="417">
        <v>0</v>
      </c>
      <c r="EI13" s="417">
        <v>0</v>
      </c>
      <c r="EJ13" s="417">
        <v>0</v>
      </c>
      <c r="EK13" s="417">
        <v>0</v>
      </c>
      <c r="EL13" s="417">
        <v>0</v>
      </c>
      <c r="EM13" s="417">
        <v>0</v>
      </c>
      <c r="EN13" s="417">
        <v>0</v>
      </c>
      <c r="EO13" s="417">
        <v>0</v>
      </c>
      <c r="EP13" s="417">
        <v>0</v>
      </c>
      <c r="EQ13" s="417">
        <v>0</v>
      </c>
      <c r="ER13" s="417">
        <v>0</v>
      </c>
      <c r="ES13" s="417">
        <v>0</v>
      </c>
      <c r="ET13" s="417">
        <v>0</v>
      </c>
      <c r="EU13" s="417">
        <v>0</v>
      </c>
      <c r="EV13" s="417">
        <v>0</v>
      </c>
      <c r="EW13" s="417">
        <v>0</v>
      </c>
      <c r="EX13" s="417">
        <v>0</v>
      </c>
      <c r="EY13" s="417">
        <v>0</v>
      </c>
      <c r="EZ13" s="417">
        <v>0</v>
      </c>
      <c r="FA13" s="417">
        <v>0</v>
      </c>
      <c r="FB13" s="417">
        <v>0</v>
      </c>
      <c r="FC13" s="417">
        <v>0</v>
      </c>
      <c r="FD13" s="417">
        <v>0</v>
      </c>
      <c r="FE13" s="417">
        <v>0</v>
      </c>
      <c r="FF13" s="417">
        <v>0</v>
      </c>
      <c r="FG13" s="417">
        <v>0</v>
      </c>
      <c r="FH13" s="417">
        <v>0</v>
      </c>
      <c r="FI13" s="417">
        <v>0</v>
      </c>
      <c r="FJ13" s="417">
        <v>0</v>
      </c>
      <c r="FK13" s="417">
        <v>0</v>
      </c>
      <c r="FL13" s="417">
        <v>0</v>
      </c>
      <c r="FM13" s="417">
        <v>0</v>
      </c>
      <c r="FN13" s="417">
        <v>0</v>
      </c>
      <c r="FO13" s="417">
        <v>0</v>
      </c>
      <c r="FP13" s="417">
        <v>0</v>
      </c>
      <c r="FQ13" s="417">
        <v>0</v>
      </c>
      <c r="FR13" s="417">
        <v>0</v>
      </c>
      <c r="FS13" s="417">
        <v>0</v>
      </c>
      <c r="FT13" s="417">
        <v>0</v>
      </c>
      <c r="FU13" s="417">
        <v>0</v>
      </c>
      <c r="FV13" s="417">
        <v>0</v>
      </c>
      <c r="FW13" s="417">
        <v>0</v>
      </c>
      <c r="FX13" s="417">
        <v>0</v>
      </c>
      <c r="FY13" s="417">
        <v>0</v>
      </c>
      <c r="FZ13" s="417">
        <v>0</v>
      </c>
      <c r="GA13" s="417">
        <v>0</v>
      </c>
    </row>
    <row r="14" spans="1:183" x14ac:dyDescent="0.25">
      <c r="A14" s="392">
        <v>1</v>
      </c>
      <c r="B14" s="168">
        <v>1</v>
      </c>
      <c r="C14" s="168">
        <v>13</v>
      </c>
      <c r="D14" s="417">
        <v>0</v>
      </c>
      <c r="E14" s="417">
        <v>0</v>
      </c>
      <c r="F14" s="417">
        <v>0</v>
      </c>
      <c r="G14" s="417">
        <v>0</v>
      </c>
      <c r="H14" s="417">
        <v>0</v>
      </c>
      <c r="I14" s="417">
        <v>0</v>
      </c>
      <c r="J14" s="417">
        <v>0</v>
      </c>
      <c r="K14" s="417">
        <v>0</v>
      </c>
      <c r="L14" s="417">
        <v>0</v>
      </c>
      <c r="M14" s="417">
        <v>0</v>
      </c>
      <c r="N14" s="417">
        <v>0</v>
      </c>
      <c r="O14" s="417">
        <v>0</v>
      </c>
      <c r="P14" s="417">
        <v>0</v>
      </c>
      <c r="Q14" s="417">
        <v>0</v>
      </c>
      <c r="R14" s="417">
        <v>0</v>
      </c>
      <c r="S14" s="417">
        <v>0</v>
      </c>
      <c r="T14" s="417">
        <v>0</v>
      </c>
      <c r="U14" s="417">
        <v>0</v>
      </c>
      <c r="V14" s="417">
        <v>0</v>
      </c>
      <c r="W14" s="417">
        <v>0</v>
      </c>
      <c r="X14" s="417">
        <v>0</v>
      </c>
      <c r="Y14" s="417">
        <v>0</v>
      </c>
      <c r="Z14" s="417">
        <v>0</v>
      </c>
      <c r="AA14" s="417">
        <v>0</v>
      </c>
      <c r="AB14" s="417">
        <v>0</v>
      </c>
      <c r="AC14" s="417">
        <v>0</v>
      </c>
      <c r="AD14" s="417">
        <v>0</v>
      </c>
      <c r="AE14" s="417">
        <v>0</v>
      </c>
      <c r="AF14" s="417">
        <v>0</v>
      </c>
      <c r="AG14" s="417">
        <v>0</v>
      </c>
      <c r="AH14" s="417">
        <v>0</v>
      </c>
      <c r="AI14" s="417">
        <v>0</v>
      </c>
      <c r="AJ14" s="417">
        <v>0</v>
      </c>
      <c r="AK14" s="417">
        <v>0</v>
      </c>
      <c r="AL14" s="417">
        <v>0</v>
      </c>
      <c r="AM14" s="417">
        <v>0</v>
      </c>
      <c r="AN14" s="417">
        <v>0</v>
      </c>
      <c r="AO14" s="417">
        <v>0</v>
      </c>
      <c r="AP14" s="417">
        <v>0</v>
      </c>
      <c r="AQ14" s="417">
        <v>0</v>
      </c>
      <c r="AR14" s="417">
        <v>0</v>
      </c>
      <c r="AS14" s="417">
        <v>0</v>
      </c>
      <c r="AT14" s="417">
        <v>0</v>
      </c>
      <c r="AU14" s="417">
        <v>0</v>
      </c>
      <c r="AV14" s="417">
        <v>0</v>
      </c>
      <c r="AW14" s="417">
        <v>0</v>
      </c>
      <c r="AX14" s="417">
        <v>0</v>
      </c>
      <c r="AY14" s="417">
        <v>0</v>
      </c>
      <c r="AZ14" s="417">
        <v>0</v>
      </c>
      <c r="BA14" s="417">
        <v>0</v>
      </c>
      <c r="BB14" s="417">
        <v>0</v>
      </c>
      <c r="BC14" s="417">
        <v>0</v>
      </c>
      <c r="BD14" s="417">
        <v>0</v>
      </c>
      <c r="BE14" s="417">
        <v>0</v>
      </c>
      <c r="BF14" s="417">
        <v>0</v>
      </c>
      <c r="BG14" s="417">
        <v>0</v>
      </c>
      <c r="BH14" s="417">
        <v>0</v>
      </c>
      <c r="BI14" s="417">
        <v>0</v>
      </c>
      <c r="BJ14" s="417">
        <v>0</v>
      </c>
      <c r="BK14" s="417">
        <v>0</v>
      </c>
      <c r="BL14" s="417">
        <v>0</v>
      </c>
      <c r="BM14" s="417">
        <v>0</v>
      </c>
      <c r="BN14" s="417">
        <v>0</v>
      </c>
      <c r="BO14" s="417">
        <v>0</v>
      </c>
      <c r="BP14" s="417">
        <v>0</v>
      </c>
      <c r="BQ14" s="417">
        <v>0</v>
      </c>
      <c r="BR14" s="417">
        <v>0</v>
      </c>
      <c r="BS14" s="417">
        <v>0</v>
      </c>
      <c r="BT14" s="417">
        <v>0</v>
      </c>
      <c r="BU14" s="417">
        <v>0</v>
      </c>
      <c r="BV14" s="417">
        <v>0</v>
      </c>
      <c r="BW14" s="417">
        <v>0</v>
      </c>
      <c r="BX14" s="417">
        <v>0</v>
      </c>
      <c r="BY14" s="417">
        <v>0</v>
      </c>
      <c r="BZ14" s="417">
        <v>0</v>
      </c>
      <c r="CA14" s="417">
        <v>0</v>
      </c>
      <c r="CB14" s="417">
        <v>0</v>
      </c>
      <c r="CC14" s="417">
        <v>0</v>
      </c>
      <c r="CD14" s="417">
        <v>0</v>
      </c>
      <c r="CE14" s="417">
        <v>0</v>
      </c>
      <c r="CF14" s="417">
        <v>0</v>
      </c>
      <c r="CG14" s="417">
        <v>0</v>
      </c>
      <c r="CH14" s="417">
        <v>0</v>
      </c>
      <c r="CI14" s="417">
        <v>0</v>
      </c>
      <c r="CJ14" s="417">
        <v>0</v>
      </c>
      <c r="CK14" s="417">
        <v>0</v>
      </c>
      <c r="CL14" s="417">
        <v>0</v>
      </c>
      <c r="CM14" s="417">
        <v>0</v>
      </c>
      <c r="CN14" s="417">
        <v>0</v>
      </c>
      <c r="CO14" s="417">
        <v>0</v>
      </c>
      <c r="CP14" s="417">
        <v>0</v>
      </c>
      <c r="CQ14" s="417">
        <v>0</v>
      </c>
      <c r="CR14" s="417">
        <v>0</v>
      </c>
      <c r="CS14" s="417">
        <v>0</v>
      </c>
      <c r="CT14" s="417">
        <v>0</v>
      </c>
      <c r="CU14" s="417">
        <v>0</v>
      </c>
      <c r="CV14" s="417">
        <v>0</v>
      </c>
      <c r="CW14" s="417">
        <v>0</v>
      </c>
      <c r="CX14" s="417">
        <v>0</v>
      </c>
      <c r="CY14" s="417">
        <v>0</v>
      </c>
      <c r="CZ14" s="417">
        <v>0</v>
      </c>
      <c r="DA14" s="417">
        <v>0</v>
      </c>
      <c r="DB14" s="417">
        <v>0</v>
      </c>
      <c r="DC14" s="417">
        <v>0</v>
      </c>
      <c r="DD14" s="417">
        <v>0</v>
      </c>
      <c r="DE14" s="417">
        <v>0</v>
      </c>
      <c r="DF14" s="417">
        <v>0</v>
      </c>
      <c r="DG14" s="417">
        <v>0</v>
      </c>
      <c r="DH14" s="417">
        <v>0</v>
      </c>
      <c r="DI14" s="417">
        <v>0</v>
      </c>
      <c r="DJ14" s="417">
        <v>0</v>
      </c>
      <c r="DK14" s="417">
        <v>0</v>
      </c>
      <c r="DL14" s="417">
        <v>0</v>
      </c>
      <c r="DM14" s="417">
        <v>0</v>
      </c>
      <c r="DN14" s="417">
        <v>0</v>
      </c>
      <c r="DO14" s="417">
        <v>0</v>
      </c>
      <c r="DP14" s="417">
        <v>0</v>
      </c>
      <c r="DQ14" s="417">
        <v>0</v>
      </c>
      <c r="DR14" s="417">
        <v>0</v>
      </c>
      <c r="DS14" s="417">
        <v>0</v>
      </c>
      <c r="DT14" s="417">
        <v>0</v>
      </c>
      <c r="DU14" s="417">
        <v>0</v>
      </c>
      <c r="DV14" s="417">
        <v>0</v>
      </c>
      <c r="DW14" s="417">
        <v>0</v>
      </c>
      <c r="DX14" s="417">
        <v>0</v>
      </c>
      <c r="DY14" s="417">
        <v>0</v>
      </c>
      <c r="DZ14" s="417">
        <v>0</v>
      </c>
      <c r="EA14" s="417">
        <v>0</v>
      </c>
      <c r="EB14" s="417">
        <v>0</v>
      </c>
      <c r="EC14" s="417">
        <v>0</v>
      </c>
      <c r="ED14" s="417">
        <v>0</v>
      </c>
      <c r="EE14" s="417">
        <v>0</v>
      </c>
      <c r="EF14" s="417">
        <v>0</v>
      </c>
      <c r="EG14" s="417">
        <v>0</v>
      </c>
      <c r="EH14" s="417">
        <v>0</v>
      </c>
      <c r="EI14" s="417">
        <v>0</v>
      </c>
      <c r="EJ14" s="417">
        <v>0</v>
      </c>
      <c r="EK14" s="417">
        <v>0</v>
      </c>
      <c r="EL14" s="417">
        <v>0</v>
      </c>
      <c r="EM14" s="417">
        <v>0</v>
      </c>
      <c r="EN14" s="417">
        <v>0</v>
      </c>
      <c r="EO14" s="417">
        <v>0</v>
      </c>
      <c r="EP14" s="417">
        <v>0</v>
      </c>
      <c r="EQ14" s="417">
        <v>0</v>
      </c>
      <c r="ER14" s="417">
        <v>0</v>
      </c>
      <c r="ES14" s="417">
        <v>0</v>
      </c>
      <c r="ET14" s="417">
        <v>0</v>
      </c>
      <c r="EU14" s="417">
        <v>0</v>
      </c>
      <c r="EV14" s="417">
        <v>0</v>
      </c>
      <c r="EW14" s="417">
        <v>0</v>
      </c>
      <c r="EX14" s="417">
        <v>0</v>
      </c>
      <c r="EY14" s="417">
        <v>0</v>
      </c>
      <c r="EZ14" s="417">
        <v>0</v>
      </c>
      <c r="FA14" s="417">
        <v>0</v>
      </c>
      <c r="FB14" s="417">
        <v>0</v>
      </c>
      <c r="FC14" s="417">
        <v>0</v>
      </c>
      <c r="FD14" s="417">
        <v>0</v>
      </c>
      <c r="FE14" s="417">
        <v>0</v>
      </c>
      <c r="FF14" s="417">
        <v>0</v>
      </c>
      <c r="FG14" s="417">
        <v>0</v>
      </c>
      <c r="FH14" s="417">
        <v>0</v>
      </c>
      <c r="FI14" s="417">
        <v>0</v>
      </c>
      <c r="FJ14" s="417">
        <v>0</v>
      </c>
      <c r="FK14" s="417">
        <v>0</v>
      </c>
      <c r="FL14" s="417">
        <v>0</v>
      </c>
      <c r="FM14" s="417">
        <v>0</v>
      </c>
      <c r="FN14" s="417">
        <v>0</v>
      </c>
      <c r="FO14" s="417">
        <v>0</v>
      </c>
      <c r="FP14" s="417">
        <v>0</v>
      </c>
      <c r="FQ14" s="417">
        <v>0</v>
      </c>
      <c r="FR14" s="417">
        <v>0</v>
      </c>
      <c r="FS14" s="417">
        <v>0</v>
      </c>
      <c r="FT14" s="417">
        <v>0</v>
      </c>
      <c r="FU14" s="417">
        <v>0</v>
      </c>
      <c r="FV14" s="417">
        <v>0</v>
      </c>
      <c r="FW14" s="417">
        <v>0</v>
      </c>
      <c r="FX14" s="417">
        <v>0</v>
      </c>
      <c r="FY14" s="417">
        <v>0</v>
      </c>
      <c r="FZ14" s="417">
        <v>0</v>
      </c>
      <c r="GA14" s="417">
        <v>0</v>
      </c>
    </row>
    <row r="15" spans="1:183" x14ac:dyDescent="0.25">
      <c r="A15" s="392">
        <v>2</v>
      </c>
      <c r="B15" s="168">
        <v>1</v>
      </c>
      <c r="C15" s="168">
        <v>13</v>
      </c>
      <c r="D15" s="417">
        <v>0</v>
      </c>
      <c r="E15" s="417">
        <v>0</v>
      </c>
      <c r="F15" s="417">
        <v>0</v>
      </c>
      <c r="G15" s="417">
        <v>0</v>
      </c>
      <c r="H15" s="417">
        <v>0</v>
      </c>
      <c r="I15" s="417">
        <v>0</v>
      </c>
      <c r="J15" s="417">
        <v>0</v>
      </c>
      <c r="K15" s="417">
        <v>0</v>
      </c>
      <c r="L15" s="417">
        <v>0</v>
      </c>
      <c r="M15" s="417">
        <v>0</v>
      </c>
      <c r="N15" s="417">
        <v>0</v>
      </c>
      <c r="O15" s="417">
        <v>0</v>
      </c>
      <c r="P15" s="417">
        <v>0</v>
      </c>
      <c r="Q15" s="417">
        <v>0</v>
      </c>
      <c r="R15" s="417">
        <v>0</v>
      </c>
      <c r="S15" s="417">
        <v>0</v>
      </c>
      <c r="T15" s="417">
        <v>0</v>
      </c>
      <c r="U15" s="417">
        <v>0</v>
      </c>
      <c r="V15" s="417">
        <v>0</v>
      </c>
      <c r="W15" s="417">
        <v>0</v>
      </c>
      <c r="X15" s="417">
        <v>0</v>
      </c>
      <c r="Y15" s="417">
        <v>0</v>
      </c>
      <c r="Z15" s="417">
        <v>0</v>
      </c>
      <c r="AA15" s="417">
        <v>0</v>
      </c>
      <c r="AB15" s="417">
        <v>0</v>
      </c>
      <c r="AC15" s="417">
        <v>0</v>
      </c>
      <c r="AD15" s="417">
        <v>0</v>
      </c>
      <c r="AE15" s="417">
        <v>0</v>
      </c>
      <c r="AF15" s="417">
        <v>0</v>
      </c>
      <c r="AG15" s="417">
        <v>0</v>
      </c>
      <c r="AH15" s="417">
        <v>0</v>
      </c>
      <c r="AI15" s="417">
        <v>0</v>
      </c>
      <c r="AJ15" s="417">
        <v>0</v>
      </c>
      <c r="AK15" s="417">
        <v>0</v>
      </c>
      <c r="AL15" s="417">
        <v>0</v>
      </c>
      <c r="AM15" s="417">
        <v>0</v>
      </c>
      <c r="AN15" s="417">
        <v>0</v>
      </c>
      <c r="AO15" s="417">
        <v>0</v>
      </c>
      <c r="AP15" s="417">
        <v>0</v>
      </c>
      <c r="AQ15" s="417">
        <v>0</v>
      </c>
      <c r="AR15" s="417">
        <v>0</v>
      </c>
      <c r="AS15" s="417">
        <v>0</v>
      </c>
      <c r="AT15" s="417">
        <v>0</v>
      </c>
      <c r="AU15" s="417">
        <v>0</v>
      </c>
      <c r="AV15" s="417">
        <v>0</v>
      </c>
      <c r="AW15" s="417">
        <v>0</v>
      </c>
      <c r="AX15" s="417">
        <v>0</v>
      </c>
      <c r="AY15" s="417">
        <v>0</v>
      </c>
      <c r="AZ15" s="417">
        <v>0</v>
      </c>
      <c r="BA15" s="417">
        <v>0</v>
      </c>
      <c r="BB15" s="417">
        <v>0</v>
      </c>
      <c r="BC15" s="417">
        <v>0</v>
      </c>
      <c r="BD15" s="417">
        <v>0</v>
      </c>
      <c r="BE15" s="417">
        <v>0</v>
      </c>
      <c r="BF15" s="417">
        <v>0</v>
      </c>
      <c r="BG15" s="417">
        <v>0</v>
      </c>
      <c r="BH15" s="417">
        <v>0</v>
      </c>
      <c r="BI15" s="417">
        <v>0</v>
      </c>
      <c r="BJ15" s="417">
        <v>0</v>
      </c>
      <c r="BK15" s="417">
        <v>0</v>
      </c>
      <c r="BL15" s="417">
        <v>0</v>
      </c>
      <c r="BM15" s="417">
        <v>0</v>
      </c>
      <c r="BN15" s="417">
        <v>0</v>
      </c>
      <c r="BO15" s="417">
        <v>0</v>
      </c>
      <c r="BP15" s="417">
        <v>0</v>
      </c>
      <c r="BQ15" s="417">
        <v>0</v>
      </c>
      <c r="BR15" s="417">
        <v>0</v>
      </c>
      <c r="BS15" s="417">
        <v>0</v>
      </c>
      <c r="BT15" s="417">
        <v>0</v>
      </c>
      <c r="BU15" s="417">
        <v>0</v>
      </c>
      <c r="BV15" s="417">
        <v>0</v>
      </c>
      <c r="BW15" s="417">
        <v>0</v>
      </c>
      <c r="BX15" s="417">
        <v>0</v>
      </c>
      <c r="BY15" s="417">
        <v>0</v>
      </c>
      <c r="BZ15" s="417">
        <v>0</v>
      </c>
      <c r="CA15" s="417">
        <v>0</v>
      </c>
      <c r="CB15" s="417">
        <v>0</v>
      </c>
      <c r="CC15" s="417">
        <v>0</v>
      </c>
      <c r="CD15" s="417">
        <v>0</v>
      </c>
      <c r="CE15" s="417">
        <v>0</v>
      </c>
      <c r="CF15" s="417">
        <v>0</v>
      </c>
      <c r="CG15" s="417">
        <v>0</v>
      </c>
      <c r="CH15" s="417">
        <v>0</v>
      </c>
      <c r="CI15" s="417">
        <v>0</v>
      </c>
      <c r="CJ15" s="417">
        <v>0</v>
      </c>
      <c r="CK15" s="417">
        <v>0</v>
      </c>
      <c r="CL15" s="417">
        <v>0</v>
      </c>
      <c r="CM15" s="417">
        <v>0</v>
      </c>
      <c r="CN15" s="417">
        <v>0</v>
      </c>
      <c r="CO15" s="417">
        <v>0</v>
      </c>
      <c r="CP15" s="417">
        <v>0</v>
      </c>
      <c r="CQ15" s="417">
        <v>0</v>
      </c>
      <c r="CR15" s="417">
        <v>0</v>
      </c>
      <c r="CS15" s="417">
        <v>0</v>
      </c>
      <c r="CT15" s="417">
        <v>0</v>
      </c>
      <c r="CU15" s="417">
        <v>0</v>
      </c>
      <c r="CV15" s="417">
        <v>0</v>
      </c>
      <c r="CW15" s="417">
        <v>0</v>
      </c>
      <c r="CX15" s="417">
        <v>0</v>
      </c>
      <c r="CY15" s="417">
        <v>0</v>
      </c>
      <c r="CZ15" s="417">
        <v>0</v>
      </c>
      <c r="DA15" s="417">
        <v>0</v>
      </c>
      <c r="DB15" s="417">
        <v>0</v>
      </c>
      <c r="DC15" s="417">
        <v>0</v>
      </c>
      <c r="DD15" s="417">
        <v>0</v>
      </c>
      <c r="DE15" s="417">
        <v>0</v>
      </c>
      <c r="DF15" s="417">
        <v>0</v>
      </c>
      <c r="DG15" s="417">
        <v>0</v>
      </c>
      <c r="DH15" s="417">
        <v>0</v>
      </c>
      <c r="DI15" s="417">
        <v>0</v>
      </c>
      <c r="DJ15" s="417">
        <v>0</v>
      </c>
      <c r="DK15" s="417">
        <v>0</v>
      </c>
      <c r="DL15" s="417">
        <v>0</v>
      </c>
      <c r="DM15" s="417">
        <v>0</v>
      </c>
      <c r="DN15" s="417">
        <v>0</v>
      </c>
      <c r="DO15" s="417">
        <v>0</v>
      </c>
      <c r="DP15" s="417">
        <v>0</v>
      </c>
      <c r="DQ15" s="417">
        <v>0</v>
      </c>
      <c r="DR15" s="417">
        <v>0</v>
      </c>
      <c r="DS15" s="417">
        <v>0</v>
      </c>
      <c r="DT15" s="417">
        <v>0</v>
      </c>
      <c r="DU15" s="417">
        <v>0</v>
      </c>
      <c r="DV15" s="417">
        <v>0</v>
      </c>
      <c r="DW15" s="417">
        <v>0</v>
      </c>
      <c r="DX15" s="417">
        <v>0</v>
      </c>
      <c r="DY15" s="417">
        <v>0</v>
      </c>
      <c r="DZ15" s="417">
        <v>0</v>
      </c>
      <c r="EA15" s="417">
        <v>0</v>
      </c>
      <c r="EB15" s="417">
        <v>0</v>
      </c>
      <c r="EC15" s="417">
        <v>0</v>
      </c>
      <c r="ED15" s="417">
        <v>0</v>
      </c>
      <c r="EE15" s="417">
        <v>0</v>
      </c>
      <c r="EF15" s="417">
        <v>0</v>
      </c>
      <c r="EG15" s="417">
        <v>0</v>
      </c>
      <c r="EH15" s="417">
        <v>0</v>
      </c>
      <c r="EI15" s="417">
        <v>0</v>
      </c>
      <c r="EJ15" s="417">
        <v>0</v>
      </c>
      <c r="EK15" s="417">
        <v>0</v>
      </c>
      <c r="EL15" s="417">
        <v>0</v>
      </c>
      <c r="EM15" s="417">
        <v>0</v>
      </c>
      <c r="EN15" s="417">
        <v>0</v>
      </c>
      <c r="EO15" s="417">
        <v>0</v>
      </c>
      <c r="EP15" s="417">
        <v>0</v>
      </c>
      <c r="EQ15" s="417">
        <v>0</v>
      </c>
      <c r="ER15" s="417">
        <v>0</v>
      </c>
      <c r="ES15" s="417">
        <v>0</v>
      </c>
      <c r="ET15" s="417">
        <v>0</v>
      </c>
      <c r="EU15" s="417">
        <v>0</v>
      </c>
      <c r="EV15" s="417">
        <v>0</v>
      </c>
      <c r="EW15" s="417">
        <v>0</v>
      </c>
      <c r="EX15" s="417">
        <v>0</v>
      </c>
      <c r="EY15" s="417">
        <v>0</v>
      </c>
      <c r="EZ15" s="417">
        <v>0</v>
      </c>
      <c r="FA15" s="417">
        <v>0</v>
      </c>
      <c r="FB15" s="417">
        <v>0</v>
      </c>
      <c r="FC15" s="417">
        <v>0</v>
      </c>
      <c r="FD15" s="417">
        <v>0</v>
      </c>
      <c r="FE15" s="417">
        <v>0</v>
      </c>
      <c r="FF15" s="417">
        <v>0</v>
      </c>
      <c r="FG15" s="417">
        <v>0</v>
      </c>
      <c r="FH15" s="417">
        <v>0</v>
      </c>
      <c r="FI15" s="417">
        <v>0</v>
      </c>
      <c r="FJ15" s="417">
        <v>0</v>
      </c>
      <c r="FK15" s="417">
        <v>0</v>
      </c>
      <c r="FL15" s="417">
        <v>0</v>
      </c>
      <c r="FM15" s="417">
        <v>0</v>
      </c>
      <c r="FN15" s="417">
        <v>0</v>
      </c>
      <c r="FO15" s="417">
        <v>0</v>
      </c>
      <c r="FP15" s="417">
        <v>0</v>
      </c>
      <c r="FQ15" s="417">
        <v>0</v>
      </c>
      <c r="FR15" s="417">
        <v>0</v>
      </c>
      <c r="FS15" s="417">
        <v>0</v>
      </c>
      <c r="FT15" s="417">
        <v>0</v>
      </c>
      <c r="FU15" s="417">
        <v>0</v>
      </c>
      <c r="FV15" s="417">
        <v>0</v>
      </c>
      <c r="FW15" s="417">
        <v>0</v>
      </c>
      <c r="FX15" s="417">
        <v>0</v>
      </c>
      <c r="FY15" s="417">
        <v>0</v>
      </c>
      <c r="FZ15" s="417">
        <v>0</v>
      </c>
      <c r="GA15" s="417">
        <v>0</v>
      </c>
    </row>
    <row r="16" spans="1:183" x14ac:dyDescent="0.25">
      <c r="A16" s="392">
        <v>3</v>
      </c>
      <c r="B16" s="168">
        <v>1</v>
      </c>
      <c r="C16" s="168">
        <v>13</v>
      </c>
      <c r="D16" s="417">
        <v>0</v>
      </c>
      <c r="E16" s="417">
        <v>0</v>
      </c>
      <c r="F16" s="417">
        <v>0</v>
      </c>
      <c r="G16" s="417">
        <v>0</v>
      </c>
      <c r="H16" s="417">
        <v>0</v>
      </c>
      <c r="I16" s="417">
        <v>0</v>
      </c>
      <c r="J16" s="417">
        <v>0</v>
      </c>
      <c r="K16" s="417">
        <v>0</v>
      </c>
      <c r="L16" s="417">
        <v>0</v>
      </c>
      <c r="M16" s="417">
        <v>0</v>
      </c>
      <c r="N16" s="417">
        <v>0</v>
      </c>
      <c r="O16" s="417">
        <v>0</v>
      </c>
      <c r="P16" s="417">
        <v>0</v>
      </c>
      <c r="Q16" s="417">
        <v>0</v>
      </c>
      <c r="R16" s="417">
        <v>0</v>
      </c>
      <c r="S16" s="417">
        <v>0</v>
      </c>
      <c r="T16" s="417">
        <v>0</v>
      </c>
      <c r="U16" s="417">
        <v>0</v>
      </c>
      <c r="V16" s="417">
        <v>0</v>
      </c>
      <c r="W16" s="417">
        <v>0</v>
      </c>
      <c r="X16" s="417">
        <v>0</v>
      </c>
      <c r="Y16" s="417">
        <v>0</v>
      </c>
      <c r="Z16" s="417">
        <v>0</v>
      </c>
      <c r="AA16" s="417">
        <v>0</v>
      </c>
      <c r="AB16" s="417">
        <v>0</v>
      </c>
      <c r="AC16" s="417">
        <v>0</v>
      </c>
      <c r="AD16" s="417">
        <v>0</v>
      </c>
      <c r="AE16" s="417">
        <v>0</v>
      </c>
      <c r="AF16" s="417">
        <v>0</v>
      </c>
      <c r="AG16" s="417">
        <v>0</v>
      </c>
      <c r="AH16" s="417">
        <v>0</v>
      </c>
      <c r="AI16" s="417">
        <v>0</v>
      </c>
      <c r="AJ16" s="417">
        <v>0</v>
      </c>
      <c r="AK16" s="417">
        <v>0</v>
      </c>
      <c r="AL16" s="417">
        <v>0</v>
      </c>
      <c r="AM16" s="417">
        <v>0</v>
      </c>
      <c r="AN16" s="417">
        <v>0</v>
      </c>
      <c r="AO16" s="417">
        <v>0</v>
      </c>
      <c r="AP16" s="417">
        <v>0</v>
      </c>
      <c r="AQ16" s="417">
        <v>0</v>
      </c>
      <c r="AR16" s="417">
        <v>0</v>
      </c>
      <c r="AS16" s="417">
        <v>0</v>
      </c>
      <c r="AT16" s="417">
        <v>0</v>
      </c>
      <c r="AU16" s="417">
        <v>0</v>
      </c>
      <c r="AV16" s="417">
        <v>0</v>
      </c>
      <c r="AW16" s="417">
        <v>0</v>
      </c>
      <c r="AX16" s="417">
        <v>0</v>
      </c>
      <c r="AY16" s="417">
        <v>0</v>
      </c>
      <c r="AZ16" s="417">
        <v>0</v>
      </c>
      <c r="BA16" s="417">
        <v>0</v>
      </c>
      <c r="BB16" s="417">
        <v>0</v>
      </c>
      <c r="BC16" s="417">
        <v>0</v>
      </c>
      <c r="BD16" s="417">
        <v>0</v>
      </c>
      <c r="BE16" s="417">
        <v>0</v>
      </c>
      <c r="BF16" s="417">
        <v>0</v>
      </c>
      <c r="BG16" s="417">
        <v>0</v>
      </c>
      <c r="BH16" s="417">
        <v>0</v>
      </c>
      <c r="BI16" s="417">
        <v>0</v>
      </c>
      <c r="BJ16" s="417">
        <v>0</v>
      </c>
      <c r="BK16" s="417">
        <v>0</v>
      </c>
      <c r="BL16" s="417">
        <v>0</v>
      </c>
      <c r="BM16" s="417">
        <v>0</v>
      </c>
      <c r="BN16" s="417">
        <v>0</v>
      </c>
      <c r="BO16" s="417">
        <v>0</v>
      </c>
      <c r="BP16" s="417">
        <v>0</v>
      </c>
      <c r="BQ16" s="417">
        <v>0</v>
      </c>
      <c r="BR16" s="417">
        <v>0</v>
      </c>
      <c r="BS16" s="417">
        <v>0</v>
      </c>
      <c r="BT16" s="417">
        <v>0</v>
      </c>
      <c r="BU16" s="417">
        <v>0</v>
      </c>
      <c r="BV16" s="417">
        <v>0</v>
      </c>
      <c r="BW16" s="417">
        <v>0</v>
      </c>
      <c r="BX16" s="417">
        <v>0</v>
      </c>
      <c r="BY16" s="417">
        <v>0</v>
      </c>
      <c r="BZ16" s="417">
        <v>0</v>
      </c>
      <c r="CA16" s="417">
        <v>0</v>
      </c>
      <c r="CB16" s="417">
        <v>0</v>
      </c>
      <c r="CC16" s="417">
        <v>0</v>
      </c>
      <c r="CD16" s="417">
        <v>0</v>
      </c>
      <c r="CE16" s="417">
        <v>0</v>
      </c>
      <c r="CF16" s="417">
        <v>0</v>
      </c>
      <c r="CG16" s="417">
        <v>0</v>
      </c>
      <c r="CH16" s="417">
        <v>0</v>
      </c>
      <c r="CI16" s="417">
        <v>0</v>
      </c>
      <c r="CJ16" s="417">
        <v>0</v>
      </c>
      <c r="CK16" s="417">
        <v>0</v>
      </c>
      <c r="CL16" s="417">
        <v>0</v>
      </c>
      <c r="CM16" s="417">
        <v>0</v>
      </c>
      <c r="CN16" s="417">
        <v>0</v>
      </c>
      <c r="CO16" s="417">
        <v>0</v>
      </c>
      <c r="CP16" s="417">
        <v>0</v>
      </c>
      <c r="CQ16" s="417">
        <v>0</v>
      </c>
      <c r="CR16" s="417">
        <v>0</v>
      </c>
      <c r="CS16" s="417">
        <v>0</v>
      </c>
      <c r="CT16" s="417">
        <v>0</v>
      </c>
      <c r="CU16" s="417">
        <v>0</v>
      </c>
      <c r="CV16" s="417">
        <v>0</v>
      </c>
      <c r="CW16" s="417">
        <v>0</v>
      </c>
      <c r="CX16" s="417">
        <v>0</v>
      </c>
      <c r="CY16" s="417">
        <v>0</v>
      </c>
      <c r="CZ16" s="417">
        <v>0</v>
      </c>
      <c r="DA16" s="417">
        <v>0</v>
      </c>
      <c r="DB16" s="417">
        <v>0</v>
      </c>
      <c r="DC16" s="417">
        <v>0</v>
      </c>
      <c r="DD16" s="417">
        <v>0</v>
      </c>
      <c r="DE16" s="417">
        <v>0</v>
      </c>
      <c r="DF16" s="417">
        <v>0</v>
      </c>
      <c r="DG16" s="417">
        <v>0</v>
      </c>
      <c r="DH16" s="417">
        <v>0</v>
      </c>
      <c r="DI16" s="417">
        <v>0</v>
      </c>
      <c r="DJ16" s="417">
        <v>0</v>
      </c>
      <c r="DK16" s="417">
        <v>0</v>
      </c>
      <c r="DL16" s="417">
        <v>0</v>
      </c>
      <c r="DM16" s="417">
        <v>0</v>
      </c>
      <c r="DN16" s="417">
        <v>0</v>
      </c>
      <c r="DO16" s="417">
        <v>0</v>
      </c>
      <c r="DP16" s="417">
        <v>0</v>
      </c>
      <c r="DQ16" s="417">
        <v>0</v>
      </c>
      <c r="DR16" s="417">
        <v>0</v>
      </c>
      <c r="DS16" s="417">
        <v>0</v>
      </c>
      <c r="DT16" s="417">
        <v>0</v>
      </c>
      <c r="DU16" s="417">
        <v>0</v>
      </c>
      <c r="DV16" s="417">
        <v>0</v>
      </c>
      <c r="DW16" s="417">
        <v>0</v>
      </c>
      <c r="DX16" s="417">
        <v>0</v>
      </c>
      <c r="DY16" s="417">
        <v>0</v>
      </c>
      <c r="DZ16" s="417">
        <v>0</v>
      </c>
      <c r="EA16" s="417">
        <v>0</v>
      </c>
      <c r="EB16" s="417">
        <v>0</v>
      </c>
      <c r="EC16" s="417">
        <v>0</v>
      </c>
      <c r="ED16" s="417">
        <v>0</v>
      </c>
      <c r="EE16" s="417">
        <v>0</v>
      </c>
      <c r="EF16" s="417">
        <v>0</v>
      </c>
      <c r="EG16" s="417">
        <v>0</v>
      </c>
      <c r="EH16" s="417">
        <v>0</v>
      </c>
      <c r="EI16" s="417">
        <v>0</v>
      </c>
      <c r="EJ16" s="417">
        <v>0</v>
      </c>
      <c r="EK16" s="417">
        <v>0</v>
      </c>
      <c r="EL16" s="417">
        <v>0</v>
      </c>
      <c r="EM16" s="417">
        <v>0</v>
      </c>
      <c r="EN16" s="417">
        <v>0</v>
      </c>
      <c r="EO16" s="417">
        <v>0</v>
      </c>
      <c r="EP16" s="417">
        <v>0</v>
      </c>
      <c r="EQ16" s="417">
        <v>0</v>
      </c>
      <c r="ER16" s="417">
        <v>0</v>
      </c>
      <c r="ES16" s="417">
        <v>0</v>
      </c>
      <c r="ET16" s="417">
        <v>0</v>
      </c>
      <c r="EU16" s="417">
        <v>0</v>
      </c>
      <c r="EV16" s="417">
        <v>0</v>
      </c>
      <c r="EW16" s="417">
        <v>0</v>
      </c>
      <c r="EX16" s="417">
        <v>0</v>
      </c>
      <c r="EY16" s="417">
        <v>0</v>
      </c>
      <c r="EZ16" s="417">
        <v>0</v>
      </c>
      <c r="FA16" s="417">
        <v>0</v>
      </c>
      <c r="FB16" s="417">
        <v>0</v>
      </c>
      <c r="FC16" s="417">
        <v>0</v>
      </c>
      <c r="FD16" s="417">
        <v>0</v>
      </c>
      <c r="FE16" s="417">
        <v>0</v>
      </c>
      <c r="FF16" s="417">
        <v>0</v>
      </c>
      <c r="FG16" s="417">
        <v>0</v>
      </c>
      <c r="FH16" s="417">
        <v>0</v>
      </c>
      <c r="FI16" s="417">
        <v>0</v>
      </c>
      <c r="FJ16" s="417">
        <v>0</v>
      </c>
      <c r="FK16" s="417">
        <v>0</v>
      </c>
      <c r="FL16" s="417">
        <v>0</v>
      </c>
      <c r="FM16" s="417">
        <v>0</v>
      </c>
      <c r="FN16" s="417">
        <v>0</v>
      </c>
      <c r="FO16" s="417">
        <v>0</v>
      </c>
      <c r="FP16" s="417">
        <v>0</v>
      </c>
      <c r="FQ16" s="417">
        <v>0</v>
      </c>
      <c r="FR16" s="417">
        <v>0</v>
      </c>
      <c r="FS16" s="417">
        <v>0</v>
      </c>
      <c r="FT16" s="417">
        <v>0</v>
      </c>
      <c r="FU16" s="417">
        <v>0</v>
      </c>
      <c r="FV16" s="417">
        <v>0</v>
      </c>
      <c r="FW16" s="417">
        <v>0</v>
      </c>
      <c r="FX16" s="417">
        <v>0</v>
      </c>
      <c r="FY16" s="417">
        <v>0</v>
      </c>
      <c r="FZ16" s="417">
        <v>0</v>
      </c>
      <c r="GA16" s="417">
        <v>0</v>
      </c>
    </row>
    <row r="17" spans="1:183" x14ac:dyDescent="0.25">
      <c r="A17" s="392">
        <v>4</v>
      </c>
      <c r="B17" s="168">
        <v>1</v>
      </c>
      <c r="C17" s="168">
        <v>13</v>
      </c>
      <c r="D17" s="417">
        <v>0</v>
      </c>
      <c r="E17" s="417">
        <v>0</v>
      </c>
      <c r="F17" s="417">
        <v>0</v>
      </c>
      <c r="G17" s="417">
        <v>0</v>
      </c>
      <c r="H17" s="417">
        <v>0</v>
      </c>
      <c r="I17" s="417">
        <v>0</v>
      </c>
      <c r="J17" s="417">
        <v>0</v>
      </c>
      <c r="K17" s="417">
        <v>0</v>
      </c>
      <c r="L17" s="417">
        <v>0</v>
      </c>
      <c r="M17" s="417">
        <v>0</v>
      </c>
      <c r="N17" s="417">
        <v>0</v>
      </c>
      <c r="O17" s="417">
        <v>0</v>
      </c>
      <c r="P17" s="417">
        <v>0</v>
      </c>
      <c r="Q17" s="417">
        <v>0</v>
      </c>
      <c r="R17" s="417">
        <v>0</v>
      </c>
      <c r="S17" s="417">
        <v>0</v>
      </c>
      <c r="T17" s="417">
        <v>0</v>
      </c>
      <c r="U17" s="417">
        <v>0</v>
      </c>
      <c r="V17" s="417">
        <v>0</v>
      </c>
      <c r="W17" s="417">
        <v>0</v>
      </c>
      <c r="X17" s="417">
        <v>0</v>
      </c>
      <c r="Y17" s="417">
        <v>0</v>
      </c>
      <c r="Z17" s="417">
        <v>0</v>
      </c>
      <c r="AA17" s="417">
        <v>0</v>
      </c>
      <c r="AB17" s="417">
        <v>0</v>
      </c>
      <c r="AC17" s="417">
        <v>0</v>
      </c>
      <c r="AD17" s="417">
        <v>0</v>
      </c>
      <c r="AE17" s="417">
        <v>0</v>
      </c>
      <c r="AF17" s="417">
        <v>0</v>
      </c>
      <c r="AG17" s="417">
        <v>0</v>
      </c>
      <c r="AH17" s="417">
        <v>0</v>
      </c>
      <c r="AI17" s="417">
        <v>0</v>
      </c>
      <c r="AJ17" s="417">
        <v>0</v>
      </c>
      <c r="AK17" s="417">
        <v>0</v>
      </c>
      <c r="AL17" s="417">
        <v>0</v>
      </c>
      <c r="AM17" s="417">
        <v>0</v>
      </c>
      <c r="AN17" s="417">
        <v>0</v>
      </c>
      <c r="AO17" s="417">
        <v>0</v>
      </c>
      <c r="AP17" s="417">
        <v>0</v>
      </c>
      <c r="AQ17" s="417">
        <v>0</v>
      </c>
      <c r="AR17" s="417">
        <v>0</v>
      </c>
      <c r="AS17" s="417">
        <v>0</v>
      </c>
      <c r="AT17" s="417">
        <v>0</v>
      </c>
      <c r="AU17" s="417">
        <v>0</v>
      </c>
      <c r="AV17" s="417">
        <v>0</v>
      </c>
      <c r="AW17" s="417">
        <v>0</v>
      </c>
      <c r="AX17" s="417">
        <v>0</v>
      </c>
      <c r="AY17" s="417">
        <v>0</v>
      </c>
      <c r="AZ17" s="417">
        <v>0</v>
      </c>
      <c r="BA17" s="417">
        <v>0</v>
      </c>
      <c r="BB17" s="417">
        <v>0</v>
      </c>
      <c r="BC17" s="417">
        <v>0</v>
      </c>
      <c r="BD17" s="417">
        <v>0</v>
      </c>
      <c r="BE17" s="417">
        <v>0</v>
      </c>
      <c r="BF17" s="417">
        <v>0</v>
      </c>
      <c r="BG17" s="417">
        <v>0</v>
      </c>
      <c r="BH17" s="417">
        <v>0</v>
      </c>
      <c r="BI17" s="417">
        <v>0</v>
      </c>
      <c r="BJ17" s="417">
        <v>0</v>
      </c>
      <c r="BK17" s="417">
        <v>0</v>
      </c>
      <c r="BL17" s="417">
        <v>0</v>
      </c>
      <c r="BM17" s="417">
        <v>0</v>
      </c>
      <c r="BN17" s="417">
        <v>0</v>
      </c>
      <c r="BO17" s="417">
        <v>0</v>
      </c>
      <c r="BP17" s="417">
        <v>0</v>
      </c>
      <c r="BQ17" s="417">
        <v>0</v>
      </c>
      <c r="BR17" s="417">
        <v>0</v>
      </c>
      <c r="BS17" s="417">
        <v>0</v>
      </c>
      <c r="BT17" s="417">
        <v>0</v>
      </c>
      <c r="BU17" s="417">
        <v>0</v>
      </c>
      <c r="BV17" s="417">
        <v>0</v>
      </c>
      <c r="BW17" s="417">
        <v>0</v>
      </c>
      <c r="BX17" s="417">
        <v>0</v>
      </c>
      <c r="BY17" s="417">
        <v>0</v>
      </c>
      <c r="BZ17" s="417">
        <v>0</v>
      </c>
      <c r="CA17" s="417">
        <v>0</v>
      </c>
      <c r="CB17" s="417">
        <v>0</v>
      </c>
      <c r="CC17" s="417">
        <v>0</v>
      </c>
      <c r="CD17" s="417">
        <v>0</v>
      </c>
      <c r="CE17" s="417">
        <v>0</v>
      </c>
      <c r="CF17" s="417">
        <v>0</v>
      </c>
      <c r="CG17" s="417">
        <v>0</v>
      </c>
      <c r="CH17" s="417">
        <v>0</v>
      </c>
      <c r="CI17" s="417">
        <v>0</v>
      </c>
      <c r="CJ17" s="417">
        <v>0</v>
      </c>
      <c r="CK17" s="417">
        <v>0</v>
      </c>
      <c r="CL17" s="417">
        <v>0</v>
      </c>
      <c r="CM17" s="417">
        <v>0</v>
      </c>
      <c r="CN17" s="417">
        <v>0</v>
      </c>
      <c r="CO17" s="417">
        <v>0</v>
      </c>
      <c r="CP17" s="417">
        <v>0</v>
      </c>
      <c r="CQ17" s="417">
        <v>0</v>
      </c>
      <c r="CR17" s="417">
        <v>0</v>
      </c>
      <c r="CS17" s="417">
        <v>0</v>
      </c>
      <c r="CT17" s="417">
        <v>0</v>
      </c>
      <c r="CU17" s="417">
        <v>0</v>
      </c>
      <c r="CV17" s="417">
        <v>0</v>
      </c>
      <c r="CW17" s="417">
        <v>0</v>
      </c>
      <c r="CX17" s="417">
        <v>0</v>
      </c>
      <c r="CY17" s="417">
        <v>0</v>
      </c>
      <c r="CZ17" s="417">
        <v>0</v>
      </c>
      <c r="DA17" s="417">
        <v>0</v>
      </c>
      <c r="DB17" s="417">
        <v>0</v>
      </c>
      <c r="DC17" s="417">
        <v>0</v>
      </c>
      <c r="DD17" s="417">
        <v>0</v>
      </c>
      <c r="DE17" s="417">
        <v>0</v>
      </c>
      <c r="DF17" s="417">
        <v>0</v>
      </c>
      <c r="DG17" s="417">
        <v>0</v>
      </c>
      <c r="DH17" s="417">
        <v>0</v>
      </c>
      <c r="DI17" s="417">
        <v>0</v>
      </c>
      <c r="DJ17" s="417">
        <v>0</v>
      </c>
      <c r="DK17" s="417">
        <v>0</v>
      </c>
      <c r="DL17" s="417">
        <v>0</v>
      </c>
      <c r="DM17" s="417">
        <v>0</v>
      </c>
      <c r="DN17" s="417">
        <v>0</v>
      </c>
      <c r="DO17" s="417">
        <v>0</v>
      </c>
      <c r="DP17" s="417">
        <v>0</v>
      </c>
      <c r="DQ17" s="417">
        <v>0</v>
      </c>
      <c r="DR17" s="417">
        <v>0</v>
      </c>
      <c r="DS17" s="417">
        <v>0</v>
      </c>
      <c r="DT17" s="417">
        <v>0</v>
      </c>
      <c r="DU17" s="417">
        <v>0</v>
      </c>
      <c r="DV17" s="417">
        <v>0</v>
      </c>
      <c r="DW17" s="417">
        <v>0</v>
      </c>
      <c r="DX17" s="417">
        <v>0</v>
      </c>
      <c r="DY17" s="417">
        <v>0</v>
      </c>
      <c r="DZ17" s="417">
        <v>0</v>
      </c>
      <c r="EA17" s="417">
        <v>0</v>
      </c>
      <c r="EB17" s="417">
        <v>0</v>
      </c>
      <c r="EC17" s="417">
        <v>0</v>
      </c>
      <c r="ED17" s="417">
        <v>0</v>
      </c>
      <c r="EE17" s="417">
        <v>0</v>
      </c>
      <c r="EF17" s="417">
        <v>0</v>
      </c>
      <c r="EG17" s="417">
        <v>0</v>
      </c>
      <c r="EH17" s="417">
        <v>0</v>
      </c>
      <c r="EI17" s="417">
        <v>0</v>
      </c>
      <c r="EJ17" s="417">
        <v>0</v>
      </c>
      <c r="EK17" s="417">
        <v>0</v>
      </c>
      <c r="EL17" s="417">
        <v>0</v>
      </c>
      <c r="EM17" s="417">
        <v>0</v>
      </c>
      <c r="EN17" s="417">
        <v>0</v>
      </c>
      <c r="EO17" s="417">
        <v>0</v>
      </c>
      <c r="EP17" s="417">
        <v>0</v>
      </c>
      <c r="EQ17" s="417">
        <v>0</v>
      </c>
      <c r="ER17" s="417">
        <v>0</v>
      </c>
      <c r="ES17" s="417">
        <v>0</v>
      </c>
      <c r="ET17" s="417">
        <v>0</v>
      </c>
      <c r="EU17" s="417">
        <v>0</v>
      </c>
      <c r="EV17" s="417">
        <v>0</v>
      </c>
      <c r="EW17" s="417">
        <v>0</v>
      </c>
      <c r="EX17" s="417">
        <v>0</v>
      </c>
      <c r="EY17" s="417">
        <v>0</v>
      </c>
      <c r="EZ17" s="417">
        <v>0</v>
      </c>
      <c r="FA17" s="417">
        <v>0</v>
      </c>
      <c r="FB17" s="417">
        <v>0</v>
      </c>
      <c r="FC17" s="417">
        <v>0</v>
      </c>
      <c r="FD17" s="417">
        <v>0</v>
      </c>
      <c r="FE17" s="417">
        <v>0</v>
      </c>
      <c r="FF17" s="417">
        <v>0</v>
      </c>
      <c r="FG17" s="417">
        <v>0</v>
      </c>
      <c r="FH17" s="417">
        <v>0</v>
      </c>
      <c r="FI17" s="417">
        <v>0</v>
      </c>
      <c r="FJ17" s="417">
        <v>0</v>
      </c>
      <c r="FK17" s="417">
        <v>0</v>
      </c>
      <c r="FL17" s="417">
        <v>0</v>
      </c>
      <c r="FM17" s="417">
        <v>0</v>
      </c>
      <c r="FN17" s="417">
        <v>0</v>
      </c>
      <c r="FO17" s="417">
        <v>0</v>
      </c>
      <c r="FP17" s="417">
        <v>0</v>
      </c>
      <c r="FQ17" s="417">
        <v>0</v>
      </c>
      <c r="FR17" s="417">
        <v>0</v>
      </c>
      <c r="FS17" s="417">
        <v>0</v>
      </c>
      <c r="FT17" s="417">
        <v>0</v>
      </c>
      <c r="FU17" s="417">
        <v>0</v>
      </c>
      <c r="FV17" s="417">
        <v>0</v>
      </c>
      <c r="FW17" s="417">
        <v>0</v>
      </c>
      <c r="FX17" s="417">
        <v>0</v>
      </c>
      <c r="FY17" s="417">
        <v>0</v>
      </c>
      <c r="FZ17" s="417">
        <v>0</v>
      </c>
      <c r="GA17" s="417">
        <v>0</v>
      </c>
    </row>
    <row r="18" spans="1:183" x14ac:dyDescent="0.25">
      <c r="A18" s="392">
        <v>1</v>
      </c>
      <c r="B18" s="168">
        <v>1</v>
      </c>
      <c r="C18" s="168">
        <v>5</v>
      </c>
      <c r="D18" s="417">
        <v>0</v>
      </c>
      <c r="E18" s="417">
        <v>0</v>
      </c>
      <c r="F18" s="417">
        <v>0</v>
      </c>
      <c r="G18" s="417">
        <v>0</v>
      </c>
      <c r="H18" s="417">
        <v>0</v>
      </c>
      <c r="I18" s="417">
        <v>0</v>
      </c>
      <c r="J18" s="417">
        <v>0</v>
      </c>
      <c r="K18" s="417">
        <v>0</v>
      </c>
      <c r="L18" s="417">
        <v>0</v>
      </c>
      <c r="M18" s="417">
        <v>0</v>
      </c>
      <c r="N18" s="417">
        <v>0</v>
      </c>
      <c r="O18" s="417">
        <v>0</v>
      </c>
      <c r="P18" s="417">
        <v>0</v>
      </c>
      <c r="Q18" s="417">
        <v>0</v>
      </c>
      <c r="R18" s="417">
        <v>0</v>
      </c>
      <c r="S18" s="417">
        <v>0</v>
      </c>
      <c r="T18" s="417">
        <v>0</v>
      </c>
      <c r="U18" s="417">
        <v>0</v>
      </c>
      <c r="V18" s="417">
        <v>0</v>
      </c>
      <c r="W18" s="417">
        <v>0</v>
      </c>
      <c r="X18" s="417">
        <v>0</v>
      </c>
      <c r="Y18" s="417">
        <v>0</v>
      </c>
      <c r="Z18" s="417">
        <v>0</v>
      </c>
      <c r="AA18" s="417">
        <v>0</v>
      </c>
      <c r="AB18" s="417">
        <v>0</v>
      </c>
      <c r="AC18" s="417">
        <v>0</v>
      </c>
      <c r="AD18" s="417">
        <v>0</v>
      </c>
      <c r="AE18" s="417">
        <v>0</v>
      </c>
      <c r="AF18" s="417">
        <v>0</v>
      </c>
      <c r="AG18" s="417">
        <v>0</v>
      </c>
      <c r="AH18" s="417">
        <v>0</v>
      </c>
      <c r="AI18" s="417">
        <v>0</v>
      </c>
      <c r="AJ18" s="417">
        <v>0</v>
      </c>
      <c r="AK18" s="417">
        <v>0</v>
      </c>
      <c r="AL18" s="417">
        <v>0</v>
      </c>
      <c r="AM18" s="417">
        <v>0</v>
      </c>
      <c r="AN18" s="417">
        <v>0</v>
      </c>
      <c r="AO18" s="417">
        <v>0</v>
      </c>
      <c r="AP18" s="417">
        <v>0</v>
      </c>
      <c r="AQ18" s="417">
        <v>0</v>
      </c>
      <c r="AR18" s="417">
        <v>0</v>
      </c>
      <c r="AS18" s="417">
        <v>0</v>
      </c>
      <c r="AT18" s="417">
        <v>0</v>
      </c>
      <c r="AU18" s="417">
        <v>0</v>
      </c>
      <c r="AV18" s="417">
        <v>0</v>
      </c>
      <c r="AW18" s="417">
        <v>0</v>
      </c>
      <c r="AX18" s="417">
        <v>0</v>
      </c>
      <c r="AY18" s="417">
        <v>0</v>
      </c>
      <c r="AZ18" s="417">
        <v>0</v>
      </c>
      <c r="BA18" s="417">
        <v>0</v>
      </c>
      <c r="BB18" s="417">
        <v>0</v>
      </c>
      <c r="BC18" s="417">
        <v>0</v>
      </c>
      <c r="BD18" s="417">
        <v>0</v>
      </c>
      <c r="BE18" s="417">
        <v>0</v>
      </c>
      <c r="BF18" s="417">
        <v>0</v>
      </c>
      <c r="BG18" s="417">
        <v>0</v>
      </c>
      <c r="BH18" s="417">
        <v>0</v>
      </c>
      <c r="BI18" s="417">
        <v>0</v>
      </c>
      <c r="BJ18" s="417">
        <v>0</v>
      </c>
      <c r="BK18" s="417">
        <v>0</v>
      </c>
      <c r="BL18" s="417">
        <v>0</v>
      </c>
      <c r="BM18" s="417">
        <v>0</v>
      </c>
      <c r="BN18" s="417">
        <v>0</v>
      </c>
      <c r="BO18" s="417">
        <v>0</v>
      </c>
      <c r="BP18" s="417">
        <v>0</v>
      </c>
      <c r="BQ18" s="417">
        <v>0</v>
      </c>
      <c r="BR18" s="417">
        <v>0</v>
      </c>
      <c r="BS18" s="417">
        <v>0</v>
      </c>
      <c r="BT18" s="417">
        <v>0</v>
      </c>
      <c r="BU18" s="417">
        <v>0</v>
      </c>
      <c r="BV18" s="417">
        <v>0</v>
      </c>
      <c r="BW18" s="417">
        <v>0</v>
      </c>
      <c r="BX18" s="417">
        <v>0</v>
      </c>
      <c r="BY18" s="417">
        <v>0</v>
      </c>
      <c r="BZ18" s="417">
        <v>0</v>
      </c>
      <c r="CA18" s="417">
        <v>0</v>
      </c>
      <c r="CB18" s="417">
        <v>0</v>
      </c>
      <c r="CC18" s="417">
        <v>0</v>
      </c>
      <c r="CD18" s="417">
        <v>0</v>
      </c>
      <c r="CE18" s="417">
        <v>0</v>
      </c>
      <c r="CF18" s="417">
        <v>0</v>
      </c>
      <c r="CG18" s="417">
        <v>0</v>
      </c>
      <c r="CH18" s="417">
        <v>0</v>
      </c>
      <c r="CI18" s="417">
        <v>0</v>
      </c>
      <c r="CJ18" s="417">
        <v>0</v>
      </c>
      <c r="CK18" s="417">
        <v>0</v>
      </c>
      <c r="CL18" s="417">
        <v>0</v>
      </c>
      <c r="CM18" s="417">
        <v>0</v>
      </c>
      <c r="CN18" s="417">
        <v>0</v>
      </c>
      <c r="CO18" s="417">
        <v>0</v>
      </c>
      <c r="CP18" s="417">
        <v>0</v>
      </c>
      <c r="CQ18" s="417">
        <v>0</v>
      </c>
      <c r="CR18" s="417">
        <v>0</v>
      </c>
      <c r="CS18" s="417">
        <v>0</v>
      </c>
      <c r="CT18" s="417">
        <v>0</v>
      </c>
      <c r="CU18" s="417">
        <v>0</v>
      </c>
      <c r="CV18" s="417">
        <v>0</v>
      </c>
      <c r="CW18" s="417">
        <v>0</v>
      </c>
      <c r="CX18" s="417">
        <v>0</v>
      </c>
      <c r="CY18" s="417">
        <v>0</v>
      </c>
      <c r="CZ18" s="417">
        <v>0</v>
      </c>
      <c r="DA18" s="417">
        <v>0</v>
      </c>
      <c r="DB18" s="417">
        <v>0</v>
      </c>
      <c r="DC18" s="417">
        <v>0</v>
      </c>
      <c r="DD18" s="417">
        <v>0</v>
      </c>
      <c r="DE18" s="417">
        <v>0</v>
      </c>
      <c r="DF18" s="417">
        <v>0</v>
      </c>
      <c r="DG18" s="417">
        <v>0</v>
      </c>
      <c r="DH18" s="417">
        <v>0</v>
      </c>
      <c r="DI18" s="417">
        <v>0</v>
      </c>
      <c r="DJ18" s="417">
        <v>0</v>
      </c>
      <c r="DK18" s="417">
        <v>0</v>
      </c>
      <c r="DL18" s="417">
        <v>0</v>
      </c>
      <c r="DM18" s="417">
        <v>0</v>
      </c>
      <c r="DN18" s="417">
        <v>0</v>
      </c>
      <c r="DO18" s="417">
        <v>0</v>
      </c>
      <c r="DP18" s="417">
        <v>0</v>
      </c>
      <c r="DQ18" s="417">
        <v>0</v>
      </c>
      <c r="DR18" s="417">
        <v>0</v>
      </c>
      <c r="DS18" s="417">
        <v>0</v>
      </c>
      <c r="DT18" s="417">
        <v>0</v>
      </c>
      <c r="DU18" s="417">
        <v>0</v>
      </c>
      <c r="DV18" s="417">
        <v>0</v>
      </c>
      <c r="DW18" s="417">
        <v>0</v>
      </c>
      <c r="DX18" s="417">
        <v>0</v>
      </c>
      <c r="DY18" s="417">
        <v>0</v>
      </c>
      <c r="DZ18" s="417">
        <v>0</v>
      </c>
      <c r="EA18" s="417">
        <v>0</v>
      </c>
      <c r="EB18" s="417">
        <v>0</v>
      </c>
      <c r="EC18" s="417">
        <v>0</v>
      </c>
      <c r="ED18" s="417">
        <v>0</v>
      </c>
      <c r="EE18" s="417">
        <v>0</v>
      </c>
      <c r="EF18" s="417">
        <v>0</v>
      </c>
      <c r="EG18" s="417">
        <v>0</v>
      </c>
      <c r="EH18" s="417">
        <v>0</v>
      </c>
      <c r="EI18" s="417">
        <v>0</v>
      </c>
      <c r="EJ18" s="417">
        <v>0</v>
      </c>
      <c r="EK18" s="417">
        <v>0</v>
      </c>
      <c r="EL18" s="417">
        <v>0</v>
      </c>
      <c r="EM18" s="417">
        <v>0</v>
      </c>
      <c r="EN18" s="417">
        <v>0</v>
      </c>
      <c r="EO18" s="417">
        <v>0</v>
      </c>
      <c r="EP18" s="417">
        <v>0</v>
      </c>
      <c r="EQ18" s="417">
        <v>0</v>
      </c>
      <c r="ER18" s="417">
        <v>0</v>
      </c>
      <c r="ES18" s="417">
        <v>0</v>
      </c>
      <c r="ET18" s="417">
        <v>0</v>
      </c>
      <c r="EU18" s="417">
        <v>0</v>
      </c>
      <c r="EV18" s="417">
        <v>0</v>
      </c>
      <c r="EW18" s="417">
        <v>0</v>
      </c>
      <c r="EX18" s="417">
        <v>0</v>
      </c>
      <c r="EY18" s="417">
        <v>0</v>
      </c>
      <c r="EZ18" s="417">
        <v>0</v>
      </c>
      <c r="FA18" s="417">
        <v>0</v>
      </c>
      <c r="FB18" s="417">
        <v>0</v>
      </c>
      <c r="FC18" s="417">
        <v>0</v>
      </c>
      <c r="FD18" s="417">
        <v>0</v>
      </c>
      <c r="FE18" s="417">
        <v>0</v>
      </c>
      <c r="FF18" s="417">
        <v>0</v>
      </c>
      <c r="FG18" s="417">
        <v>0</v>
      </c>
      <c r="FH18" s="417">
        <v>0</v>
      </c>
      <c r="FI18" s="417">
        <v>0</v>
      </c>
      <c r="FJ18" s="417">
        <v>0</v>
      </c>
      <c r="FK18" s="417">
        <v>0</v>
      </c>
      <c r="FL18" s="417">
        <v>0</v>
      </c>
      <c r="FM18" s="417">
        <v>0</v>
      </c>
      <c r="FN18" s="417">
        <v>0</v>
      </c>
      <c r="FO18" s="417">
        <v>0</v>
      </c>
      <c r="FP18" s="417">
        <v>0</v>
      </c>
      <c r="FQ18" s="417">
        <v>0</v>
      </c>
      <c r="FR18" s="417">
        <v>0</v>
      </c>
      <c r="FS18" s="417">
        <v>0</v>
      </c>
      <c r="FT18" s="417">
        <v>0</v>
      </c>
      <c r="FU18" s="417">
        <v>0</v>
      </c>
      <c r="FV18" s="417">
        <v>0</v>
      </c>
      <c r="FW18" s="417">
        <v>0</v>
      </c>
      <c r="FX18" s="417">
        <v>0</v>
      </c>
      <c r="FY18" s="417">
        <v>0</v>
      </c>
      <c r="FZ18" s="417">
        <v>0</v>
      </c>
      <c r="GA18" s="417">
        <v>0</v>
      </c>
    </row>
    <row r="19" spans="1:183" x14ac:dyDescent="0.25">
      <c r="A19" s="392">
        <v>2</v>
      </c>
      <c r="B19" s="168">
        <v>1</v>
      </c>
      <c r="C19" s="168">
        <v>5</v>
      </c>
      <c r="D19" s="417">
        <v>0</v>
      </c>
      <c r="E19" s="417">
        <v>0</v>
      </c>
      <c r="F19" s="417">
        <v>0</v>
      </c>
      <c r="G19" s="417">
        <v>0</v>
      </c>
      <c r="H19" s="417">
        <v>0</v>
      </c>
      <c r="I19" s="417">
        <v>0</v>
      </c>
      <c r="J19" s="417">
        <v>0</v>
      </c>
      <c r="K19" s="417">
        <v>0</v>
      </c>
      <c r="L19" s="417">
        <v>0</v>
      </c>
      <c r="M19" s="417">
        <v>0</v>
      </c>
      <c r="N19" s="417">
        <v>0</v>
      </c>
      <c r="O19" s="417">
        <v>0</v>
      </c>
      <c r="P19" s="417">
        <v>0</v>
      </c>
      <c r="Q19" s="417">
        <v>0</v>
      </c>
      <c r="R19" s="417">
        <v>0</v>
      </c>
      <c r="S19" s="417">
        <v>0</v>
      </c>
      <c r="T19" s="417">
        <v>0</v>
      </c>
      <c r="U19" s="417">
        <v>0</v>
      </c>
      <c r="V19" s="417">
        <v>0</v>
      </c>
      <c r="W19" s="417">
        <v>0</v>
      </c>
      <c r="X19" s="417">
        <v>0</v>
      </c>
      <c r="Y19" s="417">
        <v>0</v>
      </c>
      <c r="Z19" s="417">
        <v>0</v>
      </c>
      <c r="AA19" s="417">
        <v>0</v>
      </c>
      <c r="AB19" s="417">
        <v>0</v>
      </c>
      <c r="AC19" s="417">
        <v>0</v>
      </c>
      <c r="AD19" s="417">
        <v>0</v>
      </c>
      <c r="AE19" s="417">
        <v>0</v>
      </c>
      <c r="AF19" s="417">
        <v>0</v>
      </c>
      <c r="AG19" s="417">
        <v>0</v>
      </c>
      <c r="AH19" s="417">
        <v>0</v>
      </c>
      <c r="AI19" s="417">
        <v>0</v>
      </c>
      <c r="AJ19" s="417">
        <v>0</v>
      </c>
      <c r="AK19" s="417">
        <v>0</v>
      </c>
      <c r="AL19" s="417">
        <v>0</v>
      </c>
      <c r="AM19" s="417">
        <v>0</v>
      </c>
      <c r="AN19" s="417">
        <v>0</v>
      </c>
      <c r="AO19" s="417">
        <v>0</v>
      </c>
      <c r="AP19" s="417">
        <v>0</v>
      </c>
      <c r="AQ19" s="417">
        <v>0</v>
      </c>
      <c r="AR19" s="417">
        <v>0</v>
      </c>
      <c r="AS19" s="417">
        <v>0</v>
      </c>
      <c r="AT19" s="417">
        <v>0</v>
      </c>
      <c r="AU19" s="417">
        <v>0</v>
      </c>
      <c r="AV19" s="417">
        <v>0</v>
      </c>
      <c r="AW19" s="417">
        <v>0</v>
      </c>
      <c r="AX19" s="417">
        <v>0</v>
      </c>
      <c r="AY19" s="417">
        <v>0</v>
      </c>
      <c r="AZ19" s="417">
        <v>0</v>
      </c>
      <c r="BA19" s="417">
        <v>0</v>
      </c>
      <c r="BB19" s="417">
        <v>0</v>
      </c>
      <c r="BC19" s="417">
        <v>0</v>
      </c>
      <c r="BD19" s="417">
        <v>0</v>
      </c>
      <c r="BE19" s="417">
        <v>0</v>
      </c>
      <c r="BF19" s="417">
        <v>0</v>
      </c>
      <c r="BG19" s="417">
        <v>0</v>
      </c>
      <c r="BH19" s="417">
        <v>0</v>
      </c>
      <c r="BI19" s="417">
        <v>0</v>
      </c>
      <c r="BJ19" s="417">
        <v>0</v>
      </c>
      <c r="BK19" s="417">
        <v>0</v>
      </c>
      <c r="BL19" s="417">
        <v>0</v>
      </c>
      <c r="BM19" s="417">
        <v>0</v>
      </c>
      <c r="BN19" s="417">
        <v>0</v>
      </c>
      <c r="BO19" s="417">
        <v>0</v>
      </c>
      <c r="BP19" s="417">
        <v>0</v>
      </c>
      <c r="BQ19" s="417">
        <v>0</v>
      </c>
      <c r="BR19" s="417">
        <v>0</v>
      </c>
      <c r="BS19" s="417">
        <v>0</v>
      </c>
      <c r="BT19" s="417">
        <v>0</v>
      </c>
      <c r="BU19" s="417">
        <v>0</v>
      </c>
      <c r="BV19" s="417">
        <v>0</v>
      </c>
      <c r="BW19" s="417">
        <v>0</v>
      </c>
      <c r="BX19" s="417">
        <v>0</v>
      </c>
      <c r="BY19" s="417">
        <v>0</v>
      </c>
      <c r="BZ19" s="417">
        <v>0</v>
      </c>
      <c r="CA19" s="417">
        <v>0</v>
      </c>
      <c r="CB19" s="417">
        <v>0</v>
      </c>
      <c r="CC19" s="417">
        <v>0</v>
      </c>
      <c r="CD19" s="417">
        <v>0</v>
      </c>
      <c r="CE19" s="417">
        <v>0</v>
      </c>
      <c r="CF19" s="417">
        <v>0</v>
      </c>
      <c r="CG19" s="417">
        <v>0</v>
      </c>
      <c r="CH19" s="417">
        <v>0</v>
      </c>
      <c r="CI19" s="417">
        <v>0</v>
      </c>
      <c r="CJ19" s="417">
        <v>0</v>
      </c>
      <c r="CK19" s="417">
        <v>0</v>
      </c>
      <c r="CL19" s="417">
        <v>0</v>
      </c>
      <c r="CM19" s="417">
        <v>0</v>
      </c>
      <c r="CN19" s="417">
        <v>0</v>
      </c>
      <c r="CO19" s="417">
        <v>0</v>
      </c>
      <c r="CP19" s="417">
        <v>0</v>
      </c>
      <c r="CQ19" s="417">
        <v>0</v>
      </c>
      <c r="CR19" s="417">
        <v>0</v>
      </c>
      <c r="CS19" s="417">
        <v>0</v>
      </c>
      <c r="CT19" s="417">
        <v>0</v>
      </c>
      <c r="CU19" s="417">
        <v>0</v>
      </c>
      <c r="CV19" s="417">
        <v>0</v>
      </c>
      <c r="CW19" s="417">
        <v>0</v>
      </c>
      <c r="CX19" s="417">
        <v>0</v>
      </c>
      <c r="CY19" s="417">
        <v>0</v>
      </c>
      <c r="CZ19" s="417">
        <v>0</v>
      </c>
      <c r="DA19" s="417">
        <v>0</v>
      </c>
      <c r="DB19" s="417">
        <v>0</v>
      </c>
      <c r="DC19" s="417">
        <v>0</v>
      </c>
      <c r="DD19" s="417">
        <v>0</v>
      </c>
      <c r="DE19" s="417">
        <v>0</v>
      </c>
      <c r="DF19" s="417">
        <v>0</v>
      </c>
      <c r="DG19" s="417">
        <v>0</v>
      </c>
      <c r="DH19" s="417">
        <v>0</v>
      </c>
      <c r="DI19" s="417">
        <v>0</v>
      </c>
      <c r="DJ19" s="417">
        <v>0</v>
      </c>
      <c r="DK19" s="417">
        <v>0</v>
      </c>
      <c r="DL19" s="417">
        <v>0</v>
      </c>
      <c r="DM19" s="417">
        <v>0</v>
      </c>
      <c r="DN19" s="417">
        <v>0</v>
      </c>
      <c r="DO19" s="417">
        <v>0</v>
      </c>
      <c r="DP19" s="417">
        <v>0</v>
      </c>
      <c r="DQ19" s="417">
        <v>0</v>
      </c>
      <c r="DR19" s="417">
        <v>0</v>
      </c>
      <c r="DS19" s="417">
        <v>0</v>
      </c>
      <c r="DT19" s="417">
        <v>0</v>
      </c>
      <c r="DU19" s="417">
        <v>0</v>
      </c>
      <c r="DV19" s="417">
        <v>0</v>
      </c>
      <c r="DW19" s="417">
        <v>0</v>
      </c>
      <c r="DX19" s="417">
        <v>0</v>
      </c>
      <c r="DY19" s="417">
        <v>0</v>
      </c>
      <c r="DZ19" s="417">
        <v>0</v>
      </c>
      <c r="EA19" s="417">
        <v>0</v>
      </c>
      <c r="EB19" s="417">
        <v>0</v>
      </c>
      <c r="EC19" s="417">
        <v>0</v>
      </c>
      <c r="ED19" s="417">
        <v>0</v>
      </c>
      <c r="EE19" s="417">
        <v>0</v>
      </c>
      <c r="EF19" s="417">
        <v>0</v>
      </c>
      <c r="EG19" s="417">
        <v>0</v>
      </c>
      <c r="EH19" s="417">
        <v>0</v>
      </c>
      <c r="EI19" s="417">
        <v>0</v>
      </c>
      <c r="EJ19" s="417">
        <v>0</v>
      </c>
      <c r="EK19" s="417">
        <v>0</v>
      </c>
      <c r="EL19" s="417">
        <v>0</v>
      </c>
      <c r="EM19" s="417">
        <v>0</v>
      </c>
      <c r="EN19" s="417">
        <v>0</v>
      </c>
      <c r="EO19" s="417">
        <v>0</v>
      </c>
      <c r="EP19" s="417">
        <v>0</v>
      </c>
      <c r="EQ19" s="417">
        <v>0</v>
      </c>
      <c r="ER19" s="417">
        <v>0</v>
      </c>
      <c r="ES19" s="417">
        <v>0</v>
      </c>
      <c r="ET19" s="417">
        <v>0</v>
      </c>
      <c r="EU19" s="417">
        <v>0</v>
      </c>
      <c r="EV19" s="417">
        <v>0</v>
      </c>
      <c r="EW19" s="417">
        <v>0</v>
      </c>
      <c r="EX19" s="417">
        <v>0</v>
      </c>
      <c r="EY19" s="417">
        <v>0</v>
      </c>
      <c r="EZ19" s="417">
        <v>0</v>
      </c>
      <c r="FA19" s="417">
        <v>0</v>
      </c>
      <c r="FB19" s="417">
        <v>0</v>
      </c>
      <c r="FC19" s="417">
        <v>0</v>
      </c>
      <c r="FD19" s="417">
        <v>0</v>
      </c>
      <c r="FE19" s="417">
        <v>0</v>
      </c>
      <c r="FF19" s="417">
        <v>0</v>
      </c>
      <c r="FG19" s="417">
        <v>0</v>
      </c>
      <c r="FH19" s="417">
        <v>0</v>
      </c>
      <c r="FI19" s="417">
        <v>0</v>
      </c>
      <c r="FJ19" s="417">
        <v>0</v>
      </c>
      <c r="FK19" s="417">
        <v>0</v>
      </c>
      <c r="FL19" s="417">
        <v>0</v>
      </c>
      <c r="FM19" s="417">
        <v>0</v>
      </c>
      <c r="FN19" s="417">
        <v>0</v>
      </c>
      <c r="FO19" s="417">
        <v>0</v>
      </c>
      <c r="FP19" s="417">
        <v>0</v>
      </c>
      <c r="FQ19" s="417">
        <v>0</v>
      </c>
      <c r="FR19" s="417">
        <v>0</v>
      </c>
      <c r="FS19" s="417">
        <v>0</v>
      </c>
      <c r="FT19" s="417">
        <v>0</v>
      </c>
      <c r="FU19" s="417">
        <v>0</v>
      </c>
      <c r="FV19" s="417">
        <v>0</v>
      </c>
      <c r="FW19" s="417">
        <v>0</v>
      </c>
      <c r="FX19" s="417">
        <v>0</v>
      </c>
      <c r="FY19" s="417">
        <v>0</v>
      </c>
      <c r="FZ19" s="417">
        <v>0</v>
      </c>
      <c r="GA19" s="417">
        <v>0</v>
      </c>
    </row>
    <row r="20" spans="1:183" x14ac:dyDescent="0.25">
      <c r="A20" s="392">
        <v>3</v>
      </c>
      <c r="B20" s="168">
        <v>1</v>
      </c>
      <c r="C20" s="168">
        <v>5</v>
      </c>
      <c r="D20" s="417">
        <v>0</v>
      </c>
      <c r="E20" s="417">
        <v>0</v>
      </c>
      <c r="F20" s="417">
        <v>0</v>
      </c>
      <c r="G20" s="417">
        <v>0</v>
      </c>
      <c r="H20" s="417">
        <v>0</v>
      </c>
      <c r="I20" s="417">
        <v>0</v>
      </c>
      <c r="J20" s="417">
        <v>0</v>
      </c>
      <c r="K20" s="417">
        <v>0</v>
      </c>
      <c r="L20" s="417">
        <v>0</v>
      </c>
      <c r="M20" s="417">
        <v>0</v>
      </c>
      <c r="N20" s="417">
        <v>0</v>
      </c>
      <c r="O20" s="417">
        <v>0</v>
      </c>
      <c r="P20" s="417">
        <v>0</v>
      </c>
      <c r="Q20" s="417">
        <v>0</v>
      </c>
      <c r="R20" s="417">
        <v>0</v>
      </c>
      <c r="S20" s="417">
        <v>0</v>
      </c>
      <c r="T20" s="417">
        <v>0</v>
      </c>
      <c r="U20" s="417">
        <v>0</v>
      </c>
      <c r="V20" s="417">
        <v>0</v>
      </c>
      <c r="W20" s="417">
        <v>0</v>
      </c>
      <c r="X20" s="417">
        <v>0</v>
      </c>
      <c r="Y20" s="417">
        <v>0</v>
      </c>
      <c r="Z20" s="417">
        <v>0</v>
      </c>
      <c r="AA20" s="417">
        <v>0</v>
      </c>
      <c r="AB20" s="417">
        <v>0</v>
      </c>
      <c r="AC20" s="417">
        <v>0</v>
      </c>
      <c r="AD20" s="417">
        <v>0</v>
      </c>
      <c r="AE20" s="417">
        <v>0</v>
      </c>
      <c r="AF20" s="417">
        <v>0</v>
      </c>
      <c r="AG20" s="417">
        <v>0</v>
      </c>
      <c r="AH20" s="417">
        <v>0</v>
      </c>
      <c r="AI20" s="417">
        <v>0</v>
      </c>
      <c r="AJ20" s="417">
        <v>0</v>
      </c>
      <c r="AK20" s="417">
        <v>0</v>
      </c>
      <c r="AL20" s="417">
        <v>0</v>
      </c>
      <c r="AM20" s="417">
        <v>0</v>
      </c>
      <c r="AN20" s="417">
        <v>0</v>
      </c>
      <c r="AO20" s="417">
        <v>0</v>
      </c>
      <c r="AP20" s="417">
        <v>0</v>
      </c>
      <c r="AQ20" s="417">
        <v>0</v>
      </c>
      <c r="AR20" s="417">
        <v>0</v>
      </c>
      <c r="AS20" s="417">
        <v>0</v>
      </c>
      <c r="AT20" s="417">
        <v>0</v>
      </c>
      <c r="AU20" s="417">
        <v>0</v>
      </c>
      <c r="AV20" s="417">
        <v>0</v>
      </c>
      <c r="AW20" s="417">
        <v>0</v>
      </c>
      <c r="AX20" s="417">
        <v>0</v>
      </c>
      <c r="AY20" s="417">
        <v>0</v>
      </c>
      <c r="AZ20" s="417">
        <v>0</v>
      </c>
      <c r="BA20" s="417">
        <v>0</v>
      </c>
      <c r="BB20" s="417">
        <v>0</v>
      </c>
      <c r="BC20" s="417">
        <v>0</v>
      </c>
      <c r="BD20" s="417">
        <v>0</v>
      </c>
      <c r="BE20" s="417">
        <v>0</v>
      </c>
      <c r="BF20" s="417">
        <v>0</v>
      </c>
      <c r="BG20" s="417">
        <v>0</v>
      </c>
      <c r="BH20" s="417">
        <v>0</v>
      </c>
      <c r="BI20" s="417">
        <v>0</v>
      </c>
      <c r="BJ20" s="417">
        <v>0</v>
      </c>
      <c r="BK20" s="417">
        <v>0</v>
      </c>
      <c r="BL20" s="417">
        <v>0</v>
      </c>
      <c r="BM20" s="417">
        <v>0</v>
      </c>
      <c r="BN20" s="417">
        <v>0</v>
      </c>
      <c r="BO20" s="417">
        <v>0</v>
      </c>
      <c r="BP20" s="417">
        <v>0</v>
      </c>
      <c r="BQ20" s="417">
        <v>0</v>
      </c>
      <c r="BR20" s="417">
        <v>0</v>
      </c>
      <c r="BS20" s="417">
        <v>0</v>
      </c>
      <c r="BT20" s="417">
        <v>0</v>
      </c>
      <c r="BU20" s="417">
        <v>0</v>
      </c>
      <c r="BV20" s="417">
        <v>0</v>
      </c>
      <c r="BW20" s="417">
        <v>0</v>
      </c>
      <c r="BX20" s="417">
        <v>0</v>
      </c>
      <c r="BY20" s="417">
        <v>0</v>
      </c>
      <c r="BZ20" s="417">
        <v>0</v>
      </c>
      <c r="CA20" s="417">
        <v>0</v>
      </c>
      <c r="CB20" s="417">
        <v>0</v>
      </c>
      <c r="CC20" s="417">
        <v>0</v>
      </c>
      <c r="CD20" s="417">
        <v>0</v>
      </c>
      <c r="CE20" s="417">
        <v>0</v>
      </c>
      <c r="CF20" s="417">
        <v>0</v>
      </c>
      <c r="CG20" s="417">
        <v>0</v>
      </c>
      <c r="CH20" s="417">
        <v>0</v>
      </c>
      <c r="CI20" s="417">
        <v>0</v>
      </c>
      <c r="CJ20" s="417">
        <v>0</v>
      </c>
      <c r="CK20" s="417">
        <v>0</v>
      </c>
      <c r="CL20" s="417">
        <v>0</v>
      </c>
      <c r="CM20" s="417">
        <v>0</v>
      </c>
      <c r="CN20" s="417">
        <v>0</v>
      </c>
      <c r="CO20" s="417">
        <v>0</v>
      </c>
      <c r="CP20" s="417">
        <v>0</v>
      </c>
      <c r="CQ20" s="417">
        <v>0</v>
      </c>
      <c r="CR20" s="417">
        <v>0</v>
      </c>
      <c r="CS20" s="417">
        <v>0</v>
      </c>
      <c r="CT20" s="417">
        <v>0</v>
      </c>
      <c r="CU20" s="417">
        <v>0</v>
      </c>
      <c r="CV20" s="417">
        <v>0</v>
      </c>
      <c r="CW20" s="417">
        <v>0</v>
      </c>
      <c r="CX20" s="417">
        <v>0</v>
      </c>
      <c r="CY20" s="417">
        <v>0</v>
      </c>
      <c r="CZ20" s="417">
        <v>0</v>
      </c>
      <c r="DA20" s="417">
        <v>0</v>
      </c>
      <c r="DB20" s="417">
        <v>0</v>
      </c>
      <c r="DC20" s="417">
        <v>0</v>
      </c>
      <c r="DD20" s="417">
        <v>0</v>
      </c>
      <c r="DE20" s="417">
        <v>0</v>
      </c>
      <c r="DF20" s="417">
        <v>0</v>
      </c>
      <c r="DG20" s="417">
        <v>0</v>
      </c>
      <c r="DH20" s="417">
        <v>0</v>
      </c>
      <c r="DI20" s="417">
        <v>0</v>
      </c>
      <c r="DJ20" s="417">
        <v>0</v>
      </c>
      <c r="DK20" s="417">
        <v>0</v>
      </c>
      <c r="DL20" s="417">
        <v>0</v>
      </c>
      <c r="DM20" s="417">
        <v>0</v>
      </c>
      <c r="DN20" s="417">
        <v>0</v>
      </c>
      <c r="DO20" s="417">
        <v>0</v>
      </c>
      <c r="DP20" s="417">
        <v>0</v>
      </c>
      <c r="DQ20" s="417">
        <v>0</v>
      </c>
      <c r="DR20" s="417">
        <v>0</v>
      </c>
      <c r="DS20" s="417">
        <v>0</v>
      </c>
      <c r="DT20" s="417">
        <v>0</v>
      </c>
      <c r="DU20" s="417">
        <v>0</v>
      </c>
      <c r="DV20" s="417">
        <v>0</v>
      </c>
      <c r="DW20" s="417">
        <v>0</v>
      </c>
      <c r="DX20" s="417">
        <v>0</v>
      </c>
      <c r="DY20" s="417">
        <v>0</v>
      </c>
      <c r="DZ20" s="417">
        <v>0</v>
      </c>
      <c r="EA20" s="417">
        <v>0</v>
      </c>
      <c r="EB20" s="417">
        <v>0</v>
      </c>
      <c r="EC20" s="417">
        <v>0</v>
      </c>
      <c r="ED20" s="417">
        <v>0</v>
      </c>
      <c r="EE20" s="417">
        <v>0</v>
      </c>
      <c r="EF20" s="417">
        <v>0</v>
      </c>
      <c r="EG20" s="417">
        <v>0</v>
      </c>
      <c r="EH20" s="417">
        <v>0</v>
      </c>
      <c r="EI20" s="417">
        <v>0</v>
      </c>
      <c r="EJ20" s="417">
        <v>0</v>
      </c>
      <c r="EK20" s="417">
        <v>0</v>
      </c>
      <c r="EL20" s="417">
        <v>0</v>
      </c>
      <c r="EM20" s="417">
        <v>0</v>
      </c>
      <c r="EN20" s="417">
        <v>0</v>
      </c>
      <c r="EO20" s="417">
        <v>0</v>
      </c>
      <c r="EP20" s="417">
        <v>0</v>
      </c>
      <c r="EQ20" s="417">
        <v>0</v>
      </c>
      <c r="ER20" s="417">
        <v>0</v>
      </c>
      <c r="ES20" s="417">
        <v>0</v>
      </c>
      <c r="ET20" s="417">
        <v>0</v>
      </c>
      <c r="EU20" s="417">
        <v>0</v>
      </c>
      <c r="EV20" s="417">
        <v>0</v>
      </c>
      <c r="EW20" s="417">
        <v>0</v>
      </c>
      <c r="EX20" s="417">
        <v>0</v>
      </c>
      <c r="EY20" s="417">
        <v>0</v>
      </c>
      <c r="EZ20" s="417">
        <v>0</v>
      </c>
      <c r="FA20" s="417">
        <v>0</v>
      </c>
      <c r="FB20" s="417">
        <v>0</v>
      </c>
      <c r="FC20" s="417">
        <v>0</v>
      </c>
      <c r="FD20" s="417">
        <v>0</v>
      </c>
      <c r="FE20" s="417">
        <v>0</v>
      </c>
      <c r="FF20" s="417">
        <v>0</v>
      </c>
      <c r="FG20" s="417">
        <v>0</v>
      </c>
      <c r="FH20" s="417">
        <v>0</v>
      </c>
      <c r="FI20" s="417">
        <v>0</v>
      </c>
      <c r="FJ20" s="417">
        <v>0</v>
      </c>
      <c r="FK20" s="417">
        <v>0</v>
      </c>
      <c r="FL20" s="417">
        <v>0</v>
      </c>
      <c r="FM20" s="417">
        <v>0</v>
      </c>
      <c r="FN20" s="417">
        <v>0</v>
      </c>
      <c r="FO20" s="417">
        <v>0</v>
      </c>
      <c r="FP20" s="417">
        <v>0</v>
      </c>
      <c r="FQ20" s="417">
        <v>0</v>
      </c>
      <c r="FR20" s="417">
        <v>0</v>
      </c>
      <c r="FS20" s="417">
        <v>0</v>
      </c>
      <c r="FT20" s="417">
        <v>0</v>
      </c>
      <c r="FU20" s="417">
        <v>0</v>
      </c>
      <c r="FV20" s="417">
        <v>0</v>
      </c>
      <c r="FW20" s="417">
        <v>0</v>
      </c>
      <c r="FX20" s="417">
        <v>0</v>
      </c>
      <c r="FY20" s="417">
        <v>0</v>
      </c>
      <c r="FZ20" s="417">
        <v>0</v>
      </c>
      <c r="GA20" s="417">
        <v>0</v>
      </c>
    </row>
    <row r="21" spans="1:183" x14ac:dyDescent="0.25">
      <c r="A21" s="392">
        <v>4</v>
      </c>
      <c r="B21" s="168">
        <v>1</v>
      </c>
      <c r="C21" s="168">
        <v>5</v>
      </c>
      <c r="D21" s="417">
        <v>0</v>
      </c>
      <c r="E21" s="417">
        <v>0</v>
      </c>
      <c r="F21" s="417">
        <v>0</v>
      </c>
      <c r="G21" s="417">
        <v>0</v>
      </c>
      <c r="H21" s="417">
        <v>0</v>
      </c>
      <c r="I21" s="417">
        <v>0</v>
      </c>
      <c r="J21" s="417">
        <v>0</v>
      </c>
      <c r="K21" s="417">
        <v>0</v>
      </c>
      <c r="L21" s="417">
        <v>0</v>
      </c>
      <c r="M21" s="417">
        <v>0</v>
      </c>
      <c r="N21" s="417">
        <v>0</v>
      </c>
      <c r="O21" s="417">
        <v>0</v>
      </c>
      <c r="P21" s="417">
        <v>0</v>
      </c>
      <c r="Q21" s="417">
        <v>0</v>
      </c>
      <c r="R21" s="417">
        <v>0</v>
      </c>
      <c r="S21" s="417">
        <v>0</v>
      </c>
      <c r="T21" s="417">
        <v>0</v>
      </c>
      <c r="U21" s="417">
        <v>0</v>
      </c>
      <c r="V21" s="417">
        <v>0</v>
      </c>
      <c r="W21" s="417">
        <v>0</v>
      </c>
      <c r="X21" s="417">
        <v>0</v>
      </c>
      <c r="Y21" s="417">
        <v>0</v>
      </c>
      <c r="Z21" s="417">
        <v>0</v>
      </c>
      <c r="AA21" s="417">
        <v>0</v>
      </c>
      <c r="AB21" s="417">
        <v>0</v>
      </c>
      <c r="AC21" s="417">
        <v>0</v>
      </c>
      <c r="AD21" s="417">
        <v>0</v>
      </c>
      <c r="AE21" s="417">
        <v>0</v>
      </c>
      <c r="AF21" s="417">
        <v>0</v>
      </c>
      <c r="AG21" s="417">
        <v>0</v>
      </c>
      <c r="AH21" s="417">
        <v>0</v>
      </c>
      <c r="AI21" s="417">
        <v>0</v>
      </c>
      <c r="AJ21" s="417">
        <v>0</v>
      </c>
      <c r="AK21" s="417">
        <v>0</v>
      </c>
      <c r="AL21" s="417">
        <v>0</v>
      </c>
      <c r="AM21" s="417">
        <v>0</v>
      </c>
      <c r="AN21" s="417">
        <v>0</v>
      </c>
      <c r="AO21" s="417">
        <v>0</v>
      </c>
      <c r="AP21" s="417">
        <v>0</v>
      </c>
      <c r="AQ21" s="417">
        <v>0</v>
      </c>
      <c r="AR21" s="417">
        <v>0</v>
      </c>
      <c r="AS21" s="417">
        <v>0</v>
      </c>
      <c r="AT21" s="417">
        <v>0</v>
      </c>
      <c r="AU21" s="417">
        <v>0</v>
      </c>
      <c r="AV21" s="417">
        <v>0</v>
      </c>
      <c r="AW21" s="417">
        <v>0</v>
      </c>
      <c r="AX21" s="417">
        <v>0</v>
      </c>
      <c r="AY21" s="417">
        <v>0</v>
      </c>
      <c r="AZ21" s="417">
        <v>0</v>
      </c>
      <c r="BA21" s="417">
        <v>0</v>
      </c>
      <c r="BB21" s="417">
        <v>0</v>
      </c>
      <c r="BC21" s="417">
        <v>0</v>
      </c>
      <c r="BD21" s="417">
        <v>0</v>
      </c>
      <c r="BE21" s="417">
        <v>0</v>
      </c>
      <c r="BF21" s="417">
        <v>0</v>
      </c>
      <c r="BG21" s="417">
        <v>0</v>
      </c>
      <c r="BH21" s="417">
        <v>0</v>
      </c>
      <c r="BI21" s="417">
        <v>0</v>
      </c>
      <c r="BJ21" s="417">
        <v>0</v>
      </c>
      <c r="BK21" s="417">
        <v>0</v>
      </c>
      <c r="BL21" s="417">
        <v>0</v>
      </c>
      <c r="BM21" s="417">
        <v>0</v>
      </c>
      <c r="BN21" s="417">
        <v>0</v>
      </c>
      <c r="BO21" s="417">
        <v>0</v>
      </c>
      <c r="BP21" s="417">
        <v>0</v>
      </c>
      <c r="BQ21" s="417">
        <v>0</v>
      </c>
      <c r="BR21" s="417">
        <v>0</v>
      </c>
      <c r="BS21" s="417">
        <v>0</v>
      </c>
      <c r="BT21" s="417">
        <v>0</v>
      </c>
      <c r="BU21" s="417">
        <v>0</v>
      </c>
      <c r="BV21" s="417">
        <v>0</v>
      </c>
      <c r="BW21" s="417">
        <v>0</v>
      </c>
      <c r="BX21" s="417">
        <v>0</v>
      </c>
      <c r="BY21" s="417">
        <v>0</v>
      </c>
      <c r="BZ21" s="417">
        <v>0</v>
      </c>
      <c r="CA21" s="417">
        <v>0</v>
      </c>
      <c r="CB21" s="417">
        <v>0</v>
      </c>
      <c r="CC21" s="417">
        <v>0</v>
      </c>
      <c r="CD21" s="417">
        <v>0</v>
      </c>
      <c r="CE21" s="417">
        <v>0</v>
      </c>
      <c r="CF21" s="417">
        <v>0</v>
      </c>
      <c r="CG21" s="417">
        <v>0</v>
      </c>
      <c r="CH21" s="417">
        <v>0</v>
      </c>
      <c r="CI21" s="417">
        <v>0</v>
      </c>
      <c r="CJ21" s="417">
        <v>0</v>
      </c>
      <c r="CK21" s="417">
        <v>0</v>
      </c>
      <c r="CL21" s="417">
        <v>0</v>
      </c>
      <c r="CM21" s="417">
        <v>0</v>
      </c>
      <c r="CN21" s="417">
        <v>0</v>
      </c>
      <c r="CO21" s="417">
        <v>0</v>
      </c>
      <c r="CP21" s="417">
        <v>0</v>
      </c>
      <c r="CQ21" s="417">
        <v>0</v>
      </c>
      <c r="CR21" s="417">
        <v>0</v>
      </c>
      <c r="CS21" s="417">
        <v>0</v>
      </c>
      <c r="CT21" s="417">
        <v>0</v>
      </c>
      <c r="CU21" s="417">
        <v>0</v>
      </c>
      <c r="CV21" s="417">
        <v>0</v>
      </c>
      <c r="CW21" s="417">
        <v>0</v>
      </c>
      <c r="CX21" s="417">
        <v>0</v>
      </c>
      <c r="CY21" s="417">
        <v>0</v>
      </c>
      <c r="CZ21" s="417">
        <v>0</v>
      </c>
      <c r="DA21" s="417">
        <v>0</v>
      </c>
      <c r="DB21" s="417">
        <v>0</v>
      </c>
      <c r="DC21" s="417">
        <v>0</v>
      </c>
      <c r="DD21" s="417">
        <v>0</v>
      </c>
      <c r="DE21" s="417">
        <v>0</v>
      </c>
      <c r="DF21" s="417">
        <v>0</v>
      </c>
      <c r="DG21" s="417">
        <v>0</v>
      </c>
      <c r="DH21" s="417">
        <v>0</v>
      </c>
      <c r="DI21" s="417">
        <v>0</v>
      </c>
      <c r="DJ21" s="417">
        <v>0</v>
      </c>
      <c r="DK21" s="417">
        <v>0</v>
      </c>
      <c r="DL21" s="417">
        <v>0</v>
      </c>
      <c r="DM21" s="417">
        <v>0</v>
      </c>
      <c r="DN21" s="417">
        <v>0</v>
      </c>
      <c r="DO21" s="417">
        <v>0</v>
      </c>
      <c r="DP21" s="417">
        <v>0</v>
      </c>
      <c r="DQ21" s="417">
        <v>0</v>
      </c>
      <c r="DR21" s="417">
        <v>0</v>
      </c>
      <c r="DS21" s="417">
        <v>0</v>
      </c>
      <c r="DT21" s="417">
        <v>0</v>
      </c>
      <c r="DU21" s="417">
        <v>0</v>
      </c>
      <c r="DV21" s="417">
        <v>0</v>
      </c>
      <c r="DW21" s="417">
        <v>0</v>
      </c>
      <c r="DX21" s="417">
        <v>0</v>
      </c>
      <c r="DY21" s="417">
        <v>0</v>
      </c>
      <c r="DZ21" s="417">
        <v>0</v>
      </c>
      <c r="EA21" s="417">
        <v>0</v>
      </c>
      <c r="EB21" s="417">
        <v>0</v>
      </c>
      <c r="EC21" s="417">
        <v>0</v>
      </c>
      <c r="ED21" s="417">
        <v>0</v>
      </c>
      <c r="EE21" s="417">
        <v>0</v>
      </c>
      <c r="EF21" s="417">
        <v>0</v>
      </c>
      <c r="EG21" s="417">
        <v>0</v>
      </c>
      <c r="EH21" s="417">
        <v>0</v>
      </c>
      <c r="EI21" s="417">
        <v>0</v>
      </c>
      <c r="EJ21" s="417">
        <v>0</v>
      </c>
      <c r="EK21" s="417">
        <v>0</v>
      </c>
      <c r="EL21" s="417">
        <v>0</v>
      </c>
      <c r="EM21" s="417">
        <v>0</v>
      </c>
      <c r="EN21" s="417">
        <v>0</v>
      </c>
      <c r="EO21" s="417">
        <v>0</v>
      </c>
      <c r="EP21" s="417">
        <v>0</v>
      </c>
      <c r="EQ21" s="417">
        <v>0</v>
      </c>
      <c r="ER21" s="417">
        <v>0</v>
      </c>
      <c r="ES21" s="417">
        <v>0</v>
      </c>
      <c r="ET21" s="417">
        <v>0</v>
      </c>
      <c r="EU21" s="417">
        <v>0</v>
      </c>
      <c r="EV21" s="417">
        <v>0</v>
      </c>
      <c r="EW21" s="417">
        <v>0</v>
      </c>
      <c r="EX21" s="417">
        <v>0</v>
      </c>
      <c r="EY21" s="417">
        <v>0</v>
      </c>
      <c r="EZ21" s="417">
        <v>0</v>
      </c>
      <c r="FA21" s="417">
        <v>0</v>
      </c>
      <c r="FB21" s="417">
        <v>0</v>
      </c>
      <c r="FC21" s="417">
        <v>0</v>
      </c>
      <c r="FD21" s="417">
        <v>0</v>
      </c>
      <c r="FE21" s="417">
        <v>0</v>
      </c>
      <c r="FF21" s="417">
        <v>0</v>
      </c>
      <c r="FG21" s="417">
        <v>0</v>
      </c>
      <c r="FH21" s="417">
        <v>0</v>
      </c>
      <c r="FI21" s="417">
        <v>0</v>
      </c>
      <c r="FJ21" s="417">
        <v>0</v>
      </c>
      <c r="FK21" s="417">
        <v>0</v>
      </c>
      <c r="FL21" s="417">
        <v>0</v>
      </c>
      <c r="FM21" s="417">
        <v>0</v>
      </c>
      <c r="FN21" s="417">
        <v>0</v>
      </c>
      <c r="FO21" s="417">
        <v>0</v>
      </c>
      <c r="FP21" s="417">
        <v>0</v>
      </c>
      <c r="FQ21" s="417">
        <v>0</v>
      </c>
      <c r="FR21" s="417">
        <v>0</v>
      </c>
      <c r="FS21" s="417">
        <v>0</v>
      </c>
      <c r="FT21" s="417">
        <v>0</v>
      </c>
      <c r="FU21" s="417">
        <v>0</v>
      </c>
      <c r="FV21" s="417">
        <v>0</v>
      </c>
      <c r="FW21" s="417">
        <v>0</v>
      </c>
      <c r="FX21" s="417">
        <v>0</v>
      </c>
      <c r="FY21" s="417">
        <v>0</v>
      </c>
      <c r="FZ21" s="417">
        <v>0</v>
      </c>
      <c r="GA21" s="417">
        <v>0</v>
      </c>
    </row>
    <row r="22" spans="1:183" x14ac:dyDescent="0.25">
      <c r="A22" s="392">
        <v>1</v>
      </c>
      <c r="B22" s="168">
        <v>1</v>
      </c>
      <c r="C22" s="168">
        <v>11</v>
      </c>
      <c r="D22" s="417">
        <v>0</v>
      </c>
      <c r="E22" s="417">
        <v>0</v>
      </c>
      <c r="F22" s="417">
        <v>0</v>
      </c>
      <c r="G22" s="417">
        <v>0</v>
      </c>
      <c r="H22" s="417">
        <v>0</v>
      </c>
      <c r="I22" s="417">
        <v>0</v>
      </c>
      <c r="J22" s="417">
        <v>0</v>
      </c>
      <c r="K22" s="417">
        <v>0</v>
      </c>
      <c r="L22" s="417">
        <v>0</v>
      </c>
      <c r="M22" s="417">
        <v>0</v>
      </c>
      <c r="N22" s="417">
        <v>0</v>
      </c>
      <c r="O22" s="417">
        <v>0</v>
      </c>
      <c r="P22" s="417">
        <v>0</v>
      </c>
      <c r="Q22" s="417">
        <v>0</v>
      </c>
      <c r="R22" s="417">
        <v>0</v>
      </c>
      <c r="S22" s="417">
        <v>0</v>
      </c>
      <c r="T22" s="417">
        <v>0</v>
      </c>
      <c r="U22" s="417">
        <v>0</v>
      </c>
      <c r="V22" s="417">
        <v>0</v>
      </c>
      <c r="W22" s="417">
        <v>0</v>
      </c>
      <c r="X22" s="417">
        <v>0</v>
      </c>
      <c r="Y22" s="417">
        <v>0</v>
      </c>
      <c r="Z22" s="417">
        <v>0</v>
      </c>
      <c r="AA22" s="417">
        <v>0</v>
      </c>
      <c r="AB22" s="417">
        <v>0</v>
      </c>
      <c r="AC22" s="417">
        <v>0</v>
      </c>
      <c r="AD22" s="417">
        <v>0</v>
      </c>
      <c r="AE22" s="417">
        <v>0</v>
      </c>
      <c r="AF22" s="417">
        <v>0</v>
      </c>
      <c r="AG22" s="417">
        <v>0</v>
      </c>
      <c r="AH22" s="417">
        <v>0</v>
      </c>
      <c r="AI22" s="417">
        <v>0</v>
      </c>
      <c r="AJ22" s="417">
        <v>0</v>
      </c>
      <c r="AK22" s="417">
        <v>0</v>
      </c>
      <c r="AL22" s="417">
        <v>0</v>
      </c>
      <c r="AM22" s="417">
        <v>0</v>
      </c>
      <c r="AN22" s="417">
        <v>0</v>
      </c>
      <c r="AO22" s="417">
        <v>0</v>
      </c>
      <c r="AP22" s="417">
        <v>0</v>
      </c>
      <c r="AQ22" s="417">
        <v>0</v>
      </c>
      <c r="AR22" s="417">
        <v>0</v>
      </c>
      <c r="AS22" s="417">
        <v>0</v>
      </c>
      <c r="AT22" s="417">
        <v>0</v>
      </c>
      <c r="AU22" s="417">
        <v>0</v>
      </c>
      <c r="AV22" s="417">
        <v>0</v>
      </c>
      <c r="AW22" s="417">
        <v>0</v>
      </c>
      <c r="AX22" s="417">
        <v>0</v>
      </c>
      <c r="AY22" s="417">
        <v>0</v>
      </c>
      <c r="AZ22" s="417">
        <v>0</v>
      </c>
      <c r="BA22" s="417">
        <v>0</v>
      </c>
      <c r="BB22" s="417">
        <v>0</v>
      </c>
      <c r="BC22" s="417">
        <v>0</v>
      </c>
      <c r="BD22" s="417">
        <v>0</v>
      </c>
      <c r="BE22" s="417">
        <v>0</v>
      </c>
      <c r="BF22" s="417">
        <v>0</v>
      </c>
      <c r="BG22" s="417">
        <v>0</v>
      </c>
      <c r="BH22" s="417">
        <v>0</v>
      </c>
      <c r="BI22" s="417">
        <v>0</v>
      </c>
      <c r="BJ22" s="417">
        <v>0</v>
      </c>
      <c r="BK22" s="417">
        <v>0</v>
      </c>
      <c r="BL22" s="417">
        <v>0</v>
      </c>
      <c r="BM22" s="417">
        <v>0</v>
      </c>
      <c r="BN22" s="417">
        <v>0</v>
      </c>
      <c r="BO22" s="417">
        <v>0</v>
      </c>
      <c r="BP22" s="417">
        <v>0</v>
      </c>
      <c r="BQ22" s="417">
        <v>0</v>
      </c>
      <c r="BR22" s="417">
        <v>0</v>
      </c>
      <c r="BS22" s="417">
        <v>0</v>
      </c>
      <c r="BT22" s="417">
        <v>0</v>
      </c>
      <c r="BU22" s="417">
        <v>0</v>
      </c>
      <c r="BV22" s="417">
        <v>0</v>
      </c>
      <c r="BW22" s="417">
        <v>0</v>
      </c>
      <c r="BX22" s="417">
        <v>0</v>
      </c>
      <c r="BY22" s="417">
        <v>0</v>
      </c>
      <c r="BZ22" s="417">
        <v>0</v>
      </c>
      <c r="CA22" s="417">
        <v>0</v>
      </c>
      <c r="CB22" s="417">
        <v>0</v>
      </c>
      <c r="CC22" s="417">
        <v>0</v>
      </c>
      <c r="CD22" s="417">
        <v>0</v>
      </c>
      <c r="CE22" s="417">
        <v>0</v>
      </c>
      <c r="CF22" s="417">
        <v>0</v>
      </c>
      <c r="CG22" s="417">
        <v>0</v>
      </c>
      <c r="CH22" s="417">
        <v>0</v>
      </c>
      <c r="CI22" s="417">
        <v>0</v>
      </c>
      <c r="CJ22" s="417">
        <v>0</v>
      </c>
      <c r="CK22" s="417">
        <v>0</v>
      </c>
      <c r="CL22" s="417">
        <v>0</v>
      </c>
      <c r="CM22" s="417">
        <v>0</v>
      </c>
      <c r="CN22" s="417">
        <v>0</v>
      </c>
      <c r="CO22" s="417">
        <v>0</v>
      </c>
      <c r="CP22" s="417">
        <v>0</v>
      </c>
      <c r="CQ22" s="417">
        <v>0</v>
      </c>
      <c r="CR22" s="417">
        <v>0</v>
      </c>
      <c r="CS22" s="417">
        <v>0</v>
      </c>
      <c r="CT22" s="417">
        <v>0</v>
      </c>
      <c r="CU22" s="417">
        <v>0</v>
      </c>
      <c r="CV22" s="417">
        <v>0</v>
      </c>
      <c r="CW22" s="417">
        <v>0</v>
      </c>
      <c r="CX22" s="417">
        <v>0</v>
      </c>
      <c r="CY22" s="417">
        <v>0</v>
      </c>
      <c r="CZ22" s="417">
        <v>0</v>
      </c>
      <c r="DA22" s="417">
        <v>0</v>
      </c>
      <c r="DB22" s="417">
        <v>0</v>
      </c>
      <c r="DC22" s="417">
        <v>0</v>
      </c>
      <c r="DD22" s="417">
        <v>0</v>
      </c>
      <c r="DE22" s="417">
        <v>0</v>
      </c>
      <c r="DF22" s="417">
        <v>0</v>
      </c>
      <c r="DG22" s="417">
        <v>0</v>
      </c>
      <c r="DH22" s="417">
        <v>0</v>
      </c>
      <c r="DI22" s="417">
        <v>0</v>
      </c>
      <c r="DJ22" s="417">
        <v>0</v>
      </c>
      <c r="DK22" s="417">
        <v>0</v>
      </c>
      <c r="DL22" s="417">
        <v>0</v>
      </c>
      <c r="DM22" s="417">
        <v>0</v>
      </c>
      <c r="DN22" s="417">
        <v>0</v>
      </c>
      <c r="DO22" s="417">
        <v>0</v>
      </c>
      <c r="DP22" s="417">
        <v>0</v>
      </c>
      <c r="DQ22" s="417">
        <v>0</v>
      </c>
      <c r="DR22" s="417">
        <v>0</v>
      </c>
      <c r="DS22" s="417">
        <v>0</v>
      </c>
      <c r="DT22" s="417">
        <v>0</v>
      </c>
      <c r="DU22" s="417">
        <v>0</v>
      </c>
      <c r="DV22" s="417">
        <v>0</v>
      </c>
      <c r="DW22" s="417">
        <v>0</v>
      </c>
      <c r="DX22" s="417">
        <v>0</v>
      </c>
      <c r="DY22" s="417">
        <v>0</v>
      </c>
      <c r="DZ22" s="417">
        <v>0</v>
      </c>
      <c r="EA22" s="417">
        <v>0</v>
      </c>
      <c r="EB22" s="417">
        <v>0</v>
      </c>
      <c r="EC22" s="417">
        <v>0</v>
      </c>
      <c r="ED22" s="417">
        <v>0</v>
      </c>
      <c r="EE22" s="417">
        <v>0</v>
      </c>
      <c r="EF22" s="417">
        <v>0</v>
      </c>
      <c r="EG22" s="417">
        <v>0</v>
      </c>
      <c r="EH22" s="417">
        <v>0</v>
      </c>
      <c r="EI22" s="417">
        <v>0</v>
      </c>
      <c r="EJ22" s="417">
        <v>0</v>
      </c>
      <c r="EK22" s="417">
        <v>0</v>
      </c>
      <c r="EL22" s="417">
        <v>0</v>
      </c>
      <c r="EM22" s="417">
        <v>0</v>
      </c>
      <c r="EN22" s="417">
        <v>0</v>
      </c>
      <c r="EO22" s="417">
        <v>0</v>
      </c>
      <c r="EP22" s="417">
        <v>0</v>
      </c>
      <c r="EQ22" s="417">
        <v>0</v>
      </c>
      <c r="ER22" s="417">
        <v>0</v>
      </c>
      <c r="ES22" s="417">
        <v>0</v>
      </c>
      <c r="ET22" s="417">
        <v>0</v>
      </c>
      <c r="EU22" s="417">
        <v>0</v>
      </c>
      <c r="EV22" s="417">
        <v>0</v>
      </c>
      <c r="EW22" s="417">
        <v>0</v>
      </c>
      <c r="EX22" s="417">
        <v>0</v>
      </c>
      <c r="EY22" s="417">
        <v>0</v>
      </c>
      <c r="EZ22" s="417">
        <v>0</v>
      </c>
      <c r="FA22" s="417">
        <v>0</v>
      </c>
      <c r="FB22" s="417">
        <v>0</v>
      </c>
      <c r="FC22" s="417">
        <v>0</v>
      </c>
      <c r="FD22" s="417">
        <v>0</v>
      </c>
      <c r="FE22" s="417">
        <v>0</v>
      </c>
      <c r="FF22" s="417">
        <v>0</v>
      </c>
      <c r="FG22" s="417">
        <v>0</v>
      </c>
      <c r="FH22" s="417">
        <v>0</v>
      </c>
      <c r="FI22" s="417">
        <v>0</v>
      </c>
      <c r="FJ22" s="417">
        <v>0</v>
      </c>
      <c r="FK22" s="417">
        <v>0</v>
      </c>
      <c r="FL22" s="417">
        <v>0</v>
      </c>
      <c r="FM22" s="417">
        <v>0</v>
      </c>
      <c r="FN22" s="417">
        <v>0</v>
      </c>
      <c r="FO22" s="417">
        <v>0</v>
      </c>
      <c r="FP22" s="417">
        <v>0</v>
      </c>
      <c r="FQ22" s="417">
        <v>0</v>
      </c>
      <c r="FR22" s="417">
        <v>0</v>
      </c>
      <c r="FS22" s="417">
        <v>0</v>
      </c>
      <c r="FT22" s="417">
        <v>0</v>
      </c>
      <c r="FU22" s="417">
        <v>0</v>
      </c>
      <c r="FV22" s="417">
        <v>0</v>
      </c>
      <c r="FW22" s="417">
        <v>0</v>
      </c>
      <c r="FX22" s="417">
        <v>0</v>
      </c>
      <c r="FY22" s="417">
        <v>0</v>
      </c>
      <c r="FZ22" s="417">
        <v>0</v>
      </c>
      <c r="GA22" s="417">
        <v>0</v>
      </c>
    </row>
    <row r="23" spans="1:183" x14ac:dyDescent="0.25">
      <c r="A23" s="392">
        <v>2</v>
      </c>
      <c r="B23" s="168">
        <v>1</v>
      </c>
      <c r="C23" s="168">
        <v>11</v>
      </c>
      <c r="D23" s="417">
        <v>0</v>
      </c>
      <c r="E23" s="417">
        <v>0</v>
      </c>
      <c r="F23" s="417">
        <v>0</v>
      </c>
      <c r="G23" s="417">
        <v>0</v>
      </c>
      <c r="H23" s="417">
        <v>0</v>
      </c>
      <c r="I23" s="417">
        <v>0</v>
      </c>
      <c r="J23" s="417">
        <v>0</v>
      </c>
      <c r="K23" s="417">
        <v>0</v>
      </c>
      <c r="L23" s="417">
        <v>0</v>
      </c>
      <c r="M23" s="417">
        <v>0</v>
      </c>
      <c r="N23" s="417">
        <v>0</v>
      </c>
      <c r="O23" s="417">
        <v>0</v>
      </c>
      <c r="P23" s="417">
        <v>0</v>
      </c>
      <c r="Q23" s="417">
        <v>0</v>
      </c>
      <c r="R23" s="417">
        <v>0</v>
      </c>
      <c r="S23" s="417">
        <v>0</v>
      </c>
      <c r="T23" s="417">
        <v>0</v>
      </c>
      <c r="U23" s="417">
        <v>0</v>
      </c>
      <c r="V23" s="417">
        <v>0</v>
      </c>
      <c r="W23" s="417">
        <v>0</v>
      </c>
      <c r="X23" s="417">
        <v>0</v>
      </c>
      <c r="Y23" s="417">
        <v>0</v>
      </c>
      <c r="Z23" s="417">
        <v>0</v>
      </c>
      <c r="AA23" s="417">
        <v>0</v>
      </c>
      <c r="AB23" s="417">
        <v>0</v>
      </c>
      <c r="AC23" s="417">
        <v>0</v>
      </c>
      <c r="AD23" s="417">
        <v>0</v>
      </c>
      <c r="AE23" s="417">
        <v>0</v>
      </c>
      <c r="AF23" s="417">
        <v>0</v>
      </c>
      <c r="AG23" s="417">
        <v>0</v>
      </c>
      <c r="AH23" s="417">
        <v>0</v>
      </c>
      <c r="AI23" s="417">
        <v>0</v>
      </c>
      <c r="AJ23" s="417">
        <v>0</v>
      </c>
      <c r="AK23" s="417">
        <v>0</v>
      </c>
      <c r="AL23" s="417">
        <v>0</v>
      </c>
      <c r="AM23" s="417">
        <v>0</v>
      </c>
      <c r="AN23" s="417">
        <v>0</v>
      </c>
      <c r="AO23" s="417">
        <v>0</v>
      </c>
      <c r="AP23" s="417">
        <v>0</v>
      </c>
      <c r="AQ23" s="417">
        <v>0</v>
      </c>
      <c r="AR23" s="417">
        <v>0</v>
      </c>
      <c r="AS23" s="417">
        <v>0</v>
      </c>
      <c r="AT23" s="417">
        <v>0</v>
      </c>
      <c r="AU23" s="417">
        <v>0</v>
      </c>
      <c r="AV23" s="417">
        <v>0</v>
      </c>
      <c r="AW23" s="417">
        <v>0</v>
      </c>
      <c r="AX23" s="417">
        <v>0</v>
      </c>
      <c r="AY23" s="417">
        <v>0</v>
      </c>
      <c r="AZ23" s="417">
        <v>0</v>
      </c>
      <c r="BA23" s="417">
        <v>0</v>
      </c>
      <c r="BB23" s="417">
        <v>0</v>
      </c>
      <c r="BC23" s="417">
        <v>0</v>
      </c>
      <c r="BD23" s="417">
        <v>0</v>
      </c>
      <c r="BE23" s="417">
        <v>0</v>
      </c>
      <c r="BF23" s="417">
        <v>0</v>
      </c>
      <c r="BG23" s="417">
        <v>0</v>
      </c>
      <c r="BH23" s="417">
        <v>0</v>
      </c>
      <c r="BI23" s="417">
        <v>0</v>
      </c>
      <c r="BJ23" s="417">
        <v>0</v>
      </c>
      <c r="BK23" s="417">
        <v>0</v>
      </c>
      <c r="BL23" s="417">
        <v>0</v>
      </c>
      <c r="BM23" s="417">
        <v>0</v>
      </c>
      <c r="BN23" s="417">
        <v>0</v>
      </c>
      <c r="BO23" s="417">
        <v>0</v>
      </c>
      <c r="BP23" s="417">
        <v>0</v>
      </c>
      <c r="BQ23" s="417">
        <v>0</v>
      </c>
      <c r="BR23" s="417">
        <v>0</v>
      </c>
      <c r="BS23" s="417">
        <v>0</v>
      </c>
      <c r="BT23" s="417">
        <v>0</v>
      </c>
      <c r="BU23" s="417">
        <v>0</v>
      </c>
      <c r="BV23" s="417">
        <v>0</v>
      </c>
      <c r="BW23" s="417">
        <v>0</v>
      </c>
      <c r="BX23" s="417">
        <v>0</v>
      </c>
      <c r="BY23" s="417">
        <v>0</v>
      </c>
      <c r="BZ23" s="417">
        <v>0</v>
      </c>
      <c r="CA23" s="417">
        <v>0</v>
      </c>
      <c r="CB23" s="417">
        <v>0</v>
      </c>
      <c r="CC23" s="417">
        <v>0</v>
      </c>
      <c r="CD23" s="417">
        <v>0</v>
      </c>
      <c r="CE23" s="417">
        <v>0</v>
      </c>
      <c r="CF23" s="417">
        <v>0</v>
      </c>
      <c r="CG23" s="417">
        <v>0</v>
      </c>
      <c r="CH23" s="417">
        <v>0</v>
      </c>
      <c r="CI23" s="417">
        <v>0</v>
      </c>
      <c r="CJ23" s="417">
        <v>0</v>
      </c>
      <c r="CK23" s="417">
        <v>0</v>
      </c>
      <c r="CL23" s="417">
        <v>0</v>
      </c>
      <c r="CM23" s="417">
        <v>0</v>
      </c>
      <c r="CN23" s="417">
        <v>0</v>
      </c>
      <c r="CO23" s="417">
        <v>0</v>
      </c>
      <c r="CP23" s="417">
        <v>0</v>
      </c>
      <c r="CQ23" s="417">
        <v>0</v>
      </c>
      <c r="CR23" s="417">
        <v>0</v>
      </c>
      <c r="CS23" s="417">
        <v>0</v>
      </c>
      <c r="CT23" s="417">
        <v>0</v>
      </c>
      <c r="CU23" s="417">
        <v>0</v>
      </c>
      <c r="CV23" s="417">
        <v>0</v>
      </c>
      <c r="CW23" s="417">
        <v>0</v>
      </c>
      <c r="CX23" s="417">
        <v>0</v>
      </c>
      <c r="CY23" s="417">
        <v>0</v>
      </c>
      <c r="CZ23" s="417">
        <v>0</v>
      </c>
      <c r="DA23" s="417">
        <v>0</v>
      </c>
      <c r="DB23" s="417">
        <v>0</v>
      </c>
      <c r="DC23" s="417">
        <v>0</v>
      </c>
      <c r="DD23" s="417">
        <v>0</v>
      </c>
      <c r="DE23" s="417">
        <v>0</v>
      </c>
      <c r="DF23" s="417">
        <v>0</v>
      </c>
      <c r="DG23" s="417">
        <v>0</v>
      </c>
      <c r="DH23" s="417">
        <v>0</v>
      </c>
      <c r="DI23" s="417">
        <v>0</v>
      </c>
      <c r="DJ23" s="417">
        <v>0</v>
      </c>
      <c r="DK23" s="417">
        <v>0</v>
      </c>
      <c r="DL23" s="417">
        <v>0</v>
      </c>
      <c r="DM23" s="417">
        <v>0</v>
      </c>
      <c r="DN23" s="417">
        <v>0</v>
      </c>
      <c r="DO23" s="417">
        <v>0</v>
      </c>
      <c r="DP23" s="417">
        <v>0</v>
      </c>
      <c r="DQ23" s="417">
        <v>0</v>
      </c>
      <c r="DR23" s="417">
        <v>0</v>
      </c>
      <c r="DS23" s="417">
        <v>0</v>
      </c>
      <c r="DT23" s="417">
        <v>0</v>
      </c>
      <c r="DU23" s="417">
        <v>0</v>
      </c>
      <c r="DV23" s="417">
        <v>0</v>
      </c>
      <c r="DW23" s="417">
        <v>0</v>
      </c>
      <c r="DX23" s="417">
        <v>0</v>
      </c>
      <c r="DY23" s="417">
        <v>0</v>
      </c>
      <c r="DZ23" s="417">
        <v>0</v>
      </c>
      <c r="EA23" s="417">
        <v>0</v>
      </c>
      <c r="EB23" s="417">
        <v>0</v>
      </c>
      <c r="EC23" s="417">
        <v>0</v>
      </c>
      <c r="ED23" s="417">
        <v>0</v>
      </c>
      <c r="EE23" s="417">
        <v>0</v>
      </c>
      <c r="EF23" s="417">
        <v>0</v>
      </c>
      <c r="EG23" s="417">
        <v>0</v>
      </c>
      <c r="EH23" s="417">
        <v>0</v>
      </c>
      <c r="EI23" s="417">
        <v>0</v>
      </c>
      <c r="EJ23" s="417">
        <v>0</v>
      </c>
      <c r="EK23" s="417">
        <v>0</v>
      </c>
      <c r="EL23" s="417">
        <v>0</v>
      </c>
      <c r="EM23" s="417">
        <v>0</v>
      </c>
      <c r="EN23" s="417">
        <v>0</v>
      </c>
      <c r="EO23" s="417">
        <v>0</v>
      </c>
      <c r="EP23" s="417">
        <v>0</v>
      </c>
      <c r="EQ23" s="417">
        <v>0</v>
      </c>
      <c r="ER23" s="417">
        <v>0</v>
      </c>
      <c r="ES23" s="417">
        <v>0</v>
      </c>
      <c r="ET23" s="417">
        <v>0</v>
      </c>
      <c r="EU23" s="417">
        <v>0</v>
      </c>
      <c r="EV23" s="417">
        <v>0</v>
      </c>
      <c r="EW23" s="417">
        <v>0</v>
      </c>
      <c r="EX23" s="417">
        <v>0</v>
      </c>
      <c r="EY23" s="417">
        <v>0</v>
      </c>
      <c r="EZ23" s="417">
        <v>0</v>
      </c>
      <c r="FA23" s="417">
        <v>0</v>
      </c>
      <c r="FB23" s="417">
        <v>0</v>
      </c>
      <c r="FC23" s="417">
        <v>0</v>
      </c>
      <c r="FD23" s="417">
        <v>0</v>
      </c>
      <c r="FE23" s="417">
        <v>0</v>
      </c>
      <c r="FF23" s="417">
        <v>0</v>
      </c>
      <c r="FG23" s="417">
        <v>0</v>
      </c>
      <c r="FH23" s="417">
        <v>0</v>
      </c>
      <c r="FI23" s="417">
        <v>0</v>
      </c>
      <c r="FJ23" s="417">
        <v>0</v>
      </c>
      <c r="FK23" s="417">
        <v>0</v>
      </c>
      <c r="FL23" s="417">
        <v>0</v>
      </c>
      <c r="FM23" s="417">
        <v>0</v>
      </c>
      <c r="FN23" s="417">
        <v>0</v>
      </c>
      <c r="FO23" s="417">
        <v>0</v>
      </c>
      <c r="FP23" s="417">
        <v>0</v>
      </c>
      <c r="FQ23" s="417">
        <v>0</v>
      </c>
      <c r="FR23" s="417">
        <v>0</v>
      </c>
      <c r="FS23" s="417">
        <v>0</v>
      </c>
      <c r="FT23" s="417">
        <v>0</v>
      </c>
      <c r="FU23" s="417">
        <v>0</v>
      </c>
      <c r="FV23" s="417">
        <v>0</v>
      </c>
      <c r="FW23" s="417">
        <v>0</v>
      </c>
      <c r="FX23" s="417">
        <v>0</v>
      </c>
      <c r="FY23" s="417">
        <v>0</v>
      </c>
      <c r="FZ23" s="417">
        <v>0</v>
      </c>
      <c r="GA23" s="417">
        <v>0</v>
      </c>
    </row>
    <row r="24" spans="1:183" x14ac:dyDescent="0.25">
      <c r="A24" s="392">
        <v>3</v>
      </c>
      <c r="B24" s="168">
        <v>1</v>
      </c>
      <c r="C24" s="168">
        <v>11</v>
      </c>
      <c r="D24" s="417">
        <v>0</v>
      </c>
      <c r="E24" s="417">
        <v>0</v>
      </c>
      <c r="F24" s="417">
        <v>0</v>
      </c>
      <c r="G24" s="417">
        <v>0</v>
      </c>
      <c r="H24" s="417">
        <v>0</v>
      </c>
      <c r="I24" s="417">
        <v>0</v>
      </c>
      <c r="J24" s="417">
        <v>0</v>
      </c>
      <c r="K24" s="417">
        <v>0</v>
      </c>
      <c r="L24" s="417">
        <v>0</v>
      </c>
      <c r="M24" s="417">
        <v>0</v>
      </c>
      <c r="N24" s="417">
        <v>0</v>
      </c>
      <c r="O24" s="417">
        <v>0</v>
      </c>
      <c r="P24" s="417">
        <v>0</v>
      </c>
      <c r="Q24" s="417">
        <v>0</v>
      </c>
      <c r="R24" s="417">
        <v>0</v>
      </c>
      <c r="S24" s="417">
        <v>0</v>
      </c>
      <c r="T24" s="417">
        <v>0</v>
      </c>
      <c r="U24" s="417">
        <v>0</v>
      </c>
      <c r="V24" s="417">
        <v>0</v>
      </c>
      <c r="W24" s="417">
        <v>0</v>
      </c>
      <c r="X24" s="417">
        <v>0</v>
      </c>
      <c r="Y24" s="417">
        <v>0</v>
      </c>
      <c r="Z24" s="417">
        <v>0</v>
      </c>
      <c r="AA24" s="417">
        <v>0</v>
      </c>
      <c r="AB24" s="417">
        <v>0</v>
      </c>
      <c r="AC24" s="417">
        <v>0</v>
      </c>
      <c r="AD24" s="417">
        <v>0</v>
      </c>
      <c r="AE24" s="417">
        <v>0</v>
      </c>
      <c r="AF24" s="417">
        <v>0</v>
      </c>
      <c r="AG24" s="417">
        <v>0</v>
      </c>
      <c r="AH24" s="417">
        <v>0</v>
      </c>
      <c r="AI24" s="417">
        <v>0</v>
      </c>
      <c r="AJ24" s="417">
        <v>0</v>
      </c>
      <c r="AK24" s="417">
        <v>0</v>
      </c>
      <c r="AL24" s="417">
        <v>0</v>
      </c>
      <c r="AM24" s="417">
        <v>0</v>
      </c>
      <c r="AN24" s="417">
        <v>0</v>
      </c>
      <c r="AO24" s="417">
        <v>0</v>
      </c>
      <c r="AP24" s="417">
        <v>0</v>
      </c>
      <c r="AQ24" s="417">
        <v>0</v>
      </c>
      <c r="AR24" s="417">
        <v>0</v>
      </c>
      <c r="AS24" s="417">
        <v>0</v>
      </c>
      <c r="AT24" s="417">
        <v>0</v>
      </c>
      <c r="AU24" s="417">
        <v>0</v>
      </c>
      <c r="AV24" s="417">
        <v>0</v>
      </c>
      <c r="AW24" s="417">
        <v>0</v>
      </c>
      <c r="AX24" s="417">
        <v>0</v>
      </c>
      <c r="AY24" s="417">
        <v>0</v>
      </c>
      <c r="AZ24" s="417">
        <v>0</v>
      </c>
      <c r="BA24" s="417">
        <v>0</v>
      </c>
      <c r="BB24" s="417">
        <v>0</v>
      </c>
      <c r="BC24" s="417">
        <v>0</v>
      </c>
      <c r="BD24" s="417">
        <v>0</v>
      </c>
      <c r="BE24" s="417">
        <v>0</v>
      </c>
      <c r="BF24" s="417">
        <v>0</v>
      </c>
      <c r="BG24" s="417">
        <v>0</v>
      </c>
      <c r="BH24" s="417">
        <v>0</v>
      </c>
      <c r="BI24" s="417">
        <v>0</v>
      </c>
      <c r="BJ24" s="417">
        <v>0</v>
      </c>
      <c r="BK24" s="417">
        <v>0</v>
      </c>
      <c r="BL24" s="417">
        <v>0</v>
      </c>
      <c r="BM24" s="417">
        <v>0</v>
      </c>
      <c r="BN24" s="417">
        <v>0</v>
      </c>
      <c r="BO24" s="417">
        <v>0</v>
      </c>
      <c r="BP24" s="417">
        <v>0</v>
      </c>
      <c r="BQ24" s="417">
        <v>0</v>
      </c>
      <c r="BR24" s="417">
        <v>0</v>
      </c>
      <c r="BS24" s="417">
        <v>0</v>
      </c>
      <c r="BT24" s="417">
        <v>0</v>
      </c>
      <c r="BU24" s="417">
        <v>0</v>
      </c>
      <c r="BV24" s="417">
        <v>0</v>
      </c>
      <c r="BW24" s="417">
        <v>0</v>
      </c>
      <c r="BX24" s="417">
        <v>0</v>
      </c>
      <c r="BY24" s="417">
        <v>0</v>
      </c>
      <c r="BZ24" s="417">
        <v>0</v>
      </c>
      <c r="CA24" s="417">
        <v>0</v>
      </c>
      <c r="CB24" s="417">
        <v>0</v>
      </c>
      <c r="CC24" s="417">
        <v>0</v>
      </c>
      <c r="CD24" s="417">
        <v>0</v>
      </c>
      <c r="CE24" s="417">
        <v>0</v>
      </c>
      <c r="CF24" s="417">
        <v>0</v>
      </c>
      <c r="CG24" s="417">
        <v>0</v>
      </c>
      <c r="CH24" s="417">
        <v>0</v>
      </c>
      <c r="CI24" s="417">
        <v>0</v>
      </c>
      <c r="CJ24" s="417">
        <v>0</v>
      </c>
      <c r="CK24" s="417">
        <v>0</v>
      </c>
      <c r="CL24" s="417">
        <v>0</v>
      </c>
      <c r="CM24" s="417">
        <v>0</v>
      </c>
      <c r="CN24" s="417">
        <v>0</v>
      </c>
      <c r="CO24" s="417">
        <v>0</v>
      </c>
      <c r="CP24" s="417">
        <v>0</v>
      </c>
      <c r="CQ24" s="417">
        <v>0</v>
      </c>
      <c r="CR24" s="417">
        <v>0</v>
      </c>
      <c r="CS24" s="417">
        <v>0</v>
      </c>
      <c r="CT24" s="417">
        <v>0</v>
      </c>
      <c r="CU24" s="417">
        <v>0</v>
      </c>
      <c r="CV24" s="417">
        <v>0</v>
      </c>
      <c r="CW24" s="417">
        <v>0</v>
      </c>
      <c r="CX24" s="417">
        <v>0</v>
      </c>
      <c r="CY24" s="417">
        <v>0</v>
      </c>
      <c r="CZ24" s="417">
        <v>0</v>
      </c>
      <c r="DA24" s="417">
        <v>0</v>
      </c>
      <c r="DB24" s="417">
        <v>0</v>
      </c>
      <c r="DC24" s="417">
        <v>0</v>
      </c>
      <c r="DD24" s="417">
        <v>0</v>
      </c>
      <c r="DE24" s="417">
        <v>0</v>
      </c>
      <c r="DF24" s="417">
        <v>0</v>
      </c>
      <c r="DG24" s="417">
        <v>0</v>
      </c>
      <c r="DH24" s="417">
        <v>0</v>
      </c>
      <c r="DI24" s="417">
        <v>0</v>
      </c>
      <c r="DJ24" s="417">
        <v>0</v>
      </c>
      <c r="DK24" s="417">
        <v>0</v>
      </c>
      <c r="DL24" s="417">
        <v>0</v>
      </c>
      <c r="DM24" s="417">
        <v>0</v>
      </c>
      <c r="DN24" s="417">
        <v>0</v>
      </c>
      <c r="DO24" s="417">
        <v>0</v>
      </c>
      <c r="DP24" s="417">
        <v>0</v>
      </c>
      <c r="DQ24" s="417">
        <v>0</v>
      </c>
      <c r="DR24" s="417">
        <v>0</v>
      </c>
      <c r="DS24" s="417">
        <v>0</v>
      </c>
      <c r="DT24" s="417">
        <v>0</v>
      </c>
      <c r="DU24" s="417">
        <v>0</v>
      </c>
      <c r="DV24" s="417">
        <v>0</v>
      </c>
      <c r="DW24" s="417">
        <v>0</v>
      </c>
      <c r="DX24" s="417">
        <v>0</v>
      </c>
      <c r="DY24" s="417">
        <v>0</v>
      </c>
      <c r="DZ24" s="417">
        <v>0</v>
      </c>
      <c r="EA24" s="417">
        <v>0</v>
      </c>
      <c r="EB24" s="417">
        <v>0</v>
      </c>
      <c r="EC24" s="417">
        <v>0</v>
      </c>
      <c r="ED24" s="417">
        <v>0</v>
      </c>
      <c r="EE24" s="417">
        <v>0</v>
      </c>
      <c r="EF24" s="417">
        <v>0</v>
      </c>
      <c r="EG24" s="417">
        <v>0</v>
      </c>
      <c r="EH24" s="417">
        <v>0</v>
      </c>
      <c r="EI24" s="417">
        <v>0</v>
      </c>
      <c r="EJ24" s="417">
        <v>0</v>
      </c>
      <c r="EK24" s="417">
        <v>0</v>
      </c>
      <c r="EL24" s="417">
        <v>0</v>
      </c>
      <c r="EM24" s="417">
        <v>0</v>
      </c>
      <c r="EN24" s="417">
        <v>0</v>
      </c>
      <c r="EO24" s="417">
        <v>0</v>
      </c>
      <c r="EP24" s="417">
        <v>0</v>
      </c>
      <c r="EQ24" s="417">
        <v>0</v>
      </c>
      <c r="ER24" s="417">
        <v>0</v>
      </c>
      <c r="ES24" s="417">
        <v>0</v>
      </c>
      <c r="ET24" s="417">
        <v>0</v>
      </c>
      <c r="EU24" s="417">
        <v>0</v>
      </c>
      <c r="EV24" s="417">
        <v>0</v>
      </c>
      <c r="EW24" s="417">
        <v>0</v>
      </c>
      <c r="EX24" s="417">
        <v>0</v>
      </c>
      <c r="EY24" s="417">
        <v>0</v>
      </c>
      <c r="EZ24" s="417">
        <v>0</v>
      </c>
      <c r="FA24" s="417">
        <v>0</v>
      </c>
      <c r="FB24" s="417">
        <v>0</v>
      </c>
      <c r="FC24" s="417">
        <v>0</v>
      </c>
      <c r="FD24" s="417">
        <v>0</v>
      </c>
      <c r="FE24" s="417">
        <v>0</v>
      </c>
      <c r="FF24" s="417">
        <v>0</v>
      </c>
      <c r="FG24" s="417">
        <v>0</v>
      </c>
      <c r="FH24" s="417">
        <v>0</v>
      </c>
      <c r="FI24" s="417">
        <v>0</v>
      </c>
      <c r="FJ24" s="417">
        <v>0</v>
      </c>
      <c r="FK24" s="417">
        <v>0</v>
      </c>
      <c r="FL24" s="417">
        <v>0</v>
      </c>
      <c r="FM24" s="417">
        <v>0</v>
      </c>
      <c r="FN24" s="417">
        <v>0</v>
      </c>
      <c r="FO24" s="417">
        <v>0</v>
      </c>
      <c r="FP24" s="417">
        <v>0</v>
      </c>
      <c r="FQ24" s="417">
        <v>0</v>
      </c>
      <c r="FR24" s="417">
        <v>0</v>
      </c>
      <c r="FS24" s="417">
        <v>0</v>
      </c>
      <c r="FT24" s="417">
        <v>0</v>
      </c>
      <c r="FU24" s="417">
        <v>0</v>
      </c>
      <c r="FV24" s="417">
        <v>0</v>
      </c>
      <c r="FW24" s="417">
        <v>0</v>
      </c>
      <c r="FX24" s="417">
        <v>0</v>
      </c>
      <c r="FY24" s="417">
        <v>0</v>
      </c>
      <c r="FZ24" s="417">
        <v>0</v>
      </c>
      <c r="GA24" s="417">
        <v>0</v>
      </c>
    </row>
    <row r="25" spans="1:183" x14ac:dyDescent="0.25">
      <c r="A25" s="392">
        <v>4</v>
      </c>
      <c r="B25" s="168">
        <v>1</v>
      </c>
      <c r="C25" s="168">
        <v>11</v>
      </c>
      <c r="D25" s="417">
        <v>0</v>
      </c>
      <c r="E25" s="417">
        <v>0</v>
      </c>
      <c r="F25" s="417">
        <v>0</v>
      </c>
      <c r="G25" s="417">
        <v>0</v>
      </c>
      <c r="H25" s="417">
        <v>0</v>
      </c>
      <c r="I25" s="417">
        <v>0</v>
      </c>
      <c r="J25" s="417">
        <v>0</v>
      </c>
      <c r="K25" s="417">
        <v>0</v>
      </c>
      <c r="L25" s="417">
        <v>0</v>
      </c>
      <c r="M25" s="417">
        <v>0</v>
      </c>
      <c r="N25" s="417">
        <v>0</v>
      </c>
      <c r="O25" s="417">
        <v>0</v>
      </c>
      <c r="P25" s="417">
        <v>0</v>
      </c>
      <c r="Q25" s="417">
        <v>0</v>
      </c>
      <c r="R25" s="417">
        <v>0</v>
      </c>
      <c r="S25" s="417">
        <v>0</v>
      </c>
      <c r="T25" s="417">
        <v>0</v>
      </c>
      <c r="U25" s="417">
        <v>0</v>
      </c>
      <c r="V25" s="417">
        <v>0</v>
      </c>
      <c r="W25" s="417">
        <v>0</v>
      </c>
      <c r="X25" s="417">
        <v>0</v>
      </c>
      <c r="Y25" s="417">
        <v>0</v>
      </c>
      <c r="Z25" s="417">
        <v>0</v>
      </c>
      <c r="AA25" s="417">
        <v>0</v>
      </c>
      <c r="AB25" s="417">
        <v>0</v>
      </c>
      <c r="AC25" s="417">
        <v>0</v>
      </c>
      <c r="AD25" s="417">
        <v>0</v>
      </c>
      <c r="AE25" s="417">
        <v>0</v>
      </c>
      <c r="AF25" s="417">
        <v>0</v>
      </c>
      <c r="AG25" s="417">
        <v>0</v>
      </c>
      <c r="AH25" s="417">
        <v>0</v>
      </c>
      <c r="AI25" s="417">
        <v>0</v>
      </c>
      <c r="AJ25" s="417">
        <v>0</v>
      </c>
      <c r="AK25" s="417">
        <v>0</v>
      </c>
      <c r="AL25" s="417">
        <v>0</v>
      </c>
      <c r="AM25" s="417">
        <v>0</v>
      </c>
      <c r="AN25" s="417">
        <v>0</v>
      </c>
      <c r="AO25" s="417">
        <v>0</v>
      </c>
      <c r="AP25" s="417">
        <v>0</v>
      </c>
      <c r="AQ25" s="417">
        <v>0</v>
      </c>
      <c r="AR25" s="417">
        <v>0</v>
      </c>
      <c r="AS25" s="417">
        <v>0</v>
      </c>
      <c r="AT25" s="417">
        <v>0</v>
      </c>
      <c r="AU25" s="417">
        <v>0</v>
      </c>
      <c r="AV25" s="417">
        <v>0</v>
      </c>
      <c r="AW25" s="417">
        <v>0</v>
      </c>
      <c r="AX25" s="417">
        <v>0</v>
      </c>
      <c r="AY25" s="417">
        <v>0</v>
      </c>
      <c r="AZ25" s="417">
        <v>0</v>
      </c>
      <c r="BA25" s="417">
        <v>0</v>
      </c>
      <c r="BB25" s="417">
        <v>0</v>
      </c>
      <c r="BC25" s="417">
        <v>0</v>
      </c>
      <c r="BD25" s="417">
        <v>0</v>
      </c>
      <c r="BE25" s="417">
        <v>0</v>
      </c>
      <c r="BF25" s="417">
        <v>0</v>
      </c>
      <c r="BG25" s="417">
        <v>0</v>
      </c>
      <c r="BH25" s="417">
        <v>0</v>
      </c>
      <c r="BI25" s="417">
        <v>0</v>
      </c>
      <c r="BJ25" s="417">
        <v>0</v>
      </c>
      <c r="BK25" s="417">
        <v>0</v>
      </c>
      <c r="BL25" s="417">
        <v>0</v>
      </c>
      <c r="BM25" s="417">
        <v>0</v>
      </c>
      <c r="BN25" s="417">
        <v>0</v>
      </c>
      <c r="BO25" s="417">
        <v>0</v>
      </c>
      <c r="BP25" s="417">
        <v>0</v>
      </c>
      <c r="BQ25" s="417">
        <v>0</v>
      </c>
      <c r="BR25" s="417">
        <v>0</v>
      </c>
      <c r="BS25" s="417">
        <v>0</v>
      </c>
      <c r="BT25" s="417">
        <v>0</v>
      </c>
      <c r="BU25" s="417">
        <v>0</v>
      </c>
      <c r="BV25" s="417">
        <v>0</v>
      </c>
      <c r="BW25" s="417">
        <v>0</v>
      </c>
      <c r="BX25" s="417">
        <v>0</v>
      </c>
      <c r="BY25" s="417">
        <v>0</v>
      </c>
      <c r="BZ25" s="417">
        <v>0</v>
      </c>
      <c r="CA25" s="417">
        <v>0</v>
      </c>
      <c r="CB25" s="417">
        <v>0</v>
      </c>
      <c r="CC25" s="417">
        <v>0</v>
      </c>
      <c r="CD25" s="417">
        <v>0</v>
      </c>
      <c r="CE25" s="417">
        <v>0</v>
      </c>
      <c r="CF25" s="417">
        <v>0</v>
      </c>
      <c r="CG25" s="417">
        <v>0</v>
      </c>
      <c r="CH25" s="417">
        <v>0</v>
      </c>
      <c r="CI25" s="417">
        <v>0</v>
      </c>
      <c r="CJ25" s="417">
        <v>0</v>
      </c>
      <c r="CK25" s="417">
        <v>0</v>
      </c>
      <c r="CL25" s="417">
        <v>0</v>
      </c>
      <c r="CM25" s="417">
        <v>0</v>
      </c>
      <c r="CN25" s="417">
        <v>0</v>
      </c>
      <c r="CO25" s="417">
        <v>0</v>
      </c>
      <c r="CP25" s="417">
        <v>0</v>
      </c>
      <c r="CQ25" s="417">
        <v>0</v>
      </c>
      <c r="CR25" s="417">
        <v>0</v>
      </c>
      <c r="CS25" s="417">
        <v>0</v>
      </c>
      <c r="CT25" s="417">
        <v>0</v>
      </c>
      <c r="CU25" s="417">
        <v>0</v>
      </c>
      <c r="CV25" s="417">
        <v>0</v>
      </c>
      <c r="CW25" s="417">
        <v>0</v>
      </c>
      <c r="CX25" s="417">
        <v>0</v>
      </c>
      <c r="CY25" s="417">
        <v>0</v>
      </c>
      <c r="CZ25" s="417">
        <v>0</v>
      </c>
      <c r="DA25" s="417">
        <v>0</v>
      </c>
      <c r="DB25" s="417">
        <v>0</v>
      </c>
      <c r="DC25" s="417">
        <v>0</v>
      </c>
      <c r="DD25" s="417">
        <v>0</v>
      </c>
      <c r="DE25" s="417">
        <v>0</v>
      </c>
      <c r="DF25" s="417">
        <v>0</v>
      </c>
      <c r="DG25" s="417">
        <v>0</v>
      </c>
      <c r="DH25" s="417">
        <v>0</v>
      </c>
      <c r="DI25" s="417">
        <v>0</v>
      </c>
      <c r="DJ25" s="417">
        <v>0</v>
      </c>
      <c r="DK25" s="417">
        <v>0</v>
      </c>
      <c r="DL25" s="417">
        <v>0</v>
      </c>
      <c r="DM25" s="417">
        <v>0</v>
      </c>
      <c r="DN25" s="417">
        <v>0</v>
      </c>
      <c r="DO25" s="417">
        <v>0</v>
      </c>
      <c r="DP25" s="417">
        <v>0</v>
      </c>
      <c r="DQ25" s="417">
        <v>0</v>
      </c>
      <c r="DR25" s="417">
        <v>0</v>
      </c>
      <c r="DS25" s="417">
        <v>0</v>
      </c>
      <c r="DT25" s="417">
        <v>0</v>
      </c>
      <c r="DU25" s="417">
        <v>0</v>
      </c>
      <c r="DV25" s="417">
        <v>0</v>
      </c>
      <c r="DW25" s="417">
        <v>0</v>
      </c>
      <c r="DX25" s="417">
        <v>0</v>
      </c>
      <c r="DY25" s="417">
        <v>0</v>
      </c>
      <c r="DZ25" s="417">
        <v>0</v>
      </c>
      <c r="EA25" s="417">
        <v>0</v>
      </c>
      <c r="EB25" s="417">
        <v>0</v>
      </c>
      <c r="EC25" s="417">
        <v>0</v>
      </c>
      <c r="ED25" s="417">
        <v>0</v>
      </c>
      <c r="EE25" s="417">
        <v>0</v>
      </c>
      <c r="EF25" s="417">
        <v>0</v>
      </c>
      <c r="EG25" s="417">
        <v>0</v>
      </c>
      <c r="EH25" s="417">
        <v>0</v>
      </c>
      <c r="EI25" s="417">
        <v>0</v>
      </c>
      <c r="EJ25" s="417">
        <v>0</v>
      </c>
      <c r="EK25" s="417">
        <v>0</v>
      </c>
      <c r="EL25" s="417">
        <v>0</v>
      </c>
      <c r="EM25" s="417">
        <v>0</v>
      </c>
      <c r="EN25" s="417">
        <v>0</v>
      </c>
      <c r="EO25" s="417">
        <v>0</v>
      </c>
      <c r="EP25" s="417">
        <v>0</v>
      </c>
      <c r="EQ25" s="417">
        <v>0</v>
      </c>
      <c r="ER25" s="417">
        <v>0</v>
      </c>
      <c r="ES25" s="417">
        <v>0</v>
      </c>
      <c r="ET25" s="417">
        <v>0</v>
      </c>
      <c r="EU25" s="417">
        <v>0</v>
      </c>
      <c r="EV25" s="417">
        <v>0</v>
      </c>
      <c r="EW25" s="417">
        <v>0</v>
      </c>
      <c r="EX25" s="417">
        <v>0</v>
      </c>
      <c r="EY25" s="417">
        <v>0</v>
      </c>
      <c r="EZ25" s="417">
        <v>0</v>
      </c>
      <c r="FA25" s="417">
        <v>0</v>
      </c>
      <c r="FB25" s="417">
        <v>0</v>
      </c>
      <c r="FC25" s="417">
        <v>0</v>
      </c>
      <c r="FD25" s="417">
        <v>0</v>
      </c>
      <c r="FE25" s="417">
        <v>0</v>
      </c>
      <c r="FF25" s="417">
        <v>0</v>
      </c>
      <c r="FG25" s="417">
        <v>0</v>
      </c>
      <c r="FH25" s="417">
        <v>0</v>
      </c>
      <c r="FI25" s="417">
        <v>0</v>
      </c>
      <c r="FJ25" s="417">
        <v>0</v>
      </c>
      <c r="FK25" s="417">
        <v>0</v>
      </c>
      <c r="FL25" s="417">
        <v>0</v>
      </c>
      <c r="FM25" s="417">
        <v>0</v>
      </c>
      <c r="FN25" s="417">
        <v>0</v>
      </c>
      <c r="FO25" s="417">
        <v>0</v>
      </c>
      <c r="FP25" s="417">
        <v>0</v>
      </c>
      <c r="FQ25" s="417">
        <v>0</v>
      </c>
      <c r="FR25" s="417">
        <v>0</v>
      </c>
      <c r="FS25" s="417">
        <v>0</v>
      </c>
      <c r="FT25" s="417">
        <v>0</v>
      </c>
      <c r="FU25" s="417">
        <v>0</v>
      </c>
      <c r="FV25" s="417">
        <v>0</v>
      </c>
      <c r="FW25" s="417">
        <v>0</v>
      </c>
      <c r="FX25" s="417">
        <v>0</v>
      </c>
      <c r="FY25" s="417">
        <v>0</v>
      </c>
      <c r="FZ25" s="417">
        <v>0</v>
      </c>
      <c r="GA25" s="417">
        <v>0</v>
      </c>
    </row>
    <row r="26" spans="1:183" x14ac:dyDescent="0.25">
      <c r="A26" s="392">
        <v>1</v>
      </c>
      <c r="B26" s="168">
        <v>1</v>
      </c>
      <c r="C26" s="418">
        <v>6</v>
      </c>
      <c r="D26" s="417">
        <v>0</v>
      </c>
      <c r="E26" s="417">
        <v>0</v>
      </c>
      <c r="F26" s="417">
        <v>0</v>
      </c>
      <c r="G26" s="417">
        <v>0</v>
      </c>
      <c r="H26" s="417">
        <v>0</v>
      </c>
      <c r="I26" s="417">
        <v>0</v>
      </c>
      <c r="J26" s="417">
        <v>0</v>
      </c>
      <c r="K26" s="417">
        <v>0</v>
      </c>
      <c r="L26" s="417">
        <v>0</v>
      </c>
      <c r="M26" s="417">
        <v>0</v>
      </c>
      <c r="N26" s="417">
        <v>0</v>
      </c>
      <c r="O26" s="417">
        <v>0</v>
      </c>
      <c r="P26" s="417">
        <v>0</v>
      </c>
      <c r="Q26" s="417">
        <v>0</v>
      </c>
      <c r="R26" s="417">
        <v>0</v>
      </c>
      <c r="S26" s="417">
        <v>0</v>
      </c>
      <c r="T26" s="417">
        <v>0</v>
      </c>
      <c r="U26" s="417">
        <v>0</v>
      </c>
      <c r="V26" s="417">
        <v>0</v>
      </c>
      <c r="W26" s="417">
        <v>0</v>
      </c>
      <c r="X26" s="417">
        <v>0</v>
      </c>
      <c r="Y26" s="417">
        <v>0</v>
      </c>
      <c r="Z26" s="417">
        <v>0</v>
      </c>
      <c r="AA26" s="417">
        <v>0</v>
      </c>
      <c r="AB26" s="417">
        <v>0</v>
      </c>
      <c r="AC26" s="417">
        <v>0</v>
      </c>
      <c r="AD26" s="417">
        <v>0</v>
      </c>
      <c r="AE26" s="417">
        <v>0</v>
      </c>
      <c r="AF26" s="417">
        <v>0</v>
      </c>
      <c r="AG26" s="417">
        <v>0</v>
      </c>
      <c r="AH26" s="417">
        <v>0</v>
      </c>
      <c r="AI26" s="417">
        <v>0</v>
      </c>
      <c r="AJ26" s="417">
        <v>0</v>
      </c>
      <c r="AK26" s="417">
        <v>0</v>
      </c>
      <c r="AL26" s="417">
        <v>0</v>
      </c>
      <c r="AM26" s="417">
        <v>0</v>
      </c>
      <c r="AN26" s="417">
        <v>0</v>
      </c>
      <c r="AO26" s="417">
        <v>0</v>
      </c>
      <c r="AP26" s="417">
        <v>0</v>
      </c>
      <c r="AQ26" s="417">
        <v>0</v>
      </c>
      <c r="AR26" s="417">
        <v>0</v>
      </c>
      <c r="AS26" s="417">
        <v>0</v>
      </c>
      <c r="AT26" s="417">
        <v>0</v>
      </c>
      <c r="AU26" s="417">
        <v>0</v>
      </c>
      <c r="AV26" s="417">
        <v>0</v>
      </c>
      <c r="AW26" s="417">
        <v>0</v>
      </c>
      <c r="AX26" s="417">
        <v>0</v>
      </c>
      <c r="AY26" s="417">
        <v>0</v>
      </c>
      <c r="AZ26" s="417">
        <v>0</v>
      </c>
      <c r="BA26" s="417">
        <v>0</v>
      </c>
      <c r="BB26" s="417">
        <v>0</v>
      </c>
      <c r="BC26" s="417">
        <v>0</v>
      </c>
      <c r="BD26" s="417">
        <v>0</v>
      </c>
      <c r="BE26" s="417">
        <v>0</v>
      </c>
      <c r="BF26" s="417">
        <v>0</v>
      </c>
      <c r="BG26" s="417">
        <v>0</v>
      </c>
      <c r="BH26" s="417">
        <v>0</v>
      </c>
      <c r="BI26" s="417">
        <v>0</v>
      </c>
      <c r="BJ26" s="417">
        <v>0</v>
      </c>
      <c r="BK26" s="417">
        <v>0</v>
      </c>
      <c r="BL26" s="417">
        <v>0</v>
      </c>
      <c r="BM26" s="417">
        <v>0</v>
      </c>
      <c r="BN26" s="417">
        <v>0</v>
      </c>
      <c r="BO26" s="417">
        <v>0</v>
      </c>
      <c r="BP26" s="417">
        <v>0</v>
      </c>
      <c r="BQ26" s="417">
        <v>0</v>
      </c>
      <c r="BR26" s="417">
        <v>0</v>
      </c>
      <c r="BS26" s="417">
        <v>0</v>
      </c>
      <c r="BT26" s="417">
        <v>0</v>
      </c>
      <c r="BU26" s="417">
        <v>0</v>
      </c>
      <c r="BV26" s="417">
        <v>0</v>
      </c>
      <c r="BW26" s="417">
        <v>0</v>
      </c>
      <c r="BX26" s="417">
        <v>0</v>
      </c>
      <c r="BY26" s="417">
        <v>0</v>
      </c>
      <c r="BZ26" s="417">
        <v>0</v>
      </c>
      <c r="CA26" s="417">
        <v>0</v>
      </c>
      <c r="CB26" s="417">
        <v>0</v>
      </c>
      <c r="CC26" s="417">
        <v>0</v>
      </c>
      <c r="CD26" s="417">
        <v>0</v>
      </c>
      <c r="CE26" s="417">
        <v>0</v>
      </c>
      <c r="CF26" s="417">
        <v>0</v>
      </c>
      <c r="CG26" s="417">
        <v>0</v>
      </c>
      <c r="CH26" s="417">
        <v>0</v>
      </c>
      <c r="CI26" s="417">
        <v>0</v>
      </c>
      <c r="CJ26" s="417">
        <v>0</v>
      </c>
      <c r="CK26" s="417">
        <v>0</v>
      </c>
      <c r="CL26" s="417">
        <v>0</v>
      </c>
      <c r="CM26" s="417">
        <v>0</v>
      </c>
      <c r="CN26" s="417">
        <v>0</v>
      </c>
      <c r="CO26" s="417">
        <v>0</v>
      </c>
      <c r="CP26" s="417">
        <v>0</v>
      </c>
      <c r="CQ26" s="417">
        <v>0</v>
      </c>
      <c r="CR26" s="417">
        <v>0</v>
      </c>
      <c r="CS26" s="417">
        <v>0</v>
      </c>
      <c r="CT26" s="417">
        <v>0</v>
      </c>
      <c r="CU26" s="417">
        <v>0</v>
      </c>
      <c r="CV26" s="417">
        <v>0</v>
      </c>
      <c r="CW26" s="417">
        <v>0</v>
      </c>
      <c r="CX26" s="417">
        <v>0</v>
      </c>
      <c r="CY26" s="417">
        <v>0</v>
      </c>
      <c r="CZ26" s="417">
        <v>0</v>
      </c>
      <c r="DA26" s="417">
        <v>0</v>
      </c>
      <c r="DB26" s="417">
        <v>0</v>
      </c>
      <c r="DC26" s="417">
        <v>0</v>
      </c>
      <c r="DD26" s="417">
        <v>0</v>
      </c>
      <c r="DE26" s="417">
        <v>0</v>
      </c>
      <c r="DF26" s="417">
        <v>0</v>
      </c>
      <c r="DG26" s="417">
        <v>0</v>
      </c>
      <c r="DH26" s="417">
        <v>0</v>
      </c>
      <c r="DI26" s="417">
        <v>0</v>
      </c>
      <c r="DJ26" s="417">
        <v>0</v>
      </c>
      <c r="DK26" s="417">
        <v>0</v>
      </c>
      <c r="DL26" s="417">
        <v>0</v>
      </c>
      <c r="DM26" s="417">
        <v>0</v>
      </c>
      <c r="DN26" s="417">
        <v>0</v>
      </c>
      <c r="DO26" s="417">
        <v>0</v>
      </c>
      <c r="DP26" s="417">
        <v>0</v>
      </c>
      <c r="DQ26" s="417">
        <v>0</v>
      </c>
      <c r="DR26" s="417">
        <v>0</v>
      </c>
      <c r="DS26" s="417">
        <v>0</v>
      </c>
      <c r="DT26" s="417">
        <v>0</v>
      </c>
      <c r="DU26" s="417">
        <v>0</v>
      </c>
      <c r="DV26" s="417">
        <v>0</v>
      </c>
      <c r="DW26" s="417">
        <v>0</v>
      </c>
      <c r="DX26" s="417">
        <v>0</v>
      </c>
      <c r="DY26" s="417">
        <v>0</v>
      </c>
      <c r="DZ26" s="417">
        <v>0</v>
      </c>
      <c r="EA26" s="417">
        <v>0</v>
      </c>
      <c r="EB26" s="417">
        <v>0</v>
      </c>
      <c r="EC26" s="417">
        <v>0</v>
      </c>
      <c r="ED26" s="417">
        <v>0</v>
      </c>
      <c r="EE26" s="417">
        <v>0</v>
      </c>
      <c r="EF26" s="417">
        <v>0</v>
      </c>
      <c r="EG26" s="417">
        <v>0</v>
      </c>
      <c r="EH26" s="417">
        <v>0</v>
      </c>
      <c r="EI26" s="417">
        <v>0</v>
      </c>
      <c r="EJ26" s="417">
        <v>0</v>
      </c>
      <c r="EK26" s="417">
        <v>0</v>
      </c>
      <c r="EL26" s="417">
        <v>0</v>
      </c>
      <c r="EM26" s="417">
        <v>0</v>
      </c>
      <c r="EN26" s="417">
        <v>0</v>
      </c>
      <c r="EO26" s="417">
        <v>0</v>
      </c>
      <c r="EP26" s="417">
        <v>0</v>
      </c>
      <c r="EQ26" s="417">
        <v>0</v>
      </c>
      <c r="ER26" s="417">
        <v>0</v>
      </c>
      <c r="ES26" s="417">
        <v>0</v>
      </c>
      <c r="ET26" s="417">
        <v>0</v>
      </c>
      <c r="EU26" s="417">
        <v>0</v>
      </c>
      <c r="EV26" s="417">
        <v>0</v>
      </c>
      <c r="EW26" s="417">
        <v>0</v>
      </c>
      <c r="EX26" s="417">
        <v>0</v>
      </c>
      <c r="EY26" s="417">
        <v>0</v>
      </c>
      <c r="EZ26" s="417">
        <v>0</v>
      </c>
      <c r="FA26" s="417">
        <v>0</v>
      </c>
      <c r="FB26" s="417">
        <v>0</v>
      </c>
      <c r="FC26" s="417">
        <v>0</v>
      </c>
      <c r="FD26" s="417">
        <v>0</v>
      </c>
      <c r="FE26" s="417">
        <v>0</v>
      </c>
      <c r="FF26" s="417">
        <v>0</v>
      </c>
      <c r="FG26" s="417">
        <v>0</v>
      </c>
      <c r="FH26" s="417">
        <v>0</v>
      </c>
      <c r="FI26" s="417">
        <v>0</v>
      </c>
      <c r="FJ26" s="417">
        <v>0</v>
      </c>
      <c r="FK26" s="417">
        <v>0</v>
      </c>
      <c r="FL26" s="417">
        <v>0</v>
      </c>
      <c r="FM26" s="417">
        <v>0</v>
      </c>
      <c r="FN26" s="417">
        <v>0</v>
      </c>
      <c r="FO26" s="417">
        <v>0</v>
      </c>
      <c r="FP26" s="417">
        <v>0</v>
      </c>
      <c r="FQ26" s="417">
        <v>0</v>
      </c>
      <c r="FR26" s="417">
        <v>0</v>
      </c>
      <c r="FS26" s="417">
        <v>0</v>
      </c>
      <c r="FT26" s="417">
        <v>0</v>
      </c>
      <c r="FU26" s="417">
        <v>0</v>
      </c>
      <c r="FV26" s="417">
        <v>0</v>
      </c>
      <c r="FW26" s="417">
        <v>0</v>
      </c>
      <c r="FX26" s="417">
        <v>0</v>
      </c>
      <c r="FY26" s="417">
        <v>0</v>
      </c>
      <c r="FZ26" s="417">
        <v>0</v>
      </c>
      <c r="GA26" s="417">
        <v>0</v>
      </c>
    </row>
    <row r="27" spans="1:183" x14ac:dyDescent="0.25">
      <c r="A27" s="392">
        <v>2</v>
      </c>
      <c r="B27" s="168">
        <v>1</v>
      </c>
      <c r="C27" s="418">
        <v>6</v>
      </c>
      <c r="D27" s="417">
        <v>0</v>
      </c>
      <c r="E27" s="417">
        <v>0</v>
      </c>
      <c r="F27" s="417">
        <v>0</v>
      </c>
      <c r="G27" s="417">
        <v>0</v>
      </c>
      <c r="H27" s="417">
        <v>0</v>
      </c>
      <c r="I27" s="417">
        <v>0</v>
      </c>
      <c r="J27" s="417">
        <v>0</v>
      </c>
      <c r="K27" s="417">
        <v>0</v>
      </c>
      <c r="L27" s="417">
        <v>0</v>
      </c>
      <c r="M27" s="417">
        <v>0</v>
      </c>
      <c r="N27" s="417">
        <v>0</v>
      </c>
      <c r="O27" s="417">
        <v>0</v>
      </c>
      <c r="P27" s="417">
        <v>0</v>
      </c>
      <c r="Q27" s="417">
        <v>0</v>
      </c>
      <c r="R27" s="417">
        <v>0</v>
      </c>
      <c r="S27" s="417">
        <v>0</v>
      </c>
      <c r="T27" s="417">
        <v>0</v>
      </c>
      <c r="U27" s="417">
        <v>0</v>
      </c>
      <c r="V27" s="417">
        <v>0</v>
      </c>
      <c r="W27" s="417">
        <v>0</v>
      </c>
      <c r="X27" s="417">
        <v>0</v>
      </c>
      <c r="Y27" s="417">
        <v>0</v>
      </c>
      <c r="Z27" s="417">
        <v>0</v>
      </c>
      <c r="AA27" s="417">
        <v>0</v>
      </c>
      <c r="AB27" s="417">
        <v>0</v>
      </c>
      <c r="AC27" s="417">
        <v>0</v>
      </c>
      <c r="AD27" s="417">
        <v>0</v>
      </c>
      <c r="AE27" s="417">
        <v>0</v>
      </c>
      <c r="AF27" s="417">
        <v>0</v>
      </c>
      <c r="AG27" s="417">
        <v>0</v>
      </c>
      <c r="AH27" s="417">
        <v>0</v>
      </c>
      <c r="AI27" s="417">
        <v>0</v>
      </c>
      <c r="AJ27" s="417">
        <v>0</v>
      </c>
      <c r="AK27" s="417">
        <v>0</v>
      </c>
      <c r="AL27" s="417">
        <v>0</v>
      </c>
      <c r="AM27" s="417">
        <v>0</v>
      </c>
      <c r="AN27" s="417">
        <v>0</v>
      </c>
      <c r="AO27" s="417">
        <v>0</v>
      </c>
      <c r="AP27" s="417">
        <v>0</v>
      </c>
      <c r="AQ27" s="417">
        <v>0</v>
      </c>
      <c r="AR27" s="417">
        <v>0</v>
      </c>
      <c r="AS27" s="417">
        <v>0</v>
      </c>
      <c r="AT27" s="417">
        <v>0</v>
      </c>
      <c r="AU27" s="417">
        <v>0</v>
      </c>
      <c r="AV27" s="417">
        <v>0</v>
      </c>
      <c r="AW27" s="417">
        <v>0</v>
      </c>
      <c r="AX27" s="417">
        <v>0</v>
      </c>
      <c r="AY27" s="417">
        <v>0</v>
      </c>
      <c r="AZ27" s="417">
        <v>0</v>
      </c>
      <c r="BA27" s="417">
        <v>0</v>
      </c>
      <c r="BB27" s="417">
        <v>0</v>
      </c>
      <c r="BC27" s="417">
        <v>0</v>
      </c>
      <c r="BD27" s="417">
        <v>0</v>
      </c>
      <c r="BE27" s="417">
        <v>0</v>
      </c>
      <c r="BF27" s="417">
        <v>0</v>
      </c>
      <c r="BG27" s="417">
        <v>0</v>
      </c>
      <c r="BH27" s="417">
        <v>0</v>
      </c>
      <c r="BI27" s="417">
        <v>0</v>
      </c>
      <c r="BJ27" s="417">
        <v>0</v>
      </c>
      <c r="BK27" s="417">
        <v>0</v>
      </c>
      <c r="BL27" s="417">
        <v>0</v>
      </c>
      <c r="BM27" s="417">
        <v>0</v>
      </c>
      <c r="BN27" s="417">
        <v>0</v>
      </c>
      <c r="BO27" s="417">
        <v>0</v>
      </c>
      <c r="BP27" s="417">
        <v>0</v>
      </c>
      <c r="BQ27" s="417">
        <v>0</v>
      </c>
      <c r="BR27" s="417">
        <v>0</v>
      </c>
      <c r="BS27" s="417">
        <v>0</v>
      </c>
      <c r="BT27" s="417">
        <v>0</v>
      </c>
      <c r="BU27" s="417">
        <v>0</v>
      </c>
      <c r="BV27" s="417">
        <v>0</v>
      </c>
      <c r="BW27" s="417">
        <v>0</v>
      </c>
      <c r="BX27" s="417">
        <v>0</v>
      </c>
      <c r="BY27" s="417">
        <v>0</v>
      </c>
      <c r="BZ27" s="417">
        <v>0</v>
      </c>
      <c r="CA27" s="417">
        <v>0</v>
      </c>
      <c r="CB27" s="417">
        <v>0</v>
      </c>
      <c r="CC27" s="417">
        <v>0</v>
      </c>
      <c r="CD27" s="417">
        <v>0</v>
      </c>
      <c r="CE27" s="417">
        <v>0</v>
      </c>
      <c r="CF27" s="417">
        <v>0</v>
      </c>
      <c r="CG27" s="417">
        <v>0</v>
      </c>
      <c r="CH27" s="417">
        <v>0</v>
      </c>
      <c r="CI27" s="417">
        <v>0</v>
      </c>
      <c r="CJ27" s="417">
        <v>0</v>
      </c>
      <c r="CK27" s="417">
        <v>0</v>
      </c>
      <c r="CL27" s="417">
        <v>0</v>
      </c>
      <c r="CM27" s="417">
        <v>0</v>
      </c>
      <c r="CN27" s="417">
        <v>0</v>
      </c>
      <c r="CO27" s="417">
        <v>0</v>
      </c>
      <c r="CP27" s="417">
        <v>0</v>
      </c>
      <c r="CQ27" s="417">
        <v>0</v>
      </c>
      <c r="CR27" s="417">
        <v>0</v>
      </c>
      <c r="CS27" s="417">
        <v>0</v>
      </c>
      <c r="CT27" s="417">
        <v>0</v>
      </c>
      <c r="CU27" s="417">
        <v>0</v>
      </c>
      <c r="CV27" s="417">
        <v>0</v>
      </c>
      <c r="CW27" s="417">
        <v>0</v>
      </c>
      <c r="CX27" s="417">
        <v>0</v>
      </c>
      <c r="CY27" s="417">
        <v>0</v>
      </c>
      <c r="CZ27" s="417">
        <v>0</v>
      </c>
      <c r="DA27" s="417">
        <v>0</v>
      </c>
      <c r="DB27" s="417">
        <v>0</v>
      </c>
      <c r="DC27" s="417">
        <v>0</v>
      </c>
      <c r="DD27" s="417">
        <v>0</v>
      </c>
      <c r="DE27" s="417">
        <v>0</v>
      </c>
      <c r="DF27" s="417">
        <v>0</v>
      </c>
      <c r="DG27" s="417">
        <v>0</v>
      </c>
      <c r="DH27" s="417">
        <v>0</v>
      </c>
      <c r="DI27" s="417">
        <v>0</v>
      </c>
      <c r="DJ27" s="417">
        <v>0</v>
      </c>
      <c r="DK27" s="417">
        <v>0</v>
      </c>
      <c r="DL27" s="417">
        <v>0</v>
      </c>
      <c r="DM27" s="417">
        <v>0</v>
      </c>
      <c r="DN27" s="417">
        <v>0</v>
      </c>
      <c r="DO27" s="417">
        <v>0</v>
      </c>
      <c r="DP27" s="417">
        <v>0</v>
      </c>
      <c r="DQ27" s="417">
        <v>0</v>
      </c>
      <c r="DR27" s="417">
        <v>0</v>
      </c>
      <c r="DS27" s="417">
        <v>0</v>
      </c>
      <c r="DT27" s="417">
        <v>0</v>
      </c>
      <c r="DU27" s="417">
        <v>0</v>
      </c>
      <c r="DV27" s="417">
        <v>0</v>
      </c>
      <c r="DW27" s="417">
        <v>0</v>
      </c>
      <c r="DX27" s="417">
        <v>0</v>
      </c>
      <c r="DY27" s="417">
        <v>0</v>
      </c>
      <c r="DZ27" s="417">
        <v>0</v>
      </c>
      <c r="EA27" s="417">
        <v>0</v>
      </c>
      <c r="EB27" s="417">
        <v>0</v>
      </c>
      <c r="EC27" s="417">
        <v>0</v>
      </c>
      <c r="ED27" s="417">
        <v>0</v>
      </c>
      <c r="EE27" s="417">
        <v>0</v>
      </c>
      <c r="EF27" s="417">
        <v>0</v>
      </c>
      <c r="EG27" s="417">
        <v>0</v>
      </c>
      <c r="EH27" s="417">
        <v>0</v>
      </c>
      <c r="EI27" s="417">
        <v>0</v>
      </c>
      <c r="EJ27" s="417">
        <v>0</v>
      </c>
      <c r="EK27" s="417">
        <v>0</v>
      </c>
      <c r="EL27" s="417">
        <v>0</v>
      </c>
      <c r="EM27" s="417">
        <v>0</v>
      </c>
      <c r="EN27" s="417">
        <v>0</v>
      </c>
      <c r="EO27" s="417">
        <v>0</v>
      </c>
      <c r="EP27" s="417">
        <v>0</v>
      </c>
      <c r="EQ27" s="417">
        <v>0</v>
      </c>
      <c r="ER27" s="417">
        <v>0</v>
      </c>
      <c r="ES27" s="417">
        <v>0</v>
      </c>
      <c r="ET27" s="417">
        <v>0</v>
      </c>
      <c r="EU27" s="417">
        <v>0</v>
      </c>
      <c r="EV27" s="417">
        <v>0</v>
      </c>
      <c r="EW27" s="417">
        <v>0</v>
      </c>
      <c r="EX27" s="417">
        <v>0</v>
      </c>
      <c r="EY27" s="417">
        <v>0</v>
      </c>
      <c r="EZ27" s="417">
        <v>0</v>
      </c>
      <c r="FA27" s="417">
        <v>0</v>
      </c>
      <c r="FB27" s="417">
        <v>0</v>
      </c>
      <c r="FC27" s="417">
        <v>0</v>
      </c>
      <c r="FD27" s="417">
        <v>0</v>
      </c>
      <c r="FE27" s="417">
        <v>0</v>
      </c>
      <c r="FF27" s="417">
        <v>0</v>
      </c>
      <c r="FG27" s="417">
        <v>0</v>
      </c>
      <c r="FH27" s="417">
        <v>0</v>
      </c>
      <c r="FI27" s="417">
        <v>0</v>
      </c>
      <c r="FJ27" s="417">
        <v>0</v>
      </c>
      <c r="FK27" s="417">
        <v>0</v>
      </c>
      <c r="FL27" s="417">
        <v>0</v>
      </c>
      <c r="FM27" s="417">
        <v>0</v>
      </c>
      <c r="FN27" s="417">
        <v>0</v>
      </c>
      <c r="FO27" s="417">
        <v>0</v>
      </c>
      <c r="FP27" s="417">
        <v>0</v>
      </c>
      <c r="FQ27" s="417">
        <v>0</v>
      </c>
      <c r="FR27" s="417">
        <v>0</v>
      </c>
      <c r="FS27" s="417">
        <v>0</v>
      </c>
      <c r="FT27" s="417">
        <v>0</v>
      </c>
      <c r="FU27" s="417">
        <v>0</v>
      </c>
      <c r="FV27" s="417">
        <v>0</v>
      </c>
      <c r="FW27" s="417">
        <v>0</v>
      </c>
      <c r="FX27" s="417">
        <v>0</v>
      </c>
      <c r="FY27" s="417">
        <v>0</v>
      </c>
      <c r="FZ27" s="417">
        <v>0</v>
      </c>
      <c r="GA27" s="417">
        <v>0</v>
      </c>
    </row>
    <row r="28" spans="1:183" x14ac:dyDescent="0.25">
      <c r="A28" s="392">
        <v>3</v>
      </c>
      <c r="B28" s="168">
        <v>1</v>
      </c>
      <c r="C28" s="418">
        <v>6</v>
      </c>
      <c r="D28" s="417">
        <v>0</v>
      </c>
      <c r="E28" s="417">
        <v>0</v>
      </c>
      <c r="F28" s="417">
        <v>0</v>
      </c>
      <c r="G28" s="417">
        <v>0</v>
      </c>
      <c r="H28" s="417">
        <v>0</v>
      </c>
      <c r="I28" s="417">
        <v>0</v>
      </c>
      <c r="J28" s="417">
        <v>0</v>
      </c>
      <c r="K28" s="417">
        <v>0</v>
      </c>
      <c r="L28" s="417">
        <v>0</v>
      </c>
      <c r="M28" s="417">
        <v>0</v>
      </c>
      <c r="N28" s="417">
        <v>0</v>
      </c>
      <c r="O28" s="417">
        <v>0</v>
      </c>
      <c r="P28" s="417">
        <v>0</v>
      </c>
      <c r="Q28" s="417">
        <v>0</v>
      </c>
      <c r="R28" s="417">
        <v>0</v>
      </c>
      <c r="S28" s="417">
        <v>0</v>
      </c>
      <c r="T28" s="417">
        <v>0</v>
      </c>
      <c r="U28" s="417">
        <v>0</v>
      </c>
      <c r="V28" s="417">
        <v>0</v>
      </c>
      <c r="W28" s="417">
        <v>0</v>
      </c>
      <c r="X28" s="417">
        <v>0</v>
      </c>
      <c r="Y28" s="417">
        <v>0</v>
      </c>
      <c r="Z28" s="417">
        <v>0</v>
      </c>
      <c r="AA28" s="417">
        <v>0</v>
      </c>
      <c r="AB28" s="417">
        <v>0</v>
      </c>
      <c r="AC28" s="417">
        <v>0</v>
      </c>
      <c r="AD28" s="417">
        <v>0</v>
      </c>
      <c r="AE28" s="417">
        <v>0</v>
      </c>
      <c r="AF28" s="417">
        <v>0</v>
      </c>
      <c r="AG28" s="417">
        <v>0</v>
      </c>
      <c r="AH28" s="417">
        <v>0</v>
      </c>
      <c r="AI28" s="417">
        <v>0</v>
      </c>
      <c r="AJ28" s="417">
        <v>0</v>
      </c>
      <c r="AK28" s="417">
        <v>0</v>
      </c>
      <c r="AL28" s="417">
        <v>0</v>
      </c>
      <c r="AM28" s="417">
        <v>0</v>
      </c>
      <c r="AN28" s="417">
        <v>0</v>
      </c>
      <c r="AO28" s="417">
        <v>0</v>
      </c>
      <c r="AP28" s="417">
        <v>0</v>
      </c>
      <c r="AQ28" s="417">
        <v>0</v>
      </c>
      <c r="AR28" s="417">
        <v>0</v>
      </c>
      <c r="AS28" s="417">
        <v>0</v>
      </c>
      <c r="AT28" s="417">
        <v>0</v>
      </c>
      <c r="AU28" s="417">
        <v>0</v>
      </c>
      <c r="AV28" s="417">
        <v>0</v>
      </c>
      <c r="AW28" s="417">
        <v>0</v>
      </c>
      <c r="AX28" s="417">
        <v>0</v>
      </c>
      <c r="AY28" s="417">
        <v>0</v>
      </c>
      <c r="AZ28" s="417">
        <v>0</v>
      </c>
      <c r="BA28" s="417">
        <v>0</v>
      </c>
      <c r="BB28" s="417">
        <v>0</v>
      </c>
      <c r="BC28" s="417">
        <v>0</v>
      </c>
      <c r="BD28" s="417">
        <v>0</v>
      </c>
      <c r="BE28" s="417">
        <v>0</v>
      </c>
      <c r="BF28" s="417">
        <v>0</v>
      </c>
      <c r="BG28" s="417">
        <v>0</v>
      </c>
      <c r="BH28" s="417">
        <v>0</v>
      </c>
      <c r="BI28" s="417">
        <v>0</v>
      </c>
      <c r="BJ28" s="417">
        <v>0</v>
      </c>
      <c r="BK28" s="417">
        <v>0</v>
      </c>
      <c r="BL28" s="417">
        <v>0</v>
      </c>
      <c r="BM28" s="417">
        <v>0</v>
      </c>
      <c r="BN28" s="417">
        <v>0</v>
      </c>
      <c r="BO28" s="417">
        <v>0</v>
      </c>
      <c r="BP28" s="417">
        <v>0</v>
      </c>
      <c r="BQ28" s="417">
        <v>0</v>
      </c>
      <c r="BR28" s="417">
        <v>0</v>
      </c>
      <c r="BS28" s="417">
        <v>0</v>
      </c>
      <c r="BT28" s="417">
        <v>0</v>
      </c>
      <c r="BU28" s="417">
        <v>0</v>
      </c>
      <c r="BV28" s="417">
        <v>0</v>
      </c>
      <c r="BW28" s="417">
        <v>0</v>
      </c>
      <c r="BX28" s="417">
        <v>0</v>
      </c>
      <c r="BY28" s="417">
        <v>0</v>
      </c>
      <c r="BZ28" s="417">
        <v>0</v>
      </c>
      <c r="CA28" s="417">
        <v>0</v>
      </c>
      <c r="CB28" s="417">
        <v>0</v>
      </c>
      <c r="CC28" s="417">
        <v>0</v>
      </c>
      <c r="CD28" s="417">
        <v>0</v>
      </c>
      <c r="CE28" s="417">
        <v>0</v>
      </c>
      <c r="CF28" s="417">
        <v>0</v>
      </c>
      <c r="CG28" s="417">
        <v>0</v>
      </c>
      <c r="CH28" s="417">
        <v>0</v>
      </c>
      <c r="CI28" s="417">
        <v>0</v>
      </c>
      <c r="CJ28" s="417">
        <v>0</v>
      </c>
      <c r="CK28" s="417">
        <v>0</v>
      </c>
      <c r="CL28" s="417">
        <v>0</v>
      </c>
      <c r="CM28" s="417">
        <v>0</v>
      </c>
      <c r="CN28" s="417">
        <v>0</v>
      </c>
      <c r="CO28" s="417">
        <v>0</v>
      </c>
      <c r="CP28" s="417">
        <v>0</v>
      </c>
      <c r="CQ28" s="417">
        <v>0</v>
      </c>
      <c r="CR28" s="417">
        <v>0</v>
      </c>
      <c r="CS28" s="417">
        <v>0</v>
      </c>
      <c r="CT28" s="417">
        <v>0</v>
      </c>
      <c r="CU28" s="417">
        <v>0</v>
      </c>
      <c r="CV28" s="417">
        <v>0</v>
      </c>
      <c r="CW28" s="417">
        <v>0</v>
      </c>
      <c r="CX28" s="417">
        <v>0</v>
      </c>
      <c r="CY28" s="417">
        <v>0</v>
      </c>
      <c r="CZ28" s="417">
        <v>0</v>
      </c>
      <c r="DA28" s="417">
        <v>0</v>
      </c>
      <c r="DB28" s="417">
        <v>0</v>
      </c>
      <c r="DC28" s="417">
        <v>0</v>
      </c>
      <c r="DD28" s="417">
        <v>0</v>
      </c>
      <c r="DE28" s="417">
        <v>0</v>
      </c>
      <c r="DF28" s="417">
        <v>0</v>
      </c>
      <c r="DG28" s="417">
        <v>0</v>
      </c>
      <c r="DH28" s="417">
        <v>0</v>
      </c>
      <c r="DI28" s="417">
        <v>0</v>
      </c>
      <c r="DJ28" s="417">
        <v>0</v>
      </c>
      <c r="DK28" s="417">
        <v>0</v>
      </c>
      <c r="DL28" s="417">
        <v>0</v>
      </c>
      <c r="DM28" s="417">
        <v>0</v>
      </c>
      <c r="DN28" s="417">
        <v>0</v>
      </c>
      <c r="DO28" s="417">
        <v>0</v>
      </c>
      <c r="DP28" s="417">
        <v>0</v>
      </c>
      <c r="DQ28" s="417">
        <v>0</v>
      </c>
      <c r="DR28" s="417">
        <v>0</v>
      </c>
      <c r="DS28" s="417">
        <v>0</v>
      </c>
      <c r="DT28" s="417">
        <v>0</v>
      </c>
      <c r="DU28" s="417">
        <v>0</v>
      </c>
      <c r="DV28" s="417">
        <v>0</v>
      </c>
      <c r="DW28" s="417">
        <v>0</v>
      </c>
      <c r="DX28" s="417">
        <v>0</v>
      </c>
      <c r="DY28" s="417">
        <v>0</v>
      </c>
      <c r="DZ28" s="417">
        <v>0</v>
      </c>
      <c r="EA28" s="417">
        <v>0</v>
      </c>
      <c r="EB28" s="417">
        <v>0</v>
      </c>
      <c r="EC28" s="417">
        <v>0</v>
      </c>
      <c r="ED28" s="417">
        <v>0</v>
      </c>
      <c r="EE28" s="417">
        <v>0</v>
      </c>
      <c r="EF28" s="417">
        <v>0</v>
      </c>
      <c r="EG28" s="417">
        <v>0</v>
      </c>
      <c r="EH28" s="417">
        <v>0</v>
      </c>
      <c r="EI28" s="417">
        <v>0</v>
      </c>
      <c r="EJ28" s="417">
        <v>0</v>
      </c>
      <c r="EK28" s="417">
        <v>0</v>
      </c>
      <c r="EL28" s="417">
        <v>0</v>
      </c>
      <c r="EM28" s="417">
        <v>0</v>
      </c>
      <c r="EN28" s="417">
        <v>0</v>
      </c>
      <c r="EO28" s="417">
        <v>0</v>
      </c>
      <c r="EP28" s="417">
        <v>0</v>
      </c>
      <c r="EQ28" s="417">
        <v>0</v>
      </c>
      <c r="ER28" s="417">
        <v>0</v>
      </c>
      <c r="ES28" s="417">
        <v>0</v>
      </c>
      <c r="ET28" s="417">
        <v>0</v>
      </c>
      <c r="EU28" s="417">
        <v>0</v>
      </c>
      <c r="EV28" s="417">
        <v>0</v>
      </c>
      <c r="EW28" s="417">
        <v>0</v>
      </c>
      <c r="EX28" s="417">
        <v>0</v>
      </c>
      <c r="EY28" s="417">
        <v>0</v>
      </c>
      <c r="EZ28" s="417">
        <v>0</v>
      </c>
      <c r="FA28" s="417">
        <v>0</v>
      </c>
      <c r="FB28" s="417">
        <v>0</v>
      </c>
      <c r="FC28" s="417">
        <v>0</v>
      </c>
      <c r="FD28" s="417">
        <v>0</v>
      </c>
      <c r="FE28" s="417">
        <v>0</v>
      </c>
      <c r="FF28" s="417">
        <v>0</v>
      </c>
      <c r="FG28" s="417">
        <v>0</v>
      </c>
      <c r="FH28" s="417">
        <v>0</v>
      </c>
      <c r="FI28" s="417">
        <v>0</v>
      </c>
      <c r="FJ28" s="417">
        <v>0</v>
      </c>
      <c r="FK28" s="417">
        <v>0</v>
      </c>
      <c r="FL28" s="417">
        <v>0</v>
      </c>
      <c r="FM28" s="417">
        <v>0</v>
      </c>
      <c r="FN28" s="417">
        <v>0</v>
      </c>
      <c r="FO28" s="417">
        <v>0</v>
      </c>
      <c r="FP28" s="417">
        <v>0</v>
      </c>
      <c r="FQ28" s="417">
        <v>0</v>
      </c>
      <c r="FR28" s="417">
        <v>0</v>
      </c>
      <c r="FS28" s="417">
        <v>0</v>
      </c>
      <c r="FT28" s="417">
        <v>0</v>
      </c>
      <c r="FU28" s="417">
        <v>0</v>
      </c>
      <c r="FV28" s="417">
        <v>0</v>
      </c>
      <c r="FW28" s="417">
        <v>0</v>
      </c>
      <c r="FX28" s="417">
        <v>0</v>
      </c>
      <c r="FY28" s="417">
        <v>0</v>
      </c>
      <c r="FZ28" s="417">
        <v>0</v>
      </c>
      <c r="GA28" s="417">
        <v>0</v>
      </c>
    </row>
    <row r="29" spans="1:183" x14ac:dyDescent="0.25">
      <c r="A29" s="392">
        <v>4</v>
      </c>
      <c r="B29" s="168">
        <v>1</v>
      </c>
      <c r="C29" s="418">
        <v>6</v>
      </c>
      <c r="D29" s="417">
        <v>0</v>
      </c>
      <c r="E29" s="417">
        <v>0</v>
      </c>
      <c r="F29" s="417">
        <v>0</v>
      </c>
      <c r="G29" s="417">
        <v>0</v>
      </c>
      <c r="H29" s="417">
        <v>0</v>
      </c>
      <c r="I29" s="417">
        <v>0</v>
      </c>
      <c r="J29" s="417">
        <v>0</v>
      </c>
      <c r="K29" s="417">
        <v>0</v>
      </c>
      <c r="L29" s="417">
        <v>0</v>
      </c>
      <c r="M29" s="417">
        <v>0</v>
      </c>
      <c r="N29" s="417">
        <v>0</v>
      </c>
      <c r="O29" s="417">
        <v>0</v>
      </c>
      <c r="P29" s="417">
        <v>0</v>
      </c>
      <c r="Q29" s="417">
        <v>0</v>
      </c>
      <c r="R29" s="417">
        <v>0</v>
      </c>
      <c r="S29" s="417">
        <v>0</v>
      </c>
      <c r="T29" s="417">
        <v>0</v>
      </c>
      <c r="U29" s="417">
        <v>0</v>
      </c>
      <c r="V29" s="417">
        <v>0</v>
      </c>
      <c r="W29" s="417">
        <v>0</v>
      </c>
      <c r="X29" s="417">
        <v>0</v>
      </c>
      <c r="Y29" s="417">
        <v>0</v>
      </c>
      <c r="Z29" s="417">
        <v>0</v>
      </c>
      <c r="AA29" s="417">
        <v>0</v>
      </c>
      <c r="AB29" s="417">
        <v>0</v>
      </c>
      <c r="AC29" s="417">
        <v>0</v>
      </c>
      <c r="AD29" s="417">
        <v>0</v>
      </c>
      <c r="AE29" s="417">
        <v>0</v>
      </c>
      <c r="AF29" s="417">
        <v>0</v>
      </c>
      <c r="AG29" s="417">
        <v>0</v>
      </c>
      <c r="AH29" s="417">
        <v>0</v>
      </c>
      <c r="AI29" s="417">
        <v>0</v>
      </c>
      <c r="AJ29" s="417">
        <v>0</v>
      </c>
      <c r="AK29" s="417">
        <v>0</v>
      </c>
      <c r="AL29" s="417">
        <v>0</v>
      </c>
      <c r="AM29" s="417">
        <v>0</v>
      </c>
      <c r="AN29" s="417">
        <v>0</v>
      </c>
      <c r="AO29" s="417">
        <v>0</v>
      </c>
      <c r="AP29" s="417">
        <v>0</v>
      </c>
      <c r="AQ29" s="417">
        <v>0</v>
      </c>
      <c r="AR29" s="417">
        <v>0</v>
      </c>
      <c r="AS29" s="417">
        <v>0</v>
      </c>
      <c r="AT29" s="417">
        <v>0</v>
      </c>
      <c r="AU29" s="417">
        <v>0</v>
      </c>
      <c r="AV29" s="417">
        <v>0</v>
      </c>
      <c r="AW29" s="417">
        <v>0</v>
      </c>
      <c r="AX29" s="417">
        <v>0</v>
      </c>
      <c r="AY29" s="417">
        <v>0</v>
      </c>
      <c r="AZ29" s="417">
        <v>0</v>
      </c>
      <c r="BA29" s="417">
        <v>0</v>
      </c>
      <c r="BB29" s="417">
        <v>0</v>
      </c>
      <c r="BC29" s="417">
        <v>0</v>
      </c>
      <c r="BD29" s="417">
        <v>0</v>
      </c>
      <c r="BE29" s="417">
        <v>0</v>
      </c>
      <c r="BF29" s="417">
        <v>0</v>
      </c>
      <c r="BG29" s="417">
        <v>0</v>
      </c>
      <c r="BH29" s="417">
        <v>0</v>
      </c>
      <c r="BI29" s="417">
        <v>0</v>
      </c>
      <c r="BJ29" s="417">
        <v>0</v>
      </c>
      <c r="BK29" s="417">
        <v>0</v>
      </c>
      <c r="BL29" s="417">
        <v>0</v>
      </c>
      <c r="BM29" s="417">
        <v>0</v>
      </c>
      <c r="BN29" s="417">
        <v>0</v>
      </c>
      <c r="BO29" s="417">
        <v>0</v>
      </c>
      <c r="BP29" s="417">
        <v>0</v>
      </c>
      <c r="BQ29" s="417">
        <v>0</v>
      </c>
      <c r="BR29" s="417">
        <v>0</v>
      </c>
      <c r="BS29" s="417">
        <v>0</v>
      </c>
      <c r="BT29" s="417">
        <v>0</v>
      </c>
      <c r="BU29" s="417">
        <v>0</v>
      </c>
      <c r="BV29" s="417">
        <v>0</v>
      </c>
      <c r="BW29" s="417">
        <v>0</v>
      </c>
      <c r="BX29" s="417">
        <v>0</v>
      </c>
      <c r="BY29" s="417">
        <v>0</v>
      </c>
      <c r="BZ29" s="417">
        <v>0</v>
      </c>
      <c r="CA29" s="417">
        <v>0</v>
      </c>
      <c r="CB29" s="417">
        <v>0</v>
      </c>
      <c r="CC29" s="417">
        <v>0</v>
      </c>
      <c r="CD29" s="417">
        <v>0</v>
      </c>
      <c r="CE29" s="417">
        <v>0</v>
      </c>
      <c r="CF29" s="417">
        <v>0</v>
      </c>
      <c r="CG29" s="417">
        <v>0</v>
      </c>
      <c r="CH29" s="417">
        <v>0</v>
      </c>
      <c r="CI29" s="417">
        <v>0</v>
      </c>
      <c r="CJ29" s="417">
        <v>0</v>
      </c>
      <c r="CK29" s="417">
        <v>0</v>
      </c>
      <c r="CL29" s="417">
        <v>0</v>
      </c>
      <c r="CM29" s="417">
        <v>0</v>
      </c>
      <c r="CN29" s="417">
        <v>0</v>
      </c>
      <c r="CO29" s="417">
        <v>0</v>
      </c>
      <c r="CP29" s="417">
        <v>0</v>
      </c>
      <c r="CQ29" s="417">
        <v>0</v>
      </c>
      <c r="CR29" s="417">
        <v>0</v>
      </c>
      <c r="CS29" s="417">
        <v>0</v>
      </c>
      <c r="CT29" s="417">
        <v>0</v>
      </c>
      <c r="CU29" s="417">
        <v>0</v>
      </c>
      <c r="CV29" s="417">
        <v>0</v>
      </c>
      <c r="CW29" s="417">
        <v>0</v>
      </c>
      <c r="CX29" s="417">
        <v>0</v>
      </c>
      <c r="CY29" s="417">
        <v>0</v>
      </c>
      <c r="CZ29" s="417">
        <v>0</v>
      </c>
      <c r="DA29" s="417">
        <v>0</v>
      </c>
      <c r="DB29" s="417">
        <v>0</v>
      </c>
      <c r="DC29" s="417">
        <v>0</v>
      </c>
      <c r="DD29" s="417">
        <v>0</v>
      </c>
      <c r="DE29" s="417">
        <v>0</v>
      </c>
      <c r="DF29" s="417">
        <v>0</v>
      </c>
      <c r="DG29" s="417">
        <v>0</v>
      </c>
      <c r="DH29" s="417">
        <v>0</v>
      </c>
      <c r="DI29" s="417">
        <v>0</v>
      </c>
      <c r="DJ29" s="417">
        <v>0</v>
      </c>
      <c r="DK29" s="417">
        <v>0</v>
      </c>
      <c r="DL29" s="417">
        <v>0</v>
      </c>
      <c r="DM29" s="417">
        <v>0</v>
      </c>
      <c r="DN29" s="417">
        <v>0</v>
      </c>
      <c r="DO29" s="417">
        <v>0</v>
      </c>
      <c r="DP29" s="417">
        <v>0</v>
      </c>
      <c r="DQ29" s="417">
        <v>0</v>
      </c>
      <c r="DR29" s="417">
        <v>0</v>
      </c>
      <c r="DS29" s="417">
        <v>0</v>
      </c>
      <c r="DT29" s="417">
        <v>0</v>
      </c>
      <c r="DU29" s="417">
        <v>0</v>
      </c>
      <c r="DV29" s="417">
        <v>0</v>
      </c>
      <c r="DW29" s="417">
        <v>0</v>
      </c>
      <c r="DX29" s="417">
        <v>0</v>
      </c>
      <c r="DY29" s="417">
        <v>0</v>
      </c>
      <c r="DZ29" s="417">
        <v>0</v>
      </c>
      <c r="EA29" s="417">
        <v>0</v>
      </c>
      <c r="EB29" s="417">
        <v>0</v>
      </c>
      <c r="EC29" s="417">
        <v>0</v>
      </c>
      <c r="ED29" s="417">
        <v>0</v>
      </c>
      <c r="EE29" s="417">
        <v>0</v>
      </c>
      <c r="EF29" s="417">
        <v>0</v>
      </c>
      <c r="EG29" s="417">
        <v>0</v>
      </c>
      <c r="EH29" s="417">
        <v>0</v>
      </c>
      <c r="EI29" s="417">
        <v>0</v>
      </c>
      <c r="EJ29" s="417">
        <v>0</v>
      </c>
      <c r="EK29" s="417">
        <v>0</v>
      </c>
      <c r="EL29" s="417">
        <v>0</v>
      </c>
      <c r="EM29" s="417">
        <v>0</v>
      </c>
      <c r="EN29" s="417">
        <v>0</v>
      </c>
      <c r="EO29" s="417">
        <v>0</v>
      </c>
      <c r="EP29" s="417">
        <v>0</v>
      </c>
      <c r="EQ29" s="417">
        <v>0</v>
      </c>
      <c r="ER29" s="417">
        <v>0</v>
      </c>
      <c r="ES29" s="417">
        <v>0</v>
      </c>
      <c r="ET29" s="417">
        <v>0</v>
      </c>
      <c r="EU29" s="417">
        <v>0</v>
      </c>
      <c r="EV29" s="417">
        <v>0</v>
      </c>
      <c r="EW29" s="417">
        <v>0</v>
      </c>
      <c r="EX29" s="417">
        <v>0</v>
      </c>
      <c r="EY29" s="417">
        <v>0</v>
      </c>
      <c r="EZ29" s="417">
        <v>0</v>
      </c>
      <c r="FA29" s="417">
        <v>0</v>
      </c>
      <c r="FB29" s="417">
        <v>0</v>
      </c>
      <c r="FC29" s="417">
        <v>0</v>
      </c>
      <c r="FD29" s="417">
        <v>0</v>
      </c>
      <c r="FE29" s="417">
        <v>0</v>
      </c>
      <c r="FF29" s="417">
        <v>0</v>
      </c>
      <c r="FG29" s="417">
        <v>0</v>
      </c>
      <c r="FH29" s="417">
        <v>0</v>
      </c>
      <c r="FI29" s="417">
        <v>0</v>
      </c>
      <c r="FJ29" s="417">
        <v>0</v>
      </c>
      <c r="FK29" s="417">
        <v>0</v>
      </c>
      <c r="FL29" s="417">
        <v>0</v>
      </c>
      <c r="FM29" s="417">
        <v>0</v>
      </c>
      <c r="FN29" s="417">
        <v>0</v>
      </c>
      <c r="FO29" s="417">
        <v>0</v>
      </c>
      <c r="FP29" s="417">
        <v>0</v>
      </c>
      <c r="FQ29" s="417">
        <v>0</v>
      </c>
      <c r="FR29" s="417">
        <v>0</v>
      </c>
      <c r="FS29" s="417">
        <v>0</v>
      </c>
      <c r="FT29" s="417">
        <v>0</v>
      </c>
      <c r="FU29" s="417">
        <v>0</v>
      </c>
      <c r="FV29" s="417">
        <v>0</v>
      </c>
      <c r="FW29" s="417">
        <v>0</v>
      </c>
      <c r="FX29" s="417">
        <v>0</v>
      </c>
      <c r="FY29" s="417">
        <v>0</v>
      </c>
      <c r="FZ29" s="417">
        <v>0</v>
      </c>
      <c r="GA29" s="417">
        <v>0</v>
      </c>
    </row>
    <row r="30" spans="1:183" x14ac:dyDescent="0.25">
      <c r="A30" s="392">
        <v>1</v>
      </c>
      <c r="B30" s="168">
        <v>1</v>
      </c>
      <c r="C30" s="168">
        <v>10</v>
      </c>
      <c r="D30" s="417">
        <v>0</v>
      </c>
      <c r="E30" s="417">
        <v>0</v>
      </c>
      <c r="F30" s="417">
        <v>0</v>
      </c>
      <c r="G30" s="417">
        <v>0</v>
      </c>
      <c r="H30" s="417">
        <v>0</v>
      </c>
      <c r="I30" s="417">
        <v>0</v>
      </c>
      <c r="J30" s="417">
        <v>0</v>
      </c>
      <c r="K30" s="417">
        <v>0</v>
      </c>
      <c r="L30" s="417">
        <v>0</v>
      </c>
      <c r="M30" s="417">
        <v>0</v>
      </c>
      <c r="N30" s="417">
        <v>0</v>
      </c>
      <c r="O30" s="417">
        <v>0</v>
      </c>
      <c r="P30" s="417">
        <v>0</v>
      </c>
      <c r="Q30" s="417">
        <v>0</v>
      </c>
      <c r="R30" s="417">
        <v>0</v>
      </c>
      <c r="S30" s="417">
        <v>0</v>
      </c>
      <c r="T30" s="417">
        <v>0</v>
      </c>
      <c r="U30" s="417">
        <v>0</v>
      </c>
      <c r="V30" s="417">
        <v>0</v>
      </c>
      <c r="W30" s="417">
        <v>0</v>
      </c>
      <c r="X30" s="417">
        <v>0</v>
      </c>
      <c r="Y30" s="417">
        <v>0</v>
      </c>
      <c r="Z30" s="417">
        <v>0</v>
      </c>
      <c r="AA30" s="417">
        <v>0</v>
      </c>
      <c r="AB30" s="417">
        <v>0</v>
      </c>
      <c r="AC30" s="417">
        <v>0</v>
      </c>
      <c r="AD30" s="417">
        <v>0</v>
      </c>
      <c r="AE30" s="417">
        <v>0</v>
      </c>
      <c r="AF30" s="417">
        <v>0</v>
      </c>
      <c r="AG30" s="417">
        <v>0</v>
      </c>
      <c r="AH30" s="417">
        <v>0</v>
      </c>
      <c r="AI30" s="417">
        <v>0</v>
      </c>
      <c r="AJ30" s="417">
        <v>0</v>
      </c>
      <c r="AK30" s="417">
        <v>0</v>
      </c>
      <c r="AL30" s="417">
        <v>0</v>
      </c>
      <c r="AM30" s="417">
        <v>0</v>
      </c>
      <c r="AN30" s="417">
        <v>0</v>
      </c>
      <c r="AO30" s="417">
        <v>0</v>
      </c>
      <c r="AP30" s="417">
        <v>0</v>
      </c>
      <c r="AQ30" s="417">
        <v>0</v>
      </c>
      <c r="AR30" s="417">
        <v>0</v>
      </c>
      <c r="AS30" s="417">
        <v>0</v>
      </c>
      <c r="AT30" s="417">
        <v>0</v>
      </c>
      <c r="AU30" s="417">
        <v>0</v>
      </c>
      <c r="AV30" s="417">
        <v>0</v>
      </c>
      <c r="AW30" s="417">
        <v>0</v>
      </c>
      <c r="AX30" s="417">
        <v>0</v>
      </c>
      <c r="AY30" s="417">
        <v>0</v>
      </c>
      <c r="AZ30" s="417">
        <v>0</v>
      </c>
      <c r="BA30" s="417">
        <v>0</v>
      </c>
      <c r="BB30" s="417">
        <v>0</v>
      </c>
      <c r="BC30" s="417">
        <v>0</v>
      </c>
      <c r="BD30" s="417">
        <v>0</v>
      </c>
      <c r="BE30" s="417">
        <v>0</v>
      </c>
      <c r="BF30" s="417">
        <v>0</v>
      </c>
      <c r="BG30" s="417">
        <v>0</v>
      </c>
      <c r="BH30" s="417">
        <v>0</v>
      </c>
      <c r="BI30" s="417">
        <v>0</v>
      </c>
      <c r="BJ30" s="417">
        <v>0</v>
      </c>
      <c r="BK30" s="417">
        <v>0</v>
      </c>
      <c r="BL30" s="417">
        <v>0</v>
      </c>
      <c r="BM30" s="417">
        <v>0</v>
      </c>
      <c r="BN30" s="417">
        <v>0</v>
      </c>
      <c r="BO30" s="417">
        <v>0</v>
      </c>
      <c r="BP30" s="417">
        <v>0</v>
      </c>
      <c r="BQ30" s="417">
        <v>0</v>
      </c>
      <c r="BR30" s="417">
        <v>0</v>
      </c>
      <c r="BS30" s="417">
        <v>0</v>
      </c>
      <c r="BT30" s="417">
        <v>0</v>
      </c>
      <c r="BU30" s="417">
        <v>0</v>
      </c>
      <c r="BV30" s="417">
        <v>0</v>
      </c>
      <c r="BW30" s="417">
        <v>0</v>
      </c>
      <c r="BX30" s="417">
        <v>0</v>
      </c>
      <c r="BY30" s="417">
        <v>0</v>
      </c>
      <c r="BZ30" s="417">
        <v>0</v>
      </c>
      <c r="CA30" s="417">
        <v>0</v>
      </c>
      <c r="CB30" s="417">
        <v>0</v>
      </c>
      <c r="CC30" s="417">
        <v>0</v>
      </c>
      <c r="CD30" s="417">
        <v>0</v>
      </c>
      <c r="CE30" s="417">
        <v>0</v>
      </c>
      <c r="CF30" s="417">
        <v>0</v>
      </c>
      <c r="CG30" s="417">
        <v>0</v>
      </c>
      <c r="CH30" s="417">
        <v>0</v>
      </c>
      <c r="CI30" s="417">
        <v>0</v>
      </c>
      <c r="CJ30" s="417">
        <v>0</v>
      </c>
      <c r="CK30" s="417">
        <v>0</v>
      </c>
      <c r="CL30" s="417">
        <v>0</v>
      </c>
      <c r="CM30" s="417">
        <v>0</v>
      </c>
      <c r="CN30" s="417">
        <v>0</v>
      </c>
      <c r="CO30" s="417">
        <v>0</v>
      </c>
      <c r="CP30" s="417">
        <v>0</v>
      </c>
      <c r="CQ30" s="417">
        <v>0</v>
      </c>
      <c r="CR30" s="417">
        <v>0</v>
      </c>
      <c r="CS30" s="417">
        <v>0</v>
      </c>
      <c r="CT30" s="417">
        <v>0</v>
      </c>
      <c r="CU30" s="417">
        <v>0</v>
      </c>
      <c r="CV30" s="417">
        <v>0</v>
      </c>
      <c r="CW30" s="417">
        <v>0</v>
      </c>
      <c r="CX30" s="417">
        <v>0</v>
      </c>
      <c r="CY30" s="417">
        <v>0</v>
      </c>
      <c r="CZ30" s="417">
        <v>0</v>
      </c>
      <c r="DA30" s="417">
        <v>0</v>
      </c>
      <c r="DB30" s="417">
        <v>0</v>
      </c>
      <c r="DC30" s="417">
        <v>0</v>
      </c>
      <c r="DD30" s="417">
        <v>0</v>
      </c>
      <c r="DE30" s="417">
        <v>0</v>
      </c>
      <c r="DF30" s="417">
        <v>0</v>
      </c>
      <c r="DG30" s="417">
        <v>0</v>
      </c>
      <c r="DH30" s="417">
        <v>0</v>
      </c>
      <c r="DI30" s="417">
        <v>0</v>
      </c>
      <c r="DJ30" s="417">
        <v>0</v>
      </c>
      <c r="DK30" s="417">
        <v>0</v>
      </c>
      <c r="DL30" s="417">
        <v>0</v>
      </c>
      <c r="DM30" s="417">
        <v>0</v>
      </c>
      <c r="DN30" s="417">
        <v>0</v>
      </c>
      <c r="DO30" s="417">
        <v>0</v>
      </c>
      <c r="DP30" s="417">
        <v>0</v>
      </c>
      <c r="DQ30" s="417">
        <v>0</v>
      </c>
      <c r="DR30" s="417">
        <v>0</v>
      </c>
      <c r="DS30" s="417">
        <v>0</v>
      </c>
      <c r="DT30" s="417">
        <v>0</v>
      </c>
      <c r="DU30" s="417">
        <v>0</v>
      </c>
      <c r="DV30" s="417">
        <v>0</v>
      </c>
      <c r="DW30" s="417">
        <v>0</v>
      </c>
      <c r="DX30" s="417">
        <v>0</v>
      </c>
      <c r="DY30" s="417">
        <v>0</v>
      </c>
      <c r="DZ30" s="417">
        <v>0</v>
      </c>
      <c r="EA30" s="417">
        <v>0</v>
      </c>
      <c r="EB30" s="417">
        <v>0</v>
      </c>
      <c r="EC30" s="417">
        <v>0</v>
      </c>
      <c r="ED30" s="417">
        <v>0</v>
      </c>
      <c r="EE30" s="417">
        <v>0</v>
      </c>
      <c r="EF30" s="417">
        <v>0</v>
      </c>
      <c r="EG30" s="417">
        <v>0</v>
      </c>
      <c r="EH30" s="417">
        <v>0</v>
      </c>
      <c r="EI30" s="417">
        <v>0</v>
      </c>
      <c r="EJ30" s="417">
        <v>0</v>
      </c>
      <c r="EK30" s="417">
        <v>0</v>
      </c>
      <c r="EL30" s="417">
        <v>0</v>
      </c>
      <c r="EM30" s="417">
        <v>0</v>
      </c>
      <c r="EN30" s="417">
        <v>0</v>
      </c>
      <c r="EO30" s="417">
        <v>0</v>
      </c>
      <c r="EP30" s="417">
        <v>0</v>
      </c>
      <c r="EQ30" s="417">
        <v>0</v>
      </c>
      <c r="ER30" s="417">
        <v>0</v>
      </c>
      <c r="ES30" s="417">
        <v>0</v>
      </c>
      <c r="ET30" s="417">
        <v>0</v>
      </c>
      <c r="EU30" s="417">
        <v>0</v>
      </c>
      <c r="EV30" s="417">
        <v>0</v>
      </c>
      <c r="EW30" s="417">
        <v>0</v>
      </c>
      <c r="EX30" s="417">
        <v>0</v>
      </c>
      <c r="EY30" s="417">
        <v>0</v>
      </c>
      <c r="EZ30" s="417">
        <v>0</v>
      </c>
      <c r="FA30" s="417">
        <v>0</v>
      </c>
      <c r="FB30" s="417">
        <v>0</v>
      </c>
      <c r="FC30" s="417">
        <v>0</v>
      </c>
      <c r="FD30" s="417">
        <v>0</v>
      </c>
      <c r="FE30" s="417">
        <v>0</v>
      </c>
      <c r="FF30" s="417">
        <v>0</v>
      </c>
      <c r="FG30" s="417">
        <v>0</v>
      </c>
      <c r="FH30" s="417">
        <v>0</v>
      </c>
      <c r="FI30" s="417">
        <v>0</v>
      </c>
      <c r="FJ30" s="417">
        <v>0</v>
      </c>
      <c r="FK30" s="417">
        <v>0</v>
      </c>
      <c r="FL30" s="417">
        <v>0</v>
      </c>
      <c r="FM30" s="417">
        <v>0</v>
      </c>
      <c r="FN30" s="417">
        <v>0</v>
      </c>
      <c r="FO30" s="417">
        <v>0</v>
      </c>
      <c r="FP30" s="417">
        <v>0</v>
      </c>
      <c r="FQ30" s="417">
        <v>0</v>
      </c>
      <c r="FR30" s="417">
        <v>0</v>
      </c>
      <c r="FS30" s="417">
        <v>0</v>
      </c>
      <c r="FT30" s="417">
        <v>0</v>
      </c>
      <c r="FU30" s="417">
        <v>0</v>
      </c>
      <c r="FV30" s="417">
        <v>0</v>
      </c>
      <c r="FW30" s="417">
        <v>0</v>
      </c>
      <c r="FX30" s="417">
        <v>0</v>
      </c>
      <c r="FY30" s="417">
        <v>0</v>
      </c>
      <c r="FZ30" s="417">
        <v>0</v>
      </c>
      <c r="GA30" s="417">
        <v>0</v>
      </c>
    </row>
    <row r="31" spans="1:183" x14ac:dyDescent="0.25">
      <c r="A31" s="392">
        <v>2</v>
      </c>
      <c r="B31" s="168">
        <v>1</v>
      </c>
      <c r="C31" s="168">
        <v>10</v>
      </c>
      <c r="D31" s="417">
        <v>0</v>
      </c>
      <c r="E31" s="417">
        <v>0</v>
      </c>
      <c r="F31" s="417">
        <v>0</v>
      </c>
      <c r="G31" s="417">
        <v>0</v>
      </c>
      <c r="H31" s="417">
        <v>0</v>
      </c>
      <c r="I31" s="417">
        <v>0</v>
      </c>
      <c r="J31" s="417">
        <v>0</v>
      </c>
      <c r="K31" s="417">
        <v>0</v>
      </c>
      <c r="L31" s="417">
        <v>0</v>
      </c>
      <c r="M31" s="417">
        <v>0</v>
      </c>
      <c r="N31" s="417">
        <v>0</v>
      </c>
      <c r="O31" s="417">
        <v>0</v>
      </c>
      <c r="P31" s="417">
        <v>0</v>
      </c>
      <c r="Q31" s="417">
        <v>0</v>
      </c>
      <c r="R31" s="417">
        <v>0</v>
      </c>
      <c r="S31" s="417">
        <v>0</v>
      </c>
      <c r="T31" s="417">
        <v>0</v>
      </c>
      <c r="U31" s="417">
        <v>0</v>
      </c>
      <c r="V31" s="417">
        <v>0</v>
      </c>
      <c r="W31" s="417">
        <v>0</v>
      </c>
      <c r="X31" s="417">
        <v>0</v>
      </c>
      <c r="Y31" s="417">
        <v>0</v>
      </c>
      <c r="Z31" s="417">
        <v>0</v>
      </c>
      <c r="AA31" s="417">
        <v>0</v>
      </c>
      <c r="AB31" s="417">
        <v>0</v>
      </c>
      <c r="AC31" s="417">
        <v>0</v>
      </c>
      <c r="AD31" s="417">
        <v>0</v>
      </c>
      <c r="AE31" s="417">
        <v>0</v>
      </c>
      <c r="AF31" s="417">
        <v>0</v>
      </c>
      <c r="AG31" s="417">
        <v>0</v>
      </c>
      <c r="AH31" s="417">
        <v>0</v>
      </c>
      <c r="AI31" s="417">
        <v>0</v>
      </c>
      <c r="AJ31" s="417">
        <v>0</v>
      </c>
      <c r="AK31" s="417">
        <v>0</v>
      </c>
      <c r="AL31" s="417">
        <v>0</v>
      </c>
      <c r="AM31" s="417">
        <v>0</v>
      </c>
      <c r="AN31" s="417">
        <v>0</v>
      </c>
      <c r="AO31" s="417">
        <v>0</v>
      </c>
      <c r="AP31" s="417">
        <v>0</v>
      </c>
      <c r="AQ31" s="417">
        <v>0</v>
      </c>
      <c r="AR31" s="417">
        <v>0</v>
      </c>
      <c r="AS31" s="417">
        <v>0</v>
      </c>
      <c r="AT31" s="417">
        <v>0</v>
      </c>
      <c r="AU31" s="417">
        <v>0</v>
      </c>
      <c r="AV31" s="417">
        <v>0</v>
      </c>
      <c r="AW31" s="417">
        <v>0</v>
      </c>
      <c r="AX31" s="417">
        <v>0</v>
      </c>
      <c r="AY31" s="417">
        <v>0</v>
      </c>
      <c r="AZ31" s="417">
        <v>0</v>
      </c>
      <c r="BA31" s="417">
        <v>0</v>
      </c>
      <c r="BB31" s="417">
        <v>0</v>
      </c>
      <c r="BC31" s="417">
        <v>0</v>
      </c>
      <c r="BD31" s="417">
        <v>0</v>
      </c>
      <c r="BE31" s="417">
        <v>0</v>
      </c>
      <c r="BF31" s="417">
        <v>0</v>
      </c>
      <c r="BG31" s="417">
        <v>0</v>
      </c>
      <c r="BH31" s="417">
        <v>0</v>
      </c>
      <c r="BI31" s="417">
        <v>0</v>
      </c>
      <c r="BJ31" s="417">
        <v>0</v>
      </c>
      <c r="BK31" s="417">
        <v>0</v>
      </c>
      <c r="BL31" s="417">
        <v>0</v>
      </c>
      <c r="BM31" s="417">
        <v>0</v>
      </c>
      <c r="BN31" s="417">
        <v>0</v>
      </c>
      <c r="BO31" s="417">
        <v>0</v>
      </c>
      <c r="BP31" s="417">
        <v>0</v>
      </c>
      <c r="BQ31" s="417">
        <v>0</v>
      </c>
      <c r="BR31" s="417">
        <v>0</v>
      </c>
      <c r="BS31" s="417">
        <v>0</v>
      </c>
      <c r="BT31" s="417">
        <v>0</v>
      </c>
      <c r="BU31" s="417">
        <v>0</v>
      </c>
      <c r="BV31" s="417">
        <v>0</v>
      </c>
      <c r="BW31" s="417">
        <v>0</v>
      </c>
      <c r="BX31" s="417">
        <v>0</v>
      </c>
      <c r="BY31" s="417">
        <v>0</v>
      </c>
      <c r="BZ31" s="417">
        <v>0</v>
      </c>
      <c r="CA31" s="417">
        <v>0</v>
      </c>
      <c r="CB31" s="417">
        <v>0</v>
      </c>
      <c r="CC31" s="417">
        <v>0</v>
      </c>
      <c r="CD31" s="417">
        <v>0</v>
      </c>
      <c r="CE31" s="417">
        <v>0</v>
      </c>
      <c r="CF31" s="417">
        <v>0</v>
      </c>
      <c r="CG31" s="417">
        <v>0</v>
      </c>
      <c r="CH31" s="417">
        <v>0</v>
      </c>
      <c r="CI31" s="417">
        <v>0</v>
      </c>
      <c r="CJ31" s="417">
        <v>0</v>
      </c>
      <c r="CK31" s="417">
        <v>0</v>
      </c>
      <c r="CL31" s="417">
        <v>0</v>
      </c>
      <c r="CM31" s="417">
        <v>0</v>
      </c>
      <c r="CN31" s="417">
        <v>0</v>
      </c>
      <c r="CO31" s="417">
        <v>0</v>
      </c>
      <c r="CP31" s="417">
        <v>0</v>
      </c>
      <c r="CQ31" s="417">
        <v>0</v>
      </c>
      <c r="CR31" s="417">
        <v>0</v>
      </c>
      <c r="CS31" s="417">
        <v>0</v>
      </c>
      <c r="CT31" s="417">
        <v>0</v>
      </c>
      <c r="CU31" s="417">
        <v>0</v>
      </c>
      <c r="CV31" s="417">
        <v>0</v>
      </c>
      <c r="CW31" s="417">
        <v>0</v>
      </c>
      <c r="CX31" s="417">
        <v>0</v>
      </c>
      <c r="CY31" s="417">
        <v>0</v>
      </c>
      <c r="CZ31" s="417">
        <v>0</v>
      </c>
      <c r="DA31" s="417">
        <v>0</v>
      </c>
      <c r="DB31" s="417">
        <v>0</v>
      </c>
      <c r="DC31" s="417">
        <v>0</v>
      </c>
      <c r="DD31" s="417">
        <v>0</v>
      </c>
      <c r="DE31" s="417">
        <v>0</v>
      </c>
      <c r="DF31" s="417">
        <v>0</v>
      </c>
      <c r="DG31" s="417">
        <v>0</v>
      </c>
      <c r="DH31" s="417">
        <v>0</v>
      </c>
      <c r="DI31" s="417">
        <v>0</v>
      </c>
      <c r="DJ31" s="417">
        <v>0</v>
      </c>
      <c r="DK31" s="417">
        <v>0</v>
      </c>
      <c r="DL31" s="417">
        <v>0</v>
      </c>
      <c r="DM31" s="417">
        <v>0</v>
      </c>
      <c r="DN31" s="417">
        <v>0</v>
      </c>
      <c r="DO31" s="417">
        <v>0</v>
      </c>
      <c r="DP31" s="417">
        <v>0</v>
      </c>
      <c r="DQ31" s="417">
        <v>0</v>
      </c>
      <c r="DR31" s="417">
        <v>0</v>
      </c>
      <c r="DS31" s="417">
        <v>0</v>
      </c>
      <c r="DT31" s="417">
        <v>0</v>
      </c>
      <c r="DU31" s="417">
        <v>0</v>
      </c>
      <c r="DV31" s="417">
        <v>0</v>
      </c>
      <c r="DW31" s="417">
        <v>0</v>
      </c>
      <c r="DX31" s="417">
        <v>0</v>
      </c>
      <c r="DY31" s="417">
        <v>0</v>
      </c>
      <c r="DZ31" s="417">
        <v>0</v>
      </c>
      <c r="EA31" s="417">
        <v>0</v>
      </c>
      <c r="EB31" s="417">
        <v>0</v>
      </c>
      <c r="EC31" s="417">
        <v>0</v>
      </c>
      <c r="ED31" s="417">
        <v>0</v>
      </c>
      <c r="EE31" s="417">
        <v>0</v>
      </c>
      <c r="EF31" s="417">
        <v>0</v>
      </c>
      <c r="EG31" s="417">
        <v>0</v>
      </c>
      <c r="EH31" s="417">
        <v>0</v>
      </c>
      <c r="EI31" s="417">
        <v>0</v>
      </c>
      <c r="EJ31" s="417">
        <v>0</v>
      </c>
      <c r="EK31" s="417">
        <v>0</v>
      </c>
      <c r="EL31" s="417">
        <v>0</v>
      </c>
      <c r="EM31" s="417">
        <v>0</v>
      </c>
      <c r="EN31" s="417">
        <v>0</v>
      </c>
      <c r="EO31" s="417">
        <v>0</v>
      </c>
      <c r="EP31" s="417">
        <v>0</v>
      </c>
      <c r="EQ31" s="417">
        <v>0</v>
      </c>
      <c r="ER31" s="417">
        <v>0</v>
      </c>
      <c r="ES31" s="417">
        <v>0</v>
      </c>
      <c r="ET31" s="417">
        <v>0</v>
      </c>
      <c r="EU31" s="417">
        <v>0</v>
      </c>
      <c r="EV31" s="417">
        <v>0</v>
      </c>
      <c r="EW31" s="417">
        <v>0</v>
      </c>
      <c r="EX31" s="417">
        <v>0</v>
      </c>
      <c r="EY31" s="417">
        <v>0</v>
      </c>
      <c r="EZ31" s="417">
        <v>0</v>
      </c>
      <c r="FA31" s="417">
        <v>0</v>
      </c>
      <c r="FB31" s="417">
        <v>0</v>
      </c>
      <c r="FC31" s="417">
        <v>0</v>
      </c>
      <c r="FD31" s="417">
        <v>0</v>
      </c>
      <c r="FE31" s="417">
        <v>0</v>
      </c>
      <c r="FF31" s="417">
        <v>0</v>
      </c>
      <c r="FG31" s="417">
        <v>0</v>
      </c>
      <c r="FH31" s="417">
        <v>0</v>
      </c>
      <c r="FI31" s="417">
        <v>0</v>
      </c>
      <c r="FJ31" s="417">
        <v>0</v>
      </c>
      <c r="FK31" s="417">
        <v>0</v>
      </c>
      <c r="FL31" s="417">
        <v>0</v>
      </c>
      <c r="FM31" s="417">
        <v>0</v>
      </c>
      <c r="FN31" s="417">
        <v>0</v>
      </c>
      <c r="FO31" s="417">
        <v>0</v>
      </c>
      <c r="FP31" s="417">
        <v>0</v>
      </c>
      <c r="FQ31" s="417">
        <v>0</v>
      </c>
      <c r="FR31" s="417">
        <v>0</v>
      </c>
      <c r="FS31" s="417">
        <v>0</v>
      </c>
      <c r="FT31" s="417">
        <v>0</v>
      </c>
      <c r="FU31" s="417">
        <v>0</v>
      </c>
      <c r="FV31" s="417">
        <v>0</v>
      </c>
      <c r="FW31" s="417">
        <v>0</v>
      </c>
      <c r="FX31" s="417">
        <v>0</v>
      </c>
      <c r="FY31" s="417">
        <v>0</v>
      </c>
      <c r="FZ31" s="417">
        <v>0</v>
      </c>
      <c r="GA31" s="417">
        <v>0</v>
      </c>
    </row>
    <row r="32" spans="1:183" x14ac:dyDescent="0.25">
      <c r="A32" s="392">
        <v>3</v>
      </c>
      <c r="B32" s="168">
        <v>1</v>
      </c>
      <c r="C32" s="168">
        <v>10</v>
      </c>
      <c r="D32" s="417">
        <v>0</v>
      </c>
      <c r="E32" s="417">
        <v>0</v>
      </c>
      <c r="F32" s="417">
        <v>0</v>
      </c>
      <c r="G32" s="417">
        <v>0</v>
      </c>
      <c r="H32" s="417">
        <v>0</v>
      </c>
      <c r="I32" s="417">
        <v>0</v>
      </c>
      <c r="J32" s="417">
        <v>0</v>
      </c>
      <c r="K32" s="417">
        <v>0</v>
      </c>
      <c r="L32" s="417">
        <v>0</v>
      </c>
      <c r="M32" s="417">
        <v>0</v>
      </c>
      <c r="N32" s="417">
        <v>0</v>
      </c>
      <c r="O32" s="417">
        <v>0</v>
      </c>
      <c r="P32" s="417">
        <v>0</v>
      </c>
      <c r="Q32" s="417">
        <v>0</v>
      </c>
      <c r="R32" s="417">
        <v>0</v>
      </c>
      <c r="S32" s="417">
        <v>0</v>
      </c>
      <c r="T32" s="417">
        <v>0</v>
      </c>
      <c r="U32" s="417">
        <v>0</v>
      </c>
      <c r="V32" s="417">
        <v>0</v>
      </c>
      <c r="W32" s="417">
        <v>0</v>
      </c>
      <c r="X32" s="417">
        <v>0</v>
      </c>
      <c r="Y32" s="417">
        <v>0</v>
      </c>
      <c r="Z32" s="417">
        <v>0</v>
      </c>
      <c r="AA32" s="417">
        <v>0</v>
      </c>
      <c r="AB32" s="417">
        <v>0</v>
      </c>
      <c r="AC32" s="417">
        <v>0</v>
      </c>
      <c r="AD32" s="417">
        <v>0</v>
      </c>
      <c r="AE32" s="417">
        <v>0</v>
      </c>
      <c r="AF32" s="417">
        <v>0</v>
      </c>
      <c r="AG32" s="417">
        <v>0</v>
      </c>
      <c r="AH32" s="417">
        <v>0</v>
      </c>
      <c r="AI32" s="417">
        <v>0</v>
      </c>
      <c r="AJ32" s="417">
        <v>0</v>
      </c>
      <c r="AK32" s="417">
        <v>0</v>
      </c>
      <c r="AL32" s="417">
        <v>0</v>
      </c>
      <c r="AM32" s="417">
        <v>0</v>
      </c>
      <c r="AN32" s="417">
        <v>0</v>
      </c>
      <c r="AO32" s="417">
        <v>0</v>
      </c>
      <c r="AP32" s="417">
        <v>0</v>
      </c>
      <c r="AQ32" s="417">
        <v>0</v>
      </c>
      <c r="AR32" s="417">
        <v>0</v>
      </c>
      <c r="AS32" s="417">
        <v>0</v>
      </c>
      <c r="AT32" s="417">
        <v>0</v>
      </c>
      <c r="AU32" s="417">
        <v>0</v>
      </c>
      <c r="AV32" s="417">
        <v>0</v>
      </c>
      <c r="AW32" s="417">
        <v>0</v>
      </c>
      <c r="AX32" s="417">
        <v>0</v>
      </c>
      <c r="AY32" s="417">
        <v>0</v>
      </c>
      <c r="AZ32" s="417">
        <v>0</v>
      </c>
      <c r="BA32" s="417">
        <v>0</v>
      </c>
      <c r="BB32" s="417">
        <v>0</v>
      </c>
      <c r="BC32" s="417">
        <v>0</v>
      </c>
      <c r="BD32" s="417">
        <v>0</v>
      </c>
      <c r="BE32" s="417">
        <v>0</v>
      </c>
      <c r="BF32" s="417">
        <v>0</v>
      </c>
      <c r="BG32" s="417">
        <v>0</v>
      </c>
      <c r="BH32" s="417">
        <v>0</v>
      </c>
      <c r="BI32" s="417">
        <v>0</v>
      </c>
      <c r="BJ32" s="417">
        <v>0</v>
      </c>
      <c r="BK32" s="417">
        <v>0</v>
      </c>
      <c r="BL32" s="417">
        <v>0</v>
      </c>
      <c r="BM32" s="417">
        <v>0</v>
      </c>
      <c r="BN32" s="417">
        <v>0</v>
      </c>
      <c r="BO32" s="417">
        <v>0</v>
      </c>
      <c r="BP32" s="417">
        <v>0</v>
      </c>
      <c r="BQ32" s="417">
        <v>0</v>
      </c>
      <c r="BR32" s="417">
        <v>0</v>
      </c>
      <c r="BS32" s="417">
        <v>0</v>
      </c>
      <c r="BT32" s="417">
        <v>0</v>
      </c>
      <c r="BU32" s="417">
        <v>0</v>
      </c>
      <c r="BV32" s="417">
        <v>0</v>
      </c>
      <c r="BW32" s="417">
        <v>0</v>
      </c>
      <c r="BX32" s="417">
        <v>0</v>
      </c>
      <c r="BY32" s="417">
        <v>0</v>
      </c>
      <c r="BZ32" s="417">
        <v>0</v>
      </c>
      <c r="CA32" s="417">
        <v>0</v>
      </c>
      <c r="CB32" s="417">
        <v>0</v>
      </c>
      <c r="CC32" s="417">
        <v>0</v>
      </c>
      <c r="CD32" s="417">
        <v>0</v>
      </c>
      <c r="CE32" s="417">
        <v>0</v>
      </c>
      <c r="CF32" s="417">
        <v>0</v>
      </c>
      <c r="CG32" s="417">
        <v>0</v>
      </c>
      <c r="CH32" s="417">
        <v>0</v>
      </c>
      <c r="CI32" s="417">
        <v>0</v>
      </c>
      <c r="CJ32" s="417">
        <v>0</v>
      </c>
      <c r="CK32" s="417">
        <v>0</v>
      </c>
      <c r="CL32" s="417">
        <v>0</v>
      </c>
      <c r="CM32" s="417">
        <v>0</v>
      </c>
      <c r="CN32" s="417">
        <v>0</v>
      </c>
      <c r="CO32" s="417">
        <v>0</v>
      </c>
      <c r="CP32" s="417">
        <v>0</v>
      </c>
      <c r="CQ32" s="417">
        <v>0</v>
      </c>
      <c r="CR32" s="417">
        <v>0</v>
      </c>
      <c r="CS32" s="417">
        <v>0</v>
      </c>
      <c r="CT32" s="417">
        <v>0</v>
      </c>
      <c r="CU32" s="417">
        <v>0</v>
      </c>
      <c r="CV32" s="417">
        <v>0</v>
      </c>
      <c r="CW32" s="417">
        <v>0</v>
      </c>
      <c r="CX32" s="417">
        <v>0</v>
      </c>
      <c r="CY32" s="417">
        <v>0</v>
      </c>
      <c r="CZ32" s="417">
        <v>0</v>
      </c>
      <c r="DA32" s="417">
        <v>0</v>
      </c>
      <c r="DB32" s="417">
        <v>0</v>
      </c>
      <c r="DC32" s="417">
        <v>0</v>
      </c>
      <c r="DD32" s="417">
        <v>0</v>
      </c>
      <c r="DE32" s="417">
        <v>0</v>
      </c>
      <c r="DF32" s="417">
        <v>0</v>
      </c>
      <c r="DG32" s="417">
        <v>0</v>
      </c>
      <c r="DH32" s="417">
        <v>0</v>
      </c>
      <c r="DI32" s="417">
        <v>0</v>
      </c>
      <c r="DJ32" s="417">
        <v>0</v>
      </c>
      <c r="DK32" s="417">
        <v>0</v>
      </c>
      <c r="DL32" s="417">
        <v>0</v>
      </c>
      <c r="DM32" s="417">
        <v>0</v>
      </c>
      <c r="DN32" s="417">
        <v>0</v>
      </c>
      <c r="DO32" s="417">
        <v>0</v>
      </c>
      <c r="DP32" s="417">
        <v>0</v>
      </c>
      <c r="DQ32" s="417">
        <v>0</v>
      </c>
      <c r="DR32" s="417">
        <v>0</v>
      </c>
      <c r="DS32" s="417">
        <v>0</v>
      </c>
      <c r="DT32" s="417">
        <v>0</v>
      </c>
      <c r="DU32" s="417">
        <v>0</v>
      </c>
      <c r="DV32" s="417">
        <v>0</v>
      </c>
      <c r="DW32" s="417">
        <v>0</v>
      </c>
      <c r="DX32" s="417">
        <v>0</v>
      </c>
      <c r="DY32" s="417">
        <v>0</v>
      </c>
      <c r="DZ32" s="417">
        <v>0</v>
      </c>
      <c r="EA32" s="417">
        <v>0</v>
      </c>
      <c r="EB32" s="417">
        <v>0</v>
      </c>
      <c r="EC32" s="417">
        <v>0</v>
      </c>
      <c r="ED32" s="417">
        <v>0</v>
      </c>
      <c r="EE32" s="417">
        <v>0</v>
      </c>
      <c r="EF32" s="417">
        <v>0</v>
      </c>
      <c r="EG32" s="417">
        <v>0</v>
      </c>
      <c r="EH32" s="417">
        <v>0</v>
      </c>
      <c r="EI32" s="417">
        <v>0</v>
      </c>
      <c r="EJ32" s="417">
        <v>0</v>
      </c>
      <c r="EK32" s="417">
        <v>0</v>
      </c>
      <c r="EL32" s="417">
        <v>0</v>
      </c>
      <c r="EM32" s="417">
        <v>0</v>
      </c>
      <c r="EN32" s="417">
        <v>0</v>
      </c>
      <c r="EO32" s="417">
        <v>0</v>
      </c>
      <c r="EP32" s="417">
        <v>0</v>
      </c>
      <c r="EQ32" s="417">
        <v>0</v>
      </c>
      <c r="ER32" s="417">
        <v>0</v>
      </c>
      <c r="ES32" s="417">
        <v>0</v>
      </c>
      <c r="ET32" s="417">
        <v>0</v>
      </c>
      <c r="EU32" s="417">
        <v>0</v>
      </c>
      <c r="EV32" s="417">
        <v>0</v>
      </c>
      <c r="EW32" s="417">
        <v>0</v>
      </c>
      <c r="EX32" s="417">
        <v>0</v>
      </c>
      <c r="EY32" s="417">
        <v>0</v>
      </c>
      <c r="EZ32" s="417">
        <v>0</v>
      </c>
      <c r="FA32" s="417">
        <v>0</v>
      </c>
      <c r="FB32" s="417">
        <v>0</v>
      </c>
      <c r="FC32" s="417">
        <v>0</v>
      </c>
      <c r="FD32" s="417">
        <v>0</v>
      </c>
      <c r="FE32" s="417">
        <v>0</v>
      </c>
      <c r="FF32" s="417">
        <v>0</v>
      </c>
      <c r="FG32" s="417">
        <v>0</v>
      </c>
      <c r="FH32" s="417">
        <v>0</v>
      </c>
      <c r="FI32" s="417">
        <v>0</v>
      </c>
      <c r="FJ32" s="417">
        <v>0</v>
      </c>
      <c r="FK32" s="417">
        <v>0</v>
      </c>
      <c r="FL32" s="417">
        <v>0</v>
      </c>
      <c r="FM32" s="417">
        <v>0</v>
      </c>
      <c r="FN32" s="417">
        <v>0</v>
      </c>
      <c r="FO32" s="417">
        <v>0</v>
      </c>
      <c r="FP32" s="417">
        <v>0</v>
      </c>
      <c r="FQ32" s="417">
        <v>0</v>
      </c>
      <c r="FR32" s="417">
        <v>0</v>
      </c>
      <c r="FS32" s="417">
        <v>0</v>
      </c>
      <c r="FT32" s="417">
        <v>0</v>
      </c>
      <c r="FU32" s="417">
        <v>0</v>
      </c>
      <c r="FV32" s="417">
        <v>0</v>
      </c>
      <c r="FW32" s="417">
        <v>0</v>
      </c>
      <c r="FX32" s="417">
        <v>0</v>
      </c>
      <c r="FY32" s="417">
        <v>0</v>
      </c>
      <c r="FZ32" s="417">
        <v>0</v>
      </c>
      <c r="GA32" s="417">
        <v>0</v>
      </c>
    </row>
    <row r="33" spans="1:183" x14ac:dyDescent="0.25">
      <c r="A33" s="392">
        <v>4</v>
      </c>
      <c r="B33" s="168">
        <v>1</v>
      </c>
      <c r="C33" s="168">
        <v>10</v>
      </c>
      <c r="D33" s="417">
        <v>0</v>
      </c>
      <c r="E33" s="417">
        <v>0</v>
      </c>
      <c r="F33" s="417">
        <v>0</v>
      </c>
      <c r="G33" s="417">
        <v>0</v>
      </c>
      <c r="H33" s="417">
        <v>0</v>
      </c>
      <c r="I33" s="417">
        <v>0</v>
      </c>
      <c r="J33" s="417">
        <v>0</v>
      </c>
      <c r="K33" s="417">
        <v>0</v>
      </c>
      <c r="L33" s="417">
        <v>0</v>
      </c>
      <c r="M33" s="417">
        <v>0</v>
      </c>
      <c r="N33" s="417">
        <v>0</v>
      </c>
      <c r="O33" s="417">
        <v>0</v>
      </c>
      <c r="P33" s="417">
        <v>0</v>
      </c>
      <c r="Q33" s="417">
        <v>0</v>
      </c>
      <c r="R33" s="417">
        <v>0</v>
      </c>
      <c r="S33" s="417">
        <v>0</v>
      </c>
      <c r="T33" s="417">
        <v>0</v>
      </c>
      <c r="U33" s="417">
        <v>0</v>
      </c>
      <c r="V33" s="417">
        <v>0</v>
      </c>
      <c r="W33" s="417">
        <v>0</v>
      </c>
      <c r="X33" s="417">
        <v>0</v>
      </c>
      <c r="Y33" s="417">
        <v>0</v>
      </c>
      <c r="Z33" s="417">
        <v>0</v>
      </c>
      <c r="AA33" s="417">
        <v>0</v>
      </c>
      <c r="AB33" s="417">
        <v>0</v>
      </c>
      <c r="AC33" s="417">
        <v>0</v>
      </c>
      <c r="AD33" s="417">
        <v>0</v>
      </c>
      <c r="AE33" s="417">
        <v>0</v>
      </c>
      <c r="AF33" s="417">
        <v>0</v>
      </c>
      <c r="AG33" s="417">
        <v>0</v>
      </c>
      <c r="AH33" s="417">
        <v>0</v>
      </c>
      <c r="AI33" s="417">
        <v>0</v>
      </c>
      <c r="AJ33" s="417">
        <v>0</v>
      </c>
      <c r="AK33" s="417">
        <v>0</v>
      </c>
      <c r="AL33" s="417">
        <v>0</v>
      </c>
      <c r="AM33" s="417">
        <v>0</v>
      </c>
      <c r="AN33" s="417">
        <v>0</v>
      </c>
      <c r="AO33" s="417">
        <v>0</v>
      </c>
      <c r="AP33" s="417">
        <v>0</v>
      </c>
      <c r="AQ33" s="417">
        <v>0</v>
      </c>
      <c r="AR33" s="417">
        <v>0</v>
      </c>
      <c r="AS33" s="417">
        <v>0</v>
      </c>
      <c r="AT33" s="417">
        <v>0</v>
      </c>
      <c r="AU33" s="417">
        <v>0</v>
      </c>
      <c r="AV33" s="417">
        <v>0</v>
      </c>
      <c r="AW33" s="417">
        <v>0</v>
      </c>
      <c r="AX33" s="417">
        <v>0</v>
      </c>
      <c r="AY33" s="417">
        <v>0</v>
      </c>
      <c r="AZ33" s="417">
        <v>0</v>
      </c>
      <c r="BA33" s="417">
        <v>0</v>
      </c>
      <c r="BB33" s="417">
        <v>0</v>
      </c>
      <c r="BC33" s="417">
        <v>0</v>
      </c>
      <c r="BD33" s="417">
        <v>0</v>
      </c>
      <c r="BE33" s="417">
        <v>0</v>
      </c>
      <c r="BF33" s="417">
        <v>0</v>
      </c>
      <c r="BG33" s="417">
        <v>0</v>
      </c>
      <c r="BH33" s="417">
        <v>0</v>
      </c>
      <c r="BI33" s="417">
        <v>0</v>
      </c>
      <c r="BJ33" s="417">
        <v>0</v>
      </c>
      <c r="BK33" s="417">
        <v>0</v>
      </c>
      <c r="BL33" s="417">
        <v>0</v>
      </c>
      <c r="BM33" s="417">
        <v>0</v>
      </c>
      <c r="BN33" s="417">
        <v>0</v>
      </c>
      <c r="BO33" s="417">
        <v>0</v>
      </c>
      <c r="BP33" s="417">
        <v>0</v>
      </c>
      <c r="BQ33" s="417">
        <v>0</v>
      </c>
      <c r="BR33" s="417">
        <v>0</v>
      </c>
      <c r="BS33" s="417">
        <v>0</v>
      </c>
      <c r="BT33" s="417">
        <v>0</v>
      </c>
      <c r="BU33" s="417">
        <v>0</v>
      </c>
      <c r="BV33" s="417">
        <v>0</v>
      </c>
      <c r="BW33" s="417">
        <v>0</v>
      </c>
      <c r="BX33" s="417">
        <v>0</v>
      </c>
      <c r="BY33" s="417">
        <v>0</v>
      </c>
      <c r="BZ33" s="417">
        <v>0</v>
      </c>
      <c r="CA33" s="417">
        <v>0</v>
      </c>
      <c r="CB33" s="417">
        <v>0</v>
      </c>
      <c r="CC33" s="417">
        <v>0</v>
      </c>
      <c r="CD33" s="417">
        <v>0</v>
      </c>
      <c r="CE33" s="417">
        <v>0</v>
      </c>
      <c r="CF33" s="417">
        <v>0</v>
      </c>
      <c r="CG33" s="417">
        <v>0</v>
      </c>
      <c r="CH33" s="417">
        <v>0</v>
      </c>
      <c r="CI33" s="417">
        <v>0</v>
      </c>
      <c r="CJ33" s="417">
        <v>0</v>
      </c>
      <c r="CK33" s="417">
        <v>0</v>
      </c>
      <c r="CL33" s="417">
        <v>0</v>
      </c>
      <c r="CM33" s="417">
        <v>0</v>
      </c>
      <c r="CN33" s="417">
        <v>0</v>
      </c>
      <c r="CO33" s="417">
        <v>0</v>
      </c>
      <c r="CP33" s="417">
        <v>0</v>
      </c>
      <c r="CQ33" s="417">
        <v>0</v>
      </c>
      <c r="CR33" s="417">
        <v>0</v>
      </c>
      <c r="CS33" s="417">
        <v>0</v>
      </c>
      <c r="CT33" s="417">
        <v>0</v>
      </c>
      <c r="CU33" s="417">
        <v>0</v>
      </c>
      <c r="CV33" s="417">
        <v>0</v>
      </c>
      <c r="CW33" s="417">
        <v>0</v>
      </c>
      <c r="CX33" s="417">
        <v>0</v>
      </c>
      <c r="CY33" s="417">
        <v>0</v>
      </c>
      <c r="CZ33" s="417">
        <v>0</v>
      </c>
      <c r="DA33" s="417">
        <v>0</v>
      </c>
      <c r="DB33" s="417">
        <v>0</v>
      </c>
      <c r="DC33" s="417">
        <v>0</v>
      </c>
      <c r="DD33" s="417">
        <v>0</v>
      </c>
      <c r="DE33" s="417">
        <v>0</v>
      </c>
      <c r="DF33" s="417">
        <v>0</v>
      </c>
      <c r="DG33" s="417">
        <v>0</v>
      </c>
      <c r="DH33" s="417">
        <v>0</v>
      </c>
      <c r="DI33" s="417">
        <v>0</v>
      </c>
      <c r="DJ33" s="417">
        <v>0</v>
      </c>
      <c r="DK33" s="417">
        <v>0</v>
      </c>
      <c r="DL33" s="417">
        <v>0</v>
      </c>
      <c r="DM33" s="417">
        <v>0</v>
      </c>
      <c r="DN33" s="417">
        <v>0</v>
      </c>
      <c r="DO33" s="417">
        <v>0</v>
      </c>
      <c r="DP33" s="417">
        <v>0</v>
      </c>
      <c r="DQ33" s="417">
        <v>0</v>
      </c>
      <c r="DR33" s="417">
        <v>0</v>
      </c>
      <c r="DS33" s="417">
        <v>0</v>
      </c>
      <c r="DT33" s="417">
        <v>0</v>
      </c>
      <c r="DU33" s="417">
        <v>0</v>
      </c>
      <c r="DV33" s="417">
        <v>0</v>
      </c>
      <c r="DW33" s="417">
        <v>0</v>
      </c>
      <c r="DX33" s="417">
        <v>0</v>
      </c>
      <c r="DY33" s="417">
        <v>0</v>
      </c>
      <c r="DZ33" s="417">
        <v>0</v>
      </c>
      <c r="EA33" s="417">
        <v>0</v>
      </c>
      <c r="EB33" s="417">
        <v>0</v>
      </c>
      <c r="EC33" s="417">
        <v>0</v>
      </c>
      <c r="ED33" s="417">
        <v>0</v>
      </c>
      <c r="EE33" s="417">
        <v>0</v>
      </c>
      <c r="EF33" s="417">
        <v>0</v>
      </c>
      <c r="EG33" s="417">
        <v>0</v>
      </c>
      <c r="EH33" s="417">
        <v>0</v>
      </c>
      <c r="EI33" s="417">
        <v>0</v>
      </c>
      <c r="EJ33" s="417">
        <v>0</v>
      </c>
      <c r="EK33" s="417">
        <v>0</v>
      </c>
      <c r="EL33" s="417">
        <v>0</v>
      </c>
      <c r="EM33" s="417">
        <v>0</v>
      </c>
      <c r="EN33" s="417">
        <v>0</v>
      </c>
      <c r="EO33" s="417">
        <v>0</v>
      </c>
      <c r="EP33" s="417">
        <v>0</v>
      </c>
      <c r="EQ33" s="417">
        <v>0</v>
      </c>
      <c r="ER33" s="417">
        <v>0</v>
      </c>
      <c r="ES33" s="417">
        <v>0</v>
      </c>
      <c r="ET33" s="417">
        <v>0</v>
      </c>
      <c r="EU33" s="417">
        <v>0</v>
      </c>
      <c r="EV33" s="417">
        <v>0</v>
      </c>
      <c r="EW33" s="417">
        <v>0</v>
      </c>
      <c r="EX33" s="417">
        <v>0</v>
      </c>
      <c r="EY33" s="417">
        <v>0</v>
      </c>
      <c r="EZ33" s="417">
        <v>0</v>
      </c>
      <c r="FA33" s="417">
        <v>0</v>
      </c>
      <c r="FB33" s="417">
        <v>0</v>
      </c>
      <c r="FC33" s="417">
        <v>0</v>
      </c>
      <c r="FD33" s="417">
        <v>0</v>
      </c>
      <c r="FE33" s="417">
        <v>0</v>
      </c>
      <c r="FF33" s="417">
        <v>0</v>
      </c>
      <c r="FG33" s="417">
        <v>0</v>
      </c>
      <c r="FH33" s="417">
        <v>0</v>
      </c>
      <c r="FI33" s="417">
        <v>0</v>
      </c>
      <c r="FJ33" s="417">
        <v>0</v>
      </c>
      <c r="FK33" s="417">
        <v>0</v>
      </c>
      <c r="FL33" s="417">
        <v>0</v>
      </c>
      <c r="FM33" s="417">
        <v>0</v>
      </c>
      <c r="FN33" s="417">
        <v>0</v>
      </c>
      <c r="FO33" s="417">
        <v>0</v>
      </c>
      <c r="FP33" s="417">
        <v>0</v>
      </c>
      <c r="FQ33" s="417">
        <v>0</v>
      </c>
      <c r="FR33" s="417">
        <v>0</v>
      </c>
      <c r="FS33" s="417">
        <v>0</v>
      </c>
      <c r="FT33" s="417">
        <v>0</v>
      </c>
      <c r="FU33" s="417">
        <v>0</v>
      </c>
      <c r="FV33" s="417">
        <v>0</v>
      </c>
      <c r="FW33" s="417">
        <v>0</v>
      </c>
      <c r="FX33" s="417">
        <v>0</v>
      </c>
      <c r="FY33" s="417">
        <v>0</v>
      </c>
      <c r="FZ33" s="417">
        <v>0</v>
      </c>
      <c r="GA33" s="417">
        <v>0</v>
      </c>
    </row>
    <row r="34" spans="1:183" x14ac:dyDescent="0.25">
      <c r="A34" s="392">
        <v>1</v>
      </c>
      <c r="B34" s="168">
        <v>1</v>
      </c>
      <c r="C34" s="168">
        <v>14</v>
      </c>
      <c r="D34" s="417">
        <v>0</v>
      </c>
      <c r="E34" s="417">
        <v>0</v>
      </c>
      <c r="F34" s="417">
        <v>0</v>
      </c>
      <c r="G34" s="417">
        <v>0</v>
      </c>
      <c r="H34" s="417">
        <v>0</v>
      </c>
      <c r="I34" s="417">
        <v>0</v>
      </c>
      <c r="J34" s="417">
        <v>0</v>
      </c>
      <c r="K34" s="417">
        <v>0</v>
      </c>
      <c r="L34" s="417">
        <v>0</v>
      </c>
      <c r="M34" s="417">
        <v>0</v>
      </c>
      <c r="N34" s="417">
        <v>0</v>
      </c>
      <c r="O34" s="417">
        <v>0</v>
      </c>
      <c r="P34" s="417">
        <v>0</v>
      </c>
      <c r="Q34" s="417">
        <v>0</v>
      </c>
      <c r="R34" s="417">
        <v>0</v>
      </c>
      <c r="S34" s="417">
        <v>0</v>
      </c>
      <c r="T34" s="417">
        <v>0</v>
      </c>
      <c r="U34" s="417">
        <v>0</v>
      </c>
      <c r="V34" s="417">
        <v>0</v>
      </c>
      <c r="W34" s="417">
        <v>0</v>
      </c>
      <c r="X34" s="417">
        <v>0</v>
      </c>
      <c r="Y34" s="417">
        <v>0</v>
      </c>
      <c r="Z34" s="417">
        <v>0</v>
      </c>
      <c r="AA34" s="417">
        <v>0</v>
      </c>
      <c r="AB34" s="417">
        <v>0</v>
      </c>
      <c r="AC34" s="417">
        <v>0</v>
      </c>
      <c r="AD34" s="417">
        <v>0</v>
      </c>
      <c r="AE34" s="417">
        <v>0</v>
      </c>
      <c r="AF34" s="417">
        <v>0</v>
      </c>
      <c r="AG34" s="417">
        <v>0</v>
      </c>
      <c r="AH34" s="417">
        <v>0</v>
      </c>
      <c r="AI34" s="417">
        <v>0</v>
      </c>
      <c r="AJ34" s="417">
        <v>0</v>
      </c>
      <c r="AK34" s="417">
        <v>0</v>
      </c>
      <c r="AL34" s="417">
        <v>0</v>
      </c>
      <c r="AM34" s="417">
        <v>0</v>
      </c>
      <c r="AN34" s="417">
        <v>0</v>
      </c>
      <c r="AO34" s="417">
        <v>0</v>
      </c>
      <c r="AP34" s="417">
        <v>0</v>
      </c>
      <c r="AQ34" s="417">
        <v>0</v>
      </c>
      <c r="AR34" s="417">
        <v>0</v>
      </c>
      <c r="AS34" s="417">
        <v>0</v>
      </c>
      <c r="AT34" s="417">
        <v>0</v>
      </c>
      <c r="AU34" s="417">
        <v>0</v>
      </c>
      <c r="AV34" s="417">
        <v>0</v>
      </c>
      <c r="AW34" s="417">
        <v>0</v>
      </c>
      <c r="AX34" s="417">
        <v>0</v>
      </c>
      <c r="AY34" s="417">
        <v>0</v>
      </c>
      <c r="AZ34" s="417">
        <v>0</v>
      </c>
      <c r="BA34" s="417">
        <v>0</v>
      </c>
      <c r="BB34" s="417">
        <v>0</v>
      </c>
      <c r="BC34" s="417">
        <v>0</v>
      </c>
      <c r="BD34" s="417">
        <v>0</v>
      </c>
      <c r="BE34" s="417">
        <v>0</v>
      </c>
      <c r="BF34" s="417">
        <v>0</v>
      </c>
      <c r="BG34" s="417">
        <v>0</v>
      </c>
      <c r="BH34" s="417">
        <v>0</v>
      </c>
      <c r="BI34" s="417">
        <v>0</v>
      </c>
      <c r="BJ34" s="417">
        <v>0</v>
      </c>
      <c r="BK34" s="417">
        <v>0</v>
      </c>
      <c r="BL34" s="417">
        <v>0</v>
      </c>
      <c r="BM34" s="417">
        <v>0</v>
      </c>
      <c r="BN34" s="417">
        <v>0</v>
      </c>
      <c r="BO34" s="417">
        <v>0</v>
      </c>
      <c r="BP34" s="417">
        <v>0</v>
      </c>
      <c r="BQ34" s="417">
        <v>0</v>
      </c>
      <c r="BR34" s="417">
        <v>0</v>
      </c>
      <c r="BS34" s="417">
        <v>0</v>
      </c>
      <c r="BT34" s="417">
        <v>0</v>
      </c>
      <c r="BU34" s="417">
        <v>0</v>
      </c>
      <c r="BV34" s="417">
        <v>0</v>
      </c>
      <c r="BW34" s="417">
        <v>0</v>
      </c>
      <c r="BX34" s="417">
        <v>0</v>
      </c>
      <c r="BY34" s="417">
        <v>0</v>
      </c>
      <c r="BZ34" s="417">
        <v>0</v>
      </c>
      <c r="CA34" s="417">
        <v>0</v>
      </c>
      <c r="CB34" s="417">
        <v>0</v>
      </c>
      <c r="CC34" s="417">
        <v>0</v>
      </c>
      <c r="CD34" s="417">
        <v>0</v>
      </c>
      <c r="CE34" s="417">
        <v>0</v>
      </c>
      <c r="CF34" s="417">
        <v>0</v>
      </c>
      <c r="CG34" s="417">
        <v>0</v>
      </c>
      <c r="CH34" s="417">
        <v>0</v>
      </c>
      <c r="CI34" s="417">
        <v>0</v>
      </c>
      <c r="CJ34" s="417">
        <v>0</v>
      </c>
      <c r="CK34" s="417">
        <v>0</v>
      </c>
      <c r="CL34" s="417">
        <v>0</v>
      </c>
      <c r="CM34" s="417">
        <v>0</v>
      </c>
      <c r="CN34" s="417">
        <v>0</v>
      </c>
      <c r="CO34" s="417">
        <v>0</v>
      </c>
      <c r="CP34" s="417">
        <v>0</v>
      </c>
      <c r="CQ34" s="417">
        <v>0</v>
      </c>
      <c r="CR34" s="417">
        <v>0</v>
      </c>
      <c r="CS34" s="417">
        <v>0</v>
      </c>
      <c r="CT34" s="417">
        <v>0</v>
      </c>
      <c r="CU34" s="417">
        <v>0</v>
      </c>
      <c r="CV34" s="417">
        <v>0</v>
      </c>
      <c r="CW34" s="417">
        <v>0</v>
      </c>
      <c r="CX34" s="417">
        <v>0</v>
      </c>
      <c r="CY34" s="417">
        <v>0</v>
      </c>
      <c r="CZ34" s="417">
        <v>0</v>
      </c>
      <c r="DA34" s="417">
        <v>0</v>
      </c>
      <c r="DB34" s="417">
        <v>0</v>
      </c>
      <c r="DC34" s="417">
        <v>0</v>
      </c>
      <c r="DD34" s="417">
        <v>0</v>
      </c>
      <c r="DE34" s="417">
        <v>0</v>
      </c>
      <c r="DF34" s="417">
        <v>0</v>
      </c>
      <c r="DG34" s="417">
        <v>0</v>
      </c>
      <c r="DH34" s="417">
        <v>0</v>
      </c>
      <c r="DI34" s="417">
        <v>0</v>
      </c>
      <c r="DJ34" s="417">
        <v>0</v>
      </c>
      <c r="DK34" s="417">
        <v>0</v>
      </c>
      <c r="DL34" s="417">
        <v>0</v>
      </c>
      <c r="DM34" s="417">
        <v>0</v>
      </c>
      <c r="DN34" s="417">
        <v>0</v>
      </c>
      <c r="DO34" s="417">
        <v>0</v>
      </c>
      <c r="DP34" s="417">
        <v>0</v>
      </c>
      <c r="DQ34" s="417">
        <v>0</v>
      </c>
      <c r="DR34" s="417">
        <v>0</v>
      </c>
      <c r="DS34" s="417">
        <v>0</v>
      </c>
      <c r="DT34" s="417">
        <v>0</v>
      </c>
      <c r="DU34" s="417">
        <v>0</v>
      </c>
      <c r="DV34" s="417">
        <v>0</v>
      </c>
      <c r="DW34" s="417">
        <v>0</v>
      </c>
      <c r="DX34" s="417">
        <v>0</v>
      </c>
      <c r="DY34" s="417">
        <v>0</v>
      </c>
      <c r="DZ34" s="417">
        <v>0</v>
      </c>
      <c r="EA34" s="417">
        <v>0</v>
      </c>
      <c r="EB34" s="417">
        <v>0</v>
      </c>
      <c r="EC34" s="417">
        <v>0</v>
      </c>
      <c r="ED34" s="417">
        <v>0</v>
      </c>
      <c r="EE34" s="417">
        <v>0</v>
      </c>
      <c r="EF34" s="417">
        <v>0</v>
      </c>
      <c r="EG34" s="417">
        <v>0</v>
      </c>
      <c r="EH34" s="417">
        <v>0</v>
      </c>
      <c r="EI34" s="417">
        <v>0</v>
      </c>
      <c r="EJ34" s="417">
        <v>0</v>
      </c>
      <c r="EK34" s="417">
        <v>0</v>
      </c>
      <c r="EL34" s="417">
        <v>0</v>
      </c>
      <c r="EM34" s="417">
        <v>0</v>
      </c>
      <c r="EN34" s="417">
        <v>0</v>
      </c>
      <c r="EO34" s="417">
        <v>0</v>
      </c>
      <c r="EP34" s="417">
        <v>0</v>
      </c>
      <c r="EQ34" s="417">
        <v>0</v>
      </c>
      <c r="ER34" s="417">
        <v>0</v>
      </c>
      <c r="ES34" s="417">
        <v>0</v>
      </c>
      <c r="ET34" s="417">
        <v>0</v>
      </c>
      <c r="EU34" s="417">
        <v>0</v>
      </c>
      <c r="EV34" s="417">
        <v>0</v>
      </c>
      <c r="EW34" s="417">
        <v>0</v>
      </c>
      <c r="EX34" s="417">
        <v>0</v>
      </c>
      <c r="EY34" s="417">
        <v>0</v>
      </c>
      <c r="EZ34" s="417">
        <v>0</v>
      </c>
      <c r="FA34" s="417">
        <v>0</v>
      </c>
      <c r="FB34" s="417">
        <v>0</v>
      </c>
      <c r="FC34" s="417">
        <v>0</v>
      </c>
      <c r="FD34" s="417">
        <v>0</v>
      </c>
      <c r="FE34" s="417">
        <v>0</v>
      </c>
      <c r="FF34" s="417">
        <v>0</v>
      </c>
      <c r="FG34" s="417">
        <v>0</v>
      </c>
      <c r="FH34" s="417">
        <v>0</v>
      </c>
      <c r="FI34" s="417">
        <v>0</v>
      </c>
      <c r="FJ34" s="417">
        <v>0</v>
      </c>
      <c r="FK34" s="417">
        <v>0</v>
      </c>
      <c r="FL34" s="417">
        <v>0</v>
      </c>
      <c r="FM34" s="417">
        <v>0</v>
      </c>
      <c r="FN34" s="417">
        <v>0</v>
      </c>
      <c r="FO34" s="417">
        <v>0</v>
      </c>
      <c r="FP34" s="417">
        <v>0</v>
      </c>
      <c r="FQ34" s="417">
        <v>0</v>
      </c>
      <c r="FR34" s="417">
        <v>0</v>
      </c>
      <c r="FS34" s="417">
        <v>0</v>
      </c>
      <c r="FT34" s="417">
        <v>0</v>
      </c>
      <c r="FU34" s="417">
        <v>0</v>
      </c>
      <c r="FV34" s="417">
        <v>0</v>
      </c>
      <c r="FW34" s="417">
        <v>0</v>
      </c>
      <c r="FX34" s="417">
        <v>0</v>
      </c>
      <c r="FY34" s="417">
        <v>0</v>
      </c>
      <c r="FZ34" s="417">
        <v>0</v>
      </c>
      <c r="GA34" s="417">
        <v>0</v>
      </c>
    </row>
    <row r="35" spans="1:183" x14ac:dyDescent="0.25">
      <c r="A35" s="392">
        <v>2</v>
      </c>
      <c r="B35" s="168">
        <v>1</v>
      </c>
      <c r="C35" s="168">
        <v>14</v>
      </c>
      <c r="D35" s="417">
        <v>0</v>
      </c>
      <c r="E35" s="417">
        <v>0</v>
      </c>
      <c r="F35" s="417">
        <v>0</v>
      </c>
      <c r="G35" s="417">
        <v>0</v>
      </c>
      <c r="H35" s="417">
        <v>0</v>
      </c>
      <c r="I35" s="417">
        <v>0</v>
      </c>
      <c r="J35" s="417">
        <v>0</v>
      </c>
      <c r="K35" s="417">
        <v>0</v>
      </c>
      <c r="L35" s="417">
        <v>0</v>
      </c>
      <c r="M35" s="417">
        <v>0</v>
      </c>
      <c r="N35" s="417">
        <v>0</v>
      </c>
      <c r="O35" s="417">
        <v>0</v>
      </c>
      <c r="P35" s="417">
        <v>0</v>
      </c>
      <c r="Q35" s="417">
        <v>0</v>
      </c>
      <c r="R35" s="417">
        <v>0</v>
      </c>
      <c r="S35" s="417">
        <v>0</v>
      </c>
      <c r="T35" s="417">
        <v>0</v>
      </c>
      <c r="U35" s="417">
        <v>0</v>
      </c>
      <c r="V35" s="417">
        <v>0</v>
      </c>
      <c r="W35" s="417">
        <v>0</v>
      </c>
      <c r="X35" s="417">
        <v>0</v>
      </c>
      <c r="Y35" s="417">
        <v>0</v>
      </c>
      <c r="Z35" s="417">
        <v>0</v>
      </c>
      <c r="AA35" s="417">
        <v>0</v>
      </c>
      <c r="AB35" s="417">
        <v>0</v>
      </c>
      <c r="AC35" s="417">
        <v>0</v>
      </c>
      <c r="AD35" s="417">
        <v>0</v>
      </c>
      <c r="AE35" s="417">
        <v>0</v>
      </c>
      <c r="AF35" s="417">
        <v>0</v>
      </c>
      <c r="AG35" s="417">
        <v>0</v>
      </c>
      <c r="AH35" s="417">
        <v>0</v>
      </c>
      <c r="AI35" s="417">
        <v>0</v>
      </c>
      <c r="AJ35" s="417">
        <v>0</v>
      </c>
      <c r="AK35" s="417">
        <v>0</v>
      </c>
      <c r="AL35" s="417">
        <v>0</v>
      </c>
      <c r="AM35" s="417">
        <v>0</v>
      </c>
      <c r="AN35" s="417">
        <v>0</v>
      </c>
      <c r="AO35" s="417">
        <v>0</v>
      </c>
      <c r="AP35" s="417">
        <v>0</v>
      </c>
      <c r="AQ35" s="417">
        <v>0</v>
      </c>
      <c r="AR35" s="417">
        <v>0</v>
      </c>
      <c r="AS35" s="417">
        <v>0</v>
      </c>
      <c r="AT35" s="417">
        <v>0</v>
      </c>
      <c r="AU35" s="417">
        <v>0</v>
      </c>
      <c r="AV35" s="417">
        <v>0</v>
      </c>
      <c r="AW35" s="417">
        <v>0</v>
      </c>
      <c r="AX35" s="417">
        <v>0</v>
      </c>
      <c r="AY35" s="417">
        <v>0</v>
      </c>
      <c r="AZ35" s="417">
        <v>0</v>
      </c>
      <c r="BA35" s="417">
        <v>0</v>
      </c>
      <c r="BB35" s="417">
        <v>0</v>
      </c>
      <c r="BC35" s="417">
        <v>0</v>
      </c>
      <c r="BD35" s="417">
        <v>0</v>
      </c>
      <c r="BE35" s="417">
        <v>0</v>
      </c>
      <c r="BF35" s="417">
        <v>0</v>
      </c>
      <c r="BG35" s="417">
        <v>0</v>
      </c>
      <c r="BH35" s="417">
        <v>0</v>
      </c>
      <c r="BI35" s="417">
        <v>0</v>
      </c>
      <c r="BJ35" s="417">
        <v>0</v>
      </c>
      <c r="BK35" s="417">
        <v>0</v>
      </c>
      <c r="BL35" s="417">
        <v>0</v>
      </c>
      <c r="BM35" s="417">
        <v>0</v>
      </c>
      <c r="BN35" s="417">
        <v>0</v>
      </c>
      <c r="BO35" s="417">
        <v>0</v>
      </c>
      <c r="BP35" s="417">
        <v>0</v>
      </c>
      <c r="BQ35" s="417">
        <v>0</v>
      </c>
      <c r="BR35" s="417">
        <v>0</v>
      </c>
      <c r="BS35" s="417">
        <v>0</v>
      </c>
      <c r="BT35" s="417">
        <v>0</v>
      </c>
      <c r="BU35" s="417">
        <v>0</v>
      </c>
      <c r="BV35" s="417">
        <v>0</v>
      </c>
      <c r="BW35" s="417">
        <v>0</v>
      </c>
      <c r="BX35" s="417">
        <v>0</v>
      </c>
      <c r="BY35" s="417">
        <v>0</v>
      </c>
      <c r="BZ35" s="417">
        <v>0</v>
      </c>
      <c r="CA35" s="417">
        <v>0</v>
      </c>
      <c r="CB35" s="417">
        <v>0</v>
      </c>
      <c r="CC35" s="417">
        <v>0</v>
      </c>
      <c r="CD35" s="417">
        <v>0</v>
      </c>
      <c r="CE35" s="417">
        <v>0</v>
      </c>
      <c r="CF35" s="417">
        <v>0</v>
      </c>
      <c r="CG35" s="417">
        <v>0</v>
      </c>
      <c r="CH35" s="417">
        <v>0</v>
      </c>
      <c r="CI35" s="417">
        <v>0</v>
      </c>
      <c r="CJ35" s="417">
        <v>0</v>
      </c>
      <c r="CK35" s="417">
        <v>0</v>
      </c>
      <c r="CL35" s="417">
        <v>0</v>
      </c>
      <c r="CM35" s="417">
        <v>0</v>
      </c>
      <c r="CN35" s="417">
        <v>0</v>
      </c>
      <c r="CO35" s="417">
        <v>0</v>
      </c>
      <c r="CP35" s="417">
        <v>0</v>
      </c>
      <c r="CQ35" s="417">
        <v>0</v>
      </c>
      <c r="CR35" s="417">
        <v>0</v>
      </c>
      <c r="CS35" s="417">
        <v>0</v>
      </c>
      <c r="CT35" s="417">
        <v>0</v>
      </c>
      <c r="CU35" s="417">
        <v>0</v>
      </c>
      <c r="CV35" s="417">
        <v>0</v>
      </c>
      <c r="CW35" s="417">
        <v>0</v>
      </c>
      <c r="CX35" s="417">
        <v>0</v>
      </c>
      <c r="CY35" s="417">
        <v>0</v>
      </c>
      <c r="CZ35" s="417">
        <v>0</v>
      </c>
      <c r="DA35" s="417">
        <v>0</v>
      </c>
      <c r="DB35" s="417">
        <v>0</v>
      </c>
      <c r="DC35" s="417">
        <v>0</v>
      </c>
      <c r="DD35" s="417">
        <v>0</v>
      </c>
      <c r="DE35" s="417">
        <v>0</v>
      </c>
      <c r="DF35" s="417">
        <v>0</v>
      </c>
      <c r="DG35" s="417">
        <v>0</v>
      </c>
      <c r="DH35" s="417">
        <v>0</v>
      </c>
      <c r="DI35" s="417">
        <v>0</v>
      </c>
      <c r="DJ35" s="417">
        <v>0</v>
      </c>
      <c r="DK35" s="417">
        <v>0</v>
      </c>
      <c r="DL35" s="417">
        <v>0</v>
      </c>
      <c r="DM35" s="417">
        <v>0</v>
      </c>
      <c r="DN35" s="417">
        <v>0</v>
      </c>
      <c r="DO35" s="417">
        <v>0</v>
      </c>
      <c r="DP35" s="417">
        <v>0</v>
      </c>
      <c r="DQ35" s="417">
        <v>0</v>
      </c>
      <c r="DR35" s="417">
        <v>0</v>
      </c>
      <c r="DS35" s="417">
        <v>0</v>
      </c>
      <c r="DT35" s="417">
        <v>0</v>
      </c>
      <c r="DU35" s="417">
        <v>0</v>
      </c>
      <c r="DV35" s="417">
        <v>0</v>
      </c>
      <c r="DW35" s="417">
        <v>0</v>
      </c>
      <c r="DX35" s="417">
        <v>0</v>
      </c>
      <c r="DY35" s="417">
        <v>0</v>
      </c>
      <c r="DZ35" s="417">
        <v>0</v>
      </c>
      <c r="EA35" s="417">
        <v>0</v>
      </c>
      <c r="EB35" s="417">
        <v>0</v>
      </c>
      <c r="EC35" s="417">
        <v>0</v>
      </c>
      <c r="ED35" s="417">
        <v>0</v>
      </c>
      <c r="EE35" s="417">
        <v>0</v>
      </c>
      <c r="EF35" s="417">
        <v>0</v>
      </c>
      <c r="EG35" s="417">
        <v>0</v>
      </c>
      <c r="EH35" s="417">
        <v>0</v>
      </c>
      <c r="EI35" s="417">
        <v>0</v>
      </c>
      <c r="EJ35" s="417">
        <v>0</v>
      </c>
      <c r="EK35" s="417">
        <v>0</v>
      </c>
      <c r="EL35" s="417">
        <v>0</v>
      </c>
      <c r="EM35" s="417">
        <v>0</v>
      </c>
      <c r="EN35" s="417">
        <v>0</v>
      </c>
      <c r="EO35" s="417">
        <v>0</v>
      </c>
      <c r="EP35" s="417">
        <v>0</v>
      </c>
      <c r="EQ35" s="417">
        <v>0</v>
      </c>
      <c r="ER35" s="417">
        <v>0</v>
      </c>
      <c r="ES35" s="417">
        <v>0</v>
      </c>
      <c r="ET35" s="417">
        <v>0</v>
      </c>
      <c r="EU35" s="417">
        <v>0</v>
      </c>
      <c r="EV35" s="417">
        <v>0</v>
      </c>
      <c r="EW35" s="417">
        <v>0</v>
      </c>
      <c r="EX35" s="417">
        <v>0</v>
      </c>
      <c r="EY35" s="417">
        <v>0</v>
      </c>
      <c r="EZ35" s="417">
        <v>0</v>
      </c>
      <c r="FA35" s="417">
        <v>0</v>
      </c>
      <c r="FB35" s="417">
        <v>0</v>
      </c>
      <c r="FC35" s="417">
        <v>0</v>
      </c>
      <c r="FD35" s="417">
        <v>0</v>
      </c>
      <c r="FE35" s="417">
        <v>0</v>
      </c>
      <c r="FF35" s="417">
        <v>0</v>
      </c>
      <c r="FG35" s="417">
        <v>0</v>
      </c>
      <c r="FH35" s="417">
        <v>0</v>
      </c>
      <c r="FI35" s="417">
        <v>0</v>
      </c>
      <c r="FJ35" s="417">
        <v>0</v>
      </c>
      <c r="FK35" s="417">
        <v>0</v>
      </c>
      <c r="FL35" s="417">
        <v>0</v>
      </c>
      <c r="FM35" s="417">
        <v>0</v>
      </c>
      <c r="FN35" s="417">
        <v>0</v>
      </c>
      <c r="FO35" s="417">
        <v>0</v>
      </c>
      <c r="FP35" s="417">
        <v>0</v>
      </c>
      <c r="FQ35" s="417">
        <v>0</v>
      </c>
      <c r="FR35" s="417">
        <v>0</v>
      </c>
      <c r="FS35" s="417">
        <v>0</v>
      </c>
      <c r="FT35" s="417">
        <v>0</v>
      </c>
      <c r="FU35" s="417">
        <v>0</v>
      </c>
      <c r="FV35" s="417">
        <v>0</v>
      </c>
      <c r="FW35" s="417">
        <v>0</v>
      </c>
      <c r="FX35" s="417">
        <v>0</v>
      </c>
      <c r="FY35" s="417">
        <v>0</v>
      </c>
      <c r="FZ35" s="417">
        <v>0</v>
      </c>
      <c r="GA35" s="417">
        <v>0</v>
      </c>
    </row>
    <row r="36" spans="1:183" x14ac:dyDescent="0.25">
      <c r="A36" s="392">
        <v>3</v>
      </c>
      <c r="B36" s="168">
        <v>1</v>
      </c>
      <c r="C36" s="168">
        <v>14</v>
      </c>
      <c r="D36" s="417">
        <v>0</v>
      </c>
      <c r="E36" s="417">
        <v>0</v>
      </c>
      <c r="F36" s="417">
        <v>0</v>
      </c>
      <c r="G36" s="417">
        <v>0</v>
      </c>
      <c r="H36" s="417">
        <v>0</v>
      </c>
      <c r="I36" s="417">
        <v>0</v>
      </c>
      <c r="J36" s="417">
        <v>0</v>
      </c>
      <c r="K36" s="417">
        <v>0</v>
      </c>
      <c r="L36" s="417">
        <v>0</v>
      </c>
      <c r="M36" s="417">
        <v>0</v>
      </c>
      <c r="N36" s="417">
        <v>0</v>
      </c>
      <c r="O36" s="417">
        <v>0</v>
      </c>
      <c r="P36" s="417">
        <v>0</v>
      </c>
      <c r="Q36" s="417">
        <v>0</v>
      </c>
      <c r="R36" s="417">
        <v>0</v>
      </c>
      <c r="S36" s="417">
        <v>0</v>
      </c>
      <c r="T36" s="417">
        <v>0</v>
      </c>
      <c r="U36" s="417">
        <v>0</v>
      </c>
      <c r="V36" s="417">
        <v>0</v>
      </c>
      <c r="W36" s="417">
        <v>0</v>
      </c>
      <c r="X36" s="417">
        <v>0</v>
      </c>
      <c r="Y36" s="417">
        <v>0</v>
      </c>
      <c r="Z36" s="417">
        <v>0</v>
      </c>
      <c r="AA36" s="417">
        <v>0</v>
      </c>
      <c r="AB36" s="417">
        <v>0</v>
      </c>
      <c r="AC36" s="417">
        <v>0</v>
      </c>
      <c r="AD36" s="417">
        <v>0</v>
      </c>
      <c r="AE36" s="417">
        <v>0</v>
      </c>
      <c r="AF36" s="417">
        <v>0</v>
      </c>
      <c r="AG36" s="417">
        <v>0</v>
      </c>
      <c r="AH36" s="417">
        <v>0</v>
      </c>
      <c r="AI36" s="417">
        <v>0</v>
      </c>
      <c r="AJ36" s="417">
        <v>0</v>
      </c>
      <c r="AK36" s="417">
        <v>0</v>
      </c>
      <c r="AL36" s="417">
        <v>0</v>
      </c>
      <c r="AM36" s="417">
        <v>0</v>
      </c>
      <c r="AN36" s="417">
        <v>0</v>
      </c>
      <c r="AO36" s="417">
        <v>0</v>
      </c>
      <c r="AP36" s="417">
        <v>0</v>
      </c>
      <c r="AQ36" s="417">
        <v>0</v>
      </c>
      <c r="AR36" s="417">
        <v>0</v>
      </c>
      <c r="AS36" s="417">
        <v>0</v>
      </c>
      <c r="AT36" s="417">
        <v>0</v>
      </c>
      <c r="AU36" s="417">
        <v>0</v>
      </c>
      <c r="AV36" s="417">
        <v>0</v>
      </c>
      <c r="AW36" s="417">
        <v>0</v>
      </c>
      <c r="AX36" s="417">
        <v>0</v>
      </c>
      <c r="AY36" s="417">
        <v>0</v>
      </c>
      <c r="AZ36" s="417">
        <v>0</v>
      </c>
      <c r="BA36" s="417">
        <v>0</v>
      </c>
      <c r="BB36" s="417">
        <v>0</v>
      </c>
      <c r="BC36" s="417">
        <v>0</v>
      </c>
      <c r="BD36" s="417">
        <v>0</v>
      </c>
      <c r="BE36" s="417">
        <v>0</v>
      </c>
      <c r="BF36" s="417">
        <v>0</v>
      </c>
      <c r="BG36" s="417">
        <v>0</v>
      </c>
      <c r="BH36" s="417">
        <v>0</v>
      </c>
      <c r="BI36" s="417">
        <v>0</v>
      </c>
      <c r="BJ36" s="417">
        <v>0</v>
      </c>
      <c r="BK36" s="417">
        <v>0</v>
      </c>
      <c r="BL36" s="417">
        <v>0</v>
      </c>
      <c r="BM36" s="417">
        <v>0</v>
      </c>
      <c r="BN36" s="417">
        <v>0</v>
      </c>
      <c r="BO36" s="417">
        <v>0</v>
      </c>
      <c r="BP36" s="417">
        <v>0</v>
      </c>
      <c r="BQ36" s="417">
        <v>0</v>
      </c>
      <c r="BR36" s="417">
        <v>0</v>
      </c>
      <c r="BS36" s="417">
        <v>0</v>
      </c>
      <c r="BT36" s="417">
        <v>0</v>
      </c>
      <c r="BU36" s="417">
        <v>0</v>
      </c>
      <c r="BV36" s="417">
        <v>0</v>
      </c>
      <c r="BW36" s="417">
        <v>0</v>
      </c>
      <c r="BX36" s="417">
        <v>0</v>
      </c>
      <c r="BY36" s="417">
        <v>0</v>
      </c>
      <c r="BZ36" s="417">
        <v>0</v>
      </c>
      <c r="CA36" s="417">
        <v>0</v>
      </c>
      <c r="CB36" s="417">
        <v>0</v>
      </c>
      <c r="CC36" s="417">
        <v>0</v>
      </c>
      <c r="CD36" s="417">
        <v>0</v>
      </c>
      <c r="CE36" s="417">
        <v>0</v>
      </c>
      <c r="CF36" s="417">
        <v>0</v>
      </c>
      <c r="CG36" s="417">
        <v>0</v>
      </c>
      <c r="CH36" s="417">
        <v>0</v>
      </c>
      <c r="CI36" s="417">
        <v>0</v>
      </c>
      <c r="CJ36" s="417">
        <v>0</v>
      </c>
      <c r="CK36" s="417">
        <v>0</v>
      </c>
      <c r="CL36" s="417">
        <v>0</v>
      </c>
      <c r="CM36" s="417">
        <v>0</v>
      </c>
      <c r="CN36" s="417">
        <v>0</v>
      </c>
      <c r="CO36" s="417">
        <v>0</v>
      </c>
      <c r="CP36" s="417">
        <v>0</v>
      </c>
      <c r="CQ36" s="417">
        <v>0</v>
      </c>
      <c r="CR36" s="417">
        <v>0</v>
      </c>
      <c r="CS36" s="417">
        <v>0</v>
      </c>
      <c r="CT36" s="417">
        <v>0</v>
      </c>
      <c r="CU36" s="417">
        <v>0</v>
      </c>
      <c r="CV36" s="417">
        <v>0</v>
      </c>
      <c r="CW36" s="417">
        <v>0</v>
      </c>
      <c r="CX36" s="417">
        <v>0</v>
      </c>
      <c r="CY36" s="417">
        <v>0</v>
      </c>
      <c r="CZ36" s="417">
        <v>0</v>
      </c>
      <c r="DA36" s="417">
        <v>0</v>
      </c>
      <c r="DB36" s="417">
        <v>0</v>
      </c>
      <c r="DC36" s="417">
        <v>0</v>
      </c>
      <c r="DD36" s="417">
        <v>0</v>
      </c>
      <c r="DE36" s="417">
        <v>0</v>
      </c>
      <c r="DF36" s="417">
        <v>0</v>
      </c>
      <c r="DG36" s="417">
        <v>0</v>
      </c>
      <c r="DH36" s="417">
        <v>0</v>
      </c>
      <c r="DI36" s="417">
        <v>0</v>
      </c>
      <c r="DJ36" s="417">
        <v>0</v>
      </c>
      <c r="DK36" s="417">
        <v>0</v>
      </c>
      <c r="DL36" s="417">
        <v>0</v>
      </c>
      <c r="DM36" s="417">
        <v>0</v>
      </c>
      <c r="DN36" s="417">
        <v>0</v>
      </c>
      <c r="DO36" s="417">
        <v>0</v>
      </c>
      <c r="DP36" s="417">
        <v>0</v>
      </c>
      <c r="DQ36" s="417">
        <v>0</v>
      </c>
      <c r="DR36" s="417">
        <v>0</v>
      </c>
      <c r="DS36" s="417">
        <v>0</v>
      </c>
      <c r="DT36" s="417">
        <v>0</v>
      </c>
      <c r="DU36" s="417">
        <v>0</v>
      </c>
      <c r="DV36" s="417">
        <v>0</v>
      </c>
      <c r="DW36" s="417">
        <v>0</v>
      </c>
      <c r="DX36" s="417">
        <v>0</v>
      </c>
      <c r="DY36" s="417">
        <v>0</v>
      </c>
      <c r="DZ36" s="417">
        <v>0</v>
      </c>
      <c r="EA36" s="417">
        <v>0</v>
      </c>
      <c r="EB36" s="417">
        <v>0</v>
      </c>
      <c r="EC36" s="417">
        <v>0</v>
      </c>
      <c r="ED36" s="417">
        <v>0</v>
      </c>
      <c r="EE36" s="417">
        <v>0</v>
      </c>
      <c r="EF36" s="417">
        <v>0</v>
      </c>
      <c r="EG36" s="417">
        <v>0</v>
      </c>
      <c r="EH36" s="417">
        <v>0</v>
      </c>
      <c r="EI36" s="417">
        <v>0</v>
      </c>
      <c r="EJ36" s="417">
        <v>0</v>
      </c>
      <c r="EK36" s="417">
        <v>0</v>
      </c>
      <c r="EL36" s="417">
        <v>0</v>
      </c>
      <c r="EM36" s="417">
        <v>0</v>
      </c>
      <c r="EN36" s="417">
        <v>0</v>
      </c>
      <c r="EO36" s="417">
        <v>0</v>
      </c>
      <c r="EP36" s="417">
        <v>0</v>
      </c>
      <c r="EQ36" s="417">
        <v>0</v>
      </c>
      <c r="ER36" s="417">
        <v>0</v>
      </c>
      <c r="ES36" s="417">
        <v>0</v>
      </c>
      <c r="ET36" s="417">
        <v>0</v>
      </c>
      <c r="EU36" s="417">
        <v>0</v>
      </c>
      <c r="EV36" s="417">
        <v>0</v>
      </c>
      <c r="EW36" s="417">
        <v>0</v>
      </c>
      <c r="EX36" s="417">
        <v>0</v>
      </c>
      <c r="EY36" s="417">
        <v>0</v>
      </c>
      <c r="EZ36" s="417">
        <v>0</v>
      </c>
      <c r="FA36" s="417">
        <v>0</v>
      </c>
      <c r="FB36" s="417">
        <v>0</v>
      </c>
      <c r="FC36" s="417">
        <v>0</v>
      </c>
      <c r="FD36" s="417">
        <v>0</v>
      </c>
      <c r="FE36" s="417">
        <v>0</v>
      </c>
      <c r="FF36" s="417">
        <v>0</v>
      </c>
      <c r="FG36" s="417">
        <v>0</v>
      </c>
      <c r="FH36" s="417">
        <v>0</v>
      </c>
      <c r="FI36" s="417">
        <v>0</v>
      </c>
      <c r="FJ36" s="417">
        <v>0</v>
      </c>
      <c r="FK36" s="417">
        <v>0</v>
      </c>
      <c r="FL36" s="417">
        <v>0</v>
      </c>
      <c r="FM36" s="417">
        <v>0</v>
      </c>
      <c r="FN36" s="417">
        <v>0</v>
      </c>
      <c r="FO36" s="417">
        <v>0</v>
      </c>
      <c r="FP36" s="417">
        <v>0</v>
      </c>
      <c r="FQ36" s="417">
        <v>0</v>
      </c>
      <c r="FR36" s="417">
        <v>0</v>
      </c>
      <c r="FS36" s="417">
        <v>0</v>
      </c>
      <c r="FT36" s="417">
        <v>0</v>
      </c>
      <c r="FU36" s="417">
        <v>0</v>
      </c>
      <c r="FV36" s="417">
        <v>0</v>
      </c>
      <c r="FW36" s="417">
        <v>0</v>
      </c>
      <c r="FX36" s="417">
        <v>0</v>
      </c>
      <c r="FY36" s="417">
        <v>0</v>
      </c>
      <c r="FZ36" s="417">
        <v>0</v>
      </c>
      <c r="GA36" s="417">
        <v>0</v>
      </c>
    </row>
    <row r="37" spans="1:183" x14ac:dyDescent="0.25">
      <c r="A37" s="392">
        <v>4</v>
      </c>
      <c r="B37" s="168">
        <v>1</v>
      </c>
      <c r="C37" s="168">
        <v>14</v>
      </c>
      <c r="D37" s="417">
        <v>0</v>
      </c>
      <c r="E37" s="417">
        <v>0</v>
      </c>
      <c r="F37" s="417">
        <v>0</v>
      </c>
      <c r="G37" s="417">
        <v>0</v>
      </c>
      <c r="H37" s="417">
        <v>0</v>
      </c>
      <c r="I37" s="417">
        <v>0</v>
      </c>
      <c r="J37" s="417">
        <v>0</v>
      </c>
      <c r="K37" s="417">
        <v>0</v>
      </c>
      <c r="L37" s="417">
        <v>0</v>
      </c>
      <c r="M37" s="417">
        <v>0</v>
      </c>
      <c r="N37" s="417">
        <v>0</v>
      </c>
      <c r="O37" s="417">
        <v>0</v>
      </c>
      <c r="P37" s="417">
        <v>0</v>
      </c>
      <c r="Q37" s="417">
        <v>0</v>
      </c>
      <c r="R37" s="417">
        <v>0</v>
      </c>
      <c r="S37" s="417">
        <v>0</v>
      </c>
      <c r="T37" s="417">
        <v>0</v>
      </c>
      <c r="U37" s="417">
        <v>0</v>
      </c>
      <c r="V37" s="417">
        <v>0</v>
      </c>
      <c r="W37" s="417">
        <v>0</v>
      </c>
      <c r="X37" s="417">
        <v>0</v>
      </c>
      <c r="Y37" s="417">
        <v>0</v>
      </c>
      <c r="Z37" s="417">
        <v>0</v>
      </c>
      <c r="AA37" s="417">
        <v>0</v>
      </c>
      <c r="AB37" s="417">
        <v>0</v>
      </c>
      <c r="AC37" s="417">
        <v>0</v>
      </c>
      <c r="AD37" s="417">
        <v>0</v>
      </c>
      <c r="AE37" s="417">
        <v>0</v>
      </c>
      <c r="AF37" s="417">
        <v>0</v>
      </c>
      <c r="AG37" s="417">
        <v>0</v>
      </c>
      <c r="AH37" s="417">
        <v>0</v>
      </c>
      <c r="AI37" s="417">
        <v>0</v>
      </c>
      <c r="AJ37" s="417">
        <v>0</v>
      </c>
      <c r="AK37" s="417">
        <v>0</v>
      </c>
      <c r="AL37" s="417">
        <v>0</v>
      </c>
      <c r="AM37" s="417">
        <v>0</v>
      </c>
      <c r="AN37" s="417">
        <v>0</v>
      </c>
      <c r="AO37" s="417">
        <v>0</v>
      </c>
      <c r="AP37" s="417">
        <v>0</v>
      </c>
      <c r="AQ37" s="417">
        <v>0</v>
      </c>
      <c r="AR37" s="417">
        <v>0</v>
      </c>
      <c r="AS37" s="417">
        <v>0</v>
      </c>
      <c r="AT37" s="417">
        <v>0</v>
      </c>
      <c r="AU37" s="417">
        <v>0</v>
      </c>
      <c r="AV37" s="417">
        <v>0</v>
      </c>
      <c r="AW37" s="417">
        <v>0</v>
      </c>
      <c r="AX37" s="417">
        <v>0</v>
      </c>
      <c r="AY37" s="417">
        <v>0</v>
      </c>
      <c r="AZ37" s="417">
        <v>0</v>
      </c>
      <c r="BA37" s="417">
        <v>0</v>
      </c>
      <c r="BB37" s="417">
        <v>0</v>
      </c>
      <c r="BC37" s="417">
        <v>0</v>
      </c>
      <c r="BD37" s="417">
        <v>0</v>
      </c>
      <c r="BE37" s="417">
        <v>0</v>
      </c>
      <c r="BF37" s="417">
        <v>0</v>
      </c>
      <c r="BG37" s="417">
        <v>0</v>
      </c>
      <c r="BH37" s="417">
        <v>0</v>
      </c>
      <c r="BI37" s="417">
        <v>0</v>
      </c>
      <c r="BJ37" s="417">
        <v>0</v>
      </c>
      <c r="BK37" s="417">
        <v>0</v>
      </c>
      <c r="BL37" s="417">
        <v>0</v>
      </c>
      <c r="BM37" s="417">
        <v>0</v>
      </c>
      <c r="BN37" s="417">
        <v>0</v>
      </c>
      <c r="BO37" s="417">
        <v>0</v>
      </c>
      <c r="BP37" s="417">
        <v>0</v>
      </c>
      <c r="BQ37" s="417">
        <v>0</v>
      </c>
      <c r="BR37" s="417">
        <v>0</v>
      </c>
      <c r="BS37" s="417">
        <v>0</v>
      </c>
      <c r="BT37" s="417">
        <v>0</v>
      </c>
      <c r="BU37" s="417">
        <v>0</v>
      </c>
      <c r="BV37" s="417">
        <v>0</v>
      </c>
      <c r="BW37" s="417">
        <v>0</v>
      </c>
      <c r="BX37" s="417">
        <v>0</v>
      </c>
      <c r="BY37" s="417">
        <v>0</v>
      </c>
      <c r="BZ37" s="417">
        <v>0</v>
      </c>
      <c r="CA37" s="417">
        <v>0</v>
      </c>
      <c r="CB37" s="417">
        <v>0</v>
      </c>
      <c r="CC37" s="417">
        <v>0</v>
      </c>
      <c r="CD37" s="417">
        <v>0</v>
      </c>
      <c r="CE37" s="417">
        <v>0</v>
      </c>
      <c r="CF37" s="417">
        <v>0</v>
      </c>
      <c r="CG37" s="417">
        <v>0</v>
      </c>
      <c r="CH37" s="417">
        <v>0</v>
      </c>
      <c r="CI37" s="417">
        <v>0</v>
      </c>
      <c r="CJ37" s="417">
        <v>0</v>
      </c>
      <c r="CK37" s="417">
        <v>0</v>
      </c>
      <c r="CL37" s="417">
        <v>0</v>
      </c>
      <c r="CM37" s="417">
        <v>0</v>
      </c>
      <c r="CN37" s="417">
        <v>0</v>
      </c>
      <c r="CO37" s="417">
        <v>0</v>
      </c>
      <c r="CP37" s="417">
        <v>0</v>
      </c>
      <c r="CQ37" s="417">
        <v>0</v>
      </c>
      <c r="CR37" s="417">
        <v>0</v>
      </c>
      <c r="CS37" s="417">
        <v>0</v>
      </c>
      <c r="CT37" s="417">
        <v>0</v>
      </c>
      <c r="CU37" s="417">
        <v>0</v>
      </c>
      <c r="CV37" s="417">
        <v>0</v>
      </c>
      <c r="CW37" s="417">
        <v>0</v>
      </c>
      <c r="CX37" s="417">
        <v>0</v>
      </c>
      <c r="CY37" s="417">
        <v>0</v>
      </c>
      <c r="CZ37" s="417">
        <v>0</v>
      </c>
      <c r="DA37" s="417">
        <v>0</v>
      </c>
      <c r="DB37" s="417">
        <v>0</v>
      </c>
      <c r="DC37" s="417">
        <v>0</v>
      </c>
      <c r="DD37" s="417">
        <v>0</v>
      </c>
      <c r="DE37" s="417">
        <v>0</v>
      </c>
      <c r="DF37" s="417">
        <v>0</v>
      </c>
      <c r="DG37" s="417">
        <v>0</v>
      </c>
      <c r="DH37" s="417">
        <v>0</v>
      </c>
      <c r="DI37" s="417">
        <v>0</v>
      </c>
      <c r="DJ37" s="417">
        <v>0</v>
      </c>
      <c r="DK37" s="417">
        <v>0</v>
      </c>
      <c r="DL37" s="417">
        <v>0</v>
      </c>
      <c r="DM37" s="417">
        <v>0</v>
      </c>
      <c r="DN37" s="417">
        <v>0</v>
      </c>
      <c r="DO37" s="417">
        <v>0</v>
      </c>
      <c r="DP37" s="417">
        <v>0</v>
      </c>
      <c r="DQ37" s="417">
        <v>0</v>
      </c>
      <c r="DR37" s="417">
        <v>0</v>
      </c>
      <c r="DS37" s="417">
        <v>0</v>
      </c>
      <c r="DT37" s="417">
        <v>0</v>
      </c>
      <c r="DU37" s="417">
        <v>0</v>
      </c>
      <c r="DV37" s="417">
        <v>0</v>
      </c>
      <c r="DW37" s="417">
        <v>0</v>
      </c>
      <c r="DX37" s="417">
        <v>0</v>
      </c>
      <c r="DY37" s="417">
        <v>0</v>
      </c>
      <c r="DZ37" s="417">
        <v>0</v>
      </c>
      <c r="EA37" s="417">
        <v>0</v>
      </c>
      <c r="EB37" s="417">
        <v>0</v>
      </c>
      <c r="EC37" s="417">
        <v>0</v>
      </c>
      <c r="ED37" s="417">
        <v>0</v>
      </c>
      <c r="EE37" s="417">
        <v>0</v>
      </c>
      <c r="EF37" s="417">
        <v>0</v>
      </c>
      <c r="EG37" s="417">
        <v>0</v>
      </c>
      <c r="EH37" s="417">
        <v>0</v>
      </c>
      <c r="EI37" s="417">
        <v>0</v>
      </c>
      <c r="EJ37" s="417">
        <v>0</v>
      </c>
      <c r="EK37" s="417">
        <v>0</v>
      </c>
      <c r="EL37" s="417">
        <v>0</v>
      </c>
      <c r="EM37" s="417">
        <v>0</v>
      </c>
      <c r="EN37" s="417">
        <v>0</v>
      </c>
      <c r="EO37" s="417">
        <v>0</v>
      </c>
      <c r="EP37" s="417">
        <v>0</v>
      </c>
      <c r="EQ37" s="417">
        <v>0</v>
      </c>
      <c r="ER37" s="417">
        <v>0</v>
      </c>
      <c r="ES37" s="417">
        <v>0</v>
      </c>
      <c r="ET37" s="417">
        <v>0</v>
      </c>
      <c r="EU37" s="417">
        <v>0</v>
      </c>
      <c r="EV37" s="417">
        <v>0</v>
      </c>
      <c r="EW37" s="417">
        <v>0</v>
      </c>
      <c r="EX37" s="417">
        <v>0</v>
      </c>
      <c r="EY37" s="417">
        <v>0</v>
      </c>
      <c r="EZ37" s="417">
        <v>0</v>
      </c>
      <c r="FA37" s="417">
        <v>0</v>
      </c>
      <c r="FB37" s="417">
        <v>0</v>
      </c>
      <c r="FC37" s="417">
        <v>0</v>
      </c>
      <c r="FD37" s="417">
        <v>0</v>
      </c>
      <c r="FE37" s="417">
        <v>0</v>
      </c>
      <c r="FF37" s="417">
        <v>0</v>
      </c>
      <c r="FG37" s="417">
        <v>0</v>
      </c>
      <c r="FH37" s="417">
        <v>0</v>
      </c>
      <c r="FI37" s="417">
        <v>0</v>
      </c>
      <c r="FJ37" s="417">
        <v>0</v>
      </c>
      <c r="FK37" s="417">
        <v>0</v>
      </c>
      <c r="FL37" s="417">
        <v>0</v>
      </c>
      <c r="FM37" s="417">
        <v>0</v>
      </c>
      <c r="FN37" s="417">
        <v>0</v>
      </c>
      <c r="FO37" s="417">
        <v>0</v>
      </c>
      <c r="FP37" s="417">
        <v>0</v>
      </c>
      <c r="FQ37" s="417">
        <v>0</v>
      </c>
      <c r="FR37" s="417">
        <v>0</v>
      </c>
      <c r="FS37" s="417">
        <v>0</v>
      </c>
      <c r="FT37" s="417">
        <v>0</v>
      </c>
      <c r="FU37" s="417">
        <v>0</v>
      </c>
      <c r="FV37" s="417">
        <v>0</v>
      </c>
      <c r="FW37" s="417">
        <v>0</v>
      </c>
      <c r="FX37" s="417">
        <v>0</v>
      </c>
      <c r="FY37" s="417">
        <v>0</v>
      </c>
      <c r="FZ37" s="417">
        <v>0</v>
      </c>
      <c r="GA37" s="417">
        <v>0</v>
      </c>
    </row>
    <row r="38" spans="1:183" x14ac:dyDescent="0.25">
      <c r="A38" s="392">
        <v>1</v>
      </c>
      <c r="B38" s="168">
        <v>1</v>
      </c>
      <c r="C38" s="168">
        <v>9</v>
      </c>
      <c r="D38" s="417">
        <v>0</v>
      </c>
      <c r="E38" s="417">
        <v>0</v>
      </c>
      <c r="F38" s="417">
        <v>0</v>
      </c>
      <c r="G38" s="417">
        <v>0</v>
      </c>
      <c r="H38" s="417">
        <v>0</v>
      </c>
      <c r="I38" s="417">
        <v>0</v>
      </c>
      <c r="J38" s="417">
        <v>0</v>
      </c>
      <c r="K38" s="417">
        <v>0</v>
      </c>
      <c r="L38" s="417">
        <v>0</v>
      </c>
      <c r="M38" s="417">
        <v>0</v>
      </c>
      <c r="N38" s="417">
        <v>0</v>
      </c>
      <c r="O38" s="417">
        <v>0</v>
      </c>
      <c r="P38" s="417">
        <v>0</v>
      </c>
      <c r="Q38" s="417">
        <v>0</v>
      </c>
      <c r="R38" s="417">
        <v>0</v>
      </c>
      <c r="S38" s="417">
        <v>0</v>
      </c>
      <c r="T38" s="417">
        <v>0</v>
      </c>
      <c r="U38" s="417">
        <v>0</v>
      </c>
      <c r="V38" s="417">
        <v>0</v>
      </c>
      <c r="W38" s="417">
        <v>0</v>
      </c>
      <c r="X38" s="417">
        <v>0</v>
      </c>
      <c r="Y38" s="417">
        <v>0</v>
      </c>
      <c r="Z38" s="417">
        <v>0</v>
      </c>
      <c r="AA38" s="417">
        <v>0</v>
      </c>
      <c r="AB38" s="417">
        <v>0</v>
      </c>
      <c r="AC38" s="417">
        <v>0</v>
      </c>
      <c r="AD38" s="417">
        <v>0</v>
      </c>
      <c r="AE38" s="417">
        <v>0</v>
      </c>
      <c r="AF38" s="417">
        <v>0</v>
      </c>
      <c r="AG38" s="417">
        <v>0</v>
      </c>
      <c r="AH38" s="417">
        <v>0</v>
      </c>
      <c r="AI38" s="417">
        <v>0</v>
      </c>
      <c r="AJ38" s="417">
        <v>0</v>
      </c>
      <c r="AK38" s="417">
        <v>0</v>
      </c>
      <c r="AL38" s="417">
        <v>0</v>
      </c>
      <c r="AM38" s="417">
        <v>0</v>
      </c>
      <c r="AN38" s="417">
        <v>0</v>
      </c>
      <c r="AO38" s="417">
        <v>0</v>
      </c>
      <c r="AP38" s="417">
        <v>0</v>
      </c>
      <c r="AQ38" s="417">
        <v>0</v>
      </c>
      <c r="AR38" s="417">
        <v>0</v>
      </c>
      <c r="AS38" s="417">
        <v>0</v>
      </c>
      <c r="AT38" s="417">
        <v>0</v>
      </c>
      <c r="AU38" s="417">
        <v>0</v>
      </c>
      <c r="AV38" s="417">
        <v>0</v>
      </c>
      <c r="AW38" s="417">
        <v>0</v>
      </c>
      <c r="AX38" s="417">
        <v>0</v>
      </c>
      <c r="AY38" s="417">
        <v>0</v>
      </c>
      <c r="AZ38" s="417">
        <v>0</v>
      </c>
      <c r="BA38" s="417">
        <v>0</v>
      </c>
      <c r="BB38" s="417">
        <v>0</v>
      </c>
      <c r="BC38" s="417">
        <v>0</v>
      </c>
      <c r="BD38" s="417">
        <v>0</v>
      </c>
      <c r="BE38" s="417">
        <v>0</v>
      </c>
      <c r="BF38" s="417">
        <v>0</v>
      </c>
      <c r="BG38" s="417">
        <v>0</v>
      </c>
      <c r="BH38" s="417">
        <v>0</v>
      </c>
      <c r="BI38" s="417">
        <v>0</v>
      </c>
      <c r="BJ38" s="417">
        <v>0</v>
      </c>
      <c r="BK38" s="417">
        <v>0</v>
      </c>
      <c r="BL38" s="417">
        <v>0</v>
      </c>
      <c r="BM38" s="417">
        <v>0</v>
      </c>
      <c r="BN38" s="417">
        <v>0</v>
      </c>
      <c r="BO38" s="417">
        <v>0</v>
      </c>
      <c r="BP38" s="417">
        <v>0</v>
      </c>
      <c r="BQ38" s="417">
        <v>0</v>
      </c>
      <c r="BR38" s="417">
        <v>0</v>
      </c>
      <c r="BS38" s="417">
        <v>0</v>
      </c>
      <c r="BT38" s="417">
        <v>0</v>
      </c>
      <c r="BU38" s="417">
        <v>0</v>
      </c>
      <c r="BV38" s="417">
        <v>0</v>
      </c>
      <c r="BW38" s="417">
        <v>0</v>
      </c>
      <c r="BX38" s="417">
        <v>0</v>
      </c>
      <c r="BY38" s="417">
        <v>0</v>
      </c>
      <c r="BZ38" s="417">
        <v>0</v>
      </c>
      <c r="CA38" s="417">
        <v>0</v>
      </c>
      <c r="CB38" s="417">
        <v>0</v>
      </c>
      <c r="CC38" s="417">
        <v>0</v>
      </c>
      <c r="CD38" s="417">
        <v>0</v>
      </c>
      <c r="CE38" s="417">
        <v>0</v>
      </c>
      <c r="CF38" s="417">
        <v>0</v>
      </c>
      <c r="CG38" s="417">
        <v>0</v>
      </c>
      <c r="CH38" s="417">
        <v>0</v>
      </c>
      <c r="CI38" s="417">
        <v>0</v>
      </c>
      <c r="CJ38" s="417">
        <v>0</v>
      </c>
      <c r="CK38" s="417">
        <v>0</v>
      </c>
      <c r="CL38" s="417">
        <v>0</v>
      </c>
      <c r="CM38" s="417">
        <v>0</v>
      </c>
      <c r="CN38" s="417">
        <v>0</v>
      </c>
      <c r="CO38" s="417">
        <v>0</v>
      </c>
      <c r="CP38" s="417">
        <v>0</v>
      </c>
      <c r="CQ38" s="417">
        <v>0</v>
      </c>
      <c r="CR38" s="417">
        <v>0</v>
      </c>
      <c r="CS38" s="417">
        <v>0</v>
      </c>
      <c r="CT38" s="417">
        <v>0</v>
      </c>
      <c r="CU38" s="417">
        <v>0</v>
      </c>
      <c r="CV38" s="417">
        <v>0</v>
      </c>
      <c r="CW38" s="417">
        <v>0</v>
      </c>
      <c r="CX38" s="417">
        <v>0</v>
      </c>
      <c r="CY38" s="417">
        <v>0</v>
      </c>
      <c r="CZ38" s="417">
        <v>0</v>
      </c>
      <c r="DA38" s="417">
        <v>0</v>
      </c>
      <c r="DB38" s="417">
        <v>0</v>
      </c>
      <c r="DC38" s="417">
        <v>0</v>
      </c>
      <c r="DD38" s="417">
        <v>0</v>
      </c>
      <c r="DE38" s="417">
        <v>0</v>
      </c>
      <c r="DF38" s="417">
        <v>0</v>
      </c>
      <c r="DG38" s="417">
        <v>0</v>
      </c>
      <c r="DH38" s="417">
        <v>0</v>
      </c>
      <c r="DI38" s="417">
        <v>0</v>
      </c>
      <c r="DJ38" s="417">
        <v>0</v>
      </c>
      <c r="DK38" s="417">
        <v>0</v>
      </c>
      <c r="DL38" s="417">
        <v>0</v>
      </c>
      <c r="DM38" s="417">
        <v>0</v>
      </c>
      <c r="DN38" s="417">
        <v>0</v>
      </c>
      <c r="DO38" s="417">
        <v>0</v>
      </c>
      <c r="DP38" s="417">
        <v>0</v>
      </c>
      <c r="DQ38" s="417">
        <v>0</v>
      </c>
      <c r="DR38" s="417">
        <v>0</v>
      </c>
      <c r="DS38" s="417">
        <v>0</v>
      </c>
      <c r="DT38" s="417">
        <v>0</v>
      </c>
      <c r="DU38" s="417">
        <v>0</v>
      </c>
      <c r="DV38" s="417">
        <v>0</v>
      </c>
      <c r="DW38" s="417">
        <v>0</v>
      </c>
      <c r="DX38" s="417">
        <v>0</v>
      </c>
      <c r="DY38" s="417">
        <v>0</v>
      </c>
      <c r="DZ38" s="417">
        <v>0</v>
      </c>
      <c r="EA38" s="417">
        <v>0</v>
      </c>
      <c r="EB38" s="417">
        <v>0</v>
      </c>
      <c r="EC38" s="417">
        <v>0</v>
      </c>
      <c r="ED38" s="417">
        <v>0</v>
      </c>
      <c r="EE38" s="417">
        <v>0</v>
      </c>
      <c r="EF38" s="417">
        <v>0</v>
      </c>
      <c r="EG38" s="417">
        <v>0</v>
      </c>
      <c r="EH38" s="417">
        <v>0</v>
      </c>
      <c r="EI38" s="417">
        <v>0</v>
      </c>
      <c r="EJ38" s="417">
        <v>0</v>
      </c>
      <c r="EK38" s="417">
        <v>0</v>
      </c>
      <c r="EL38" s="417">
        <v>0</v>
      </c>
      <c r="EM38" s="417">
        <v>0</v>
      </c>
      <c r="EN38" s="417">
        <v>0</v>
      </c>
      <c r="EO38" s="417">
        <v>0</v>
      </c>
      <c r="EP38" s="417">
        <v>0</v>
      </c>
      <c r="EQ38" s="417">
        <v>0</v>
      </c>
      <c r="ER38" s="417">
        <v>0</v>
      </c>
      <c r="ES38" s="417">
        <v>0</v>
      </c>
      <c r="ET38" s="417">
        <v>0</v>
      </c>
      <c r="EU38" s="417">
        <v>0</v>
      </c>
      <c r="EV38" s="417">
        <v>0</v>
      </c>
      <c r="EW38" s="417">
        <v>0</v>
      </c>
      <c r="EX38" s="417">
        <v>0</v>
      </c>
      <c r="EY38" s="417">
        <v>0</v>
      </c>
      <c r="EZ38" s="417">
        <v>0</v>
      </c>
      <c r="FA38" s="417">
        <v>0</v>
      </c>
      <c r="FB38" s="417">
        <v>0</v>
      </c>
      <c r="FC38" s="417">
        <v>0</v>
      </c>
      <c r="FD38" s="417">
        <v>0</v>
      </c>
      <c r="FE38" s="417">
        <v>0</v>
      </c>
      <c r="FF38" s="417">
        <v>0</v>
      </c>
      <c r="FG38" s="417">
        <v>0</v>
      </c>
      <c r="FH38" s="417">
        <v>0</v>
      </c>
      <c r="FI38" s="417">
        <v>0</v>
      </c>
      <c r="FJ38" s="417">
        <v>0</v>
      </c>
      <c r="FK38" s="417">
        <v>0</v>
      </c>
      <c r="FL38" s="417">
        <v>0</v>
      </c>
      <c r="FM38" s="417">
        <v>0</v>
      </c>
      <c r="FN38" s="417">
        <v>0</v>
      </c>
      <c r="FO38" s="417">
        <v>0</v>
      </c>
      <c r="FP38" s="417">
        <v>0</v>
      </c>
      <c r="FQ38" s="417">
        <v>0</v>
      </c>
      <c r="FR38" s="417">
        <v>0</v>
      </c>
      <c r="FS38" s="417">
        <v>0</v>
      </c>
      <c r="FT38" s="417">
        <v>0</v>
      </c>
      <c r="FU38" s="417">
        <v>0</v>
      </c>
      <c r="FV38" s="417">
        <v>0</v>
      </c>
      <c r="FW38" s="417">
        <v>0</v>
      </c>
      <c r="FX38" s="417">
        <v>0</v>
      </c>
      <c r="FY38" s="417">
        <v>0</v>
      </c>
      <c r="FZ38" s="417">
        <v>0</v>
      </c>
      <c r="GA38" s="417">
        <v>0</v>
      </c>
    </row>
    <row r="39" spans="1:183" x14ac:dyDescent="0.25">
      <c r="A39" s="392">
        <v>2</v>
      </c>
      <c r="B39" s="168">
        <v>1</v>
      </c>
      <c r="C39" s="168">
        <v>9</v>
      </c>
      <c r="D39" s="417">
        <v>0</v>
      </c>
      <c r="E39" s="417">
        <v>0</v>
      </c>
      <c r="F39" s="417">
        <v>0</v>
      </c>
      <c r="G39" s="417">
        <v>0</v>
      </c>
      <c r="H39" s="417">
        <v>0</v>
      </c>
      <c r="I39" s="417">
        <v>0</v>
      </c>
      <c r="J39" s="417">
        <v>0</v>
      </c>
      <c r="K39" s="417">
        <v>0</v>
      </c>
      <c r="L39" s="417">
        <v>0</v>
      </c>
      <c r="M39" s="417">
        <v>0</v>
      </c>
      <c r="N39" s="417">
        <v>0</v>
      </c>
      <c r="O39" s="417">
        <v>0</v>
      </c>
      <c r="P39" s="417">
        <v>0</v>
      </c>
      <c r="Q39" s="417">
        <v>0</v>
      </c>
      <c r="R39" s="417">
        <v>0</v>
      </c>
      <c r="S39" s="417">
        <v>0</v>
      </c>
      <c r="T39" s="417">
        <v>0</v>
      </c>
      <c r="U39" s="417">
        <v>0</v>
      </c>
      <c r="V39" s="417">
        <v>0</v>
      </c>
      <c r="W39" s="417">
        <v>0</v>
      </c>
      <c r="X39" s="417">
        <v>0</v>
      </c>
      <c r="Y39" s="417">
        <v>0</v>
      </c>
      <c r="Z39" s="417">
        <v>0</v>
      </c>
      <c r="AA39" s="417">
        <v>0</v>
      </c>
      <c r="AB39" s="417">
        <v>0</v>
      </c>
      <c r="AC39" s="417">
        <v>0</v>
      </c>
      <c r="AD39" s="417">
        <v>0</v>
      </c>
      <c r="AE39" s="417">
        <v>0</v>
      </c>
      <c r="AF39" s="417">
        <v>0</v>
      </c>
      <c r="AG39" s="417">
        <v>0</v>
      </c>
      <c r="AH39" s="417">
        <v>0</v>
      </c>
      <c r="AI39" s="417">
        <v>0</v>
      </c>
      <c r="AJ39" s="417">
        <v>0</v>
      </c>
      <c r="AK39" s="417">
        <v>0</v>
      </c>
      <c r="AL39" s="417">
        <v>0</v>
      </c>
      <c r="AM39" s="417">
        <v>0</v>
      </c>
      <c r="AN39" s="417">
        <v>0</v>
      </c>
      <c r="AO39" s="417">
        <v>0</v>
      </c>
      <c r="AP39" s="417">
        <v>0</v>
      </c>
      <c r="AQ39" s="417">
        <v>0</v>
      </c>
      <c r="AR39" s="417">
        <v>0</v>
      </c>
      <c r="AS39" s="417">
        <v>0</v>
      </c>
      <c r="AT39" s="417">
        <v>0</v>
      </c>
      <c r="AU39" s="417">
        <v>0</v>
      </c>
      <c r="AV39" s="417">
        <v>0</v>
      </c>
      <c r="AW39" s="417">
        <v>0</v>
      </c>
      <c r="AX39" s="417">
        <v>0</v>
      </c>
      <c r="AY39" s="417">
        <v>0</v>
      </c>
      <c r="AZ39" s="417">
        <v>0</v>
      </c>
      <c r="BA39" s="417">
        <v>0</v>
      </c>
      <c r="BB39" s="417">
        <v>0</v>
      </c>
      <c r="BC39" s="417">
        <v>0</v>
      </c>
      <c r="BD39" s="417">
        <v>0</v>
      </c>
      <c r="BE39" s="417">
        <v>0</v>
      </c>
      <c r="BF39" s="417">
        <v>0</v>
      </c>
      <c r="BG39" s="417">
        <v>0</v>
      </c>
      <c r="BH39" s="417">
        <v>0</v>
      </c>
      <c r="BI39" s="417">
        <v>0</v>
      </c>
      <c r="BJ39" s="417">
        <v>0</v>
      </c>
      <c r="BK39" s="417">
        <v>0</v>
      </c>
      <c r="BL39" s="417">
        <v>0</v>
      </c>
      <c r="BM39" s="417">
        <v>0</v>
      </c>
      <c r="BN39" s="417">
        <v>0</v>
      </c>
      <c r="BO39" s="417">
        <v>0</v>
      </c>
      <c r="BP39" s="417">
        <v>0</v>
      </c>
      <c r="BQ39" s="417">
        <v>0</v>
      </c>
      <c r="BR39" s="417">
        <v>0</v>
      </c>
      <c r="BS39" s="417">
        <v>0</v>
      </c>
      <c r="BT39" s="417">
        <v>0</v>
      </c>
      <c r="BU39" s="417">
        <v>0</v>
      </c>
      <c r="BV39" s="417">
        <v>0</v>
      </c>
      <c r="BW39" s="417">
        <v>0</v>
      </c>
      <c r="BX39" s="417">
        <v>0</v>
      </c>
      <c r="BY39" s="417">
        <v>0</v>
      </c>
      <c r="BZ39" s="417">
        <v>0</v>
      </c>
      <c r="CA39" s="417">
        <v>0</v>
      </c>
      <c r="CB39" s="417">
        <v>0</v>
      </c>
      <c r="CC39" s="417">
        <v>0</v>
      </c>
      <c r="CD39" s="417">
        <v>0</v>
      </c>
      <c r="CE39" s="417">
        <v>0</v>
      </c>
      <c r="CF39" s="417">
        <v>0</v>
      </c>
      <c r="CG39" s="417">
        <v>0</v>
      </c>
      <c r="CH39" s="417">
        <v>0</v>
      </c>
      <c r="CI39" s="417">
        <v>0</v>
      </c>
      <c r="CJ39" s="417">
        <v>0</v>
      </c>
      <c r="CK39" s="417">
        <v>0</v>
      </c>
      <c r="CL39" s="417">
        <v>0</v>
      </c>
      <c r="CM39" s="417">
        <v>0</v>
      </c>
      <c r="CN39" s="417">
        <v>0</v>
      </c>
      <c r="CO39" s="417">
        <v>0</v>
      </c>
      <c r="CP39" s="417">
        <v>0</v>
      </c>
      <c r="CQ39" s="417">
        <v>0</v>
      </c>
      <c r="CR39" s="417">
        <v>0</v>
      </c>
      <c r="CS39" s="417">
        <v>0</v>
      </c>
      <c r="CT39" s="417">
        <v>0</v>
      </c>
      <c r="CU39" s="417">
        <v>0</v>
      </c>
      <c r="CV39" s="417">
        <v>0</v>
      </c>
      <c r="CW39" s="417">
        <v>0</v>
      </c>
      <c r="CX39" s="417">
        <v>0</v>
      </c>
      <c r="CY39" s="417">
        <v>0</v>
      </c>
      <c r="CZ39" s="417">
        <v>0</v>
      </c>
      <c r="DA39" s="417">
        <v>0</v>
      </c>
      <c r="DB39" s="417">
        <v>0</v>
      </c>
      <c r="DC39" s="417">
        <v>0</v>
      </c>
      <c r="DD39" s="417">
        <v>0</v>
      </c>
      <c r="DE39" s="417">
        <v>0</v>
      </c>
      <c r="DF39" s="417">
        <v>0</v>
      </c>
      <c r="DG39" s="417">
        <v>0</v>
      </c>
      <c r="DH39" s="417">
        <v>0</v>
      </c>
      <c r="DI39" s="417">
        <v>0</v>
      </c>
      <c r="DJ39" s="417">
        <v>0</v>
      </c>
      <c r="DK39" s="417">
        <v>0</v>
      </c>
      <c r="DL39" s="417">
        <v>0</v>
      </c>
      <c r="DM39" s="417">
        <v>0</v>
      </c>
      <c r="DN39" s="417">
        <v>0</v>
      </c>
      <c r="DO39" s="417">
        <v>0</v>
      </c>
      <c r="DP39" s="417">
        <v>0</v>
      </c>
      <c r="DQ39" s="417">
        <v>0</v>
      </c>
      <c r="DR39" s="417">
        <v>0</v>
      </c>
      <c r="DS39" s="417">
        <v>0</v>
      </c>
      <c r="DT39" s="417">
        <v>0</v>
      </c>
      <c r="DU39" s="417">
        <v>0</v>
      </c>
      <c r="DV39" s="417">
        <v>0</v>
      </c>
      <c r="DW39" s="417">
        <v>0</v>
      </c>
      <c r="DX39" s="417">
        <v>0</v>
      </c>
      <c r="DY39" s="417">
        <v>0</v>
      </c>
      <c r="DZ39" s="417">
        <v>0</v>
      </c>
      <c r="EA39" s="417">
        <v>0</v>
      </c>
      <c r="EB39" s="417">
        <v>0</v>
      </c>
      <c r="EC39" s="417">
        <v>0</v>
      </c>
      <c r="ED39" s="417">
        <v>0</v>
      </c>
      <c r="EE39" s="417">
        <v>0</v>
      </c>
      <c r="EF39" s="417">
        <v>0</v>
      </c>
      <c r="EG39" s="417">
        <v>0</v>
      </c>
      <c r="EH39" s="417">
        <v>0</v>
      </c>
      <c r="EI39" s="417">
        <v>0</v>
      </c>
      <c r="EJ39" s="417">
        <v>0</v>
      </c>
      <c r="EK39" s="417">
        <v>0</v>
      </c>
      <c r="EL39" s="417">
        <v>0</v>
      </c>
      <c r="EM39" s="417">
        <v>0</v>
      </c>
      <c r="EN39" s="417">
        <v>0</v>
      </c>
      <c r="EO39" s="417">
        <v>0</v>
      </c>
      <c r="EP39" s="417">
        <v>0</v>
      </c>
      <c r="EQ39" s="417">
        <v>0</v>
      </c>
      <c r="ER39" s="417">
        <v>0</v>
      </c>
      <c r="ES39" s="417">
        <v>0</v>
      </c>
      <c r="ET39" s="417">
        <v>0</v>
      </c>
      <c r="EU39" s="417">
        <v>0</v>
      </c>
      <c r="EV39" s="417">
        <v>0</v>
      </c>
      <c r="EW39" s="417">
        <v>0</v>
      </c>
      <c r="EX39" s="417">
        <v>0</v>
      </c>
      <c r="EY39" s="417">
        <v>0</v>
      </c>
      <c r="EZ39" s="417">
        <v>0</v>
      </c>
      <c r="FA39" s="417">
        <v>0</v>
      </c>
      <c r="FB39" s="417">
        <v>0</v>
      </c>
      <c r="FC39" s="417">
        <v>0</v>
      </c>
      <c r="FD39" s="417">
        <v>0</v>
      </c>
      <c r="FE39" s="417">
        <v>0</v>
      </c>
      <c r="FF39" s="417">
        <v>0</v>
      </c>
      <c r="FG39" s="417">
        <v>0</v>
      </c>
      <c r="FH39" s="417">
        <v>0</v>
      </c>
      <c r="FI39" s="417">
        <v>0</v>
      </c>
      <c r="FJ39" s="417">
        <v>0</v>
      </c>
      <c r="FK39" s="417">
        <v>0</v>
      </c>
      <c r="FL39" s="417">
        <v>0</v>
      </c>
      <c r="FM39" s="417">
        <v>0</v>
      </c>
      <c r="FN39" s="417">
        <v>0</v>
      </c>
      <c r="FO39" s="417">
        <v>0</v>
      </c>
      <c r="FP39" s="417">
        <v>0</v>
      </c>
      <c r="FQ39" s="417">
        <v>0</v>
      </c>
      <c r="FR39" s="417">
        <v>0</v>
      </c>
      <c r="FS39" s="417">
        <v>0</v>
      </c>
      <c r="FT39" s="417">
        <v>0</v>
      </c>
      <c r="FU39" s="417">
        <v>0</v>
      </c>
      <c r="FV39" s="417">
        <v>0</v>
      </c>
      <c r="FW39" s="417">
        <v>0</v>
      </c>
      <c r="FX39" s="417">
        <v>0</v>
      </c>
      <c r="FY39" s="417">
        <v>0</v>
      </c>
      <c r="FZ39" s="417">
        <v>0</v>
      </c>
      <c r="GA39" s="417">
        <v>0</v>
      </c>
    </row>
    <row r="40" spans="1:183" x14ac:dyDescent="0.25">
      <c r="A40" s="392">
        <v>3</v>
      </c>
      <c r="B40" s="168">
        <v>1</v>
      </c>
      <c r="C40" s="168">
        <v>9</v>
      </c>
      <c r="D40" s="417">
        <v>0</v>
      </c>
      <c r="E40" s="417">
        <v>0</v>
      </c>
      <c r="F40" s="417">
        <v>0</v>
      </c>
      <c r="G40" s="417">
        <v>0</v>
      </c>
      <c r="H40" s="417">
        <v>0</v>
      </c>
      <c r="I40" s="417">
        <v>0</v>
      </c>
      <c r="J40" s="417">
        <v>0</v>
      </c>
      <c r="K40" s="417">
        <v>0</v>
      </c>
      <c r="L40" s="417">
        <v>0</v>
      </c>
      <c r="M40" s="417">
        <v>0</v>
      </c>
      <c r="N40" s="417">
        <v>0</v>
      </c>
      <c r="O40" s="417">
        <v>0</v>
      </c>
      <c r="P40" s="417">
        <v>0</v>
      </c>
      <c r="Q40" s="417">
        <v>0</v>
      </c>
      <c r="R40" s="417">
        <v>0</v>
      </c>
      <c r="S40" s="417">
        <v>0</v>
      </c>
      <c r="T40" s="417">
        <v>0</v>
      </c>
      <c r="U40" s="417">
        <v>0</v>
      </c>
      <c r="V40" s="417">
        <v>0</v>
      </c>
      <c r="W40" s="417">
        <v>0</v>
      </c>
      <c r="X40" s="417">
        <v>0</v>
      </c>
      <c r="Y40" s="417">
        <v>0</v>
      </c>
      <c r="Z40" s="417">
        <v>0</v>
      </c>
      <c r="AA40" s="417">
        <v>0</v>
      </c>
      <c r="AB40" s="417">
        <v>0</v>
      </c>
      <c r="AC40" s="417">
        <v>0</v>
      </c>
      <c r="AD40" s="417">
        <v>0</v>
      </c>
      <c r="AE40" s="417">
        <v>0</v>
      </c>
      <c r="AF40" s="417">
        <v>0</v>
      </c>
      <c r="AG40" s="417">
        <v>0</v>
      </c>
      <c r="AH40" s="417">
        <v>0</v>
      </c>
      <c r="AI40" s="417">
        <v>0</v>
      </c>
      <c r="AJ40" s="417">
        <v>0</v>
      </c>
      <c r="AK40" s="417">
        <v>0</v>
      </c>
      <c r="AL40" s="417">
        <v>0</v>
      </c>
      <c r="AM40" s="417">
        <v>0</v>
      </c>
      <c r="AN40" s="417">
        <v>0</v>
      </c>
      <c r="AO40" s="417">
        <v>0</v>
      </c>
      <c r="AP40" s="417">
        <v>0</v>
      </c>
      <c r="AQ40" s="417">
        <v>0</v>
      </c>
      <c r="AR40" s="417">
        <v>0</v>
      </c>
      <c r="AS40" s="417">
        <v>0</v>
      </c>
      <c r="AT40" s="417">
        <v>0</v>
      </c>
      <c r="AU40" s="417">
        <v>0</v>
      </c>
      <c r="AV40" s="417">
        <v>0</v>
      </c>
      <c r="AW40" s="417">
        <v>0</v>
      </c>
      <c r="AX40" s="417">
        <v>0</v>
      </c>
      <c r="AY40" s="417">
        <v>0</v>
      </c>
      <c r="AZ40" s="417">
        <v>0</v>
      </c>
      <c r="BA40" s="417">
        <v>0</v>
      </c>
      <c r="BB40" s="417">
        <v>0</v>
      </c>
      <c r="BC40" s="417">
        <v>0</v>
      </c>
      <c r="BD40" s="417">
        <v>0</v>
      </c>
      <c r="BE40" s="417">
        <v>0</v>
      </c>
      <c r="BF40" s="417">
        <v>0</v>
      </c>
      <c r="BG40" s="417">
        <v>0</v>
      </c>
      <c r="BH40" s="417">
        <v>0</v>
      </c>
      <c r="BI40" s="417">
        <v>0</v>
      </c>
      <c r="BJ40" s="417">
        <v>0</v>
      </c>
      <c r="BK40" s="417">
        <v>0</v>
      </c>
      <c r="BL40" s="417">
        <v>0</v>
      </c>
      <c r="BM40" s="417">
        <v>0</v>
      </c>
      <c r="BN40" s="417">
        <v>0</v>
      </c>
      <c r="BO40" s="417">
        <v>0</v>
      </c>
      <c r="BP40" s="417">
        <v>0</v>
      </c>
      <c r="BQ40" s="417">
        <v>0</v>
      </c>
      <c r="BR40" s="417">
        <v>0</v>
      </c>
      <c r="BS40" s="417">
        <v>0</v>
      </c>
      <c r="BT40" s="417">
        <v>0</v>
      </c>
      <c r="BU40" s="417">
        <v>0</v>
      </c>
      <c r="BV40" s="417">
        <v>0</v>
      </c>
      <c r="BW40" s="417">
        <v>0</v>
      </c>
      <c r="BX40" s="417">
        <v>0</v>
      </c>
      <c r="BY40" s="417">
        <v>0</v>
      </c>
      <c r="BZ40" s="417">
        <v>0</v>
      </c>
      <c r="CA40" s="417">
        <v>0</v>
      </c>
      <c r="CB40" s="417">
        <v>0</v>
      </c>
      <c r="CC40" s="417">
        <v>0</v>
      </c>
      <c r="CD40" s="417">
        <v>0</v>
      </c>
      <c r="CE40" s="417">
        <v>0</v>
      </c>
      <c r="CF40" s="417">
        <v>0</v>
      </c>
      <c r="CG40" s="417">
        <v>0</v>
      </c>
      <c r="CH40" s="417">
        <v>0</v>
      </c>
      <c r="CI40" s="417">
        <v>0</v>
      </c>
      <c r="CJ40" s="417">
        <v>0</v>
      </c>
      <c r="CK40" s="417">
        <v>0</v>
      </c>
      <c r="CL40" s="417">
        <v>0</v>
      </c>
      <c r="CM40" s="417">
        <v>0</v>
      </c>
      <c r="CN40" s="417">
        <v>0</v>
      </c>
      <c r="CO40" s="417">
        <v>0</v>
      </c>
      <c r="CP40" s="417">
        <v>0</v>
      </c>
      <c r="CQ40" s="417">
        <v>0</v>
      </c>
      <c r="CR40" s="417">
        <v>0</v>
      </c>
      <c r="CS40" s="417">
        <v>0</v>
      </c>
      <c r="CT40" s="417">
        <v>0</v>
      </c>
      <c r="CU40" s="417">
        <v>0</v>
      </c>
      <c r="CV40" s="417">
        <v>0</v>
      </c>
      <c r="CW40" s="417">
        <v>0</v>
      </c>
      <c r="CX40" s="417">
        <v>0</v>
      </c>
      <c r="CY40" s="417">
        <v>0</v>
      </c>
      <c r="CZ40" s="417">
        <v>0</v>
      </c>
      <c r="DA40" s="417">
        <v>0</v>
      </c>
      <c r="DB40" s="417">
        <v>0</v>
      </c>
      <c r="DC40" s="417">
        <v>0</v>
      </c>
      <c r="DD40" s="417">
        <v>0</v>
      </c>
      <c r="DE40" s="417">
        <v>0</v>
      </c>
      <c r="DF40" s="417">
        <v>0</v>
      </c>
      <c r="DG40" s="417">
        <v>0</v>
      </c>
      <c r="DH40" s="417">
        <v>0</v>
      </c>
      <c r="DI40" s="417">
        <v>0</v>
      </c>
      <c r="DJ40" s="417">
        <v>0</v>
      </c>
      <c r="DK40" s="417">
        <v>0</v>
      </c>
      <c r="DL40" s="417">
        <v>0</v>
      </c>
      <c r="DM40" s="417">
        <v>0</v>
      </c>
      <c r="DN40" s="417">
        <v>0</v>
      </c>
      <c r="DO40" s="417">
        <v>0</v>
      </c>
      <c r="DP40" s="417">
        <v>0</v>
      </c>
      <c r="DQ40" s="417">
        <v>0</v>
      </c>
      <c r="DR40" s="417">
        <v>0</v>
      </c>
      <c r="DS40" s="417">
        <v>0</v>
      </c>
      <c r="DT40" s="417">
        <v>0</v>
      </c>
      <c r="DU40" s="417">
        <v>0</v>
      </c>
      <c r="DV40" s="417">
        <v>0</v>
      </c>
      <c r="DW40" s="417">
        <v>0</v>
      </c>
      <c r="DX40" s="417">
        <v>0</v>
      </c>
      <c r="DY40" s="417">
        <v>0</v>
      </c>
      <c r="DZ40" s="417">
        <v>0</v>
      </c>
      <c r="EA40" s="417">
        <v>0</v>
      </c>
      <c r="EB40" s="417">
        <v>0</v>
      </c>
      <c r="EC40" s="417">
        <v>0</v>
      </c>
      <c r="ED40" s="417">
        <v>0</v>
      </c>
      <c r="EE40" s="417">
        <v>0</v>
      </c>
      <c r="EF40" s="417">
        <v>0</v>
      </c>
      <c r="EG40" s="417">
        <v>0</v>
      </c>
      <c r="EH40" s="417">
        <v>0</v>
      </c>
      <c r="EI40" s="417">
        <v>0</v>
      </c>
      <c r="EJ40" s="417">
        <v>0</v>
      </c>
      <c r="EK40" s="417">
        <v>0</v>
      </c>
      <c r="EL40" s="417">
        <v>0</v>
      </c>
      <c r="EM40" s="417">
        <v>0</v>
      </c>
      <c r="EN40" s="417">
        <v>0</v>
      </c>
      <c r="EO40" s="417">
        <v>0</v>
      </c>
      <c r="EP40" s="417">
        <v>0</v>
      </c>
      <c r="EQ40" s="417">
        <v>0</v>
      </c>
      <c r="ER40" s="417">
        <v>0</v>
      </c>
      <c r="ES40" s="417">
        <v>0</v>
      </c>
      <c r="ET40" s="417">
        <v>0</v>
      </c>
      <c r="EU40" s="417">
        <v>0</v>
      </c>
      <c r="EV40" s="417">
        <v>0</v>
      </c>
      <c r="EW40" s="417">
        <v>0</v>
      </c>
      <c r="EX40" s="417">
        <v>0</v>
      </c>
      <c r="EY40" s="417">
        <v>0</v>
      </c>
      <c r="EZ40" s="417">
        <v>0</v>
      </c>
      <c r="FA40" s="417">
        <v>0</v>
      </c>
      <c r="FB40" s="417">
        <v>0</v>
      </c>
      <c r="FC40" s="417">
        <v>0</v>
      </c>
      <c r="FD40" s="417">
        <v>0</v>
      </c>
      <c r="FE40" s="417">
        <v>0</v>
      </c>
      <c r="FF40" s="417">
        <v>0</v>
      </c>
      <c r="FG40" s="417">
        <v>0</v>
      </c>
      <c r="FH40" s="417">
        <v>0</v>
      </c>
      <c r="FI40" s="417">
        <v>0</v>
      </c>
      <c r="FJ40" s="417">
        <v>0</v>
      </c>
      <c r="FK40" s="417">
        <v>0</v>
      </c>
      <c r="FL40" s="417">
        <v>0</v>
      </c>
      <c r="FM40" s="417">
        <v>0</v>
      </c>
      <c r="FN40" s="417">
        <v>0</v>
      </c>
      <c r="FO40" s="417">
        <v>0</v>
      </c>
      <c r="FP40" s="417">
        <v>0</v>
      </c>
      <c r="FQ40" s="417">
        <v>0</v>
      </c>
      <c r="FR40" s="417">
        <v>0</v>
      </c>
      <c r="FS40" s="417">
        <v>0</v>
      </c>
      <c r="FT40" s="417">
        <v>0</v>
      </c>
      <c r="FU40" s="417">
        <v>0</v>
      </c>
      <c r="FV40" s="417">
        <v>0</v>
      </c>
      <c r="FW40" s="417">
        <v>0</v>
      </c>
      <c r="FX40" s="417">
        <v>0</v>
      </c>
      <c r="FY40" s="417">
        <v>0</v>
      </c>
      <c r="FZ40" s="417">
        <v>0</v>
      </c>
      <c r="GA40" s="417">
        <v>0</v>
      </c>
    </row>
    <row r="41" spans="1:183" x14ac:dyDescent="0.25">
      <c r="A41" s="392">
        <v>4</v>
      </c>
      <c r="B41" s="168">
        <v>1</v>
      </c>
      <c r="C41" s="168">
        <v>9</v>
      </c>
      <c r="D41" s="417">
        <v>0</v>
      </c>
      <c r="E41" s="417">
        <v>0</v>
      </c>
      <c r="F41" s="417">
        <v>0</v>
      </c>
      <c r="G41" s="417">
        <v>0</v>
      </c>
      <c r="H41" s="417">
        <v>0</v>
      </c>
      <c r="I41" s="417">
        <v>0</v>
      </c>
      <c r="J41" s="417">
        <v>0</v>
      </c>
      <c r="K41" s="417">
        <v>0</v>
      </c>
      <c r="L41" s="417">
        <v>0</v>
      </c>
      <c r="M41" s="417">
        <v>0</v>
      </c>
      <c r="N41" s="417">
        <v>0</v>
      </c>
      <c r="O41" s="417">
        <v>0</v>
      </c>
      <c r="P41" s="417">
        <v>0</v>
      </c>
      <c r="Q41" s="417">
        <v>0</v>
      </c>
      <c r="R41" s="417">
        <v>0</v>
      </c>
      <c r="S41" s="417">
        <v>0</v>
      </c>
      <c r="T41" s="417">
        <v>0</v>
      </c>
      <c r="U41" s="417">
        <v>0</v>
      </c>
      <c r="V41" s="417">
        <v>0</v>
      </c>
      <c r="W41" s="417">
        <v>0</v>
      </c>
      <c r="X41" s="417">
        <v>0</v>
      </c>
      <c r="Y41" s="417">
        <v>0</v>
      </c>
      <c r="Z41" s="417">
        <v>0</v>
      </c>
      <c r="AA41" s="417">
        <v>0</v>
      </c>
      <c r="AB41" s="417">
        <v>0</v>
      </c>
      <c r="AC41" s="417">
        <v>0</v>
      </c>
      <c r="AD41" s="417">
        <v>0</v>
      </c>
      <c r="AE41" s="417">
        <v>0</v>
      </c>
      <c r="AF41" s="417">
        <v>0</v>
      </c>
      <c r="AG41" s="417">
        <v>0</v>
      </c>
      <c r="AH41" s="417">
        <v>0</v>
      </c>
      <c r="AI41" s="417">
        <v>0</v>
      </c>
      <c r="AJ41" s="417">
        <v>0</v>
      </c>
      <c r="AK41" s="417">
        <v>0</v>
      </c>
      <c r="AL41" s="417">
        <v>0</v>
      </c>
      <c r="AM41" s="417">
        <v>0</v>
      </c>
      <c r="AN41" s="417">
        <v>0</v>
      </c>
      <c r="AO41" s="417">
        <v>0</v>
      </c>
      <c r="AP41" s="417">
        <v>0</v>
      </c>
      <c r="AQ41" s="417">
        <v>0</v>
      </c>
      <c r="AR41" s="417">
        <v>0</v>
      </c>
      <c r="AS41" s="417">
        <v>0</v>
      </c>
      <c r="AT41" s="417">
        <v>0</v>
      </c>
      <c r="AU41" s="417">
        <v>0</v>
      </c>
      <c r="AV41" s="417">
        <v>0</v>
      </c>
      <c r="AW41" s="417">
        <v>0</v>
      </c>
      <c r="AX41" s="417">
        <v>0</v>
      </c>
      <c r="AY41" s="417">
        <v>0</v>
      </c>
      <c r="AZ41" s="417">
        <v>0</v>
      </c>
      <c r="BA41" s="417">
        <v>0</v>
      </c>
      <c r="BB41" s="417">
        <v>0</v>
      </c>
      <c r="BC41" s="417">
        <v>0</v>
      </c>
      <c r="BD41" s="417">
        <v>0</v>
      </c>
      <c r="BE41" s="417">
        <v>0</v>
      </c>
      <c r="BF41" s="417">
        <v>0</v>
      </c>
      <c r="BG41" s="417">
        <v>0</v>
      </c>
      <c r="BH41" s="417">
        <v>0</v>
      </c>
      <c r="BI41" s="417">
        <v>0</v>
      </c>
      <c r="BJ41" s="417">
        <v>0</v>
      </c>
      <c r="BK41" s="417">
        <v>0</v>
      </c>
      <c r="BL41" s="417">
        <v>0</v>
      </c>
      <c r="BM41" s="417">
        <v>0</v>
      </c>
      <c r="BN41" s="417">
        <v>0</v>
      </c>
      <c r="BO41" s="417">
        <v>0</v>
      </c>
      <c r="BP41" s="417">
        <v>0</v>
      </c>
      <c r="BQ41" s="417">
        <v>0</v>
      </c>
      <c r="BR41" s="417">
        <v>0</v>
      </c>
      <c r="BS41" s="417">
        <v>0</v>
      </c>
      <c r="BT41" s="417">
        <v>0</v>
      </c>
      <c r="BU41" s="417">
        <v>0</v>
      </c>
      <c r="BV41" s="417">
        <v>0</v>
      </c>
      <c r="BW41" s="417">
        <v>0</v>
      </c>
      <c r="BX41" s="417">
        <v>0</v>
      </c>
      <c r="BY41" s="417">
        <v>0</v>
      </c>
      <c r="BZ41" s="417">
        <v>0</v>
      </c>
      <c r="CA41" s="417">
        <v>0</v>
      </c>
      <c r="CB41" s="417">
        <v>0</v>
      </c>
      <c r="CC41" s="417">
        <v>0</v>
      </c>
      <c r="CD41" s="417">
        <v>0</v>
      </c>
      <c r="CE41" s="417">
        <v>0</v>
      </c>
      <c r="CF41" s="417">
        <v>0</v>
      </c>
      <c r="CG41" s="417">
        <v>0</v>
      </c>
      <c r="CH41" s="417">
        <v>0</v>
      </c>
      <c r="CI41" s="417">
        <v>0</v>
      </c>
      <c r="CJ41" s="417">
        <v>0</v>
      </c>
      <c r="CK41" s="417">
        <v>0</v>
      </c>
      <c r="CL41" s="417">
        <v>0</v>
      </c>
      <c r="CM41" s="417">
        <v>0</v>
      </c>
      <c r="CN41" s="417">
        <v>0</v>
      </c>
      <c r="CO41" s="417">
        <v>0</v>
      </c>
      <c r="CP41" s="417">
        <v>0</v>
      </c>
      <c r="CQ41" s="417">
        <v>0</v>
      </c>
      <c r="CR41" s="417">
        <v>0</v>
      </c>
      <c r="CS41" s="417">
        <v>0</v>
      </c>
      <c r="CT41" s="417">
        <v>0</v>
      </c>
      <c r="CU41" s="417">
        <v>0</v>
      </c>
      <c r="CV41" s="417">
        <v>0</v>
      </c>
      <c r="CW41" s="417">
        <v>0</v>
      </c>
      <c r="CX41" s="417">
        <v>0</v>
      </c>
      <c r="CY41" s="417">
        <v>0</v>
      </c>
      <c r="CZ41" s="417">
        <v>0</v>
      </c>
      <c r="DA41" s="417">
        <v>0</v>
      </c>
      <c r="DB41" s="417">
        <v>0</v>
      </c>
      <c r="DC41" s="417">
        <v>0</v>
      </c>
      <c r="DD41" s="417">
        <v>0</v>
      </c>
      <c r="DE41" s="417">
        <v>0</v>
      </c>
      <c r="DF41" s="417">
        <v>0</v>
      </c>
      <c r="DG41" s="417">
        <v>0</v>
      </c>
      <c r="DH41" s="417">
        <v>0</v>
      </c>
      <c r="DI41" s="417">
        <v>0</v>
      </c>
      <c r="DJ41" s="417">
        <v>0</v>
      </c>
      <c r="DK41" s="417">
        <v>0</v>
      </c>
      <c r="DL41" s="417">
        <v>0</v>
      </c>
      <c r="DM41" s="417">
        <v>0</v>
      </c>
      <c r="DN41" s="417">
        <v>0</v>
      </c>
      <c r="DO41" s="417">
        <v>0</v>
      </c>
      <c r="DP41" s="417">
        <v>0</v>
      </c>
      <c r="DQ41" s="417">
        <v>0</v>
      </c>
      <c r="DR41" s="417">
        <v>0</v>
      </c>
      <c r="DS41" s="417">
        <v>0</v>
      </c>
      <c r="DT41" s="417">
        <v>0</v>
      </c>
      <c r="DU41" s="417">
        <v>0</v>
      </c>
      <c r="DV41" s="417">
        <v>0</v>
      </c>
      <c r="DW41" s="417">
        <v>0</v>
      </c>
      <c r="DX41" s="417">
        <v>0</v>
      </c>
      <c r="DY41" s="417">
        <v>0</v>
      </c>
      <c r="DZ41" s="417">
        <v>0</v>
      </c>
      <c r="EA41" s="417">
        <v>0</v>
      </c>
      <c r="EB41" s="417">
        <v>0</v>
      </c>
      <c r="EC41" s="417">
        <v>0</v>
      </c>
      <c r="ED41" s="417">
        <v>0</v>
      </c>
      <c r="EE41" s="417">
        <v>0</v>
      </c>
      <c r="EF41" s="417">
        <v>0</v>
      </c>
      <c r="EG41" s="417">
        <v>0</v>
      </c>
      <c r="EH41" s="417">
        <v>0</v>
      </c>
      <c r="EI41" s="417">
        <v>0</v>
      </c>
      <c r="EJ41" s="417">
        <v>0</v>
      </c>
      <c r="EK41" s="417">
        <v>0</v>
      </c>
      <c r="EL41" s="417">
        <v>0</v>
      </c>
      <c r="EM41" s="417">
        <v>0</v>
      </c>
      <c r="EN41" s="417">
        <v>0</v>
      </c>
      <c r="EO41" s="417">
        <v>0</v>
      </c>
      <c r="EP41" s="417">
        <v>0</v>
      </c>
      <c r="EQ41" s="417">
        <v>0</v>
      </c>
      <c r="ER41" s="417">
        <v>0</v>
      </c>
      <c r="ES41" s="417">
        <v>0</v>
      </c>
      <c r="ET41" s="417">
        <v>0</v>
      </c>
      <c r="EU41" s="417">
        <v>0</v>
      </c>
      <c r="EV41" s="417">
        <v>0</v>
      </c>
      <c r="EW41" s="417">
        <v>0</v>
      </c>
      <c r="EX41" s="417">
        <v>0</v>
      </c>
      <c r="EY41" s="417">
        <v>0</v>
      </c>
      <c r="EZ41" s="417">
        <v>0</v>
      </c>
      <c r="FA41" s="417">
        <v>0</v>
      </c>
      <c r="FB41" s="417">
        <v>0</v>
      </c>
      <c r="FC41" s="417">
        <v>0</v>
      </c>
      <c r="FD41" s="417">
        <v>0</v>
      </c>
      <c r="FE41" s="417">
        <v>0</v>
      </c>
      <c r="FF41" s="417">
        <v>0</v>
      </c>
      <c r="FG41" s="417">
        <v>0</v>
      </c>
      <c r="FH41" s="417">
        <v>0</v>
      </c>
      <c r="FI41" s="417">
        <v>0</v>
      </c>
      <c r="FJ41" s="417">
        <v>0</v>
      </c>
      <c r="FK41" s="417">
        <v>0</v>
      </c>
      <c r="FL41" s="417">
        <v>0</v>
      </c>
      <c r="FM41" s="417">
        <v>0</v>
      </c>
      <c r="FN41" s="417">
        <v>0</v>
      </c>
      <c r="FO41" s="417">
        <v>0</v>
      </c>
      <c r="FP41" s="417">
        <v>0</v>
      </c>
      <c r="FQ41" s="417">
        <v>0</v>
      </c>
      <c r="FR41" s="417">
        <v>0</v>
      </c>
      <c r="FS41" s="417">
        <v>0</v>
      </c>
      <c r="FT41" s="417">
        <v>0</v>
      </c>
      <c r="FU41" s="417">
        <v>0</v>
      </c>
      <c r="FV41" s="417">
        <v>0</v>
      </c>
      <c r="FW41" s="417">
        <v>0</v>
      </c>
      <c r="FX41" s="417">
        <v>0</v>
      </c>
      <c r="FY41" s="417">
        <v>0</v>
      </c>
      <c r="FZ41" s="417">
        <v>0</v>
      </c>
      <c r="GA41" s="417">
        <v>0</v>
      </c>
    </row>
    <row r="42" spans="1:183" x14ac:dyDescent="0.25">
      <c r="A42" s="392">
        <v>1</v>
      </c>
      <c r="B42" s="168">
        <v>2</v>
      </c>
      <c r="C42" s="168">
        <v>1</v>
      </c>
      <c r="D42" s="417">
        <v>0</v>
      </c>
      <c r="E42" s="417">
        <v>0</v>
      </c>
      <c r="F42" s="417">
        <v>0</v>
      </c>
      <c r="G42" s="417">
        <v>0</v>
      </c>
      <c r="H42" s="417">
        <v>0</v>
      </c>
      <c r="I42" s="417">
        <v>0</v>
      </c>
      <c r="J42" s="417">
        <v>0</v>
      </c>
      <c r="K42" s="417">
        <v>0</v>
      </c>
      <c r="L42" s="417">
        <v>0</v>
      </c>
      <c r="M42" s="417">
        <v>0</v>
      </c>
      <c r="N42" s="417">
        <v>0</v>
      </c>
      <c r="O42" s="417">
        <v>0</v>
      </c>
      <c r="P42" s="417">
        <v>0</v>
      </c>
      <c r="Q42" s="417">
        <v>0</v>
      </c>
      <c r="R42" s="417">
        <v>0</v>
      </c>
      <c r="S42" s="417">
        <v>0</v>
      </c>
      <c r="T42" s="417">
        <v>0</v>
      </c>
      <c r="U42" s="417">
        <v>0</v>
      </c>
      <c r="V42" s="417">
        <v>0</v>
      </c>
      <c r="W42" s="417">
        <v>0</v>
      </c>
      <c r="X42" s="417">
        <v>0</v>
      </c>
      <c r="Y42" s="417">
        <v>0</v>
      </c>
      <c r="Z42" s="417">
        <v>0</v>
      </c>
      <c r="AA42" s="417">
        <v>0</v>
      </c>
      <c r="AB42" s="417">
        <v>0</v>
      </c>
      <c r="AC42" s="417">
        <v>0</v>
      </c>
      <c r="AD42" s="417">
        <v>0</v>
      </c>
      <c r="AE42" s="417">
        <v>0</v>
      </c>
      <c r="AF42" s="417">
        <v>0</v>
      </c>
      <c r="AG42" s="417">
        <v>0</v>
      </c>
      <c r="AH42" s="417">
        <v>0</v>
      </c>
      <c r="AI42" s="417">
        <v>0</v>
      </c>
      <c r="AJ42" s="417">
        <v>0</v>
      </c>
      <c r="AK42" s="417">
        <v>0</v>
      </c>
      <c r="AL42" s="417">
        <v>0</v>
      </c>
      <c r="AM42" s="417">
        <v>0</v>
      </c>
      <c r="AN42" s="417">
        <v>0</v>
      </c>
      <c r="AO42" s="417">
        <v>0</v>
      </c>
      <c r="AP42" s="417">
        <v>0</v>
      </c>
      <c r="AQ42" s="417">
        <v>0</v>
      </c>
      <c r="AR42" s="417">
        <v>0</v>
      </c>
      <c r="AS42" s="417">
        <v>0</v>
      </c>
      <c r="AT42" s="417">
        <v>0</v>
      </c>
      <c r="AU42" s="417">
        <v>0</v>
      </c>
      <c r="AV42" s="417">
        <v>0</v>
      </c>
      <c r="AW42" s="417">
        <v>0</v>
      </c>
      <c r="AX42" s="417">
        <v>0</v>
      </c>
      <c r="AY42" s="417">
        <v>0</v>
      </c>
      <c r="AZ42" s="417">
        <v>0</v>
      </c>
      <c r="BA42" s="417">
        <v>0</v>
      </c>
      <c r="BB42" s="417">
        <v>0</v>
      </c>
      <c r="BC42" s="417">
        <v>0</v>
      </c>
      <c r="BD42" s="417">
        <v>0</v>
      </c>
      <c r="BE42" s="417">
        <v>0</v>
      </c>
      <c r="BF42" s="417">
        <v>0</v>
      </c>
      <c r="BG42" s="417">
        <v>0</v>
      </c>
      <c r="BH42" s="417">
        <v>0</v>
      </c>
      <c r="BI42" s="417">
        <v>0</v>
      </c>
      <c r="BJ42" s="417">
        <v>0</v>
      </c>
      <c r="BK42" s="417">
        <v>0</v>
      </c>
      <c r="BL42" s="417">
        <v>0</v>
      </c>
      <c r="BM42" s="417">
        <v>0</v>
      </c>
      <c r="BN42" s="417">
        <v>0</v>
      </c>
      <c r="BO42" s="417">
        <v>0</v>
      </c>
      <c r="BP42" s="417">
        <v>0</v>
      </c>
      <c r="BQ42" s="417">
        <v>0</v>
      </c>
      <c r="BR42" s="417">
        <v>0</v>
      </c>
      <c r="BS42" s="417">
        <v>0</v>
      </c>
      <c r="BT42" s="417">
        <v>0</v>
      </c>
      <c r="BU42" s="417">
        <v>0</v>
      </c>
      <c r="BV42" s="417">
        <v>0</v>
      </c>
      <c r="BW42" s="417">
        <v>0</v>
      </c>
      <c r="BX42" s="417">
        <v>0</v>
      </c>
      <c r="BY42" s="417">
        <v>0</v>
      </c>
      <c r="BZ42" s="417">
        <v>0</v>
      </c>
      <c r="CA42" s="417">
        <v>0</v>
      </c>
      <c r="CB42" s="417">
        <v>0</v>
      </c>
      <c r="CC42" s="417">
        <v>0</v>
      </c>
      <c r="CD42" s="417">
        <v>0</v>
      </c>
      <c r="CE42" s="417">
        <v>0</v>
      </c>
      <c r="CF42" s="417">
        <v>0</v>
      </c>
      <c r="CG42" s="417">
        <v>0</v>
      </c>
      <c r="CH42" s="417">
        <v>0</v>
      </c>
      <c r="CI42" s="417">
        <v>0</v>
      </c>
      <c r="CJ42" s="417">
        <v>0</v>
      </c>
      <c r="CK42" s="417">
        <v>0</v>
      </c>
      <c r="CL42" s="417">
        <v>0</v>
      </c>
      <c r="CM42" s="417">
        <v>0</v>
      </c>
      <c r="CN42" s="417">
        <v>0</v>
      </c>
      <c r="CO42" s="417">
        <v>0</v>
      </c>
      <c r="CP42" s="417">
        <v>0</v>
      </c>
      <c r="CQ42" s="417">
        <v>0</v>
      </c>
      <c r="CR42" s="417">
        <v>0</v>
      </c>
      <c r="CS42" s="417">
        <v>0</v>
      </c>
      <c r="CT42" s="417">
        <v>0</v>
      </c>
      <c r="CU42" s="417">
        <v>0</v>
      </c>
      <c r="CV42" s="417">
        <v>0</v>
      </c>
      <c r="CW42" s="417">
        <v>0</v>
      </c>
      <c r="CX42" s="417">
        <v>0</v>
      </c>
      <c r="CY42" s="417">
        <v>0</v>
      </c>
      <c r="CZ42" s="417">
        <v>0</v>
      </c>
      <c r="DA42" s="417">
        <v>0</v>
      </c>
      <c r="DB42" s="417">
        <v>0</v>
      </c>
      <c r="DC42" s="417">
        <v>0</v>
      </c>
      <c r="DD42" s="417">
        <v>0</v>
      </c>
      <c r="DE42" s="417">
        <v>0</v>
      </c>
      <c r="DF42" s="417">
        <v>0</v>
      </c>
      <c r="DG42" s="417">
        <v>0</v>
      </c>
      <c r="DH42" s="417">
        <v>0</v>
      </c>
      <c r="DI42" s="417">
        <v>0</v>
      </c>
      <c r="DJ42" s="417">
        <v>0</v>
      </c>
      <c r="DK42" s="417">
        <v>0</v>
      </c>
      <c r="DL42" s="417">
        <v>0</v>
      </c>
      <c r="DM42" s="417">
        <v>0</v>
      </c>
      <c r="DN42" s="417">
        <v>0</v>
      </c>
      <c r="DO42" s="417">
        <v>0</v>
      </c>
      <c r="DP42" s="417">
        <v>0</v>
      </c>
      <c r="DQ42" s="417">
        <v>0</v>
      </c>
      <c r="DR42" s="417">
        <v>0</v>
      </c>
      <c r="DS42" s="417">
        <v>0</v>
      </c>
      <c r="DT42" s="417">
        <v>0</v>
      </c>
      <c r="DU42" s="417">
        <v>0</v>
      </c>
      <c r="DV42" s="417">
        <v>0</v>
      </c>
      <c r="DW42" s="417">
        <v>0</v>
      </c>
      <c r="DX42" s="417">
        <v>0</v>
      </c>
      <c r="DY42" s="417">
        <v>0</v>
      </c>
      <c r="DZ42" s="417">
        <v>0</v>
      </c>
      <c r="EA42" s="417">
        <v>0</v>
      </c>
      <c r="EB42" s="417">
        <v>0</v>
      </c>
      <c r="EC42" s="417">
        <v>0</v>
      </c>
      <c r="ED42" s="417">
        <v>0</v>
      </c>
      <c r="EE42" s="417">
        <v>0</v>
      </c>
      <c r="EF42" s="417">
        <v>0</v>
      </c>
      <c r="EG42" s="417">
        <v>0</v>
      </c>
      <c r="EH42" s="417">
        <v>0</v>
      </c>
      <c r="EI42" s="417">
        <v>0</v>
      </c>
      <c r="EJ42" s="417">
        <v>0</v>
      </c>
      <c r="EK42" s="417">
        <v>0</v>
      </c>
      <c r="EL42" s="417">
        <v>0</v>
      </c>
      <c r="EM42" s="417">
        <v>0</v>
      </c>
      <c r="EN42" s="417">
        <v>0</v>
      </c>
      <c r="EO42" s="417">
        <v>0</v>
      </c>
      <c r="EP42" s="417">
        <v>0</v>
      </c>
      <c r="EQ42" s="417">
        <v>0</v>
      </c>
      <c r="ER42" s="417">
        <v>0</v>
      </c>
      <c r="ES42" s="417">
        <v>0</v>
      </c>
      <c r="ET42" s="417">
        <v>0</v>
      </c>
      <c r="EU42" s="417">
        <v>0</v>
      </c>
      <c r="EV42" s="417">
        <v>0</v>
      </c>
      <c r="EW42" s="417">
        <v>0</v>
      </c>
      <c r="EX42" s="417">
        <v>0</v>
      </c>
      <c r="EY42" s="417">
        <v>0</v>
      </c>
      <c r="EZ42" s="417">
        <v>0</v>
      </c>
      <c r="FA42" s="417">
        <v>0</v>
      </c>
      <c r="FB42" s="417">
        <v>0</v>
      </c>
      <c r="FC42" s="417">
        <v>0</v>
      </c>
      <c r="FD42" s="417">
        <v>0</v>
      </c>
      <c r="FE42" s="417">
        <v>0</v>
      </c>
      <c r="FF42" s="417">
        <v>0</v>
      </c>
      <c r="FG42" s="417">
        <v>0</v>
      </c>
      <c r="FH42" s="417">
        <v>0</v>
      </c>
      <c r="FI42" s="417">
        <v>0</v>
      </c>
      <c r="FJ42" s="417">
        <v>0</v>
      </c>
      <c r="FK42" s="417">
        <v>0</v>
      </c>
      <c r="FL42" s="417">
        <v>0</v>
      </c>
      <c r="FM42" s="417">
        <v>0</v>
      </c>
      <c r="FN42" s="417">
        <v>0</v>
      </c>
      <c r="FO42" s="417">
        <v>0</v>
      </c>
      <c r="FP42" s="417">
        <v>0</v>
      </c>
      <c r="FQ42" s="417">
        <v>0</v>
      </c>
      <c r="FR42" s="417">
        <v>0</v>
      </c>
      <c r="FS42" s="417">
        <v>0</v>
      </c>
      <c r="FT42" s="417">
        <v>0</v>
      </c>
      <c r="FU42" s="417">
        <v>0</v>
      </c>
      <c r="FV42" s="417">
        <v>0</v>
      </c>
      <c r="FW42" s="417">
        <v>0</v>
      </c>
      <c r="FX42" s="417">
        <v>0</v>
      </c>
      <c r="FY42" s="417">
        <v>0</v>
      </c>
      <c r="FZ42" s="417">
        <v>0</v>
      </c>
      <c r="GA42" s="417">
        <v>0</v>
      </c>
    </row>
    <row r="43" spans="1:183" x14ac:dyDescent="0.25">
      <c r="A43" s="392">
        <v>2</v>
      </c>
      <c r="B43" s="168">
        <v>2</v>
      </c>
      <c r="C43" s="168">
        <v>1</v>
      </c>
      <c r="D43" s="417">
        <v>0</v>
      </c>
      <c r="E43" s="417">
        <v>0</v>
      </c>
      <c r="F43" s="417">
        <v>0</v>
      </c>
      <c r="G43" s="417">
        <v>0</v>
      </c>
      <c r="H43" s="417">
        <v>0</v>
      </c>
      <c r="I43" s="417">
        <v>0</v>
      </c>
      <c r="J43" s="417">
        <v>0</v>
      </c>
      <c r="K43" s="417">
        <v>0</v>
      </c>
      <c r="L43" s="417">
        <v>0</v>
      </c>
      <c r="M43" s="417">
        <v>0</v>
      </c>
      <c r="N43" s="417">
        <v>0</v>
      </c>
      <c r="O43" s="417">
        <v>0</v>
      </c>
      <c r="P43" s="417">
        <v>0</v>
      </c>
      <c r="Q43" s="417">
        <v>0</v>
      </c>
      <c r="R43" s="417">
        <v>0</v>
      </c>
      <c r="S43" s="417">
        <v>0</v>
      </c>
      <c r="T43" s="417">
        <v>0</v>
      </c>
      <c r="U43" s="417">
        <v>0</v>
      </c>
      <c r="V43" s="417">
        <v>0</v>
      </c>
      <c r="W43" s="417">
        <v>0</v>
      </c>
      <c r="X43" s="417">
        <v>0</v>
      </c>
      <c r="Y43" s="417">
        <v>0</v>
      </c>
      <c r="Z43" s="417">
        <v>0</v>
      </c>
      <c r="AA43" s="417">
        <v>0</v>
      </c>
      <c r="AB43" s="417">
        <v>0</v>
      </c>
      <c r="AC43" s="417">
        <v>0</v>
      </c>
      <c r="AD43" s="417">
        <v>0</v>
      </c>
      <c r="AE43" s="417">
        <v>0</v>
      </c>
      <c r="AF43" s="417">
        <v>0</v>
      </c>
      <c r="AG43" s="417">
        <v>0</v>
      </c>
      <c r="AH43" s="417">
        <v>0</v>
      </c>
      <c r="AI43" s="417">
        <v>0</v>
      </c>
      <c r="AJ43" s="417">
        <v>0</v>
      </c>
      <c r="AK43" s="417">
        <v>0</v>
      </c>
      <c r="AL43" s="417">
        <v>0</v>
      </c>
      <c r="AM43" s="417">
        <v>0</v>
      </c>
      <c r="AN43" s="417">
        <v>0</v>
      </c>
      <c r="AO43" s="417">
        <v>0</v>
      </c>
      <c r="AP43" s="417">
        <v>0</v>
      </c>
      <c r="AQ43" s="417">
        <v>0</v>
      </c>
      <c r="AR43" s="417">
        <v>0</v>
      </c>
      <c r="AS43" s="417">
        <v>0</v>
      </c>
      <c r="AT43" s="417">
        <v>0</v>
      </c>
      <c r="AU43" s="417">
        <v>0</v>
      </c>
      <c r="AV43" s="417">
        <v>0</v>
      </c>
      <c r="AW43" s="417">
        <v>0</v>
      </c>
      <c r="AX43" s="417">
        <v>0</v>
      </c>
      <c r="AY43" s="417">
        <v>0</v>
      </c>
      <c r="AZ43" s="417">
        <v>0</v>
      </c>
      <c r="BA43" s="417">
        <v>0</v>
      </c>
      <c r="BB43" s="417">
        <v>0</v>
      </c>
      <c r="BC43" s="417">
        <v>0</v>
      </c>
      <c r="BD43" s="417">
        <v>0</v>
      </c>
      <c r="BE43" s="417">
        <v>0</v>
      </c>
      <c r="BF43" s="417">
        <v>0</v>
      </c>
      <c r="BG43" s="417">
        <v>0</v>
      </c>
      <c r="BH43" s="417">
        <v>0</v>
      </c>
      <c r="BI43" s="417">
        <v>0</v>
      </c>
      <c r="BJ43" s="417">
        <v>0</v>
      </c>
      <c r="BK43" s="417">
        <v>0</v>
      </c>
      <c r="BL43" s="417">
        <v>0</v>
      </c>
      <c r="BM43" s="417">
        <v>0</v>
      </c>
      <c r="BN43" s="417">
        <v>0</v>
      </c>
      <c r="BO43" s="417">
        <v>0</v>
      </c>
      <c r="BP43" s="417">
        <v>0</v>
      </c>
      <c r="BQ43" s="417">
        <v>0</v>
      </c>
      <c r="BR43" s="417">
        <v>0</v>
      </c>
      <c r="BS43" s="417">
        <v>0</v>
      </c>
      <c r="BT43" s="417">
        <v>0</v>
      </c>
      <c r="BU43" s="417">
        <v>0</v>
      </c>
      <c r="BV43" s="417">
        <v>0</v>
      </c>
      <c r="BW43" s="417">
        <v>0</v>
      </c>
      <c r="BX43" s="417">
        <v>0</v>
      </c>
      <c r="BY43" s="417">
        <v>0</v>
      </c>
      <c r="BZ43" s="417">
        <v>0</v>
      </c>
      <c r="CA43" s="417">
        <v>0</v>
      </c>
      <c r="CB43" s="417">
        <v>0</v>
      </c>
      <c r="CC43" s="417">
        <v>0</v>
      </c>
      <c r="CD43" s="417">
        <v>0</v>
      </c>
      <c r="CE43" s="417">
        <v>0</v>
      </c>
      <c r="CF43" s="417">
        <v>0</v>
      </c>
      <c r="CG43" s="417">
        <v>0</v>
      </c>
      <c r="CH43" s="417">
        <v>0</v>
      </c>
      <c r="CI43" s="417">
        <v>0</v>
      </c>
      <c r="CJ43" s="417">
        <v>0</v>
      </c>
      <c r="CK43" s="417">
        <v>0</v>
      </c>
      <c r="CL43" s="417">
        <v>0</v>
      </c>
      <c r="CM43" s="417">
        <v>0</v>
      </c>
      <c r="CN43" s="417">
        <v>0</v>
      </c>
      <c r="CO43" s="417">
        <v>0</v>
      </c>
      <c r="CP43" s="417">
        <v>0</v>
      </c>
      <c r="CQ43" s="417">
        <v>0</v>
      </c>
      <c r="CR43" s="417">
        <v>0</v>
      </c>
      <c r="CS43" s="417">
        <v>0</v>
      </c>
      <c r="CT43" s="417">
        <v>0</v>
      </c>
      <c r="CU43" s="417">
        <v>0</v>
      </c>
      <c r="CV43" s="417">
        <v>0</v>
      </c>
      <c r="CW43" s="417">
        <v>0</v>
      </c>
      <c r="CX43" s="417">
        <v>0</v>
      </c>
      <c r="CY43" s="417">
        <v>0</v>
      </c>
      <c r="CZ43" s="417">
        <v>0</v>
      </c>
      <c r="DA43" s="417">
        <v>0</v>
      </c>
      <c r="DB43" s="417">
        <v>0</v>
      </c>
      <c r="DC43" s="417">
        <v>0</v>
      </c>
      <c r="DD43" s="417">
        <v>0</v>
      </c>
      <c r="DE43" s="417">
        <v>0</v>
      </c>
      <c r="DF43" s="417">
        <v>0</v>
      </c>
      <c r="DG43" s="417">
        <v>0</v>
      </c>
      <c r="DH43" s="417">
        <v>0</v>
      </c>
      <c r="DI43" s="417">
        <v>0</v>
      </c>
      <c r="DJ43" s="417">
        <v>0</v>
      </c>
      <c r="DK43" s="417">
        <v>0</v>
      </c>
      <c r="DL43" s="417">
        <v>0</v>
      </c>
      <c r="DM43" s="417">
        <v>0</v>
      </c>
      <c r="DN43" s="417">
        <v>0</v>
      </c>
      <c r="DO43" s="417">
        <v>0</v>
      </c>
      <c r="DP43" s="417">
        <v>0</v>
      </c>
      <c r="DQ43" s="417">
        <v>0</v>
      </c>
      <c r="DR43" s="417">
        <v>0</v>
      </c>
      <c r="DS43" s="417">
        <v>0</v>
      </c>
      <c r="DT43" s="417">
        <v>0</v>
      </c>
      <c r="DU43" s="417">
        <v>0</v>
      </c>
      <c r="DV43" s="417">
        <v>0</v>
      </c>
      <c r="DW43" s="417">
        <v>0</v>
      </c>
      <c r="DX43" s="417">
        <v>0</v>
      </c>
      <c r="DY43" s="417">
        <v>0</v>
      </c>
      <c r="DZ43" s="417">
        <v>0</v>
      </c>
      <c r="EA43" s="417">
        <v>0</v>
      </c>
      <c r="EB43" s="417">
        <v>0</v>
      </c>
      <c r="EC43" s="417">
        <v>0</v>
      </c>
      <c r="ED43" s="417">
        <v>0</v>
      </c>
      <c r="EE43" s="417">
        <v>0</v>
      </c>
      <c r="EF43" s="417">
        <v>0</v>
      </c>
      <c r="EG43" s="417">
        <v>0</v>
      </c>
      <c r="EH43" s="417">
        <v>0</v>
      </c>
      <c r="EI43" s="417">
        <v>0</v>
      </c>
      <c r="EJ43" s="417">
        <v>0</v>
      </c>
      <c r="EK43" s="417">
        <v>0</v>
      </c>
      <c r="EL43" s="417">
        <v>0</v>
      </c>
      <c r="EM43" s="417">
        <v>0</v>
      </c>
      <c r="EN43" s="417">
        <v>0</v>
      </c>
      <c r="EO43" s="417">
        <v>0</v>
      </c>
      <c r="EP43" s="417">
        <v>0</v>
      </c>
      <c r="EQ43" s="417">
        <v>0</v>
      </c>
      <c r="ER43" s="417">
        <v>0</v>
      </c>
      <c r="ES43" s="417">
        <v>0</v>
      </c>
      <c r="ET43" s="417">
        <v>0</v>
      </c>
      <c r="EU43" s="417">
        <v>0</v>
      </c>
      <c r="EV43" s="417">
        <v>0</v>
      </c>
      <c r="EW43" s="417">
        <v>0</v>
      </c>
      <c r="EX43" s="417">
        <v>0</v>
      </c>
      <c r="EY43" s="417">
        <v>0</v>
      </c>
      <c r="EZ43" s="417">
        <v>0</v>
      </c>
      <c r="FA43" s="417">
        <v>0</v>
      </c>
      <c r="FB43" s="417">
        <v>0</v>
      </c>
      <c r="FC43" s="417">
        <v>0</v>
      </c>
      <c r="FD43" s="417">
        <v>0</v>
      </c>
      <c r="FE43" s="417">
        <v>0</v>
      </c>
      <c r="FF43" s="417">
        <v>0</v>
      </c>
      <c r="FG43" s="417">
        <v>0</v>
      </c>
      <c r="FH43" s="417">
        <v>0</v>
      </c>
      <c r="FI43" s="417">
        <v>0</v>
      </c>
      <c r="FJ43" s="417">
        <v>0</v>
      </c>
      <c r="FK43" s="417">
        <v>0</v>
      </c>
      <c r="FL43" s="417">
        <v>0</v>
      </c>
      <c r="FM43" s="417">
        <v>0</v>
      </c>
      <c r="FN43" s="417">
        <v>0</v>
      </c>
      <c r="FO43" s="417">
        <v>0</v>
      </c>
      <c r="FP43" s="417">
        <v>0</v>
      </c>
      <c r="FQ43" s="417">
        <v>0</v>
      </c>
      <c r="FR43" s="417">
        <v>0</v>
      </c>
      <c r="FS43" s="417">
        <v>0</v>
      </c>
      <c r="FT43" s="417">
        <v>0</v>
      </c>
      <c r="FU43" s="417">
        <v>0</v>
      </c>
      <c r="FV43" s="417">
        <v>0</v>
      </c>
      <c r="FW43" s="417">
        <v>0</v>
      </c>
      <c r="FX43" s="417">
        <v>0</v>
      </c>
      <c r="FY43" s="417">
        <v>0</v>
      </c>
      <c r="FZ43" s="417">
        <v>0</v>
      </c>
      <c r="GA43" s="417">
        <v>0</v>
      </c>
    </row>
    <row r="44" spans="1:183" x14ac:dyDescent="0.25">
      <c r="A44" s="392">
        <v>3</v>
      </c>
      <c r="B44" s="168">
        <v>2</v>
      </c>
      <c r="C44" s="168">
        <v>1</v>
      </c>
      <c r="D44" s="417">
        <v>0</v>
      </c>
      <c r="E44" s="417">
        <v>0</v>
      </c>
      <c r="F44" s="417">
        <v>0</v>
      </c>
      <c r="G44" s="417">
        <v>0</v>
      </c>
      <c r="H44" s="417">
        <v>0</v>
      </c>
      <c r="I44" s="417">
        <v>0</v>
      </c>
      <c r="J44" s="417">
        <v>0</v>
      </c>
      <c r="K44" s="417">
        <v>0</v>
      </c>
      <c r="L44" s="417">
        <v>0</v>
      </c>
      <c r="M44" s="417">
        <v>0</v>
      </c>
      <c r="N44" s="417">
        <v>0</v>
      </c>
      <c r="O44" s="417">
        <v>0</v>
      </c>
      <c r="P44" s="417">
        <v>0</v>
      </c>
      <c r="Q44" s="417">
        <v>0</v>
      </c>
      <c r="R44" s="417">
        <v>0</v>
      </c>
      <c r="S44" s="417">
        <v>0</v>
      </c>
      <c r="T44" s="417">
        <v>0</v>
      </c>
      <c r="U44" s="417">
        <v>0</v>
      </c>
      <c r="V44" s="417">
        <v>0</v>
      </c>
      <c r="W44" s="417">
        <v>0</v>
      </c>
      <c r="X44" s="417">
        <v>0</v>
      </c>
      <c r="Y44" s="417">
        <v>0</v>
      </c>
      <c r="Z44" s="417">
        <v>0</v>
      </c>
      <c r="AA44" s="417">
        <v>0</v>
      </c>
      <c r="AB44" s="417">
        <v>0</v>
      </c>
      <c r="AC44" s="417">
        <v>0</v>
      </c>
      <c r="AD44" s="417">
        <v>0</v>
      </c>
      <c r="AE44" s="417">
        <v>0</v>
      </c>
      <c r="AF44" s="417">
        <v>0</v>
      </c>
      <c r="AG44" s="417">
        <v>0</v>
      </c>
      <c r="AH44" s="417">
        <v>0</v>
      </c>
      <c r="AI44" s="417">
        <v>0</v>
      </c>
      <c r="AJ44" s="417">
        <v>0</v>
      </c>
      <c r="AK44" s="417">
        <v>0</v>
      </c>
      <c r="AL44" s="417">
        <v>0</v>
      </c>
      <c r="AM44" s="417">
        <v>0</v>
      </c>
      <c r="AN44" s="417">
        <v>0</v>
      </c>
      <c r="AO44" s="417">
        <v>0</v>
      </c>
      <c r="AP44" s="417">
        <v>0</v>
      </c>
      <c r="AQ44" s="417">
        <v>0</v>
      </c>
      <c r="AR44" s="417">
        <v>0</v>
      </c>
      <c r="AS44" s="417">
        <v>0</v>
      </c>
      <c r="AT44" s="417">
        <v>0</v>
      </c>
      <c r="AU44" s="417">
        <v>0</v>
      </c>
      <c r="AV44" s="417">
        <v>0</v>
      </c>
      <c r="AW44" s="417">
        <v>0</v>
      </c>
      <c r="AX44" s="417">
        <v>0</v>
      </c>
      <c r="AY44" s="417">
        <v>0</v>
      </c>
      <c r="AZ44" s="417">
        <v>0</v>
      </c>
      <c r="BA44" s="417">
        <v>0</v>
      </c>
      <c r="BB44" s="417">
        <v>0</v>
      </c>
      <c r="BC44" s="417">
        <v>0</v>
      </c>
      <c r="BD44" s="417">
        <v>0</v>
      </c>
      <c r="BE44" s="417">
        <v>0</v>
      </c>
      <c r="BF44" s="417">
        <v>0</v>
      </c>
      <c r="BG44" s="417">
        <v>0</v>
      </c>
      <c r="BH44" s="417">
        <v>0</v>
      </c>
      <c r="BI44" s="417">
        <v>0</v>
      </c>
      <c r="BJ44" s="417">
        <v>0</v>
      </c>
      <c r="BK44" s="417">
        <v>0</v>
      </c>
      <c r="BL44" s="417">
        <v>0</v>
      </c>
      <c r="BM44" s="417">
        <v>0</v>
      </c>
      <c r="BN44" s="417">
        <v>0</v>
      </c>
      <c r="BO44" s="417">
        <v>0</v>
      </c>
      <c r="BP44" s="417">
        <v>0</v>
      </c>
      <c r="BQ44" s="417">
        <v>0</v>
      </c>
      <c r="BR44" s="417">
        <v>0</v>
      </c>
      <c r="BS44" s="417">
        <v>0</v>
      </c>
      <c r="BT44" s="417">
        <v>0</v>
      </c>
      <c r="BU44" s="417">
        <v>0</v>
      </c>
      <c r="BV44" s="417">
        <v>0</v>
      </c>
      <c r="BW44" s="417">
        <v>0</v>
      </c>
      <c r="BX44" s="417">
        <v>0</v>
      </c>
      <c r="BY44" s="417">
        <v>0</v>
      </c>
      <c r="BZ44" s="417">
        <v>0</v>
      </c>
      <c r="CA44" s="417">
        <v>0</v>
      </c>
      <c r="CB44" s="417">
        <v>0</v>
      </c>
      <c r="CC44" s="417">
        <v>0</v>
      </c>
      <c r="CD44" s="417">
        <v>0</v>
      </c>
      <c r="CE44" s="417">
        <v>0</v>
      </c>
      <c r="CF44" s="417">
        <v>0</v>
      </c>
      <c r="CG44" s="417">
        <v>0</v>
      </c>
      <c r="CH44" s="417">
        <v>0</v>
      </c>
      <c r="CI44" s="417">
        <v>0</v>
      </c>
      <c r="CJ44" s="417">
        <v>0</v>
      </c>
      <c r="CK44" s="417">
        <v>0</v>
      </c>
      <c r="CL44" s="417">
        <v>0</v>
      </c>
      <c r="CM44" s="417">
        <v>0</v>
      </c>
      <c r="CN44" s="417">
        <v>0</v>
      </c>
      <c r="CO44" s="417">
        <v>0</v>
      </c>
      <c r="CP44" s="417">
        <v>0</v>
      </c>
      <c r="CQ44" s="417">
        <v>0</v>
      </c>
      <c r="CR44" s="417">
        <v>0</v>
      </c>
      <c r="CS44" s="417">
        <v>0</v>
      </c>
      <c r="CT44" s="417">
        <v>0</v>
      </c>
      <c r="CU44" s="417">
        <v>0</v>
      </c>
      <c r="CV44" s="417">
        <v>0</v>
      </c>
      <c r="CW44" s="417">
        <v>0</v>
      </c>
      <c r="CX44" s="417">
        <v>0</v>
      </c>
      <c r="CY44" s="417">
        <v>0</v>
      </c>
      <c r="CZ44" s="417">
        <v>0</v>
      </c>
      <c r="DA44" s="417">
        <v>0</v>
      </c>
      <c r="DB44" s="417">
        <v>0</v>
      </c>
      <c r="DC44" s="417">
        <v>0</v>
      </c>
      <c r="DD44" s="417">
        <v>0</v>
      </c>
      <c r="DE44" s="417">
        <v>0</v>
      </c>
      <c r="DF44" s="417">
        <v>0</v>
      </c>
      <c r="DG44" s="417">
        <v>0</v>
      </c>
      <c r="DH44" s="417">
        <v>0</v>
      </c>
      <c r="DI44" s="417">
        <v>0</v>
      </c>
      <c r="DJ44" s="417">
        <v>0</v>
      </c>
      <c r="DK44" s="417">
        <v>0</v>
      </c>
      <c r="DL44" s="417">
        <v>0</v>
      </c>
      <c r="DM44" s="417">
        <v>0</v>
      </c>
      <c r="DN44" s="417">
        <v>0</v>
      </c>
      <c r="DO44" s="417">
        <v>0</v>
      </c>
      <c r="DP44" s="417">
        <v>0</v>
      </c>
      <c r="DQ44" s="417">
        <v>0</v>
      </c>
      <c r="DR44" s="417">
        <v>0</v>
      </c>
      <c r="DS44" s="417">
        <v>0</v>
      </c>
      <c r="DT44" s="417">
        <v>0</v>
      </c>
      <c r="DU44" s="417">
        <v>0</v>
      </c>
      <c r="DV44" s="417">
        <v>0</v>
      </c>
      <c r="DW44" s="417">
        <v>0</v>
      </c>
      <c r="DX44" s="417">
        <v>0</v>
      </c>
      <c r="DY44" s="417">
        <v>0</v>
      </c>
      <c r="DZ44" s="417">
        <v>0</v>
      </c>
      <c r="EA44" s="417">
        <v>0</v>
      </c>
      <c r="EB44" s="417">
        <v>0</v>
      </c>
      <c r="EC44" s="417">
        <v>0</v>
      </c>
      <c r="ED44" s="417">
        <v>0</v>
      </c>
      <c r="EE44" s="417">
        <v>0</v>
      </c>
      <c r="EF44" s="417">
        <v>0</v>
      </c>
      <c r="EG44" s="417">
        <v>0</v>
      </c>
      <c r="EH44" s="417">
        <v>0</v>
      </c>
      <c r="EI44" s="417">
        <v>0</v>
      </c>
      <c r="EJ44" s="417">
        <v>0</v>
      </c>
      <c r="EK44" s="417">
        <v>0</v>
      </c>
      <c r="EL44" s="417">
        <v>0</v>
      </c>
      <c r="EM44" s="417">
        <v>0</v>
      </c>
      <c r="EN44" s="417">
        <v>0</v>
      </c>
      <c r="EO44" s="417">
        <v>0</v>
      </c>
      <c r="EP44" s="417">
        <v>0</v>
      </c>
      <c r="EQ44" s="417">
        <v>0</v>
      </c>
      <c r="ER44" s="417">
        <v>0</v>
      </c>
      <c r="ES44" s="417">
        <v>0</v>
      </c>
      <c r="ET44" s="417">
        <v>0</v>
      </c>
      <c r="EU44" s="417">
        <v>0</v>
      </c>
      <c r="EV44" s="417">
        <v>0</v>
      </c>
      <c r="EW44" s="417">
        <v>0</v>
      </c>
      <c r="EX44" s="417">
        <v>0</v>
      </c>
      <c r="EY44" s="417">
        <v>0</v>
      </c>
      <c r="EZ44" s="417">
        <v>0</v>
      </c>
      <c r="FA44" s="417">
        <v>0</v>
      </c>
      <c r="FB44" s="417">
        <v>0</v>
      </c>
      <c r="FC44" s="417">
        <v>0</v>
      </c>
      <c r="FD44" s="417">
        <v>0</v>
      </c>
      <c r="FE44" s="417">
        <v>0</v>
      </c>
      <c r="FF44" s="417">
        <v>0</v>
      </c>
      <c r="FG44" s="417">
        <v>0</v>
      </c>
      <c r="FH44" s="417">
        <v>0</v>
      </c>
      <c r="FI44" s="417">
        <v>0</v>
      </c>
      <c r="FJ44" s="417">
        <v>0</v>
      </c>
      <c r="FK44" s="417">
        <v>0</v>
      </c>
      <c r="FL44" s="417">
        <v>0</v>
      </c>
      <c r="FM44" s="417">
        <v>0</v>
      </c>
      <c r="FN44" s="417">
        <v>0</v>
      </c>
      <c r="FO44" s="417">
        <v>0</v>
      </c>
      <c r="FP44" s="417">
        <v>0</v>
      </c>
      <c r="FQ44" s="417">
        <v>0</v>
      </c>
      <c r="FR44" s="417">
        <v>0</v>
      </c>
      <c r="FS44" s="417">
        <v>0</v>
      </c>
      <c r="FT44" s="417">
        <v>0</v>
      </c>
      <c r="FU44" s="417">
        <v>0</v>
      </c>
      <c r="FV44" s="417">
        <v>0</v>
      </c>
      <c r="FW44" s="417">
        <v>0</v>
      </c>
      <c r="FX44" s="417">
        <v>0</v>
      </c>
      <c r="FY44" s="417">
        <v>0</v>
      </c>
      <c r="FZ44" s="417">
        <v>0</v>
      </c>
      <c r="GA44" s="417">
        <v>0</v>
      </c>
    </row>
    <row r="45" spans="1:183" x14ac:dyDescent="0.25">
      <c r="A45" s="392">
        <v>4</v>
      </c>
      <c r="B45" s="168">
        <v>2</v>
      </c>
      <c r="C45" s="168">
        <v>1</v>
      </c>
      <c r="D45" s="417">
        <v>0</v>
      </c>
      <c r="E45" s="417">
        <v>0</v>
      </c>
      <c r="F45" s="417">
        <v>0</v>
      </c>
      <c r="G45" s="417">
        <v>0</v>
      </c>
      <c r="H45" s="417">
        <v>0</v>
      </c>
      <c r="I45" s="417">
        <v>0</v>
      </c>
      <c r="J45" s="417">
        <v>0</v>
      </c>
      <c r="K45" s="417">
        <v>0</v>
      </c>
      <c r="L45" s="417">
        <v>0</v>
      </c>
      <c r="M45" s="417">
        <v>0</v>
      </c>
      <c r="N45" s="417">
        <v>0</v>
      </c>
      <c r="O45" s="417">
        <v>0</v>
      </c>
      <c r="P45" s="417">
        <v>0</v>
      </c>
      <c r="Q45" s="417">
        <v>0</v>
      </c>
      <c r="R45" s="417">
        <v>0</v>
      </c>
      <c r="S45" s="417">
        <v>0</v>
      </c>
      <c r="T45" s="417">
        <v>0</v>
      </c>
      <c r="U45" s="417">
        <v>0</v>
      </c>
      <c r="V45" s="417">
        <v>0</v>
      </c>
      <c r="W45" s="417">
        <v>0</v>
      </c>
      <c r="X45" s="417">
        <v>0</v>
      </c>
      <c r="Y45" s="417">
        <v>0</v>
      </c>
      <c r="Z45" s="417">
        <v>0</v>
      </c>
      <c r="AA45" s="417">
        <v>0</v>
      </c>
      <c r="AB45" s="417">
        <v>0</v>
      </c>
      <c r="AC45" s="417">
        <v>0</v>
      </c>
      <c r="AD45" s="417">
        <v>0</v>
      </c>
      <c r="AE45" s="417">
        <v>0</v>
      </c>
      <c r="AF45" s="417">
        <v>0</v>
      </c>
      <c r="AG45" s="417">
        <v>0</v>
      </c>
      <c r="AH45" s="417">
        <v>0</v>
      </c>
      <c r="AI45" s="417">
        <v>0</v>
      </c>
      <c r="AJ45" s="417">
        <v>0</v>
      </c>
      <c r="AK45" s="417">
        <v>0</v>
      </c>
      <c r="AL45" s="417">
        <v>0</v>
      </c>
      <c r="AM45" s="417">
        <v>0</v>
      </c>
      <c r="AN45" s="417">
        <v>0</v>
      </c>
      <c r="AO45" s="417">
        <v>0</v>
      </c>
      <c r="AP45" s="417">
        <v>0</v>
      </c>
      <c r="AQ45" s="417">
        <v>0</v>
      </c>
      <c r="AR45" s="417">
        <v>0</v>
      </c>
      <c r="AS45" s="417">
        <v>0</v>
      </c>
      <c r="AT45" s="417">
        <v>0</v>
      </c>
      <c r="AU45" s="417">
        <v>0</v>
      </c>
      <c r="AV45" s="417">
        <v>0</v>
      </c>
      <c r="AW45" s="417">
        <v>0</v>
      </c>
      <c r="AX45" s="417">
        <v>0</v>
      </c>
      <c r="AY45" s="417">
        <v>0</v>
      </c>
      <c r="AZ45" s="417">
        <v>0</v>
      </c>
      <c r="BA45" s="417">
        <v>0</v>
      </c>
      <c r="BB45" s="417">
        <v>0</v>
      </c>
      <c r="BC45" s="417">
        <v>0</v>
      </c>
      <c r="BD45" s="417">
        <v>0</v>
      </c>
      <c r="BE45" s="417">
        <v>0</v>
      </c>
      <c r="BF45" s="417">
        <v>0</v>
      </c>
      <c r="BG45" s="417">
        <v>0</v>
      </c>
      <c r="BH45" s="417">
        <v>0</v>
      </c>
      <c r="BI45" s="417">
        <v>0</v>
      </c>
      <c r="BJ45" s="417">
        <v>0</v>
      </c>
      <c r="BK45" s="417">
        <v>0</v>
      </c>
      <c r="BL45" s="417">
        <v>0</v>
      </c>
      <c r="BM45" s="417">
        <v>0</v>
      </c>
      <c r="BN45" s="417">
        <v>0</v>
      </c>
      <c r="BO45" s="417">
        <v>0</v>
      </c>
      <c r="BP45" s="417">
        <v>0</v>
      </c>
      <c r="BQ45" s="417">
        <v>0</v>
      </c>
      <c r="BR45" s="417">
        <v>0</v>
      </c>
      <c r="BS45" s="417">
        <v>0</v>
      </c>
      <c r="BT45" s="417">
        <v>0</v>
      </c>
      <c r="BU45" s="417">
        <v>0</v>
      </c>
      <c r="BV45" s="417">
        <v>0</v>
      </c>
      <c r="BW45" s="417">
        <v>0</v>
      </c>
      <c r="BX45" s="417">
        <v>0</v>
      </c>
      <c r="BY45" s="417">
        <v>0</v>
      </c>
      <c r="BZ45" s="417">
        <v>0</v>
      </c>
      <c r="CA45" s="417">
        <v>0</v>
      </c>
      <c r="CB45" s="417">
        <v>0</v>
      </c>
      <c r="CC45" s="417">
        <v>0</v>
      </c>
      <c r="CD45" s="417">
        <v>0</v>
      </c>
      <c r="CE45" s="417">
        <v>0</v>
      </c>
      <c r="CF45" s="417">
        <v>0</v>
      </c>
      <c r="CG45" s="417">
        <v>0</v>
      </c>
      <c r="CH45" s="417">
        <v>0</v>
      </c>
      <c r="CI45" s="417">
        <v>0</v>
      </c>
      <c r="CJ45" s="417">
        <v>0</v>
      </c>
      <c r="CK45" s="417">
        <v>0</v>
      </c>
      <c r="CL45" s="417">
        <v>0</v>
      </c>
      <c r="CM45" s="417">
        <v>0</v>
      </c>
      <c r="CN45" s="417">
        <v>0</v>
      </c>
      <c r="CO45" s="417">
        <v>0</v>
      </c>
      <c r="CP45" s="417">
        <v>0</v>
      </c>
      <c r="CQ45" s="417">
        <v>0</v>
      </c>
      <c r="CR45" s="417">
        <v>0</v>
      </c>
      <c r="CS45" s="417">
        <v>0</v>
      </c>
      <c r="CT45" s="417">
        <v>0</v>
      </c>
      <c r="CU45" s="417">
        <v>0</v>
      </c>
      <c r="CV45" s="417">
        <v>0</v>
      </c>
      <c r="CW45" s="417">
        <v>0</v>
      </c>
      <c r="CX45" s="417">
        <v>0</v>
      </c>
      <c r="CY45" s="417">
        <v>0</v>
      </c>
      <c r="CZ45" s="417">
        <v>0</v>
      </c>
      <c r="DA45" s="417">
        <v>0</v>
      </c>
      <c r="DB45" s="417">
        <v>0</v>
      </c>
      <c r="DC45" s="417">
        <v>0</v>
      </c>
      <c r="DD45" s="417">
        <v>0</v>
      </c>
      <c r="DE45" s="417">
        <v>0</v>
      </c>
      <c r="DF45" s="417">
        <v>0</v>
      </c>
      <c r="DG45" s="417">
        <v>0</v>
      </c>
      <c r="DH45" s="417">
        <v>0</v>
      </c>
      <c r="DI45" s="417">
        <v>0</v>
      </c>
      <c r="DJ45" s="417">
        <v>0</v>
      </c>
      <c r="DK45" s="417">
        <v>0</v>
      </c>
      <c r="DL45" s="417">
        <v>0</v>
      </c>
      <c r="DM45" s="417">
        <v>0</v>
      </c>
      <c r="DN45" s="417">
        <v>0</v>
      </c>
      <c r="DO45" s="417">
        <v>0</v>
      </c>
      <c r="DP45" s="417">
        <v>0</v>
      </c>
      <c r="DQ45" s="417">
        <v>0</v>
      </c>
      <c r="DR45" s="417">
        <v>0</v>
      </c>
      <c r="DS45" s="417">
        <v>0</v>
      </c>
      <c r="DT45" s="417">
        <v>0</v>
      </c>
      <c r="DU45" s="417">
        <v>0</v>
      </c>
      <c r="DV45" s="417">
        <v>0</v>
      </c>
      <c r="DW45" s="417">
        <v>0</v>
      </c>
      <c r="DX45" s="417">
        <v>0</v>
      </c>
      <c r="DY45" s="417">
        <v>0</v>
      </c>
      <c r="DZ45" s="417">
        <v>0</v>
      </c>
      <c r="EA45" s="417">
        <v>0</v>
      </c>
      <c r="EB45" s="417">
        <v>0</v>
      </c>
      <c r="EC45" s="417">
        <v>0</v>
      </c>
      <c r="ED45" s="417">
        <v>0</v>
      </c>
      <c r="EE45" s="417">
        <v>0</v>
      </c>
      <c r="EF45" s="417">
        <v>0</v>
      </c>
      <c r="EG45" s="417">
        <v>0</v>
      </c>
      <c r="EH45" s="417">
        <v>0</v>
      </c>
      <c r="EI45" s="417">
        <v>0</v>
      </c>
      <c r="EJ45" s="417">
        <v>0</v>
      </c>
      <c r="EK45" s="417">
        <v>0</v>
      </c>
      <c r="EL45" s="417">
        <v>0</v>
      </c>
      <c r="EM45" s="417">
        <v>0</v>
      </c>
      <c r="EN45" s="417">
        <v>0</v>
      </c>
      <c r="EO45" s="417">
        <v>0</v>
      </c>
      <c r="EP45" s="417">
        <v>0</v>
      </c>
      <c r="EQ45" s="417">
        <v>0</v>
      </c>
      <c r="ER45" s="417">
        <v>0</v>
      </c>
      <c r="ES45" s="417">
        <v>0</v>
      </c>
      <c r="ET45" s="417">
        <v>0</v>
      </c>
      <c r="EU45" s="417">
        <v>0</v>
      </c>
      <c r="EV45" s="417">
        <v>0</v>
      </c>
      <c r="EW45" s="417">
        <v>0</v>
      </c>
      <c r="EX45" s="417">
        <v>0</v>
      </c>
      <c r="EY45" s="417">
        <v>0</v>
      </c>
      <c r="EZ45" s="417">
        <v>0</v>
      </c>
      <c r="FA45" s="417">
        <v>0</v>
      </c>
      <c r="FB45" s="417">
        <v>0</v>
      </c>
      <c r="FC45" s="417">
        <v>0</v>
      </c>
      <c r="FD45" s="417">
        <v>0</v>
      </c>
      <c r="FE45" s="417">
        <v>0</v>
      </c>
      <c r="FF45" s="417">
        <v>0</v>
      </c>
      <c r="FG45" s="417">
        <v>0</v>
      </c>
      <c r="FH45" s="417">
        <v>0</v>
      </c>
      <c r="FI45" s="417">
        <v>0</v>
      </c>
      <c r="FJ45" s="417">
        <v>0</v>
      </c>
      <c r="FK45" s="417">
        <v>0</v>
      </c>
      <c r="FL45" s="417">
        <v>0</v>
      </c>
      <c r="FM45" s="417">
        <v>0</v>
      </c>
      <c r="FN45" s="417">
        <v>0</v>
      </c>
      <c r="FO45" s="417">
        <v>0</v>
      </c>
      <c r="FP45" s="417">
        <v>0</v>
      </c>
      <c r="FQ45" s="417">
        <v>0</v>
      </c>
      <c r="FR45" s="417">
        <v>0</v>
      </c>
      <c r="FS45" s="417">
        <v>0</v>
      </c>
      <c r="FT45" s="417">
        <v>0</v>
      </c>
      <c r="FU45" s="417">
        <v>0</v>
      </c>
      <c r="FV45" s="417">
        <v>0</v>
      </c>
      <c r="FW45" s="417">
        <v>0</v>
      </c>
      <c r="FX45" s="417">
        <v>0</v>
      </c>
      <c r="FY45" s="417">
        <v>0</v>
      </c>
      <c r="FZ45" s="417">
        <v>0</v>
      </c>
      <c r="GA45" s="417">
        <v>0</v>
      </c>
    </row>
    <row r="46" spans="1:183" x14ac:dyDescent="0.25">
      <c r="A46" s="392">
        <v>1</v>
      </c>
      <c r="B46" s="168">
        <v>2</v>
      </c>
      <c r="C46" s="168">
        <v>12</v>
      </c>
      <c r="D46" s="417">
        <v>0</v>
      </c>
      <c r="E46" s="417">
        <v>0</v>
      </c>
      <c r="F46" s="417">
        <v>0</v>
      </c>
      <c r="G46" s="417">
        <v>0</v>
      </c>
      <c r="H46" s="417">
        <v>0</v>
      </c>
      <c r="I46" s="417">
        <v>0</v>
      </c>
      <c r="J46" s="417">
        <v>0</v>
      </c>
      <c r="K46" s="417">
        <v>0</v>
      </c>
      <c r="L46" s="417">
        <v>0</v>
      </c>
      <c r="M46" s="417">
        <v>0</v>
      </c>
      <c r="N46" s="417">
        <v>0</v>
      </c>
      <c r="O46" s="417">
        <v>0</v>
      </c>
      <c r="P46" s="417">
        <v>0</v>
      </c>
      <c r="Q46" s="417">
        <v>0</v>
      </c>
      <c r="R46" s="417">
        <v>0</v>
      </c>
      <c r="S46" s="417">
        <v>0</v>
      </c>
      <c r="T46" s="417">
        <v>0</v>
      </c>
      <c r="U46" s="417">
        <v>0</v>
      </c>
      <c r="V46" s="417">
        <v>0</v>
      </c>
      <c r="W46" s="417">
        <v>0</v>
      </c>
      <c r="X46" s="417">
        <v>0</v>
      </c>
      <c r="Y46" s="417">
        <v>0</v>
      </c>
      <c r="Z46" s="417">
        <v>0</v>
      </c>
      <c r="AA46" s="417">
        <v>0</v>
      </c>
      <c r="AB46" s="417">
        <v>0</v>
      </c>
      <c r="AC46" s="417">
        <v>0</v>
      </c>
      <c r="AD46" s="417">
        <v>0</v>
      </c>
      <c r="AE46" s="417">
        <v>0</v>
      </c>
      <c r="AF46" s="417">
        <v>0</v>
      </c>
      <c r="AG46" s="417">
        <v>0</v>
      </c>
      <c r="AH46" s="417">
        <v>0</v>
      </c>
      <c r="AI46" s="417">
        <v>0</v>
      </c>
      <c r="AJ46" s="417">
        <v>0</v>
      </c>
      <c r="AK46" s="417">
        <v>0</v>
      </c>
      <c r="AL46" s="417">
        <v>0</v>
      </c>
      <c r="AM46" s="417">
        <v>0</v>
      </c>
      <c r="AN46" s="417">
        <v>0</v>
      </c>
      <c r="AO46" s="417">
        <v>0</v>
      </c>
      <c r="AP46" s="417">
        <v>0</v>
      </c>
      <c r="AQ46" s="417">
        <v>0</v>
      </c>
      <c r="AR46" s="417">
        <v>0</v>
      </c>
      <c r="AS46" s="417">
        <v>0</v>
      </c>
      <c r="AT46" s="417">
        <v>0</v>
      </c>
      <c r="AU46" s="417">
        <v>0</v>
      </c>
      <c r="AV46" s="417">
        <v>0</v>
      </c>
      <c r="AW46" s="417">
        <v>0</v>
      </c>
      <c r="AX46" s="417">
        <v>0</v>
      </c>
      <c r="AY46" s="417">
        <v>0</v>
      </c>
      <c r="AZ46" s="417">
        <v>0</v>
      </c>
      <c r="BA46" s="417">
        <v>0</v>
      </c>
      <c r="BB46" s="417">
        <v>0</v>
      </c>
      <c r="BC46" s="417">
        <v>0</v>
      </c>
      <c r="BD46" s="417">
        <v>0</v>
      </c>
      <c r="BE46" s="417">
        <v>0</v>
      </c>
      <c r="BF46" s="417">
        <v>0</v>
      </c>
      <c r="BG46" s="417">
        <v>0</v>
      </c>
      <c r="BH46" s="417">
        <v>0</v>
      </c>
      <c r="BI46" s="417">
        <v>0</v>
      </c>
      <c r="BJ46" s="417">
        <v>0</v>
      </c>
      <c r="BK46" s="417">
        <v>0</v>
      </c>
      <c r="BL46" s="417">
        <v>0</v>
      </c>
      <c r="BM46" s="417">
        <v>0</v>
      </c>
      <c r="BN46" s="417">
        <v>0</v>
      </c>
      <c r="BO46" s="417">
        <v>0</v>
      </c>
      <c r="BP46" s="417">
        <v>0</v>
      </c>
      <c r="BQ46" s="417">
        <v>0</v>
      </c>
      <c r="BR46" s="417">
        <v>0</v>
      </c>
      <c r="BS46" s="417">
        <v>0</v>
      </c>
      <c r="BT46" s="417">
        <v>0</v>
      </c>
      <c r="BU46" s="417">
        <v>0</v>
      </c>
      <c r="BV46" s="417">
        <v>0</v>
      </c>
      <c r="BW46" s="417">
        <v>0</v>
      </c>
      <c r="BX46" s="417">
        <v>0</v>
      </c>
      <c r="BY46" s="417">
        <v>0</v>
      </c>
      <c r="BZ46" s="417">
        <v>0</v>
      </c>
      <c r="CA46" s="417">
        <v>0</v>
      </c>
      <c r="CB46" s="417">
        <v>0</v>
      </c>
      <c r="CC46" s="417">
        <v>0</v>
      </c>
      <c r="CD46" s="417">
        <v>0</v>
      </c>
      <c r="CE46" s="417">
        <v>0</v>
      </c>
      <c r="CF46" s="417">
        <v>0</v>
      </c>
      <c r="CG46" s="417">
        <v>0</v>
      </c>
      <c r="CH46" s="417">
        <v>0</v>
      </c>
      <c r="CI46" s="417">
        <v>0</v>
      </c>
      <c r="CJ46" s="417">
        <v>0</v>
      </c>
      <c r="CK46" s="417">
        <v>0</v>
      </c>
      <c r="CL46" s="417">
        <v>0</v>
      </c>
      <c r="CM46" s="417">
        <v>0</v>
      </c>
      <c r="CN46" s="417">
        <v>0</v>
      </c>
      <c r="CO46" s="417">
        <v>0</v>
      </c>
      <c r="CP46" s="417">
        <v>0</v>
      </c>
      <c r="CQ46" s="417">
        <v>0</v>
      </c>
      <c r="CR46" s="417">
        <v>0</v>
      </c>
      <c r="CS46" s="417">
        <v>0</v>
      </c>
      <c r="CT46" s="417">
        <v>0</v>
      </c>
      <c r="CU46" s="417">
        <v>0</v>
      </c>
      <c r="CV46" s="417">
        <v>0</v>
      </c>
      <c r="CW46" s="417">
        <v>0</v>
      </c>
      <c r="CX46" s="417">
        <v>0</v>
      </c>
      <c r="CY46" s="417">
        <v>0</v>
      </c>
      <c r="CZ46" s="417">
        <v>0</v>
      </c>
      <c r="DA46" s="417">
        <v>0</v>
      </c>
      <c r="DB46" s="417">
        <v>0</v>
      </c>
      <c r="DC46" s="417">
        <v>0</v>
      </c>
      <c r="DD46" s="417">
        <v>0</v>
      </c>
      <c r="DE46" s="417">
        <v>0</v>
      </c>
      <c r="DF46" s="417">
        <v>0</v>
      </c>
      <c r="DG46" s="417">
        <v>0</v>
      </c>
      <c r="DH46" s="417">
        <v>0</v>
      </c>
      <c r="DI46" s="417">
        <v>0</v>
      </c>
      <c r="DJ46" s="417">
        <v>0</v>
      </c>
      <c r="DK46" s="417">
        <v>0</v>
      </c>
      <c r="DL46" s="417">
        <v>0</v>
      </c>
      <c r="DM46" s="417">
        <v>0</v>
      </c>
      <c r="DN46" s="417">
        <v>0</v>
      </c>
      <c r="DO46" s="417">
        <v>0</v>
      </c>
      <c r="DP46" s="417">
        <v>0</v>
      </c>
      <c r="DQ46" s="417">
        <v>0</v>
      </c>
      <c r="DR46" s="417">
        <v>0</v>
      </c>
      <c r="DS46" s="417">
        <v>0</v>
      </c>
      <c r="DT46" s="417">
        <v>0</v>
      </c>
      <c r="DU46" s="417">
        <v>0</v>
      </c>
      <c r="DV46" s="417">
        <v>0</v>
      </c>
      <c r="DW46" s="417">
        <v>0</v>
      </c>
      <c r="DX46" s="417">
        <v>0</v>
      </c>
      <c r="DY46" s="417">
        <v>0</v>
      </c>
      <c r="DZ46" s="417">
        <v>0</v>
      </c>
      <c r="EA46" s="417">
        <v>0</v>
      </c>
      <c r="EB46" s="417">
        <v>0</v>
      </c>
      <c r="EC46" s="417">
        <v>0</v>
      </c>
      <c r="ED46" s="417">
        <v>0</v>
      </c>
      <c r="EE46" s="417">
        <v>0</v>
      </c>
      <c r="EF46" s="417">
        <v>0</v>
      </c>
      <c r="EG46" s="417">
        <v>0</v>
      </c>
      <c r="EH46" s="417">
        <v>0</v>
      </c>
      <c r="EI46" s="417">
        <v>0</v>
      </c>
      <c r="EJ46" s="417">
        <v>0</v>
      </c>
      <c r="EK46" s="417">
        <v>0</v>
      </c>
      <c r="EL46" s="417">
        <v>0</v>
      </c>
      <c r="EM46" s="417">
        <v>0</v>
      </c>
      <c r="EN46" s="417">
        <v>0</v>
      </c>
      <c r="EO46" s="417">
        <v>0</v>
      </c>
      <c r="EP46" s="417">
        <v>0</v>
      </c>
      <c r="EQ46" s="417">
        <v>0</v>
      </c>
      <c r="ER46" s="417">
        <v>0</v>
      </c>
      <c r="ES46" s="417">
        <v>0</v>
      </c>
      <c r="ET46" s="417">
        <v>0</v>
      </c>
      <c r="EU46" s="417">
        <v>0</v>
      </c>
      <c r="EV46" s="417">
        <v>0</v>
      </c>
      <c r="EW46" s="417">
        <v>0</v>
      </c>
      <c r="EX46" s="417">
        <v>0</v>
      </c>
      <c r="EY46" s="417">
        <v>0</v>
      </c>
      <c r="EZ46" s="417">
        <v>0</v>
      </c>
      <c r="FA46" s="417">
        <v>0</v>
      </c>
      <c r="FB46" s="417">
        <v>0</v>
      </c>
      <c r="FC46" s="417">
        <v>0</v>
      </c>
      <c r="FD46" s="417">
        <v>0</v>
      </c>
      <c r="FE46" s="417">
        <v>0</v>
      </c>
      <c r="FF46" s="417">
        <v>0</v>
      </c>
      <c r="FG46" s="417">
        <v>0</v>
      </c>
      <c r="FH46" s="417">
        <v>0</v>
      </c>
      <c r="FI46" s="417">
        <v>0</v>
      </c>
      <c r="FJ46" s="417">
        <v>0</v>
      </c>
      <c r="FK46" s="417">
        <v>0</v>
      </c>
      <c r="FL46" s="417">
        <v>0</v>
      </c>
      <c r="FM46" s="417">
        <v>0</v>
      </c>
      <c r="FN46" s="417">
        <v>0</v>
      </c>
      <c r="FO46" s="417">
        <v>0</v>
      </c>
      <c r="FP46" s="417">
        <v>0</v>
      </c>
      <c r="FQ46" s="417">
        <v>0</v>
      </c>
      <c r="FR46" s="417">
        <v>0</v>
      </c>
      <c r="FS46" s="417">
        <v>0</v>
      </c>
      <c r="FT46" s="417">
        <v>0</v>
      </c>
      <c r="FU46" s="417">
        <v>0</v>
      </c>
      <c r="FV46" s="417">
        <v>0</v>
      </c>
      <c r="FW46" s="417">
        <v>0</v>
      </c>
      <c r="FX46" s="417">
        <v>0</v>
      </c>
      <c r="FY46" s="417">
        <v>0</v>
      </c>
      <c r="FZ46" s="417">
        <v>0</v>
      </c>
      <c r="GA46" s="417">
        <v>0</v>
      </c>
    </row>
    <row r="47" spans="1:183" x14ac:dyDescent="0.25">
      <c r="A47" s="392">
        <v>2</v>
      </c>
      <c r="B47" s="168">
        <v>2</v>
      </c>
      <c r="C47" s="168">
        <v>12</v>
      </c>
      <c r="D47" s="417">
        <v>0</v>
      </c>
      <c r="E47" s="417">
        <v>0</v>
      </c>
      <c r="F47" s="417">
        <v>0</v>
      </c>
      <c r="G47" s="417">
        <v>0</v>
      </c>
      <c r="H47" s="417">
        <v>0</v>
      </c>
      <c r="I47" s="417">
        <v>0</v>
      </c>
      <c r="J47" s="417">
        <v>0</v>
      </c>
      <c r="K47" s="417">
        <v>0</v>
      </c>
      <c r="L47" s="417">
        <v>0</v>
      </c>
      <c r="M47" s="417">
        <v>0</v>
      </c>
      <c r="N47" s="417">
        <v>0</v>
      </c>
      <c r="O47" s="417">
        <v>0</v>
      </c>
      <c r="P47" s="417">
        <v>0</v>
      </c>
      <c r="Q47" s="417">
        <v>0</v>
      </c>
      <c r="R47" s="417">
        <v>0</v>
      </c>
      <c r="S47" s="417">
        <v>0</v>
      </c>
      <c r="T47" s="417">
        <v>0</v>
      </c>
      <c r="U47" s="417">
        <v>0</v>
      </c>
      <c r="V47" s="417">
        <v>0</v>
      </c>
      <c r="W47" s="417">
        <v>0</v>
      </c>
      <c r="X47" s="417">
        <v>0</v>
      </c>
      <c r="Y47" s="417">
        <v>0</v>
      </c>
      <c r="Z47" s="417">
        <v>0</v>
      </c>
      <c r="AA47" s="417">
        <v>0</v>
      </c>
      <c r="AB47" s="417">
        <v>0</v>
      </c>
      <c r="AC47" s="417">
        <v>0</v>
      </c>
      <c r="AD47" s="417">
        <v>0</v>
      </c>
      <c r="AE47" s="417">
        <v>0</v>
      </c>
      <c r="AF47" s="417">
        <v>0</v>
      </c>
      <c r="AG47" s="417">
        <v>0</v>
      </c>
      <c r="AH47" s="417">
        <v>0</v>
      </c>
      <c r="AI47" s="417">
        <v>0</v>
      </c>
      <c r="AJ47" s="417">
        <v>0</v>
      </c>
      <c r="AK47" s="417">
        <v>0</v>
      </c>
      <c r="AL47" s="417">
        <v>0</v>
      </c>
      <c r="AM47" s="417">
        <v>0</v>
      </c>
      <c r="AN47" s="417">
        <v>0</v>
      </c>
      <c r="AO47" s="417">
        <v>0</v>
      </c>
      <c r="AP47" s="417">
        <v>0</v>
      </c>
      <c r="AQ47" s="417">
        <v>0</v>
      </c>
      <c r="AR47" s="417">
        <v>0</v>
      </c>
      <c r="AS47" s="417">
        <v>0</v>
      </c>
      <c r="AT47" s="417">
        <v>0</v>
      </c>
      <c r="AU47" s="417">
        <v>0</v>
      </c>
      <c r="AV47" s="417">
        <v>0</v>
      </c>
      <c r="AW47" s="417">
        <v>0</v>
      </c>
      <c r="AX47" s="417">
        <v>0</v>
      </c>
      <c r="AY47" s="417">
        <v>0</v>
      </c>
      <c r="AZ47" s="417">
        <v>0</v>
      </c>
      <c r="BA47" s="417">
        <v>0</v>
      </c>
      <c r="BB47" s="417">
        <v>0</v>
      </c>
      <c r="BC47" s="417">
        <v>0</v>
      </c>
      <c r="BD47" s="417">
        <v>0</v>
      </c>
      <c r="BE47" s="417">
        <v>0</v>
      </c>
      <c r="BF47" s="417">
        <v>0</v>
      </c>
      <c r="BG47" s="417">
        <v>0</v>
      </c>
      <c r="BH47" s="417">
        <v>0</v>
      </c>
      <c r="BI47" s="417">
        <v>0</v>
      </c>
      <c r="BJ47" s="417">
        <v>0</v>
      </c>
      <c r="BK47" s="417">
        <v>0</v>
      </c>
      <c r="BL47" s="417">
        <v>0</v>
      </c>
      <c r="BM47" s="417">
        <v>0</v>
      </c>
      <c r="BN47" s="417">
        <v>0</v>
      </c>
      <c r="BO47" s="417">
        <v>0</v>
      </c>
      <c r="BP47" s="417">
        <v>0</v>
      </c>
      <c r="BQ47" s="417">
        <v>0</v>
      </c>
      <c r="BR47" s="417">
        <v>0</v>
      </c>
      <c r="BS47" s="417">
        <v>0</v>
      </c>
      <c r="BT47" s="417">
        <v>0</v>
      </c>
      <c r="BU47" s="417">
        <v>0</v>
      </c>
      <c r="BV47" s="417">
        <v>0</v>
      </c>
      <c r="BW47" s="417">
        <v>0</v>
      </c>
      <c r="BX47" s="417">
        <v>0</v>
      </c>
      <c r="BY47" s="417">
        <v>0</v>
      </c>
      <c r="BZ47" s="417">
        <v>0</v>
      </c>
      <c r="CA47" s="417">
        <v>0</v>
      </c>
      <c r="CB47" s="417">
        <v>0</v>
      </c>
      <c r="CC47" s="417">
        <v>0</v>
      </c>
      <c r="CD47" s="417">
        <v>0</v>
      </c>
      <c r="CE47" s="417">
        <v>0</v>
      </c>
      <c r="CF47" s="417">
        <v>0</v>
      </c>
      <c r="CG47" s="417">
        <v>0</v>
      </c>
      <c r="CH47" s="417">
        <v>0</v>
      </c>
      <c r="CI47" s="417">
        <v>0</v>
      </c>
      <c r="CJ47" s="417">
        <v>0</v>
      </c>
      <c r="CK47" s="417">
        <v>0</v>
      </c>
      <c r="CL47" s="417">
        <v>0</v>
      </c>
      <c r="CM47" s="417">
        <v>0</v>
      </c>
      <c r="CN47" s="417">
        <v>0</v>
      </c>
      <c r="CO47" s="417">
        <v>0</v>
      </c>
      <c r="CP47" s="417">
        <v>0</v>
      </c>
      <c r="CQ47" s="417">
        <v>0</v>
      </c>
      <c r="CR47" s="417">
        <v>0</v>
      </c>
      <c r="CS47" s="417">
        <v>0</v>
      </c>
      <c r="CT47" s="417">
        <v>0</v>
      </c>
      <c r="CU47" s="417">
        <v>0</v>
      </c>
      <c r="CV47" s="417">
        <v>0</v>
      </c>
      <c r="CW47" s="417">
        <v>0</v>
      </c>
      <c r="CX47" s="417">
        <v>0</v>
      </c>
      <c r="CY47" s="417">
        <v>0</v>
      </c>
      <c r="CZ47" s="417">
        <v>0</v>
      </c>
      <c r="DA47" s="417">
        <v>0</v>
      </c>
      <c r="DB47" s="417">
        <v>0</v>
      </c>
      <c r="DC47" s="417">
        <v>0</v>
      </c>
      <c r="DD47" s="417">
        <v>0</v>
      </c>
      <c r="DE47" s="417">
        <v>0</v>
      </c>
      <c r="DF47" s="417">
        <v>0</v>
      </c>
      <c r="DG47" s="417">
        <v>0</v>
      </c>
      <c r="DH47" s="417">
        <v>0</v>
      </c>
      <c r="DI47" s="417">
        <v>0</v>
      </c>
      <c r="DJ47" s="417">
        <v>0</v>
      </c>
      <c r="DK47" s="417">
        <v>0</v>
      </c>
      <c r="DL47" s="417">
        <v>0</v>
      </c>
      <c r="DM47" s="417">
        <v>0</v>
      </c>
      <c r="DN47" s="417">
        <v>0</v>
      </c>
      <c r="DO47" s="417">
        <v>0</v>
      </c>
      <c r="DP47" s="417">
        <v>0</v>
      </c>
      <c r="DQ47" s="417">
        <v>0</v>
      </c>
      <c r="DR47" s="417">
        <v>0</v>
      </c>
      <c r="DS47" s="417">
        <v>0</v>
      </c>
      <c r="DT47" s="417">
        <v>0</v>
      </c>
      <c r="DU47" s="417">
        <v>0</v>
      </c>
      <c r="DV47" s="417">
        <v>0</v>
      </c>
      <c r="DW47" s="417">
        <v>0</v>
      </c>
      <c r="DX47" s="417">
        <v>0</v>
      </c>
      <c r="DY47" s="417">
        <v>0</v>
      </c>
      <c r="DZ47" s="417">
        <v>0</v>
      </c>
      <c r="EA47" s="417">
        <v>0</v>
      </c>
      <c r="EB47" s="417">
        <v>0</v>
      </c>
      <c r="EC47" s="417">
        <v>0</v>
      </c>
      <c r="ED47" s="417">
        <v>0</v>
      </c>
      <c r="EE47" s="417">
        <v>0</v>
      </c>
      <c r="EF47" s="417">
        <v>0</v>
      </c>
      <c r="EG47" s="417">
        <v>0</v>
      </c>
      <c r="EH47" s="417">
        <v>0</v>
      </c>
      <c r="EI47" s="417">
        <v>0</v>
      </c>
      <c r="EJ47" s="417">
        <v>0</v>
      </c>
      <c r="EK47" s="417">
        <v>0</v>
      </c>
      <c r="EL47" s="417">
        <v>0</v>
      </c>
      <c r="EM47" s="417">
        <v>0</v>
      </c>
      <c r="EN47" s="417">
        <v>0</v>
      </c>
      <c r="EO47" s="417">
        <v>0</v>
      </c>
      <c r="EP47" s="417">
        <v>0</v>
      </c>
      <c r="EQ47" s="417">
        <v>0</v>
      </c>
      <c r="ER47" s="417">
        <v>0</v>
      </c>
      <c r="ES47" s="417">
        <v>0</v>
      </c>
      <c r="ET47" s="417">
        <v>0</v>
      </c>
      <c r="EU47" s="417">
        <v>0</v>
      </c>
      <c r="EV47" s="417">
        <v>0</v>
      </c>
      <c r="EW47" s="417">
        <v>0</v>
      </c>
      <c r="EX47" s="417">
        <v>0</v>
      </c>
      <c r="EY47" s="417">
        <v>0</v>
      </c>
      <c r="EZ47" s="417">
        <v>0</v>
      </c>
      <c r="FA47" s="417">
        <v>0</v>
      </c>
      <c r="FB47" s="417">
        <v>0</v>
      </c>
      <c r="FC47" s="417">
        <v>0</v>
      </c>
      <c r="FD47" s="417">
        <v>0</v>
      </c>
      <c r="FE47" s="417">
        <v>0</v>
      </c>
      <c r="FF47" s="417">
        <v>0</v>
      </c>
      <c r="FG47" s="417">
        <v>0</v>
      </c>
      <c r="FH47" s="417">
        <v>0</v>
      </c>
      <c r="FI47" s="417">
        <v>0</v>
      </c>
      <c r="FJ47" s="417">
        <v>0</v>
      </c>
      <c r="FK47" s="417">
        <v>0</v>
      </c>
      <c r="FL47" s="417">
        <v>0</v>
      </c>
      <c r="FM47" s="417">
        <v>0</v>
      </c>
      <c r="FN47" s="417">
        <v>0</v>
      </c>
      <c r="FO47" s="417">
        <v>0</v>
      </c>
      <c r="FP47" s="417">
        <v>0</v>
      </c>
      <c r="FQ47" s="417">
        <v>0</v>
      </c>
      <c r="FR47" s="417">
        <v>0</v>
      </c>
      <c r="FS47" s="417">
        <v>0</v>
      </c>
      <c r="FT47" s="417">
        <v>0</v>
      </c>
      <c r="FU47" s="417">
        <v>0</v>
      </c>
      <c r="FV47" s="417">
        <v>0</v>
      </c>
      <c r="FW47" s="417">
        <v>0</v>
      </c>
      <c r="FX47" s="417">
        <v>0</v>
      </c>
      <c r="FY47" s="417">
        <v>0</v>
      </c>
      <c r="FZ47" s="417">
        <v>0</v>
      </c>
      <c r="GA47" s="417">
        <v>0</v>
      </c>
    </row>
    <row r="48" spans="1:183" x14ac:dyDescent="0.25">
      <c r="A48" s="392">
        <v>3</v>
      </c>
      <c r="B48" s="168">
        <v>2</v>
      </c>
      <c r="C48" s="168">
        <v>12</v>
      </c>
      <c r="D48" s="417">
        <v>0</v>
      </c>
      <c r="E48" s="417">
        <v>0</v>
      </c>
      <c r="F48" s="417">
        <v>0</v>
      </c>
      <c r="G48" s="417">
        <v>0</v>
      </c>
      <c r="H48" s="417">
        <v>0</v>
      </c>
      <c r="I48" s="417">
        <v>0</v>
      </c>
      <c r="J48" s="417">
        <v>0</v>
      </c>
      <c r="K48" s="417">
        <v>0</v>
      </c>
      <c r="L48" s="417">
        <v>0</v>
      </c>
      <c r="M48" s="417">
        <v>0</v>
      </c>
      <c r="N48" s="417">
        <v>0</v>
      </c>
      <c r="O48" s="417">
        <v>0</v>
      </c>
      <c r="P48" s="417">
        <v>0</v>
      </c>
      <c r="Q48" s="417">
        <v>0</v>
      </c>
      <c r="R48" s="417">
        <v>0</v>
      </c>
      <c r="S48" s="417">
        <v>0</v>
      </c>
      <c r="T48" s="417">
        <v>0</v>
      </c>
      <c r="U48" s="417">
        <v>0</v>
      </c>
      <c r="V48" s="417">
        <v>0</v>
      </c>
      <c r="W48" s="417">
        <v>0</v>
      </c>
      <c r="X48" s="417">
        <v>0</v>
      </c>
      <c r="Y48" s="417">
        <v>0</v>
      </c>
      <c r="Z48" s="417">
        <v>0</v>
      </c>
      <c r="AA48" s="417">
        <v>0</v>
      </c>
      <c r="AB48" s="417">
        <v>0</v>
      </c>
      <c r="AC48" s="417">
        <v>0</v>
      </c>
      <c r="AD48" s="417">
        <v>0</v>
      </c>
      <c r="AE48" s="417">
        <v>0</v>
      </c>
      <c r="AF48" s="417">
        <v>0</v>
      </c>
      <c r="AG48" s="417">
        <v>0</v>
      </c>
      <c r="AH48" s="417">
        <v>0</v>
      </c>
      <c r="AI48" s="417">
        <v>0</v>
      </c>
      <c r="AJ48" s="417">
        <v>0</v>
      </c>
      <c r="AK48" s="417">
        <v>0</v>
      </c>
      <c r="AL48" s="417">
        <v>0</v>
      </c>
      <c r="AM48" s="417">
        <v>0</v>
      </c>
      <c r="AN48" s="417">
        <v>0</v>
      </c>
      <c r="AO48" s="417">
        <v>0</v>
      </c>
      <c r="AP48" s="417">
        <v>0</v>
      </c>
      <c r="AQ48" s="417">
        <v>0</v>
      </c>
      <c r="AR48" s="417">
        <v>0</v>
      </c>
      <c r="AS48" s="417">
        <v>0</v>
      </c>
      <c r="AT48" s="417">
        <v>0</v>
      </c>
      <c r="AU48" s="417">
        <v>0</v>
      </c>
      <c r="AV48" s="417">
        <v>0</v>
      </c>
      <c r="AW48" s="417">
        <v>0</v>
      </c>
      <c r="AX48" s="417">
        <v>0</v>
      </c>
      <c r="AY48" s="417">
        <v>0</v>
      </c>
      <c r="AZ48" s="417">
        <v>0</v>
      </c>
      <c r="BA48" s="417">
        <v>0</v>
      </c>
      <c r="BB48" s="417">
        <v>0</v>
      </c>
      <c r="BC48" s="417">
        <v>0</v>
      </c>
      <c r="BD48" s="417">
        <v>0</v>
      </c>
      <c r="BE48" s="417">
        <v>0</v>
      </c>
      <c r="BF48" s="417">
        <v>0</v>
      </c>
      <c r="BG48" s="417">
        <v>0</v>
      </c>
      <c r="BH48" s="417">
        <v>0</v>
      </c>
      <c r="BI48" s="417">
        <v>0</v>
      </c>
      <c r="BJ48" s="417">
        <v>0</v>
      </c>
      <c r="BK48" s="417">
        <v>0</v>
      </c>
      <c r="BL48" s="417">
        <v>0</v>
      </c>
      <c r="BM48" s="417">
        <v>0</v>
      </c>
      <c r="BN48" s="417">
        <v>0</v>
      </c>
      <c r="BO48" s="417">
        <v>0</v>
      </c>
      <c r="BP48" s="417">
        <v>0</v>
      </c>
      <c r="BQ48" s="417">
        <v>0</v>
      </c>
      <c r="BR48" s="417">
        <v>0</v>
      </c>
      <c r="BS48" s="417">
        <v>0</v>
      </c>
      <c r="BT48" s="417">
        <v>0</v>
      </c>
      <c r="BU48" s="417">
        <v>0</v>
      </c>
      <c r="BV48" s="417">
        <v>0</v>
      </c>
      <c r="BW48" s="417">
        <v>0</v>
      </c>
      <c r="BX48" s="417">
        <v>0</v>
      </c>
      <c r="BY48" s="417">
        <v>0</v>
      </c>
      <c r="BZ48" s="417">
        <v>0</v>
      </c>
      <c r="CA48" s="417">
        <v>0</v>
      </c>
      <c r="CB48" s="417">
        <v>0</v>
      </c>
      <c r="CC48" s="417">
        <v>0</v>
      </c>
      <c r="CD48" s="417">
        <v>0</v>
      </c>
      <c r="CE48" s="417">
        <v>0</v>
      </c>
      <c r="CF48" s="417">
        <v>0</v>
      </c>
      <c r="CG48" s="417">
        <v>0</v>
      </c>
      <c r="CH48" s="417">
        <v>0</v>
      </c>
      <c r="CI48" s="417">
        <v>0</v>
      </c>
      <c r="CJ48" s="417">
        <v>0</v>
      </c>
      <c r="CK48" s="417">
        <v>0</v>
      </c>
      <c r="CL48" s="417">
        <v>0</v>
      </c>
      <c r="CM48" s="417">
        <v>0</v>
      </c>
      <c r="CN48" s="417">
        <v>0</v>
      </c>
      <c r="CO48" s="417">
        <v>0</v>
      </c>
      <c r="CP48" s="417">
        <v>0</v>
      </c>
      <c r="CQ48" s="417">
        <v>0</v>
      </c>
      <c r="CR48" s="417">
        <v>0</v>
      </c>
      <c r="CS48" s="417">
        <v>0</v>
      </c>
      <c r="CT48" s="417">
        <v>0</v>
      </c>
      <c r="CU48" s="417">
        <v>0</v>
      </c>
      <c r="CV48" s="417">
        <v>0</v>
      </c>
      <c r="CW48" s="417">
        <v>0</v>
      </c>
      <c r="CX48" s="417">
        <v>0</v>
      </c>
      <c r="CY48" s="417">
        <v>0</v>
      </c>
      <c r="CZ48" s="417">
        <v>0</v>
      </c>
      <c r="DA48" s="417">
        <v>0</v>
      </c>
      <c r="DB48" s="417">
        <v>0</v>
      </c>
      <c r="DC48" s="417">
        <v>0</v>
      </c>
      <c r="DD48" s="417">
        <v>0</v>
      </c>
      <c r="DE48" s="417">
        <v>0</v>
      </c>
      <c r="DF48" s="417">
        <v>0</v>
      </c>
      <c r="DG48" s="417">
        <v>0</v>
      </c>
      <c r="DH48" s="417">
        <v>0</v>
      </c>
      <c r="DI48" s="417">
        <v>0</v>
      </c>
      <c r="DJ48" s="417">
        <v>0</v>
      </c>
      <c r="DK48" s="417">
        <v>0</v>
      </c>
      <c r="DL48" s="417">
        <v>0</v>
      </c>
      <c r="DM48" s="417">
        <v>0</v>
      </c>
      <c r="DN48" s="417">
        <v>0</v>
      </c>
      <c r="DO48" s="417">
        <v>0</v>
      </c>
      <c r="DP48" s="417">
        <v>0</v>
      </c>
      <c r="DQ48" s="417">
        <v>0</v>
      </c>
      <c r="DR48" s="417">
        <v>0</v>
      </c>
      <c r="DS48" s="417">
        <v>0</v>
      </c>
      <c r="DT48" s="417">
        <v>0</v>
      </c>
      <c r="DU48" s="417">
        <v>0</v>
      </c>
      <c r="DV48" s="417">
        <v>0</v>
      </c>
      <c r="DW48" s="417">
        <v>0</v>
      </c>
      <c r="DX48" s="417">
        <v>0</v>
      </c>
      <c r="DY48" s="417">
        <v>0</v>
      </c>
      <c r="DZ48" s="417">
        <v>0</v>
      </c>
      <c r="EA48" s="417">
        <v>0</v>
      </c>
      <c r="EB48" s="417">
        <v>0</v>
      </c>
      <c r="EC48" s="417">
        <v>0</v>
      </c>
      <c r="ED48" s="417">
        <v>0</v>
      </c>
      <c r="EE48" s="417">
        <v>0</v>
      </c>
      <c r="EF48" s="417">
        <v>0</v>
      </c>
      <c r="EG48" s="417">
        <v>0</v>
      </c>
      <c r="EH48" s="417">
        <v>0</v>
      </c>
      <c r="EI48" s="417">
        <v>0</v>
      </c>
      <c r="EJ48" s="417">
        <v>0</v>
      </c>
      <c r="EK48" s="417">
        <v>0</v>
      </c>
      <c r="EL48" s="417">
        <v>0</v>
      </c>
      <c r="EM48" s="417">
        <v>0</v>
      </c>
      <c r="EN48" s="417">
        <v>0</v>
      </c>
      <c r="EO48" s="417">
        <v>0</v>
      </c>
      <c r="EP48" s="417">
        <v>0</v>
      </c>
      <c r="EQ48" s="417">
        <v>0</v>
      </c>
      <c r="ER48" s="417">
        <v>0</v>
      </c>
      <c r="ES48" s="417">
        <v>0</v>
      </c>
      <c r="ET48" s="417">
        <v>0</v>
      </c>
      <c r="EU48" s="417">
        <v>0</v>
      </c>
      <c r="EV48" s="417">
        <v>0</v>
      </c>
      <c r="EW48" s="417">
        <v>0</v>
      </c>
      <c r="EX48" s="417">
        <v>0</v>
      </c>
      <c r="EY48" s="417">
        <v>0</v>
      </c>
      <c r="EZ48" s="417">
        <v>0</v>
      </c>
      <c r="FA48" s="417">
        <v>0</v>
      </c>
      <c r="FB48" s="417">
        <v>0</v>
      </c>
      <c r="FC48" s="417">
        <v>0</v>
      </c>
      <c r="FD48" s="417">
        <v>0</v>
      </c>
      <c r="FE48" s="417">
        <v>0</v>
      </c>
      <c r="FF48" s="417">
        <v>0</v>
      </c>
      <c r="FG48" s="417">
        <v>0</v>
      </c>
      <c r="FH48" s="417">
        <v>0</v>
      </c>
      <c r="FI48" s="417">
        <v>0</v>
      </c>
      <c r="FJ48" s="417">
        <v>0</v>
      </c>
      <c r="FK48" s="417">
        <v>0</v>
      </c>
      <c r="FL48" s="417">
        <v>0</v>
      </c>
      <c r="FM48" s="417">
        <v>0</v>
      </c>
      <c r="FN48" s="417">
        <v>0</v>
      </c>
      <c r="FO48" s="417">
        <v>0</v>
      </c>
      <c r="FP48" s="417">
        <v>0</v>
      </c>
      <c r="FQ48" s="417">
        <v>0</v>
      </c>
      <c r="FR48" s="417">
        <v>0</v>
      </c>
      <c r="FS48" s="417">
        <v>0</v>
      </c>
      <c r="FT48" s="417">
        <v>0</v>
      </c>
      <c r="FU48" s="417">
        <v>0</v>
      </c>
      <c r="FV48" s="417">
        <v>0</v>
      </c>
      <c r="FW48" s="417">
        <v>0</v>
      </c>
      <c r="FX48" s="417">
        <v>0</v>
      </c>
      <c r="FY48" s="417">
        <v>0</v>
      </c>
      <c r="FZ48" s="417">
        <v>0</v>
      </c>
      <c r="GA48" s="417">
        <v>0</v>
      </c>
    </row>
    <row r="49" spans="1:183" x14ac:dyDescent="0.25">
      <c r="A49" s="392">
        <v>4</v>
      </c>
      <c r="B49" s="168">
        <v>2</v>
      </c>
      <c r="C49" s="168">
        <v>12</v>
      </c>
      <c r="D49" s="417">
        <v>0</v>
      </c>
      <c r="E49" s="417">
        <v>0</v>
      </c>
      <c r="F49" s="417">
        <v>0</v>
      </c>
      <c r="G49" s="417">
        <v>0</v>
      </c>
      <c r="H49" s="417">
        <v>0</v>
      </c>
      <c r="I49" s="417">
        <v>0</v>
      </c>
      <c r="J49" s="417">
        <v>0</v>
      </c>
      <c r="K49" s="417">
        <v>0</v>
      </c>
      <c r="L49" s="417">
        <v>0</v>
      </c>
      <c r="M49" s="417">
        <v>0</v>
      </c>
      <c r="N49" s="417">
        <v>0</v>
      </c>
      <c r="O49" s="417">
        <v>0</v>
      </c>
      <c r="P49" s="417">
        <v>0</v>
      </c>
      <c r="Q49" s="417">
        <v>0</v>
      </c>
      <c r="R49" s="417">
        <v>0</v>
      </c>
      <c r="S49" s="417">
        <v>0</v>
      </c>
      <c r="T49" s="417">
        <v>0</v>
      </c>
      <c r="U49" s="417">
        <v>0</v>
      </c>
      <c r="V49" s="417">
        <v>0</v>
      </c>
      <c r="W49" s="417">
        <v>0</v>
      </c>
      <c r="X49" s="417">
        <v>0</v>
      </c>
      <c r="Y49" s="417">
        <v>0</v>
      </c>
      <c r="Z49" s="417">
        <v>0</v>
      </c>
      <c r="AA49" s="417">
        <v>0</v>
      </c>
      <c r="AB49" s="417">
        <v>0</v>
      </c>
      <c r="AC49" s="417">
        <v>0</v>
      </c>
      <c r="AD49" s="417">
        <v>0</v>
      </c>
      <c r="AE49" s="417">
        <v>0</v>
      </c>
      <c r="AF49" s="417">
        <v>0</v>
      </c>
      <c r="AG49" s="417">
        <v>0</v>
      </c>
      <c r="AH49" s="417">
        <v>0</v>
      </c>
      <c r="AI49" s="417">
        <v>0</v>
      </c>
      <c r="AJ49" s="417">
        <v>0</v>
      </c>
      <c r="AK49" s="417">
        <v>0</v>
      </c>
      <c r="AL49" s="417">
        <v>0</v>
      </c>
      <c r="AM49" s="417">
        <v>0</v>
      </c>
      <c r="AN49" s="417">
        <v>0</v>
      </c>
      <c r="AO49" s="417">
        <v>0</v>
      </c>
      <c r="AP49" s="417">
        <v>0</v>
      </c>
      <c r="AQ49" s="417">
        <v>0</v>
      </c>
      <c r="AR49" s="417">
        <v>0</v>
      </c>
      <c r="AS49" s="417">
        <v>0</v>
      </c>
      <c r="AT49" s="417">
        <v>0</v>
      </c>
      <c r="AU49" s="417">
        <v>0</v>
      </c>
      <c r="AV49" s="417">
        <v>0</v>
      </c>
      <c r="AW49" s="417">
        <v>0</v>
      </c>
      <c r="AX49" s="417">
        <v>0</v>
      </c>
      <c r="AY49" s="417">
        <v>0</v>
      </c>
      <c r="AZ49" s="417">
        <v>0</v>
      </c>
      <c r="BA49" s="417">
        <v>0</v>
      </c>
      <c r="BB49" s="417">
        <v>0</v>
      </c>
      <c r="BC49" s="417">
        <v>0</v>
      </c>
      <c r="BD49" s="417">
        <v>0</v>
      </c>
      <c r="BE49" s="417">
        <v>0</v>
      </c>
      <c r="BF49" s="417">
        <v>0</v>
      </c>
      <c r="BG49" s="417">
        <v>0</v>
      </c>
      <c r="BH49" s="417">
        <v>0</v>
      </c>
      <c r="BI49" s="417">
        <v>0</v>
      </c>
      <c r="BJ49" s="417">
        <v>0</v>
      </c>
      <c r="BK49" s="417">
        <v>0</v>
      </c>
      <c r="BL49" s="417">
        <v>0</v>
      </c>
      <c r="BM49" s="417">
        <v>0</v>
      </c>
      <c r="BN49" s="417">
        <v>0</v>
      </c>
      <c r="BO49" s="417">
        <v>0</v>
      </c>
      <c r="BP49" s="417">
        <v>0</v>
      </c>
      <c r="BQ49" s="417">
        <v>0</v>
      </c>
      <c r="BR49" s="417">
        <v>0</v>
      </c>
      <c r="BS49" s="417">
        <v>0</v>
      </c>
      <c r="BT49" s="417">
        <v>0</v>
      </c>
      <c r="BU49" s="417">
        <v>0</v>
      </c>
      <c r="BV49" s="417">
        <v>0</v>
      </c>
      <c r="BW49" s="417">
        <v>0</v>
      </c>
      <c r="BX49" s="417">
        <v>0</v>
      </c>
      <c r="BY49" s="417">
        <v>0</v>
      </c>
      <c r="BZ49" s="417">
        <v>0</v>
      </c>
      <c r="CA49" s="417">
        <v>0</v>
      </c>
      <c r="CB49" s="417">
        <v>0</v>
      </c>
      <c r="CC49" s="417">
        <v>0</v>
      </c>
      <c r="CD49" s="417">
        <v>0</v>
      </c>
      <c r="CE49" s="417">
        <v>0</v>
      </c>
      <c r="CF49" s="417">
        <v>0</v>
      </c>
      <c r="CG49" s="417">
        <v>0</v>
      </c>
      <c r="CH49" s="417">
        <v>0</v>
      </c>
      <c r="CI49" s="417">
        <v>0</v>
      </c>
      <c r="CJ49" s="417">
        <v>0</v>
      </c>
      <c r="CK49" s="417">
        <v>0</v>
      </c>
      <c r="CL49" s="417">
        <v>0</v>
      </c>
      <c r="CM49" s="417">
        <v>0</v>
      </c>
      <c r="CN49" s="417">
        <v>0</v>
      </c>
      <c r="CO49" s="417">
        <v>0</v>
      </c>
      <c r="CP49" s="417">
        <v>0</v>
      </c>
      <c r="CQ49" s="417">
        <v>0</v>
      </c>
      <c r="CR49" s="417">
        <v>0</v>
      </c>
      <c r="CS49" s="417">
        <v>0</v>
      </c>
      <c r="CT49" s="417">
        <v>0</v>
      </c>
      <c r="CU49" s="417">
        <v>0</v>
      </c>
      <c r="CV49" s="417">
        <v>0</v>
      </c>
      <c r="CW49" s="417">
        <v>0</v>
      </c>
      <c r="CX49" s="417">
        <v>0</v>
      </c>
      <c r="CY49" s="417">
        <v>0</v>
      </c>
      <c r="CZ49" s="417">
        <v>0</v>
      </c>
      <c r="DA49" s="417">
        <v>0</v>
      </c>
      <c r="DB49" s="417">
        <v>0</v>
      </c>
      <c r="DC49" s="417">
        <v>0</v>
      </c>
      <c r="DD49" s="417">
        <v>0</v>
      </c>
      <c r="DE49" s="417">
        <v>0</v>
      </c>
      <c r="DF49" s="417">
        <v>0</v>
      </c>
      <c r="DG49" s="417">
        <v>0</v>
      </c>
      <c r="DH49" s="417">
        <v>0</v>
      </c>
      <c r="DI49" s="417">
        <v>0</v>
      </c>
      <c r="DJ49" s="417">
        <v>0</v>
      </c>
      <c r="DK49" s="417">
        <v>0</v>
      </c>
      <c r="DL49" s="417">
        <v>0</v>
      </c>
      <c r="DM49" s="417">
        <v>0</v>
      </c>
      <c r="DN49" s="417">
        <v>0</v>
      </c>
      <c r="DO49" s="417">
        <v>0</v>
      </c>
      <c r="DP49" s="417">
        <v>0</v>
      </c>
      <c r="DQ49" s="417">
        <v>0</v>
      </c>
      <c r="DR49" s="417">
        <v>0</v>
      </c>
      <c r="DS49" s="417">
        <v>0</v>
      </c>
      <c r="DT49" s="417">
        <v>0</v>
      </c>
      <c r="DU49" s="417">
        <v>0</v>
      </c>
      <c r="DV49" s="417">
        <v>0</v>
      </c>
      <c r="DW49" s="417">
        <v>0</v>
      </c>
      <c r="DX49" s="417">
        <v>0</v>
      </c>
      <c r="DY49" s="417">
        <v>0</v>
      </c>
      <c r="DZ49" s="417">
        <v>0</v>
      </c>
      <c r="EA49" s="417">
        <v>0</v>
      </c>
      <c r="EB49" s="417">
        <v>0</v>
      </c>
      <c r="EC49" s="417">
        <v>0</v>
      </c>
      <c r="ED49" s="417">
        <v>0</v>
      </c>
      <c r="EE49" s="417">
        <v>0</v>
      </c>
      <c r="EF49" s="417">
        <v>0</v>
      </c>
      <c r="EG49" s="417">
        <v>0</v>
      </c>
      <c r="EH49" s="417">
        <v>0</v>
      </c>
      <c r="EI49" s="417">
        <v>0</v>
      </c>
      <c r="EJ49" s="417">
        <v>0</v>
      </c>
      <c r="EK49" s="417">
        <v>0</v>
      </c>
      <c r="EL49" s="417">
        <v>0</v>
      </c>
      <c r="EM49" s="417">
        <v>0</v>
      </c>
      <c r="EN49" s="417">
        <v>0</v>
      </c>
      <c r="EO49" s="417">
        <v>0</v>
      </c>
      <c r="EP49" s="417">
        <v>0</v>
      </c>
      <c r="EQ49" s="417">
        <v>0</v>
      </c>
      <c r="ER49" s="417">
        <v>0</v>
      </c>
      <c r="ES49" s="417">
        <v>0</v>
      </c>
      <c r="ET49" s="417">
        <v>0</v>
      </c>
      <c r="EU49" s="417">
        <v>0</v>
      </c>
      <c r="EV49" s="417">
        <v>0</v>
      </c>
      <c r="EW49" s="417">
        <v>0</v>
      </c>
      <c r="EX49" s="417">
        <v>0</v>
      </c>
      <c r="EY49" s="417">
        <v>0</v>
      </c>
      <c r="EZ49" s="417">
        <v>0</v>
      </c>
      <c r="FA49" s="417">
        <v>0</v>
      </c>
      <c r="FB49" s="417">
        <v>0</v>
      </c>
      <c r="FC49" s="417">
        <v>0</v>
      </c>
      <c r="FD49" s="417">
        <v>0</v>
      </c>
      <c r="FE49" s="417">
        <v>0</v>
      </c>
      <c r="FF49" s="417">
        <v>0</v>
      </c>
      <c r="FG49" s="417">
        <v>0</v>
      </c>
      <c r="FH49" s="417">
        <v>0</v>
      </c>
      <c r="FI49" s="417">
        <v>0</v>
      </c>
      <c r="FJ49" s="417">
        <v>0</v>
      </c>
      <c r="FK49" s="417">
        <v>0</v>
      </c>
      <c r="FL49" s="417">
        <v>0</v>
      </c>
      <c r="FM49" s="417">
        <v>0</v>
      </c>
      <c r="FN49" s="417">
        <v>0</v>
      </c>
      <c r="FO49" s="417">
        <v>0</v>
      </c>
      <c r="FP49" s="417">
        <v>0</v>
      </c>
      <c r="FQ49" s="417">
        <v>0</v>
      </c>
      <c r="FR49" s="417">
        <v>0</v>
      </c>
      <c r="FS49" s="417">
        <v>0</v>
      </c>
      <c r="FT49" s="417">
        <v>0</v>
      </c>
      <c r="FU49" s="417">
        <v>0</v>
      </c>
      <c r="FV49" s="417">
        <v>0</v>
      </c>
      <c r="FW49" s="417">
        <v>0</v>
      </c>
      <c r="FX49" s="417">
        <v>0</v>
      </c>
      <c r="FY49" s="417">
        <v>0</v>
      </c>
      <c r="FZ49" s="417">
        <v>0</v>
      </c>
      <c r="GA49" s="417">
        <v>0</v>
      </c>
    </row>
    <row r="50" spans="1:183" x14ac:dyDescent="0.25">
      <c r="A50" s="392">
        <v>1</v>
      </c>
      <c r="B50" s="168">
        <v>2</v>
      </c>
      <c r="C50" s="168">
        <v>5</v>
      </c>
      <c r="D50" s="417">
        <v>0</v>
      </c>
      <c r="E50" s="417">
        <v>0</v>
      </c>
      <c r="F50" s="417">
        <v>0</v>
      </c>
      <c r="G50" s="417">
        <v>0</v>
      </c>
      <c r="H50" s="417">
        <v>0</v>
      </c>
      <c r="I50" s="417">
        <v>0</v>
      </c>
      <c r="J50" s="417">
        <v>0</v>
      </c>
      <c r="K50" s="417">
        <v>0</v>
      </c>
      <c r="L50" s="417">
        <v>0</v>
      </c>
      <c r="M50" s="417">
        <v>0</v>
      </c>
      <c r="N50" s="417">
        <v>0</v>
      </c>
      <c r="O50" s="417">
        <v>0</v>
      </c>
      <c r="P50" s="417">
        <v>0</v>
      </c>
      <c r="Q50" s="417">
        <v>0</v>
      </c>
      <c r="R50" s="417">
        <v>0</v>
      </c>
      <c r="S50" s="417">
        <v>0</v>
      </c>
      <c r="T50" s="417">
        <v>0</v>
      </c>
      <c r="U50" s="417">
        <v>0</v>
      </c>
      <c r="V50" s="417">
        <v>0</v>
      </c>
      <c r="W50" s="417">
        <v>0</v>
      </c>
      <c r="X50" s="417">
        <v>0</v>
      </c>
      <c r="Y50" s="417">
        <v>0</v>
      </c>
      <c r="Z50" s="417">
        <v>0</v>
      </c>
      <c r="AA50" s="417">
        <v>0</v>
      </c>
      <c r="AB50" s="417">
        <v>0</v>
      </c>
      <c r="AC50" s="417">
        <v>0</v>
      </c>
      <c r="AD50" s="417">
        <v>0</v>
      </c>
      <c r="AE50" s="417">
        <v>0</v>
      </c>
      <c r="AF50" s="417">
        <v>0</v>
      </c>
      <c r="AG50" s="417">
        <v>0</v>
      </c>
      <c r="AH50" s="417">
        <v>0</v>
      </c>
      <c r="AI50" s="417">
        <v>0</v>
      </c>
      <c r="AJ50" s="417">
        <v>0</v>
      </c>
      <c r="AK50" s="417">
        <v>0</v>
      </c>
      <c r="AL50" s="417">
        <v>0</v>
      </c>
      <c r="AM50" s="417">
        <v>0</v>
      </c>
      <c r="AN50" s="417">
        <v>0</v>
      </c>
      <c r="AO50" s="417">
        <v>0</v>
      </c>
      <c r="AP50" s="417">
        <v>0</v>
      </c>
      <c r="AQ50" s="417">
        <v>0</v>
      </c>
      <c r="AR50" s="417">
        <v>0</v>
      </c>
      <c r="AS50" s="417">
        <v>0</v>
      </c>
      <c r="AT50" s="417">
        <v>0</v>
      </c>
      <c r="AU50" s="417">
        <v>0</v>
      </c>
      <c r="AV50" s="417">
        <v>0</v>
      </c>
      <c r="AW50" s="417">
        <v>0</v>
      </c>
      <c r="AX50" s="417">
        <v>0</v>
      </c>
      <c r="AY50" s="417">
        <v>0</v>
      </c>
      <c r="AZ50" s="417">
        <v>0</v>
      </c>
      <c r="BA50" s="417">
        <v>0</v>
      </c>
      <c r="BB50" s="417">
        <v>0</v>
      </c>
      <c r="BC50" s="417">
        <v>0</v>
      </c>
      <c r="BD50" s="417">
        <v>0</v>
      </c>
      <c r="BE50" s="417">
        <v>0</v>
      </c>
      <c r="BF50" s="417">
        <v>0</v>
      </c>
      <c r="BG50" s="417">
        <v>0</v>
      </c>
      <c r="BH50" s="417">
        <v>0</v>
      </c>
      <c r="BI50" s="417">
        <v>0</v>
      </c>
      <c r="BJ50" s="417">
        <v>0</v>
      </c>
      <c r="BK50" s="417">
        <v>0</v>
      </c>
      <c r="BL50" s="417">
        <v>0</v>
      </c>
      <c r="BM50" s="417">
        <v>0</v>
      </c>
      <c r="BN50" s="417">
        <v>0</v>
      </c>
      <c r="BO50" s="417">
        <v>0</v>
      </c>
      <c r="BP50" s="417">
        <v>0</v>
      </c>
      <c r="BQ50" s="417">
        <v>0</v>
      </c>
      <c r="BR50" s="417">
        <v>0</v>
      </c>
      <c r="BS50" s="417">
        <v>0</v>
      </c>
      <c r="BT50" s="417">
        <v>0</v>
      </c>
      <c r="BU50" s="417">
        <v>0</v>
      </c>
      <c r="BV50" s="417">
        <v>0</v>
      </c>
      <c r="BW50" s="417">
        <v>0</v>
      </c>
      <c r="BX50" s="417">
        <v>0</v>
      </c>
      <c r="BY50" s="417">
        <v>0</v>
      </c>
      <c r="BZ50" s="417">
        <v>0</v>
      </c>
      <c r="CA50" s="417">
        <v>0</v>
      </c>
      <c r="CB50" s="417">
        <v>0</v>
      </c>
      <c r="CC50" s="417">
        <v>0</v>
      </c>
      <c r="CD50" s="417">
        <v>0</v>
      </c>
      <c r="CE50" s="417">
        <v>0</v>
      </c>
      <c r="CF50" s="417">
        <v>0</v>
      </c>
      <c r="CG50" s="417">
        <v>0</v>
      </c>
      <c r="CH50" s="417">
        <v>0</v>
      </c>
      <c r="CI50" s="417">
        <v>0</v>
      </c>
      <c r="CJ50" s="417">
        <v>0</v>
      </c>
      <c r="CK50" s="417">
        <v>0</v>
      </c>
      <c r="CL50" s="417">
        <v>0</v>
      </c>
      <c r="CM50" s="417">
        <v>0</v>
      </c>
      <c r="CN50" s="417">
        <v>0</v>
      </c>
      <c r="CO50" s="417">
        <v>0</v>
      </c>
      <c r="CP50" s="417">
        <v>0</v>
      </c>
      <c r="CQ50" s="417">
        <v>0</v>
      </c>
      <c r="CR50" s="417">
        <v>0</v>
      </c>
      <c r="CS50" s="417">
        <v>0</v>
      </c>
      <c r="CT50" s="417">
        <v>0</v>
      </c>
      <c r="CU50" s="417">
        <v>0</v>
      </c>
      <c r="CV50" s="417">
        <v>0</v>
      </c>
      <c r="CW50" s="417">
        <v>0</v>
      </c>
      <c r="CX50" s="417">
        <v>0</v>
      </c>
      <c r="CY50" s="417">
        <v>0</v>
      </c>
      <c r="CZ50" s="417">
        <v>0</v>
      </c>
      <c r="DA50" s="417">
        <v>0</v>
      </c>
      <c r="DB50" s="417">
        <v>0</v>
      </c>
      <c r="DC50" s="417">
        <v>0</v>
      </c>
      <c r="DD50" s="417">
        <v>0</v>
      </c>
      <c r="DE50" s="417">
        <v>0</v>
      </c>
      <c r="DF50" s="417">
        <v>0</v>
      </c>
      <c r="DG50" s="417">
        <v>0</v>
      </c>
      <c r="DH50" s="417">
        <v>0</v>
      </c>
      <c r="DI50" s="417">
        <v>0</v>
      </c>
      <c r="DJ50" s="417">
        <v>0</v>
      </c>
      <c r="DK50" s="417">
        <v>0</v>
      </c>
      <c r="DL50" s="417">
        <v>0</v>
      </c>
      <c r="DM50" s="417">
        <v>0</v>
      </c>
      <c r="DN50" s="417">
        <v>0</v>
      </c>
      <c r="DO50" s="417">
        <v>0</v>
      </c>
      <c r="DP50" s="417">
        <v>0</v>
      </c>
      <c r="DQ50" s="417">
        <v>0</v>
      </c>
      <c r="DR50" s="417">
        <v>0</v>
      </c>
      <c r="DS50" s="417">
        <v>0</v>
      </c>
      <c r="DT50" s="417">
        <v>0</v>
      </c>
      <c r="DU50" s="417">
        <v>0</v>
      </c>
      <c r="DV50" s="417">
        <v>0</v>
      </c>
      <c r="DW50" s="417">
        <v>0</v>
      </c>
      <c r="DX50" s="417">
        <v>0</v>
      </c>
      <c r="DY50" s="417">
        <v>0</v>
      </c>
      <c r="DZ50" s="417">
        <v>0</v>
      </c>
      <c r="EA50" s="417">
        <v>0</v>
      </c>
      <c r="EB50" s="417">
        <v>0</v>
      </c>
      <c r="EC50" s="417">
        <v>0</v>
      </c>
      <c r="ED50" s="417">
        <v>0</v>
      </c>
      <c r="EE50" s="417">
        <v>0</v>
      </c>
      <c r="EF50" s="417">
        <v>0</v>
      </c>
      <c r="EG50" s="417">
        <v>0</v>
      </c>
      <c r="EH50" s="417">
        <v>0</v>
      </c>
      <c r="EI50" s="417">
        <v>0</v>
      </c>
      <c r="EJ50" s="417">
        <v>0</v>
      </c>
      <c r="EK50" s="417">
        <v>0</v>
      </c>
      <c r="EL50" s="417">
        <v>0</v>
      </c>
      <c r="EM50" s="417">
        <v>0</v>
      </c>
      <c r="EN50" s="417">
        <v>0</v>
      </c>
      <c r="EO50" s="417">
        <v>0</v>
      </c>
      <c r="EP50" s="417">
        <v>0</v>
      </c>
      <c r="EQ50" s="417">
        <v>0</v>
      </c>
      <c r="ER50" s="417">
        <v>0</v>
      </c>
      <c r="ES50" s="417">
        <v>0</v>
      </c>
      <c r="ET50" s="417">
        <v>0</v>
      </c>
      <c r="EU50" s="417">
        <v>0</v>
      </c>
      <c r="EV50" s="417">
        <v>0</v>
      </c>
      <c r="EW50" s="417">
        <v>0</v>
      </c>
      <c r="EX50" s="417">
        <v>0</v>
      </c>
      <c r="EY50" s="417">
        <v>0</v>
      </c>
      <c r="EZ50" s="417">
        <v>0</v>
      </c>
      <c r="FA50" s="417">
        <v>0</v>
      </c>
      <c r="FB50" s="417">
        <v>0</v>
      </c>
      <c r="FC50" s="417">
        <v>0</v>
      </c>
      <c r="FD50" s="417">
        <v>0</v>
      </c>
      <c r="FE50" s="417">
        <v>0</v>
      </c>
      <c r="FF50" s="417">
        <v>0</v>
      </c>
      <c r="FG50" s="417">
        <v>0</v>
      </c>
      <c r="FH50" s="417">
        <v>0</v>
      </c>
      <c r="FI50" s="417">
        <v>0</v>
      </c>
      <c r="FJ50" s="417">
        <v>0</v>
      </c>
      <c r="FK50" s="417">
        <v>0</v>
      </c>
      <c r="FL50" s="417">
        <v>0</v>
      </c>
      <c r="FM50" s="417">
        <v>0</v>
      </c>
      <c r="FN50" s="417">
        <v>0</v>
      </c>
      <c r="FO50" s="417">
        <v>0</v>
      </c>
      <c r="FP50" s="417">
        <v>0</v>
      </c>
      <c r="FQ50" s="417">
        <v>0</v>
      </c>
      <c r="FR50" s="417">
        <v>0</v>
      </c>
      <c r="FS50" s="417">
        <v>0</v>
      </c>
      <c r="FT50" s="417">
        <v>0</v>
      </c>
      <c r="FU50" s="417">
        <v>0</v>
      </c>
      <c r="FV50" s="417">
        <v>0</v>
      </c>
      <c r="FW50" s="417">
        <v>0</v>
      </c>
      <c r="FX50" s="417">
        <v>0</v>
      </c>
      <c r="FY50" s="417">
        <v>0</v>
      </c>
      <c r="FZ50" s="417">
        <v>0</v>
      </c>
      <c r="GA50" s="417">
        <v>0</v>
      </c>
    </row>
    <row r="51" spans="1:183" x14ac:dyDescent="0.25">
      <c r="A51" s="392">
        <v>2</v>
      </c>
      <c r="B51" s="168">
        <v>2</v>
      </c>
      <c r="C51" s="168">
        <v>5</v>
      </c>
      <c r="D51" s="417">
        <v>0</v>
      </c>
      <c r="E51" s="417">
        <v>0</v>
      </c>
      <c r="F51" s="417">
        <v>0</v>
      </c>
      <c r="G51" s="417">
        <v>0</v>
      </c>
      <c r="H51" s="417">
        <v>0</v>
      </c>
      <c r="I51" s="417">
        <v>0</v>
      </c>
      <c r="J51" s="417">
        <v>0</v>
      </c>
      <c r="K51" s="417">
        <v>0</v>
      </c>
      <c r="L51" s="417">
        <v>0</v>
      </c>
      <c r="M51" s="417">
        <v>0</v>
      </c>
      <c r="N51" s="417">
        <v>0</v>
      </c>
      <c r="O51" s="417">
        <v>0</v>
      </c>
      <c r="P51" s="417">
        <v>0</v>
      </c>
      <c r="Q51" s="417">
        <v>0</v>
      </c>
      <c r="R51" s="417">
        <v>0</v>
      </c>
      <c r="S51" s="417">
        <v>0</v>
      </c>
      <c r="T51" s="417">
        <v>0</v>
      </c>
      <c r="U51" s="417">
        <v>0</v>
      </c>
      <c r="V51" s="417">
        <v>0</v>
      </c>
      <c r="W51" s="417">
        <v>0</v>
      </c>
      <c r="X51" s="417">
        <v>0</v>
      </c>
      <c r="Y51" s="417">
        <v>0</v>
      </c>
      <c r="Z51" s="417">
        <v>0</v>
      </c>
      <c r="AA51" s="417">
        <v>0</v>
      </c>
      <c r="AB51" s="417">
        <v>0</v>
      </c>
      <c r="AC51" s="417">
        <v>0</v>
      </c>
      <c r="AD51" s="417">
        <v>0</v>
      </c>
      <c r="AE51" s="417">
        <v>0</v>
      </c>
      <c r="AF51" s="417">
        <v>0</v>
      </c>
      <c r="AG51" s="417">
        <v>0</v>
      </c>
      <c r="AH51" s="417">
        <v>0</v>
      </c>
      <c r="AI51" s="417">
        <v>0</v>
      </c>
      <c r="AJ51" s="417">
        <v>0</v>
      </c>
      <c r="AK51" s="417">
        <v>0</v>
      </c>
      <c r="AL51" s="417">
        <v>0</v>
      </c>
      <c r="AM51" s="417">
        <v>0</v>
      </c>
      <c r="AN51" s="417">
        <v>0</v>
      </c>
      <c r="AO51" s="417">
        <v>0</v>
      </c>
      <c r="AP51" s="417">
        <v>0</v>
      </c>
      <c r="AQ51" s="417">
        <v>0</v>
      </c>
      <c r="AR51" s="417">
        <v>0</v>
      </c>
      <c r="AS51" s="417">
        <v>0</v>
      </c>
      <c r="AT51" s="417">
        <v>0</v>
      </c>
      <c r="AU51" s="417">
        <v>0</v>
      </c>
      <c r="AV51" s="417">
        <v>0</v>
      </c>
      <c r="AW51" s="417">
        <v>0</v>
      </c>
      <c r="AX51" s="417">
        <v>0</v>
      </c>
      <c r="AY51" s="417">
        <v>0</v>
      </c>
      <c r="AZ51" s="417">
        <v>0</v>
      </c>
      <c r="BA51" s="417">
        <v>0</v>
      </c>
      <c r="BB51" s="417">
        <v>0</v>
      </c>
      <c r="BC51" s="417">
        <v>0</v>
      </c>
      <c r="BD51" s="417">
        <v>0</v>
      </c>
      <c r="BE51" s="417">
        <v>0</v>
      </c>
      <c r="BF51" s="417">
        <v>0</v>
      </c>
      <c r="BG51" s="417">
        <v>0</v>
      </c>
      <c r="BH51" s="417">
        <v>0</v>
      </c>
      <c r="BI51" s="417">
        <v>0</v>
      </c>
      <c r="BJ51" s="417">
        <v>0</v>
      </c>
      <c r="BK51" s="417">
        <v>0</v>
      </c>
      <c r="BL51" s="417">
        <v>0</v>
      </c>
      <c r="BM51" s="417">
        <v>0</v>
      </c>
      <c r="BN51" s="417">
        <v>0</v>
      </c>
      <c r="BO51" s="417">
        <v>0</v>
      </c>
      <c r="BP51" s="417">
        <v>0</v>
      </c>
      <c r="BQ51" s="417">
        <v>0</v>
      </c>
      <c r="BR51" s="417">
        <v>0</v>
      </c>
      <c r="BS51" s="417">
        <v>0</v>
      </c>
      <c r="BT51" s="417">
        <v>0</v>
      </c>
      <c r="BU51" s="417">
        <v>0</v>
      </c>
      <c r="BV51" s="417">
        <v>0</v>
      </c>
      <c r="BW51" s="417">
        <v>0</v>
      </c>
      <c r="BX51" s="417">
        <v>0</v>
      </c>
      <c r="BY51" s="417">
        <v>0</v>
      </c>
      <c r="BZ51" s="417">
        <v>0</v>
      </c>
      <c r="CA51" s="417">
        <v>0</v>
      </c>
      <c r="CB51" s="417">
        <v>0</v>
      </c>
      <c r="CC51" s="417">
        <v>0</v>
      </c>
      <c r="CD51" s="417">
        <v>0</v>
      </c>
      <c r="CE51" s="417">
        <v>0</v>
      </c>
      <c r="CF51" s="417">
        <v>0</v>
      </c>
      <c r="CG51" s="417">
        <v>0</v>
      </c>
      <c r="CH51" s="417">
        <v>0</v>
      </c>
      <c r="CI51" s="417">
        <v>0</v>
      </c>
      <c r="CJ51" s="417">
        <v>0</v>
      </c>
      <c r="CK51" s="417">
        <v>0</v>
      </c>
      <c r="CL51" s="417">
        <v>0</v>
      </c>
      <c r="CM51" s="417">
        <v>0</v>
      </c>
      <c r="CN51" s="417">
        <v>0</v>
      </c>
      <c r="CO51" s="417">
        <v>0</v>
      </c>
      <c r="CP51" s="417">
        <v>0</v>
      </c>
      <c r="CQ51" s="417">
        <v>0</v>
      </c>
      <c r="CR51" s="417">
        <v>0</v>
      </c>
      <c r="CS51" s="417">
        <v>0</v>
      </c>
      <c r="CT51" s="417">
        <v>0</v>
      </c>
      <c r="CU51" s="417">
        <v>0</v>
      </c>
      <c r="CV51" s="417">
        <v>0</v>
      </c>
      <c r="CW51" s="417">
        <v>0</v>
      </c>
      <c r="CX51" s="417">
        <v>0</v>
      </c>
      <c r="CY51" s="417">
        <v>0</v>
      </c>
      <c r="CZ51" s="417">
        <v>0</v>
      </c>
      <c r="DA51" s="417">
        <v>0</v>
      </c>
      <c r="DB51" s="417">
        <v>0</v>
      </c>
      <c r="DC51" s="417">
        <v>0</v>
      </c>
      <c r="DD51" s="417">
        <v>0</v>
      </c>
      <c r="DE51" s="417">
        <v>0</v>
      </c>
      <c r="DF51" s="417">
        <v>0</v>
      </c>
      <c r="DG51" s="417">
        <v>0</v>
      </c>
      <c r="DH51" s="417">
        <v>0</v>
      </c>
      <c r="DI51" s="417">
        <v>0</v>
      </c>
      <c r="DJ51" s="417">
        <v>0</v>
      </c>
      <c r="DK51" s="417">
        <v>0</v>
      </c>
      <c r="DL51" s="417">
        <v>0</v>
      </c>
      <c r="DM51" s="417">
        <v>0</v>
      </c>
      <c r="DN51" s="417">
        <v>0</v>
      </c>
      <c r="DO51" s="417">
        <v>0</v>
      </c>
      <c r="DP51" s="417">
        <v>0</v>
      </c>
      <c r="DQ51" s="417">
        <v>0</v>
      </c>
      <c r="DR51" s="417">
        <v>0</v>
      </c>
      <c r="DS51" s="417">
        <v>0</v>
      </c>
      <c r="DT51" s="417">
        <v>0</v>
      </c>
      <c r="DU51" s="417">
        <v>0</v>
      </c>
      <c r="DV51" s="417">
        <v>0</v>
      </c>
      <c r="DW51" s="417">
        <v>0</v>
      </c>
      <c r="DX51" s="417">
        <v>0</v>
      </c>
      <c r="DY51" s="417">
        <v>0</v>
      </c>
      <c r="DZ51" s="417">
        <v>0</v>
      </c>
      <c r="EA51" s="417">
        <v>0</v>
      </c>
      <c r="EB51" s="417">
        <v>0</v>
      </c>
      <c r="EC51" s="417">
        <v>0</v>
      </c>
      <c r="ED51" s="417">
        <v>0</v>
      </c>
      <c r="EE51" s="417">
        <v>0</v>
      </c>
      <c r="EF51" s="417">
        <v>0</v>
      </c>
      <c r="EG51" s="417">
        <v>0</v>
      </c>
      <c r="EH51" s="417">
        <v>0</v>
      </c>
      <c r="EI51" s="417">
        <v>0</v>
      </c>
      <c r="EJ51" s="417">
        <v>0</v>
      </c>
      <c r="EK51" s="417">
        <v>0</v>
      </c>
      <c r="EL51" s="417">
        <v>0</v>
      </c>
      <c r="EM51" s="417">
        <v>0</v>
      </c>
      <c r="EN51" s="417">
        <v>0</v>
      </c>
      <c r="EO51" s="417">
        <v>0</v>
      </c>
      <c r="EP51" s="417">
        <v>0</v>
      </c>
      <c r="EQ51" s="417">
        <v>0</v>
      </c>
      <c r="ER51" s="417">
        <v>0</v>
      </c>
      <c r="ES51" s="417">
        <v>0</v>
      </c>
      <c r="ET51" s="417">
        <v>0</v>
      </c>
      <c r="EU51" s="417">
        <v>0</v>
      </c>
      <c r="EV51" s="417">
        <v>0</v>
      </c>
      <c r="EW51" s="417">
        <v>0</v>
      </c>
      <c r="EX51" s="417">
        <v>0</v>
      </c>
      <c r="EY51" s="417">
        <v>0</v>
      </c>
      <c r="EZ51" s="417">
        <v>0</v>
      </c>
      <c r="FA51" s="417">
        <v>0</v>
      </c>
      <c r="FB51" s="417">
        <v>0</v>
      </c>
      <c r="FC51" s="417">
        <v>0</v>
      </c>
      <c r="FD51" s="417">
        <v>0</v>
      </c>
      <c r="FE51" s="417">
        <v>0</v>
      </c>
      <c r="FF51" s="417">
        <v>0</v>
      </c>
      <c r="FG51" s="417">
        <v>0</v>
      </c>
      <c r="FH51" s="417">
        <v>0</v>
      </c>
      <c r="FI51" s="417">
        <v>0</v>
      </c>
      <c r="FJ51" s="417">
        <v>0</v>
      </c>
      <c r="FK51" s="417">
        <v>0</v>
      </c>
      <c r="FL51" s="417">
        <v>0</v>
      </c>
      <c r="FM51" s="417">
        <v>0</v>
      </c>
      <c r="FN51" s="417">
        <v>0</v>
      </c>
      <c r="FO51" s="417">
        <v>0</v>
      </c>
      <c r="FP51" s="417">
        <v>0</v>
      </c>
      <c r="FQ51" s="417">
        <v>0</v>
      </c>
      <c r="FR51" s="417">
        <v>0</v>
      </c>
      <c r="FS51" s="417">
        <v>0</v>
      </c>
      <c r="FT51" s="417">
        <v>0</v>
      </c>
      <c r="FU51" s="417">
        <v>0</v>
      </c>
      <c r="FV51" s="417">
        <v>0</v>
      </c>
      <c r="FW51" s="417">
        <v>0</v>
      </c>
      <c r="FX51" s="417">
        <v>0</v>
      </c>
      <c r="FY51" s="417">
        <v>0</v>
      </c>
      <c r="FZ51" s="417">
        <v>0</v>
      </c>
      <c r="GA51" s="417">
        <v>0</v>
      </c>
    </row>
    <row r="52" spans="1:183" x14ac:dyDescent="0.25">
      <c r="A52" s="392">
        <v>3</v>
      </c>
      <c r="B52" s="168">
        <v>2</v>
      </c>
      <c r="C52" s="168">
        <v>5</v>
      </c>
      <c r="D52" s="417">
        <v>0</v>
      </c>
      <c r="E52" s="417">
        <v>0</v>
      </c>
      <c r="F52" s="417">
        <v>0</v>
      </c>
      <c r="G52" s="417">
        <v>0</v>
      </c>
      <c r="H52" s="417">
        <v>0</v>
      </c>
      <c r="I52" s="417">
        <v>0</v>
      </c>
      <c r="J52" s="417">
        <v>0</v>
      </c>
      <c r="K52" s="417">
        <v>0</v>
      </c>
      <c r="L52" s="417">
        <v>0</v>
      </c>
      <c r="M52" s="417">
        <v>0</v>
      </c>
      <c r="N52" s="417">
        <v>0</v>
      </c>
      <c r="O52" s="417">
        <v>0</v>
      </c>
      <c r="P52" s="417">
        <v>0</v>
      </c>
      <c r="Q52" s="417">
        <v>0</v>
      </c>
      <c r="R52" s="417">
        <v>0</v>
      </c>
      <c r="S52" s="417">
        <v>0</v>
      </c>
      <c r="T52" s="417">
        <v>0</v>
      </c>
      <c r="U52" s="417">
        <v>0</v>
      </c>
      <c r="V52" s="417">
        <v>0</v>
      </c>
      <c r="W52" s="417">
        <v>0</v>
      </c>
      <c r="X52" s="417">
        <v>0</v>
      </c>
      <c r="Y52" s="417">
        <v>0</v>
      </c>
      <c r="Z52" s="417">
        <v>0</v>
      </c>
      <c r="AA52" s="417">
        <v>0</v>
      </c>
      <c r="AB52" s="417">
        <v>0</v>
      </c>
      <c r="AC52" s="417">
        <v>0</v>
      </c>
      <c r="AD52" s="417">
        <v>0</v>
      </c>
      <c r="AE52" s="417">
        <v>0</v>
      </c>
      <c r="AF52" s="417">
        <v>0</v>
      </c>
      <c r="AG52" s="417">
        <v>0</v>
      </c>
      <c r="AH52" s="417">
        <v>0</v>
      </c>
      <c r="AI52" s="417">
        <v>0</v>
      </c>
      <c r="AJ52" s="417">
        <v>0</v>
      </c>
      <c r="AK52" s="417">
        <v>0</v>
      </c>
      <c r="AL52" s="417">
        <v>0</v>
      </c>
      <c r="AM52" s="417">
        <v>0</v>
      </c>
      <c r="AN52" s="417">
        <v>0</v>
      </c>
      <c r="AO52" s="417">
        <v>0</v>
      </c>
      <c r="AP52" s="417">
        <v>0</v>
      </c>
      <c r="AQ52" s="417">
        <v>0</v>
      </c>
      <c r="AR52" s="417">
        <v>0</v>
      </c>
      <c r="AS52" s="417">
        <v>0</v>
      </c>
      <c r="AT52" s="417">
        <v>0</v>
      </c>
      <c r="AU52" s="417">
        <v>0</v>
      </c>
      <c r="AV52" s="417">
        <v>0</v>
      </c>
      <c r="AW52" s="417">
        <v>0</v>
      </c>
      <c r="AX52" s="417">
        <v>0</v>
      </c>
      <c r="AY52" s="417">
        <v>0</v>
      </c>
      <c r="AZ52" s="417">
        <v>0</v>
      </c>
      <c r="BA52" s="417">
        <v>0</v>
      </c>
      <c r="BB52" s="417">
        <v>0</v>
      </c>
      <c r="BC52" s="417">
        <v>0</v>
      </c>
      <c r="BD52" s="417">
        <v>0</v>
      </c>
      <c r="BE52" s="417">
        <v>0</v>
      </c>
      <c r="BF52" s="417">
        <v>0</v>
      </c>
      <c r="BG52" s="417">
        <v>0</v>
      </c>
      <c r="BH52" s="417">
        <v>0</v>
      </c>
      <c r="BI52" s="417">
        <v>0</v>
      </c>
      <c r="BJ52" s="417">
        <v>0</v>
      </c>
      <c r="BK52" s="417">
        <v>0</v>
      </c>
      <c r="BL52" s="417">
        <v>0</v>
      </c>
      <c r="BM52" s="417">
        <v>0</v>
      </c>
      <c r="BN52" s="417">
        <v>0</v>
      </c>
      <c r="BO52" s="417">
        <v>0</v>
      </c>
      <c r="BP52" s="417">
        <v>0</v>
      </c>
      <c r="BQ52" s="417">
        <v>0</v>
      </c>
      <c r="BR52" s="417">
        <v>0</v>
      </c>
      <c r="BS52" s="417">
        <v>0</v>
      </c>
      <c r="BT52" s="417">
        <v>0</v>
      </c>
      <c r="BU52" s="417">
        <v>0</v>
      </c>
      <c r="BV52" s="417">
        <v>0</v>
      </c>
      <c r="BW52" s="417">
        <v>0</v>
      </c>
      <c r="BX52" s="417">
        <v>0</v>
      </c>
      <c r="BY52" s="417">
        <v>0</v>
      </c>
      <c r="BZ52" s="417">
        <v>0</v>
      </c>
      <c r="CA52" s="417">
        <v>0</v>
      </c>
      <c r="CB52" s="417">
        <v>0</v>
      </c>
      <c r="CC52" s="417">
        <v>0</v>
      </c>
      <c r="CD52" s="417">
        <v>0</v>
      </c>
      <c r="CE52" s="417">
        <v>0</v>
      </c>
      <c r="CF52" s="417">
        <v>0</v>
      </c>
      <c r="CG52" s="417">
        <v>0</v>
      </c>
      <c r="CH52" s="417">
        <v>0</v>
      </c>
      <c r="CI52" s="417">
        <v>0</v>
      </c>
      <c r="CJ52" s="417">
        <v>0</v>
      </c>
      <c r="CK52" s="417">
        <v>0</v>
      </c>
      <c r="CL52" s="417">
        <v>0</v>
      </c>
      <c r="CM52" s="417">
        <v>0</v>
      </c>
      <c r="CN52" s="417">
        <v>0</v>
      </c>
      <c r="CO52" s="417">
        <v>0</v>
      </c>
      <c r="CP52" s="417">
        <v>0</v>
      </c>
      <c r="CQ52" s="417">
        <v>0</v>
      </c>
      <c r="CR52" s="417">
        <v>0</v>
      </c>
      <c r="CS52" s="417">
        <v>0</v>
      </c>
      <c r="CT52" s="417">
        <v>0</v>
      </c>
      <c r="CU52" s="417">
        <v>0</v>
      </c>
      <c r="CV52" s="417">
        <v>0</v>
      </c>
      <c r="CW52" s="417">
        <v>0</v>
      </c>
      <c r="CX52" s="417">
        <v>0</v>
      </c>
      <c r="CY52" s="417">
        <v>0</v>
      </c>
      <c r="CZ52" s="417">
        <v>0</v>
      </c>
      <c r="DA52" s="417">
        <v>0</v>
      </c>
      <c r="DB52" s="417">
        <v>0</v>
      </c>
      <c r="DC52" s="417">
        <v>0</v>
      </c>
      <c r="DD52" s="417">
        <v>0</v>
      </c>
      <c r="DE52" s="417">
        <v>0</v>
      </c>
      <c r="DF52" s="417">
        <v>0</v>
      </c>
      <c r="DG52" s="417">
        <v>0</v>
      </c>
      <c r="DH52" s="417">
        <v>0</v>
      </c>
      <c r="DI52" s="417">
        <v>0</v>
      </c>
      <c r="DJ52" s="417">
        <v>0</v>
      </c>
      <c r="DK52" s="417">
        <v>0</v>
      </c>
      <c r="DL52" s="417">
        <v>0</v>
      </c>
      <c r="DM52" s="417">
        <v>0</v>
      </c>
      <c r="DN52" s="417">
        <v>0</v>
      </c>
      <c r="DO52" s="417">
        <v>0</v>
      </c>
      <c r="DP52" s="417">
        <v>0</v>
      </c>
      <c r="DQ52" s="417">
        <v>0</v>
      </c>
      <c r="DR52" s="417">
        <v>0</v>
      </c>
      <c r="DS52" s="417">
        <v>0</v>
      </c>
      <c r="DT52" s="417">
        <v>0</v>
      </c>
      <c r="DU52" s="417">
        <v>0</v>
      </c>
      <c r="DV52" s="417">
        <v>0</v>
      </c>
      <c r="DW52" s="417">
        <v>0</v>
      </c>
      <c r="DX52" s="417">
        <v>0</v>
      </c>
      <c r="DY52" s="417">
        <v>0</v>
      </c>
      <c r="DZ52" s="417">
        <v>0</v>
      </c>
      <c r="EA52" s="417">
        <v>0</v>
      </c>
      <c r="EB52" s="417">
        <v>0</v>
      </c>
      <c r="EC52" s="417">
        <v>0</v>
      </c>
      <c r="ED52" s="417">
        <v>0</v>
      </c>
      <c r="EE52" s="417">
        <v>0</v>
      </c>
      <c r="EF52" s="417">
        <v>0</v>
      </c>
      <c r="EG52" s="417">
        <v>0</v>
      </c>
      <c r="EH52" s="417">
        <v>0</v>
      </c>
      <c r="EI52" s="417">
        <v>0</v>
      </c>
      <c r="EJ52" s="417">
        <v>0</v>
      </c>
      <c r="EK52" s="417">
        <v>0</v>
      </c>
      <c r="EL52" s="417">
        <v>0</v>
      </c>
      <c r="EM52" s="417">
        <v>0</v>
      </c>
      <c r="EN52" s="417">
        <v>0</v>
      </c>
      <c r="EO52" s="417">
        <v>0</v>
      </c>
      <c r="EP52" s="417">
        <v>0</v>
      </c>
      <c r="EQ52" s="417">
        <v>0</v>
      </c>
      <c r="ER52" s="417">
        <v>0</v>
      </c>
      <c r="ES52" s="417">
        <v>0</v>
      </c>
      <c r="ET52" s="417">
        <v>0</v>
      </c>
      <c r="EU52" s="417">
        <v>0</v>
      </c>
      <c r="EV52" s="417">
        <v>0</v>
      </c>
      <c r="EW52" s="417">
        <v>0</v>
      </c>
      <c r="EX52" s="417">
        <v>0</v>
      </c>
      <c r="EY52" s="417">
        <v>0</v>
      </c>
      <c r="EZ52" s="417">
        <v>0</v>
      </c>
      <c r="FA52" s="417">
        <v>0</v>
      </c>
      <c r="FB52" s="417">
        <v>0</v>
      </c>
      <c r="FC52" s="417">
        <v>0</v>
      </c>
      <c r="FD52" s="417">
        <v>0</v>
      </c>
      <c r="FE52" s="417">
        <v>0</v>
      </c>
      <c r="FF52" s="417">
        <v>0</v>
      </c>
      <c r="FG52" s="417">
        <v>0</v>
      </c>
      <c r="FH52" s="417">
        <v>0</v>
      </c>
      <c r="FI52" s="417">
        <v>0</v>
      </c>
      <c r="FJ52" s="417">
        <v>0</v>
      </c>
      <c r="FK52" s="417">
        <v>0</v>
      </c>
      <c r="FL52" s="417">
        <v>0</v>
      </c>
      <c r="FM52" s="417">
        <v>0</v>
      </c>
      <c r="FN52" s="417">
        <v>0</v>
      </c>
      <c r="FO52" s="417">
        <v>0</v>
      </c>
      <c r="FP52" s="417">
        <v>0</v>
      </c>
      <c r="FQ52" s="417">
        <v>0</v>
      </c>
      <c r="FR52" s="417">
        <v>0</v>
      </c>
      <c r="FS52" s="417">
        <v>0</v>
      </c>
      <c r="FT52" s="417">
        <v>0</v>
      </c>
      <c r="FU52" s="417">
        <v>0</v>
      </c>
      <c r="FV52" s="417">
        <v>0</v>
      </c>
      <c r="FW52" s="417">
        <v>0</v>
      </c>
      <c r="FX52" s="417">
        <v>0</v>
      </c>
      <c r="FY52" s="417">
        <v>0</v>
      </c>
      <c r="FZ52" s="417">
        <v>0</v>
      </c>
      <c r="GA52" s="417">
        <v>0</v>
      </c>
    </row>
    <row r="53" spans="1:183" x14ac:dyDescent="0.25">
      <c r="A53" s="392">
        <v>4</v>
      </c>
      <c r="B53" s="168">
        <v>2</v>
      </c>
      <c r="C53" s="168">
        <v>5</v>
      </c>
      <c r="D53" s="417">
        <v>0</v>
      </c>
      <c r="E53" s="417">
        <v>0</v>
      </c>
      <c r="F53" s="417">
        <v>0</v>
      </c>
      <c r="G53" s="417">
        <v>0</v>
      </c>
      <c r="H53" s="417">
        <v>0</v>
      </c>
      <c r="I53" s="417">
        <v>0</v>
      </c>
      <c r="J53" s="417">
        <v>0</v>
      </c>
      <c r="K53" s="417">
        <v>0</v>
      </c>
      <c r="L53" s="417">
        <v>0</v>
      </c>
      <c r="M53" s="417">
        <v>0</v>
      </c>
      <c r="N53" s="417">
        <v>0</v>
      </c>
      <c r="O53" s="417">
        <v>0</v>
      </c>
      <c r="P53" s="417">
        <v>0</v>
      </c>
      <c r="Q53" s="417">
        <v>0</v>
      </c>
      <c r="R53" s="417">
        <v>0</v>
      </c>
      <c r="S53" s="417">
        <v>0</v>
      </c>
      <c r="T53" s="417">
        <v>0</v>
      </c>
      <c r="U53" s="417">
        <v>0</v>
      </c>
      <c r="V53" s="417">
        <v>0</v>
      </c>
      <c r="W53" s="417">
        <v>0</v>
      </c>
      <c r="X53" s="417">
        <v>0</v>
      </c>
      <c r="Y53" s="417">
        <v>0</v>
      </c>
      <c r="Z53" s="417">
        <v>0</v>
      </c>
      <c r="AA53" s="417">
        <v>0</v>
      </c>
      <c r="AB53" s="417">
        <v>0</v>
      </c>
      <c r="AC53" s="417">
        <v>0</v>
      </c>
      <c r="AD53" s="417">
        <v>0</v>
      </c>
      <c r="AE53" s="417">
        <v>0</v>
      </c>
      <c r="AF53" s="417">
        <v>0</v>
      </c>
      <c r="AG53" s="417">
        <v>0</v>
      </c>
      <c r="AH53" s="417">
        <v>0</v>
      </c>
      <c r="AI53" s="417">
        <v>0</v>
      </c>
      <c r="AJ53" s="417">
        <v>0</v>
      </c>
      <c r="AK53" s="417">
        <v>0</v>
      </c>
      <c r="AL53" s="417">
        <v>0</v>
      </c>
      <c r="AM53" s="417">
        <v>0</v>
      </c>
      <c r="AN53" s="417">
        <v>0</v>
      </c>
      <c r="AO53" s="417">
        <v>0</v>
      </c>
      <c r="AP53" s="417">
        <v>0</v>
      </c>
      <c r="AQ53" s="417">
        <v>0</v>
      </c>
      <c r="AR53" s="417">
        <v>0</v>
      </c>
      <c r="AS53" s="417">
        <v>0</v>
      </c>
      <c r="AT53" s="417">
        <v>0</v>
      </c>
      <c r="AU53" s="417">
        <v>0</v>
      </c>
      <c r="AV53" s="417">
        <v>0</v>
      </c>
      <c r="AW53" s="417">
        <v>0</v>
      </c>
      <c r="AX53" s="417">
        <v>0</v>
      </c>
      <c r="AY53" s="417">
        <v>0</v>
      </c>
      <c r="AZ53" s="417">
        <v>0</v>
      </c>
      <c r="BA53" s="417">
        <v>0</v>
      </c>
      <c r="BB53" s="417">
        <v>0</v>
      </c>
      <c r="BC53" s="417">
        <v>0</v>
      </c>
      <c r="BD53" s="417">
        <v>0</v>
      </c>
      <c r="BE53" s="417">
        <v>0</v>
      </c>
      <c r="BF53" s="417">
        <v>0</v>
      </c>
      <c r="BG53" s="417">
        <v>0</v>
      </c>
      <c r="BH53" s="417">
        <v>0</v>
      </c>
      <c r="BI53" s="417">
        <v>0</v>
      </c>
      <c r="BJ53" s="417">
        <v>0</v>
      </c>
      <c r="BK53" s="417">
        <v>0</v>
      </c>
      <c r="BL53" s="417">
        <v>0</v>
      </c>
      <c r="BM53" s="417">
        <v>0</v>
      </c>
      <c r="BN53" s="417">
        <v>0</v>
      </c>
      <c r="BO53" s="417">
        <v>0</v>
      </c>
      <c r="BP53" s="417">
        <v>0</v>
      </c>
      <c r="BQ53" s="417">
        <v>0</v>
      </c>
      <c r="BR53" s="417">
        <v>0</v>
      </c>
      <c r="BS53" s="417">
        <v>0</v>
      </c>
      <c r="BT53" s="417">
        <v>0</v>
      </c>
      <c r="BU53" s="417">
        <v>0</v>
      </c>
      <c r="BV53" s="417">
        <v>0</v>
      </c>
      <c r="BW53" s="417">
        <v>0</v>
      </c>
      <c r="BX53" s="417">
        <v>0</v>
      </c>
      <c r="BY53" s="417">
        <v>0</v>
      </c>
      <c r="BZ53" s="417">
        <v>0</v>
      </c>
      <c r="CA53" s="417">
        <v>0</v>
      </c>
      <c r="CB53" s="417">
        <v>0</v>
      </c>
      <c r="CC53" s="417">
        <v>0</v>
      </c>
      <c r="CD53" s="417">
        <v>0</v>
      </c>
      <c r="CE53" s="417">
        <v>0</v>
      </c>
      <c r="CF53" s="417">
        <v>0</v>
      </c>
      <c r="CG53" s="417">
        <v>0</v>
      </c>
      <c r="CH53" s="417">
        <v>0</v>
      </c>
      <c r="CI53" s="417">
        <v>0</v>
      </c>
      <c r="CJ53" s="417">
        <v>0</v>
      </c>
      <c r="CK53" s="417">
        <v>0</v>
      </c>
      <c r="CL53" s="417">
        <v>0</v>
      </c>
      <c r="CM53" s="417">
        <v>0</v>
      </c>
      <c r="CN53" s="417">
        <v>0</v>
      </c>
      <c r="CO53" s="417">
        <v>0</v>
      </c>
      <c r="CP53" s="417">
        <v>0</v>
      </c>
      <c r="CQ53" s="417">
        <v>0</v>
      </c>
      <c r="CR53" s="417">
        <v>0</v>
      </c>
      <c r="CS53" s="417">
        <v>0</v>
      </c>
      <c r="CT53" s="417">
        <v>0</v>
      </c>
      <c r="CU53" s="417">
        <v>0</v>
      </c>
      <c r="CV53" s="417">
        <v>0</v>
      </c>
      <c r="CW53" s="417">
        <v>0</v>
      </c>
      <c r="CX53" s="417">
        <v>0</v>
      </c>
      <c r="CY53" s="417">
        <v>0</v>
      </c>
      <c r="CZ53" s="417">
        <v>0</v>
      </c>
      <c r="DA53" s="417">
        <v>0</v>
      </c>
      <c r="DB53" s="417">
        <v>0</v>
      </c>
      <c r="DC53" s="417">
        <v>0</v>
      </c>
      <c r="DD53" s="417">
        <v>0</v>
      </c>
      <c r="DE53" s="417">
        <v>0</v>
      </c>
      <c r="DF53" s="417">
        <v>0</v>
      </c>
      <c r="DG53" s="417">
        <v>0</v>
      </c>
      <c r="DH53" s="417">
        <v>0</v>
      </c>
      <c r="DI53" s="417">
        <v>0</v>
      </c>
      <c r="DJ53" s="417">
        <v>0</v>
      </c>
      <c r="DK53" s="417">
        <v>0</v>
      </c>
      <c r="DL53" s="417">
        <v>0</v>
      </c>
      <c r="DM53" s="417">
        <v>0</v>
      </c>
      <c r="DN53" s="417">
        <v>0</v>
      </c>
      <c r="DO53" s="417">
        <v>0</v>
      </c>
      <c r="DP53" s="417">
        <v>0</v>
      </c>
      <c r="DQ53" s="417">
        <v>0</v>
      </c>
      <c r="DR53" s="417">
        <v>0</v>
      </c>
      <c r="DS53" s="417">
        <v>0</v>
      </c>
      <c r="DT53" s="417">
        <v>0</v>
      </c>
      <c r="DU53" s="417">
        <v>0</v>
      </c>
      <c r="DV53" s="417">
        <v>0</v>
      </c>
      <c r="DW53" s="417">
        <v>0</v>
      </c>
      <c r="DX53" s="417">
        <v>0</v>
      </c>
      <c r="DY53" s="417">
        <v>0</v>
      </c>
      <c r="DZ53" s="417">
        <v>0</v>
      </c>
      <c r="EA53" s="417">
        <v>0</v>
      </c>
      <c r="EB53" s="417">
        <v>0</v>
      </c>
      <c r="EC53" s="417">
        <v>0</v>
      </c>
      <c r="ED53" s="417">
        <v>0</v>
      </c>
      <c r="EE53" s="417">
        <v>0</v>
      </c>
      <c r="EF53" s="417">
        <v>0</v>
      </c>
      <c r="EG53" s="417">
        <v>0</v>
      </c>
      <c r="EH53" s="417">
        <v>0</v>
      </c>
      <c r="EI53" s="417">
        <v>0</v>
      </c>
      <c r="EJ53" s="417">
        <v>0</v>
      </c>
      <c r="EK53" s="417">
        <v>0</v>
      </c>
      <c r="EL53" s="417">
        <v>0</v>
      </c>
      <c r="EM53" s="417">
        <v>0</v>
      </c>
      <c r="EN53" s="417">
        <v>0</v>
      </c>
      <c r="EO53" s="417">
        <v>0</v>
      </c>
      <c r="EP53" s="417">
        <v>0</v>
      </c>
      <c r="EQ53" s="417">
        <v>0</v>
      </c>
      <c r="ER53" s="417">
        <v>0</v>
      </c>
      <c r="ES53" s="417">
        <v>0</v>
      </c>
      <c r="ET53" s="417">
        <v>0</v>
      </c>
      <c r="EU53" s="417">
        <v>0</v>
      </c>
      <c r="EV53" s="417">
        <v>0</v>
      </c>
      <c r="EW53" s="417">
        <v>0</v>
      </c>
      <c r="EX53" s="417">
        <v>0</v>
      </c>
      <c r="EY53" s="417">
        <v>0</v>
      </c>
      <c r="EZ53" s="417">
        <v>0</v>
      </c>
      <c r="FA53" s="417">
        <v>0</v>
      </c>
      <c r="FB53" s="417">
        <v>0</v>
      </c>
      <c r="FC53" s="417">
        <v>0</v>
      </c>
      <c r="FD53" s="417">
        <v>0</v>
      </c>
      <c r="FE53" s="417">
        <v>0</v>
      </c>
      <c r="FF53" s="417">
        <v>0</v>
      </c>
      <c r="FG53" s="417">
        <v>0</v>
      </c>
      <c r="FH53" s="417">
        <v>0</v>
      </c>
      <c r="FI53" s="417">
        <v>0</v>
      </c>
      <c r="FJ53" s="417">
        <v>0</v>
      </c>
      <c r="FK53" s="417">
        <v>0</v>
      </c>
      <c r="FL53" s="417">
        <v>0</v>
      </c>
      <c r="FM53" s="417">
        <v>0</v>
      </c>
      <c r="FN53" s="417">
        <v>0</v>
      </c>
      <c r="FO53" s="417">
        <v>0</v>
      </c>
      <c r="FP53" s="417">
        <v>0</v>
      </c>
      <c r="FQ53" s="417">
        <v>0</v>
      </c>
      <c r="FR53" s="417">
        <v>0</v>
      </c>
      <c r="FS53" s="417">
        <v>0</v>
      </c>
      <c r="FT53" s="417">
        <v>0</v>
      </c>
      <c r="FU53" s="417">
        <v>0</v>
      </c>
      <c r="FV53" s="417">
        <v>0</v>
      </c>
      <c r="FW53" s="417">
        <v>0</v>
      </c>
      <c r="FX53" s="417">
        <v>0</v>
      </c>
      <c r="FY53" s="417">
        <v>0</v>
      </c>
      <c r="FZ53" s="417">
        <v>0</v>
      </c>
      <c r="GA53" s="417">
        <v>0</v>
      </c>
    </row>
    <row r="54" spans="1:183" x14ac:dyDescent="0.25">
      <c r="A54" s="392">
        <v>1</v>
      </c>
      <c r="B54" s="168">
        <v>3</v>
      </c>
      <c r="C54" s="168">
        <v>1</v>
      </c>
      <c r="D54" s="417">
        <v>0</v>
      </c>
      <c r="E54" s="417">
        <v>0</v>
      </c>
      <c r="F54" s="417">
        <v>0</v>
      </c>
      <c r="G54" s="417">
        <v>0</v>
      </c>
      <c r="H54" s="417">
        <v>0</v>
      </c>
      <c r="I54" s="417">
        <v>0</v>
      </c>
      <c r="J54" s="417">
        <v>0</v>
      </c>
      <c r="K54" s="417">
        <v>0</v>
      </c>
      <c r="L54" s="417">
        <v>0</v>
      </c>
      <c r="M54" s="417">
        <v>0</v>
      </c>
      <c r="N54" s="417">
        <v>0</v>
      </c>
      <c r="O54" s="417">
        <v>0</v>
      </c>
      <c r="P54" s="417">
        <v>0</v>
      </c>
      <c r="Q54" s="417">
        <v>0</v>
      </c>
      <c r="R54" s="417">
        <v>0</v>
      </c>
      <c r="S54" s="417">
        <v>0</v>
      </c>
      <c r="T54" s="417">
        <v>0</v>
      </c>
      <c r="U54" s="417">
        <v>0</v>
      </c>
      <c r="V54" s="417">
        <v>0</v>
      </c>
      <c r="W54" s="417">
        <v>0</v>
      </c>
      <c r="X54" s="417">
        <v>0</v>
      </c>
      <c r="Y54" s="417">
        <v>0</v>
      </c>
      <c r="Z54" s="417">
        <v>0</v>
      </c>
      <c r="AA54" s="417">
        <v>0</v>
      </c>
      <c r="AB54" s="417">
        <v>0</v>
      </c>
      <c r="AC54" s="417">
        <v>0</v>
      </c>
      <c r="AD54" s="417">
        <v>0</v>
      </c>
      <c r="AE54" s="417">
        <v>0</v>
      </c>
      <c r="AF54" s="417">
        <v>0</v>
      </c>
      <c r="AG54" s="417">
        <v>0</v>
      </c>
      <c r="AH54" s="417">
        <v>0</v>
      </c>
      <c r="AI54" s="417">
        <v>0</v>
      </c>
      <c r="AJ54" s="417">
        <v>0</v>
      </c>
      <c r="AK54" s="417">
        <v>0</v>
      </c>
      <c r="AL54" s="417">
        <v>0</v>
      </c>
      <c r="AM54" s="417">
        <v>0</v>
      </c>
      <c r="AN54" s="417">
        <v>0</v>
      </c>
      <c r="AO54" s="417">
        <v>0</v>
      </c>
      <c r="AP54" s="417">
        <v>0</v>
      </c>
      <c r="AQ54" s="417">
        <v>0</v>
      </c>
      <c r="AR54" s="417">
        <v>0</v>
      </c>
      <c r="AS54" s="417">
        <v>0</v>
      </c>
      <c r="AT54" s="417">
        <v>0</v>
      </c>
      <c r="AU54" s="417">
        <v>0</v>
      </c>
      <c r="AV54" s="417">
        <v>0</v>
      </c>
      <c r="AW54" s="417">
        <v>0</v>
      </c>
      <c r="AX54" s="417">
        <v>0</v>
      </c>
      <c r="AY54" s="417">
        <v>0</v>
      </c>
      <c r="AZ54" s="417">
        <v>0</v>
      </c>
      <c r="BA54" s="417">
        <v>0</v>
      </c>
      <c r="BB54" s="417">
        <v>0</v>
      </c>
      <c r="BC54" s="417">
        <v>0</v>
      </c>
      <c r="BD54" s="417">
        <v>0</v>
      </c>
      <c r="BE54" s="417">
        <v>0</v>
      </c>
      <c r="BF54" s="417">
        <v>0</v>
      </c>
      <c r="BG54" s="417">
        <v>0</v>
      </c>
      <c r="BH54" s="417">
        <v>0</v>
      </c>
      <c r="BI54" s="417">
        <v>0</v>
      </c>
      <c r="BJ54" s="417">
        <v>0</v>
      </c>
      <c r="BK54" s="417">
        <v>0</v>
      </c>
      <c r="BL54" s="417">
        <v>0</v>
      </c>
      <c r="BM54" s="417">
        <v>0</v>
      </c>
      <c r="BN54" s="417">
        <v>0</v>
      </c>
      <c r="BO54" s="417">
        <v>0</v>
      </c>
      <c r="BP54" s="417">
        <v>0</v>
      </c>
      <c r="BQ54" s="417">
        <v>0</v>
      </c>
      <c r="BR54" s="417">
        <v>0</v>
      </c>
      <c r="BS54" s="417">
        <v>0</v>
      </c>
      <c r="BT54" s="417">
        <v>0</v>
      </c>
      <c r="BU54" s="417">
        <v>0</v>
      </c>
      <c r="BV54" s="417">
        <v>0</v>
      </c>
      <c r="BW54" s="417">
        <v>0</v>
      </c>
      <c r="BX54" s="417">
        <v>0</v>
      </c>
      <c r="BY54" s="417">
        <v>0</v>
      </c>
      <c r="BZ54" s="417">
        <v>0</v>
      </c>
      <c r="CA54" s="417">
        <v>0</v>
      </c>
      <c r="CB54" s="417">
        <v>0</v>
      </c>
      <c r="CC54" s="417">
        <v>0</v>
      </c>
      <c r="CD54" s="417">
        <v>0</v>
      </c>
      <c r="CE54" s="417">
        <v>0</v>
      </c>
      <c r="CF54" s="417">
        <v>0</v>
      </c>
      <c r="CG54" s="417">
        <v>0</v>
      </c>
      <c r="CH54" s="417">
        <v>0</v>
      </c>
      <c r="CI54" s="417">
        <v>0</v>
      </c>
      <c r="CJ54" s="417">
        <v>0</v>
      </c>
      <c r="CK54" s="417">
        <v>0</v>
      </c>
      <c r="CL54" s="417">
        <v>0</v>
      </c>
      <c r="CM54" s="417">
        <v>0</v>
      </c>
      <c r="CN54" s="417">
        <v>0</v>
      </c>
      <c r="CO54" s="417">
        <v>0</v>
      </c>
      <c r="CP54" s="417">
        <v>0</v>
      </c>
      <c r="CQ54" s="417">
        <v>0</v>
      </c>
      <c r="CR54" s="417">
        <v>0</v>
      </c>
      <c r="CS54" s="417">
        <v>0</v>
      </c>
      <c r="CT54" s="417">
        <v>0</v>
      </c>
      <c r="CU54" s="417">
        <v>0</v>
      </c>
      <c r="CV54" s="417">
        <v>0</v>
      </c>
      <c r="CW54" s="417">
        <v>0</v>
      </c>
      <c r="CX54" s="417">
        <v>0</v>
      </c>
      <c r="CY54" s="417">
        <v>0</v>
      </c>
      <c r="CZ54" s="417">
        <v>0</v>
      </c>
      <c r="DA54" s="417">
        <v>0</v>
      </c>
      <c r="DB54" s="417">
        <v>0</v>
      </c>
      <c r="DC54" s="417">
        <v>0</v>
      </c>
      <c r="DD54" s="417">
        <v>0</v>
      </c>
      <c r="DE54" s="417">
        <v>0</v>
      </c>
      <c r="DF54" s="417">
        <v>0</v>
      </c>
      <c r="DG54" s="417">
        <v>0</v>
      </c>
      <c r="DH54" s="417">
        <v>0</v>
      </c>
      <c r="DI54" s="417">
        <v>0</v>
      </c>
      <c r="DJ54" s="417">
        <v>0</v>
      </c>
      <c r="DK54" s="417">
        <v>0</v>
      </c>
      <c r="DL54" s="417">
        <v>0</v>
      </c>
      <c r="DM54" s="417">
        <v>0</v>
      </c>
      <c r="DN54" s="417">
        <v>0</v>
      </c>
      <c r="DO54" s="417">
        <v>0</v>
      </c>
      <c r="DP54" s="417">
        <v>0</v>
      </c>
      <c r="DQ54" s="417">
        <v>0</v>
      </c>
      <c r="DR54" s="417">
        <v>0</v>
      </c>
      <c r="DS54" s="417">
        <v>0</v>
      </c>
      <c r="DT54" s="417">
        <v>0</v>
      </c>
      <c r="DU54" s="417">
        <v>0</v>
      </c>
      <c r="DV54" s="417">
        <v>0</v>
      </c>
      <c r="DW54" s="417">
        <v>0</v>
      </c>
      <c r="DX54" s="417">
        <v>0</v>
      </c>
      <c r="DY54" s="417">
        <v>0</v>
      </c>
      <c r="DZ54" s="417">
        <v>0</v>
      </c>
      <c r="EA54" s="417">
        <v>0</v>
      </c>
      <c r="EB54" s="417">
        <v>0</v>
      </c>
      <c r="EC54" s="417">
        <v>0</v>
      </c>
      <c r="ED54" s="417">
        <v>0</v>
      </c>
      <c r="EE54" s="417">
        <v>0</v>
      </c>
      <c r="EF54" s="417">
        <v>0</v>
      </c>
      <c r="EG54" s="417">
        <v>0</v>
      </c>
      <c r="EH54" s="417">
        <v>0</v>
      </c>
      <c r="EI54" s="417">
        <v>0</v>
      </c>
      <c r="EJ54" s="417">
        <v>0</v>
      </c>
      <c r="EK54" s="417">
        <v>0</v>
      </c>
      <c r="EL54" s="417">
        <v>0</v>
      </c>
      <c r="EM54" s="417">
        <v>0</v>
      </c>
      <c r="EN54" s="417">
        <v>0</v>
      </c>
      <c r="EO54" s="417">
        <v>0</v>
      </c>
      <c r="EP54" s="417">
        <v>0</v>
      </c>
      <c r="EQ54" s="417">
        <v>0</v>
      </c>
      <c r="ER54" s="417">
        <v>0</v>
      </c>
      <c r="ES54" s="417">
        <v>0</v>
      </c>
      <c r="ET54" s="417">
        <v>0</v>
      </c>
      <c r="EU54" s="417">
        <v>0</v>
      </c>
      <c r="EV54" s="417">
        <v>0</v>
      </c>
      <c r="EW54" s="417">
        <v>0</v>
      </c>
      <c r="EX54" s="417">
        <v>0</v>
      </c>
      <c r="EY54" s="417">
        <v>0</v>
      </c>
      <c r="EZ54" s="417">
        <v>0</v>
      </c>
      <c r="FA54" s="417">
        <v>0</v>
      </c>
      <c r="FB54" s="417">
        <v>0</v>
      </c>
      <c r="FC54" s="417">
        <v>0</v>
      </c>
      <c r="FD54" s="417">
        <v>0</v>
      </c>
      <c r="FE54" s="417">
        <v>0</v>
      </c>
      <c r="FF54" s="417">
        <v>0</v>
      </c>
      <c r="FG54" s="417">
        <v>0</v>
      </c>
      <c r="FH54" s="417">
        <v>0</v>
      </c>
      <c r="FI54" s="417">
        <v>0</v>
      </c>
      <c r="FJ54" s="417">
        <v>0</v>
      </c>
      <c r="FK54" s="417">
        <v>0</v>
      </c>
      <c r="FL54" s="417">
        <v>0</v>
      </c>
      <c r="FM54" s="417">
        <v>0</v>
      </c>
      <c r="FN54" s="417">
        <v>0</v>
      </c>
      <c r="FO54" s="417">
        <v>0</v>
      </c>
      <c r="FP54" s="417">
        <v>0</v>
      </c>
      <c r="FQ54" s="417">
        <v>0</v>
      </c>
      <c r="FR54" s="417">
        <v>0</v>
      </c>
      <c r="FS54" s="417">
        <v>0</v>
      </c>
      <c r="FT54" s="417">
        <v>0</v>
      </c>
      <c r="FU54" s="417">
        <v>0</v>
      </c>
      <c r="FV54" s="417">
        <v>0</v>
      </c>
      <c r="FW54" s="417">
        <v>0</v>
      </c>
      <c r="FX54" s="417">
        <v>0</v>
      </c>
      <c r="FY54" s="417">
        <v>0</v>
      </c>
      <c r="FZ54" s="417">
        <v>0</v>
      </c>
      <c r="GA54" s="417">
        <v>0</v>
      </c>
    </row>
    <row r="55" spans="1:183" x14ac:dyDescent="0.25">
      <c r="A55" s="392">
        <v>2</v>
      </c>
      <c r="B55" s="168">
        <v>3</v>
      </c>
      <c r="C55" s="168">
        <v>1</v>
      </c>
      <c r="D55" s="417">
        <v>0</v>
      </c>
      <c r="E55" s="417">
        <v>0</v>
      </c>
      <c r="F55" s="417">
        <v>0</v>
      </c>
      <c r="G55" s="417">
        <v>0</v>
      </c>
      <c r="H55" s="417">
        <v>0</v>
      </c>
      <c r="I55" s="417">
        <v>0</v>
      </c>
      <c r="J55" s="417">
        <v>0</v>
      </c>
      <c r="K55" s="417">
        <v>0</v>
      </c>
      <c r="L55" s="417">
        <v>0</v>
      </c>
      <c r="M55" s="417">
        <v>0</v>
      </c>
      <c r="N55" s="417">
        <v>0</v>
      </c>
      <c r="O55" s="417">
        <v>0</v>
      </c>
      <c r="P55" s="417">
        <v>0</v>
      </c>
      <c r="Q55" s="417">
        <v>0</v>
      </c>
      <c r="R55" s="417">
        <v>0</v>
      </c>
      <c r="S55" s="417">
        <v>0</v>
      </c>
      <c r="T55" s="417">
        <v>0</v>
      </c>
      <c r="U55" s="417">
        <v>0</v>
      </c>
      <c r="V55" s="417">
        <v>0</v>
      </c>
      <c r="W55" s="417">
        <v>0</v>
      </c>
      <c r="X55" s="417">
        <v>0</v>
      </c>
      <c r="Y55" s="417">
        <v>0</v>
      </c>
      <c r="Z55" s="417">
        <v>0</v>
      </c>
      <c r="AA55" s="417">
        <v>0</v>
      </c>
      <c r="AB55" s="417">
        <v>0</v>
      </c>
      <c r="AC55" s="417">
        <v>0</v>
      </c>
      <c r="AD55" s="417">
        <v>0</v>
      </c>
      <c r="AE55" s="417">
        <v>0</v>
      </c>
      <c r="AF55" s="417">
        <v>0</v>
      </c>
      <c r="AG55" s="417">
        <v>0</v>
      </c>
      <c r="AH55" s="417">
        <v>0</v>
      </c>
      <c r="AI55" s="417">
        <v>0</v>
      </c>
      <c r="AJ55" s="417">
        <v>0</v>
      </c>
      <c r="AK55" s="417">
        <v>0</v>
      </c>
      <c r="AL55" s="417">
        <v>0</v>
      </c>
      <c r="AM55" s="417">
        <v>0</v>
      </c>
      <c r="AN55" s="417">
        <v>0</v>
      </c>
      <c r="AO55" s="417">
        <v>0</v>
      </c>
      <c r="AP55" s="417">
        <v>0</v>
      </c>
      <c r="AQ55" s="417">
        <v>0</v>
      </c>
      <c r="AR55" s="417">
        <v>0</v>
      </c>
      <c r="AS55" s="417">
        <v>0</v>
      </c>
      <c r="AT55" s="417">
        <v>0</v>
      </c>
      <c r="AU55" s="417">
        <v>0</v>
      </c>
      <c r="AV55" s="417">
        <v>0</v>
      </c>
      <c r="AW55" s="417">
        <v>0</v>
      </c>
      <c r="AX55" s="417">
        <v>0</v>
      </c>
      <c r="AY55" s="417">
        <v>0</v>
      </c>
      <c r="AZ55" s="417">
        <v>0</v>
      </c>
      <c r="BA55" s="417">
        <v>0</v>
      </c>
      <c r="BB55" s="417">
        <v>0</v>
      </c>
      <c r="BC55" s="417">
        <v>0</v>
      </c>
      <c r="BD55" s="417">
        <v>0</v>
      </c>
      <c r="BE55" s="417">
        <v>0</v>
      </c>
      <c r="BF55" s="417">
        <v>0</v>
      </c>
      <c r="BG55" s="417">
        <v>0</v>
      </c>
      <c r="BH55" s="417">
        <v>0</v>
      </c>
      <c r="BI55" s="417">
        <v>0</v>
      </c>
      <c r="BJ55" s="417">
        <v>0</v>
      </c>
      <c r="BK55" s="417">
        <v>0</v>
      </c>
      <c r="BL55" s="417">
        <v>0</v>
      </c>
      <c r="BM55" s="417">
        <v>0</v>
      </c>
      <c r="BN55" s="417">
        <v>0</v>
      </c>
      <c r="BO55" s="417">
        <v>0</v>
      </c>
      <c r="BP55" s="417">
        <v>0</v>
      </c>
      <c r="BQ55" s="417">
        <v>0</v>
      </c>
      <c r="BR55" s="417">
        <v>0</v>
      </c>
      <c r="BS55" s="417">
        <v>0</v>
      </c>
      <c r="BT55" s="417">
        <v>0</v>
      </c>
      <c r="BU55" s="417">
        <v>0</v>
      </c>
      <c r="BV55" s="417">
        <v>0</v>
      </c>
      <c r="BW55" s="417">
        <v>0</v>
      </c>
      <c r="BX55" s="417">
        <v>0</v>
      </c>
      <c r="BY55" s="417">
        <v>0</v>
      </c>
      <c r="BZ55" s="417">
        <v>0</v>
      </c>
      <c r="CA55" s="417">
        <v>0</v>
      </c>
      <c r="CB55" s="417">
        <v>0</v>
      </c>
      <c r="CC55" s="417">
        <v>0</v>
      </c>
      <c r="CD55" s="417">
        <v>0</v>
      </c>
      <c r="CE55" s="417">
        <v>0</v>
      </c>
      <c r="CF55" s="417">
        <v>0</v>
      </c>
      <c r="CG55" s="417">
        <v>0</v>
      </c>
      <c r="CH55" s="417">
        <v>0</v>
      </c>
      <c r="CI55" s="417">
        <v>0</v>
      </c>
      <c r="CJ55" s="417">
        <v>0</v>
      </c>
      <c r="CK55" s="417">
        <v>0</v>
      </c>
      <c r="CL55" s="417">
        <v>0</v>
      </c>
      <c r="CM55" s="417">
        <v>0</v>
      </c>
      <c r="CN55" s="417">
        <v>0</v>
      </c>
      <c r="CO55" s="417">
        <v>0</v>
      </c>
      <c r="CP55" s="417">
        <v>0</v>
      </c>
      <c r="CQ55" s="417">
        <v>0</v>
      </c>
      <c r="CR55" s="417">
        <v>0</v>
      </c>
      <c r="CS55" s="417">
        <v>0</v>
      </c>
      <c r="CT55" s="417">
        <v>0</v>
      </c>
      <c r="CU55" s="417">
        <v>0</v>
      </c>
      <c r="CV55" s="417">
        <v>0</v>
      </c>
      <c r="CW55" s="417">
        <v>0</v>
      </c>
      <c r="CX55" s="417">
        <v>0</v>
      </c>
      <c r="CY55" s="417">
        <v>0</v>
      </c>
      <c r="CZ55" s="417">
        <v>0</v>
      </c>
      <c r="DA55" s="417">
        <v>0</v>
      </c>
      <c r="DB55" s="417">
        <v>0</v>
      </c>
      <c r="DC55" s="417">
        <v>0</v>
      </c>
      <c r="DD55" s="417">
        <v>0</v>
      </c>
      <c r="DE55" s="417">
        <v>0</v>
      </c>
      <c r="DF55" s="417">
        <v>0</v>
      </c>
      <c r="DG55" s="417">
        <v>0</v>
      </c>
      <c r="DH55" s="417">
        <v>0</v>
      </c>
      <c r="DI55" s="417">
        <v>0</v>
      </c>
      <c r="DJ55" s="417">
        <v>0</v>
      </c>
      <c r="DK55" s="417">
        <v>0</v>
      </c>
      <c r="DL55" s="417">
        <v>0</v>
      </c>
      <c r="DM55" s="417">
        <v>0</v>
      </c>
      <c r="DN55" s="417">
        <v>0</v>
      </c>
      <c r="DO55" s="417">
        <v>0</v>
      </c>
      <c r="DP55" s="417">
        <v>0</v>
      </c>
      <c r="DQ55" s="417">
        <v>0</v>
      </c>
      <c r="DR55" s="417">
        <v>0</v>
      </c>
      <c r="DS55" s="417">
        <v>0</v>
      </c>
      <c r="DT55" s="417">
        <v>0</v>
      </c>
      <c r="DU55" s="417">
        <v>0</v>
      </c>
      <c r="DV55" s="417">
        <v>0</v>
      </c>
      <c r="DW55" s="417">
        <v>0</v>
      </c>
      <c r="DX55" s="417">
        <v>0</v>
      </c>
      <c r="DY55" s="417">
        <v>0</v>
      </c>
      <c r="DZ55" s="417">
        <v>0</v>
      </c>
      <c r="EA55" s="417">
        <v>0</v>
      </c>
      <c r="EB55" s="417">
        <v>0</v>
      </c>
      <c r="EC55" s="417">
        <v>0</v>
      </c>
      <c r="ED55" s="417">
        <v>0</v>
      </c>
      <c r="EE55" s="417">
        <v>0</v>
      </c>
      <c r="EF55" s="417">
        <v>0</v>
      </c>
      <c r="EG55" s="417">
        <v>0</v>
      </c>
      <c r="EH55" s="417">
        <v>0</v>
      </c>
      <c r="EI55" s="417">
        <v>0</v>
      </c>
      <c r="EJ55" s="417">
        <v>0</v>
      </c>
      <c r="EK55" s="417">
        <v>0</v>
      </c>
      <c r="EL55" s="417">
        <v>0</v>
      </c>
      <c r="EM55" s="417">
        <v>0</v>
      </c>
      <c r="EN55" s="417">
        <v>0</v>
      </c>
      <c r="EO55" s="417">
        <v>0</v>
      </c>
      <c r="EP55" s="417">
        <v>0</v>
      </c>
      <c r="EQ55" s="417">
        <v>0</v>
      </c>
      <c r="ER55" s="417">
        <v>0</v>
      </c>
      <c r="ES55" s="417">
        <v>0</v>
      </c>
      <c r="ET55" s="417">
        <v>0</v>
      </c>
      <c r="EU55" s="417">
        <v>0</v>
      </c>
      <c r="EV55" s="417">
        <v>0</v>
      </c>
      <c r="EW55" s="417">
        <v>0</v>
      </c>
      <c r="EX55" s="417">
        <v>0</v>
      </c>
      <c r="EY55" s="417">
        <v>0</v>
      </c>
      <c r="EZ55" s="417">
        <v>0</v>
      </c>
      <c r="FA55" s="417">
        <v>0</v>
      </c>
      <c r="FB55" s="417">
        <v>0</v>
      </c>
      <c r="FC55" s="417">
        <v>0</v>
      </c>
      <c r="FD55" s="417">
        <v>0</v>
      </c>
      <c r="FE55" s="417">
        <v>0</v>
      </c>
      <c r="FF55" s="417">
        <v>0</v>
      </c>
      <c r="FG55" s="417">
        <v>0</v>
      </c>
      <c r="FH55" s="417">
        <v>0</v>
      </c>
      <c r="FI55" s="417">
        <v>0</v>
      </c>
      <c r="FJ55" s="417">
        <v>0</v>
      </c>
      <c r="FK55" s="417">
        <v>0</v>
      </c>
      <c r="FL55" s="417">
        <v>0</v>
      </c>
      <c r="FM55" s="417">
        <v>0</v>
      </c>
      <c r="FN55" s="417">
        <v>0</v>
      </c>
      <c r="FO55" s="417">
        <v>0</v>
      </c>
      <c r="FP55" s="417">
        <v>0</v>
      </c>
      <c r="FQ55" s="417">
        <v>0</v>
      </c>
      <c r="FR55" s="417">
        <v>0</v>
      </c>
      <c r="FS55" s="417">
        <v>0</v>
      </c>
      <c r="FT55" s="417">
        <v>0</v>
      </c>
      <c r="FU55" s="417">
        <v>0</v>
      </c>
      <c r="FV55" s="417">
        <v>0</v>
      </c>
      <c r="FW55" s="417">
        <v>0</v>
      </c>
      <c r="FX55" s="417">
        <v>0</v>
      </c>
      <c r="FY55" s="417">
        <v>0</v>
      </c>
      <c r="FZ55" s="417">
        <v>0</v>
      </c>
      <c r="GA55" s="417">
        <v>0</v>
      </c>
    </row>
    <row r="56" spans="1:183" x14ac:dyDescent="0.25">
      <c r="A56" s="392">
        <v>3</v>
      </c>
      <c r="B56" s="168">
        <v>3</v>
      </c>
      <c r="C56" s="168">
        <v>1</v>
      </c>
      <c r="D56" s="417">
        <v>0</v>
      </c>
      <c r="E56" s="417">
        <v>0</v>
      </c>
      <c r="F56" s="417">
        <v>0</v>
      </c>
      <c r="G56" s="417">
        <v>0</v>
      </c>
      <c r="H56" s="417">
        <v>0</v>
      </c>
      <c r="I56" s="417">
        <v>0</v>
      </c>
      <c r="J56" s="417">
        <v>0</v>
      </c>
      <c r="K56" s="417">
        <v>0</v>
      </c>
      <c r="L56" s="417">
        <v>0</v>
      </c>
      <c r="M56" s="417">
        <v>0</v>
      </c>
      <c r="N56" s="417">
        <v>0</v>
      </c>
      <c r="O56" s="417">
        <v>0</v>
      </c>
      <c r="P56" s="417">
        <v>0</v>
      </c>
      <c r="Q56" s="417">
        <v>0</v>
      </c>
      <c r="R56" s="417">
        <v>0</v>
      </c>
      <c r="S56" s="417">
        <v>0</v>
      </c>
      <c r="T56" s="417">
        <v>0</v>
      </c>
      <c r="U56" s="417">
        <v>0</v>
      </c>
      <c r="V56" s="417">
        <v>0</v>
      </c>
      <c r="W56" s="417">
        <v>0</v>
      </c>
      <c r="X56" s="417">
        <v>0</v>
      </c>
      <c r="Y56" s="417">
        <v>0</v>
      </c>
      <c r="Z56" s="417">
        <v>0</v>
      </c>
      <c r="AA56" s="417">
        <v>0</v>
      </c>
      <c r="AB56" s="417">
        <v>0</v>
      </c>
      <c r="AC56" s="417">
        <v>0</v>
      </c>
      <c r="AD56" s="417">
        <v>0</v>
      </c>
      <c r="AE56" s="417">
        <v>0</v>
      </c>
      <c r="AF56" s="417">
        <v>0</v>
      </c>
      <c r="AG56" s="417">
        <v>0</v>
      </c>
      <c r="AH56" s="417">
        <v>0</v>
      </c>
      <c r="AI56" s="417">
        <v>0</v>
      </c>
      <c r="AJ56" s="417">
        <v>0</v>
      </c>
      <c r="AK56" s="417">
        <v>0</v>
      </c>
      <c r="AL56" s="417">
        <v>0</v>
      </c>
      <c r="AM56" s="417">
        <v>0</v>
      </c>
      <c r="AN56" s="417">
        <v>0</v>
      </c>
      <c r="AO56" s="417">
        <v>0</v>
      </c>
      <c r="AP56" s="417">
        <v>0</v>
      </c>
      <c r="AQ56" s="417">
        <v>0</v>
      </c>
      <c r="AR56" s="417">
        <v>0</v>
      </c>
      <c r="AS56" s="417">
        <v>0</v>
      </c>
      <c r="AT56" s="417">
        <v>0</v>
      </c>
      <c r="AU56" s="417">
        <v>0</v>
      </c>
      <c r="AV56" s="417">
        <v>0</v>
      </c>
      <c r="AW56" s="417">
        <v>0</v>
      </c>
      <c r="AX56" s="417">
        <v>0</v>
      </c>
      <c r="AY56" s="417">
        <v>0</v>
      </c>
      <c r="AZ56" s="417">
        <v>0</v>
      </c>
      <c r="BA56" s="417">
        <v>0</v>
      </c>
      <c r="BB56" s="417">
        <v>0</v>
      </c>
      <c r="BC56" s="417">
        <v>0</v>
      </c>
      <c r="BD56" s="417">
        <v>0</v>
      </c>
      <c r="BE56" s="417">
        <v>0</v>
      </c>
      <c r="BF56" s="417">
        <v>0</v>
      </c>
      <c r="BG56" s="417">
        <v>0</v>
      </c>
      <c r="BH56" s="417">
        <v>0</v>
      </c>
      <c r="BI56" s="417">
        <v>0</v>
      </c>
      <c r="BJ56" s="417">
        <v>0</v>
      </c>
      <c r="BK56" s="417">
        <v>0</v>
      </c>
      <c r="BL56" s="417">
        <v>0</v>
      </c>
      <c r="BM56" s="417">
        <v>0</v>
      </c>
      <c r="BN56" s="417">
        <v>0</v>
      </c>
      <c r="BO56" s="417">
        <v>0</v>
      </c>
      <c r="BP56" s="417">
        <v>0</v>
      </c>
      <c r="BQ56" s="417">
        <v>0</v>
      </c>
      <c r="BR56" s="417">
        <v>0</v>
      </c>
      <c r="BS56" s="417">
        <v>0</v>
      </c>
      <c r="BT56" s="417">
        <v>0</v>
      </c>
      <c r="BU56" s="417">
        <v>0</v>
      </c>
      <c r="BV56" s="417">
        <v>0</v>
      </c>
      <c r="BW56" s="417">
        <v>0</v>
      </c>
      <c r="BX56" s="417">
        <v>0</v>
      </c>
      <c r="BY56" s="417">
        <v>0</v>
      </c>
      <c r="BZ56" s="417">
        <v>0</v>
      </c>
      <c r="CA56" s="417">
        <v>0</v>
      </c>
      <c r="CB56" s="417">
        <v>0</v>
      </c>
      <c r="CC56" s="417">
        <v>0</v>
      </c>
      <c r="CD56" s="417">
        <v>0</v>
      </c>
      <c r="CE56" s="417">
        <v>0</v>
      </c>
      <c r="CF56" s="417">
        <v>0</v>
      </c>
      <c r="CG56" s="417">
        <v>0</v>
      </c>
      <c r="CH56" s="417">
        <v>0</v>
      </c>
      <c r="CI56" s="417">
        <v>0</v>
      </c>
      <c r="CJ56" s="417">
        <v>0</v>
      </c>
      <c r="CK56" s="417">
        <v>0</v>
      </c>
      <c r="CL56" s="417">
        <v>0</v>
      </c>
      <c r="CM56" s="417">
        <v>0</v>
      </c>
      <c r="CN56" s="417">
        <v>0</v>
      </c>
      <c r="CO56" s="417">
        <v>0</v>
      </c>
      <c r="CP56" s="417">
        <v>0</v>
      </c>
      <c r="CQ56" s="417">
        <v>0</v>
      </c>
      <c r="CR56" s="417">
        <v>0</v>
      </c>
      <c r="CS56" s="417">
        <v>0</v>
      </c>
      <c r="CT56" s="417">
        <v>0</v>
      </c>
      <c r="CU56" s="417">
        <v>0</v>
      </c>
      <c r="CV56" s="417">
        <v>0</v>
      </c>
      <c r="CW56" s="417">
        <v>0</v>
      </c>
      <c r="CX56" s="417">
        <v>0</v>
      </c>
      <c r="CY56" s="417">
        <v>0</v>
      </c>
      <c r="CZ56" s="417">
        <v>0</v>
      </c>
      <c r="DA56" s="417">
        <v>0</v>
      </c>
      <c r="DB56" s="417">
        <v>0</v>
      </c>
      <c r="DC56" s="417">
        <v>0</v>
      </c>
      <c r="DD56" s="417">
        <v>0</v>
      </c>
      <c r="DE56" s="417">
        <v>0</v>
      </c>
      <c r="DF56" s="417">
        <v>0</v>
      </c>
      <c r="DG56" s="417">
        <v>0</v>
      </c>
      <c r="DH56" s="417">
        <v>0</v>
      </c>
      <c r="DI56" s="417">
        <v>0</v>
      </c>
      <c r="DJ56" s="417">
        <v>0</v>
      </c>
      <c r="DK56" s="417">
        <v>0</v>
      </c>
      <c r="DL56" s="417">
        <v>0</v>
      </c>
      <c r="DM56" s="417">
        <v>0</v>
      </c>
      <c r="DN56" s="417">
        <v>0</v>
      </c>
      <c r="DO56" s="417">
        <v>0</v>
      </c>
      <c r="DP56" s="417">
        <v>0</v>
      </c>
      <c r="DQ56" s="417">
        <v>0</v>
      </c>
      <c r="DR56" s="417">
        <v>0</v>
      </c>
      <c r="DS56" s="417">
        <v>0</v>
      </c>
      <c r="DT56" s="417">
        <v>0</v>
      </c>
      <c r="DU56" s="417">
        <v>0</v>
      </c>
      <c r="DV56" s="417">
        <v>0</v>
      </c>
      <c r="DW56" s="417">
        <v>0</v>
      </c>
      <c r="DX56" s="417">
        <v>0</v>
      </c>
      <c r="DY56" s="417">
        <v>0</v>
      </c>
      <c r="DZ56" s="417">
        <v>0</v>
      </c>
      <c r="EA56" s="417">
        <v>0</v>
      </c>
      <c r="EB56" s="417">
        <v>0</v>
      </c>
      <c r="EC56" s="417">
        <v>0</v>
      </c>
      <c r="ED56" s="417">
        <v>0</v>
      </c>
      <c r="EE56" s="417">
        <v>0</v>
      </c>
      <c r="EF56" s="417">
        <v>0</v>
      </c>
      <c r="EG56" s="417">
        <v>0</v>
      </c>
      <c r="EH56" s="417">
        <v>0</v>
      </c>
      <c r="EI56" s="417">
        <v>0</v>
      </c>
      <c r="EJ56" s="417">
        <v>0</v>
      </c>
      <c r="EK56" s="417">
        <v>0</v>
      </c>
      <c r="EL56" s="417">
        <v>0</v>
      </c>
      <c r="EM56" s="417">
        <v>0</v>
      </c>
      <c r="EN56" s="417">
        <v>0</v>
      </c>
      <c r="EO56" s="417">
        <v>0</v>
      </c>
      <c r="EP56" s="417">
        <v>0</v>
      </c>
      <c r="EQ56" s="417">
        <v>0</v>
      </c>
      <c r="ER56" s="417">
        <v>0</v>
      </c>
      <c r="ES56" s="417">
        <v>0</v>
      </c>
      <c r="ET56" s="417">
        <v>0</v>
      </c>
      <c r="EU56" s="417">
        <v>0</v>
      </c>
      <c r="EV56" s="417">
        <v>0</v>
      </c>
      <c r="EW56" s="417">
        <v>0</v>
      </c>
      <c r="EX56" s="417">
        <v>0</v>
      </c>
      <c r="EY56" s="417">
        <v>0</v>
      </c>
      <c r="EZ56" s="417">
        <v>0</v>
      </c>
      <c r="FA56" s="417">
        <v>0</v>
      </c>
      <c r="FB56" s="417">
        <v>0</v>
      </c>
      <c r="FC56" s="417">
        <v>0</v>
      </c>
      <c r="FD56" s="417">
        <v>0</v>
      </c>
      <c r="FE56" s="417">
        <v>0</v>
      </c>
      <c r="FF56" s="417">
        <v>0</v>
      </c>
      <c r="FG56" s="417">
        <v>0</v>
      </c>
      <c r="FH56" s="417">
        <v>0</v>
      </c>
      <c r="FI56" s="417">
        <v>0</v>
      </c>
      <c r="FJ56" s="417">
        <v>0</v>
      </c>
      <c r="FK56" s="417">
        <v>0</v>
      </c>
      <c r="FL56" s="417">
        <v>0</v>
      </c>
      <c r="FM56" s="417">
        <v>0</v>
      </c>
      <c r="FN56" s="417">
        <v>0</v>
      </c>
      <c r="FO56" s="417">
        <v>0</v>
      </c>
      <c r="FP56" s="417">
        <v>0</v>
      </c>
      <c r="FQ56" s="417">
        <v>0</v>
      </c>
      <c r="FR56" s="417">
        <v>0</v>
      </c>
      <c r="FS56" s="417">
        <v>0</v>
      </c>
      <c r="FT56" s="417">
        <v>0</v>
      </c>
      <c r="FU56" s="417">
        <v>0</v>
      </c>
      <c r="FV56" s="417">
        <v>0</v>
      </c>
      <c r="FW56" s="417">
        <v>0</v>
      </c>
      <c r="FX56" s="417">
        <v>0</v>
      </c>
      <c r="FY56" s="417">
        <v>0</v>
      </c>
      <c r="FZ56" s="417">
        <v>0</v>
      </c>
      <c r="GA56" s="417">
        <v>0</v>
      </c>
    </row>
    <row r="57" spans="1:183" x14ac:dyDescent="0.25">
      <c r="A57" s="392">
        <v>4</v>
      </c>
      <c r="B57" s="168">
        <v>3</v>
      </c>
      <c r="C57" s="168">
        <v>1</v>
      </c>
      <c r="D57" s="417">
        <v>0</v>
      </c>
      <c r="E57" s="417">
        <v>0</v>
      </c>
      <c r="F57" s="417">
        <v>0</v>
      </c>
      <c r="G57" s="417">
        <v>0</v>
      </c>
      <c r="H57" s="417">
        <v>0</v>
      </c>
      <c r="I57" s="417">
        <v>0</v>
      </c>
      <c r="J57" s="417">
        <v>0</v>
      </c>
      <c r="K57" s="417">
        <v>0</v>
      </c>
      <c r="L57" s="417">
        <v>0</v>
      </c>
      <c r="M57" s="417">
        <v>0</v>
      </c>
      <c r="N57" s="417">
        <v>0</v>
      </c>
      <c r="O57" s="417">
        <v>0</v>
      </c>
      <c r="P57" s="417">
        <v>0</v>
      </c>
      <c r="Q57" s="417">
        <v>0</v>
      </c>
      <c r="R57" s="417">
        <v>0</v>
      </c>
      <c r="S57" s="417">
        <v>0</v>
      </c>
      <c r="T57" s="417">
        <v>0</v>
      </c>
      <c r="U57" s="417">
        <v>0</v>
      </c>
      <c r="V57" s="417">
        <v>0</v>
      </c>
      <c r="W57" s="417">
        <v>0</v>
      </c>
      <c r="X57" s="417">
        <v>0</v>
      </c>
      <c r="Y57" s="417">
        <v>0</v>
      </c>
      <c r="Z57" s="417">
        <v>0</v>
      </c>
      <c r="AA57" s="417">
        <v>0</v>
      </c>
      <c r="AB57" s="417">
        <v>0</v>
      </c>
      <c r="AC57" s="417">
        <v>0</v>
      </c>
      <c r="AD57" s="417">
        <v>0</v>
      </c>
      <c r="AE57" s="417">
        <v>0</v>
      </c>
      <c r="AF57" s="417">
        <v>0</v>
      </c>
      <c r="AG57" s="417">
        <v>0</v>
      </c>
      <c r="AH57" s="417">
        <v>0</v>
      </c>
      <c r="AI57" s="417">
        <v>0</v>
      </c>
      <c r="AJ57" s="417">
        <v>0</v>
      </c>
      <c r="AK57" s="417">
        <v>0</v>
      </c>
      <c r="AL57" s="417">
        <v>0</v>
      </c>
      <c r="AM57" s="417">
        <v>0</v>
      </c>
      <c r="AN57" s="417">
        <v>0</v>
      </c>
      <c r="AO57" s="417">
        <v>0</v>
      </c>
      <c r="AP57" s="417">
        <v>0</v>
      </c>
      <c r="AQ57" s="417">
        <v>0</v>
      </c>
      <c r="AR57" s="417">
        <v>0</v>
      </c>
      <c r="AS57" s="417">
        <v>0</v>
      </c>
      <c r="AT57" s="417">
        <v>0</v>
      </c>
      <c r="AU57" s="417">
        <v>0</v>
      </c>
      <c r="AV57" s="417">
        <v>0</v>
      </c>
      <c r="AW57" s="417">
        <v>0</v>
      </c>
      <c r="AX57" s="417">
        <v>0</v>
      </c>
      <c r="AY57" s="417">
        <v>0</v>
      </c>
      <c r="AZ57" s="417">
        <v>0</v>
      </c>
      <c r="BA57" s="417">
        <v>0</v>
      </c>
      <c r="BB57" s="417">
        <v>0</v>
      </c>
      <c r="BC57" s="417">
        <v>0</v>
      </c>
      <c r="BD57" s="417">
        <v>0</v>
      </c>
      <c r="BE57" s="417">
        <v>0</v>
      </c>
      <c r="BF57" s="417">
        <v>0</v>
      </c>
      <c r="BG57" s="417">
        <v>0</v>
      </c>
      <c r="BH57" s="417">
        <v>0</v>
      </c>
      <c r="BI57" s="417">
        <v>0</v>
      </c>
      <c r="BJ57" s="417">
        <v>0</v>
      </c>
      <c r="BK57" s="417">
        <v>0</v>
      </c>
      <c r="BL57" s="417">
        <v>0</v>
      </c>
      <c r="BM57" s="417">
        <v>0</v>
      </c>
      <c r="BN57" s="417">
        <v>0</v>
      </c>
      <c r="BO57" s="417">
        <v>0</v>
      </c>
      <c r="BP57" s="417">
        <v>0</v>
      </c>
      <c r="BQ57" s="417">
        <v>0</v>
      </c>
      <c r="BR57" s="417">
        <v>0</v>
      </c>
      <c r="BS57" s="417">
        <v>0</v>
      </c>
      <c r="BT57" s="417">
        <v>0</v>
      </c>
      <c r="BU57" s="417">
        <v>0</v>
      </c>
      <c r="BV57" s="417">
        <v>0</v>
      </c>
      <c r="BW57" s="417">
        <v>0</v>
      </c>
      <c r="BX57" s="417">
        <v>0</v>
      </c>
      <c r="BY57" s="417">
        <v>0</v>
      </c>
      <c r="BZ57" s="417">
        <v>0</v>
      </c>
      <c r="CA57" s="417">
        <v>0</v>
      </c>
      <c r="CB57" s="417">
        <v>0</v>
      </c>
      <c r="CC57" s="417">
        <v>0</v>
      </c>
      <c r="CD57" s="417">
        <v>0</v>
      </c>
      <c r="CE57" s="417">
        <v>0</v>
      </c>
      <c r="CF57" s="417">
        <v>0</v>
      </c>
      <c r="CG57" s="417">
        <v>0</v>
      </c>
      <c r="CH57" s="417">
        <v>0</v>
      </c>
      <c r="CI57" s="417">
        <v>0</v>
      </c>
      <c r="CJ57" s="417">
        <v>0</v>
      </c>
      <c r="CK57" s="417">
        <v>0</v>
      </c>
      <c r="CL57" s="417">
        <v>0</v>
      </c>
      <c r="CM57" s="417">
        <v>0</v>
      </c>
      <c r="CN57" s="417">
        <v>0</v>
      </c>
      <c r="CO57" s="417">
        <v>0</v>
      </c>
      <c r="CP57" s="417">
        <v>0</v>
      </c>
      <c r="CQ57" s="417">
        <v>0</v>
      </c>
      <c r="CR57" s="417">
        <v>0</v>
      </c>
      <c r="CS57" s="417">
        <v>0</v>
      </c>
      <c r="CT57" s="417">
        <v>0</v>
      </c>
      <c r="CU57" s="417">
        <v>0</v>
      </c>
      <c r="CV57" s="417">
        <v>0</v>
      </c>
      <c r="CW57" s="417">
        <v>0</v>
      </c>
      <c r="CX57" s="417">
        <v>0</v>
      </c>
      <c r="CY57" s="417">
        <v>0</v>
      </c>
      <c r="CZ57" s="417">
        <v>0</v>
      </c>
      <c r="DA57" s="417">
        <v>0</v>
      </c>
      <c r="DB57" s="417">
        <v>0</v>
      </c>
      <c r="DC57" s="417">
        <v>0</v>
      </c>
      <c r="DD57" s="417">
        <v>0</v>
      </c>
      <c r="DE57" s="417">
        <v>0</v>
      </c>
      <c r="DF57" s="417">
        <v>0</v>
      </c>
      <c r="DG57" s="417">
        <v>0</v>
      </c>
      <c r="DH57" s="417">
        <v>0</v>
      </c>
      <c r="DI57" s="417">
        <v>0</v>
      </c>
      <c r="DJ57" s="417">
        <v>0</v>
      </c>
      <c r="DK57" s="417">
        <v>0</v>
      </c>
      <c r="DL57" s="417">
        <v>0</v>
      </c>
      <c r="DM57" s="417">
        <v>0</v>
      </c>
      <c r="DN57" s="417">
        <v>0</v>
      </c>
      <c r="DO57" s="417">
        <v>0</v>
      </c>
      <c r="DP57" s="417">
        <v>0</v>
      </c>
      <c r="DQ57" s="417">
        <v>0</v>
      </c>
      <c r="DR57" s="417">
        <v>0</v>
      </c>
      <c r="DS57" s="417">
        <v>0</v>
      </c>
      <c r="DT57" s="417">
        <v>0</v>
      </c>
      <c r="DU57" s="417">
        <v>0</v>
      </c>
      <c r="DV57" s="417">
        <v>0</v>
      </c>
      <c r="DW57" s="417">
        <v>0</v>
      </c>
      <c r="DX57" s="417">
        <v>0</v>
      </c>
      <c r="DY57" s="417">
        <v>0</v>
      </c>
      <c r="DZ57" s="417">
        <v>0</v>
      </c>
      <c r="EA57" s="417">
        <v>0</v>
      </c>
      <c r="EB57" s="417">
        <v>0</v>
      </c>
      <c r="EC57" s="417">
        <v>0</v>
      </c>
      <c r="ED57" s="417">
        <v>0</v>
      </c>
      <c r="EE57" s="417">
        <v>0</v>
      </c>
      <c r="EF57" s="417">
        <v>0</v>
      </c>
      <c r="EG57" s="417">
        <v>0</v>
      </c>
      <c r="EH57" s="417">
        <v>0</v>
      </c>
      <c r="EI57" s="417">
        <v>0</v>
      </c>
      <c r="EJ57" s="417">
        <v>0</v>
      </c>
      <c r="EK57" s="417">
        <v>0</v>
      </c>
      <c r="EL57" s="417">
        <v>0</v>
      </c>
      <c r="EM57" s="417">
        <v>0</v>
      </c>
      <c r="EN57" s="417">
        <v>0</v>
      </c>
      <c r="EO57" s="417">
        <v>0</v>
      </c>
      <c r="EP57" s="417">
        <v>0</v>
      </c>
      <c r="EQ57" s="417">
        <v>0</v>
      </c>
      <c r="ER57" s="417">
        <v>0</v>
      </c>
      <c r="ES57" s="417">
        <v>0</v>
      </c>
      <c r="ET57" s="417">
        <v>0</v>
      </c>
      <c r="EU57" s="417">
        <v>0</v>
      </c>
      <c r="EV57" s="417">
        <v>0</v>
      </c>
      <c r="EW57" s="417">
        <v>0</v>
      </c>
      <c r="EX57" s="417">
        <v>0</v>
      </c>
      <c r="EY57" s="417">
        <v>0</v>
      </c>
      <c r="EZ57" s="417">
        <v>0</v>
      </c>
      <c r="FA57" s="417">
        <v>0</v>
      </c>
      <c r="FB57" s="417">
        <v>0</v>
      </c>
      <c r="FC57" s="417">
        <v>0</v>
      </c>
      <c r="FD57" s="417">
        <v>0</v>
      </c>
      <c r="FE57" s="417">
        <v>0</v>
      </c>
      <c r="FF57" s="417">
        <v>0</v>
      </c>
      <c r="FG57" s="417">
        <v>0</v>
      </c>
      <c r="FH57" s="417">
        <v>0</v>
      </c>
      <c r="FI57" s="417">
        <v>0</v>
      </c>
      <c r="FJ57" s="417">
        <v>0</v>
      </c>
      <c r="FK57" s="417">
        <v>0</v>
      </c>
      <c r="FL57" s="417">
        <v>0</v>
      </c>
      <c r="FM57" s="417">
        <v>0</v>
      </c>
      <c r="FN57" s="417">
        <v>0</v>
      </c>
      <c r="FO57" s="417">
        <v>0</v>
      </c>
      <c r="FP57" s="417">
        <v>0</v>
      </c>
      <c r="FQ57" s="417">
        <v>0</v>
      </c>
      <c r="FR57" s="417">
        <v>0</v>
      </c>
      <c r="FS57" s="417">
        <v>0</v>
      </c>
      <c r="FT57" s="417">
        <v>0</v>
      </c>
      <c r="FU57" s="417">
        <v>0</v>
      </c>
      <c r="FV57" s="417">
        <v>0</v>
      </c>
      <c r="FW57" s="417">
        <v>0</v>
      </c>
      <c r="FX57" s="417">
        <v>0</v>
      </c>
      <c r="FY57" s="417">
        <v>0</v>
      </c>
      <c r="FZ57" s="417">
        <v>0</v>
      </c>
      <c r="GA57" s="417">
        <v>0</v>
      </c>
    </row>
    <row r="58" spans="1:183" x14ac:dyDescent="0.25">
      <c r="A58" s="392">
        <v>1</v>
      </c>
      <c r="B58" s="168">
        <v>3</v>
      </c>
      <c r="C58" s="170">
        <v>13</v>
      </c>
      <c r="D58" s="417">
        <v>0</v>
      </c>
      <c r="E58" s="417">
        <v>0</v>
      </c>
      <c r="F58" s="417">
        <v>0</v>
      </c>
      <c r="G58" s="417">
        <v>0</v>
      </c>
      <c r="H58" s="417">
        <v>0</v>
      </c>
      <c r="I58" s="417">
        <v>0</v>
      </c>
      <c r="J58" s="417">
        <v>0</v>
      </c>
      <c r="K58" s="417">
        <v>0</v>
      </c>
      <c r="L58" s="417">
        <v>0</v>
      </c>
      <c r="M58" s="417">
        <v>0</v>
      </c>
      <c r="N58" s="417">
        <v>0</v>
      </c>
      <c r="O58" s="417">
        <v>0</v>
      </c>
      <c r="P58" s="417">
        <v>0</v>
      </c>
      <c r="Q58" s="417">
        <v>0</v>
      </c>
      <c r="R58" s="417">
        <v>0</v>
      </c>
      <c r="S58" s="417">
        <v>0</v>
      </c>
      <c r="T58" s="417">
        <v>0</v>
      </c>
      <c r="U58" s="417">
        <v>0</v>
      </c>
      <c r="V58" s="417">
        <v>0</v>
      </c>
      <c r="W58" s="417">
        <v>0</v>
      </c>
      <c r="X58" s="417">
        <v>0</v>
      </c>
      <c r="Y58" s="417">
        <v>0</v>
      </c>
      <c r="Z58" s="417">
        <v>0</v>
      </c>
      <c r="AA58" s="417">
        <v>0</v>
      </c>
      <c r="AB58" s="417">
        <v>0</v>
      </c>
      <c r="AC58" s="417">
        <v>0</v>
      </c>
      <c r="AD58" s="417">
        <v>0</v>
      </c>
      <c r="AE58" s="417">
        <v>0</v>
      </c>
      <c r="AF58" s="417">
        <v>0</v>
      </c>
      <c r="AG58" s="417">
        <v>0</v>
      </c>
      <c r="AH58" s="417">
        <v>0</v>
      </c>
      <c r="AI58" s="417">
        <v>0</v>
      </c>
      <c r="AJ58" s="417">
        <v>0</v>
      </c>
      <c r="AK58" s="417">
        <v>0</v>
      </c>
      <c r="AL58" s="417">
        <v>0</v>
      </c>
      <c r="AM58" s="417">
        <v>0</v>
      </c>
      <c r="AN58" s="417">
        <v>0</v>
      </c>
      <c r="AO58" s="417">
        <v>0</v>
      </c>
      <c r="AP58" s="417">
        <v>0</v>
      </c>
      <c r="AQ58" s="417">
        <v>0</v>
      </c>
      <c r="AR58" s="417">
        <v>0</v>
      </c>
      <c r="AS58" s="417">
        <v>0</v>
      </c>
      <c r="AT58" s="417">
        <v>0</v>
      </c>
      <c r="AU58" s="417">
        <v>0</v>
      </c>
      <c r="AV58" s="417">
        <v>0</v>
      </c>
      <c r="AW58" s="417">
        <v>0</v>
      </c>
      <c r="AX58" s="417">
        <v>0</v>
      </c>
      <c r="AY58" s="417">
        <v>0</v>
      </c>
      <c r="AZ58" s="417">
        <v>0</v>
      </c>
      <c r="BA58" s="417">
        <v>0</v>
      </c>
      <c r="BB58" s="417">
        <v>0</v>
      </c>
      <c r="BC58" s="417">
        <v>0</v>
      </c>
      <c r="BD58" s="417">
        <v>0</v>
      </c>
      <c r="BE58" s="417">
        <v>0</v>
      </c>
      <c r="BF58" s="417">
        <v>0</v>
      </c>
      <c r="BG58" s="417">
        <v>0</v>
      </c>
      <c r="BH58" s="417">
        <v>0</v>
      </c>
      <c r="BI58" s="417">
        <v>0</v>
      </c>
      <c r="BJ58" s="417">
        <v>0</v>
      </c>
      <c r="BK58" s="417">
        <v>0</v>
      </c>
      <c r="BL58" s="417">
        <v>0</v>
      </c>
      <c r="BM58" s="417">
        <v>0</v>
      </c>
      <c r="BN58" s="417">
        <v>0</v>
      </c>
      <c r="BO58" s="417">
        <v>0</v>
      </c>
      <c r="BP58" s="417">
        <v>0</v>
      </c>
      <c r="BQ58" s="417">
        <v>0</v>
      </c>
      <c r="BR58" s="417">
        <v>0</v>
      </c>
      <c r="BS58" s="417">
        <v>0</v>
      </c>
      <c r="BT58" s="417">
        <v>0</v>
      </c>
      <c r="BU58" s="417">
        <v>0</v>
      </c>
      <c r="BV58" s="417">
        <v>0</v>
      </c>
      <c r="BW58" s="417">
        <v>0</v>
      </c>
      <c r="BX58" s="417">
        <v>0</v>
      </c>
      <c r="BY58" s="417">
        <v>0</v>
      </c>
      <c r="BZ58" s="417">
        <v>0</v>
      </c>
      <c r="CA58" s="417">
        <v>0</v>
      </c>
      <c r="CB58" s="417">
        <v>0</v>
      </c>
      <c r="CC58" s="417">
        <v>0</v>
      </c>
      <c r="CD58" s="417">
        <v>0</v>
      </c>
      <c r="CE58" s="417">
        <v>0</v>
      </c>
      <c r="CF58" s="417">
        <v>0</v>
      </c>
      <c r="CG58" s="417">
        <v>0</v>
      </c>
      <c r="CH58" s="417">
        <v>0</v>
      </c>
      <c r="CI58" s="417">
        <v>0</v>
      </c>
      <c r="CJ58" s="417">
        <v>0</v>
      </c>
      <c r="CK58" s="417">
        <v>0</v>
      </c>
      <c r="CL58" s="417">
        <v>0</v>
      </c>
      <c r="CM58" s="417">
        <v>0</v>
      </c>
      <c r="CN58" s="417">
        <v>0</v>
      </c>
      <c r="CO58" s="417">
        <v>0</v>
      </c>
      <c r="CP58" s="417">
        <v>0</v>
      </c>
      <c r="CQ58" s="417">
        <v>0</v>
      </c>
      <c r="CR58" s="417">
        <v>0</v>
      </c>
      <c r="CS58" s="417">
        <v>0</v>
      </c>
      <c r="CT58" s="417">
        <v>0</v>
      </c>
      <c r="CU58" s="417">
        <v>0</v>
      </c>
      <c r="CV58" s="417">
        <v>0</v>
      </c>
      <c r="CW58" s="417">
        <v>0</v>
      </c>
      <c r="CX58" s="417">
        <v>0</v>
      </c>
      <c r="CY58" s="417">
        <v>0</v>
      </c>
      <c r="CZ58" s="417">
        <v>0</v>
      </c>
      <c r="DA58" s="417">
        <v>0</v>
      </c>
      <c r="DB58" s="417">
        <v>0</v>
      </c>
      <c r="DC58" s="417">
        <v>0</v>
      </c>
      <c r="DD58" s="417">
        <v>0</v>
      </c>
      <c r="DE58" s="417">
        <v>0</v>
      </c>
      <c r="DF58" s="417">
        <v>0</v>
      </c>
      <c r="DG58" s="417">
        <v>0</v>
      </c>
      <c r="DH58" s="417">
        <v>0</v>
      </c>
      <c r="DI58" s="417">
        <v>0</v>
      </c>
      <c r="DJ58" s="417">
        <v>0</v>
      </c>
      <c r="DK58" s="417">
        <v>0</v>
      </c>
      <c r="DL58" s="417">
        <v>0</v>
      </c>
      <c r="DM58" s="417">
        <v>0</v>
      </c>
      <c r="DN58" s="417">
        <v>0</v>
      </c>
      <c r="DO58" s="417">
        <v>0</v>
      </c>
      <c r="DP58" s="417">
        <v>0</v>
      </c>
      <c r="DQ58" s="417">
        <v>0</v>
      </c>
      <c r="DR58" s="417">
        <v>0</v>
      </c>
      <c r="DS58" s="417">
        <v>0</v>
      </c>
      <c r="DT58" s="417">
        <v>0</v>
      </c>
      <c r="DU58" s="417">
        <v>0</v>
      </c>
      <c r="DV58" s="417">
        <v>0</v>
      </c>
      <c r="DW58" s="417">
        <v>0</v>
      </c>
      <c r="DX58" s="417">
        <v>0</v>
      </c>
      <c r="DY58" s="417">
        <v>0</v>
      </c>
      <c r="DZ58" s="417">
        <v>0</v>
      </c>
      <c r="EA58" s="417">
        <v>0</v>
      </c>
      <c r="EB58" s="417">
        <v>0</v>
      </c>
      <c r="EC58" s="417">
        <v>0</v>
      </c>
      <c r="ED58" s="417">
        <v>0</v>
      </c>
      <c r="EE58" s="417">
        <v>0</v>
      </c>
      <c r="EF58" s="417">
        <v>0</v>
      </c>
      <c r="EG58" s="417">
        <v>0</v>
      </c>
      <c r="EH58" s="417">
        <v>0</v>
      </c>
      <c r="EI58" s="417">
        <v>0</v>
      </c>
      <c r="EJ58" s="417">
        <v>0</v>
      </c>
      <c r="EK58" s="417">
        <v>0</v>
      </c>
      <c r="EL58" s="417">
        <v>0</v>
      </c>
      <c r="EM58" s="417">
        <v>0</v>
      </c>
      <c r="EN58" s="417">
        <v>0</v>
      </c>
      <c r="EO58" s="417">
        <v>0</v>
      </c>
      <c r="EP58" s="417">
        <v>0</v>
      </c>
      <c r="EQ58" s="417">
        <v>0</v>
      </c>
      <c r="ER58" s="417">
        <v>0</v>
      </c>
      <c r="ES58" s="417">
        <v>0</v>
      </c>
      <c r="ET58" s="417">
        <v>0</v>
      </c>
      <c r="EU58" s="417">
        <v>0</v>
      </c>
      <c r="EV58" s="417">
        <v>0</v>
      </c>
      <c r="EW58" s="417">
        <v>0</v>
      </c>
      <c r="EX58" s="417">
        <v>0</v>
      </c>
      <c r="EY58" s="417">
        <v>0</v>
      </c>
      <c r="EZ58" s="417">
        <v>0</v>
      </c>
      <c r="FA58" s="417">
        <v>0</v>
      </c>
      <c r="FB58" s="417">
        <v>0</v>
      </c>
      <c r="FC58" s="417">
        <v>0</v>
      </c>
      <c r="FD58" s="417">
        <v>0</v>
      </c>
      <c r="FE58" s="417">
        <v>0</v>
      </c>
      <c r="FF58" s="417">
        <v>0</v>
      </c>
      <c r="FG58" s="417">
        <v>0</v>
      </c>
      <c r="FH58" s="417">
        <v>0</v>
      </c>
      <c r="FI58" s="417">
        <v>0</v>
      </c>
      <c r="FJ58" s="417">
        <v>0</v>
      </c>
      <c r="FK58" s="417">
        <v>0</v>
      </c>
      <c r="FL58" s="417">
        <v>0</v>
      </c>
      <c r="FM58" s="417">
        <v>0</v>
      </c>
      <c r="FN58" s="417">
        <v>0</v>
      </c>
      <c r="FO58" s="417">
        <v>0</v>
      </c>
      <c r="FP58" s="417">
        <v>0</v>
      </c>
      <c r="FQ58" s="417">
        <v>0</v>
      </c>
      <c r="FR58" s="417">
        <v>0</v>
      </c>
      <c r="FS58" s="417">
        <v>0</v>
      </c>
      <c r="FT58" s="417">
        <v>0</v>
      </c>
      <c r="FU58" s="417">
        <v>0</v>
      </c>
      <c r="FV58" s="417">
        <v>0</v>
      </c>
      <c r="FW58" s="417">
        <v>0</v>
      </c>
      <c r="FX58" s="417">
        <v>0</v>
      </c>
      <c r="FY58" s="417">
        <v>0</v>
      </c>
      <c r="FZ58" s="417">
        <v>0</v>
      </c>
      <c r="GA58" s="417">
        <v>0</v>
      </c>
    </row>
    <row r="59" spans="1:183" x14ac:dyDescent="0.25">
      <c r="A59" s="392">
        <v>2</v>
      </c>
      <c r="B59" s="168">
        <v>3</v>
      </c>
      <c r="C59" s="170">
        <v>13</v>
      </c>
      <c r="D59" s="417">
        <v>0</v>
      </c>
      <c r="E59" s="417">
        <v>0</v>
      </c>
      <c r="F59" s="417">
        <v>0</v>
      </c>
      <c r="G59" s="417">
        <v>0</v>
      </c>
      <c r="H59" s="417">
        <v>0</v>
      </c>
      <c r="I59" s="417">
        <v>0</v>
      </c>
      <c r="J59" s="417">
        <v>0</v>
      </c>
      <c r="K59" s="417">
        <v>0</v>
      </c>
      <c r="L59" s="417">
        <v>0</v>
      </c>
      <c r="M59" s="417">
        <v>0</v>
      </c>
      <c r="N59" s="417">
        <v>0</v>
      </c>
      <c r="O59" s="417">
        <v>0</v>
      </c>
      <c r="P59" s="417">
        <v>0</v>
      </c>
      <c r="Q59" s="417">
        <v>0</v>
      </c>
      <c r="R59" s="417">
        <v>0</v>
      </c>
      <c r="S59" s="417">
        <v>0</v>
      </c>
      <c r="T59" s="417">
        <v>0</v>
      </c>
      <c r="U59" s="417">
        <v>0</v>
      </c>
      <c r="V59" s="417">
        <v>0</v>
      </c>
      <c r="W59" s="417">
        <v>0</v>
      </c>
      <c r="X59" s="417">
        <v>0</v>
      </c>
      <c r="Y59" s="417">
        <v>0</v>
      </c>
      <c r="Z59" s="417">
        <v>0</v>
      </c>
      <c r="AA59" s="417">
        <v>0</v>
      </c>
      <c r="AB59" s="417">
        <v>0</v>
      </c>
      <c r="AC59" s="417">
        <v>0</v>
      </c>
      <c r="AD59" s="417">
        <v>0</v>
      </c>
      <c r="AE59" s="417">
        <v>0</v>
      </c>
      <c r="AF59" s="417">
        <v>0</v>
      </c>
      <c r="AG59" s="417">
        <v>0</v>
      </c>
      <c r="AH59" s="417">
        <v>0</v>
      </c>
      <c r="AI59" s="417">
        <v>0</v>
      </c>
      <c r="AJ59" s="417">
        <v>0</v>
      </c>
      <c r="AK59" s="417">
        <v>0</v>
      </c>
      <c r="AL59" s="417">
        <v>0</v>
      </c>
      <c r="AM59" s="417">
        <v>0</v>
      </c>
      <c r="AN59" s="417">
        <v>0</v>
      </c>
      <c r="AO59" s="417">
        <v>0</v>
      </c>
      <c r="AP59" s="417">
        <v>0</v>
      </c>
      <c r="AQ59" s="417">
        <v>0</v>
      </c>
      <c r="AR59" s="417">
        <v>0</v>
      </c>
      <c r="AS59" s="417">
        <v>0</v>
      </c>
      <c r="AT59" s="417">
        <v>0</v>
      </c>
      <c r="AU59" s="417">
        <v>0</v>
      </c>
      <c r="AV59" s="417">
        <v>0</v>
      </c>
      <c r="AW59" s="417">
        <v>0</v>
      </c>
      <c r="AX59" s="417">
        <v>0</v>
      </c>
      <c r="AY59" s="417">
        <v>0</v>
      </c>
      <c r="AZ59" s="417">
        <v>0</v>
      </c>
      <c r="BA59" s="417">
        <v>0</v>
      </c>
      <c r="BB59" s="417">
        <v>0</v>
      </c>
      <c r="BC59" s="417">
        <v>0</v>
      </c>
      <c r="BD59" s="417">
        <v>0</v>
      </c>
      <c r="BE59" s="417">
        <v>0</v>
      </c>
      <c r="BF59" s="417">
        <v>0</v>
      </c>
      <c r="BG59" s="417">
        <v>0</v>
      </c>
      <c r="BH59" s="417">
        <v>0</v>
      </c>
      <c r="BI59" s="417">
        <v>0</v>
      </c>
      <c r="BJ59" s="417">
        <v>0</v>
      </c>
      <c r="BK59" s="417">
        <v>0</v>
      </c>
      <c r="BL59" s="417">
        <v>0</v>
      </c>
      <c r="BM59" s="417">
        <v>0</v>
      </c>
      <c r="BN59" s="417">
        <v>0</v>
      </c>
      <c r="BO59" s="417">
        <v>0</v>
      </c>
      <c r="BP59" s="417">
        <v>0</v>
      </c>
      <c r="BQ59" s="417">
        <v>0</v>
      </c>
      <c r="BR59" s="417">
        <v>0</v>
      </c>
      <c r="BS59" s="417">
        <v>0</v>
      </c>
      <c r="BT59" s="417">
        <v>0</v>
      </c>
      <c r="BU59" s="417">
        <v>0</v>
      </c>
      <c r="BV59" s="417">
        <v>0</v>
      </c>
      <c r="BW59" s="417">
        <v>0</v>
      </c>
      <c r="BX59" s="417">
        <v>0</v>
      </c>
      <c r="BY59" s="417">
        <v>0</v>
      </c>
      <c r="BZ59" s="417">
        <v>0</v>
      </c>
      <c r="CA59" s="417">
        <v>0</v>
      </c>
      <c r="CB59" s="417">
        <v>0</v>
      </c>
      <c r="CC59" s="417">
        <v>0</v>
      </c>
      <c r="CD59" s="417">
        <v>0</v>
      </c>
      <c r="CE59" s="417">
        <v>0</v>
      </c>
      <c r="CF59" s="417">
        <v>0</v>
      </c>
      <c r="CG59" s="417">
        <v>0</v>
      </c>
      <c r="CH59" s="417">
        <v>0</v>
      </c>
      <c r="CI59" s="417">
        <v>0</v>
      </c>
      <c r="CJ59" s="417">
        <v>0</v>
      </c>
      <c r="CK59" s="417">
        <v>0</v>
      </c>
      <c r="CL59" s="417">
        <v>0</v>
      </c>
      <c r="CM59" s="417">
        <v>0</v>
      </c>
      <c r="CN59" s="417">
        <v>0</v>
      </c>
      <c r="CO59" s="417">
        <v>0</v>
      </c>
      <c r="CP59" s="417">
        <v>0</v>
      </c>
      <c r="CQ59" s="417">
        <v>0</v>
      </c>
      <c r="CR59" s="417">
        <v>0</v>
      </c>
      <c r="CS59" s="417">
        <v>0</v>
      </c>
      <c r="CT59" s="417">
        <v>0</v>
      </c>
      <c r="CU59" s="417">
        <v>0</v>
      </c>
      <c r="CV59" s="417">
        <v>0</v>
      </c>
      <c r="CW59" s="417">
        <v>0</v>
      </c>
      <c r="CX59" s="417">
        <v>0</v>
      </c>
      <c r="CY59" s="417">
        <v>0</v>
      </c>
      <c r="CZ59" s="417">
        <v>0</v>
      </c>
      <c r="DA59" s="417">
        <v>0</v>
      </c>
      <c r="DB59" s="417">
        <v>0</v>
      </c>
      <c r="DC59" s="417">
        <v>0</v>
      </c>
      <c r="DD59" s="417">
        <v>0</v>
      </c>
      <c r="DE59" s="417">
        <v>0</v>
      </c>
      <c r="DF59" s="417">
        <v>0</v>
      </c>
      <c r="DG59" s="417">
        <v>0</v>
      </c>
      <c r="DH59" s="417">
        <v>0</v>
      </c>
      <c r="DI59" s="417">
        <v>0</v>
      </c>
      <c r="DJ59" s="417">
        <v>0</v>
      </c>
      <c r="DK59" s="417">
        <v>0</v>
      </c>
      <c r="DL59" s="417">
        <v>0</v>
      </c>
      <c r="DM59" s="417">
        <v>0</v>
      </c>
      <c r="DN59" s="417">
        <v>0</v>
      </c>
      <c r="DO59" s="417">
        <v>0</v>
      </c>
      <c r="DP59" s="417">
        <v>0</v>
      </c>
      <c r="DQ59" s="417">
        <v>0</v>
      </c>
      <c r="DR59" s="417">
        <v>0</v>
      </c>
      <c r="DS59" s="417">
        <v>0</v>
      </c>
      <c r="DT59" s="417">
        <v>0</v>
      </c>
      <c r="DU59" s="417">
        <v>0</v>
      </c>
      <c r="DV59" s="417">
        <v>0</v>
      </c>
      <c r="DW59" s="417">
        <v>0</v>
      </c>
      <c r="DX59" s="417">
        <v>0</v>
      </c>
      <c r="DY59" s="417">
        <v>0</v>
      </c>
      <c r="DZ59" s="417">
        <v>0</v>
      </c>
      <c r="EA59" s="417">
        <v>0</v>
      </c>
      <c r="EB59" s="417">
        <v>0</v>
      </c>
      <c r="EC59" s="417">
        <v>0</v>
      </c>
      <c r="ED59" s="417">
        <v>0</v>
      </c>
      <c r="EE59" s="417">
        <v>0</v>
      </c>
      <c r="EF59" s="417">
        <v>0</v>
      </c>
      <c r="EG59" s="417">
        <v>0</v>
      </c>
      <c r="EH59" s="417">
        <v>0</v>
      </c>
      <c r="EI59" s="417">
        <v>0</v>
      </c>
      <c r="EJ59" s="417">
        <v>0</v>
      </c>
      <c r="EK59" s="417">
        <v>0</v>
      </c>
      <c r="EL59" s="417">
        <v>0</v>
      </c>
      <c r="EM59" s="417">
        <v>0</v>
      </c>
      <c r="EN59" s="417">
        <v>0</v>
      </c>
      <c r="EO59" s="417">
        <v>0</v>
      </c>
      <c r="EP59" s="417">
        <v>0</v>
      </c>
      <c r="EQ59" s="417">
        <v>0</v>
      </c>
      <c r="ER59" s="417">
        <v>0</v>
      </c>
      <c r="ES59" s="417">
        <v>0</v>
      </c>
      <c r="ET59" s="417">
        <v>0</v>
      </c>
      <c r="EU59" s="417">
        <v>0</v>
      </c>
      <c r="EV59" s="417">
        <v>0</v>
      </c>
      <c r="EW59" s="417">
        <v>0</v>
      </c>
      <c r="EX59" s="417">
        <v>0</v>
      </c>
      <c r="EY59" s="417">
        <v>0</v>
      </c>
      <c r="EZ59" s="417">
        <v>0</v>
      </c>
      <c r="FA59" s="417">
        <v>0</v>
      </c>
      <c r="FB59" s="417">
        <v>0</v>
      </c>
      <c r="FC59" s="417">
        <v>0</v>
      </c>
      <c r="FD59" s="417">
        <v>0</v>
      </c>
      <c r="FE59" s="417">
        <v>0</v>
      </c>
      <c r="FF59" s="417">
        <v>0</v>
      </c>
      <c r="FG59" s="417">
        <v>0</v>
      </c>
      <c r="FH59" s="417">
        <v>0</v>
      </c>
      <c r="FI59" s="417">
        <v>0</v>
      </c>
      <c r="FJ59" s="417">
        <v>0</v>
      </c>
      <c r="FK59" s="417">
        <v>0</v>
      </c>
      <c r="FL59" s="417">
        <v>0</v>
      </c>
      <c r="FM59" s="417">
        <v>0</v>
      </c>
      <c r="FN59" s="417">
        <v>0</v>
      </c>
      <c r="FO59" s="417">
        <v>0</v>
      </c>
      <c r="FP59" s="417">
        <v>0</v>
      </c>
      <c r="FQ59" s="417">
        <v>0</v>
      </c>
      <c r="FR59" s="417">
        <v>0</v>
      </c>
      <c r="FS59" s="417">
        <v>0</v>
      </c>
      <c r="FT59" s="417">
        <v>0</v>
      </c>
      <c r="FU59" s="417">
        <v>0</v>
      </c>
      <c r="FV59" s="417">
        <v>0</v>
      </c>
      <c r="FW59" s="417">
        <v>0</v>
      </c>
      <c r="FX59" s="417">
        <v>0</v>
      </c>
      <c r="FY59" s="417">
        <v>0</v>
      </c>
      <c r="FZ59" s="417">
        <v>0</v>
      </c>
      <c r="GA59" s="417">
        <v>0</v>
      </c>
    </row>
    <row r="60" spans="1:183" x14ac:dyDescent="0.25">
      <c r="A60" s="392">
        <v>3</v>
      </c>
      <c r="B60" s="168">
        <v>3</v>
      </c>
      <c r="C60" s="170">
        <v>13</v>
      </c>
      <c r="D60" s="417">
        <v>0</v>
      </c>
      <c r="E60" s="417">
        <v>0</v>
      </c>
      <c r="F60" s="417">
        <v>0</v>
      </c>
      <c r="G60" s="417">
        <v>0</v>
      </c>
      <c r="H60" s="417">
        <v>0</v>
      </c>
      <c r="I60" s="417">
        <v>0</v>
      </c>
      <c r="J60" s="417">
        <v>0</v>
      </c>
      <c r="K60" s="417">
        <v>0</v>
      </c>
      <c r="L60" s="417">
        <v>0</v>
      </c>
      <c r="M60" s="417">
        <v>0</v>
      </c>
      <c r="N60" s="417">
        <v>0</v>
      </c>
      <c r="O60" s="417">
        <v>0</v>
      </c>
      <c r="P60" s="417">
        <v>0</v>
      </c>
      <c r="Q60" s="417">
        <v>0</v>
      </c>
      <c r="R60" s="417">
        <v>0</v>
      </c>
      <c r="S60" s="417">
        <v>0</v>
      </c>
      <c r="T60" s="417">
        <v>0</v>
      </c>
      <c r="U60" s="417">
        <v>0</v>
      </c>
      <c r="V60" s="417">
        <v>0</v>
      </c>
      <c r="W60" s="417">
        <v>0</v>
      </c>
      <c r="X60" s="417">
        <v>0</v>
      </c>
      <c r="Y60" s="417">
        <v>0</v>
      </c>
      <c r="Z60" s="417">
        <v>0</v>
      </c>
      <c r="AA60" s="417">
        <v>0</v>
      </c>
      <c r="AB60" s="417">
        <v>0</v>
      </c>
      <c r="AC60" s="417">
        <v>0</v>
      </c>
      <c r="AD60" s="417">
        <v>0</v>
      </c>
      <c r="AE60" s="417">
        <v>0</v>
      </c>
      <c r="AF60" s="417">
        <v>0</v>
      </c>
      <c r="AG60" s="417">
        <v>0</v>
      </c>
      <c r="AH60" s="417">
        <v>0</v>
      </c>
      <c r="AI60" s="417">
        <v>0</v>
      </c>
      <c r="AJ60" s="417">
        <v>0</v>
      </c>
      <c r="AK60" s="417">
        <v>0</v>
      </c>
      <c r="AL60" s="417">
        <v>0</v>
      </c>
      <c r="AM60" s="417">
        <v>0</v>
      </c>
      <c r="AN60" s="417">
        <v>0</v>
      </c>
      <c r="AO60" s="417">
        <v>0</v>
      </c>
      <c r="AP60" s="417">
        <v>0</v>
      </c>
      <c r="AQ60" s="417">
        <v>0</v>
      </c>
      <c r="AR60" s="417">
        <v>0</v>
      </c>
      <c r="AS60" s="417">
        <v>0</v>
      </c>
      <c r="AT60" s="417">
        <v>0</v>
      </c>
      <c r="AU60" s="417">
        <v>0</v>
      </c>
      <c r="AV60" s="417">
        <v>0</v>
      </c>
      <c r="AW60" s="417">
        <v>0</v>
      </c>
      <c r="AX60" s="417">
        <v>0</v>
      </c>
      <c r="AY60" s="417">
        <v>0</v>
      </c>
      <c r="AZ60" s="417">
        <v>0</v>
      </c>
      <c r="BA60" s="417">
        <v>0</v>
      </c>
      <c r="BB60" s="417">
        <v>0</v>
      </c>
      <c r="BC60" s="417">
        <v>0</v>
      </c>
      <c r="BD60" s="417">
        <v>0</v>
      </c>
      <c r="BE60" s="417">
        <v>0</v>
      </c>
      <c r="BF60" s="417">
        <v>0</v>
      </c>
      <c r="BG60" s="417">
        <v>0</v>
      </c>
      <c r="BH60" s="417">
        <v>0</v>
      </c>
      <c r="BI60" s="417">
        <v>0</v>
      </c>
      <c r="BJ60" s="417">
        <v>0</v>
      </c>
      <c r="BK60" s="417">
        <v>0</v>
      </c>
      <c r="BL60" s="417">
        <v>0</v>
      </c>
      <c r="BM60" s="417">
        <v>0</v>
      </c>
      <c r="BN60" s="417">
        <v>0</v>
      </c>
      <c r="BO60" s="417">
        <v>0</v>
      </c>
      <c r="BP60" s="417">
        <v>0</v>
      </c>
      <c r="BQ60" s="417">
        <v>0</v>
      </c>
      <c r="BR60" s="417">
        <v>0</v>
      </c>
      <c r="BS60" s="417">
        <v>0</v>
      </c>
      <c r="BT60" s="417">
        <v>0</v>
      </c>
      <c r="BU60" s="417">
        <v>0</v>
      </c>
      <c r="BV60" s="417">
        <v>0</v>
      </c>
      <c r="BW60" s="417">
        <v>0</v>
      </c>
      <c r="BX60" s="417">
        <v>0</v>
      </c>
      <c r="BY60" s="417">
        <v>0</v>
      </c>
      <c r="BZ60" s="417">
        <v>0</v>
      </c>
      <c r="CA60" s="417">
        <v>0</v>
      </c>
      <c r="CB60" s="417">
        <v>0</v>
      </c>
      <c r="CC60" s="417">
        <v>0</v>
      </c>
      <c r="CD60" s="417">
        <v>0</v>
      </c>
      <c r="CE60" s="417">
        <v>0</v>
      </c>
      <c r="CF60" s="417">
        <v>0</v>
      </c>
      <c r="CG60" s="417">
        <v>0</v>
      </c>
      <c r="CH60" s="417">
        <v>0</v>
      </c>
      <c r="CI60" s="417">
        <v>0</v>
      </c>
      <c r="CJ60" s="417">
        <v>0</v>
      </c>
      <c r="CK60" s="417">
        <v>0</v>
      </c>
      <c r="CL60" s="417">
        <v>0</v>
      </c>
      <c r="CM60" s="417">
        <v>0</v>
      </c>
      <c r="CN60" s="417">
        <v>0</v>
      </c>
      <c r="CO60" s="417">
        <v>0</v>
      </c>
      <c r="CP60" s="417">
        <v>0</v>
      </c>
      <c r="CQ60" s="417">
        <v>0</v>
      </c>
      <c r="CR60" s="417">
        <v>0</v>
      </c>
      <c r="CS60" s="417">
        <v>0</v>
      </c>
      <c r="CT60" s="417">
        <v>0</v>
      </c>
      <c r="CU60" s="417">
        <v>0</v>
      </c>
      <c r="CV60" s="417">
        <v>0</v>
      </c>
      <c r="CW60" s="417">
        <v>0</v>
      </c>
      <c r="CX60" s="417">
        <v>0</v>
      </c>
      <c r="CY60" s="417">
        <v>0</v>
      </c>
      <c r="CZ60" s="417">
        <v>0</v>
      </c>
      <c r="DA60" s="417">
        <v>0</v>
      </c>
      <c r="DB60" s="417">
        <v>0</v>
      </c>
      <c r="DC60" s="417">
        <v>0</v>
      </c>
      <c r="DD60" s="417">
        <v>0</v>
      </c>
      <c r="DE60" s="417">
        <v>0</v>
      </c>
      <c r="DF60" s="417">
        <v>0</v>
      </c>
      <c r="DG60" s="417">
        <v>0</v>
      </c>
      <c r="DH60" s="417">
        <v>0</v>
      </c>
      <c r="DI60" s="417">
        <v>0</v>
      </c>
      <c r="DJ60" s="417">
        <v>0</v>
      </c>
      <c r="DK60" s="417">
        <v>0</v>
      </c>
      <c r="DL60" s="417">
        <v>0</v>
      </c>
      <c r="DM60" s="417">
        <v>0</v>
      </c>
      <c r="DN60" s="417">
        <v>0</v>
      </c>
      <c r="DO60" s="417">
        <v>0</v>
      </c>
      <c r="DP60" s="417">
        <v>0</v>
      </c>
      <c r="DQ60" s="417">
        <v>0</v>
      </c>
      <c r="DR60" s="417">
        <v>0</v>
      </c>
      <c r="DS60" s="417">
        <v>0</v>
      </c>
      <c r="DT60" s="417">
        <v>0</v>
      </c>
      <c r="DU60" s="417">
        <v>0</v>
      </c>
      <c r="DV60" s="417">
        <v>0</v>
      </c>
      <c r="DW60" s="417">
        <v>0</v>
      </c>
      <c r="DX60" s="417">
        <v>0</v>
      </c>
      <c r="DY60" s="417">
        <v>0</v>
      </c>
      <c r="DZ60" s="417">
        <v>0</v>
      </c>
      <c r="EA60" s="417">
        <v>0</v>
      </c>
      <c r="EB60" s="417">
        <v>0</v>
      </c>
      <c r="EC60" s="417">
        <v>0</v>
      </c>
      <c r="ED60" s="417">
        <v>0</v>
      </c>
      <c r="EE60" s="417">
        <v>0</v>
      </c>
      <c r="EF60" s="417">
        <v>0</v>
      </c>
      <c r="EG60" s="417">
        <v>0</v>
      </c>
      <c r="EH60" s="417">
        <v>0</v>
      </c>
      <c r="EI60" s="417">
        <v>0</v>
      </c>
      <c r="EJ60" s="417">
        <v>0</v>
      </c>
      <c r="EK60" s="417">
        <v>0</v>
      </c>
      <c r="EL60" s="417">
        <v>0</v>
      </c>
      <c r="EM60" s="417">
        <v>0</v>
      </c>
      <c r="EN60" s="417">
        <v>0</v>
      </c>
      <c r="EO60" s="417">
        <v>0</v>
      </c>
      <c r="EP60" s="417">
        <v>0</v>
      </c>
      <c r="EQ60" s="417">
        <v>0</v>
      </c>
      <c r="ER60" s="417">
        <v>0</v>
      </c>
      <c r="ES60" s="417">
        <v>0</v>
      </c>
      <c r="ET60" s="417">
        <v>0</v>
      </c>
      <c r="EU60" s="417">
        <v>0</v>
      </c>
      <c r="EV60" s="417">
        <v>0</v>
      </c>
      <c r="EW60" s="417">
        <v>0</v>
      </c>
      <c r="EX60" s="417">
        <v>0</v>
      </c>
      <c r="EY60" s="417">
        <v>0</v>
      </c>
      <c r="EZ60" s="417">
        <v>0</v>
      </c>
      <c r="FA60" s="417">
        <v>0</v>
      </c>
      <c r="FB60" s="417">
        <v>0</v>
      </c>
      <c r="FC60" s="417">
        <v>0</v>
      </c>
      <c r="FD60" s="417">
        <v>0</v>
      </c>
      <c r="FE60" s="417">
        <v>0</v>
      </c>
      <c r="FF60" s="417">
        <v>0</v>
      </c>
      <c r="FG60" s="417">
        <v>0</v>
      </c>
      <c r="FH60" s="417">
        <v>0</v>
      </c>
      <c r="FI60" s="417">
        <v>0</v>
      </c>
      <c r="FJ60" s="417">
        <v>0</v>
      </c>
      <c r="FK60" s="417">
        <v>0</v>
      </c>
      <c r="FL60" s="417">
        <v>0</v>
      </c>
      <c r="FM60" s="417">
        <v>0</v>
      </c>
      <c r="FN60" s="417">
        <v>0</v>
      </c>
      <c r="FO60" s="417">
        <v>0</v>
      </c>
      <c r="FP60" s="417">
        <v>0</v>
      </c>
      <c r="FQ60" s="417">
        <v>0</v>
      </c>
      <c r="FR60" s="417">
        <v>0</v>
      </c>
      <c r="FS60" s="417">
        <v>0</v>
      </c>
      <c r="FT60" s="417">
        <v>0</v>
      </c>
      <c r="FU60" s="417">
        <v>0</v>
      </c>
      <c r="FV60" s="417">
        <v>0</v>
      </c>
      <c r="FW60" s="417">
        <v>0</v>
      </c>
      <c r="FX60" s="417">
        <v>0</v>
      </c>
      <c r="FY60" s="417">
        <v>0</v>
      </c>
      <c r="FZ60" s="417">
        <v>0</v>
      </c>
      <c r="GA60" s="417">
        <v>0</v>
      </c>
    </row>
    <row r="61" spans="1:183" x14ac:dyDescent="0.25">
      <c r="A61" s="392">
        <v>4</v>
      </c>
      <c r="B61" s="168">
        <v>3</v>
      </c>
      <c r="C61" s="168">
        <v>13</v>
      </c>
      <c r="D61" s="417">
        <v>0</v>
      </c>
      <c r="E61" s="417">
        <v>0</v>
      </c>
      <c r="F61" s="417">
        <v>0</v>
      </c>
      <c r="G61" s="417">
        <v>0</v>
      </c>
      <c r="H61" s="417">
        <v>0</v>
      </c>
      <c r="I61" s="417">
        <v>0</v>
      </c>
      <c r="J61" s="417">
        <v>0</v>
      </c>
      <c r="K61" s="417">
        <v>0</v>
      </c>
      <c r="L61" s="417">
        <v>0</v>
      </c>
      <c r="M61" s="417">
        <v>0</v>
      </c>
      <c r="N61" s="417">
        <v>0</v>
      </c>
      <c r="O61" s="417">
        <v>0</v>
      </c>
      <c r="P61" s="417">
        <v>0</v>
      </c>
      <c r="Q61" s="417">
        <v>0</v>
      </c>
      <c r="R61" s="417">
        <v>0</v>
      </c>
      <c r="S61" s="417">
        <v>0</v>
      </c>
      <c r="T61" s="417">
        <v>0</v>
      </c>
      <c r="U61" s="417">
        <v>0</v>
      </c>
      <c r="V61" s="417">
        <v>0</v>
      </c>
      <c r="W61" s="417">
        <v>0</v>
      </c>
      <c r="X61" s="417">
        <v>0</v>
      </c>
      <c r="Y61" s="417">
        <v>0</v>
      </c>
      <c r="Z61" s="417">
        <v>0</v>
      </c>
      <c r="AA61" s="417">
        <v>0</v>
      </c>
      <c r="AB61" s="417">
        <v>0</v>
      </c>
      <c r="AC61" s="417">
        <v>0</v>
      </c>
      <c r="AD61" s="417">
        <v>0</v>
      </c>
      <c r="AE61" s="417">
        <v>0</v>
      </c>
      <c r="AF61" s="417">
        <v>0</v>
      </c>
      <c r="AG61" s="417">
        <v>0</v>
      </c>
      <c r="AH61" s="417">
        <v>0</v>
      </c>
      <c r="AI61" s="417">
        <v>0</v>
      </c>
      <c r="AJ61" s="417">
        <v>0</v>
      </c>
      <c r="AK61" s="417">
        <v>0</v>
      </c>
      <c r="AL61" s="417">
        <v>0</v>
      </c>
      <c r="AM61" s="417">
        <v>0</v>
      </c>
      <c r="AN61" s="417">
        <v>0</v>
      </c>
      <c r="AO61" s="417">
        <v>0</v>
      </c>
      <c r="AP61" s="417">
        <v>0</v>
      </c>
      <c r="AQ61" s="417">
        <v>0</v>
      </c>
      <c r="AR61" s="417">
        <v>0</v>
      </c>
      <c r="AS61" s="417">
        <v>0</v>
      </c>
      <c r="AT61" s="417">
        <v>0</v>
      </c>
      <c r="AU61" s="417">
        <v>0</v>
      </c>
      <c r="AV61" s="417">
        <v>0</v>
      </c>
      <c r="AW61" s="417">
        <v>0</v>
      </c>
      <c r="AX61" s="417">
        <v>0</v>
      </c>
      <c r="AY61" s="417">
        <v>0</v>
      </c>
      <c r="AZ61" s="417">
        <v>0</v>
      </c>
      <c r="BA61" s="417">
        <v>0</v>
      </c>
      <c r="BB61" s="417">
        <v>0</v>
      </c>
      <c r="BC61" s="417">
        <v>0</v>
      </c>
      <c r="BD61" s="417">
        <v>0</v>
      </c>
      <c r="BE61" s="417">
        <v>0</v>
      </c>
      <c r="BF61" s="417">
        <v>0</v>
      </c>
      <c r="BG61" s="417">
        <v>0</v>
      </c>
      <c r="BH61" s="417">
        <v>0</v>
      </c>
      <c r="BI61" s="417">
        <v>0</v>
      </c>
      <c r="BJ61" s="417">
        <v>0</v>
      </c>
      <c r="BK61" s="417">
        <v>0</v>
      </c>
      <c r="BL61" s="417">
        <v>0</v>
      </c>
      <c r="BM61" s="417">
        <v>0</v>
      </c>
      <c r="BN61" s="417">
        <v>0</v>
      </c>
      <c r="BO61" s="417">
        <v>0</v>
      </c>
      <c r="BP61" s="417">
        <v>0</v>
      </c>
      <c r="BQ61" s="417">
        <v>0</v>
      </c>
      <c r="BR61" s="417">
        <v>0</v>
      </c>
      <c r="BS61" s="417">
        <v>0</v>
      </c>
      <c r="BT61" s="417">
        <v>0</v>
      </c>
      <c r="BU61" s="417">
        <v>0</v>
      </c>
      <c r="BV61" s="417">
        <v>0</v>
      </c>
      <c r="BW61" s="417">
        <v>0</v>
      </c>
      <c r="BX61" s="417">
        <v>0</v>
      </c>
      <c r="BY61" s="417">
        <v>0</v>
      </c>
      <c r="BZ61" s="417">
        <v>0</v>
      </c>
      <c r="CA61" s="417">
        <v>0</v>
      </c>
      <c r="CB61" s="417">
        <v>0</v>
      </c>
      <c r="CC61" s="417">
        <v>0</v>
      </c>
      <c r="CD61" s="417">
        <v>0</v>
      </c>
      <c r="CE61" s="417">
        <v>0</v>
      </c>
      <c r="CF61" s="417">
        <v>0</v>
      </c>
      <c r="CG61" s="417">
        <v>0</v>
      </c>
      <c r="CH61" s="417">
        <v>0</v>
      </c>
      <c r="CI61" s="417">
        <v>0</v>
      </c>
      <c r="CJ61" s="417">
        <v>0</v>
      </c>
      <c r="CK61" s="417">
        <v>0</v>
      </c>
      <c r="CL61" s="417">
        <v>0</v>
      </c>
      <c r="CM61" s="417">
        <v>0</v>
      </c>
      <c r="CN61" s="417">
        <v>0</v>
      </c>
      <c r="CO61" s="417">
        <v>0</v>
      </c>
      <c r="CP61" s="417">
        <v>0</v>
      </c>
      <c r="CQ61" s="417">
        <v>0</v>
      </c>
      <c r="CR61" s="417">
        <v>0</v>
      </c>
      <c r="CS61" s="417">
        <v>0</v>
      </c>
      <c r="CT61" s="417">
        <v>0</v>
      </c>
      <c r="CU61" s="417">
        <v>0</v>
      </c>
      <c r="CV61" s="417">
        <v>0</v>
      </c>
      <c r="CW61" s="417">
        <v>0</v>
      </c>
      <c r="CX61" s="417">
        <v>0</v>
      </c>
      <c r="CY61" s="417">
        <v>0</v>
      </c>
      <c r="CZ61" s="417">
        <v>0</v>
      </c>
      <c r="DA61" s="417">
        <v>0</v>
      </c>
      <c r="DB61" s="417">
        <v>0</v>
      </c>
      <c r="DC61" s="417">
        <v>0</v>
      </c>
      <c r="DD61" s="417">
        <v>0</v>
      </c>
      <c r="DE61" s="417">
        <v>0</v>
      </c>
      <c r="DF61" s="417">
        <v>0</v>
      </c>
      <c r="DG61" s="417">
        <v>0</v>
      </c>
      <c r="DH61" s="417">
        <v>0</v>
      </c>
      <c r="DI61" s="417">
        <v>0</v>
      </c>
      <c r="DJ61" s="417">
        <v>0</v>
      </c>
      <c r="DK61" s="417">
        <v>0</v>
      </c>
      <c r="DL61" s="417">
        <v>0</v>
      </c>
      <c r="DM61" s="417">
        <v>0</v>
      </c>
      <c r="DN61" s="417">
        <v>0</v>
      </c>
      <c r="DO61" s="417">
        <v>0</v>
      </c>
      <c r="DP61" s="417">
        <v>0</v>
      </c>
      <c r="DQ61" s="417">
        <v>0</v>
      </c>
      <c r="DR61" s="417">
        <v>0</v>
      </c>
      <c r="DS61" s="417">
        <v>0</v>
      </c>
      <c r="DT61" s="417">
        <v>0</v>
      </c>
      <c r="DU61" s="417">
        <v>0</v>
      </c>
      <c r="DV61" s="417">
        <v>0</v>
      </c>
      <c r="DW61" s="417">
        <v>0</v>
      </c>
      <c r="DX61" s="417">
        <v>0</v>
      </c>
      <c r="DY61" s="417">
        <v>0</v>
      </c>
      <c r="DZ61" s="417">
        <v>0</v>
      </c>
      <c r="EA61" s="417">
        <v>0</v>
      </c>
      <c r="EB61" s="417">
        <v>0</v>
      </c>
      <c r="EC61" s="417">
        <v>0</v>
      </c>
      <c r="ED61" s="417">
        <v>0</v>
      </c>
      <c r="EE61" s="417">
        <v>0</v>
      </c>
      <c r="EF61" s="417">
        <v>0</v>
      </c>
      <c r="EG61" s="417">
        <v>0</v>
      </c>
      <c r="EH61" s="417">
        <v>0</v>
      </c>
      <c r="EI61" s="417">
        <v>0</v>
      </c>
      <c r="EJ61" s="417">
        <v>0</v>
      </c>
      <c r="EK61" s="417">
        <v>0</v>
      </c>
      <c r="EL61" s="417">
        <v>0</v>
      </c>
      <c r="EM61" s="417">
        <v>0</v>
      </c>
      <c r="EN61" s="417">
        <v>0</v>
      </c>
      <c r="EO61" s="417">
        <v>0</v>
      </c>
      <c r="EP61" s="417">
        <v>0</v>
      </c>
      <c r="EQ61" s="417">
        <v>0</v>
      </c>
      <c r="ER61" s="417">
        <v>0</v>
      </c>
      <c r="ES61" s="417">
        <v>0</v>
      </c>
      <c r="ET61" s="417">
        <v>0</v>
      </c>
      <c r="EU61" s="417">
        <v>0</v>
      </c>
      <c r="EV61" s="417">
        <v>0</v>
      </c>
      <c r="EW61" s="417">
        <v>0</v>
      </c>
      <c r="EX61" s="417">
        <v>0</v>
      </c>
      <c r="EY61" s="417">
        <v>0</v>
      </c>
      <c r="EZ61" s="417">
        <v>0</v>
      </c>
      <c r="FA61" s="417">
        <v>0</v>
      </c>
      <c r="FB61" s="417">
        <v>0</v>
      </c>
      <c r="FC61" s="417">
        <v>0</v>
      </c>
      <c r="FD61" s="417">
        <v>0</v>
      </c>
      <c r="FE61" s="417">
        <v>0</v>
      </c>
      <c r="FF61" s="417">
        <v>0</v>
      </c>
      <c r="FG61" s="417">
        <v>0</v>
      </c>
      <c r="FH61" s="417">
        <v>0</v>
      </c>
      <c r="FI61" s="417">
        <v>0</v>
      </c>
      <c r="FJ61" s="417">
        <v>0</v>
      </c>
      <c r="FK61" s="417">
        <v>0</v>
      </c>
      <c r="FL61" s="417">
        <v>0</v>
      </c>
      <c r="FM61" s="417">
        <v>0</v>
      </c>
      <c r="FN61" s="417">
        <v>0</v>
      </c>
      <c r="FO61" s="417">
        <v>0</v>
      </c>
      <c r="FP61" s="417">
        <v>0</v>
      </c>
      <c r="FQ61" s="417">
        <v>0</v>
      </c>
      <c r="FR61" s="417">
        <v>0</v>
      </c>
      <c r="FS61" s="417">
        <v>0</v>
      </c>
      <c r="FT61" s="417">
        <v>0</v>
      </c>
      <c r="FU61" s="417">
        <v>0</v>
      </c>
      <c r="FV61" s="417">
        <v>0</v>
      </c>
      <c r="FW61" s="417">
        <v>0</v>
      </c>
      <c r="FX61" s="417">
        <v>0</v>
      </c>
      <c r="FY61" s="417">
        <v>0</v>
      </c>
      <c r="FZ61" s="417">
        <v>0</v>
      </c>
      <c r="GA61" s="417">
        <v>0</v>
      </c>
    </row>
    <row r="62" spans="1:183" x14ac:dyDescent="0.25">
      <c r="A62" s="392">
        <v>1</v>
      </c>
      <c r="B62" s="168">
        <v>4</v>
      </c>
      <c r="C62" s="168">
        <v>13</v>
      </c>
      <c r="D62" s="417">
        <v>0</v>
      </c>
      <c r="E62" s="417">
        <v>0</v>
      </c>
      <c r="F62" s="417">
        <v>0</v>
      </c>
      <c r="G62" s="417">
        <v>0</v>
      </c>
      <c r="H62" s="417">
        <v>0</v>
      </c>
      <c r="I62" s="417">
        <v>0</v>
      </c>
      <c r="J62" s="417">
        <v>0</v>
      </c>
      <c r="K62" s="417">
        <v>0</v>
      </c>
      <c r="L62" s="417">
        <v>0</v>
      </c>
      <c r="M62" s="417">
        <v>0</v>
      </c>
      <c r="N62" s="417">
        <v>0</v>
      </c>
      <c r="O62" s="417">
        <v>0</v>
      </c>
      <c r="P62" s="417">
        <v>0</v>
      </c>
      <c r="Q62" s="417">
        <v>0</v>
      </c>
      <c r="R62" s="417">
        <v>0</v>
      </c>
      <c r="S62" s="417">
        <v>0</v>
      </c>
      <c r="T62" s="417">
        <v>0</v>
      </c>
      <c r="U62" s="417">
        <v>0</v>
      </c>
      <c r="V62" s="417">
        <v>0</v>
      </c>
      <c r="W62" s="417">
        <v>0</v>
      </c>
      <c r="X62" s="417">
        <v>0</v>
      </c>
      <c r="Y62" s="417">
        <v>0</v>
      </c>
      <c r="Z62" s="417">
        <v>0</v>
      </c>
      <c r="AA62" s="417">
        <v>0</v>
      </c>
      <c r="AB62" s="417">
        <v>0</v>
      </c>
      <c r="AC62" s="417">
        <v>0</v>
      </c>
      <c r="AD62" s="417">
        <v>0</v>
      </c>
      <c r="AE62" s="417">
        <v>0</v>
      </c>
      <c r="AF62" s="417">
        <v>0</v>
      </c>
      <c r="AG62" s="417">
        <v>0</v>
      </c>
      <c r="AH62" s="417">
        <v>0</v>
      </c>
      <c r="AI62" s="417">
        <v>0</v>
      </c>
      <c r="AJ62" s="417">
        <v>0</v>
      </c>
      <c r="AK62" s="417">
        <v>0</v>
      </c>
      <c r="AL62" s="417">
        <v>0</v>
      </c>
      <c r="AM62" s="417">
        <v>0</v>
      </c>
      <c r="AN62" s="417">
        <v>0</v>
      </c>
      <c r="AO62" s="417">
        <v>0</v>
      </c>
      <c r="AP62" s="417">
        <v>0</v>
      </c>
      <c r="AQ62" s="417">
        <v>0</v>
      </c>
      <c r="AR62" s="417">
        <v>0</v>
      </c>
      <c r="AS62" s="417">
        <v>0</v>
      </c>
      <c r="AT62" s="417">
        <v>0</v>
      </c>
      <c r="AU62" s="417">
        <v>0</v>
      </c>
      <c r="AV62" s="417">
        <v>0</v>
      </c>
      <c r="AW62" s="417">
        <v>0</v>
      </c>
      <c r="AX62" s="417">
        <v>0</v>
      </c>
      <c r="AY62" s="417">
        <v>0</v>
      </c>
      <c r="AZ62" s="417">
        <v>0</v>
      </c>
      <c r="BA62" s="417">
        <v>0</v>
      </c>
      <c r="BB62" s="417">
        <v>0</v>
      </c>
      <c r="BC62" s="417">
        <v>0</v>
      </c>
      <c r="BD62" s="417">
        <v>0</v>
      </c>
      <c r="BE62" s="417">
        <v>0</v>
      </c>
      <c r="BF62" s="417">
        <v>0</v>
      </c>
      <c r="BG62" s="417">
        <v>0</v>
      </c>
      <c r="BH62" s="417">
        <v>0</v>
      </c>
      <c r="BI62" s="417">
        <v>0</v>
      </c>
      <c r="BJ62" s="417">
        <v>0</v>
      </c>
      <c r="BK62" s="417">
        <v>0</v>
      </c>
      <c r="BL62" s="417">
        <v>0</v>
      </c>
      <c r="BM62" s="417">
        <v>0</v>
      </c>
      <c r="BN62" s="417">
        <v>0</v>
      </c>
      <c r="BO62" s="417">
        <v>0</v>
      </c>
      <c r="BP62" s="417">
        <v>0</v>
      </c>
      <c r="BQ62" s="417">
        <v>0</v>
      </c>
      <c r="BR62" s="417">
        <v>0</v>
      </c>
      <c r="BS62" s="417">
        <v>0</v>
      </c>
      <c r="BT62" s="417">
        <v>0</v>
      </c>
      <c r="BU62" s="417">
        <v>0</v>
      </c>
      <c r="BV62" s="417">
        <v>0</v>
      </c>
      <c r="BW62" s="417">
        <v>0</v>
      </c>
      <c r="BX62" s="417">
        <v>0</v>
      </c>
      <c r="BY62" s="417">
        <v>0</v>
      </c>
      <c r="BZ62" s="417">
        <v>0</v>
      </c>
      <c r="CA62" s="417">
        <v>0</v>
      </c>
      <c r="CB62" s="417">
        <v>0</v>
      </c>
      <c r="CC62" s="417">
        <v>0</v>
      </c>
      <c r="CD62" s="417">
        <v>0</v>
      </c>
      <c r="CE62" s="417">
        <v>0</v>
      </c>
      <c r="CF62" s="417">
        <v>0</v>
      </c>
      <c r="CG62" s="417">
        <v>0</v>
      </c>
      <c r="CH62" s="417">
        <v>0</v>
      </c>
      <c r="CI62" s="417">
        <v>0</v>
      </c>
      <c r="CJ62" s="417">
        <v>0</v>
      </c>
      <c r="CK62" s="417">
        <v>0</v>
      </c>
      <c r="CL62" s="417">
        <v>0</v>
      </c>
      <c r="CM62" s="417">
        <v>0</v>
      </c>
      <c r="CN62" s="417">
        <v>0</v>
      </c>
      <c r="CO62" s="417">
        <v>0</v>
      </c>
      <c r="CP62" s="417">
        <v>0</v>
      </c>
      <c r="CQ62" s="417">
        <v>0</v>
      </c>
      <c r="CR62" s="417">
        <v>0</v>
      </c>
      <c r="CS62" s="417">
        <v>0</v>
      </c>
      <c r="CT62" s="417">
        <v>0</v>
      </c>
      <c r="CU62" s="417">
        <v>0</v>
      </c>
      <c r="CV62" s="417">
        <v>0</v>
      </c>
      <c r="CW62" s="417">
        <v>0</v>
      </c>
      <c r="CX62" s="417">
        <v>0</v>
      </c>
      <c r="CY62" s="417">
        <v>0</v>
      </c>
      <c r="CZ62" s="417">
        <v>0</v>
      </c>
      <c r="DA62" s="417">
        <v>0</v>
      </c>
      <c r="DB62" s="417">
        <v>0</v>
      </c>
      <c r="DC62" s="417">
        <v>0</v>
      </c>
      <c r="DD62" s="417">
        <v>0</v>
      </c>
      <c r="DE62" s="417">
        <v>0</v>
      </c>
      <c r="DF62" s="417">
        <v>0</v>
      </c>
      <c r="DG62" s="417">
        <v>0</v>
      </c>
      <c r="DH62" s="417">
        <v>0</v>
      </c>
      <c r="DI62" s="417">
        <v>0</v>
      </c>
      <c r="DJ62" s="417">
        <v>0</v>
      </c>
      <c r="DK62" s="417">
        <v>0</v>
      </c>
      <c r="DL62" s="417">
        <v>0</v>
      </c>
      <c r="DM62" s="417">
        <v>0</v>
      </c>
      <c r="DN62" s="417">
        <v>0</v>
      </c>
      <c r="DO62" s="417">
        <v>0</v>
      </c>
      <c r="DP62" s="417">
        <v>0</v>
      </c>
      <c r="DQ62" s="417">
        <v>0</v>
      </c>
      <c r="DR62" s="417">
        <v>0</v>
      </c>
      <c r="DS62" s="417">
        <v>0</v>
      </c>
      <c r="DT62" s="417">
        <v>0</v>
      </c>
      <c r="DU62" s="417">
        <v>0</v>
      </c>
      <c r="DV62" s="417">
        <v>0</v>
      </c>
      <c r="DW62" s="417">
        <v>0</v>
      </c>
      <c r="DX62" s="417">
        <v>0</v>
      </c>
      <c r="DY62" s="417">
        <v>0</v>
      </c>
      <c r="DZ62" s="417">
        <v>0</v>
      </c>
      <c r="EA62" s="417">
        <v>0</v>
      </c>
      <c r="EB62" s="417">
        <v>0</v>
      </c>
      <c r="EC62" s="417">
        <v>0</v>
      </c>
      <c r="ED62" s="417">
        <v>0</v>
      </c>
      <c r="EE62" s="417">
        <v>0</v>
      </c>
      <c r="EF62" s="417">
        <v>0</v>
      </c>
      <c r="EG62" s="417">
        <v>0</v>
      </c>
      <c r="EH62" s="417">
        <v>0</v>
      </c>
      <c r="EI62" s="417">
        <v>0</v>
      </c>
      <c r="EJ62" s="417">
        <v>0</v>
      </c>
      <c r="EK62" s="417">
        <v>0</v>
      </c>
      <c r="EL62" s="417">
        <v>0</v>
      </c>
      <c r="EM62" s="417">
        <v>0</v>
      </c>
      <c r="EN62" s="417">
        <v>0</v>
      </c>
      <c r="EO62" s="417">
        <v>0</v>
      </c>
      <c r="EP62" s="417">
        <v>0</v>
      </c>
      <c r="EQ62" s="417">
        <v>0</v>
      </c>
      <c r="ER62" s="417">
        <v>0</v>
      </c>
      <c r="ES62" s="417">
        <v>0</v>
      </c>
      <c r="ET62" s="417">
        <v>0</v>
      </c>
      <c r="EU62" s="417">
        <v>0</v>
      </c>
      <c r="EV62" s="417">
        <v>0</v>
      </c>
      <c r="EW62" s="417">
        <v>0</v>
      </c>
      <c r="EX62" s="417">
        <v>0</v>
      </c>
      <c r="EY62" s="417">
        <v>0</v>
      </c>
      <c r="EZ62" s="417">
        <v>0</v>
      </c>
      <c r="FA62" s="417">
        <v>0</v>
      </c>
      <c r="FB62" s="417">
        <v>0</v>
      </c>
      <c r="FC62" s="417">
        <v>0</v>
      </c>
      <c r="FD62" s="417">
        <v>0</v>
      </c>
      <c r="FE62" s="417">
        <v>0</v>
      </c>
      <c r="FF62" s="417">
        <v>0</v>
      </c>
      <c r="FG62" s="417">
        <v>0</v>
      </c>
      <c r="FH62" s="417">
        <v>0</v>
      </c>
      <c r="FI62" s="417">
        <v>0</v>
      </c>
      <c r="FJ62" s="417">
        <v>0</v>
      </c>
      <c r="FK62" s="417">
        <v>0</v>
      </c>
      <c r="FL62" s="417">
        <v>0</v>
      </c>
      <c r="FM62" s="417">
        <v>0</v>
      </c>
      <c r="FN62" s="417">
        <v>0</v>
      </c>
      <c r="FO62" s="417">
        <v>0</v>
      </c>
      <c r="FP62" s="417">
        <v>0</v>
      </c>
      <c r="FQ62" s="417">
        <v>0</v>
      </c>
      <c r="FR62" s="417">
        <v>0</v>
      </c>
      <c r="FS62" s="417">
        <v>0</v>
      </c>
      <c r="FT62" s="417">
        <v>0</v>
      </c>
      <c r="FU62" s="417">
        <v>0</v>
      </c>
      <c r="FV62" s="417">
        <v>0</v>
      </c>
      <c r="FW62" s="417">
        <v>0</v>
      </c>
      <c r="FX62" s="417">
        <v>0</v>
      </c>
      <c r="FY62" s="417">
        <v>0</v>
      </c>
      <c r="FZ62" s="417">
        <v>0</v>
      </c>
      <c r="GA62" s="417">
        <v>0</v>
      </c>
    </row>
    <row r="63" spans="1:183" x14ac:dyDescent="0.25">
      <c r="A63" s="392">
        <v>2</v>
      </c>
      <c r="B63" s="168">
        <v>4</v>
      </c>
      <c r="C63" s="168">
        <v>13</v>
      </c>
      <c r="D63" s="417">
        <v>0</v>
      </c>
      <c r="E63" s="417">
        <v>0</v>
      </c>
      <c r="F63" s="417">
        <v>0</v>
      </c>
      <c r="G63" s="417">
        <v>0</v>
      </c>
      <c r="H63" s="417">
        <v>0</v>
      </c>
      <c r="I63" s="417">
        <v>0</v>
      </c>
      <c r="J63" s="417">
        <v>0</v>
      </c>
      <c r="K63" s="417">
        <v>0</v>
      </c>
      <c r="L63" s="417">
        <v>0</v>
      </c>
      <c r="M63" s="417">
        <v>0</v>
      </c>
      <c r="N63" s="417">
        <v>0</v>
      </c>
      <c r="O63" s="417">
        <v>0</v>
      </c>
      <c r="P63" s="417">
        <v>0</v>
      </c>
      <c r="Q63" s="417">
        <v>0</v>
      </c>
      <c r="R63" s="417">
        <v>0</v>
      </c>
      <c r="S63" s="417">
        <v>0</v>
      </c>
      <c r="T63" s="417">
        <v>0</v>
      </c>
      <c r="U63" s="417">
        <v>0</v>
      </c>
      <c r="V63" s="417">
        <v>0</v>
      </c>
      <c r="W63" s="417">
        <v>0</v>
      </c>
      <c r="X63" s="417">
        <v>0</v>
      </c>
      <c r="Y63" s="417">
        <v>0</v>
      </c>
      <c r="Z63" s="417">
        <v>0</v>
      </c>
      <c r="AA63" s="417">
        <v>0</v>
      </c>
      <c r="AB63" s="417">
        <v>0</v>
      </c>
      <c r="AC63" s="417">
        <v>0</v>
      </c>
      <c r="AD63" s="417">
        <v>0</v>
      </c>
      <c r="AE63" s="417">
        <v>0</v>
      </c>
      <c r="AF63" s="417">
        <v>0</v>
      </c>
      <c r="AG63" s="417">
        <v>0</v>
      </c>
      <c r="AH63" s="417">
        <v>0</v>
      </c>
      <c r="AI63" s="417">
        <v>0</v>
      </c>
      <c r="AJ63" s="417">
        <v>0</v>
      </c>
      <c r="AK63" s="417">
        <v>0</v>
      </c>
      <c r="AL63" s="417">
        <v>0</v>
      </c>
      <c r="AM63" s="417">
        <v>0</v>
      </c>
      <c r="AN63" s="417">
        <v>0</v>
      </c>
      <c r="AO63" s="417">
        <v>0</v>
      </c>
      <c r="AP63" s="417">
        <v>0</v>
      </c>
      <c r="AQ63" s="417">
        <v>0</v>
      </c>
      <c r="AR63" s="417">
        <v>0</v>
      </c>
      <c r="AS63" s="417">
        <v>0</v>
      </c>
      <c r="AT63" s="417">
        <v>0</v>
      </c>
      <c r="AU63" s="417">
        <v>0</v>
      </c>
      <c r="AV63" s="417">
        <v>0</v>
      </c>
      <c r="AW63" s="417">
        <v>0</v>
      </c>
      <c r="AX63" s="417">
        <v>0</v>
      </c>
      <c r="AY63" s="417">
        <v>0</v>
      </c>
      <c r="AZ63" s="417">
        <v>0</v>
      </c>
      <c r="BA63" s="417">
        <v>0</v>
      </c>
      <c r="BB63" s="417">
        <v>0</v>
      </c>
      <c r="BC63" s="417">
        <v>0</v>
      </c>
      <c r="BD63" s="417">
        <v>0</v>
      </c>
      <c r="BE63" s="417">
        <v>0</v>
      </c>
      <c r="BF63" s="417">
        <v>0</v>
      </c>
      <c r="BG63" s="417">
        <v>0</v>
      </c>
      <c r="BH63" s="417">
        <v>0</v>
      </c>
      <c r="BI63" s="417">
        <v>0</v>
      </c>
      <c r="BJ63" s="417">
        <v>0</v>
      </c>
      <c r="BK63" s="417">
        <v>0</v>
      </c>
      <c r="BL63" s="417">
        <v>0</v>
      </c>
      <c r="BM63" s="417">
        <v>0</v>
      </c>
      <c r="BN63" s="417">
        <v>0</v>
      </c>
      <c r="BO63" s="417">
        <v>0</v>
      </c>
      <c r="BP63" s="417">
        <v>0</v>
      </c>
      <c r="BQ63" s="417">
        <v>0</v>
      </c>
      <c r="BR63" s="417">
        <v>0</v>
      </c>
      <c r="BS63" s="417">
        <v>0</v>
      </c>
      <c r="BT63" s="417">
        <v>0</v>
      </c>
      <c r="BU63" s="417">
        <v>0</v>
      </c>
      <c r="BV63" s="417">
        <v>0</v>
      </c>
      <c r="BW63" s="417">
        <v>0</v>
      </c>
      <c r="BX63" s="417">
        <v>0</v>
      </c>
      <c r="BY63" s="417">
        <v>0</v>
      </c>
      <c r="BZ63" s="417">
        <v>0</v>
      </c>
      <c r="CA63" s="417">
        <v>0</v>
      </c>
      <c r="CB63" s="417">
        <v>0</v>
      </c>
      <c r="CC63" s="417">
        <v>0</v>
      </c>
      <c r="CD63" s="417">
        <v>0</v>
      </c>
      <c r="CE63" s="417">
        <v>0</v>
      </c>
      <c r="CF63" s="417">
        <v>0</v>
      </c>
      <c r="CG63" s="417">
        <v>0</v>
      </c>
      <c r="CH63" s="417">
        <v>0</v>
      </c>
      <c r="CI63" s="417">
        <v>0</v>
      </c>
      <c r="CJ63" s="417">
        <v>0</v>
      </c>
      <c r="CK63" s="417">
        <v>0</v>
      </c>
      <c r="CL63" s="417">
        <v>0</v>
      </c>
      <c r="CM63" s="417">
        <v>0</v>
      </c>
      <c r="CN63" s="417">
        <v>0</v>
      </c>
      <c r="CO63" s="417">
        <v>0</v>
      </c>
      <c r="CP63" s="417">
        <v>0</v>
      </c>
      <c r="CQ63" s="417">
        <v>0</v>
      </c>
      <c r="CR63" s="417">
        <v>0</v>
      </c>
      <c r="CS63" s="417">
        <v>0</v>
      </c>
      <c r="CT63" s="417">
        <v>0</v>
      </c>
      <c r="CU63" s="417">
        <v>0</v>
      </c>
      <c r="CV63" s="417">
        <v>0</v>
      </c>
      <c r="CW63" s="417">
        <v>0</v>
      </c>
      <c r="CX63" s="417">
        <v>0</v>
      </c>
      <c r="CY63" s="417">
        <v>0</v>
      </c>
      <c r="CZ63" s="417">
        <v>0</v>
      </c>
      <c r="DA63" s="417">
        <v>0</v>
      </c>
      <c r="DB63" s="417">
        <v>0</v>
      </c>
      <c r="DC63" s="417">
        <v>0</v>
      </c>
      <c r="DD63" s="417">
        <v>0</v>
      </c>
      <c r="DE63" s="417">
        <v>0</v>
      </c>
      <c r="DF63" s="417">
        <v>0</v>
      </c>
      <c r="DG63" s="417">
        <v>0</v>
      </c>
      <c r="DH63" s="417">
        <v>0</v>
      </c>
      <c r="DI63" s="417">
        <v>0</v>
      </c>
      <c r="DJ63" s="417">
        <v>0</v>
      </c>
      <c r="DK63" s="417">
        <v>0</v>
      </c>
      <c r="DL63" s="417">
        <v>0</v>
      </c>
      <c r="DM63" s="417">
        <v>0</v>
      </c>
      <c r="DN63" s="417">
        <v>0</v>
      </c>
      <c r="DO63" s="417">
        <v>0</v>
      </c>
      <c r="DP63" s="417">
        <v>0</v>
      </c>
      <c r="DQ63" s="417">
        <v>0</v>
      </c>
      <c r="DR63" s="417">
        <v>0</v>
      </c>
      <c r="DS63" s="417">
        <v>0</v>
      </c>
      <c r="DT63" s="417">
        <v>0</v>
      </c>
      <c r="DU63" s="417">
        <v>0</v>
      </c>
      <c r="DV63" s="417">
        <v>0</v>
      </c>
      <c r="DW63" s="417">
        <v>0</v>
      </c>
      <c r="DX63" s="417">
        <v>0</v>
      </c>
      <c r="DY63" s="417">
        <v>0</v>
      </c>
      <c r="DZ63" s="417">
        <v>0</v>
      </c>
      <c r="EA63" s="417">
        <v>0</v>
      </c>
      <c r="EB63" s="417">
        <v>0</v>
      </c>
      <c r="EC63" s="417">
        <v>0</v>
      </c>
      <c r="ED63" s="417">
        <v>0</v>
      </c>
      <c r="EE63" s="417">
        <v>0</v>
      </c>
      <c r="EF63" s="417">
        <v>0</v>
      </c>
      <c r="EG63" s="417">
        <v>0</v>
      </c>
      <c r="EH63" s="417">
        <v>0</v>
      </c>
      <c r="EI63" s="417">
        <v>0</v>
      </c>
      <c r="EJ63" s="417">
        <v>0</v>
      </c>
      <c r="EK63" s="417">
        <v>0</v>
      </c>
      <c r="EL63" s="417">
        <v>0</v>
      </c>
      <c r="EM63" s="417">
        <v>0</v>
      </c>
      <c r="EN63" s="417">
        <v>0</v>
      </c>
      <c r="EO63" s="417">
        <v>0</v>
      </c>
      <c r="EP63" s="417">
        <v>0</v>
      </c>
      <c r="EQ63" s="417">
        <v>0</v>
      </c>
      <c r="ER63" s="417">
        <v>0</v>
      </c>
      <c r="ES63" s="417">
        <v>0</v>
      </c>
      <c r="ET63" s="417">
        <v>0</v>
      </c>
      <c r="EU63" s="417">
        <v>0</v>
      </c>
      <c r="EV63" s="417">
        <v>0</v>
      </c>
      <c r="EW63" s="417">
        <v>0</v>
      </c>
      <c r="EX63" s="417">
        <v>0</v>
      </c>
      <c r="EY63" s="417">
        <v>0</v>
      </c>
      <c r="EZ63" s="417">
        <v>0</v>
      </c>
      <c r="FA63" s="417">
        <v>0</v>
      </c>
      <c r="FB63" s="417">
        <v>0</v>
      </c>
      <c r="FC63" s="417">
        <v>0</v>
      </c>
      <c r="FD63" s="417">
        <v>0</v>
      </c>
      <c r="FE63" s="417">
        <v>0</v>
      </c>
      <c r="FF63" s="417">
        <v>0</v>
      </c>
      <c r="FG63" s="417">
        <v>0</v>
      </c>
      <c r="FH63" s="417">
        <v>0</v>
      </c>
      <c r="FI63" s="417">
        <v>0</v>
      </c>
      <c r="FJ63" s="417">
        <v>0</v>
      </c>
      <c r="FK63" s="417">
        <v>0</v>
      </c>
      <c r="FL63" s="417">
        <v>0</v>
      </c>
      <c r="FM63" s="417">
        <v>0</v>
      </c>
      <c r="FN63" s="417">
        <v>0</v>
      </c>
      <c r="FO63" s="417">
        <v>0</v>
      </c>
      <c r="FP63" s="417">
        <v>0</v>
      </c>
      <c r="FQ63" s="417">
        <v>0</v>
      </c>
      <c r="FR63" s="417">
        <v>0</v>
      </c>
      <c r="FS63" s="417">
        <v>0</v>
      </c>
      <c r="FT63" s="417">
        <v>0</v>
      </c>
      <c r="FU63" s="417">
        <v>0</v>
      </c>
      <c r="FV63" s="417">
        <v>0</v>
      </c>
      <c r="FW63" s="417">
        <v>0</v>
      </c>
      <c r="FX63" s="417">
        <v>0</v>
      </c>
      <c r="FY63" s="417">
        <v>0</v>
      </c>
      <c r="FZ63" s="417">
        <v>0</v>
      </c>
      <c r="GA63" s="417">
        <v>0</v>
      </c>
    </row>
    <row r="64" spans="1:183" x14ac:dyDescent="0.25">
      <c r="A64" s="392">
        <v>3</v>
      </c>
      <c r="B64" s="168">
        <v>4</v>
      </c>
      <c r="C64" s="168">
        <v>13</v>
      </c>
      <c r="D64" s="417">
        <v>0</v>
      </c>
      <c r="E64" s="417">
        <v>0</v>
      </c>
      <c r="F64" s="417">
        <v>0</v>
      </c>
      <c r="G64" s="417">
        <v>0</v>
      </c>
      <c r="H64" s="417">
        <v>0</v>
      </c>
      <c r="I64" s="417">
        <v>0</v>
      </c>
      <c r="J64" s="417">
        <v>0</v>
      </c>
      <c r="K64" s="417">
        <v>0</v>
      </c>
      <c r="L64" s="417">
        <v>0</v>
      </c>
      <c r="M64" s="417">
        <v>0</v>
      </c>
      <c r="N64" s="417">
        <v>0</v>
      </c>
      <c r="O64" s="417">
        <v>0</v>
      </c>
      <c r="P64" s="417">
        <v>0</v>
      </c>
      <c r="Q64" s="417">
        <v>0</v>
      </c>
      <c r="R64" s="417">
        <v>0</v>
      </c>
      <c r="S64" s="417">
        <v>0</v>
      </c>
      <c r="T64" s="417">
        <v>0</v>
      </c>
      <c r="U64" s="417">
        <v>0</v>
      </c>
      <c r="V64" s="417">
        <v>0</v>
      </c>
      <c r="W64" s="417">
        <v>0</v>
      </c>
      <c r="X64" s="417">
        <v>0</v>
      </c>
      <c r="Y64" s="417">
        <v>0</v>
      </c>
      <c r="Z64" s="417">
        <v>0</v>
      </c>
      <c r="AA64" s="417">
        <v>0</v>
      </c>
      <c r="AB64" s="417">
        <v>0</v>
      </c>
      <c r="AC64" s="417">
        <v>0</v>
      </c>
      <c r="AD64" s="417">
        <v>0</v>
      </c>
      <c r="AE64" s="417">
        <v>0</v>
      </c>
      <c r="AF64" s="417">
        <v>0</v>
      </c>
      <c r="AG64" s="417">
        <v>0</v>
      </c>
      <c r="AH64" s="417">
        <v>0</v>
      </c>
      <c r="AI64" s="417">
        <v>0</v>
      </c>
      <c r="AJ64" s="417">
        <v>0</v>
      </c>
      <c r="AK64" s="417">
        <v>0</v>
      </c>
      <c r="AL64" s="417">
        <v>0</v>
      </c>
      <c r="AM64" s="417">
        <v>0</v>
      </c>
      <c r="AN64" s="417">
        <v>0</v>
      </c>
      <c r="AO64" s="417">
        <v>0</v>
      </c>
      <c r="AP64" s="417">
        <v>0</v>
      </c>
      <c r="AQ64" s="417">
        <v>0</v>
      </c>
      <c r="AR64" s="417">
        <v>0</v>
      </c>
      <c r="AS64" s="417">
        <v>0</v>
      </c>
      <c r="AT64" s="417">
        <v>0</v>
      </c>
      <c r="AU64" s="417">
        <v>0</v>
      </c>
      <c r="AV64" s="417">
        <v>0</v>
      </c>
      <c r="AW64" s="417">
        <v>0</v>
      </c>
      <c r="AX64" s="417">
        <v>0</v>
      </c>
      <c r="AY64" s="417">
        <v>0</v>
      </c>
      <c r="AZ64" s="417">
        <v>0</v>
      </c>
      <c r="BA64" s="417">
        <v>0</v>
      </c>
      <c r="BB64" s="417">
        <v>0</v>
      </c>
      <c r="BC64" s="417">
        <v>0</v>
      </c>
      <c r="BD64" s="417">
        <v>0</v>
      </c>
      <c r="BE64" s="417">
        <v>0</v>
      </c>
      <c r="BF64" s="417">
        <v>0</v>
      </c>
      <c r="BG64" s="417">
        <v>0</v>
      </c>
      <c r="BH64" s="417">
        <v>0</v>
      </c>
      <c r="BI64" s="417">
        <v>0</v>
      </c>
      <c r="BJ64" s="417">
        <v>0</v>
      </c>
      <c r="BK64" s="417">
        <v>0</v>
      </c>
      <c r="BL64" s="417">
        <v>0</v>
      </c>
      <c r="BM64" s="417">
        <v>0</v>
      </c>
      <c r="BN64" s="417">
        <v>0</v>
      </c>
      <c r="BO64" s="417">
        <v>0</v>
      </c>
      <c r="BP64" s="417">
        <v>0</v>
      </c>
      <c r="BQ64" s="417">
        <v>0</v>
      </c>
      <c r="BR64" s="417">
        <v>0</v>
      </c>
      <c r="BS64" s="417">
        <v>0</v>
      </c>
      <c r="BT64" s="417">
        <v>0</v>
      </c>
      <c r="BU64" s="417">
        <v>0</v>
      </c>
      <c r="BV64" s="417">
        <v>0</v>
      </c>
      <c r="BW64" s="417">
        <v>0</v>
      </c>
      <c r="BX64" s="417">
        <v>0</v>
      </c>
      <c r="BY64" s="417">
        <v>0</v>
      </c>
      <c r="BZ64" s="417">
        <v>0</v>
      </c>
      <c r="CA64" s="417">
        <v>0</v>
      </c>
      <c r="CB64" s="417">
        <v>0</v>
      </c>
      <c r="CC64" s="417">
        <v>0</v>
      </c>
      <c r="CD64" s="417">
        <v>0</v>
      </c>
      <c r="CE64" s="417">
        <v>0</v>
      </c>
      <c r="CF64" s="417">
        <v>0</v>
      </c>
      <c r="CG64" s="417">
        <v>0</v>
      </c>
      <c r="CH64" s="417">
        <v>0</v>
      </c>
      <c r="CI64" s="417">
        <v>0</v>
      </c>
      <c r="CJ64" s="417">
        <v>0</v>
      </c>
      <c r="CK64" s="417">
        <v>0</v>
      </c>
      <c r="CL64" s="417">
        <v>0</v>
      </c>
      <c r="CM64" s="417">
        <v>0</v>
      </c>
      <c r="CN64" s="417">
        <v>0</v>
      </c>
      <c r="CO64" s="417">
        <v>0</v>
      </c>
      <c r="CP64" s="417">
        <v>0</v>
      </c>
      <c r="CQ64" s="417">
        <v>0</v>
      </c>
      <c r="CR64" s="417">
        <v>0</v>
      </c>
      <c r="CS64" s="417">
        <v>0</v>
      </c>
      <c r="CT64" s="417">
        <v>0</v>
      </c>
      <c r="CU64" s="417">
        <v>0</v>
      </c>
      <c r="CV64" s="417">
        <v>0</v>
      </c>
      <c r="CW64" s="417">
        <v>0</v>
      </c>
      <c r="CX64" s="417">
        <v>0</v>
      </c>
      <c r="CY64" s="417">
        <v>0</v>
      </c>
      <c r="CZ64" s="417">
        <v>0</v>
      </c>
      <c r="DA64" s="417">
        <v>0</v>
      </c>
      <c r="DB64" s="417">
        <v>0</v>
      </c>
      <c r="DC64" s="417">
        <v>0</v>
      </c>
      <c r="DD64" s="417">
        <v>0</v>
      </c>
      <c r="DE64" s="417">
        <v>0</v>
      </c>
      <c r="DF64" s="417">
        <v>0</v>
      </c>
      <c r="DG64" s="417">
        <v>0</v>
      </c>
      <c r="DH64" s="417">
        <v>0</v>
      </c>
      <c r="DI64" s="417">
        <v>0</v>
      </c>
      <c r="DJ64" s="417">
        <v>0</v>
      </c>
      <c r="DK64" s="417">
        <v>0</v>
      </c>
      <c r="DL64" s="417">
        <v>0</v>
      </c>
      <c r="DM64" s="417">
        <v>0</v>
      </c>
      <c r="DN64" s="417">
        <v>0</v>
      </c>
      <c r="DO64" s="417">
        <v>0</v>
      </c>
      <c r="DP64" s="417">
        <v>0</v>
      </c>
      <c r="DQ64" s="417">
        <v>0</v>
      </c>
      <c r="DR64" s="417">
        <v>0</v>
      </c>
      <c r="DS64" s="417">
        <v>0</v>
      </c>
      <c r="DT64" s="417">
        <v>0</v>
      </c>
      <c r="DU64" s="417">
        <v>0</v>
      </c>
      <c r="DV64" s="417">
        <v>0</v>
      </c>
      <c r="DW64" s="417">
        <v>0</v>
      </c>
      <c r="DX64" s="417">
        <v>0</v>
      </c>
      <c r="DY64" s="417">
        <v>0</v>
      </c>
      <c r="DZ64" s="417">
        <v>0</v>
      </c>
      <c r="EA64" s="417">
        <v>0</v>
      </c>
      <c r="EB64" s="417">
        <v>0</v>
      </c>
      <c r="EC64" s="417">
        <v>0</v>
      </c>
      <c r="ED64" s="417">
        <v>0</v>
      </c>
      <c r="EE64" s="417">
        <v>0</v>
      </c>
      <c r="EF64" s="417">
        <v>0</v>
      </c>
      <c r="EG64" s="417">
        <v>0</v>
      </c>
      <c r="EH64" s="417">
        <v>0</v>
      </c>
      <c r="EI64" s="417">
        <v>0</v>
      </c>
      <c r="EJ64" s="417">
        <v>0</v>
      </c>
      <c r="EK64" s="417">
        <v>0</v>
      </c>
      <c r="EL64" s="417">
        <v>0</v>
      </c>
      <c r="EM64" s="417">
        <v>0</v>
      </c>
      <c r="EN64" s="417">
        <v>0</v>
      </c>
      <c r="EO64" s="417">
        <v>0</v>
      </c>
      <c r="EP64" s="417">
        <v>0</v>
      </c>
      <c r="EQ64" s="417">
        <v>0</v>
      </c>
      <c r="ER64" s="417">
        <v>0</v>
      </c>
      <c r="ES64" s="417">
        <v>0</v>
      </c>
      <c r="ET64" s="417">
        <v>0</v>
      </c>
      <c r="EU64" s="417">
        <v>0</v>
      </c>
      <c r="EV64" s="417">
        <v>0</v>
      </c>
      <c r="EW64" s="417">
        <v>0</v>
      </c>
      <c r="EX64" s="417">
        <v>0</v>
      </c>
      <c r="EY64" s="417">
        <v>0</v>
      </c>
      <c r="EZ64" s="417">
        <v>0</v>
      </c>
      <c r="FA64" s="417">
        <v>0</v>
      </c>
      <c r="FB64" s="417">
        <v>0</v>
      </c>
      <c r="FC64" s="417">
        <v>0</v>
      </c>
      <c r="FD64" s="417">
        <v>0</v>
      </c>
      <c r="FE64" s="417">
        <v>0</v>
      </c>
      <c r="FF64" s="417">
        <v>0</v>
      </c>
      <c r="FG64" s="417">
        <v>0</v>
      </c>
      <c r="FH64" s="417">
        <v>0</v>
      </c>
      <c r="FI64" s="417">
        <v>0</v>
      </c>
      <c r="FJ64" s="417">
        <v>0</v>
      </c>
      <c r="FK64" s="417">
        <v>0</v>
      </c>
      <c r="FL64" s="417">
        <v>0</v>
      </c>
      <c r="FM64" s="417">
        <v>0</v>
      </c>
      <c r="FN64" s="417">
        <v>0</v>
      </c>
      <c r="FO64" s="417">
        <v>0</v>
      </c>
      <c r="FP64" s="417">
        <v>0</v>
      </c>
      <c r="FQ64" s="417">
        <v>0</v>
      </c>
      <c r="FR64" s="417">
        <v>0</v>
      </c>
      <c r="FS64" s="417">
        <v>0</v>
      </c>
      <c r="FT64" s="417">
        <v>0</v>
      </c>
      <c r="FU64" s="417">
        <v>0</v>
      </c>
      <c r="FV64" s="417">
        <v>0</v>
      </c>
      <c r="FW64" s="417">
        <v>0</v>
      </c>
      <c r="FX64" s="417">
        <v>0</v>
      </c>
      <c r="FY64" s="417">
        <v>0</v>
      </c>
      <c r="FZ64" s="417">
        <v>0</v>
      </c>
      <c r="GA64" s="417">
        <v>0</v>
      </c>
    </row>
    <row r="65" spans="1:183" x14ac:dyDescent="0.25">
      <c r="A65" s="392">
        <v>4</v>
      </c>
      <c r="B65" s="168">
        <v>4</v>
      </c>
      <c r="C65" s="168">
        <v>13</v>
      </c>
      <c r="D65" s="417">
        <v>0</v>
      </c>
      <c r="E65" s="417">
        <v>0</v>
      </c>
      <c r="F65" s="417">
        <v>0</v>
      </c>
      <c r="G65" s="417">
        <v>0</v>
      </c>
      <c r="H65" s="417">
        <v>0</v>
      </c>
      <c r="I65" s="417">
        <v>0</v>
      </c>
      <c r="J65" s="417">
        <v>0</v>
      </c>
      <c r="K65" s="417">
        <v>0</v>
      </c>
      <c r="L65" s="417">
        <v>0</v>
      </c>
      <c r="M65" s="417">
        <v>0</v>
      </c>
      <c r="N65" s="417">
        <v>0</v>
      </c>
      <c r="O65" s="417">
        <v>0</v>
      </c>
      <c r="P65" s="417">
        <v>0</v>
      </c>
      <c r="Q65" s="417">
        <v>0</v>
      </c>
      <c r="R65" s="417">
        <v>0</v>
      </c>
      <c r="S65" s="417">
        <v>0</v>
      </c>
      <c r="T65" s="417">
        <v>0</v>
      </c>
      <c r="U65" s="417">
        <v>0</v>
      </c>
      <c r="V65" s="417">
        <v>0</v>
      </c>
      <c r="W65" s="417">
        <v>0</v>
      </c>
      <c r="X65" s="417">
        <v>0</v>
      </c>
      <c r="Y65" s="417">
        <v>0</v>
      </c>
      <c r="Z65" s="417">
        <v>0</v>
      </c>
      <c r="AA65" s="417">
        <v>0</v>
      </c>
      <c r="AB65" s="417">
        <v>0</v>
      </c>
      <c r="AC65" s="417">
        <v>0</v>
      </c>
      <c r="AD65" s="417">
        <v>0</v>
      </c>
      <c r="AE65" s="417">
        <v>0</v>
      </c>
      <c r="AF65" s="417">
        <v>0</v>
      </c>
      <c r="AG65" s="417">
        <v>0</v>
      </c>
      <c r="AH65" s="417">
        <v>0</v>
      </c>
      <c r="AI65" s="417">
        <v>0</v>
      </c>
      <c r="AJ65" s="417">
        <v>0</v>
      </c>
      <c r="AK65" s="417">
        <v>0</v>
      </c>
      <c r="AL65" s="417">
        <v>0</v>
      </c>
      <c r="AM65" s="417">
        <v>0</v>
      </c>
      <c r="AN65" s="417">
        <v>0</v>
      </c>
      <c r="AO65" s="417">
        <v>0</v>
      </c>
      <c r="AP65" s="417">
        <v>0</v>
      </c>
      <c r="AQ65" s="417">
        <v>0</v>
      </c>
      <c r="AR65" s="417">
        <v>0</v>
      </c>
      <c r="AS65" s="417">
        <v>0</v>
      </c>
      <c r="AT65" s="417">
        <v>0</v>
      </c>
      <c r="AU65" s="417">
        <v>0</v>
      </c>
      <c r="AV65" s="417">
        <v>0</v>
      </c>
      <c r="AW65" s="417">
        <v>0</v>
      </c>
      <c r="AX65" s="417">
        <v>0</v>
      </c>
      <c r="AY65" s="417">
        <v>0</v>
      </c>
      <c r="AZ65" s="417">
        <v>0</v>
      </c>
      <c r="BA65" s="417">
        <v>0</v>
      </c>
      <c r="BB65" s="417">
        <v>0</v>
      </c>
      <c r="BC65" s="417">
        <v>0</v>
      </c>
      <c r="BD65" s="417">
        <v>0</v>
      </c>
      <c r="BE65" s="417">
        <v>0</v>
      </c>
      <c r="BF65" s="417">
        <v>0</v>
      </c>
      <c r="BG65" s="417">
        <v>0</v>
      </c>
      <c r="BH65" s="417">
        <v>0</v>
      </c>
      <c r="BI65" s="417">
        <v>0</v>
      </c>
      <c r="BJ65" s="417">
        <v>0</v>
      </c>
      <c r="BK65" s="417">
        <v>0</v>
      </c>
      <c r="BL65" s="417">
        <v>0</v>
      </c>
      <c r="BM65" s="417">
        <v>0</v>
      </c>
      <c r="BN65" s="417">
        <v>0</v>
      </c>
      <c r="BO65" s="417">
        <v>0</v>
      </c>
      <c r="BP65" s="417">
        <v>0</v>
      </c>
      <c r="BQ65" s="417">
        <v>0</v>
      </c>
      <c r="BR65" s="417">
        <v>0</v>
      </c>
      <c r="BS65" s="417">
        <v>0</v>
      </c>
      <c r="BT65" s="417">
        <v>0</v>
      </c>
      <c r="BU65" s="417">
        <v>0</v>
      </c>
      <c r="BV65" s="417">
        <v>0</v>
      </c>
      <c r="BW65" s="417">
        <v>0</v>
      </c>
      <c r="BX65" s="417">
        <v>0</v>
      </c>
      <c r="BY65" s="417">
        <v>0</v>
      </c>
      <c r="BZ65" s="417">
        <v>0</v>
      </c>
      <c r="CA65" s="417">
        <v>0</v>
      </c>
      <c r="CB65" s="417">
        <v>0</v>
      </c>
      <c r="CC65" s="417">
        <v>0</v>
      </c>
      <c r="CD65" s="417">
        <v>0</v>
      </c>
      <c r="CE65" s="417">
        <v>0</v>
      </c>
      <c r="CF65" s="417">
        <v>0</v>
      </c>
      <c r="CG65" s="417">
        <v>0</v>
      </c>
      <c r="CH65" s="417">
        <v>0</v>
      </c>
      <c r="CI65" s="417">
        <v>0</v>
      </c>
      <c r="CJ65" s="417">
        <v>0</v>
      </c>
      <c r="CK65" s="417">
        <v>0</v>
      </c>
      <c r="CL65" s="417">
        <v>0</v>
      </c>
      <c r="CM65" s="417">
        <v>0</v>
      </c>
      <c r="CN65" s="417">
        <v>0</v>
      </c>
      <c r="CO65" s="417">
        <v>0</v>
      </c>
      <c r="CP65" s="417">
        <v>0</v>
      </c>
      <c r="CQ65" s="417">
        <v>0</v>
      </c>
      <c r="CR65" s="417">
        <v>0</v>
      </c>
      <c r="CS65" s="417">
        <v>0</v>
      </c>
      <c r="CT65" s="417">
        <v>0</v>
      </c>
      <c r="CU65" s="417">
        <v>0</v>
      </c>
      <c r="CV65" s="417">
        <v>0</v>
      </c>
      <c r="CW65" s="417">
        <v>0</v>
      </c>
      <c r="CX65" s="417">
        <v>0</v>
      </c>
      <c r="CY65" s="417">
        <v>0</v>
      </c>
      <c r="CZ65" s="417">
        <v>0</v>
      </c>
      <c r="DA65" s="417">
        <v>0</v>
      </c>
      <c r="DB65" s="417">
        <v>0</v>
      </c>
      <c r="DC65" s="417">
        <v>0</v>
      </c>
      <c r="DD65" s="417">
        <v>0</v>
      </c>
      <c r="DE65" s="417">
        <v>0</v>
      </c>
      <c r="DF65" s="417">
        <v>0</v>
      </c>
      <c r="DG65" s="417">
        <v>0</v>
      </c>
      <c r="DH65" s="417">
        <v>0</v>
      </c>
      <c r="DI65" s="417">
        <v>0</v>
      </c>
      <c r="DJ65" s="417">
        <v>0</v>
      </c>
      <c r="DK65" s="417">
        <v>0</v>
      </c>
      <c r="DL65" s="417">
        <v>0</v>
      </c>
      <c r="DM65" s="417">
        <v>0</v>
      </c>
      <c r="DN65" s="417">
        <v>0</v>
      </c>
      <c r="DO65" s="417">
        <v>0</v>
      </c>
      <c r="DP65" s="417">
        <v>0</v>
      </c>
      <c r="DQ65" s="417">
        <v>0</v>
      </c>
      <c r="DR65" s="417">
        <v>0</v>
      </c>
      <c r="DS65" s="417">
        <v>0</v>
      </c>
      <c r="DT65" s="417">
        <v>0</v>
      </c>
      <c r="DU65" s="417">
        <v>0</v>
      </c>
      <c r="DV65" s="417">
        <v>0</v>
      </c>
      <c r="DW65" s="417">
        <v>0</v>
      </c>
      <c r="DX65" s="417">
        <v>0</v>
      </c>
      <c r="DY65" s="417">
        <v>0</v>
      </c>
      <c r="DZ65" s="417">
        <v>0</v>
      </c>
      <c r="EA65" s="417">
        <v>0</v>
      </c>
      <c r="EB65" s="417">
        <v>0</v>
      </c>
      <c r="EC65" s="417">
        <v>0</v>
      </c>
      <c r="ED65" s="417">
        <v>0</v>
      </c>
      <c r="EE65" s="417">
        <v>0</v>
      </c>
      <c r="EF65" s="417">
        <v>0</v>
      </c>
      <c r="EG65" s="417">
        <v>0</v>
      </c>
      <c r="EH65" s="417">
        <v>0</v>
      </c>
      <c r="EI65" s="417">
        <v>0</v>
      </c>
      <c r="EJ65" s="417">
        <v>0</v>
      </c>
      <c r="EK65" s="417">
        <v>0</v>
      </c>
      <c r="EL65" s="417">
        <v>0</v>
      </c>
      <c r="EM65" s="417">
        <v>0</v>
      </c>
      <c r="EN65" s="417">
        <v>0</v>
      </c>
      <c r="EO65" s="417">
        <v>0</v>
      </c>
      <c r="EP65" s="417">
        <v>0</v>
      </c>
      <c r="EQ65" s="417">
        <v>0</v>
      </c>
      <c r="ER65" s="417">
        <v>0</v>
      </c>
      <c r="ES65" s="417">
        <v>0</v>
      </c>
      <c r="ET65" s="417">
        <v>0</v>
      </c>
      <c r="EU65" s="417">
        <v>0</v>
      </c>
      <c r="EV65" s="417">
        <v>0</v>
      </c>
      <c r="EW65" s="417">
        <v>0</v>
      </c>
      <c r="EX65" s="417">
        <v>0</v>
      </c>
      <c r="EY65" s="417">
        <v>0</v>
      </c>
      <c r="EZ65" s="417">
        <v>0</v>
      </c>
      <c r="FA65" s="417">
        <v>0</v>
      </c>
      <c r="FB65" s="417">
        <v>0</v>
      </c>
      <c r="FC65" s="417">
        <v>0</v>
      </c>
      <c r="FD65" s="417">
        <v>0</v>
      </c>
      <c r="FE65" s="417">
        <v>0</v>
      </c>
      <c r="FF65" s="417">
        <v>0</v>
      </c>
      <c r="FG65" s="417">
        <v>0</v>
      </c>
      <c r="FH65" s="417">
        <v>0</v>
      </c>
      <c r="FI65" s="417">
        <v>0</v>
      </c>
      <c r="FJ65" s="417">
        <v>0</v>
      </c>
      <c r="FK65" s="417">
        <v>0</v>
      </c>
      <c r="FL65" s="417">
        <v>0</v>
      </c>
      <c r="FM65" s="417">
        <v>0</v>
      </c>
      <c r="FN65" s="417">
        <v>0</v>
      </c>
      <c r="FO65" s="417">
        <v>0</v>
      </c>
      <c r="FP65" s="417">
        <v>0</v>
      </c>
      <c r="FQ65" s="417">
        <v>0</v>
      </c>
      <c r="FR65" s="417">
        <v>0</v>
      </c>
      <c r="FS65" s="417">
        <v>0</v>
      </c>
      <c r="FT65" s="417">
        <v>0</v>
      </c>
      <c r="FU65" s="417">
        <v>0</v>
      </c>
      <c r="FV65" s="417">
        <v>0</v>
      </c>
      <c r="FW65" s="417">
        <v>0</v>
      </c>
      <c r="FX65" s="417">
        <v>0</v>
      </c>
      <c r="FY65" s="417">
        <v>0</v>
      </c>
      <c r="FZ65" s="417">
        <v>0</v>
      </c>
      <c r="GA65" s="417">
        <v>0</v>
      </c>
    </row>
    <row r="66" spans="1:183" x14ac:dyDescent="0.25">
      <c r="A66" s="392">
        <v>1</v>
      </c>
      <c r="B66" s="168">
        <v>4</v>
      </c>
      <c r="C66" s="168">
        <v>14</v>
      </c>
      <c r="D66" s="417">
        <v>0</v>
      </c>
      <c r="E66" s="417">
        <v>0</v>
      </c>
      <c r="F66" s="417">
        <v>0</v>
      </c>
      <c r="G66" s="417">
        <v>0</v>
      </c>
      <c r="H66" s="417">
        <v>0</v>
      </c>
      <c r="I66" s="417">
        <v>0</v>
      </c>
      <c r="J66" s="417">
        <v>0</v>
      </c>
      <c r="K66" s="417">
        <v>0</v>
      </c>
      <c r="L66" s="417">
        <v>0</v>
      </c>
      <c r="M66" s="417">
        <v>0</v>
      </c>
      <c r="N66" s="417">
        <v>0</v>
      </c>
      <c r="O66" s="417">
        <v>0</v>
      </c>
      <c r="P66" s="417">
        <v>0</v>
      </c>
      <c r="Q66" s="417">
        <v>0</v>
      </c>
      <c r="R66" s="417">
        <v>0</v>
      </c>
      <c r="S66" s="417">
        <v>0</v>
      </c>
      <c r="T66" s="417">
        <v>0</v>
      </c>
      <c r="U66" s="417">
        <v>0</v>
      </c>
      <c r="V66" s="417">
        <v>0</v>
      </c>
      <c r="W66" s="417">
        <v>0</v>
      </c>
      <c r="X66" s="417">
        <v>0</v>
      </c>
      <c r="Y66" s="417">
        <v>0</v>
      </c>
      <c r="Z66" s="417">
        <v>0</v>
      </c>
      <c r="AA66" s="417">
        <v>0</v>
      </c>
      <c r="AB66" s="417">
        <v>0</v>
      </c>
      <c r="AC66" s="417">
        <v>0</v>
      </c>
      <c r="AD66" s="417">
        <v>0</v>
      </c>
      <c r="AE66" s="417">
        <v>0</v>
      </c>
      <c r="AF66" s="417">
        <v>0</v>
      </c>
      <c r="AG66" s="417">
        <v>0</v>
      </c>
      <c r="AH66" s="417">
        <v>0</v>
      </c>
      <c r="AI66" s="417">
        <v>0</v>
      </c>
      <c r="AJ66" s="417">
        <v>0</v>
      </c>
      <c r="AK66" s="417">
        <v>0</v>
      </c>
      <c r="AL66" s="417">
        <v>0</v>
      </c>
      <c r="AM66" s="417">
        <v>0</v>
      </c>
      <c r="AN66" s="417">
        <v>0</v>
      </c>
      <c r="AO66" s="417">
        <v>0</v>
      </c>
      <c r="AP66" s="417">
        <v>0</v>
      </c>
      <c r="AQ66" s="417">
        <v>0</v>
      </c>
      <c r="AR66" s="417">
        <v>0</v>
      </c>
      <c r="AS66" s="417">
        <v>0</v>
      </c>
      <c r="AT66" s="417">
        <v>0</v>
      </c>
      <c r="AU66" s="417">
        <v>0</v>
      </c>
      <c r="AV66" s="417">
        <v>0</v>
      </c>
      <c r="AW66" s="417">
        <v>0</v>
      </c>
      <c r="AX66" s="417">
        <v>0</v>
      </c>
      <c r="AY66" s="417">
        <v>0</v>
      </c>
      <c r="AZ66" s="417">
        <v>0</v>
      </c>
      <c r="BA66" s="417">
        <v>0</v>
      </c>
      <c r="BB66" s="417">
        <v>0</v>
      </c>
      <c r="BC66" s="417">
        <v>0</v>
      </c>
      <c r="BD66" s="417">
        <v>0</v>
      </c>
      <c r="BE66" s="417">
        <v>0</v>
      </c>
      <c r="BF66" s="417">
        <v>0</v>
      </c>
      <c r="BG66" s="417">
        <v>0</v>
      </c>
      <c r="BH66" s="417">
        <v>0</v>
      </c>
      <c r="BI66" s="417">
        <v>0</v>
      </c>
      <c r="BJ66" s="417">
        <v>0</v>
      </c>
      <c r="BK66" s="417">
        <v>0</v>
      </c>
      <c r="BL66" s="417">
        <v>0</v>
      </c>
      <c r="BM66" s="417">
        <v>0</v>
      </c>
      <c r="BN66" s="417">
        <v>0</v>
      </c>
      <c r="BO66" s="417">
        <v>0</v>
      </c>
      <c r="BP66" s="417">
        <v>0</v>
      </c>
      <c r="BQ66" s="417">
        <v>0</v>
      </c>
      <c r="BR66" s="417">
        <v>0</v>
      </c>
      <c r="BS66" s="417">
        <v>0</v>
      </c>
      <c r="BT66" s="417">
        <v>0</v>
      </c>
      <c r="BU66" s="417">
        <v>0</v>
      </c>
      <c r="BV66" s="417">
        <v>0</v>
      </c>
      <c r="BW66" s="417">
        <v>0</v>
      </c>
      <c r="BX66" s="417">
        <v>0</v>
      </c>
      <c r="BY66" s="417">
        <v>0</v>
      </c>
      <c r="BZ66" s="417">
        <v>0</v>
      </c>
      <c r="CA66" s="417">
        <v>0</v>
      </c>
      <c r="CB66" s="417">
        <v>0</v>
      </c>
      <c r="CC66" s="417">
        <v>0</v>
      </c>
      <c r="CD66" s="417">
        <v>0</v>
      </c>
      <c r="CE66" s="417">
        <v>0</v>
      </c>
      <c r="CF66" s="417">
        <v>0</v>
      </c>
      <c r="CG66" s="417">
        <v>0</v>
      </c>
      <c r="CH66" s="417">
        <v>0</v>
      </c>
      <c r="CI66" s="417">
        <v>0</v>
      </c>
      <c r="CJ66" s="417">
        <v>0</v>
      </c>
      <c r="CK66" s="417">
        <v>0</v>
      </c>
      <c r="CL66" s="417">
        <v>0</v>
      </c>
      <c r="CM66" s="417">
        <v>0</v>
      </c>
      <c r="CN66" s="417">
        <v>0</v>
      </c>
      <c r="CO66" s="417">
        <v>0</v>
      </c>
      <c r="CP66" s="417">
        <v>0</v>
      </c>
      <c r="CQ66" s="417">
        <v>0</v>
      </c>
      <c r="CR66" s="417">
        <v>0</v>
      </c>
      <c r="CS66" s="417">
        <v>0</v>
      </c>
      <c r="CT66" s="417">
        <v>0</v>
      </c>
      <c r="CU66" s="417">
        <v>0</v>
      </c>
      <c r="CV66" s="417">
        <v>0</v>
      </c>
      <c r="CW66" s="417">
        <v>0</v>
      </c>
      <c r="CX66" s="417">
        <v>0</v>
      </c>
      <c r="CY66" s="417">
        <v>0</v>
      </c>
      <c r="CZ66" s="417">
        <v>0</v>
      </c>
      <c r="DA66" s="417">
        <v>0</v>
      </c>
      <c r="DB66" s="417">
        <v>0</v>
      </c>
      <c r="DC66" s="417">
        <v>0</v>
      </c>
      <c r="DD66" s="417">
        <v>0</v>
      </c>
      <c r="DE66" s="417">
        <v>0</v>
      </c>
      <c r="DF66" s="417">
        <v>0</v>
      </c>
      <c r="DG66" s="417">
        <v>0</v>
      </c>
      <c r="DH66" s="417">
        <v>0</v>
      </c>
      <c r="DI66" s="417">
        <v>0</v>
      </c>
      <c r="DJ66" s="417">
        <v>0</v>
      </c>
      <c r="DK66" s="417">
        <v>0</v>
      </c>
      <c r="DL66" s="417">
        <v>0</v>
      </c>
      <c r="DM66" s="417">
        <v>0</v>
      </c>
      <c r="DN66" s="417">
        <v>0</v>
      </c>
      <c r="DO66" s="417">
        <v>0</v>
      </c>
      <c r="DP66" s="417">
        <v>0</v>
      </c>
      <c r="DQ66" s="417">
        <v>0</v>
      </c>
      <c r="DR66" s="417">
        <v>0</v>
      </c>
      <c r="DS66" s="417">
        <v>0</v>
      </c>
      <c r="DT66" s="417">
        <v>0</v>
      </c>
      <c r="DU66" s="417">
        <v>0</v>
      </c>
      <c r="DV66" s="417">
        <v>0</v>
      </c>
      <c r="DW66" s="417">
        <v>0</v>
      </c>
      <c r="DX66" s="417">
        <v>0</v>
      </c>
      <c r="DY66" s="417">
        <v>0</v>
      </c>
      <c r="DZ66" s="417">
        <v>0</v>
      </c>
      <c r="EA66" s="417">
        <v>0</v>
      </c>
      <c r="EB66" s="417">
        <v>0</v>
      </c>
      <c r="EC66" s="417">
        <v>0</v>
      </c>
      <c r="ED66" s="417">
        <v>0</v>
      </c>
      <c r="EE66" s="417">
        <v>0</v>
      </c>
      <c r="EF66" s="417">
        <v>0</v>
      </c>
      <c r="EG66" s="417">
        <v>0</v>
      </c>
      <c r="EH66" s="417">
        <v>0</v>
      </c>
      <c r="EI66" s="417">
        <v>0</v>
      </c>
      <c r="EJ66" s="417">
        <v>0</v>
      </c>
      <c r="EK66" s="417">
        <v>0</v>
      </c>
      <c r="EL66" s="417">
        <v>0</v>
      </c>
      <c r="EM66" s="417">
        <v>0</v>
      </c>
      <c r="EN66" s="417">
        <v>0</v>
      </c>
      <c r="EO66" s="417">
        <v>0</v>
      </c>
      <c r="EP66" s="417">
        <v>0</v>
      </c>
      <c r="EQ66" s="417">
        <v>0</v>
      </c>
      <c r="ER66" s="417">
        <v>0</v>
      </c>
      <c r="ES66" s="417">
        <v>0</v>
      </c>
      <c r="ET66" s="417">
        <v>0</v>
      </c>
      <c r="EU66" s="417">
        <v>0</v>
      </c>
      <c r="EV66" s="417">
        <v>0</v>
      </c>
      <c r="EW66" s="417">
        <v>0</v>
      </c>
      <c r="EX66" s="417">
        <v>0</v>
      </c>
      <c r="EY66" s="417">
        <v>0</v>
      </c>
      <c r="EZ66" s="417">
        <v>0</v>
      </c>
      <c r="FA66" s="417">
        <v>0</v>
      </c>
      <c r="FB66" s="417">
        <v>0</v>
      </c>
      <c r="FC66" s="417">
        <v>0</v>
      </c>
      <c r="FD66" s="417">
        <v>0</v>
      </c>
      <c r="FE66" s="417">
        <v>0</v>
      </c>
      <c r="FF66" s="417">
        <v>0</v>
      </c>
      <c r="FG66" s="417">
        <v>0</v>
      </c>
      <c r="FH66" s="417">
        <v>0</v>
      </c>
      <c r="FI66" s="417">
        <v>0</v>
      </c>
      <c r="FJ66" s="417">
        <v>0</v>
      </c>
      <c r="FK66" s="417">
        <v>0</v>
      </c>
      <c r="FL66" s="417">
        <v>0</v>
      </c>
      <c r="FM66" s="417">
        <v>0</v>
      </c>
      <c r="FN66" s="417">
        <v>0</v>
      </c>
      <c r="FO66" s="417">
        <v>0</v>
      </c>
      <c r="FP66" s="417">
        <v>0</v>
      </c>
      <c r="FQ66" s="417">
        <v>0</v>
      </c>
      <c r="FR66" s="417">
        <v>0</v>
      </c>
      <c r="FS66" s="417">
        <v>0</v>
      </c>
      <c r="FT66" s="417">
        <v>0</v>
      </c>
      <c r="FU66" s="417">
        <v>0</v>
      </c>
      <c r="FV66" s="417">
        <v>0</v>
      </c>
      <c r="FW66" s="417">
        <v>0</v>
      </c>
      <c r="FX66" s="417">
        <v>0</v>
      </c>
      <c r="FY66" s="417">
        <v>0</v>
      </c>
      <c r="FZ66" s="417">
        <v>0</v>
      </c>
      <c r="GA66" s="417">
        <v>0</v>
      </c>
    </row>
    <row r="67" spans="1:183" x14ac:dyDescent="0.25">
      <c r="A67" s="392">
        <v>2</v>
      </c>
      <c r="B67" s="168">
        <v>4</v>
      </c>
      <c r="C67" s="168">
        <v>14</v>
      </c>
      <c r="D67" s="417">
        <v>0</v>
      </c>
      <c r="E67" s="417">
        <v>0</v>
      </c>
      <c r="F67" s="417">
        <v>0</v>
      </c>
      <c r="G67" s="417">
        <v>0</v>
      </c>
      <c r="H67" s="417">
        <v>0</v>
      </c>
      <c r="I67" s="417">
        <v>0</v>
      </c>
      <c r="J67" s="417">
        <v>0</v>
      </c>
      <c r="K67" s="417">
        <v>0</v>
      </c>
      <c r="L67" s="417">
        <v>0</v>
      </c>
      <c r="M67" s="417">
        <v>0</v>
      </c>
      <c r="N67" s="417">
        <v>0</v>
      </c>
      <c r="O67" s="417">
        <v>0</v>
      </c>
      <c r="P67" s="417">
        <v>0</v>
      </c>
      <c r="Q67" s="417">
        <v>0</v>
      </c>
      <c r="R67" s="417">
        <v>0</v>
      </c>
      <c r="S67" s="417">
        <v>0</v>
      </c>
      <c r="T67" s="417">
        <v>0</v>
      </c>
      <c r="U67" s="417">
        <v>0</v>
      </c>
      <c r="V67" s="417">
        <v>0</v>
      </c>
      <c r="W67" s="417">
        <v>0</v>
      </c>
      <c r="X67" s="417">
        <v>0</v>
      </c>
      <c r="Y67" s="417">
        <v>0</v>
      </c>
      <c r="Z67" s="417">
        <v>0</v>
      </c>
      <c r="AA67" s="417">
        <v>0</v>
      </c>
      <c r="AB67" s="417">
        <v>0</v>
      </c>
      <c r="AC67" s="417">
        <v>0</v>
      </c>
      <c r="AD67" s="417">
        <v>0</v>
      </c>
      <c r="AE67" s="417">
        <v>0</v>
      </c>
      <c r="AF67" s="417">
        <v>0</v>
      </c>
      <c r="AG67" s="417">
        <v>0</v>
      </c>
      <c r="AH67" s="417">
        <v>0</v>
      </c>
      <c r="AI67" s="417">
        <v>0</v>
      </c>
      <c r="AJ67" s="417">
        <v>0</v>
      </c>
      <c r="AK67" s="417">
        <v>0</v>
      </c>
      <c r="AL67" s="417">
        <v>0</v>
      </c>
      <c r="AM67" s="417">
        <v>0</v>
      </c>
      <c r="AN67" s="417">
        <v>0</v>
      </c>
      <c r="AO67" s="417">
        <v>0</v>
      </c>
      <c r="AP67" s="417">
        <v>0</v>
      </c>
      <c r="AQ67" s="417">
        <v>0</v>
      </c>
      <c r="AR67" s="417">
        <v>0</v>
      </c>
      <c r="AS67" s="417">
        <v>0</v>
      </c>
      <c r="AT67" s="417">
        <v>0</v>
      </c>
      <c r="AU67" s="417">
        <v>0</v>
      </c>
      <c r="AV67" s="417">
        <v>0</v>
      </c>
      <c r="AW67" s="417">
        <v>0</v>
      </c>
      <c r="AX67" s="417">
        <v>0</v>
      </c>
      <c r="AY67" s="417">
        <v>0</v>
      </c>
      <c r="AZ67" s="417">
        <v>0</v>
      </c>
      <c r="BA67" s="417">
        <v>0</v>
      </c>
      <c r="BB67" s="417">
        <v>0</v>
      </c>
      <c r="BC67" s="417">
        <v>0</v>
      </c>
      <c r="BD67" s="417">
        <v>0</v>
      </c>
      <c r="BE67" s="417">
        <v>0</v>
      </c>
      <c r="BF67" s="417">
        <v>0</v>
      </c>
      <c r="BG67" s="417">
        <v>0</v>
      </c>
      <c r="BH67" s="417">
        <v>0</v>
      </c>
      <c r="BI67" s="417">
        <v>0</v>
      </c>
      <c r="BJ67" s="417">
        <v>0</v>
      </c>
      <c r="BK67" s="417">
        <v>0</v>
      </c>
      <c r="BL67" s="417">
        <v>0</v>
      </c>
      <c r="BM67" s="417">
        <v>0</v>
      </c>
      <c r="BN67" s="417">
        <v>0</v>
      </c>
      <c r="BO67" s="417">
        <v>0</v>
      </c>
      <c r="BP67" s="417">
        <v>0</v>
      </c>
      <c r="BQ67" s="417">
        <v>0</v>
      </c>
      <c r="BR67" s="417">
        <v>0</v>
      </c>
      <c r="BS67" s="417">
        <v>0</v>
      </c>
      <c r="BT67" s="417">
        <v>0</v>
      </c>
      <c r="BU67" s="417">
        <v>0</v>
      </c>
      <c r="BV67" s="417">
        <v>0</v>
      </c>
      <c r="BW67" s="417">
        <v>0</v>
      </c>
      <c r="BX67" s="417">
        <v>0</v>
      </c>
      <c r="BY67" s="417">
        <v>0</v>
      </c>
      <c r="BZ67" s="417">
        <v>0</v>
      </c>
      <c r="CA67" s="417">
        <v>0</v>
      </c>
      <c r="CB67" s="417">
        <v>0</v>
      </c>
      <c r="CC67" s="417">
        <v>0</v>
      </c>
      <c r="CD67" s="417">
        <v>0</v>
      </c>
      <c r="CE67" s="417">
        <v>0</v>
      </c>
      <c r="CF67" s="417">
        <v>0</v>
      </c>
      <c r="CG67" s="417">
        <v>0</v>
      </c>
      <c r="CH67" s="417">
        <v>0</v>
      </c>
      <c r="CI67" s="417">
        <v>0</v>
      </c>
      <c r="CJ67" s="417">
        <v>0</v>
      </c>
      <c r="CK67" s="417">
        <v>0</v>
      </c>
      <c r="CL67" s="417">
        <v>0</v>
      </c>
      <c r="CM67" s="417">
        <v>0</v>
      </c>
      <c r="CN67" s="417">
        <v>0</v>
      </c>
      <c r="CO67" s="417">
        <v>0</v>
      </c>
      <c r="CP67" s="417">
        <v>0</v>
      </c>
      <c r="CQ67" s="417">
        <v>0</v>
      </c>
      <c r="CR67" s="417">
        <v>0</v>
      </c>
      <c r="CS67" s="417">
        <v>0</v>
      </c>
      <c r="CT67" s="417">
        <v>0</v>
      </c>
      <c r="CU67" s="417">
        <v>0</v>
      </c>
      <c r="CV67" s="417">
        <v>0</v>
      </c>
      <c r="CW67" s="417">
        <v>0</v>
      </c>
      <c r="CX67" s="417">
        <v>0</v>
      </c>
      <c r="CY67" s="417">
        <v>0</v>
      </c>
      <c r="CZ67" s="417">
        <v>0</v>
      </c>
      <c r="DA67" s="417">
        <v>0</v>
      </c>
      <c r="DB67" s="417">
        <v>0</v>
      </c>
      <c r="DC67" s="417">
        <v>0</v>
      </c>
      <c r="DD67" s="417">
        <v>0</v>
      </c>
      <c r="DE67" s="417">
        <v>0</v>
      </c>
      <c r="DF67" s="417">
        <v>0</v>
      </c>
      <c r="DG67" s="417">
        <v>0</v>
      </c>
      <c r="DH67" s="417">
        <v>0</v>
      </c>
      <c r="DI67" s="417">
        <v>0</v>
      </c>
      <c r="DJ67" s="417">
        <v>0</v>
      </c>
      <c r="DK67" s="417">
        <v>0</v>
      </c>
      <c r="DL67" s="417">
        <v>0</v>
      </c>
      <c r="DM67" s="417">
        <v>0</v>
      </c>
      <c r="DN67" s="417">
        <v>0</v>
      </c>
      <c r="DO67" s="417">
        <v>0</v>
      </c>
      <c r="DP67" s="417">
        <v>0</v>
      </c>
      <c r="DQ67" s="417">
        <v>0</v>
      </c>
      <c r="DR67" s="417">
        <v>0</v>
      </c>
      <c r="DS67" s="417">
        <v>0</v>
      </c>
      <c r="DT67" s="417">
        <v>0</v>
      </c>
      <c r="DU67" s="417">
        <v>0</v>
      </c>
      <c r="DV67" s="417">
        <v>0</v>
      </c>
      <c r="DW67" s="417">
        <v>0</v>
      </c>
      <c r="DX67" s="417">
        <v>0</v>
      </c>
      <c r="DY67" s="417">
        <v>0</v>
      </c>
      <c r="DZ67" s="417">
        <v>0</v>
      </c>
      <c r="EA67" s="417">
        <v>0</v>
      </c>
      <c r="EB67" s="417">
        <v>0</v>
      </c>
      <c r="EC67" s="417">
        <v>0</v>
      </c>
      <c r="ED67" s="417">
        <v>0</v>
      </c>
      <c r="EE67" s="417">
        <v>0</v>
      </c>
      <c r="EF67" s="417">
        <v>0</v>
      </c>
      <c r="EG67" s="417">
        <v>0</v>
      </c>
      <c r="EH67" s="417">
        <v>0</v>
      </c>
      <c r="EI67" s="417">
        <v>0</v>
      </c>
      <c r="EJ67" s="417">
        <v>0</v>
      </c>
      <c r="EK67" s="417">
        <v>0</v>
      </c>
      <c r="EL67" s="417">
        <v>0</v>
      </c>
      <c r="EM67" s="417">
        <v>0</v>
      </c>
      <c r="EN67" s="417">
        <v>0</v>
      </c>
      <c r="EO67" s="417">
        <v>0</v>
      </c>
      <c r="EP67" s="417">
        <v>0</v>
      </c>
      <c r="EQ67" s="417">
        <v>0</v>
      </c>
      <c r="ER67" s="417">
        <v>0</v>
      </c>
      <c r="ES67" s="417">
        <v>0</v>
      </c>
      <c r="ET67" s="417">
        <v>0</v>
      </c>
      <c r="EU67" s="417">
        <v>0</v>
      </c>
      <c r="EV67" s="417">
        <v>0</v>
      </c>
      <c r="EW67" s="417">
        <v>0</v>
      </c>
      <c r="EX67" s="417">
        <v>0</v>
      </c>
      <c r="EY67" s="417">
        <v>0</v>
      </c>
      <c r="EZ67" s="417">
        <v>0</v>
      </c>
      <c r="FA67" s="417">
        <v>0</v>
      </c>
      <c r="FB67" s="417">
        <v>0</v>
      </c>
      <c r="FC67" s="417">
        <v>0</v>
      </c>
      <c r="FD67" s="417">
        <v>0</v>
      </c>
      <c r="FE67" s="417">
        <v>0</v>
      </c>
      <c r="FF67" s="417">
        <v>0</v>
      </c>
      <c r="FG67" s="417">
        <v>0</v>
      </c>
      <c r="FH67" s="417">
        <v>0</v>
      </c>
      <c r="FI67" s="417">
        <v>0</v>
      </c>
      <c r="FJ67" s="417">
        <v>0</v>
      </c>
      <c r="FK67" s="417">
        <v>0</v>
      </c>
      <c r="FL67" s="417">
        <v>0</v>
      </c>
      <c r="FM67" s="417">
        <v>0</v>
      </c>
      <c r="FN67" s="417">
        <v>0</v>
      </c>
      <c r="FO67" s="417">
        <v>0</v>
      </c>
      <c r="FP67" s="417">
        <v>0</v>
      </c>
      <c r="FQ67" s="417">
        <v>0</v>
      </c>
      <c r="FR67" s="417">
        <v>0</v>
      </c>
      <c r="FS67" s="417">
        <v>0</v>
      </c>
      <c r="FT67" s="417">
        <v>0</v>
      </c>
      <c r="FU67" s="417">
        <v>0</v>
      </c>
      <c r="FV67" s="417">
        <v>0</v>
      </c>
      <c r="FW67" s="417">
        <v>0</v>
      </c>
      <c r="FX67" s="417">
        <v>0</v>
      </c>
      <c r="FY67" s="417">
        <v>0</v>
      </c>
      <c r="FZ67" s="417">
        <v>0</v>
      </c>
      <c r="GA67" s="417">
        <v>0</v>
      </c>
    </row>
    <row r="68" spans="1:183" x14ac:dyDescent="0.25">
      <c r="A68" s="392">
        <v>3</v>
      </c>
      <c r="B68" s="168">
        <v>4</v>
      </c>
      <c r="C68" s="168">
        <v>14</v>
      </c>
      <c r="D68" s="417">
        <v>0</v>
      </c>
      <c r="E68" s="417">
        <v>0</v>
      </c>
      <c r="F68" s="417">
        <v>0</v>
      </c>
      <c r="G68" s="417">
        <v>0</v>
      </c>
      <c r="H68" s="417">
        <v>0</v>
      </c>
      <c r="I68" s="417">
        <v>0</v>
      </c>
      <c r="J68" s="417">
        <v>0</v>
      </c>
      <c r="K68" s="417">
        <v>0</v>
      </c>
      <c r="L68" s="417">
        <v>0</v>
      </c>
      <c r="M68" s="417">
        <v>0</v>
      </c>
      <c r="N68" s="417">
        <v>0</v>
      </c>
      <c r="O68" s="417">
        <v>0</v>
      </c>
      <c r="P68" s="417">
        <v>0</v>
      </c>
      <c r="Q68" s="417">
        <v>0</v>
      </c>
      <c r="R68" s="417">
        <v>0</v>
      </c>
      <c r="S68" s="417">
        <v>0</v>
      </c>
      <c r="T68" s="417">
        <v>0</v>
      </c>
      <c r="U68" s="417">
        <v>0</v>
      </c>
      <c r="V68" s="417">
        <v>0</v>
      </c>
      <c r="W68" s="417">
        <v>0</v>
      </c>
      <c r="X68" s="417">
        <v>0</v>
      </c>
      <c r="Y68" s="417">
        <v>0</v>
      </c>
      <c r="Z68" s="417">
        <v>0</v>
      </c>
      <c r="AA68" s="417">
        <v>0</v>
      </c>
      <c r="AB68" s="417">
        <v>0</v>
      </c>
      <c r="AC68" s="417">
        <v>0</v>
      </c>
      <c r="AD68" s="417">
        <v>0</v>
      </c>
      <c r="AE68" s="417">
        <v>0</v>
      </c>
      <c r="AF68" s="417">
        <v>0</v>
      </c>
      <c r="AG68" s="417">
        <v>0</v>
      </c>
      <c r="AH68" s="417">
        <v>0</v>
      </c>
      <c r="AI68" s="417">
        <v>0</v>
      </c>
      <c r="AJ68" s="417">
        <v>0</v>
      </c>
      <c r="AK68" s="417">
        <v>0</v>
      </c>
      <c r="AL68" s="417">
        <v>0</v>
      </c>
      <c r="AM68" s="417">
        <v>0</v>
      </c>
      <c r="AN68" s="417">
        <v>0</v>
      </c>
      <c r="AO68" s="417">
        <v>0</v>
      </c>
      <c r="AP68" s="417">
        <v>0</v>
      </c>
      <c r="AQ68" s="417">
        <v>0</v>
      </c>
      <c r="AR68" s="417">
        <v>0</v>
      </c>
      <c r="AS68" s="417">
        <v>0</v>
      </c>
      <c r="AT68" s="417">
        <v>0</v>
      </c>
      <c r="AU68" s="417">
        <v>0</v>
      </c>
      <c r="AV68" s="417">
        <v>0</v>
      </c>
      <c r="AW68" s="417">
        <v>0</v>
      </c>
      <c r="AX68" s="417">
        <v>0</v>
      </c>
      <c r="AY68" s="417">
        <v>0</v>
      </c>
      <c r="AZ68" s="417">
        <v>0</v>
      </c>
      <c r="BA68" s="417">
        <v>0</v>
      </c>
      <c r="BB68" s="417">
        <v>0</v>
      </c>
      <c r="BC68" s="417">
        <v>0</v>
      </c>
      <c r="BD68" s="417">
        <v>0</v>
      </c>
      <c r="BE68" s="417">
        <v>0</v>
      </c>
      <c r="BF68" s="417">
        <v>0</v>
      </c>
      <c r="BG68" s="417">
        <v>0</v>
      </c>
      <c r="BH68" s="417">
        <v>0</v>
      </c>
      <c r="BI68" s="417">
        <v>0</v>
      </c>
      <c r="BJ68" s="417">
        <v>0</v>
      </c>
      <c r="BK68" s="417">
        <v>0</v>
      </c>
      <c r="BL68" s="417">
        <v>0</v>
      </c>
      <c r="BM68" s="417">
        <v>0</v>
      </c>
      <c r="BN68" s="417">
        <v>0</v>
      </c>
      <c r="BO68" s="417">
        <v>0</v>
      </c>
      <c r="BP68" s="417">
        <v>0</v>
      </c>
      <c r="BQ68" s="417">
        <v>0</v>
      </c>
      <c r="BR68" s="417">
        <v>0</v>
      </c>
      <c r="BS68" s="417">
        <v>0</v>
      </c>
      <c r="BT68" s="417">
        <v>0</v>
      </c>
      <c r="BU68" s="417">
        <v>0</v>
      </c>
      <c r="BV68" s="417">
        <v>0</v>
      </c>
      <c r="BW68" s="417">
        <v>0</v>
      </c>
      <c r="BX68" s="417">
        <v>0</v>
      </c>
      <c r="BY68" s="417">
        <v>0</v>
      </c>
      <c r="BZ68" s="417">
        <v>0</v>
      </c>
      <c r="CA68" s="417">
        <v>0</v>
      </c>
      <c r="CB68" s="417">
        <v>0</v>
      </c>
      <c r="CC68" s="417">
        <v>0</v>
      </c>
      <c r="CD68" s="417">
        <v>0</v>
      </c>
      <c r="CE68" s="417">
        <v>0</v>
      </c>
      <c r="CF68" s="417">
        <v>0</v>
      </c>
      <c r="CG68" s="417">
        <v>0</v>
      </c>
      <c r="CH68" s="417">
        <v>0</v>
      </c>
      <c r="CI68" s="417">
        <v>0</v>
      </c>
      <c r="CJ68" s="417">
        <v>0</v>
      </c>
      <c r="CK68" s="417">
        <v>0</v>
      </c>
      <c r="CL68" s="417">
        <v>0</v>
      </c>
      <c r="CM68" s="417">
        <v>0</v>
      </c>
      <c r="CN68" s="417">
        <v>0</v>
      </c>
      <c r="CO68" s="417">
        <v>0</v>
      </c>
      <c r="CP68" s="417">
        <v>0</v>
      </c>
      <c r="CQ68" s="417">
        <v>0</v>
      </c>
      <c r="CR68" s="417">
        <v>0</v>
      </c>
      <c r="CS68" s="417">
        <v>0</v>
      </c>
      <c r="CT68" s="417">
        <v>0</v>
      </c>
      <c r="CU68" s="417">
        <v>0</v>
      </c>
      <c r="CV68" s="417">
        <v>0</v>
      </c>
      <c r="CW68" s="417">
        <v>0</v>
      </c>
      <c r="CX68" s="417">
        <v>0</v>
      </c>
      <c r="CY68" s="417">
        <v>0</v>
      </c>
      <c r="CZ68" s="417">
        <v>0</v>
      </c>
      <c r="DA68" s="417">
        <v>0</v>
      </c>
      <c r="DB68" s="417">
        <v>0</v>
      </c>
      <c r="DC68" s="417">
        <v>0</v>
      </c>
      <c r="DD68" s="417">
        <v>0</v>
      </c>
      <c r="DE68" s="417">
        <v>0</v>
      </c>
      <c r="DF68" s="417">
        <v>0</v>
      </c>
      <c r="DG68" s="417">
        <v>0</v>
      </c>
      <c r="DH68" s="417">
        <v>0</v>
      </c>
      <c r="DI68" s="417">
        <v>0</v>
      </c>
      <c r="DJ68" s="417">
        <v>0</v>
      </c>
      <c r="DK68" s="417">
        <v>0</v>
      </c>
      <c r="DL68" s="417">
        <v>0</v>
      </c>
      <c r="DM68" s="417">
        <v>0</v>
      </c>
      <c r="DN68" s="417">
        <v>0</v>
      </c>
      <c r="DO68" s="417">
        <v>0</v>
      </c>
      <c r="DP68" s="417">
        <v>0</v>
      </c>
      <c r="DQ68" s="417">
        <v>0</v>
      </c>
      <c r="DR68" s="417">
        <v>0</v>
      </c>
      <c r="DS68" s="417">
        <v>0</v>
      </c>
      <c r="DT68" s="417">
        <v>0</v>
      </c>
      <c r="DU68" s="417">
        <v>0</v>
      </c>
      <c r="DV68" s="417">
        <v>0</v>
      </c>
      <c r="DW68" s="417">
        <v>0</v>
      </c>
      <c r="DX68" s="417">
        <v>0</v>
      </c>
      <c r="DY68" s="417">
        <v>0</v>
      </c>
      <c r="DZ68" s="417">
        <v>0</v>
      </c>
      <c r="EA68" s="417">
        <v>0</v>
      </c>
      <c r="EB68" s="417">
        <v>0</v>
      </c>
      <c r="EC68" s="417">
        <v>0</v>
      </c>
      <c r="ED68" s="417">
        <v>0</v>
      </c>
      <c r="EE68" s="417">
        <v>0</v>
      </c>
      <c r="EF68" s="417">
        <v>0</v>
      </c>
      <c r="EG68" s="417">
        <v>0</v>
      </c>
      <c r="EH68" s="417">
        <v>0</v>
      </c>
      <c r="EI68" s="417">
        <v>0</v>
      </c>
      <c r="EJ68" s="417">
        <v>0</v>
      </c>
      <c r="EK68" s="417">
        <v>0</v>
      </c>
      <c r="EL68" s="417">
        <v>0</v>
      </c>
      <c r="EM68" s="417">
        <v>0</v>
      </c>
      <c r="EN68" s="417">
        <v>0</v>
      </c>
      <c r="EO68" s="417">
        <v>0</v>
      </c>
      <c r="EP68" s="417">
        <v>0</v>
      </c>
      <c r="EQ68" s="417">
        <v>0</v>
      </c>
      <c r="ER68" s="417">
        <v>0</v>
      </c>
      <c r="ES68" s="417">
        <v>0</v>
      </c>
      <c r="ET68" s="417">
        <v>0</v>
      </c>
      <c r="EU68" s="417">
        <v>0</v>
      </c>
      <c r="EV68" s="417">
        <v>0</v>
      </c>
      <c r="EW68" s="417">
        <v>0</v>
      </c>
      <c r="EX68" s="417">
        <v>0</v>
      </c>
      <c r="EY68" s="417">
        <v>0</v>
      </c>
      <c r="EZ68" s="417">
        <v>0</v>
      </c>
      <c r="FA68" s="417">
        <v>0</v>
      </c>
      <c r="FB68" s="417">
        <v>0</v>
      </c>
      <c r="FC68" s="417">
        <v>0</v>
      </c>
      <c r="FD68" s="417">
        <v>0</v>
      </c>
      <c r="FE68" s="417">
        <v>0</v>
      </c>
      <c r="FF68" s="417">
        <v>0</v>
      </c>
      <c r="FG68" s="417">
        <v>0</v>
      </c>
      <c r="FH68" s="417">
        <v>0</v>
      </c>
      <c r="FI68" s="417">
        <v>0</v>
      </c>
      <c r="FJ68" s="417">
        <v>0</v>
      </c>
      <c r="FK68" s="417">
        <v>0</v>
      </c>
      <c r="FL68" s="417">
        <v>0</v>
      </c>
      <c r="FM68" s="417">
        <v>0</v>
      </c>
      <c r="FN68" s="417">
        <v>0</v>
      </c>
      <c r="FO68" s="417">
        <v>0</v>
      </c>
      <c r="FP68" s="417">
        <v>0</v>
      </c>
      <c r="FQ68" s="417">
        <v>0</v>
      </c>
      <c r="FR68" s="417">
        <v>0</v>
      </c>
      <c r="FS68" s="417">
        <v>0</v>
      </c>
      <c r="FT68" s="417">
        <v>0</v>
      </c>
      <c r="FU68" s="417">
        <v>0</v>
      </c>
      <c r="FV68" s="417">
        <v>0</v>
      </c>
      <c r="FW68" s="417">
        <v>0</v>
      </c>
      <c r="FX68" s="417">
        <v>0</v>
      </c>
      <c r="FY68" s="417">
        <v>0</v>
      </c>
      <c r="FZ68" s="417">
        <v>0</v>
      </c>
      <c r="GA68" s="417">
        <v>0</v>
      </c>
    </row>
    <row r="69" spans="1:183" x14ac:dyDescent="0.25">
      <c r="A69" s="392">
        <v>4</v>
      </c>
      <c r="B69" s="168">
        <v>4</v>
      </c>
      <c r="C69" s="168">
        <v>14</v>
      </c>
      <c r="D69" s="417">
        <v>0</v>
      </c>
      <c r="E69" s="417">
        <v>0</v>
      </c>
      <c r="F69" s="417">
        <v>0</v>
      </c>
      <c r="G69" s="417">
        <v>0</v>
      </c>
      <c r="H69" s="417">
        <v>0</v>
      </c>
      <c r="I69" s="417">
        <v>0</v>
      </c>
      <c r="J69" s="417">
        <v>0</v>
      </c>
      <c r="K69" s="417">
        <v>0</v>
      </c>
      <c r="L69" s="417">
        <v>0</v>
      </c>
      <c r="M69" s="417">
        <v>0</v>
      </c>
      <c r="N69" s="417">
        <v>0</v>
      </c>
      <c r="O69" s="417">
        <v>0</v>
      </c>
      <c r="P69" s="417">
        <v>0</v>
      </c>
      <c r="Q69" s="417">
        <v>0</v>
      </c>
      <c r="R69" s="417">
        <v>0</v>
      </c>
      <c r="S69" s="417">
        <v>0</v>
      </c>
      <c r="T69" s="417">
        <v>0</v>
      </c>
      <c r="U69" s="417">
        <v>0</v>
      </c>
      <c r="V69" s="417">
        <v>0</v>
      </c>
      <c r="W69" s="417">
        <v>0</v>
      </c>
      <c r="X69" s="417">
        <v>0</v>
      </c>
      <c r="Y69" s="417">
        <v>0</v>
      </c>
      <c r="Z69" s="417">
        <v>0</v>
      </c>
      <c r="AA69" s="417">
        <v>0</v>
      </c>
      <c r="AB69" s="417">
        <v>0</v>
      </c>
      <c r="AC69" s="417">
        <v>0</v>
      </c>
      <c r="AD69" s="417">
        <v>0</v>
      </c>
      <c r="AE69" s="417">
        <v>0</v>
      </c>
      <c r="AF69" s="417">
        <v>0</v>
      </c>
      <c r="AG69" s="417">
        <v>0</v>
      </c>
      <c r="AH69" s="417">
        <v>0</v>
      </c>
      <c r="AI69" s="417">
        <v>0</v>
      </c>
      <c r="AJ69" s="417">
        <v>0</v>
      </c>
      <c r="AK69" s="417">
        <v>0</v>
      </c>
      <c r="AL69" s="417">
        <v>0</v>
      </c>
      <c r="AM69" s="417">
        <v>0</v>
      </c>
      <c r="AN69" s="417">
        <v>0</v>
      </c>
      <c r="AO69" s="417">
        <v>0</v>
      </c>
      <c r="AP69" s="417">
        <v>0</v>
      </c>
      <c r="AQ69" s="417">
        <v>0</v>
      </c>
      <c r="AR69" s="417">
        <v>0</v>
      </c>
      <c r="AS69" s="417">
        <v>0</v>
      </c>
      <c r="AT69" s="417">
        <v>0</v>
      </c>
      <c r="AU69" s="417">
        <v>0</v>
      </c>
      <c r="AV69" s="417">
        <v>0</v>
      </c>
      <c r="AW69" s="417">
        <v>0</v>
      </c>
      <c r="AX69" s="417">
        <v>0</v>
      </c>
      <c r="AY69" s="417">
        <v>0</v>
      </c>
      <c r="AZ69" s="417">
        <v>0</v>
      </c>
      <c r="BA69" s="417">
        <v>0</v>
      </c>
      <c r="BB69" s="417">
        <v>0</v>
      </c>
      <c r="BC69" s="417">
        <v>0</v>
      </c>
      <c r="BD69" s="417">
        <v>0</v>
      </c>
      <c r="BE69" s="417">
        <v>0</v>
      </c>
      <c r="BF69" s="417">
        <v>0</v>
      </c>
      <c r="BG69" s="417">
        <v>0</v>
      </c>
      <c r="BH69" s="417">
        <v>0</v>
      </c>
      <c r="BI69" s="417">
        <v>0</v>
      </c>
      <c r="BJ69" s="417">
        <v>0</v>
      </c>
      <c r="BK69" s="417">
        <v>0</v>
      </c>
      <c r="BL69" s="417">
        <v>0</v>
      </c>
      <c r="BM69" s="417">
        <v>0</v>
      </c>
      <c r="BN69" s="417">
        <v>0</v>
      </c>
      <c r="BO69" s="417">
        <v>0</v>
      </c>
      <c r="BP69" s="417">
        <v>0</v>
      </c>
      <c r="BQ69" s="417">
        <v>0</v>
      </c>
      <c r="BR69" s="417">
        <v>0</v>
      </c>
      <c r="BS69" s="417">
        <v>0</v>
      </c>
      <c r="BT69" s="417">
        <v>0</v>
      </c>
      <c r="BU69" s="417">
        <v>0</v>
      </c>
      <c r="BV69" s="417">
        <v>0</v>
      </c>
      <c r="BW69" s="417">
        <v>0</v>
      </c>
      <c r="BX69" s="417">
        <v>0</v>
      </c>
      <c r="BY69" s="417">
        <v>0</v>
      </c>
      <c r="BZ69" s="417">
        <v>0</v>
      </c>
      <c r="CA69" s="417">
        <v>0</v>
      </c>
      <c r="CB69" s="417">
        <v>0</v>
      </c>
      <c r="CC69" s="417">
        <v>0</v>
      </c>
      <c r="CD69" s="417">
        <v>0</v>
      </c>
      <c r="CE69" s="417">
        <v>0</v>
      </c>
      <c r="CF69" s="417">
        <v>0</v>
      </c>
      <c r="CG69" s="417">
        <v>0</v>
      </c>
      <c r="CH69" s="417">
        <v>0</v>
      </c>
      <c r="CI69" s="417">
        <v>0</v>
      </c>
      <c r="CJ69" s="417">
        <v>0</v>
      </c>
      <c r="CK69" s="417">
        <v>0</v>
      </c>
      <c r="CL69" s="417">
        <v>0</v>
      </c>
      <c r="CM69" s="417">
        <v>0</v>
      </c>
      <c r="CN69" s="417">
        <v>0</v>
      </c>
      <c r="CO69" s="417">
        <v>0</v>
      </c>
      <c r="CP69" s="417">
        <v>0</v>
      </c>
      <c r="CQ69" s="417">
        <v>0</v>
      </c>
      <c r="CR69" s="417">
        <v>0</v>
      </c>
      <c r="CS69" s="417">
        <v>0</v>
      </c>
      <c r="CT69" s="417">
        <v>0</v>
      </c>
      <c r="CU69" s="417">
        <v>0</v>
      </c>
      <c r="CV69" s="417">
        <v>0</v>
      </c>
      <c r="CW69" s="417">
        <v>0</v>
      </c>
      <c r="CX69" s="417">
        <v>0</v>
      </c>
      <c r="CY69" s="417">
        <v>0</v>
      </c>
      <c r="CZ69" s="417">
        <v>0</v>
      </c>
      <c r="DA69" s="417">
        <v>0</v>
      </c>
      <c r="DB69" s="417">
        <v>0</v>
      </c>
      <c r="DC69" s="417">
        <v>0</v>
      </c>
      <c r="DD69" s="417">
        <v>0</v>
      </c>
      <c r="DE69" s="417">
        <v>0</v>
      </c>
      <c r="DF69" s="417">
        <v>0</v>
      </c>
      <c r="DG69" s="417">
        <v>0</v>
      </c>
      <c r="DH69" s="417">
        <v>0</v>
      </c>
      <c r="DI69" s="417">
        <v>0</v>
      </c>
      <c r="DJ69" s="417">
        <v>0</v>
      </c>
      <c r="DK69" s="417">
        <v>0</v>
      </c>
      <c r="DL69" s="417">
        <v>0</v>
      </c>
      <c r="DM69" s="417">
        <v>0</v>
      </c>
      <c r="DN69" s="417">
        <v>0</v>
      </c>
      <c r="DO69" s="417">
        <v>0</v>
      </c>
      <c r="DP69" s="417">
        <v>0</v>
      </c>
      <c r="DQ69" s="417">
        <v>0</v>
      </c>
      <c r="DR69" s="417">
        <v>0</v>
      </c>
      <c r="DS69" s="417">
        <v>0</v>
      </c>
      <c r="DT69" s="417">
        <v>0</v>
      </c>
      <c r="DU69" s="417">
        <v>0</v>
      </c>
      <c r="DV69" s="417">
        <v>0</v>
      </c>
      <c r="DW69" s="417">
        <v>0</v>
      </c>
      <c r="DX69" s="417">
        <v>0</v>
      </c>
      <c r="DY69" s="417">
        <v>0</v>
      </c>
      <c r="DZ69" s="417">
        <v>0</v>
      </c>
      <c r="EA69" s="417">
        <v>0</v>
      </c>
      <c r="EB69" s="417">
        <v>0</v>
      </c>
      <c r="EC69" s="417">
        <v>0</v>
      </c>
      <c r="ED69" s="417">
        <v>0</v>
      </c>
      <c r="EE69" s="417">
        <v>0</v>
      </c>
      <c r="EF69" s="417">
        <v>0</v>
      </c>
      <c r="EG69" s="417">
        <v>0</v>
      </c>
      <c r="EH69" s="417">
        <v>0</v>
      </c>
      <c r="EI69" s="417">
        <v>0</v>
      </c>
      <c r="EJ69" s="417">
        <v>0</v>
      </c>
      <c r="EK69" s="417">
        <v>0</v>
      </c>
      <c r="EL69" s="417">
        <v>0</v>
      </c>
      <c r="EM69" s="417">
        <v>0</v>
      </c>
      <c r="EN69" s="417">
        <v>0</v>
      </c>
      <c r="EO69" s="417">
        <v>0</v>
      </c>
      <c r="EP69" s="417">
        <v>0</v>
      </c>
      <c r="EQ69" s="417">
        <v>0</v>
      </c>
      <c r="ER69" s="417">
        <v>0</v>
      </c>
      <c r="ES69" s="417">
        <v>0</v>
      </c>
      <c r="ET69" s="417">
        <v>0</v>
      </c>
      <c r="EU69" s="417">
        <v>0</v>
      </c>
      <c r="EV69" s="417">
        <v>0</v>
      </c>
      <c r="EW69" s="417">
        <v>0</v>
      </c>
      <c r="EX69" s="417">
        <v>0</v>
      </c>
      <c r="EY69" s="417">
        <v>0</v>
      </c>
      <c r="EZ69" s="417">
        <v>0</v>
      </c>
      <c r="FA69" s="417">
        <v>0</v>
      </c>
      <c r="FB69" s="417">
        <v>0</v>
      </c>
      <c r="FC69" s="417">
        <v>0</v>
      </c>
      <c r="FD69" s="417">
        <v>0</v>
      </c>
      <c r="FE69" s="417">
        <v>0</v>
      </c>
      <c r="FF69" s="417">
        <v>0</v>
      </c>
      <c r="FG69" s="417">
        <v>0</v>
      </c>
      <c r="FH69" s="417">
        <v>0</v>
      </c>
      <c r="FI69" s="417">
        <v>0</v>
      </c>
      <c r="FJ69" s="417">
        <v>0</v>
      </c>
      <c r="FK69" s="417">
        <v>0</v>
      </c>
      <c r="FL69" s="417">
        <v>0</v>
      </c>
      <c r="FM69" s="417">
        <v>0</v>
      </c>
      <c r="FN69" s="417">
        <v>0</v>
      </c>
      <c r="FO69" s="417">
        <v>0</v>
      </c>
      <c r="FP69" s="417">
        <v>0</v>
      </c>
      <c r="FQ69" s="417">
        <v>0</v>
      </c>
      <c r="FR69" s="417">
        <v>0</v>
      </c>
      <c r="FS69" s="417">
        <v>0</v>
      </c>
      <c r="FT69" s="417">
        <v>0</v>
      </c>
      <c r="FU69" s="417">
        <v>0</v>
      </c>
      <c r="FV69" s="417">
        <v>0</v>
      </c>
      <c r="FW69" s="417">
        <v>0</v>
      </c>
      <c r="FX69" s="417">
        <v>0</v>
      </c>
      <c r="FY69" s="417">
        <v>0</v>
      </c>
      <c r="FZ69" s="417">
        <v>0</v>
      </c>
      <c r="GA69" s="417">
        <v>0</v>
      </c>
    </row>
    <row r="70" spans="1:183" x14ac:dyDescent="0.25">
      <c r="A70" s="392">
        <v>1</v>
      </c>
      <c r="B70" s="168">
        <v>5</v>
      </c>
      <c r="C70" s="170">
        <v>1</v>
      </c>
      <c r="D70" s="417">
        <v>0</v>
      </c>
      <c r="E70" s="417">
        <v>0</v>
      </c>
      <c r="F70" s="417">
        <v>0</v>
      </c>
      <c r="G70" s="417">
        <v>0</v>
      </c>
      <c r="H70" s="417">
        <v>0</v>
      </c>
      <c r="I70" s="417">
        <v>0</v>
      </c>
      <c r="J70" s="417">
        <v>0</v>
      </c>
      <c r="K70" s="417">
        <v>0</v>
      </c>
      <c r="L70" s="417">
        <v>0</v>
      </c>
      <c r="M70" s="417">
        <v>0</v>
      </c>
      <c r="N70" s="417">
        <v>0</v>
      </c>
      <c r="O70" s="417">
        <v>0</v>
      </c>
      <c r="P70" s="417">
        <v>0</v>
      </c>
      <c r="Q70" s="417">
        <v>0</v>
      </c>
      <c r="R70" s="417">
        <v>0</v>
      </c>
      <c r="S70" s="417">
        <v>0</v>
      </c>
      <c r="T70" s="417">
        <v>0</v>
      </c>
      <c r="U70" s="417">
        <v>0</v>
      </c>
      <c r="V70" s="417">
        <v>0</v>
      </c>
      <c r="W70" s="417">
        <v>0</v>
      </c>
      <c r="X70" s="417">
        <v>0</v>
      </c>
      <c r="Y70" s="417">
        <v>0</v>
      </c>
      <c r="Z70" s="417">
        <v>0</v>
      </c>
      <c r="AA70" s="417">
        <v>0</v>
      </c>
      <c r="AB70" s="417">
        <v>0</v>
      </c>
      <c r="AC70" s="417">
        <v>0</v>
      </c>
      <c r="AD70" s="417">
        <v>0</v>
      </c>
      <c r="AE70" s="417">
        <v>0</v>
      </c>
      <c r="AF70" s="417">
        <v>0</v>
      </c>
      <c r="AG70" s="417">
        <v>0</v>
      </c>
      <c r="AH70" s="417">
        <v>0</v>
      </c>
      <c r="AI70" s="417">
        <v>0</v>
      </c>
      <c r="AJ70" s="417">
        <v>0</v>
      </c>
      <c r="AK70" s="417">
        <v>0</v>
      </c>
      <c r="AL70" s="417">
        <v>0</v>
      </c>
      <c r="AM70" s="417">
        <v>0</v>
      </c>
      <c r="AN70" s="417">
        <v>0</v>
      </c>
      <c r="AO70" s="417">
        <v>0</v>
      </c>
      <c r="AP70" s="417">
        <v>0</v>
      </c>
      <c r="AQ70" s="417">
        <v>0</v>
      </c>
      <c r="AR70" s="417">
        <v>0</v>
      </c>
      <c r="AS70" s="417">
        <v>0</v>
      </c>
      <c r="AT70" s="417">
        <v>0</v>
      </c>
      <c r="AU70" s="417">
        <v>0</v>
      </c>
      <c r="AV70" s="417">
        <v>0</v>
      </c>
      <c r="AW70" s="417">
        <v>0</v>
      </c>
      <c r="AX70" s="417">
        <v>0</v>
      </c>
      <c r="AY70" s="417">
        <v>0</v>
      </c>
      <c r="AZ70" s="417">
        <v>0</v>
      </c>
      <c r="BA70" s="417">
        <v>0</v>
      </c>
      <c r="BB70" s="417">
        <v>0</v>
      </c>
      <c r="BC70" s="417">
        <v>0</v>
      </c>
      <c r="BD70" s="417">
        <v>0</v>
      </c>
      <c r="BE70" s="417">
        <v>0</v>
      </c>
      <c r="BF70" s="417">
        <v>0</v>
      </c>
      <c r="BG70" s="417">
        <v>0</v>
      </c>
      <c r="BH70" s="417">
        <v>0</v>
      </c>
      <c r="BI70" s="417">
        <v>0</v>
      </c>
      <c r="BJ70" s="417">
        <v>0</v>
      </c>
      <c r="BK70" s="417">
        <v>0</v>
      </c>
      <c r="BL70" s="417">
        <v>0</v>
      </c>
      <c r="BM70" s="417">
        <v>0</v>
      </c>
      <c r="BN70" s="417">
        <v>0</v>
      </c>
      <c r="BO70" s="417">
        <v>0</v>
      </c>
      <c r="BP70" s="417">
        <v>0</v>
      </c>
      <c r="BQ70" s="417">
        <v>0</v>
      </c>
      <c r="BR70" s="417">
        <v>0</v>
      </c>
      <c r="BS70" s="417">
        <v>0</v>
      </c>
      <c r="BT70" s="417">
        <v>0</v>
      </c>
      <c r="BU70" s="417">
        <v>0</v>
      </c>
      <c r="BV70" s="417">
        <v>0</v>
      </c>
      <c r="BW70" s="417">
        <v>0</v>
      </c>
      <c r="BX70" s="417">
        <v>0</v>
      </c>
      <c r="BY70" s="417">
        <v>0</v>
      </c>
      <c r="BZ70" s="417">
        <v>0</v>
      </c>
      <c r="CA70" s="417">
        <v>0</v>
      </c>
      <c r="CB70" s="417">
        <v>0</v>
      </c>
      <c r="CC70" s="417">
        <v>0</v>
      </c>
      <c r="CD70" s="417">
        <v>0</v>
      </c>
      <c r="CE70" s="417">
        <v>0</v>
      </c>
      <c r="CF70" s="417">
        <v>0</v>
      </c>
      <c r="CG70" s="417">
        <v>0</v>
      </c>
      <c r="CH70" s="417">
        <v>0</v>
      </c>
      <c r="CI70" s="417">
        <v>0</v>
      </c>
      <c r="CJ70" s="417">
        <v>0</v>
      </c>
      <c r="CK70" s="417">
        <v>0</v>
      </c>
      <c r="CL70" s="417">
        <v>0</v>
      </c>
      <c r="CM70" s="417">
        <v>0</v>
      </c>
      <c r="CN70" s="417">
        <v>0</v>
      </c>
      <c r="CO70" s="417">
        <v>0</v>
      </c>
      <c r="CP70" s="417">
        <v>0</v>
      </c>
      <c r="CQ70" s="417">
        <v>0</v>
      </c>
      <c r="CR70" s="417">
        <v>0</v>
      </c>
      <c r="CS70" s="417">
        <v>0</v>
      </c>
      <c r="CT70" s="417">
        <v>0</v>
      </c>
      <c r="CU70" s="417">
        <v>0</v>
      </c>
      <c r="CV70" s="417">
        <v>0</v>
      </c>
      <c r="CW70" s="417">
        <v>0</v>
      </c>
      <c r="CX70" s="417">
        <v>0</v>
      </c>
      <c r="CY70" s="417">
        <v>0</v>
      </c>
      <c r="CZ70" s="417">
        <v>0</v>
      </c>
      <c r="DA70" s="417">
        <v>0</v>
      </c>
      <c r="DB70" s="417">
        <v>0</v>
      </c>
      <c r="DC70" s="417">
        <v>0</v>
      </c>
      <c r="DD70" s="417">
        <v>0</v>
      </c>
      <c r="DE70" s="417">
        <v>0</v>
      </c>
      <c r="DF70" s="417">
        <v>0</v>
      </c>
      <c r="DG70" s="417">
        <v>0</v>
      </c>
      <c r="DH70" s="417">
        <v>0</v>
      </c>
      <c r="DI70" s="417">
        <v>0</v>
      </c>
      <c r="DJ70" s="417">
        <v>0</v>
      </c>
      <c r="DK70" s="417">
        <v>0</v>
      </c>
      <c r="DL70" s="417">
        <v>0</v>
      </c>
      <c r="DM70" s="417">
        <v>0</v>
      </c>
      <c r="DN70" s="417">
        <v>0</v>
      </c>
      <c r="DO70" s="417">
        <v>0</v>
      </c>
      <c r="DP70" s="417">
        <v>0</v>
      </c>
      <c r="DQ70" s="417">
        <v>0</v>
      </c>
      <c r="DR70" s="417">
        <v>0</v>
      </c>
      <c r="DS70" s="417">
        <v>0</v>
      </c>
      <c r="DT70" s="417">
        <v>0</v>
      </c>
      <c r="DU70" s="417">
        <v>0</v>
      </c>
      <c r="DV70" s="417">
        <v>0</v>
      </c>
      <c r="DW70" s="417">
        <v>0</v>
      </c>
      <c r="DX70" s="417">
        <v>0</v>
      </c>
      <c r="DY70" s="417">
        <v>0</v>
      </c>
      <c r="DZ70" s="417">
        <v>0</v>
      </c>
      <c r="EA70" s="417">
        <v>0</v>
      </c>
      <c r="EB70" s="417">
        <v>0</v>
      </c>
      <c r="EC70" s="417">
        <v>0</v>
      </c>
      <c r="ED70" s="417">
        <v>0</v>
      </c>
      <c r="EE70" s="417">
        <v>0</v>
      </c>
      <c r="EF70" s="417">
        <v>0</v>
      </c>
      <c r="EG70" s="417">
        <v>0</v>
      </c>
      <c r="EH70" s="417">
        <v>0</v>
      </c>
      <c r="EI70" s="417">
        <v>0</v>
      </c>
      <c r="EJ70" s="417">
        <v>0</v>
      </c>
      <c r="EK70" s="417">
        <v>0</v>
      </c>
      <c r="EL70" s="417">
        <v>0</v>
      </c>
      <c r="EM70" s="417">
        <v>0</v>
      </c>
      <c r="EN70" s="417">
        <v>0</v>
      </c>
      <c r="EO70" s="417">
        <v>0</v>
      </c>
      <c r="EP70" s="417">
        <v>0</v>
      </c>
      <c r="EQ70" s="417">
        <v>0</v>
      </c>
      <c r="ER70" s="417">
        <v>0</v>
      </c>
      <c r="ES70" s="417">
        <v>0</v>
      </c>
      <c r="ET70" s="417">
        <v>0</v>
      </c>
      <c r="EU70" s="417">
        <v>0</v>
      </c>
      <c r="EV70" s="417">
        <v>0</v>
      </c>
      <c r="EW70" s="417">
        <v>0</v>
      </c>
      <c r="EX70" s="417">
        <v>0</v>
      </c>
      <c r="EY70" s="417">
        <v>0</v>
      </c>
      <c r="EZ70" s="417">
        <v>0</v>
      </c>
      <c r="FA70" s="417">
        <v>0</v>
      </c>
      <c r="FB70" s="417">
        <v>0</v>
      </c>
      <c r="FC70" s="417">
        <v>0</v>
      </c>
      <c r="FD70" s="417">
        <v>0</v>
      </c>
      <c r="FE70" s="417">
        <v>0</v>
      </c>
      <c r="FF70" s="417">
        <v>0</v>
      </c>
      <c r="FG70" s="417">
        <v>0</v>
      </c>
      <c r="FH70" s="417">
        <v>0</v>
      </c>
      <c r="FI70" s="417">
        <v>0</v>
      </c>
      <c r="FJ70" s="417">
        <v>0</v>
      </c>
      <c r="FK70" s="417">
        <v>0</v>
      </c>
      <c r="FL70" s="417">
        <v>0</v>
      </c>
      <c r="FM70" s="417">
        <v>0</v>
      </c>
      <c r="FN70" s="417">
        <v>0</v>
      </c>
      <c r="FO70" s="417">
        <v>0</v>
      </c>
      <c r="FP70" s="417">
        <v>0</v>
      </c>
      <c r="FQ70" s="417">
        <v>0</v>
      </c>
      <c r="FR70" s="417">
        <v>0</v>
      </c>
      <c r="FS70" s="417">
        <v>0</v>
      </c>
      <c r="FT70" s="417">
        <v>0</v>
      </c>
      <c r="FU70" s="417">
        <v>0</v>
      </c>
      <c r="FV70" s="417">
        <v>0</v>
      </c>
      <c r="FW70" s="417">
        <v>0</v>
      </c>
      <c r="FX70" s="417">
        <v>0</v>
      </c>
      <c r="FY70" s="417">
        <v>0</v>
      </c>
      <c r="FZ70" s="417">
        <v>0</v>
      </c>
      <c r="GA70" s="417">
        <v>0</v>
      </c>
    </row>
    <row r="71" spans="1:183" x14ac:dyDescent="0.25">
      <c r="A71" s="392">
        <v>2</v>
      </c>
      <c r="B71" s="168">
        <v>5</v>
      </c>
      <c r="C71" s="170">
        <v>1</v>
      </c>
      <c r="D71" s="417">
        <v>0</v>
      </c>
      <c r="E71" s="417">
        <v>0</v>
      </c>
      <c r="F71" s="417">
        <v>0</v>
      </c>
      <c r="G71" s="417">
        <v>0</v>
      </c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7">
        <v>0</v>
      </c>
      <c r="Q71" s="417">
        <v>0</v>
      </c>
      <c r="R71" s="417">
        <v>0</v>
      </c>
      <c r="S71" s="417">
        <v>0</v>
      </c>
      <c r="T71" s="417">
        <v>0</v>
      </c>
      <c r="U71" s="417">
        <v>0</v>
      </c>
      <c r="V71" s="417">
        <v>0</v>
      </c>
      <c r="W71" s="417">
        <v>0</v>
      </c>
      <c r="X71" s="417">
        <v>0</v>
      </c>
      <c r="Y71" s="417">
        <v>0</v>
      </c>
      <c r="Z71" s="417">
        <v>0</v>
      </c>
      <c r="AA71" s="417">
        <v>0</v>
      </c>
      <c r="AB71" s="417">
        <v>0</v>
      </c>
      <c r="AC71" s="417">
        <v>0</v>
      </c>
      <c r="AD71" s="417">
        <v>0</v>
      </c>
      <c r="AE71" s="417">
        <v>0</v>
      </c>
      <c r="AF71" s="417">
        <v>0</v>
      </c>
      <c r="AG71" s="417">
        <v>0</v>
      </c>
      <c r="AH71" s="417">
        <v>0</v>
      </c>
      <c r="AI71" s="417">
        <v>0</v>
      </c>
      <c r="AJ71" s="417">
        <v>0</v>
      </c>
      <c r="AK71" s="417">
        <v>0</v>
      </c>
      <c r="AL71" s="417">
        <v>0</v>
      </c>
      <c r="AM71" s="417">
        <v>0</v>
      </c>
      <c r="AN71" s="417">
        <v>0</v>
      </c>
      <c r="AO71" s="417">
        <v>0</v>
      </c>
      <c r="AP71" s="417">
        <v>0</v>
      </c>
      <c r="AQ71" s="417">
        <v>0</v>
      </c>
      <c r="AR71" s="417">
        <v>0</v>
      </c>
      <c r="AS71" s="417">
        <v>0</v>
      </c>
      <c r="AT71" s="417">
        <v>0</v>
      </c>
      <c r="AU71" s="417">
        <v>0</v>
      </c>
      <c r="AV71" s="417">
        <v>0</v>
      </c>
      <c r="AW71" s="417">
        <v>0</v>
      </c>
      <c r="AX71" s="417">
        <v>0</v>
      </c>
      <c r="AY71" s="417">
        <v>0</v>
      </c>
      <c r="AZ71" s="417">
        <v>0</v>
      </c>
      <c r="BA71" s="417">
        <v>0</v>
      </c>
      <c r="BB71" s="417">
        <v>0</v>
      </c>
      <c r="BC71" s="417">
        <v>0</v>
      </c>
      <c r="BD71" s="417">
        <v>0</v>
      </c>
      <c r="BE71" s="417">
        <v>0</v>
      </c>
      <c r="BF71" s="417">
        <v>0</v>
      </c>
      <c r="BG71" s="417">
        <v>0</v>
      </c>
      <c r="BH71" s="417">
        <v>0</v>
      </c>
      <c r="BI71" s="417">
        <v>0</v>
      </c>
      <c r="BJ71" s="417">
        <v>0</v>
      </c>
      <c r="BK71" s="417">
        <v>0</v>
      </c>
      <c r="BL71" s="417">
        <v>0</v>
      </c>
      <c r="BM71" s="417">
        <v>0</v>
      </c>
      <c r="BN71" s="417">
        <v>0</v>
      </c>
      <c r="BO71" s="417">
        <v>0</v>
      </c>
      <c r="BP71" s="417">
        <v>0</v>
      </c>
      <c r="BQ71" s="417">
        <v>0</v>
      </c>
      <c r="BR71" s="417">
        <v>0</v>
      </c>
      <c r="BS71" s="417">
        <v>0</v>
      </c>
      <c r="BT71" s="417">
        <v>0</v>
      </c>
      <c r="BU71" s="417">
        <v>0</v>
      </c>
      <c r="BV71" s="417">
        <v>0</v>
      </c>
      <c r="BW71" s="417">
        <v>0</v>
      </c>
      <c r="BX71" s="417">
        <v>0</v>
      </c>
      <c r="BY71" s="417">
        <v>0</v>
      </c>
      <c r="BZ71" s="417">
        <v>0</v>
      </c>
      <c r="CA71" s="417">
        <v>0</v>
      </c>
      <c r="CB71" s="417">
        <v>0</v>
      </c>
      <c r="CC71" s="417">
        <v>0</v>
      </c>
      <c r="CD71" s="417">
        <v>0</v>
      </c>
      <c r="CE71" s="417">
        <v>0</v>
      </c>
      <c r="CF71" s="417">
        <v>0</v>
      </c>
      <c r="CG71" s="417">
        <v>0</v>
      </c>
      <c r="CH71" s="417">
        <v>0</v>
      </c>
      <c r="CI71" s="417">
        <v>0</v>
      </c>
      <c r="CJ71" s="417">
        <v>0</v>
      </c>
      <c r="CK71" s="417">
        <v>0</v>
      </c>
      <c r="CL71" s="417">
        <v>0</v>
      </c>
      <c r="CM71" s="417">
        <v>0</v>
      </c>
      <c r="CN71" s="417">
        <v>0</v>
      </c>
      <c r="CO71" s="417">
        <v>0</v>
      </c>
      <c r="CP71" s="417">
        <v>0</v>
      </c>
      <c r="CQ71" s="417">
        <v>0</v>
      </c>
      <c r="CR71" s="417">
        <v>0</v>
      </c>
      <c r="CS71" s="417">
        <v>0</v>
      </c>
      <c r="CT71" s="417">
        <v>0</v>
      </c>
      <c r="CU71" s="417">
        <v>0</v>
      </c>
      <c r="CV71" s="417">
        <v>0</v>
      </c>
      <c r="CW71" s="417">
        <v>0</v>
      </c>
      <c r="CX71" s="417">
        <v>0</v>
      </c>
      <c r="CY71" s="417">
        <v>0</v>
      </c>
      <c r="CZ71" s="417">
        <v>0</v>
      </c>
      <c r="DA71" s="417">
        <v>0</v>
      </c>
      <c r="DB71" s="417">
        <v>0</v>
      </c>
      <c r="DC71" s="417">
        <v>0</v>
      </c>
      <c r="DD71" s="417">
        <v>0</v>
      </c>
      <c r="DE71" s="417">
        <v>0</v>
      </c>
      <c r="DF71" s="417">
        <v>0</v>
      </c>
      <c r="DG71" s="417">
        <v>0</v>
      </c>
      <c r="DH71" s="417">
        <v>0</v>
      </c>
      <c r="DI71" s="417">
        <v>0</v>
      </c>
      <c r="DJ71" s="417">
        <v>0</v>
      </c>
      <c r="DK71" s="417">
        <v>0</v>
      </c>
      <c r="DL71" s="417">
        <v>0</v>
      </c>
      <c r="DM71" s="417">
        <v>0</v>
      </c>
      <c r="DN71" s="417">
        <v>0</v>
      </c>
      <c r="DO71" s="417">
        <v>0</v>
      </c>
      <c r="DP71" s="417">
        <v>0</v>
      </c>
      <c r="DQ71" s="417">
        <v>0</v>
      </c>
      <c r="DR71" s="417">
        <v>0</v>
      </c>
      <c r="DS71" s="417">
        <v>0</v>
      </c>
      <c r="DT71" s="417">
        <v>0</v>
      </c>
      <c r="DU71" s="417">
        <v>0</v>
      </c>
      <c r="DV71" s="417">
        <v>0</v>
      </c>
      <c r="DW71" s="417">
        <v>0</v>
      </c>
      <c r="DX71" s="417">
        <v>0</v>
      </c>
      <c r="DY71" s="417">
        <v>0</v>
      </c>
      <c r="DZ71" s="417">
        <v>0</v>
      </c>
      <c r="EA71" s="417">
        <v>0</v>
      </c>
      <c r="EB71" s="417">
        <v>0</v>
      </c>
      <c r="EC71" s="417">
        <v>0</v>
      </c>
      <c r="ED71" s="417">
        <v>0</v>
      </c>
      <c r="EE71" s="417">
        <v>0</v>
      </c>
      <c r="EF71" s="417">
        <v>0</v>
      </c>
      <c r="EG71" s="417">
        <v>0</v>
      </c>
      <c r="EH71" s="417">
        <v>0</v>
      </c>
      <c r="EI71" s="417">
        <v>0</v>
      </c>
      <c r="EJ71" s="417">
        <v>0</v>
      </c>
      <c r="EK71" s="417">
        <v>0</v>
      </c>
      <c r="EL71" s="417">
        <v>0</v>
      </c>
      <c r="EM71" s="417">
        <v>0</v>
      </c>
      <c r="EN71" s="417">
        <v>0</v>
      </c>
      <c r="EO71" s="417">
        <v>0</v>
      </c>
      <c r="EP71" s="417">
        <v>0</v>
      </c>
      <c r="EQ71" s="417">
        <v>0</v>
      </c>
      <c r="ER71" s="417">
        <v>0</v>
      </c>
      <c r="ES71" s="417">
        <v>0</v>
      </c>
      <c r="ET71" s="417">
        <v>0</v>
      </c>
      <c r="EU71" s="417">
        <v>0</v>
      </c>
      <c r="EV71" s="417">
        <v>0</v>
      </c>
      <c r="EW71" s="417">
        <v>0</v>
      </c>
      <c r="EX71" s="417">
        <v>0</v>
      </c>
      <c r="EY71" s="417">
        <v>0</v>
      </c>
      <c r="EZ71" s="417">
        <v>0</v>
      </c>
      <c r="FA71" s="417">
        <v>0</v>
      </c>
      <c r="FB71" s="417">
        <v>0</v>
      </c>
      <c r="FC71" s="417">
        <v>0</v>
      </c>
      <c r="FD71" s="417">
        <v>0</v>
      </c>
      <c r="FE71" s="417">
        <v>0</v>
      </c>
      <c r="FF71" s="417">
        <v>0</v>
      </c>
      <c r="FG71" s="417">
        <v>0</v>
      </c>
      <c r="FH71" s="417">
        <v>0</v>
      </c>
      <c r="FI71" s="417">
        <v>0</v>
      </c>
      <c r="FJ71" s="417">
        <v>0</v>
      </c>
      <c r="FK71" s="417">
        <v>0</v>
      </c>
      <c r="FL71" s="417">
        <v>0</v>
      </c>
      <c r="FM71" s="417">
        <v>0</v>
      </c>
      <c r="FN71" s="417">
        <v>0</v>
      </c>
      <c r="FO71" s="417">
        <v>0</v>
      </c>
      <c r="FP71" s="417">
        <v>0</v>
      </c>
      <c r="FQ71" s="417">
        <v>0</v>
      </c>
      <c r="FR71" s="417">
        <v>0</v>
      </c>
      <c r="FS71" s="417">
        <v>0</v>
      </c>
      <c r="FT71" s="417">
        <v>0</v>
      </c>
      <c r="FU71" s="417">
        <v>0</v>
      </c>
      <c r="FV71" s="417">
        <v>0</v>
      </c>
      <c r="FW71" s="417">
        <v>0</v>
      </c>
      <c r="FX71" s="417">
        <v>0</v>
      </c>
      <c r="FY71" s="417">
        <v>0</v>
      </c>
      <c r="FZ71" s="417">
        <v>0</v>
      </c>
      <c r="GA71" s="417">
        <v>0</v>
      </c>
    </row>
    <row r="72" spans="1:183" x14ac:dyDescent="0.25">
      <c r="A72" s="392">
        <v>3</v>
      </c>
      <c r="B72" s="168">
        <v>5</v>
      </c>
      <c r="C72" s="170">
        <v>1</v>
      </c>
      <c r="D72" s="417">
        <v>0</v>
      </c>
      <c r="E72" s="417">
        <v>0</v>
      </c>
      <c r="F72" s="417">
        <v>0</v>
      </c>
      <c r="G72" s="417">
        <v>0</v>
      </c>
      <c r="H72" s="417">
        <v>0</v>
      </c>
      <c r="I72" s="417">
        <v>0</v>
      </c>
      <c r="J72" s="417">
        <v>0</v>
      </c>
      <c r="K72" s="417">
        <v>0</v>
      </c>
      <c r="L72" s="417">
        <v>0</v>
      </c>
      <c r="M72" s="417">
        <v>0</v>
      </c>
      <c r="N72" s="417">
        <v>0</v>
      </c>
      <c r="O72" s="417">
        <v>0</v>
      </c>
      <c r="P72" s="417">
        <v>0</v>
      </c>
      <c r="Q72" s="417">
        <v>0</v>
      </c>
      <c r="R72" s="417">
        <v>0</v>
      </c>
      <c r="S72" s="417">
        <v>0</v>
      </c>
      <c r="T72" s="417">
        <v>0</v>
      </c>
      <c r="U72" s="417">
        <v>0</v>
      </c>
      <c r="V72" s="417">
        <v>0</v>
      </c>
      <c r="W72" s="417">
        <v>0</v>
      </c>
      <c r="X72" s="417">
        <v>0</v>
      </c>
      <c r="Y72" s="417">
        <v>0</v>
      </c>
      <c r="Z72" s="417">
        <v>0</v>
      </c>
      <c r="AA72" s="417">
        <v>0</v>
      </c>
      <c r="AB72" s="417">
        <v>0</v>
      </c>
      <c r="AC72" s="417">
        <v>0</v>
      </c>
      <c r="AD72" s="417">
        <v>0</v>
      </c>
      <c r="AE72" s="417">
        <v>0</v>
      </c>
      <c r="AF72" s="417">
        <v>0</v>
      </c>
      <c r="AG72" s="417">
        <v>0</v>
      </c>
      <c r="AH72" s="417">
        <v>0</v>
      </c>
      <c r="AI72" s="417">
        <v>0</v>
      </c>
      <c r="AJ72" s="417">
        <v>0</v>
      </c>
      <c r="AK72" s="417">
        <v>0</v>
      </c>
      <c r="AL72" s="417">
        <v>0</v>
      </c>
      <c r="AM72" s="417">
        <v>0</v>
      </c>
      <c r="AN72" s="417">
        <v>0</v>
      </c>
      <c r="AO72" s="417">
        <v>0</v>
      </c>
      <c r="AP72" s="417">
        <v>0</v>
      </c>
      <c r="AQ72" s="417">
        <v>0</v>
      </c>
      <c r="AR72" s="417">
        <v>0</v>
      </c>
      <c r="AS72" s="417">
        <v>0</v>
      </c>
      <c r="AT72" s="417">
        <v>0</v>
      </c>
      <c r="AU72" s="417">
        <v>0</v>
      </c>
      <c r="AV72" s="417">
        <v>0</v>
      </c>
      <c r="AW72" s="417">
        <v>0</v>
      </c>
      <c r="AX72" s="417">
        <v>0</v>
      </c>
      <c r="AY72" s="417">
        <v>0</v>
      </c>
      <c r="AZ72" s="417">
        <v>0</v>
      </c>
      <c r="BA72" s="417">
        <v>0</v>
      </c>
      <c r="BB72" s="417">
        <v>0</v>
      </c>
      <c r="BC72" s="417">
        <v>0</v>
      </c>
      <c r="BD72" s="417">
        <v>0</v>
      </c>
      <c r="BE72" s="417">
        <v>0</v>
      </c>
      <c r="BF72" s="417">
        <v>0</v>
      </c>
      <c r="BG72" s="417">
        <v>0</v>
      </c>
      <c r="BH72" s="417">
        <v>0</v>
      </c>
      <c r="BI72" s="417">
        <v>0</v>
      </c>
      <c r="BJ72" s="417">
        <v>0</v>
      </c>
      <c r="BK72" s="417">
        <v>0</v>
      </c>
      <c r="BL72" s="417">
        <v>0</v>
      </c>
      <c r="BM72" s="417">
        <v>0</v>
      </c>
      <c r="BN72" s="417">
        <v>0</v>
      </c>
      <c r="BO72" s="417">
        <v>0</v>
      </c>
      <c r="BP72" s="417">
        <v>0</v>
      </c>
      <c r="BQ72" s="417">
        <v>0</v>
      </c>
      <c r="BR72" s="417">
        <v>0</v>
      </c>
      <c r="BS72" s="417">
        <v>0</v>
      </c>
      <c r="BT72" s="417">
        <v>0</v>
      </c>
      <c r="BU72" s="417">
        <v>0</v>
      </c>
      <c r="BV72" s="417">
        <v>0</v>
      </c>
      <c r="BW72" s="417">
        <v>0</v>
      </c>
      <c r="BX72" s="417">
        <v>0</v>
      </c>
      <c r="BY72" s="417">
        <v>0</v>
      </c>
      <c r="BZ72" s="417">
        <v>0</v>
      </c>
      <c r="CA72" s="417">
        <v>0</v>
      </c>
      <c r="CB72" s="417">
        <v>0</v>
      </c>
      <c r="CC72" s="417">
        <v>0</v>
      </c>
      <c r="CD72" s="417">
        <v>0</v>
      </c>
      <c r="CE72" s="417">
        <v>0</v>
      </c>
      <c r="CF72" s="417">
        <v>0</v>
      </c>
      <c r="CG72" s="417">
        <v>0</v>
      </c>
      <c r="CH72" s="417">
        <v>0</v>
      </c>
      <c r="CI72" s="417">
        <v>0</v>
      </c>
      <c r="CJ72" s="417">
        <v>0</v>
      </c>
      <c r="CK72" s="417">
        <v>0</v>
      </c>
      <c r="CL72" s="417">
        <v>0</v>
      </c>
      <c r="CM72" s="417">
        <v>0</v>
      </c>
      <c r="CN72" s="417">
        <v>0</v>
      </c>
      <c r="CO72" s="417">
        <v>0</v>
      </c>
      <c r="CP72" s="417">
        <v>0</v>
      </c>
      <c r="CQ72" s="417">
        <v>0</v>
      </c>
      <c r="CR72" s="417">
        <v>0</v>
      </c>
      <c r="CS72" s="417">
        <v>0</v>
      </c>
      <c r="CT72" s="417">
        <v>0</v>
      </c>
      <c r="CU72" s="417">
        <v>0</v>
      </c>
      <c r="CV72" s="417">
        <v>0</v>
      </c>
      <c r="CW72" s="417">
        <v>0</v>
      </c>
      <c r="CX72" s="417">
        <v>0</v>
      </c>
      <c r="CY72" s="417">
        <v>0</v>
      </c>
      <c r="CZ72" s="417">
        <v>0</v>
      </c>
      <c r="DA72" s="417">
        <v>0</v>
      </c>
      <c r="DB72" s="417">
        <v>0</v>
      </c>
      <c r="DC72" s="417">
        <v>0</v>
      </c>
      <c r="DD72" s="417">
        <v>0</v>
      </c>
      <c r="DE72" s="417">
        <v>0</v>
      </c>
      <c r="DF72" s="417">
        <v>0</v>
      </c>
      <c r="DG72" s="417">
        <v>0</v>
      </c>
      <c r="DH72" s="417">
        <v>0</v>
      </c>
      <c r="DI72" s="417">
        <v>0</v>
      </c>
      <c r="DJ72" s="417">
        <v>0</v>
      </c>
      <c r="DK72" s="417">
        <v>0</v>
      </c>
      <c r="DL72" s="417">
        <v>0</v>
      </c>
      <c r="DM72" s="417">
        <v>0</v>
      </c>
      <c r="DN72" s="417">
        <v>0</v>
      </c>
      <c r="DO72" s="417">
        <v>0</v>
      </c>
      <c r="DP72" s="417">
        <v>0</v>
      </c>
      <c r="DQ72" s="417">
        <v>0</v>
      </c>
      <c r="DR72" s="417">
        <v>0</v>
      </c>
      <c r="DS72" s="417">
        <v>0</v>
      </c>
      <c r="DT72" s="417">
        <v>0</v>
      </c>
      <c r="DU72" s="417">
        <v>0</v>
      </c>
      <c r="DV72" s="417">
        <v>0</v>
      </c>
      <c r="DW72" s="417">
        <v>0</v>
      </c>
      <c r="DX72" s="417">
        <v>0</v>
      </c>
      <c r="DY72" s="417">
        <v>0</v>
      </c>
      <c r="DZ72" s="417">
        <v>0</v>
      </c>
      <c r="EA72" s="417">
        <v>0</v>
      </c>
      <c r="EB72" s="417">
        <v>0</v>
      </c>
      <c r="EC72" s="417">
        <v>0</v>
      </c>
      <c r="ED72" s="417">
        <v>0</v>
      </c>
      <c r="EE72" s="417">
        <v>0</v>
      </c>
      <c r="EF72" s="417">
        <v>0</v>
      </c>
      <c r="EG72" s="417">
        <v>0</v>
      </c>
      <c r="EH72" s="417">
        <v>0</v>
      </c>
      <c r="EI72" s="417">
        <v>0</v>
      </c>
      <c r="EJ72" s="417">
        <v>0</v>
      </c>
      <c r="EK72" s="417">
        <v>0</v>
      </c>
      <c r="EL72" s="417">
        <v>0</v>
      </c>
      <c r="EM72" s="417">
        <v>0</v>
      </c>
      <c r="EN72" s="417">
        <v>0</v>
      </c>
      <c r="EO72" s="417">
        <v>0</v>
      </c>
      <c r="EP72" s="417">
        <v>0</v>
      </c>
      <c r="EQ72" s="417">
        <v>0</v>
      </c>
      <c r="ER72" s="417">
        <v>0</v>
      </c>
      <c r="ES72" s="417">
        <v>0</v>
      </c>
      <c r="ET72" s="417">
        <v>0</v>
      </c>
      <c r="EU72" s="417">
        <v>0</v>
      </c>
      <c r="EV72" s="417">
        <v>0</v>
      </c>
      <c r="EW72" s="417">
        <v>0</v>
      </c>
      <c r="EX72" s="417">
        <v>0</v>
      </c>
      <c r="EY72" s="417">
        <v>0</v>
      </c>
      <c r="EZ72" s="417">
        <v>0</v>
      </c>
      <c r="FA72" s="417">
        <v>0</v>
      </c>
      <c r="FB72" s="417">
        <v>0</v>
      </c>
      <c r="FC72" s="417">
        <v>0</v>
      </c>
      <c r="FD72" s="417">
        <v>0</v>
      </c>
      <c r="FE72" s="417">
        <v>0</v>
      </c>
      <c r="FF72" s="417">
        <v>0</v>
      </c>
      <c r="FG72" s="417">
        <v>0</v>
      </c>
      <c r="FH72" s="417">
        <v>0</v>
      </c>
      <c r="FI72" s="417">
        <v>0</v>
      </c>
      <c r="FJ72" s="417">
        <v>0</v>
      </c>
      <c r="FK72" s="417">
        <v>0</v>
      </c>
      <c r="FL72" s="417">
        <v>0</v>
      </c>
      <c r="FM72" s="417">
        <v>0</v>
      </c>
      <c r="FN72" s="417">
        <v>0</v>
      </c>
      <c r="FO72" s="417">
        <v>0</v>
      </c>
      <c r="FP72" s="417">
        <v>0</v>
      </c>
      <c r="FQ72" s="417">
        <v>0</v>
      </c>
      <c r="FR72" s="417">
        <v>0</v>
      </c>
      <c r="FS72" s="417">
        <v>0</v>
      </c>
      <c r="FT72" s="417">
        <v>0</v>
      </c>
      <c r="FU72" s="417">
        <v>0</v>
      </c>
      <c r="FV72" s="417">
        <v>0</v>
      </c>
      <c r="FW72" s="417">
        <v>0</v>
      </c>
      <c r="FX72" s="417">
        <v>0</v>
      </c>
      <c r="FY72" s="417">
        <v>0</v>
      </c>
      <c r="FZ72" s="417">
        <v>0</v>
      </c>
      <c r="GA72" s="417">
        <v>0</v>
      </c>
    </row>
    <row r="73" spans="1:183" x14ac:dyDescent="0.25">
      <c r="A73" s="392">
        <v>4</v>
      </c>
      <c r="B73" s="168">
        <v>5</v>
      </c>
      <c r="C73" s="170">
        <v>1</v>
      </c>
      <c r="D73" s="417">
        <v>0</v>
      </c>
      <c r="E73" s="417">
        <v>0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7">
        <v>0</v>
      </c>
      <c r="Q73" s="417">
        <v>0</v>
      </c>
      <c r="R73" s="417">
        <v>0</v>
      </c>
      <c r="S73" s="417">
        <v>0</v>
      </c>
      <c r="T73" s="417">
        <v>0</v>
      </c>
      <c r="U73" s="417">
        <v>0</v>
      </c>
      <c r="V73" s="417">
        <v>0</v>
      </c>
      <c r="W73" s="417">
        <v>0</v>
      </c>
      <c r="X73" s="417">
        <v>0</v>
      </c>
      <c r="Y73" s="417">
        <v>0</v>
      </c>
      <c r="Z73" s="417">
        <v>0</v>
      </c>
      <c r="AA73" s="417">
        <v>0</v>
      </c>
      <c r="AB73" s="417">
        <v>0</v>
      </c>
      <c r="AC73" s="417">
        <v>0</v>
      </c>
      <c r="AD73" s="417">
        <v>0</v>
      </c>
      <c r="AE73" s="417">
        <v>0</v>
      </c>
      <c r="AF73" s="417">
        <v>0</v>
      </c>
      <c r="AG73" s="417">
        <v>0</v>
      </c>
      <c r="AH73" s="417">
        <v>0</v>
      </c>
      <c r="AI73" s="417">
        <v>0</v>
      </c>
      <c r="AJ73" s="417">
        <v>0</v>
      </c>
      <c r="AK73" s="417">
        <v>0</v>
      </c>
      <c r="AL73" s="417">
        <v>0</v>
      </c>
      <c r="AM73" s="417">
        <v>0</v>
      </c>
      <c r="AN73" s="417">
        <v>0</v>
      </c>
      <c r="AO73" s="417">
        <v>0</v>
      </c>
      <c r="AP73" s="417">
        <v>0</v>
      </c>
      <c r="AQ73" s="417">
        <v>0</v>
      </c>
      <c r="AR73" s="417">
        <v>0</v>
      </c>
      <c r="AS73" s="417">
        <v>0</v>
      </c>
      <c r="AT73" s="417">
        <v>0</v>
      </c>
      <c r="AU73" s="417">
        <v>0</v>
      </c>
      <c r="AV73" s="417">
        <v>0</v>
      </c>
      <c r="AW73" s="417">
        <v>0</v>
      </c>
      <c r="AX73" s="417">
        <v>0</v>
      </c>
      <c r="AY73" s="417">
        <v>0</v>
      </c>
      <c r="AZ73" s="417">
        <v>0</v>
      </c>
      <c r="BA73" s="417">
        <v>0</v>
      </c>
      <c r="BB73" s="417">
        <v>0</v>
      </c>
      <c r="BC73" s="417">
        <v>0</v>
      </c>
      <c r="BD73" s="417">
        <v>0</v>
      </c>
      <c r="BE73" s="417">
        <v>0</v>
      </c>
      <c r="BF73" s="417">
        <v>0</v>
      </c>
      <c r="BG73" s="417">
        <v>0</v>
      </c>
      <c r="BH73" s="417">
        <v>0</v>
      </c>
      <c r="BI73" s="417">
        <v>0</v>
      </c>
      <c r="BJ73" s="417">
        <v>0</v>
      </c>
      <c r="BK73" s="417">
        <v>0</v>
      </c>
      <c r="BL73" s="417">
        <v>0</v>
      </c>
      <c r="BM73" s="417">
        <v>0</v>
      </c>
      <c r="BN73" s="417">
        <v>0</v>
      </c>
      <c r="BO73" s="417">
        <v>0</v>
      </c>
      <c r="BP73" s="417">
        <v>0</v>
      </c>
      <c r="BQ73" s="417">
        <v>0</v>
      </c>
      <c r="BR73" s="417">
        <v>0</v>
      </c>
      <c r="BS73" s="417">
        <v>0</v>
      </c>
      <c r="BT73" s="417">
        <v>0</v>
      </c>
      <c r="BU73" s="417">
        <v>0</v>
      </c>
      <c r="BV73" s="417">
        <v>0</v>
      </c>
      <c r="BW73" s="417">
        <v>0</v>
      </c>
      <c r="BX73" s="417">
        <v>0</v>
      </c>
      <c r="BY73" s="417">
        <v>0</v>
      </c>
      <c r="BZ73" s="417">
        <v>0</v>
      </c>
      <c r="CA73" s="417">
        <v>0</v>
      </c>
      <c r="CB73" s="417">
        <v>0</v>
      </c>
      <c r="CC73" s="417">
        <v>0</v>
      </c>
      <c r="CD73" s="417">
        <v>0</v>
      </c>
      <c r="CE73" s="417">
        <v>0</v>
      </c>
      <c r="CF73" s="417">
        <v>0</v>
      </c>
      <c r="CG73" s="417">
        <v>0</v>
      </c>
      <c r="CH73" s="417">
        <v>0</v>
      </c>
      <c r="CI73" s="417">
        <v>0</v>
      </c>
      <c r="CJ73" s="417">
        <v>0</v>
      </c>
      <c r="CK73" s="417">
        <v>0</v>
      </c>
      <c r="CL73" s="417">
        <v>0</v>
      </c>
      <c r="CM73" s="417">
        <v>0</v>
      </c>
      <c r="CN73" s="417">
        <v>0</v>
      </c>
      <c r="CO73" s="417">
        <v>0</v>
      </c>
      <c r="CP73" s="417">
        <v>0</v>
      </c>
      <c r="CQ73" s="417">
        <v>0</v>
      </c>
      <c r="CR73" s="417">
        <v>0</v>
      </c>
      <c r="CS73" s="417">
        <v>0</v>
      </c>
      <c r="CT73" s="417">
        <v>0</v>
      </c>
      <c r="CU73" s="417">
        <v>0</v>
      </c>
      <c r="CV73" s="417">
        <v>0</v>
      </c>
      <c r="CW73" s="417">
        <v>0</v>
      </c>
      <c r="CX73" s="417">
        <v>0</v>
      </c>
      <c r="CY73" s="417">
        <v>0</v>
      </c>
      <c r="CZ73" s="417">
        <v>0</v>
      </c>
      <c r="DA73" s="417">
        <v>0</v>
      </c>
      <c r="DB73" s="417">
        <v>0</v>
      </c>
      <c r="DC73" s="417">
        <v>0</v>
      </c>
      <c r="DD73" s="417">
        <v>0</v>
      </c>
      <c r="DE73" s="417">
        <v>0</v>
      </c>
      <c r="DF73" s="417">
        <v>0</v>
      </c>
      <c r="DG73" s="417">
        <v>0</v>
      </c>
      <c r="DH73" s="417">
        <v>0</v>
      </c>
      <c r="DI73" s="417">
        <v>0</v>
      </c>
      <c r="DJ73" s="417">
        <v>0</v>
      </c>
      <c r="DK73" s="417">
        <v>0</v>
      </c>
      <c r="DL73" s="417">
        <v>0</v>
      </c>
      <c r="DM73" s="417">
        <v>0</v>
      </c>
      <c r="DN73" s="417">
        <v>0</v>
      </c>
      <c r="DO73" s="417">
        <v>0</v>
      </c>
      <c r="DP73" s="417">
        <v>0</v>
      </c>
      <c r="DQ73" s="417">
        <v>0</v>
      </c>
      <c r="DR73" s="417">
        <v>0</v>
      </c>
      <c r="DS73" s="417">
        <v>0</v>
      </c>
      <c r="DT73" s="417">
        <v>0</v>
      </c>
      <c r="DU73" s="417">
        <v>0</v>
      </c>
      <c r="DV73" s="417">
        <v>0</v>
      </c>
      <c r="DW73" s="417">
        <v>0</v>
      </c>
      <c r="DX73" s="417">
        <v>0</v>
      </c>
      <c r="DY73" s="417">
        <v>0</v>
      </c>
      <c r="DZ73" s="417">
        <v>0</v>
      </c>
      <c r="EA73" s="417">
        <v>0</v>
      </c>
      <c r="EB73" s="417">
        <v>0</v>
      </c>
      <c r="EC73" s="417">
        <v>0</v>
      </c>
      <c r="ED73" s="417">
        <v>0</v>
      </c>
      <c r="EE73" s="417">
        <v>0</v>
      </c>
      <c r="EF73" s="417">
        <v>0</v>
      </c>
      <c r="EG73" s="417">
        <v>0</v>
      </c>
      <c r="EH73" s="417">
        <v>0</v>
      </c>
      <c r="EI73" s="417">
        <v>0</v>
      </c>
      <c r="EJ73" s="417">
        <v>0</v>
      </c>
      <c r="EK73" s="417">
        <v>0</v>
      </c>
      <c r="EL73" s="417">
        <v>0</v>
      </c>
      <c r="EM73" s="417">
        <v>0</v>
      </c>
      <c r="EN73" s="417">
        <v>0</v>
      </c>
      <c r="EO73" s="417">
        <v>0</v>
      </c>
      <c r="EP73" s="417">
        <v>0</v>
      </c>
      <c r="EQ73" s="417">
        <v>0</v>
      </c>
      <c r="ER73" s="417">
        <v>0</v>
      </c>
      <c r="ES73" s="417">
        <v>0</v>
      </c>
      <c r="ET73" s="417">
        <v>0</v>
      </c>
      <c r="EU73" s="417">
        <v>0</v>
      </c>
      <c r="EV73" s="417">
        <v>0</v>
      </c>
      <c r="EW73" s="417">
        <v>0</v>
      </c>
      <c r="EX73" s="417">
        <v>0</v>
      </c>
      <c r="EY73" s="417">
        <v>0</v>
      </c>
      <c r="EZ73" s="417">
        <v>0</v>
      </c>
      <c r="FA73" s="417">
        <v>0</v>
      </c>
      <c r="FB73" s="417">
        <v>0</v>
      </c>
      <c r="FC73" s="417">
        <v>0</v>
      </c>
      <c r="FD73" s="417">
        <v>0</v>
      </c>
      <c r="FE73" s="417">
        <v>0</v>
      </c>
      <c r="FF73" s="417">
        <v>0</v>
      </c>
      <c r="FG73" s="417">
        <v>0</v>
      </c>
      <c r="FH73" s="417">
        <v>0</v>
      </c>
      <c r="FI73" s="417">
        <v>0</v>
      </c>
      <c r="FJ73" s="417">
        <v>0</v>
      </c>
      <c r="FK73" s="417">
        <v>0</v>
      </c>
      <c r="FL73" s="417">
        <v>0</v>
      </c>
      <c r="FM73" s="417">
        <v>0</v>
      </c>
      <c r="FN73" s="417">
        <v>0</v>
      </c>
      <c r="FO73" s="417">
        <v>0</v>
      </c>
      <c r="FP73" s="417">
        <v>0</v>
      </c>
      <c r="FQ73" s="417">
        <v>0</v>
      </c>
      <c r="FR73" s="417">
        <v>0</v>
      </c>
      <c r="FS73" s="417">
        <v>0</v>
      </c>
      <c r="FT73" s="417">
        <v>0</v>
      </c>
      <c r="FU73" s="417">
        <v>0</v>
      </c>
      <c r="FV73" s="417">
        <v>0</v>
      </c>
      <c r="FW73" s="417">
        <v>0</v>
      </c>
      <c r="FX73" s="417">
        <v>0</v>
      </c>
      <c r="FY73" s="417">
        <v>0</v>
      </c>
      <c r="FZ73" s="417">
        <v>0</v>
      </c>
      <c r="GA73" s="417">
        <v>0</v>
      </c>
    </row>
    <row r="74" spans="1:183" x14ac:dyDescent="0.25">
      <c r="A74" s="392">
        <v>1</v>
      </c>
      <c r="B74" s="168">
        <v>5</v>
      </c>
      <c r="C74" s="168">
        <v>12</v>
      </c>
      <c r="D74" s="417">
        <v>0</v>
      </c>
      <c r="E74" s="417">
        <v>0</v>
      </c>
      <c r="F74" s="417">
        <v>0</v>
      </c>
      <c r="G74" s="417">
        <v>0</v>
      </c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7">
        <v>0</v>
      </c>
      <c r="Q74" s="417">
        <v>0</v>
      </c>
      <c r="R74" s="417">
        <v>0</v>
      </c>
      <c r="S74" s="417">
        <v>0</v>
      </c>
      <c r="T74" s="417">
        <v>0</v>
      </c>
      <c r="U74" s="417">
        <v>0</v>
      </c>
      <c r="V74" s="417">
        <v>0</v>
      </c>
      <c r="W74" s="417">
        <v>0</v>
      </c>
      <c r="X74" s="417">
        <v>0</v>
      </c>
      <c r="Y74" s="417">
        <v>0</v>
      </c>
      <c r="Z74" s="417">
        <v>0</v>
      </c>
      <c r="AA74" s="417">
        <v>0</v>
      </c>
      <c r="AB74" s="417">
        <v>0</v>
      </c>
      <c r="AC74" s="417">
        <v>0</v>
      </c>
      <c r="AD74" s="417">
        <v>0</v>
      </c>
      <c r="AE74" s="417">
        <v>0</v>
      </c>
      <c r="AF74" s="417">
        <v>0</v>
      </c>
      <c r="AG74" s="417">
        <v>0</v>
      </c>
      <c r="AH74" s="417">
        <v>0</v>
      </c>
      <c r="AI74" s="417">
        <v>0</v>
      </c>
      <c r="AJ74" s="417">
        <v>0</v>
      </c>
      <c r="AK74" s="417">
        <v>0</v>
      </c>
      <c r="AL74" s="417">
        <v>0</v>
      </c>
      <c r="AM74" s="417">
        <v>0</v>
      </c>
      <c r="AN74" s="417">
        <v>0</v>
      </c>
      <c r="AO74" s="417">
        <v>0</v>
      </c>
      <c r="AP74" s="417">
        <v>0</v>
      </c>
      <c r="AQ74" s="417">
        <v>0</v>
      </c>
      <c r="AR74" s="417">
        <v>0</v>
      </c>
      <c r="AS74" s="417">
        <v>0</v>
      </c>
      <c r="AT74" s="417">
        <v>0</v>
      </c>
      <c r="AU74" s="417">
        <v>0</v>
      </c>
      <c r="AV74" s="417">
        <v>0</v>
      </c>
      <c r="AW74" s="417">
        <v>0</v>
      </c>
      <c r="AX74" s="417">
        <v>0</v>
      </c>
      <c r="AY74" s="417">
        <v>0</v>
      </c>
      <c r="AZ74" s="417">
        <v>0</v>
      </c>
      <c r="BA74" s="417">
        <v>0</v>
      </c>
      <c r="BB74" s="417">
        <v>0</v>
      </c>
      <c r="BC74" s="417">
        <v>0</v>
      </c>
      <c r="BD74" s="417">
        <v>0</v>
      </c>
      <c r="BE74" s="417">
        <v>0</v>
      </c>
      <c r="BF74" s="417">
        <v>0</v>
      </c>
      <c r="BG74" s="417">
        <v>0</v>
      </c>
      <c r="BH74" s="417">
        <v>0</v>
      </c>
      <c r="BI74" s="417">
        <v>0</v>
      </c>
      <c r="BJ74" s="417">
        <v>0</v>
      </c>
      <c r="BK74" s="417">
        <v>0</v>
      </c>
      <c r="BL74" s="417">
        <v>0</v>
      </c>
      <c r="BM74" s="417">
        <v>0</v>
      </c>
      <c r="BN74" s="417">
        <v>0</v>
      </c>
      <c r="BO74" s="417">
        <v>0</v>
      </c>
      <c r="BP74" s="417">
        <v>0</v>
      </c>
      <c r="BQ74" s="417">
        <v>0</v>
      </c>
      <c r="BR74" s="417">
        <v>0</v>
      </c>
      <c r="BS74" s="417">
        <v>0</v>
      </c>
      <c r="BT74" s="417">
        <v>0</v>
      </c>
      <c r="BU74" s="417">
        <v>0</v>
      </c>
      <c r="BV74" s="417">
        <v>0</v>
      </c>
      <c r="BW74" s="417">
        <v>0</v>
      </c>
      <c r="BX74" s="417">
        <v>0</v>
      </c>
      <c r="BY74" s="417">
        <v>0</v>
      </c>
      <c r="BZ74" s="417">
        <v>0</v>
      </c>
      <c r="CA74" s="417">
        <v>0</v>
      </c>
      <c r="CB74" s="417">
        <v>0</v>
      </c>
      <c r="CC74" s="417">
        <v>0</v>
      </c>
      <c r="CD74" s="417">
        <v>0</v>
      </c>
      <c r="CE74" s="417">
        <v>0</v>
      </c>
      <c r="CF74" s="417">
        <v>0</v>
      </c>
      <c r="CG74" s="417">
        <v>0</v>
      </c>
      <c r="CH74" s="417">
        <v>0</v>
      </c>
      <c r="CI74" s="417">
        <v>0</v>
      </c>
      <c r="CJ74" s="417">
        <v>0</v>
      </c>
      <c r="CK74" s="417">
        <v>0</v>
      </c>
      <c r="CL74" s="417">
        <v>0</v>
      </c>
      <c r="CM74" s="417">
        <v>0</v>
      </c>
      <c r="CN74" s="417">
        <v>0</v>
      </c>
      <c r="CO74" s="417">
        <v>0</v>
      </c>
      <c r="CP74" s="417">
        <v>0</v>
      </c>
      <c r="CQ74" s="417">
        <v>0</v>
      </c>
      <c r="CR74" s="417">
        <v>0</v>
      </c>
      <c r="CS74" s="417">
        <v>0</v>
      </c>
      <c r="CT74" s="417">
        <v>0</v>
      </c>
      <c r="CU74" s="417">
        <v>0</v>
      </c>
      <c r="CV74" s="417">
        <v>0</v>
      </c>
      <c r="CW74" s="417">
        <v>0</v>
      </c>
      <c r="CX74" s="417">
        <v>0</v>
      </c>
      <c r="CY74" s="417">
        <v>0</v>
      </c>
      <c r="CZ74" s="417">
        <v>0</v>
      </c>
      <c r="DA74" s="417">
        <v>0</v>
      </c>
      <c r="DB74" s="417">
        <v>0</v>
      </c>
      <c r="DC74" s="417">
        <v>0</v>
      </c>
      <c r="DD74" s="417">
        <v>0</v>
      </c>
      <c r="DE74" s="417">
        <v>0</v>
      </c>
      <c r="DF74" s="417">
        <v>0</v>
      </c>
      <c r="DG74" s="417">
        <v>0</v>
      </c>
      <c r="DH74" s="417">
        <v>0</v>
      </c>
      <c r="DI74" s="417">
        <v>0</v>
      </c>
      <c r="DJ74" s="417">
        <v>0</v>
      </c>
      <c r="DK74" s="417">
        <v>0</v>
      </c>
      <c r="DL74" s="417">
        <v>0</v>
      </c>
      <c r="DM74" s="417">
        <v>0</v>
      </c>
      <c r="DN74" s="417">
        <v>0</v>
      </c>
      <c r="DO74" s="417">
        <v>0</v>
      </c>
      <c r="DP74" s="417">
        <v>0</v>
      </c>
      <c r="DQ74" s="417">
        <v>0</v>
      </c>
      <c r="DR74" s="417">
        <v>0</v>
      </c>
      <c r="DS74" s="417">
        <v>0</v>
      </c>
      <c r="DT74" s="417">
        <v>0</v>
      </c>
      <c r="DU74" s="417">
        <v>0</v>
      </c>
      <c r="DV74" s="417">
        <v>0</v>
      </c>
      <c r="DW74" s="417">
        <v>0</v>
      </c>
      <c r="DX74" s="417">
        <v>0</v>
      </c>
      <c r="DY74" s="417">
        <v>0</v>
      </c>
      <c r="DZ74" s="417">
        <v>0</v>
      </c>
      <c r="EA74" s="417">
        <v>0</v>
      </c>
      <c r="EB74" s="417">
        <v>0</v>
      </c>
      <c r="EC74" s="417">
        <v>0</v>
      </c>
      <c r="ED74" s="417">
        <v>0</v>
      </c>
      <c r="EE74" s="417">
        <v>0</v>
      </c>
      <c r="EF74" s="417">
        <v>0</v>
      </c>
      <c r="EG74" s="417">
        <v>0</v>
      </c>
      <c r="EH74" s="417">
        <v>0</v>
      </c>
      <c r="EI74" s="417">
        <v>0</v>
      </c>
      <c r="EJ74" s="417">
        <v>0</v>
      </c>
      <c r="EK74" s="417">
        <v>0</v>
      </c>
      <c r="EL74" s="417">
        <v>0</v>
      </c>
      <c r="EM74" s="417">
        <v>0</v>
      </c>
      <c r="EN74" s="417">
        <v>0</v>
      </c>
      <c r="EO74" s="417">
        <v>0</v>
      </c>
      <c r="EP74" s="417">
        <v>0</v>
      </c>
      <c r="EQ74" s="417">
        <v>0</v>
      </c>
      <c r="ER74" s="417">
        <v>0</v>
      </c>
      <c r="ES74" s="417">
        <v>0</v>
      </c>
      <c r="ET74" s="417">
        <v>0</v>
      </c>
      <c r="EU74" s="417">
        <v>0</v>
      </c>
      <c r="EV74" s="417">
        <v>0</v>
      </c>
      <c r="EW74" s="417">
        <v>0</v>
      </c>
      <c r="EX74" s="417">
        <v>0</v>
      </c>
      <c r="EY74" s="417">
        <v>0</v>
      </c>
      <c r="EZ74" s="417">
        <v>0</v>
      </c>
      <c r="FA74" s="417">
        <v>0</v>
      </c>
      <c r="FB74" s="417">
        <v>0</v>
      </c>
      <c r="FC74" s="417">
        <v>0</v>
      </c>
      <c r="FD74" s="417">
        <v>0</v>
      </c>
      <c r="FE74" s="417">
        <v>0</v>
      </c>
      <c r="FF74" s="417">
        <v>0</v>
      </c>
      <c r="FG74" s="417">
        <v>0</v>
      </c>
      <c r="FH74" s="417">
        <v>0</v>
      </c>
      <c r="FI74" s="417">
        <v>0</v>
      </c>
      <c r="FJ74" s="417">
        <v>0</v>
      </c>
      <c r="FK74" s="417">
        <v>0</v>
      </c>
      <c r="FL74" s="417">
        <v>0</v>
      </c>
      <c r="FM74" s="417">
        <v>0</v>
      </c>
      <c r="FN74" s="417">
        <v>0</v>
      </c>
      <c r="FO74" s="417">
        <v>0</v>
      </c>
      <c r="FP74" s="417">
        <v>0</v>
      </c>
      <c r="FQ74" s="417">
        <v>0</v>
      </c>
      <c r="FR74" s="417">
        <v>0</v>
      </c>
      <c r="FS74" s="417">
        <v>0</v>
      </c>
      <c r="FT74" s="417">
        <v>0</v>
      </c>
      <c r="FU74" s="417">
        <v>0</v>
      </c>
      <c r="FV74" s="417">
        <v>0</v>
      </c>
      <c r="FW74" s="417">
        <v>0</v>
      </c>
      <c r="FX74" s="417">
        <v>0</v>
      </c>
      <c r="FY74" s="417">
        <v>0</v>
      </c>
      <c r="FZ74" s="417">
        <v>0</v>
      </c>
      <c r="GA74" s="417">
        <v>0</v>
      </c>
    </row>
    <row r="75" spans="1:183" x14ac:dyDescent="0.25">
      <c r="A75" s="392">
        <v>2</v>
      </c>
      <c r="B75" s="168">
        <v>5</v>
      </c>
      <c r="C75" s="168">
        <v>12</v>
      </c>
      <c r="D75" s="417">
        <v>0</v>
      </c>
      <c r="E75" s="417">
        <v>0</v>
      </c>
      <c r="F75" s="417">
        <v>0</v>
      </c>
      <c r="G75" s="417">
        <v>0</v>
      </c>
      <c r="H75" s="417">
        <v>0</v>
      </c>
      <c r="I75" s="417">
        <v>0</v>
      </c>
      <c r="J75" s="417">
        <v>0</v>
      </c>
      <c r="K75" s="417">
        <v>0</v>
      </c>
      <c r="L75" s="417">
        <v>0</v>
      </c>
      <c r="M75" s="417">
        <v>0</v>
      </c>
      <c r="N75" s="417">
        <v>0</v>
      </c>
      <c r="O75" s="417">
        <v>0</v>
      </c>
      <c r="P75" s="417">
        <v>0</v>
      </c>
      <c r="Q75" s="417">
        <v>0</v>
      </c>
      <c r="R75" s="417">
        <v>0</v>
      </c>
      <c r="S75" s="417">
        <v>0</v>
      </c>
      <c r="T75" s="417">
        <v>0</v>
      </c>
      <c r="U75" s="417">
        <v>0</v>
      </c>
      <c r="V75" s="417">
        <v>0</v>
      </c>
      <c r="W75" s="417">
        <v>0</v>
      </c>
      <c r="X75" s="417">
        <v>0</v>
      </c>
      <c r="Y75" s="417">
        <v>0</v>
      </c>
      <c r="Z75" s="417">
        <v>0</v>
      </c>
      <c r="AA75" s="417">
        <v>0</v>
      </c>
      <c r="AB75" s="417">
        <v>0</v>
      </c>
      <c r="AC75" s="417">
        <v>0</v>
      </c>
      <c r="AD75" s="417">
        <v>0</v>
      </c>
      <c r="AE75" s="417">
        <v>0</v>
      </c>
      <c r="AF75" s="417">
        <v>0</v>
      </c>
      <c r="AG75" s="417">
        <v>0</v>
      </c>
      <c r="AH75" s="417">
        <v>0</v>
      </c>
      <c r="AI75" s="417">
        <v>0</v>
      </c>
      <c r="AJ75" s="417">
        <v>0</v>
      </c>
      <c r="AK75" s="417">
        <v>0</v>
      </c>
      <c r="AL75" s="417">
        <v>0</v>
      </c>
      <c r="AM75" s="417">
        <v>0</v>
      </c>
      <c r="AN75" s="417">
        <v>0</v>
      </c>
      <c r="AO75" s="417">
        <v>0</v>
      </c>
      <c r="AP75" s="417">
        <v>0</v>
      </c>
      <c r="AQ75" s="417">
        <v>0</v>
      </c>
      <c r="AR75" s="417">
        <v>0</v>
      </c>
      <c r="AS75" s="417">
        <v>0</v>
      </c>
      <c r="AT75" s="417">
        <v>0</v>
      </c>
      <c r="AU75" s="417">
        <v>0</v>
      </c>
      <c r="AV75" s="417">
        <v>0</v>
      </c>
      <c r="AW75" s="417">
        <v>0</v>
      </c>
      <c r="AX75" s="417">
        <v>0</v>
      </c>
      <c r="AY75" s="417">
        <v>0</v>
      </c>
      <c r="AZ75" s="417">
        <v>0</v>
      </c>
      <c r="BA75" s="417">
        <v>0</v>
      </c>
      <c r="BB75" s="417">
        <v>0</v>
      </c>
      <c r="BC75" s="417">
        <v>0</v>
      </c>
      <c r="BD75" s="417">
        <v>0</v>
      </c>
      <c r="BE75" s="417">
        <v>0</v>
      </c>
      <c r="BF75" s="417">
        <v>0</v>
      </c>
      <c r="BG75" s="417">
        <v>0</v>
      </c>
      <c r="BH75" s="417">
        <v>0</v>
      </c>
      <c r="BI75" s="417">
        <v>0</v>
      </c>
      <c r="BJ75" s="417">
        <v>0</v>
      </c>
      <c r="BK75" s="417">
        <v>0</v>
      </c>
      <c r="BL75" s="417">
        <v>0</v>
      </c>
      <c r="BM75" s="417">
        <v>0</v>
      </c>
      <c r="BN75" s="417">
        <v>0</v>
      </c>
      <c r="BO75" s="417">
        <v>0</v>
      </c>
      <c r="BP75" s="417">
        <v>0</v>
      </c>
      <c r="BQ75" s="417">
        <v>0</v>
      </c>
      <c r="BR75" s="417">
        <v>0</v>
      </c>
      <c r="BS75" s="417">
        <v>0</v>
      </c>
      <c r="BT75" s="417">
        <v>0</v>
      </c>
      <c r="BU75" s="417">
        <v>0</v>
      </c>
      <c r="BV75" s="417">
        <v>0</v>
      </c>
      <c r="BW75" s="417">
        <v>0</v>
      </c>
      <c r="BX75" s="417">
        <v>0</v>
      </c>
      <c r="BY75" s="417">
        <v>0</v>
      </c>
      <c r="BZ75" s="417">
        <v>0</v>
      </c>
      <c r="CA75" s="417">
        <v>0</v>
      </c>
      <c r="CB75" s="417">
        <v>0</v>
      </c>
      <c r="CC75" s="417">
        <v>0</v>
      </c>
      <c r="CD75" s="417">
        <v>0</v>
      </c>
      <c r="CE75" s="417">
        <v>0</v>
      </c>
      <c r="CF75" s="417">
        <v>0</v>
      </c>
      <c r="CG75" s="417">
        <v>0</v>
      </c>
      <c r="CH75" s="417">
        <v>0</v>
      </c>
      <c r="CI75" s="417">
        <v>0</v>
      </c>
      <c r="CJ75" s="417">
        <v>0</v>
      </c>
      <c r="CK75" s="417">
        <v>0</v>
      </c>
      <c r="CL75" s="417">
        <v>0</v>
      </c>
      <c r="CM75" s="417">
        <v>0</v>
      </c>
      <c r="CN75" s="417">
        <v>0</v>
      </c>
      <c r="CO75" s="417">
        <v>0</v>
      </c>
      <c r="CP75" s="417">
        <v>0</v>
      </c>
      <c r="CQ75" s="417">
        <v>0</v>
      </c>
      <c r="CR75" s="417">
        <v>0</v>
      </c>
      <c r="CS75" s="417">
        <v>0</v>
      </c>
      <c r="CT75" s="417">
        <v>0</v>
      </c>
      <c r="CU75" s="417">
        <v>0</v>
      </c>
      <c r="CV75" s="417">
        <v>0</v>
      </c>
      <c r="CW75" s="417">
        <v>0</v>
      </c>
      <c r="CX75" s="417">
        <v>0</v>
      </c>
      <c r="CY75" s="417">
        <v>0</v>
      </c>
      <c r="CZ75" s="417">
        <v>0</v>
      </c>
      <c r="DA75" s="417">
        <v>0</v>
      </c>
      <c r="DB75" s="417">
        <v>0</v>
      </c>
      <c r="DC75" s="417">
        <v>0</v>
      </c>
      <c r="DD75" s="417">
        <v>0</v>
      </c>
      <c r="DE75" s="417">
        <v>0</v>
      </c>
      <c r="DF75" s="417">
        <v>0</v>
      </c>
      <c r="DG75" s="417">
        <v>0</v>
      </c>
      <c r="DH75" s="417">
        <v>0</v>
      </c>
      <c r="DI75" s="417">
        <v>0</v>
      </c>
      <c r="DJ75" s="417">
        <v>0</v>
      </c>
      <c r="DK75" s="417">
        <v>0</v>
      </c>
      <c r="DL75" s="417">
        <v>0</v>
      </c>
      <c r="DM75" s="417">
        <v>0</v>
      </c>
      <c r="DN75" s="417">
        <v>0</v>
      </c>
      <c r="DO75" s="417">
        <v>0</v>
      </c>
      <c r="DP75" s="417">
        <v>0</v>
      </c>
      <c r="DQ75" s="417">
        <v>0</v>
      </c>
      <c r="DR75" s="417">
        <v>0</v>
      </c>
      <c r="DS75" s="417">
        <v>0</v>
      </c>
      <c r="DT75" s="417">
        <v>0</v>
      </c>
      <c r="DU75" s="417">
        <v>0</v>
      </c>
      <c r="DV75" s="417">
        <v>0</v>
      </c>
      <c r="DW75" s="417">
        <v>0</v>
      </c>
      <c r="DX75" s="417">
        <v>0</v>
      </c>
      <c r="DY75" s="417">
        <v>0</v>
      </c>
      <c r="DZ75" s="417">
        <v>0</v>
      </c>
      <c r="EA75" s="417">
        <v>0</v>
      </c>
      <c r="EB75" s="417">
        <v>0</v>
      </c>
      <c r="EC75" s="417">
        <v>0</v>
      </c>
      <c r="ED75" s="417">
        <v>0</v>
      </c>
      <c r="EE75" s="417">
        <v>0</v>
      </c>
      <c r="EF75" s="417">
        <v>0</v>
      </c>
      <c r="EG75" s="417">
        <v>0</v>
      </c>
      <c r="EH75" s="417">
        <v>0</v>
      </c>
      <c r="EI75" s="417">
        <v>0</v>
      </c>
      <c r="EJ75" s="417">
        <v>0</v>
      </c>
      <c r="EK75" s="417">
        <v>0</v>
      </c>
      <c r="EL75" s="417">
        <v>0</v>
      </c>
      <c r="EM75" s="417">
        <v>0</v>
      </c>
      <c r="EN75" s="417">
        <v>0</v>
      </c>
      <c r="EO75" s="417">
        <v>0</v>
      </c>
      <c r="EP75" s="417">
        <v>0</v>
      </c>
      <c r="EQ75" s="417">
        <v>0</v>
      </c>
      <c r="ER75" s="417">
        <v>0</v>
      </c>
      <c r="ES75" s="417">
        <v>0</v>
      </c>
      <c r="ET75" s="417">
        <v>0</v>
      </c>
      <c r="EU75" s="417">
        <v>0</v>
      </c>
      <c r="EV75" s="417">
        <v>0</v>
      </c>
      <c r="EW75" s="417">
        <v>0</v>
      </c>
      <c r="EX75" s="417">
        <v>0</v>
      </c>
      <c r="EY75" s="417">
        <v>0</v>
      </c>
      <c r="EZ75" s="417">
        <v>0</v>
      </c>
      <c r="FA75" s="417">
        <v>0</v>
      </c>
      <c r="FB75" s="417">
        <v>0</v>
      </c>
      <c r="FC75" s="417">
        <v>0</v>
      </c>
      <c r="FD75" s="417">
        <v>0</v>
      </c>
      <c r="FE75" s="417">
        <v>0</v>
      </c>
      <c r="FF75" s="417">
        <v>0</v>
      </c>
      <c r="FG75" s="417">
        <v>0</v>
      </c>
      <c r="FH75" s="417">
        <v>0</v>
      </c>
      <c r="FI75" s="417">
        <v>0</v>
      </c>
      <c r="FJ75" s="417">
        <v>0</v>
      </c>
      <c r="FK75" s="417">
        <v>0</v>
      </c>
      <c r="FL75" s="417">
        <v>0</v>
      </c>
      <c r="FM75" s="417">
        <v>0</v>
      </c>
      <c r="FN75" s="417">
        <v>0</v>
      </c>
      <c r="FO75" s="417">
        <v>0</v>
      </c>
      <c r="FP75" s="417">
        <v>0</v>
      </c>
      <c r="FQ75" s="417">
        <v>0</v>
      </c>
      <c r="FR75" s="417">
        <v>0</v>
      </c>
      <c r="FS75" s="417">
        <v>0</v>
      </c>
      <c r="FT75" s="417">
        <v>0</v>
      </c>
      <c r="FU75" s="417">
        <v>0</v>
      </c>
      <c r="FV75" s="417">
        <v>0</v>
      </c>
      <c r="FW75" s="417">
        <v>0</v>
      </c>
      <c r="FX75" s="417">
        <v>0</v>
      </c>
      <c r="FY75" s="417">
        <v>0</v>
      </c>
      <c r="FZ75" s="417">
        <v>0</v>
      </c>
      <c r="GA75" s="417">
        <v>0</v>
      </c>
    </row>
    <row r="76" spans="1:183" x14ac:dyDescent="0.25">
      <c r="A76" s="392">
        <v>3</v>
      </c>
      <c r="B76" s="168">
        <v>5</v>
      </c>
      <c r="C76" s="168">
        <v>12</v>
      </c>
      <c r="D76" s="417">
        <v>0</v>
      </c>
      <c r="E76" s="417">
        <v>0</v>
      </c>
      <c r="F76" s="417">
        <v>0</v>
      </c>
      <c r="G76" s="417">
        <v>0</v>
      </c>
      <c r="H76" s="417">
        <v>0</v>
      </c>
      <c r="I76" s="417">
        <v>0</v>
      </c>
      <c r="J76" s="417">
        <v>0</v>
      </c>
      <c r="K76" s="417">
        <v>0</v>
      </c>
      <c r="L76" s="417">
        <v>0</v>
      </c>
      <c r="M76" s="417">
        <v>0</v>
      </c>
      <c r="N76" s="417">
        <v>0</v>
      </c>
      <c r="O76" s="417">
        <v>0</v>
      </c>
      <c r="P76" s="417">
        <v>0</v>
      </c>
      <c r="Q76" s="417">
        <v>0</v>
      </c>
      <c r="R76" s="417">
        <v>0</v>
      </c>
      <c r="S76" s="417">
        <v>0</v>
      </c>
      <c r="T76" s="417">
        <v>0</v>
      </c>
      <c r="U76" s="417">
        <v>0</v>
      </c>
      <c r="V76" s="417">
        <v>0</v>
      </c>
      <c r="W76" s="417">
        <v>0</v>
      </c>
      <c r="X76" s="417">
        <v>0</v>
      </c>
      <c r="Y76" s="417">
        <v>0</v>
      </c>
      <c r="Z76" s="417">
        <v>0</v>
      </c>
      <c r="AA76" s="417">
        <v>0</v>
      </c>
      <c r="AB76" s="417">
        <v>0</v>
      </c>
      <c r="AC76" s="417">
        <v>0</v>
      </c>
      <c r="AD76" s="417">
        <v>0</v>
      </c>
      <c r="AE76" s="417">
        <v>0</v>
      </c>
      <c r="AF76" s="417">
        <v>0</v>
      </c>
      <c r="AG76" s="417">
        <v>0</v>
      </c>
      <c r="AH76" s="417">
        <v>0</v>
      </c>
      <c r="AI76" s="417">
        <v>0</v>
      </c>
      <c r="AJ76" s="417">
        <v>0</v>
      </c>
      <c r="AK76" s="417">
        <v>0</v>
      </c>
      <c r="AL76" s="417">
        <v>0</v>
      </c>
      <c r="AM76" s="417">
        <v>0</v>
      </c>
      <c r="AN76" s="417">
        <v>0</v>
      </c>
      <c r="AO76" s="417">
        <v>0</v>
      </c>
      <c r="AP76" s="417">
        <v>0</v>
      </c>
      <c r="AQ76" s="417">
        <v>0</v>
      </c>
      <c r="AR76" s="417">
        <v>0</v>
      </c>
      <c r="AS76" s="417">
        <v>0</v>
      </c>
      <c r="AT76" s="417">
        <v>0</v>
      </c>
      <c r="AU76" s="417">
        <v>0</v>
      </c>
      <c r="AV76" s="417">
        <v>0</v>
      </c>
      <c r="AW76" s="417">
        <v>0</v>
      </c>
      <c r="AX76" s="417">
        <v>0</v>
      </c>
      <c r="AY76" s="417">
        <v>0</v>
      </c>
      <c r="AZ76" s="417">
        <v>0</v>
      </c>
      <c r="BA76" s="417">
        <v>0</v>
      </c>
      <c r="BB76" s="417">
        <v>0</v>
      </c>
      <c r="BC76" s="417">
        <v>0</v>
      </c>
      <c r="BD76" s="417">
        <v>0</v>
      </c>
      <c r="BE76" s="417">
        <v>0</v>
      </c>
      <c r="BF76" s="417">
        <v>0</v>
      </c>
      <c r="BG76" s="417">
        <v>0</v>
      </c>
      <c r="BH76" s="417">
        <v>0</v>
      </c>
      <c r="BI76" s="417">
        <v>0</v>
      </c>
      <c r="BJ76" s="417">
        <v>0</v>
      </c>
      <c r="BK76" s="417">
        <v>0</v>
      </c>
      <c r="BL76" s="417">
        <v>0</v>
      </c>
      <c r="BM76" s="417">
        <v>0</v>
      </c>
      <c r="BN76" s="417">
        <v>0</v>
      </c>
      <c r="BO76" s="417">
        <v>0</v>
      </c>
      <c r="BP76" s="417">
        <v>0</v>
      </c>
      <c r="BQ76" s="417">
        <v>0</v>
      </c>
      <c r="BR76" s="417">
        <v>0</v>
      </c>
      <c r="BS76" s="417">
        <v>0</v>
      </c>
      <c r="BT76" s="417">
        <v>0</v>
      </c>
      <c r="BU76" s="417">
        <v>0</v>
      </c>
      <c r="BV76" s="417">
        <v>0</v>
      </c>
      <c r="BW76" s="417">
        <v>0</v>
      </c>
      <c r="BX76" s="417">
        <v>0</v>
      </c>
      <c r="BY76" s="417">
        <v>0</v>
      </c>
      <c r="BZ76" s="417">
        <v>0</v>
      </c>
      <c r="CA76" s="417">
        <v>0</v>
      </c>
      <c r="CB76" s="417">
        <v>0</v>
      </c>
      <c r="CC76" s="417">
        <v>0</v>
      </c>
      <c r="CD76" s="417">
        <v>0</v>
      </c>
      <c r="CE76" s="417">
        <v>0</v>
      </c>
      <c r="CF76" s="417">
        <v>0</v>
      </c>
      <c r="CG76" s="417">
        <v>0</v>
      </c>
      <c r="CH76" s="417">
        <v>0</v>
      </c>
      <c r="CI76" s="417">
        <v>0</v>
      </c>
      <c r="CJ76" s="417">
        <v>0</v>
      </c>
      <c r="CK76" s="417">
        <v>0</v>
      </c>
      <c r="CL76" s="417">
        <v>0</v>
      </c>
      <c r="CM76" s="417">
        <v>0</v>
      </c>
      <c r="CN76" s="417">
        <v>0</v>
      </c>
      <c r="CO76" s="417">
        <v>0</v>
      </c>
      <c r="CP76" s="417">
        <v>0</v>
      </c>
      <c r="CQ76" s="417">
        <v>0</v>
      </c>
      <c r="CR76" s="417">
        <v>0</v>
      </c>
      <c r="CS76" s="417">
        <v>0</v>
      </c>
      <c r="CT76" s="417">
        <v>0</v>
      </c>
      <c r="CU76" s="417">
        <v>0</v>
      </c>
      <c r="CV76" s="417">
        <v>0</v>
      </c>
      <c r="CW76" s="417">
        <v>0</v>
      </c>
      <c r="CX76" s="417">
        <v>0</v>
      </c>
      <c r="CY76" s="417">
        <v>0</v>
      </c>
      <c r="CZ76" s="417">
        <v>0</v>
      </c>
      <c r="DA76" s="417">
        <v>0</v>
      </c>
      <c r="DB76" s="417">
        <v>0</v>
      </c>
      <c r="DC76" s="417">
        <v>0</v>
      </c>
      <c r="DD76" s="417">
        <v>0</v>
      </c>
      <c r="DE76" s="417">
        <v>0</v>
      </c>
      <c r="DF76" s="417">
        <v>0</v>
      </c>
      <c r="DG76" s="417">
        <v>0</v>
      </c>
      <c r="DH76" s="417">
        <v>0</v>
      </c>
      <c r="DI76" s="417">
        <v>0</v>
      </c>
      <c r="DJ76" s="417">
        <v>0</v>
      </c>
      <c r="DK76" s="417">
        <v>0</v>
      </c>
      <c r="DL76" s="417">
        <v>0</v>
      </c>
      <c r="DM76" s="417">
        <v>0</v>
      </c>
      <c r="DN76" s="417">
        <v>0</v>
      </c>
      <c r="DO76" s="417">
        <v>0</v>
      </c>
      <c r="DP76" s="417">
        <v>0</v>
      </c>
      <c r="DQ76" s="417">
        <v>0</v>
      </c>
      <c r="DR76" s="417">
        <v>0</v>
      </c>
      <c r="DS76" s="417">
        <v>0</v>
      </c>
      <c r="DT76" s="417">
        <v>0</v>
      </c>
      <c r="DU76" s="417">
        <v>0</v>
      </c>
      <c r="DV76" s="417">
        <v>0</v>
      </c>
      <c r="DW76" s="417">
        <v>0</v>
      </c>
      <c r="DX76" s="417">
        <v>0</v>
      </c>
      <c r="DY76" s="417">
        <v>0</v>
      </c>
      <c r="DZ76" s="417">
        <v>0</v>
      </c>
      <c r="EA76" s="417">
        <v>0</v>
      </c>
      <c r="EB76" s="417">
        <v>0</v>
      </c>
      <c r="EC76" s="417">
        <v>0</v>
      </c>
      <c r="ED76" s="417">
        <v>0</v>
      </c>
      <c r="EE76" s="417">
        <v>0</v>
      </c>
      <c r="EF76" s="417">
        <v>0</v>
      </c>
      <c r="EG76" s="417">
        <v>0</v>
      </c>
      <c r="EH76" s="417">
        <v>0</v>
      </c>
      <c r="EI76" s="417">
        <v>0</v>
      </c>
      <c r="EJ76" s="417">
        <v>0</v>
      </c>
      <c r="EK76" s="417">
        <v>0</v>
      </c>
      <c r="EL76" s="417">
        <v>0</v>
      </c>
      <c r="EM76" s="417">
        <v>0</v>
      </c>
      <c r="EN76" s="417">
        <v>0</v>
      </c>
      <c r="EO76" s="417">
        <v>0</v>
      </c>
      <c r="EP76" s="417">
        <v>0</v>
      </c>
      <c r="EQ76" s="417">
        <v>0</v>
      </c>
      <c r="ER76" s="417">
        <v>0</v>
      </c>
      <c r="ES76" s="417">
        <v>0</v>
      </c>
      <c r="ET76" s="417">
        <v>0</v>
      </c>
      <c r="EU76" s="417">
        <v>0</v>
      </c>
      <c r="EV76" s="417">
        <v>0</v>
      </c>
      <c r="EW76" s="417">
        <v>0</v>
      </c>
      <c r="EX76" s="417">
        <v>0</v>
      </c>
      <c r="EY76" s="417">
        <v>0</v>
      </c>
      <c r="EZ76" s="417">
        <v>0</v>
      </c>
      <c r="FA76" s="417">
        <v>0</v>
      </c>
      <c r="FB76" s="417">
        <v>0</v>
      </c>
      <c r="FC76" s="417">
        <v>0</v>
      </c>
      <c r="FD76" s="417">
        <v>0</v>
      </c>
      <c r="FE76" s="417">
        <v>0</v>
      </c>
      <c r="FF76" s="417">
        <v>0</v>
      </c>
      <c r="FG76" s="417">
        <v>0</v>
      </c>
      <c r="FH76" s="417">
        <v>0</v>
      </c>
      <c r="FI76" s="417">
        <v>0</v>
      </c>
      <c r="FJ76" s="417">
        <v>0</v>
      </c>
      <c r="FK76" s="417">
        <v>0</v>
      </c>
      <c r="FL76" s="417">
        <v>0</v>
      </c>
      <c r="FM76" s="417">
        <v>0</v>
      </c>
      <c r="FN76" s="417">
        <v>0</v>
      </c>
      <c r="FO76" s="417">
        <v>0</v>
      </c>
      <c r="FP76" s="417">
        <v>0</v>
      </c>
      <c r="FQ76" s="417">
        <v>0</v>
      </c>
      <c r="FR76" s="417">
        <v>0</v>
      </c>
      <c r="FS76" s="417">
        <v>0</v>
      </c>
      <c r="FT76" s="417">
        <v>0</v>
      </c>
      <c r="FU76" s="417">
        <v>0</v>
      </c>
      <c r="FV76" s="417">
        <v>0</v>
      </c>
      <c r="FW76" s="417">
        <v>0</v>
      </c>
      <c r="FX76" s="417">
        <v>0</v>
      </c>
      <c r="FY76" s="417">
        <v>0</v>
      </c>
      <c r="FZ76" s="417">
        <v>0</v>
      </c>
      <c r="GA76" s="417">
        <v>0</v>
      </c>
    </row>
    <row r="77" spans="1:183" x14ac:dyDescent="0.25">
      <c r="A77" s="392">
        <v>4</v>
      </c>
      <c r="B77" s="168">
        <v>5</v>
      </c>
      <c r="C77" s="168">
        <v>12</v>
      </c>
      <c r="D77" s="417">
        <v>0</v>
      </c>
      <c r="E77" s="417">
        <v>0</v>
      </c>
      <c r="F77" s="417">
        <v>0</v>
      </c>
      <c r="G77" s="417">
        <v>0</v>
      </c>
      <c r="H77" s="417">
        <v>0</v>
      </c>
      <c r="I77" s="417">
        <v>0</v>
      </c>
      <c r="J77" s="417">
        <v>0</v>
      </c>
      <c r="K77" s="417">
        <v>0</v>
      </c>
      <c r="L77" s="417">
        <v>0</v>
      </c>
      <c r="M77" s="417">
        <v>0</v>
      </c>
      <c r="N77" s="417">
        <v>0</v>
      </c>
      <c r="O77" s="417">
        <v>0</v>
      </c>
      <c r="P77" s="417">
        <v>0</v>
      </c>
      <c r="Q77" s="417">
        <v>0</v>
      </c>
      <c r="R77" s="417">
        <v>0</v>
      </c>
      <c r="S77" s="417">
        <v>0</v>
      </c>
      <c r="T77" s="417">
        <v>0</v>
      </c>
      <c r="U77" s="417">
        <v>0</v>
      </c>
      <c r="V77" s="417">
        <v>0</v>
      </c>
      <c r="W77" s="417">
        <v>0</v>
      </c>
      <c r="X77" s="417">
        <v>0</v>
      </c>
      <c r="Y77" s="417">
        <v>0</v>
      </c>
      <c r="Z77" s="417">
        <v>0</v>
      </c>
      <c r="AA77" s="417">
        <v>0</v>
      </c>
      <c r="AB77" s="417">
        <v>0</v>
      </c>
      <c r="AC77" s="417">
        <v>0</v>
      </c>
      <c r="AD77" s="417">
        <v>0</v>
      </c>
      <c r="AE77" s="417">
        <v>0</v>
      </c>
      <c r="AF77" s="417">
        <v>0</v>
      </c>
      <c r="AG77" s="417">
        <v>0</v>
      </c>
      <c r="AH77" s="417">
        <v>0</v>
      </c>
      <c r="AI77" s="417">
        <v>0</v>
      </c>
      <c r="AJ77" s="417">
        <v>0</v>
      </c>
      <c r="AK77" s="417">
        <v>0</v>
      </c>
      <c r="AL77" s="417">
        <v>0</v>
      </c>
      <c r="AM77" s="417">
        <v>0</v>
      </c>
      <c r="AN77" s="417">
        <v>0</v>
      </c>
      <c r="AO77" s="417">
        <v>0</v>
      </c>
      <c r="AP77" s="417">
        <v>0</v>
      </c>
      <c r="AQ77" s="417">
        <v>0</v>
      </c>
      <c r="AR77" s="417">
        <v>0</v>
      </c>
      <c r="AS77" s="417">
        <v>0</v>
      </c>
      <c r="AT77" s="417">
        <v>0</v>
      </c>
      <c r="AU77" s="417">
        <v>0</v>
      </c>
      <c r="AV77" s="417">
        <v>0</v>
      </c>
      <c r="AW77" s="417">
        <v>0</v>
      </c>
      <c r="AX77" s="417">
        <v>0</v>
      </c>
      <c r="AY77" s="417">
        <v>0</v>
      </c>
      <c r="AZ77" s="417">
        <v>0</v>
      </c>
      <c r="BA77" s="417">
        <v>0</v>
      </c>
      <c r="BB77" s="417">
        <v>0</v>
      </c>
      <c r="BC77" s="417">
        <v>0</v>
      </c>
      <c r="BD77" s="417">
        <v>0</v>
      </c>
      <c r="BE77" s="417">
        <v>0</v>
      </c>
      <c r="BF77" s="417">
        <v>0</v>
      </c>
      <c r="BG77" s="417">
        <v>0</v>
      </c>
      <c r="BH77" s="417">
        <v>0</v>
      </c>
      <c r="BI77" s="417">
        <v>0</v>
      </c>
      <c r="BJ77" s="417">
        <v>0</v>
      </c>
      <c r="BK77" s="417">
        <v>0</v>
      </c>
      <c r="BL77" s="417">
        <v>0</v>
      </c>
      <c r="BM77" s="417">
        <v>0</v>
      </c>
      <c r="BN77" s="417">
        <v>0</v>
      </c>
      <c r="BO77" s="417">
        <v>0</v>
      </c>
      <c r="BP77" s="417">
        <v>0</v>
      </c>
      <c r="BQ77" s="417">
        <v>0</v>
      </c>
      <c r="BR77" s="417">
        <v>0</v>
      </c>
      <c r="BS77" s="417">
        <v>0</v>
      </c>
      <c r="BT77" s="417">
        <v>0</v>
      </c>
      <c r="BU77" s="417">
        <v>0</v>
      </c>
      <c r="BV77" s="417">
        <v>0</v>
      </c>
      <c r="BW77" s="417">
        <v>0</v>
      </c>
      <c r="BX77" s="417">
        <v>0</v>
      </c>
      <c r="BY77" s="417">
        <v>0</v>
      </c>
      <c r="BZ77" s="417">
        <v>0</v>
      </c>
      <c r="CA77" s="417">
        <v>0</v>
      </c>
      <c r="CB77" s="417">
        <v>0</v>
      </c>
      <c r="CC77" s="417">
        <v>0</v>
      </c>
      <c r="CD77" s="417">
        <v>0</v>
      </c>
      <c r="CE77" s="417">
        <v>0</v>
      </c>
      <c r="CF77" s="417">
        <v>0</v>
      </c>
      <c r="CG77" s="417">
        <v>0</v>
      </c>
      <c r="CH77" s="417">
        <v>0</v>
      </c>
      <c r="CI77" s="417">
        <v>0</v>
      </c>
      <c r="CJ77" s="417">
        <v>0</v>
      </c>
      <c r="CK77" s="417">
        <v>0</v>
      </c>
      <c r="CL77" s="417">
        <v>0</v>
      </c>
      <c r="CM77" s="417">
        <v>0</v>
      </c>
      <c r="CN77" s="417">
        <v>0</v>
      </c>
      <c r="CO77" s="417">
        <v>0</v>
      </c>
      <c r="CP77" s="417">
        <v>0</v>
      </c>
      <c r="CQ77" s="417">
        <v>0</v>
      </c>
      <c r="CR77" s="417">
        <v>0</v>
      </c>
      <c r="CS77" s="417">
        <v>0</v>
      </c>
      <c r="CT77" s="417">
        <v>0</v>
      </c>
      <c r="CU77" s="417">
        <v>0</v>
      </c>
      <c r="CV77" s="417">
        <v>0</v>
      </c>
      <c r="CW77" s="417">
        <v>0</v>
      </c>
      <c r="CX77" s="417">
        <v>0</v>
      </c>
      <c r="CY77" s="417">
        <v>0</v>
      </c>
      <c r="CZ77" s="417">
        <v>0</v>
      </c>
      <c r="DA77" s="417">
        <v>0</v>
      </c>
      <c r="DB77" s="417">
        <v>0</v>
      </c>
      <c r="DC77" s="417">
        <v>0</v>
      </c>
      <c r="DD77" s="417">
        <v>0</v>
      </c>
      <c r="DE77" s="417">
        <v>0</v>
      </c>
      <c r="DF77" s="417">
        <v>0</v>
      </c>
      <c r="DG77" s="417">
        <v>0</v>
      </c>
      <c r="DH77" s="417">
        <v>0</v>
      </c>
      <c r="DI77" s="417">
        <v>0</v>
      </c>
      <c r="DJ77" s="417">
        <v>0</v>
      </c>
      <c r="DK77" s="417">
        <v>0</v>
      </c>
      <c r="DL77" s="417">
        <v>0</v>
      </c>
      <c r="DM77" s="417">
        <v>0</v>
      </c>
      <c r="DN77" s="417">
        <v>0</v>
      </c>
      <c r="DO77" s="417">
        <v>0</v>
      </c>
      <c r="DP77" s="417">
        <v>0</v>
      </c>
      <c r="DQ77" s="417">
        <v>0</v>
      </c>
      <c r="DR77" s="417">
        <v>0</v>
      </c>
      <c r="DS77" s="417">
        <v>0</v>
      </c>
      <c r="DT77" s="417">
        <v>0</v>
      </c>
      <c r="DU77" s="417">
        <v>0</v>
      </c>
      <c r="DV77" s="417">
        <v>0</v>
      </c>
      <c r="DW77" s="417">
        <v>0</v>
      </c>
      <c r="DX77" s="417">
        <v>0</v>
      </c>
      <c r="DY77" s="417">
        <v>0</v>
      </c>
      <c r="DZ77" s="417">
        <v>0</v>
      </c>
      <c r="EA77" s="417">
        <v>0</v>
      </c>
      <c r="EB77" s="417">
        <v>0</v>
      </c>
      <c r="EC77" s="417">
        <v>0</v>
      </c>
      <c r="ED77" s="417">
        <v>0</v>
      </c>
      <c r="EE77" s="417">
        <v>0</v>
      </c>
      <c r="EF77" s="417">
        <v>0</v>
      </c>
      <c r="EG77" s="417">
        <v>0</v>
      </c>
      <c r="EH77" s="417">
        <v>0</v>
      </c>
      <c r="EI77" s="417">
        <v>0</v>
      </c>
      <c r="EJ77" s="417">
        <v>0</v>
      </c>
      <c r="EK77" s="417">
        <v>0</v>
      </c>
      <c r="EL77" s="417">
        <v>0</v>
      </c>
      <c r="EM77" s="417">
        <v>0</v>
      </c>
      <c r="EN77" s="417">
        <v>0</v>
      </c>
      <c r="EO77" s="417">
        <v>0</v>
      </c>
      <c r="EP77" s="417">
        <v>0</v>
      </c>
      <c r="EQ77" s="417">
        <v>0</v>
      </c>
      <c r="ER77" s="417">
        <v>0</v>
      </c>
      <c r="ES77" s="417">
        <v>0</v>
      </c>
      <c r="ET77" s="417">
        <v>0</v>
      </c>
      <c r="EU77" s="417">
        <v>0</v>
      </c>
      <c r="EV77" s="417">
        <v>0</v>
      </c>
      <c r="EW77" s="417">
        <v>0</v>
      </c>
      <c r="EX77" s="417">
        <v>0</v>
      </c>
      <c r="EY77" s="417">
        <v>0</v>
      </c>
      <c r="EZ77" s="417">
        <v>0</v>
      </c>
      <c r="FA77" s="417">
        <v>0</v>
      </c>
      <c r="FB77" s="417">
        <v>0</v>
      </c>
      <c r="FC77" s="417">
        <v>0</v>
      </c>
      <c r="FD77" s="417">
        <v>0</v>
      </c>
      <c r="FE77" s="417">
        <v>0</v>
      </c>
      <c r="FF77" s="417">
        <v>0</v>
      </c>
      <c r="FG77" s="417">
        <v>0</v>
      </c>
      <c r="FH77" s="417">
        <v>0</v>
      </c>
      <c r="FI77" s="417">
        <v>0</v>
      </c>
      <c r="FJ77" s="417">
        <v>0</v>
      </c>
      <c r="FK77" s="417">
        <v>0</v>
      </c>
      <c r="FL77" s="417">
        <v>0</v>
      </c>
      <c r="FM77" s="417">
        <v>0</v>
      </c>
      <c r="FN77" s="417">
        <v>0</v>
      </c>
      <c r="FO77" s="417">
        <v>0</v>
      </c>
      <c r="FP77" s="417">
        <v>0</v>
      </c>
      <c r="FQ77" s="417">
        <v>0</v>
      </c>
      <c r="FR77" s="417">
        <v>0</v>
      </c>
      <c r="FS77" s="417">
        <v>0</v>
      </c>
      <c r="FT77" s="417">
        <v>0</v>
      </c>
      <c r="FU77" s="417">
        <v>0</v>
      </c>
      <c r="FV77" s="417">
        <v>0</v>
      </c>
      <c r="FW77" s="417">
        <v>0</v>
      </c>
      <c r="FX77" s="417">
        <v>0</v>
      </c>
      <c r="FY77" s="417">
        <v>0</v>
      </c>
      <c r="FZ77" s="417">
        <v>0</v>
      </c>
      <c r="GA77" s="417">
        <v>0</v>
      </c>
    </row>
    <row r="78" spans="1:183" x14ac:dyDescent="0.25">
      <c r="A78" s="392">
        <v>1</v>
      </c>
      <c r="B78" s="168">
        <v>5</v>
      </c>
      <c r="C78" s="168">
        <v>2</v>
      </c>
      <c r="D78" s="417">
        <v>0</v>
      </c>
      <c r="E78" s="417">
        <v>0</v>
      </c>
      <c r="F78" s="417">
        <v>0</v>
      </c>
      <c r="G78" s="417">
        <v>0</v>
      </c>
      <c r="H78" s="417">
        <v>0</v>
      </c>
      <c r="I78" s="417">
        <v>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7">
        <v>0</v>
      </c>
      <c r="Q78" s="417">
        <v>0</v>
      </c>
      <c r="R78" s="417">
        <v>0</v>
      </c>
      <c r="S78" s="417">
        <v>0</v>
      </c>
      <c r="T78" s="417">
        <v>0</v>
      </c>
      <c r="U78" s="417">
        <v>0</v>
      </c>
      <c r="V78" s="417">
        <v>0</v>
      </c>
      <c r="W78" s="417">
        <v>0</v>
      </c>
      <c r="X78" s="417">
        <v>0</v>
      </c>
      <c r="Y78" s="417">
        <v>0</v>
      </c>
      <c r="Z78" s="417">
        <v>0</v>
      </c>
      <c r="AA78" s="417">
        <v>0</v>
      </c>
      <c r="AB78" s="417">
        <v>0</v>
      </c>
      <c r="AC78" s="417">
        <v>0</v>
      </c>
      <c r="AD78" s="417">
        <v>0</v>
      </c>
      <c r="AE78" s="417">
        <v>0</v>
      </c>
      <c r="AF78" s="417">
        <v>0</v>
      </c>
      <c r="AG78" s="417">
        <v>0</v>
      </c>
      <c r="AH78" s="417">
        <v>0</v>
      </c>
      <c r="AI78" s="417">
        <v>0</v>
      </c>
      <c r="AJ78" s="417">
        <v>0</v>
      </c>
      <c r="AK78" s="417">
        <v>0</v>
      </c>
      <c r="AL78" s="417">
        <v>0</v>
      </c>
      <c r="AM78" s="417">
        <v>0</v>
      </c>
      <c r="AN78" s="417">
        <v>0</v>
      </c>
      <c r="AO78" s="417">
        <v>0</v>
      </c>
      <c r="AP78" s="417">
        <v>0</v>
      </c>
      <c r="AQ78" s="417">
        <v>0</v>
      </c>
      <c r="AR78" s="417">
        <v>0</v>
      </c>
      <c r="AS78" s="417">
        <v>0</v>
      </c>
      <c r="AT78" s="417">
        <v>0</v>
      </c>
      <c r="AU78" s="417">
        <v>0</v>
      </c>
      <c r="AV78" s="417">
        <v>0</v>
      </c>
      <c r="AW78" s="417">
        <v>0</v>
      </c>
      <c r="AX78" s="417">
        <v>0</v>
      </c>
      <c r="AY78" s="417">
        <v>0</v>
      </c>
      <c r="AZ78" s="417">
        <v>0</v>
      </c>
      <c r="BA78" s="417">
        <v>0</v>
      </c>
      <c r="BB78" s="417">
        <v>0</v>
      </c>
      <c r="BC78" s="417">
        <v>0</v>
      </c>
      <c r="BD78" s="417">
        <v>0</v>
      </c>
      <c r="BE78" s="417">
        <v>0</v>
      </c>
      <c r="BF78" s="417">
        <v>0</v>
      </c>
      <c r="BG78" s="417">
        <v>0</v>
      </c>
      <c r="BH78" s="417">
        <v>0</v>
      </c>
      <c r="BI78" s="417">
        <v>0</v>
      </c>
      <c r="BJ78" s="417">
        <v>0</v>
      </c>
      <c r="BK78" s="417">
        <v>0</v>
      </c>
      <c r="BL78" s="417">
        <v>0</v>
      </c>
      <c r="BM78" s="417">
        <v>0</v>
      </c>
      <c r="BN78" s="417">
        <v>0</v>
      </c>
      <c r="BO78" s="417">
        <v>0</v>
      </c>
      <c r="BP78" s="417">
        <v>0</v>
      </c>
      <c r="BQ78" s="417">
        <v>0</v>
      </c>
      <c r="BR78" s="417">
        <v>0</v>
      </c>
      <c r="BS78" s="417">
        <v>0</v>
      </c>
      <c r="BT78" s="417">
        <v>0</v>
      </c>
      <c r="BU78" s="417">
        <v>0</v>
      </c>
      <c r="BV78" s="417">
        <v>0</v>
      </c>
      <c r="BW78" s="417">
        <v>0</v>
      </c>
      <c r="BX78" s="417">
        <v>0</v>
      </c>
      <c r="BY78" s="417">
        <v>0</v>
      </c>
      <c r="BZ78" s="417">
        <v>0</v>
      </c>
      <c r="CA78" s="417">
        <v>0</v>
      </c>
      <c r="CB78" s="417">
        <v>0</v>
      </c>
      <c r="CC78" s="417">
        <v>0</v>
      </c>
      <c r="CD78" s="417">
        <v>0</v>
      </c>
      <c r="CE78" s="417">
        <v>0</v>
      </c>
      <c r="CF78" s="417">
        <v>0</v>
      </c>
      <c r="CG78" s="417">
        <v>0</v>
      </c>
      <c r="CH78" s="417">
        <v>0</v>
      </c>
      <c r="CI78" s="417">
        <v>0</v>
      </c>
      <c r="CJ78" s="417">
        <v>0</v>
      </c>
      <c r="CK78" s="417">
        <v>0</v>
      </c>
      <c r="CL78" s="417">
        <v>0</v>
      </c>
      <c r="CM78" s="417">
        <v>0</v>
      </c>
      <c r="CN78" s="417">
        <v>0</v>
      </c>
      <c r="CO78" s="417">
        <v>0</v>
      </c>
      <c r="CP78" s="417">
        <v>0</v>
      </c>
      <c r="CQ78" s="417">
        <v>0</v>
      </c>
      <c r="CR78" s="417">
        <v>0</v>
      </c>
      <c r="CS78" s="417">
        <v>0</v>
      </c>
      <c r="CT78" s="417">
        <v>0</v>
      </c>
      <c r="CU78" s="417">
        <v>0</v>
      </c>
      <c r="CV78" s="417">
        <v>0</v>
      </c>
      <c r="CW78" s="417">
        <v>0</v>
      </c>
      <c r="CX78" s="417">
        <v>0</v>
      </c>
      <c r="CY78" s="417">
        <v>0</v>
      </c>
      <c r="CZ78" s="417">
        <v>0</v>
      </c>
      <c r="DA78" s="417">
        <v>0</v>
      </c>
      <c r="DB78" s="417">
        <v>0</v>
      </c>
      <c r="DC78" s="417">
        <v>0</v>
      </c>
      <c r="DD78" s="417">
        <v>0</v>
      </c>
      <c r="DE78" s="417">
        <v>0</v>
      </c>
      <c r="DF78" s="417">
        <v>0</v>
      </c>
      <c r="DG78" s="417">
        <v>0</v>
      </c>
      <c r="DH78" s="417">
        <v>0</v>
      </c>
      <c r="DI78" s="417">
        <v>0</v>
      </c>
      <c r="DJ78" s="417">
        <v>0</v>
      </c>
      <c r="DK78" s="417">
        <v>0</v>
      </c>
      <c r="DL78" s="417">
        <v>0</v>
      </c>
      <c r="DM78" s="417">
        <v>0</v>
      </c>
      <c r="DN78" s="417">
        <v>0</v>
      </c>
      <c r="DO78" s="417">
        <v>0</v>
      </c>
      <c r="DP78" s="417">
        <v>0</v>
      </c>
      <c r="DQ78" s="417">
        <v>0</v>
      </c>
      <c r="DR78" s="417">
        <v>0</v>
      </c>
      <c r="DS78" s="417">
        <v>0</v>
      </c>
      <c r="DT78" s="417">
        <v>0</v>
      </c>
      <c r="DU78" s="417">
        <v>0</v>
      </c>
      <c r="DV78" s="417">
        <v>0</v>
      </c>
      <c r="DW78" s="417">
        <v>0</v>
      </c>
      <c r="DX78" s="417">
        <v>0</v>
      </c>
      <c r="DY78" s="417">
        <v>0</v>
      </c>
      <c r="DZ78" s="417">
        <v>0</v>
      </c>
      <c r="EA78" s="417">
        <v>0</v>
      </c>
      <c r="EB78" s="417">
        <v>0</v>
      </c>
      <c r="EC78" s="417">
        <v>0</v>
      </c>
      <c r="ED78" s="417">
        <v>0</v>
      </c>
      <c r="EE78" s="417">
        <v>0</v>
      </c>
      <c r="EF78" s="417">
        <v>0</v>
      </c>
      <c r="EG78" s="417">
        <v>0</v>
      </c>
      <c r="EH78" s="417">
        <v>0</v>
      </c>
      <c r="EI78" s="417">
        <v>0</v>
      </c>
      <c r="EJ78" s="417">
        <v>0</v>
      </c>
      <c r="EK78" s="417">
        <v>0</v>
      </c>
      <c r="EL78" s="417">
        <v>0</v>
      </c>
      <c r="EM78" s="417">
        <v>0</v>
      </c>
      <c r="EN78" s="417">
        <v>0</v>
      </c>
      <c r="EO78" s="417">
        <v>0</v>
      </c>
      <c r="EP78" s="417">
        <v>0</v>
      </c>
      <c r="EQ78" s="417">
        <v>0</v>
      </c>
      <c r="ER78" s="417">
        <v>0</v>
      </c>
      <c r="ES78" s="417">
        <v>0</v>
      </c>
      <c r="ET78" s="417">
        <v>0</v>
      </c>
      <c r="EU78" s="417">
        <v>0</v>
      </c>
      <c r="EV78" s="417">
        <v>0</v>
      </c>
      <c r="EW78" s="417">
        <v>0</v>
      </c>
      <c r="EX78" s="417">
        <v>0</v>
      </c>
      <c r="EY78" s="417">
        <v>0</v>
      </c>
      <c r="EZ78" s="417">
        <v>0</v>
      </c>
      <c r="FA78" s="417">
        <v>0</v>
      </c>
      <c r="FB78" s="417">
        <v>0</v>
      </c>
      <c r="FC78" s="417">
        <v>0</v>
      </c>
      <c r="FD78" s="417">
        <v>0</v>
      </c>
      <c r="FE78" s="417">
        <v>0</v>
      </c>
      <c r="FF78" s="417">
        <v>0</v>
      </c>
      <c r="FG78" s="417">
        <v>0</v>
      </c>
      <c r="FH78" s="417">
        <v>0</v>
      </c>
      <c r="FI78" s="417">
        <v>0</v>
      </c>
      <c r="FJ78" s="417">
        <v>0</v>
      </c>
      <c r="FK78" s="417">
        <v>0</v>
      </c>
      <c r="FL78" s="417">
        <v>0</v>
      </c>
      <c r="FM78" s="417">
        <v>0</v>
      </c>
      <c r="FN78" s="417">
        <v>0</v>
      </c>
      <c r="FO78" s="417">
        <v>0</v>
      </c>
      <c r="FP78" s="417">
        <v>0</v>
      </c>
      <c r="FQ78" s="417">
        <v>0</v>
      </c>
      <c r="FR78" s="417">
        <v>0</v>
      </c>
      <c r="FS78" s="417">
        <v>0</v>
      </c>
      <c r="FT78" s="417">
        <v>0</v>
      </c>
      <c r="FU78" s="417">
        <v>0</v>
      </c>
      <c r="FV78" s="417">
        <v>0</v>
      </c>
      <c r="FW78" s="417">
        <v>0</v>
      </c>
      <c r="FX78" s="417">
        <v>0</v>
      </c>
      <c r="FY78" s="417">
        <v>0</v>
      </c>
      <c r="FZ78" s="417">
        <v>0</v>
      </c>
      <c r="GA78" s="417">
        <v>0</v>
      </c>
    </row>
    <row r="79" spans="1:183" x14ac:dyDescent="0.25">
      <c r="A79" s="392">
        <v>2</v>
      </c>
      <c r="B79" s="168">
        <v>5</v>
      </c>
      <c r="C79" s="168">
        <v>2</v>
      </c>
      <c r="D79" s="417">
        <v>0</v>
      </c>
      <c r="E79" s="417">
        <v>0</v>
      </c>
      <c r="F79" s="417">
        <v>0</v>
      </c>
      <c r="G79" s="417">
        <v>0</v>
      </c>
      <c r="H79" s="417">
        <v>0</v>
      </c>
      <c r="I79" s="417">
        <v>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7">
        <v>0</v>
      </c>
      <c r="Q79" s="417">
        <v>0</v>
      </c>
      <c r="R79" s="417">
        <v>0</v>
      </c>
      <c r="S79" s="417">
        <v>0</v>
      </c>
      <c r="T79" s="417">
        <v>0</v>
      </c>
      <c r="U79" s="417">
        <v>0</v>
      </c>
      <c r="V79" s="417">
        <v>0</v>
      </c>
      <c r="W79" s="417">
        <v>0</v>
      </c>
      <c r="X79" s="417">
        <v>0</v>
      </c>
      <c r="Y79" s="417">
        <v>0</v>
      </c>
      <c r="Z79" s="417">
        <v>0</v>
      </c>
      <c r="AA79" s="417">
        <v>0</v>
      </c>
      <c r="AB79" s="417">
        <v>0</v>
      </c>
      <c r="AC79" s="417">
        <v>0</v>
      </c>
      <c r="AD79" s="417">
        <v>0</v>
      </c>
      <c r="AE79" s="417">
        <v>0</v>
      </c>
      <c r="AF79" s="417">
        <v>0</v>
      </c>
      <c r="AG79" s="417">
        <v>0</v>
      </c>
      <c r="AH79" s="417">
        <v>0</v>
      </c>
      <c r="AI79" s="417">
        <v>0</v>
      </c>
      <c r="AJ79" s="417">
        <v>0</v>
      </c>
      <c r="AK79" s="417">
        <v>0</v>
      </c>
      <c r="AL79" s="417">
        <v>0</v>
      </c>
      <c r="AM79" s="417">
        <v>0</v>
      </c>
      <c r="AN79" s="417">
        <v>0</v>
      </c>
      <c r="AO79" s="417">
        <v>0</v>
      </c>
      <c r="AP79" s="417">
        <v>0</v>
      </c>
      <c r="AQ79" s="417">
        <v>0</v>
      </c>
      <c r="AR79" s="417">
        <v>0</v>
      </c>
      <c r="AS79" s="417">
        <v>0</v>
      </c>
      <c r="AT79" s="417">
        <v>0</v>
      </c>
      <c r="AU79" s="417">
        <v>0</v>
      </c>
      <c r="AV79" s="417">
        <v>0</v>
      </c>
      <c r="AW79" s="417">
        <v>0</v>
      </c>
      <c r="AX79" s="417">
        <v>0</v>
      </c>
      <c r="AY79" s="417">
        <v>0</v>
      </c>
      <c r="AZ79" s="417">
        <v>0</v>
      </c>
      <c r="BA79" s="417">
        <v>0</v>
      </c>
      <c r="BB79" s="417">
        <v>0</v>
      </c>
      <c r="BC79" s="417">
        <v>0</v>
      </c>
      <c r="BD79" s="417">
        <v>0</v>
      </c>
      <c r="BE79" s="417">
        <v>0</v>
      </c>
      <c r="BF79" s="417">
        <v>0</v>
      </c>
      <c r="BG79" s="417">
        <v>0</v>
      </c>
      <c r="BH79" s="417">
        <v>0</v>
      </c>
      <c r="BI79" s="417">
        <v>0</v>
      </c>
      <c r="BJ79" s="417">
        <v>0</v>
      </c>
      <c r="BK79" s="417">
        <v>0</v>
      </c>
      <c r="BL79" s="417">
        <v>0</v>
      </c>
      <c r="BM79" s="417">
        <v>0</v>
      </c>
      <c r="BN79" s="417">
        <v>0</v>
      </c>
      <c r="BO79" s="417">
        <v>0</v>
      </c>
      <c r="BP79" s="417">
        <v>0</v>
      </c>
      <c r="BQ79" s="417">
        <v>0</v>
      </c>
      <c r="BR79" s="417">
        <v>0</v>
      </c>
      <c r="BS79" s="417">
        <v>0</v>
      </c>
      <c r="BT79" s="417">
        <v>0</v>
      </c>
      <c r="BU79" s="417">
        <v>0</v>
      </c>
      <c r="BV79" s="417">
        <v>0</v>
      </c>
      <c r="BW79" s="417">
        <v>0</v>
      </c>
      <c r="BX79" s="417">
        <v>0</v>
      </c>
      <c r="BY79" s="417">
        <v>0</v>
      </c>
      <c r="BZ79" s="417">
        <v>0</v>
      </c>
      <c r="CA79" s="417">
        <v>0</v>
      </c>
      <c r="CB79" s="417">
        <v>0</v>
      </c>
      <c r="CC79" s="417">
        <v>0</v>
      </c>
      <c r="CD79" s="417">
        <v>0</v>
      </c>
      <c r="CE79" s="417">
        <v>0</v>
      </c>
      <c r="CF79" s="417">
        <v>0</v>
      </c>
      <c r="CG79" s="417">
        <v>0</v>
      </c>
      <c r="CH79" s="417">
        <v>0</v>
      </c>
      <c r="CI79" s="417">
        <v>0</v>
      </c>
      <c r="CJ79" s="417">
        <v>0</v>
      </c>
      <c r="CK79" s="417">
        <v>0</v>
      </c>
      <c r="CL79" s="417">
        <v>0</v>
      </c>
      <c r="CM79" s="417">
        <v>0</v>
      </c>
      <c r="CN79" s="417">
        <v>0</v>
      </c>
      <c r="CO79" s="417">
        <v>0</v>
      </c>
      <c r="CP79" s="417">
        <v>0</v>
      </c>
      <c r="CQ79" s="417">
        <v>0</v>
      </c>
      <c r="CR79" s="417">
        <v>0</v>
      </c>
      <c r="CS79" s="417">
        <v>0</v>
      </c>
      <c r="CT79" s="417">
        <v>0</v>
      </c>
      <c r="CU79" s="417">
        <v>0</v>
      </c>
      <c r="CV79" s="417">
        <v>0</v>
      </c>
      <c r="CW79" s="417">
        <v>0</v>
      </c>
      <c r="CX79" s="417">
        <v>0</v>
      </c>
      <c r="CY79" s="417">
        <v>0</v>
      </c>
      <c r="CZ79" s="417">
        <v>0</v>
      </c>
      <c r="DA79" s="417">
        <v>0</v>
      </c>
      <c r="DB79" s="417">
        <v>0</v>
      </c>
      <c r="DC79" s="417">
        <v>0</v>
      </c>
      <c r="DD79" s="417">
        <v>0</v>
      </c>
      <c r="DE79" s="417">
        <v>0</v>
      </c>
      <c r="DF79" s="417">
        <v>0</v>
      </c>
      <c r="DG79" s="417">
        <v>0</v>
      </c>
      <c r="DH79" s="417">
        <v>0</v>
      </c>
      <c r="DI79" s="417">
        <v>0</v>
      </c>
      <c r="DJ79" s="417">
        <v>0</v>
      </c>
      <c r="DK79" s="417">
        <v>0</v>
      </c>
      <c r="DL79" s="417">
        <v>0</v>
      </c>
      <c r="DM79" s="417">
        <v>0</v>
      </c>
      <c r="DN79" s="417">
        <v>0</v>
      </c>
      <c r="DO79" s="417">
        <v>0</v>
      </c>
      <c r="DP79" s="417">
        <v>0</v>
      </c>
      <c r="DQ79" s="417">
        <v>0</v>
      </c>
      <c r="DR79" s="417">
        <v>0</v>
      </c>
      <c r="DS79" s="417">
        <v>0</v>
      </c>
      <c r="DT79" s="417">
        <v>0</v>
      </c>
      <c r="DU79" s="417">
        <v>0</v>
      </c>
      <c r="DV79" s="417">
        <v>0</v>
      </c>
      <c r="DW79" s="417">
        <v>0</v>
      </c>
      <c r="DX79" s="417">
        <v>0</v>
      </c>
      <c r="DY79" s="417">
        <v>0</v>
      </c>
      <c r="DZ79" s="417">
        <v>0</v>
      </c>
      <c r="EA79" s="417">
        <v>0</v>
      </c>
      <c r="EB79" s="417">
        <v>0</v>
      </c>
      <c r="EC79" s="417">
        <v>0</v>
      </c>
      <c r="ED79" s="417">
        <v>0</v>
      </c>
      <c r="EE79" s="417">
        <v>0</v>
      </c>
      <c r="EF79" s="417">
        <v>0</v>
      </c>
      <c r="EG79" s="417">
        <v>0</v>
      </c>
      <c r="EH79" s="417">
        <v>0</v>
      </c>
      <c r="EI79" s="417">
        <v>0</v>
      </c>
      <c r="EJ79" s="417">
        <v>0</v>
      </c>
      <c r="EK79" s="417">
        <v>0</v>
      </c>
      <c r="EL79" s="417">
        <v>0</v>
      </c>
      <c r="EM79" s="417">
        <v>0</v>
      </c>
      <c r="EN79" s="417">
        <v>0</v>
      </c>
      <c r="EO79" s="417">
        <v>0</v>
      </c>
      <c r="EP79" s="417">
        <v>0</v>
      </c>
      <c r="EQ79" s="417">
        <v>0</v>
      </c>
      <c r="ER79" s="417">
        <v>0</v>
      </c>
      <c r="ES79" s="417">
        <v>0</v>
      </c>
      <c r="ET79" s="417">
        <v>0</v>
      </c>
      <c r="EU79" s="417">
        <v>0</v>
      </c>
      <c r="EV79" s="417">
        <v>0</v>
      </c>
      <c r="EW79" s="417">
        <v>0</v>
      </c>
      <c r="EX79" s="417">
        <v>0</v>
      </c>
      <c r="EY79" s="417">
        <v>0</v>
      </c>
      <c r="EZ79" s="417">
        <v>0</v>
      </c>
      <c r="FA79" s="417">
        <v>0</v>
      </c>
      <c r="FB79" s="417">
        <v>0</v>
      </c>
      <c r="FC79" s="417">
        <v>0</v>
      </c>
      <c r="FD79" s="417">
        <v>0</v>
      </c>
      <c r="FE79" s="417">
        <v>0</v>
      </c>
      <c r="FF79" s="417">
        <v>0</v>
      </c>
      <c r="FG79" s="417">
        <v>0</v>
      </c>
      <c r="FH79" s="417">
        <v>0</v>
      </c>
      <c r="FI79" s="417">
        <v>0</v>
      </c>
      <c r="FJ79" s="417">
        <v>0</v>
      </c>
      <c r="FK79" s="417">
        <v>0</v>
      </c>
      <c r="FL79" s="417">
        <v>0</v>
      </c>
      <c r="FM79" s="417">
        <v>0</v>
      </c>
      <c r="FN79" s="417">
        <v>0</v>
      </c>
      <c r="FO79" s="417">
        <v>0</v>
      </c>
      <c r="FP79" s="417">
        <v>0</v>
      </c>
      <c r="FQ79" s="417">
        <v>0</v>
      </c>
      <c r="FR79" s="417">
        <v>0</v>
      </c>
      <c r="FS79" s="417">
        <v>0</v>
      </c>
      <c r="FT79" s="417">
        <v>0</v>
      </c>
      <c r="FU79" s="417">
        <v>0</v>
      </c>
      <c r="FV79" s="417">
        <v>0</v>
      </c>
      <c r="FW79" s="417">
        <v>0</v>
      </c>
      <c r="FX79" s="417">
        <v>0</v>
      </c>
      <c r="FY79" s="417">
        <v>0</v>
      </c>
      <c r="FZ79" s="417">
        <v>0</v>
      </c>
      <c r="GA79" s="417">
        <v>0</v>
      </c>
    </row>
    <row r="80" spans="1:183" x14ac:dyDescent="0.25">
      <c r="A80" s="392">
        <v>3</v>
      </c>
      <c r="B80" s="168">
        <v>5</v>
      </c>
      <c r="C80" s="168">
        <v>2</v>
      </c>
      <c r="D80" s="417">
        <v>0</v>
      </c>
      <c r="E80" s="417">
        <v>0</v>
      </c>
      <c r="F80" s="417">
        <v>0</v>
      </c>
      <c r="G80" s="417">
        <v>0</v>
      </c>
      <c r="H80" s="417">
        <v>0</v>
      </c>
      <c r="I80" s="417">
        <v>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7">
        <v>0</v>
      </c>
      <c r="Q80" s="417">
        <v>0</v>
      </c>
      <c r="R80" s="417">
        <v>0</v>
      </c>
      <c r="S80" s="417">
        <v>0</v>
      </c>
      <c r="T80" s="417">
        <v>0</v>
      </c>
      <c r="U80" s="417">
        <v>0</v>
      </c>
      <c r="V80" s="417">
        <v>0</v>
      </c>
      <c r="W80" s="417">
        <v>0</v>
      </c>
      <c r="X80" s="417">
        <v>0</v>
      </c>
      <c r="Y80" s="417">
        <v>0</v>
      </c>
      <c r="Z80" s="417">
        <v>0</v>
      </c>
      <c r="AA80" s="417">
        <v>0</v>
      </c>
      <c r="AB80" s="417">
        <v>0</v>
      </c>
      <c r="AC80" s="417">
        <v>0</v>
      </c>
      <c r="AD80" s="417">
        <v>0</v>
      </c>
      <c r="AE80" s="417">
        <v>0</v>
      </c>
      <c r="AF80" s="417">
        <v>0</v>
      </c>
      <c r="AG80" s="417">
        <v>0</v>
      </c>
      <c r="AH80" s="417">
        <v>0</v>
      </c>
      <c r="AI80" s="417">
        <v>0</v>
      </c>
      <c r="AJ80" s="417">
        <v>0</v>
      </c>
      <c r="AK80" s="417">
        <v>0</v>
      </c>
      <c r="AL80" s="417">
        <v>0</v>
      </c>
      <c r="AM80" s="417">
        <v>0</v>
      </c>
      <c r="AN80" s="417">
        <v>0</v>
      </c>
      <c r="AO80" s="417">
        <v>0</v>
      </c>
      <c r="AP80" s="417">
        <v>0</v>
      </c>
      <c r="AQ80" s="417">
        <v>0</v>
      </c>
      <c r="AR80" s="417">
        <v>0</v>
      </c>
      <c r="AS80" s="417">
        <v>0</v>
      </c>
      <c r="AT80" s="417">
        <v>0</v>
      </c>
      <c r="AU80" s="417">
        <v>0</v>
      </c>
      <c r="AV80" s="417">
        <v>0</v>
      </c>
      <c r="AW80" s="417">
        <v>0</v>
      </c>
      <c r="AX80" s="417">
        <v>0</v>
      </c>
      <c r="AY80" s="417">
        <v>0</v>
      </c>
      <c r="AZ80" s="417">
        <v>0</v>
      </c>
      <c r="BA80" s="417">
        <v>0</v>
      </c>
      <c r="BB80" s="417">
        <v>0</v>
      </c>
      <c r="BC80" s="417">
        <v>0</v>
      </c>
      <c r="BD80" s="417">
        <v>0</v>
      </c>
      <c r="BE80" s="417">
        <v>0</v>
      </c>
      <c r="BF80" s="417">
        <v>0</v>
      </c>
      <c r="BG80" s="417">
        <v>0</v>
      </c>
      <c r="BH80" s="417">
        <v>0</v>
      </c>
      <c r="BI80" s="417">
        <v>0</v>
      </c>
      <c r="BJ80" s="417">
        <v>0</v>
      </c>
      <c r="BK80" s="417">
        <v>0</v>
      </c>
      <c r="BL80" s="417">
        <v>0</v>
      </c>
      <c r="BM80" s="417">
        <v>0</v>
      </c>
      <c r="BN80" s="417">
        <v>0</v>
      </c>
      <c r="BO80" s="417">
        <v>0</v>
      </c>
      <c r="BP80" s="417">
        <v>0</v>
      </c>
      <c r="BQ80" s="417">
        <v>0</v>
      </c>
      <c r="BR80" s="417">
        <v>0</v>
      </c>
      <c r="BS80" s="417">
        <v>0</v>
      </c>
      <c r="BT80" s="417">
        <v>0</v>
      </c>
      <c r="BU80" s="417">
        <v>0</v>
      </c>
      <c r="BV80" s="417">
        <v>0</v>
      </c>
      <c r="BW80" s="417">
        <v>0</v>
      </c>
      <c r="BX80" s="417">
        <v>0</v>
      </c>
      <c r="BY80" s="417">
        <v>0</v>
      </c>
      <c r="BZ80" s="417">
        <v>0</v>
      </c>
      <c r="CA80" s="417">
        <v>0</v>
      </c>
      <c r="CB80" s="417">
        <v>0</v>
      </c>
      <c r="CC80" s="417">
        <v>0</v>
      </c>
      <c r="CD80" s="417">
        <v>0</v>
      </c>
      <c r="CE80" s="417">
        <v>0</v>
      </c>
      <c r="CF80" s="417">
        <v>0</v>
      </c>
      <c r="CG80" s="417">
        <v>0</v>
      </c>
      <c r="CH80" s="417">
        <v>0</v>
      </c>
      <c r="CI80" s="417">
        <v>0</v>
      </c>
      <c r="CJ80" s="417">
        <v>0</v>
      </c>
      <c r="CK80" s="417">
        <v>0</v>
      </c>
      <c r="CL80" s="417">
        <v>0</v>
      </c>
      <c r="CM80" s="417">
        <v>0</v>
      </c>
      <c r="CN80" s="417">
        <v>0</v>
      </c>
      <c r="CO80" s="417">
        <v>0</v>
      </c>
      <c r="CP80" s="417">
        <v>0</v>
      </c>
      <c r="CQ80" s="417">
        <v>0</v>
      </c>
      <c r="CR80" s="417">
        <v>0</v>
      </c>
      <c r="CS80" s="417">
        <v>0</v>
      </c>
      <c r="CT80" s="417">
        <v>0</v>
      </c>
      <c r="CU80" s="417">
        <v>0</v>
      </c>
      <c r="CV80" s="417">
        <v>0</v>
      </c>
      <c r="CW80" s="417">
        <v>0</v>
      </c>
      <c r="CX80" s="417">
        <v>0</v>
      </c>
      <c r="CY80" s="417">
        <v>0</v>
      </c>
      <c r="CZ80" s="417">
        <v>0</v>
      </c>
      <c r="DA80" s="417">
        <v>0</v>
      </c>
      <c r="DB80" s="417">
        <v>0</v>
      </c>
      <c r="DC80" s="417">
        <v>0</v>
      </c>
      <c r="DD80" s="417">
        <v>0</v>
      </c>
      <c r="DE80" s="417">
        <v>0</v>
      </c>
      <c r="DF80" s="417">
        <v>0</v>
      </c>
      <c r="DG80" s="417">
        <v>0</v>
      </c>
      <c r="DH80" s="417">
        <v>0</v>
      </c>
      <c r="DI80" s="417">
        <v>0</v>
      </c>
      <c r="DJ80" s="417">
        <v>0</v>
      </c>
      <c r="DK80" s="417">
        <v>0</v>
      </c>
      <c r="DL80" s="417">
        <v>0</v>
      </c>
      <c r="DM80" s="417">
        <v>0</v>
      </c>
      <c r="DN80" s="417">
        <v>0</v>
      </c>
      <c r="DO80" s="417">
        <v>0</v>
      </c>
      <c r="DP80" s="417">
        <v>0</v>
      </c>
      <c r="DQ80" s="417">
        <v>0</v>
      </c>
      <c r="DR80" s="417">
        <v>0</v>
      </c>
      <c r="DS80" s="417">
        <v>0</v>
      </c>
      <c r="DT80" s="417">
        <v>0</v>
      </c>
      <c r="DU80" s="417">
        <v>0</v>
      </c>
      <c r="DV80" s="417">
        <v>0</v>
      </c>
      <c r="DW80" s="417">
        <v>0</v>
      </c>
      <c r="DX80" s="417">
        <v>0</v>
      </c>
      <c r="DY80" s="417">
        <v>0</v>
      </c>
      <c r="DZ80" s="417">
        <v>0</v>
      </c>
      <c r="EA80" s="417">
        <v>0</v>
      </c>
      <c r="EB80" s="417">
        <v>0</v>
      </c>
      <c r="EC80" s="417">
        <v>0</v>
      </c>
      <c r="ED80" s="417">
        <v>0</v>
      </c>
      <c r="EE80" s="417">
        <v>0</v>
      </c>
      <c r="EF80" s="417">
        <v>0</v>
      </c>
      <c r="EG80" s="417">
        <v>0</v>
      </c>
      <c r="EH80" s="417">
        <v>0</v>
      </c>
      <c r="EI80" s="417">
        <v>0</v>
      </c>
      <c r="EJ80" s="417">
        <v>0</v>
      </c>
      <c r="EK80" s="417">
        <v>0</v>
      </c>
      <c r="EL80" s="417">
        <v>0</v>
      </c>
      <c r="EM80" s="417">
        <v>0</v>
      </c>
      <c r="EN80" s="417">
        <v>0</v>
      </c>
      <c r="EO80" s="417">
        <v>0</v>
      </c>
      <c r="EP80" s="417">
        <v>0</v>
      </c>
      <c r="EQ80" s="417">
        <v>0</v>
      </c>
      <c r="ER80" s="417">
        <v>0</v>
      </c>
      <c r="ES80" s="417">
        <v>0</v>
      </c>
      <c r="ET80" s="417">
        <v>0</v>
      </c>
      <c r="EU80" s="417">
        <v>0</v>
      </c>
      <c r="EV80" s="417">
        <v>0</v>
      </c>
      <c r="EW80" s="417">
        <v>0</v>
      </c>
      <c r="EX80" s="417">
        <v>0</v>
      </c>
      <c r="EY80" s="417">
        <v>0</v>
      </c>
      <c r="EZ80" s="417">
        <v>0</v>
      </c>
      <c r="FA80" s="417">
        <v>0</v>
      </c>
      <c r="FB80" s="417">
        <v>0</v>
      </c>
      <c r="FC80" s="417">
        <v>0</v>
      </c>
      <c r="FD80" s="417">
        <v>0</v>
      </c>
      <c r="FE80" s="417">
        <v>0</v>
      </c>
      <c r="FF80" s="417">
        <v>0</v>
      </c>
      <c r="FG80" s="417">
        <v>0</v>
      </c>
      <c r="FH80" s="417">
        <v>0</v>
      </c>
      <c r="FI80" s="417">
        <v>0</v>
      </c>
      <c r="FJ80" s="417">
        <v>0</v>
      </c>
      <c r="FK80" s="417">
        <v>0</v>
      </c>
      <c r="FL80" s="417">
        <v>0</v>
      </c>
      <c r="FM80" s="417">
        <v>0</v>
      </c>
      <c r="FN80" s="417">
        <v>0</v>
      </c>
      <c r="FO80" s="417">
        <v>0</v>
      </c>
      <c r="FP80" s="417">
        <v>0</v>
      </c>
      <c r="FQ80" s="417">
        <v>0</v>
      </c>
      <c r="FR80" s="417">
        <v>0</v>
      </c>
      <c r="FS80" s="417">
        <v>0</v>
      </c>
      <c r="FT80" s="417">
        <v>0</v>
      </c>
      <c r="FU80" s="417">
        <v>0</v>
      </c>
      <c r="FV80" s="417">
        <v>0</v>
      </c>
      <c r="FW80" s="417">
        <v>0</v>
      </c>
      <c r="FX80" s="417">
        <v>0</v>
      </c>
      <c r="FY80" s="417">
        <v>0</v>
      </c>
      <c r="FZ80" s="417">
        <v>0</v>
      </c>
      <c r="GA80" s="417">
        <v>0</v>
      </c>
    </row>
    <row r="81" spans="1:183" x14ac:dyDescent="0.25">
      <c r="A81" s="392">
        <v>4</v>
      </c>
      <c r="B81" s="168">
        <v>5</v>
      </c>
      <c r="C81" s="168">
        <v>2</v>
      </c>
      <c r="D81" s="417">
        <v>0</v>
      </c>
      <c r="E81" s="417">
        <v>0</v>
      </c>
      <c r="F81" s="417">
        <v>0</v>
      </c>
      <c r="G81" s="417">
        <v>0</v>
      </c>
      <c r="H81" s="417">
        <v>0</v>
      </c>
      <c r="I81" s="417">
        <v>0</v>
      </c>
      <c r="J81" s="417">
        <v>0</v>
      </c>
      <c r="K81" s="417">
        <v>0</v>
      </c>
      <c r="L81" s="417">
        <v>0</v>
      </c>
      <c r="M81" s="417">
        <v>0</v>
      </c>
      <c r="N81" s="417">
        <v>0</v>
      </c>
      <c r="O81" s="417">
        <v>0</v>
      </c>
      <c r="P81" s="417">
        <v>0</v>
      </c>
      <c r="Q81" s="417">
        <v>0</v>
      </c>
      <c r="R81" s="417">
        <v>0</v>
      </c>
      <c r="S81" s="417">
        <v>0</v>
      </c>
      <c r="T81" s="417">
        <v>0</v>
      </c>
      <c r="U81" s="417">
        <v>0</v>
      </c>
      <c r="V81" s="417">
        <v>0</v>
      </c>
      <c r="W81" s="417">
        <v>0</v>
      </c>
      <c r="X81" s="417">
        <v>0</v>
      </c>
      <c r="Y81" s="417">
        <v>0</v>
      </c>
      <c r="Z81" s="417">
        <v>0</v>
      </c>
      <c r="AA81" s="417">
        <v>0</v>
      </c>
      <c r="AB81" s="417">
        <v>0</v>
      </c>
      <c r="AC81" s="417">
        <v>0</v>
      </c>
      <c r="AD81" s="417">
        <v>0</v>
      </c>
      <c r="AE81" s="417">
        <v>0</v>
      </c>
      <c r="AF81" s="417">
        <v>0</v>
      </c>
      <c r="AG81" s="417">
        <v>0</v>
      </c>
      <c r="AH81" s="417">
        <v>0</v>
      </c>
      <c r="AI81" s="417">
        <v>0</v>
      </c>
      <c r="AJ81" s="417">
        <v>0</v>
      </c>
      <c r="AK81" s="417">
        <v>0</v>
      </c>
      <c r="AL81" s="417">
        <v>0</v>
      </c>
      <c r="AM81" s="417">
        <v>0</v>
      </c>
      <c r="AN81" s="417">
        <v>0</v>
      </c>
      <c r="AO81" s="417">
        <v>0</v>
      </c>
      <c r="AP81" s="417">
        <v>0</v>
      </c>
      <c r="AQ81" s="417">
        <v>0</v>
      </c>
      <c r="AR81" s="417">
        <v>0</v>
      </c>
      <c r="AS81" s="417">
        <v>0</v>
      </c>
      <c r="AT81" s="417">
        <v>0</v>
      </c>
      <c r="AU81" s="417">
        <v>0</v>
      </c>
      <c r="AV81" s="417">
        <v>0</v>
      </c>
      <c r="AW81" s="417">
        <v>0</v>
      </c>
      <c r="AX81" s="417">
        <v>0</v>
      </c>
      <c r="AY81" s="417">
        <v>0</v>
      </c>
      <c r="AZ81" s="417">
        <v>0</v>
      </c>
      <c r="BA81" s="417">
        <v>0</v>
      </c>
      <c r="BB81" s="417">
        <v>0</v>
      </c>
      <c r="BC81" s="417">
        <v>0</v>
      </c>
      <c r="BD81" s="417">
        <v>0</v>
      </c>
      <c r="BE81" s="417">
        <v>0</v>
      </c>
      <c r="BF81" s="417">
        <v>0</v>
      </c>
      <c r="BG81" s="417">
        <v>0</v>
      </c>
      <c r="BH81" s="417">
        <v>0</v>
      </c>
      <c r="BI81" s="417">
        <v>0</v>
      </c>
      <c r="BJ81" s="417">
        <v>0</v>
      </c>
      <c r="BK81" s="417">
        <v>0</v>
      </c>
      <c r="BL81" s="417">
        <v>0</v>
      </c>
      <c r="BM81" s="417">
        <v>0</v>
      </c>
      <c r="BN81" s="417">
        <v>0</v>
      </c>
      <c r="BO81" s="417">
        <v>0</v>
      </c>
      <c r="BP81" s="417">
        <v>0</v>
      </c>
      <c r="BQ81" s="417">
        <v>0</v>
      </c>
      <c r="BR81" s="417">
        <v>0</v>
      </c>
      <c r="BS81" s="417">
        <v>0</v>
      </c>
      <c r="BT81" s="417">
        <v>0</v>
      </c>
      <c r="BU81" s="417">
        <v>0</v>
      </c>
      <c r="BV81" s="417">
        <v>0</v>
      </c>
      <c r="BW81" s="417">
        <v>0</v>
      </c>
      <c r="BX81" s="417">
        <v>0</v>
      </c>
      <c r="BY81" s="417">
        <v>0</v>
      </c>
      <c r="BZ81" s="417">
        <v>0</v>
      </c>
      <c r="CA81" s="417">
        <v>0</v>
      </c>
      <c r="CB81" s="417">
        <v>0</v>
      </c>
      <c r="CC81" s="417">
        <v>0</v>
      </c>
      <c r="CD81" s="417">
        <v>0</v>
      </c>
      <c r="CE81" s="417">
        <v>0</v>
      </c>
      <c r="CF81" s="417">
        <v>0</v>
      </c>
      <c r="CG81" s="417">
        <v>0</v>
      </c>
      <c r="CH81" s="417">
        <v>0</v>
      </c>
      <c r="CI81" s="417">
        <v>0</v>
      </c>
      <c r="CJ81" s="417">
        <v>0</v>
      </c>
      <c r="CK81" s="417">
        <v>0</v>
      </c>
      <c r="CL81" s="417">
        <v>0</v>
      </c>
      <c r="CM81" s="417">
        <v>0</v>
      </c>
      <c r="CN81" s="417">
        <v>0</v>
      </c>
      <c r="CO81" s="417">
        <v>0</v>
      </c>
      <c r="CP81" s="417">
        <v>0</v>
      </c>
      <c r="CQ81" s="417">
        <v>0</v>
      </c>
      <c r="CR81" s="417">
        <v>0</v>
      </c>
      <c r="CS81" s="417">
        <v>0</v>
      </c>
      <c r="CT81" s="417">
        <v>0</v>
      </c>
      <c r="CU81" s="417">
        <v>0</v>
      </c>
      <c r="CV81" s="417">
        <v>0</v>
      </c>
      <c r="CW81" s="417">
        <v>0</v>
      </c>
      <c r="CX81" s="417">
        <v>0</v>
      </c>
      <c r="CY81" s="417">
        <v>0</v>
      </c>
      <c r="CZ81" s="417">
        <v>0</v>
      </c>
      <c r="DA81" s="417">
        <v>0</v>
      </c>
      <c r="DB81" s="417">
        <v>0</v>
      </c>
      <c r="DC81" s="417">
        <v>0</v>
      </c>
      <c r="DD81" s="417">
        <v>0</v>
      </c>
      <c r="DE81" s="417">
        <v>0</v>
      </c>
      <c r="DF81" s="417">
        <v>0</v>
      </c>
      <c r="DG81" s="417">
        <v>0</v>
      </c>
      <c r="DH81" s="417">
        <v>0</v>
      </c>
      <c r="DI81" s="417">
        <v>0</v>
      </c>
      <c r="DJ81" s="417">
        <v>0</v>
      </c>
      <c r="DK81" s="417">
        <v>0</v>
      </c>
      <c r="DL81" s="417">
        <v>0</v>
      </c>
      <c r="DM81" s="417">
        <v>0</v>
      </c>
      <c r="DN81" s="417">
        <v>0</v>
      </c>
      <c r="DO81" s="417">
        <v>0</v>
      </c>
      <c r="DP81" s="417">
        <v>0</v>
      </c>
      <c r="DQ81" s="417">
        <v>0</v>
      </c>
      <c r="DR81" s="417">
        <v>0</v>
      </c>
      <c r="DS81" s="417">
        <v>0</v>
      </c>
      <c r="DT81" s="417">
        <v>0</v>
      </c>
      <c r="DU81" s="417">
        <v>0</v>
      </c>
      <c r="DV81" s="417">
        <v>0</v>
      </c>
      <c r="DW81" s="417">
        <v>0</v>
      </c>
      <c r="DX81" s="417">
        <v>0</v>
      </c>
      <c r="DY81" s="417">
        <v>0</v>
      </c>
      <c r="DZ81" s="417">
        <v>0</v>
      </c>
      <c r="EA81" s="417">
        <v>0</v>
      </c>
      <c r="EB81" s="417">
        <v>0</v>
      </c>
      <c r="EC81" s="417">
        <v>0</v>
      </c>
      <c r="ED81" s="417">
        <v>0</v>
      </c>
      <c r="EE81" s="417">
        <v>0</v>
      </c>
      <c r="EF81" s="417">
        <v>0</v>
      </c>
      <c r="EG81" s="417">
        <v>0</v>
      </c>
      <c r="EH81" s="417">
        <v>0</v>
      </c>
      <c r="EI81" s="417">
        <v>0</v>
      </c>
      <c r="EJ81" s="417">
        <v>0</v>
      </c>
      <c r="EK81" s="417">
        <v>0</v>
      </c>
      <c r="EL81" s="417">
        <v>0</v>
      </c>
      <c r="EM81" s="417">
        <v>0</v>
      </c>
      <c r="EN81" s="417">
        <v>0</v>
      </c>
      <c r="EO81" s="417">
        <v>0</v>
      </c>
      <c r="EP81" s="417">
        <v>0</v>
      </c>
      <c r="EQ81" s="417">
        <v>0</v>
      </c>
      <c r="ER81" s="417">
        <v>0</v>
      </c>
      <c r="ES81" s="417">
        <v>0</v>
      </c>
      <c r="ET81" s="417">
        <v>0</v>
      </c>
      <c r="EU81" s="417">
        <v>0</v>
      </c>
      <c r="EV81" s="417">
        <v>0</v>
      </c>
      <c r="EW81" s="417">
        <v>0</v>
      </c>
      <c r="EX81" s="417">
        <v>0</v>
      </c>
      <c r="EY81" s="417">
        <v>0</v>
      </c>
      <c r="EZ81" s="417">
        <v>0</v>
      </c>
      <c r="FA81" s="417">
        <v>0</v>
      </c>
      <c r="FB81" s="417">
        <v>0</v>
      </c>
      <c r="FC81" s="417">
        <v>0</v>
      </c>
      <c r="FD81" s="417">
        <v>0</v>
      </c>
      <c r="FE81" s="417">
        <v>0</v>
      </c>
      <c r="FF81" s="417">
        <v>0</v>
      </c>
      <c r="FG81" s="417">
        <v>0</v>
      </c>
      <c r="FH81" s="417">
        <v>0</v>
      </c>
      <c r="FI81" s="417">
        <v>0</v>
      </c>
      <c r="FJ81" s="417">
        <v>0</v>
      </c>
      <c r="FK81" s="417">
        <v>0</v>
      </c>
      <c r="FL81" s="417">
        <v>0</v>
      </c>
      <c r="FM81" s="417">
        <v>0</v>
      </c>
      <c r="FN81" s="417">
        <v>0</v>
      </c>
      <c r="FO81" s="417">
        <v>0</v>
      </c>
      <c r="FP81" s="417">
        <v>0</v>
      </c>
      <c r="FQ81" s="417">
        <v>0</v>
      </c>
      <c r="FR81" s="417">
        <v>0</v>
      </c>
      <c r="FS81" s="417">
        <v>0</v>
      </c>
      <c r="FT81" s="417">
        <v>0</v>
      </c>
      <c r="FU81" s="417">
        <v>0</v>
      </c>
      <c r="FV81" s="417">
        <v>0</v>
      </c>
      <c r="FW81" s="417">
        <v>0</v>
      </c>
      <c r="FX81" s="417">
        <v>0</v>
      </c>
      <c r="FY81" s="417">
        <v>0</v>
      </c>
      <c r="FZ81" s="417">
        <v>0</v>
      </c>
      <c r="GA81" s="417">
        <v>0</v>
      </c>
    </row>
    <row r="82" spans="1:183" x14ac:dyDescent="0.25">
      <c r="A82" s="392">
        <v>1</v>
      </c>
      <c r="B82" s="168">
        <v>6</v>
      </c>
      <c r="C82" s="168">
        <v>1</v>
      </c>
      <c r="D82" s="417">
        <v>0</v>
      </c>
      <c r="E82" s="417">
        <v>0</v>
      </c>
      <c r="F82" s="417">
        <v>0</v>
      </c>
      <c r="G82" s="417">
        <v>0</v>
      </c>
      <c r="H82" s="417">
        <v>0</v>
      </c>
      <c r="I82" s="417">
        <v>0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7">
        <v>0</v>
      </c>
      <c r="Q82" s="417">
        <v>0</v>
      </c>
      <c r="R82" s="417">
        <v>0</v>
      </c>
      <c r="S82" s="417">
        <v>0</v>
      </c>
      <c r="T82" s="417">
        <v>0</v>
      </c>
      <c r="U82" s="417">
        <v>0</v>
      </c>
      <c r="V82" s="417">
        <v>0</v>
      </c>
      <c r="W82" s="417">
        <v>0</v>
      </c>
      <c r="X82" s="417">
        <v>0</v>
      </c>
      <c r="Y82" s="417">
        <v>0</v>
      </c>
      <c r="Z82" s="417">
        <v>0</v>
      </c>
      <c r="AA82" s="417">
        <v>0</v>
      </c>
      <c r="AB82" s="417">
        <v>0</v>
      </c>
      <c r="AC82" s="417">
        <v>0</v>
      </c>
      <c r="AD82" s="417">
        <v>0</v>
      </c>
      <c r="AE82" s="417">
        <v>0</v>
      </c>
      <c r="AF82" s="417">
        <v>0</v>
      </c>
      <c r="AG82" s="417">
        <v>0</v>
      </c>
      <c r="AH82" s="417">
        <v>0</v>
      </c>
      <c r="AI82" s="417">
        <v>0</v>
      </c>
      <c r="AJ82" s="417">
        <v>0</v>
      </c>
      <c r="AK82" s="417">
        <v>0</v>
      </c>
      <c r="AL82" s="417">
        <v>0</v>
      </c>
      <c r="AM82" s="417">
        <v>0</v>
      </c>
      <c r="AN82" s="417">
        <v>0</v>
      </c>
      <c r="AO82" s="417">
        <v>0</v>
      </c>
      <c r="AP82" s="417">
        <v>0</v>
      </c>
      <c r="AQ82" s="417">
        <v>0</v>
      </c>
      <c r="AR82" s="417">
        <v>0</v>
      </c>
      <c r="AS82" s="417">
        <v>0</v>
      </c>
      <c r="AT82" s="417">
        <v>0</v>
      </c>
      <c r="AU82" s="417">
        <v>0</v>
      </c>
      <c r="AV82" s="417">
        <v>0</v>
      </c>
      <c r="AW82" s="417">
        <v>0</v>
      </c>
      <c r="AX82" s="417">
        <v>0</v>
      </c>
      <c r="AY82" s="417">
        <v>0</v>
      </c>
      <c r="AZ82" s="417">
        <v>0</v>
      </c>
      <c r="BA82" s="417">
        <v>0</v>
      </c>
      <c r="BB82" s="417">
        <v>0</v>
      </c>
      <c r="BC82" s="417">
        <v>0</v>
      </c>
      <c r="BD82" s="417">
        <v>0</v>
      </c>
      <c r="BE82" s="417">
        <v>0</v>
      </c>
      <c r="BF82" s="417">
        <v>0</v>
      </c>
      <c r="BG82" s="417">
        <v>0</v>
      </c>
      <c r="BH82" s="417">
        <v>0</v>
      </c>
      <c r="BI82" s="417">
        <v>0</v>
      </c>
      <c r="BJ82" s="417">
        <v>0</v>
      </c>
      <c r="BK82" s="417">
        <v>0</v>
      </c>
      <c r="BL82" s="417">
        <v>0</v>
      </c>
      <c r="BM82" s="417">
        <v>0</v>
      </c>
      <c r="BN82" s="417">
        <v>0</v>
      </c>
      <c r="BO82" s="417">
        <v>0</v>
      </c>
      <c r="BP82" s="417">
        <v>0</v>
      </c>
      <c r="BQ82" s="417">
        <v>0</v>
      </c>
      <c r="BR82" s="417">
        <v>0</v>
      </c>
      <c r="BS82" s="417">
        <v>0</v>
      </c>
      <c r="BT82" s="417">
        <v>0</v>
      </c>
      <c r="BU82" s="417">
        <v>0</v>
      </c>
      <c r="BV82" s="417">
        <v>0</v>
      </c>
      <c r="BW82" s="417">
        <v>0</v>
      </c>
      <c r="BX82" s="417">
        <v>0</v>
      </c>
      <c r="BY82" s="417">
        <v>0</v>
      </c>
      <c r="BZ82" s="417">
        <v>0</v>
      </c>
      <c r="CA82" s="417">
        <v>0</v>
      </c>
      <c r="CB82" s="417">
        <v>0</v>
      </c>
      <c r="CC82" s="417">
        <v>0</v>
      </c>
      <c r="CD82" s="417">
        <v>0</v>
      </c>
      <c r="CE82" s="417">
        <v>0</v>
      </c>
      <c r="CF82" s="417">
        <v>0</v>
      </c>
      <c r="CG82" s="417">
        <v>0</v>
      </c>
      <c r="CH82" s="417">
        <v>0</v>
      </c>
      <c r="CI82" s="417">
        <v>0</v>
      </c>
      <c r="CJ82" s="417">
        <v>0</v>
      </c>
      <c r="CK82" s="417">
        <v>0</v>
      </c>
      <c r="CL82" s="417">
        <v>0</v>
      </c>
      <c r="CM82" s="417">
        <v>0</v>
      </c>
      <c r="CN82" s="417">
        <v>0</v>
      </c>
      <c r="CO82" s="417">
        <v>0</v>
      </c>
      <c r="CP82" s="417">
        <v>0</v>
      </c>
      <c r="CQ82" s="417">
        <v>0</v>
      </c>
      <c r="CR82" s="417">
        <v>0</v>
      </c>
      <c r="CS82" s="417">
        <v>0</v>
      </c>
      <c r="CT82" s="417">
        <v>0</v>
      </c>
      <c r="CU82" s="417">
        <v>0</v>
      </c>
      <c r="CV82" s="417">
        <v>0</v>
      </c>
      <c r="CW82" s="417">
        <v>0</v>
      </c>
      <c r="CX82" s="417">
        <v>0</v>
      </c>
      <c r="CY82" s="417">
        <v>0</v>
      </c>
      <c r="CZ82" s="417">
        <v>0</v>
      </c>
      <c r="DA82" s="417">
        <v>0</v>
      </c>
      <c r="DB82" s="417">
        <v>0</v>
      </c>
      <c r="DC82" s="417">
        <v>0</v>
      </c>
      <c r="DD82" s="417">
        <v>0</v>
      </c>
      <c r="DE82" s="417">
        <v>0</v>
      </c>
      <c r="DF82" s="417">
        <v>0</v>
      </c>
      <c r="DG82" s="417">
        <v>0</v>
      </c>
      <c r="DH82" s="417">
        <v>0</v>
      </c>
      <c r="DI82" s="417">
        <v>0</v>
      </c>
      <c r="DJ82" s="417">
        <v>0</v>
      </c>
      <c r="DK82" s="417">
        <v>0</v>
      </c>
      <c r="DL82" s="417">
        <v>0</v>
      </c>
      <c r="DM82" s="417">
        <v>0</v>
      </c>
      <c r="DN82" s="417">
        <v>0</v>
      </c>
      <c r="DO82" s="417">
        <v>0</v>
      </c>
      <c r="DP82" s="417">
        <v>0</v>
      </c>
      <c r="DQ82" s="417">
        <v>0</v>
      </c>
      <c r="DR82" s="417">
        <v>0</v>
      </c>
      <c r="DS82" s="417">
        <v>0</v>
      </c>
      <c r="DT82" s="417">
        <v>0</v>
      </c>
      <c r="DU82" s="417">
        <v>0</v>
      </c>
      <c r="DV82" s="417">
        <v>0</v>
      </c>
      <c r="DW82" s="417">
        <v>0</v>
      </c>
      <c r="DX82" s="417">
        <v>0</v>
      </c>
      <c r="DY82" s="417">
        <v>0</v>
      </c>
      <c r="DZ82" s="417">
        <v>0</v>
      </c>
      <c r="EA82" s="417">
        <v>0</v>
      </c>
      <c r="EB82" s="417">
        <v>0</v>
      </c>
      <c r="EC82" s="417">
        <v>0</v>
      </c>
      <c r="ED82" s="417">
        <v>0</v>
      </c>
      <c r="EE82" s="417">
        <v>0</v>
      </c>
      <c r="EF82" s="417">
        <v>0</v>
      </c>
      <c r="EG82" s="417">
        <v>0</v>
      </c>
      <c r="EH82" s="417">
        <v>0</v>
      </c>
      <c r="EI82" s="417">
        <v>0</v>
      </c>
      <c r="EJ82" s="417">
        <v>0</v>
      </c>
      <c r="EK82" s="417">
        <v>0</v>
      </c>
      <c r="EL82" s="417">
        <v>0</v>
      </c>
      <c r="EM82" s="417">
        <v>0</v>
      </c>
      <c r="EN82" s="417">
        <v>0</v>
      </c>
      <c r="EO82" s="417">
        <v>0</v>
      </c>
      <c r="EP82" s="417">
        <v>0</v>
      </c>
      <c r="EQ82" s="417">
        <v>0</v>
      </c>
      <c r="ER82" s="417">
        <v>0</v>
      </c>
      <c r="ES82" s="417">
        <v>0</v>
      </c>
      <c r="ET82" s="417">
        <v>0</v>
      </c>
      <c r="EU82" s="417">
        <v>0</v>
      </c>
      <c r="EV82" s="417">
        <v>0</v>
      </c>
      <c r="EW82" s="417">
        <v>0</v>
      </c>
      <c r="EX82" s="417">
        <v>0</v>
      </c>
      <c r="EY82" s="417">
        <v>0</v>
      </c>
      <c r="EZ82" s="417">
        <v>0</v>
      </c>
      <c r="FA82" s="417">
        <v>0</v>
      </c>
      <c r="FB82" s="417">
        <v>0</v>
      </c>
      <c r="FC82" s="417">
        <v>0</v>
      </c>
      <c r="FD82" s="417">
        <v>0</v>
      </c>
      <c r="FE82" s="417">
        <v>0</v>
      </c>
      <c r="FF82" s="417">
        <v>0</v>
      </c>
      <c r="FG82" s="417">
        <v>0</v>
      </c>
      <c r="FH82" s="417">
        <v>0</v>
      </c>
      <c r="FI82" s="417">
        <v>0</v>
      </c>
      <c r="FJ82" s="417">
        <v>0</v>
      </c>
      <c r="FK82" s="417">
        <v>0</v>
      </c>
      <c r="FL82" s="417">
        <v>0</v>
      </c>
      <c r="FM82" s="417">
        <v>0</v>
      </c>
      <c r="FN82" s="417">
        <v>0</v>
      </c>
      <c r="FO82" s="417">
        <v>0</v>
      </c>
      <c r="FP82" s="417">
        <v>0</v>
      </c>
      <c r="FQ82" s="417">
        <v>0</v>
      </c>
      <c r="FR82" s="417">
        <v>0</v>
      </c>
      <c r="FS82" s="417">
        <v>0</v>
      </c>
      <c r="FT82" s="417">
        <v>0</v>
      </c>
      <c r="FU82" s="417">
        <v>0</v>
      </c>
      <c r="FV82" s="417">
        <v>0</v>
      </c>
      <c r="FW82" s="417">
        <v>0</v>
      </c>
      <c r="FX82" s="417">
        <v>0</v>
      </c>
      <c r="FY82" s="417">
        <v>0</v>
      </c>
      <c r="FZ82" s="417">
        <v>0</v>
      </c>
      <c r="GA82" s="417">
        <v>0</v>
      </c>
    </row>
    <row r="83" spans="1:183" x14ac:dyDescent="0.25">
      <c r="A83" s="392">
        <v>2</v>
      </c>
      <c r="B83" s="168">
        <v>6</v>
      </c>
      <c r="C83" s="168">
        <v>1</v>
      </c>
      <c r="D83" s="417">
        <v>0</v>
      </c>
      <c r="E83" s="417">
        <v>0</v>
      </c>
      <c r="F83" s="417">
        <v>0</v>
      </c>
      <c r="G83" s="417">
        <v>0</v>
      </c>
      <c r="H83" s="417">
        <v>0</v>
      </c>
      <c r="I83" s="417">
        <v>0</v>
      </c>
      <c r="J83" s="417">
        <v>0</v>
      </c>
      <c r="K83" s="417">
        <v>0</v>
      </c>
      <c r="L83" s="417">
        <v>0</v>
      </c>
      <c r="M83" s="417">
        <v>0</v>
      </c>
      <c r="N83" s="417">
        <v>0</v>
      </c>
      <c r="O83" s="417">
        <v>0</v>
      </c>
      <c r="P83" s="417">
        <v>0</v>
      </c>
      <c r="Q83" s="417">
        <v>0</v>
      </c>
      <c r="R83" s="417">
        <v>0</v>
      </c>
      <c r="S83" s="417">
        <v>0</v>
      </c>
      <c r="T83" s="417">
        <v>0</v>
      </c>
      <c r="U83" s="417">
        <v>0</v>
      </c>
      <c r="V83" s="417">
        <v>0</v>
      </c>
      <c r="W83" s="417">
        <v>0</v>
      </c>
      <c r="X83" s="417">
        <v>0</v>
      </c>
      <c r="Y83" s="417">
        <v>0</v>
      </c>
      <c r="Z83" s="417">
        <v>0</v>
      </c>
      <c r="AA83" s="417">
        <v>0</v>
      </c>
      <c r="AB83" s="417">
        <v>0</v>
      </c>
      <c r="AC83" s="417">
        <v>0</v>
      </c>
      <c r="AD83" s="417">
        <v>0</v>
      </c>
      <c r="AE83" s="417">
        <v>0</v>
      </c>
      <c r="AF83" s="417">
        <v>0</v>
      </c>
      <c r="AG83" s="417">
        <v>0</v>
      </c>
      <c r="AH83" s="417">
        <v>0</v>
      </c>
      <c r="AI83" s="417">
        <v>0</v>
      </c>
      <c r="AJ83" s="417">
        <v>0</v>
      </c>
      <c r="AK83" s="417">
        <v>0</v>
      </c>
      <c r="AL83" s="417">
        <v>0</v>
      </c>
      <c r="AM83" s="417">
        <v>0</v>
      </c>
      <c r="AN83" s="417">
        <v>0</v>
      </c>
      <c r="AO83" s="417">
        <v>0</v>
      </c>
      <c r="AP83" s="417">
        <v>0</v>
      </c>
      <c r="AQ83" s="417">
        <v>0</v>
      </c>
      <c r="AR83" s="417">
        <v>0</v>
      </c>
      <c r="AS83" s="417">
        <v>0</v>
      </c>
      <c r="AT83" s="417">
        <v>0</v>
      </c>
      <c r="AU83" s="417">
        <v>0</v>
      </c>
      <c r="AV83" s="417">
        <v>0</v>
      </c>
      <c r="AW83" s="417">
        <v>0</v>
      </c>
      <c r="AX83" s="417">
        <v>0</v>
      </c>
      <c r="AY83" s="417">
        <v>0</v>
      </c>
      <c r="AZ83" s="417">
        <v>0</v>
      </c>
      <c r="BA83" s="417">
        <v>0</v>
      </c>
      <c r="BB83" s="417">
        <v>0</v>
      </c>
      <c r="BC83" s="417">
        <v>0</v>
      </c>
      <c r="BD83" s="417">
        <v>0</v>
      </c>
      <c r="BE83" s="417">
        <v>0</v>
      </c>
      <c r="BF83" s="417">
        <v>0</v>
      </c>
      <c r="BG83" s="417">
        <v>0</v>
      </c>
      <c r="BH83" s="417">
        <v>0</v>
      </c>
      <c r="BI83" s="417">
        <v>0</v>
      </c>
      <c r="BJ83" s="417">
        <v>0</v>
      </c>
      <c r="BK83" s="417">
        <v>0</v>
      </c>
      <c r="BL83" s="417">
        <v>0</v>
      </c>
      <c r="BM83" s="417">
        <v>0</v>
      </c>
      <c r="BN83" s="417">
        <v>0</v>
      </c>
      <c r="BO83" s="417">
        <v>0</v>
      </c>
      <c r="BP83" s="417">
        <v>0</v>
      </c>
      <c r="BQ83" s="417">
        <v>0</v>
      </c>
      <c r="BR83" s="417">
        <v>0</v>
      </c>
      <c r="BS83" s="417">
        <v>0</v>
      </c>
      <c r="BT83" s="417">
        <v>0</v>
      </c>
      <c r="BU83" s="417">
        <v>0</v>
      </c>
      <c r="BV83" s="417">
        <v>0</v>
      </c>
      <c r="BW83" s="417">
        <v>0</v>
      </c>
      <c r="BX83" s="417">
        <v>0</v>
      </c>
      <c r="BY83" s="417">
        <v>0</v>
      </c>
      <c r="BZ83" s="417">
        <v>0</v>
      </c>
      <c r="CA83" s="417">
        <v>0</v>
      </c>
      <c r="CB83" s="417">
        <v>0</v>
      </c>
      <c r="CC83" s="417">
        <v>0</v>
      </c>
      <c r="CD83" s="417">
        <v>0</v>
      </c>
      <c r="CE83" s="417">
        <v>0</v>
      </c>
      <c r="CF83" s="417">
        <v>0</v>
      </c>
      <c r="CG83" s="417">
        <v>0</v>
      </c>
      <c r="CH83" s="417">
        <v>0</v>
      </c>
      <c r="CI83" s="417">
        <v>0</v>
      </c>
      <c r="CJ83" s="417">
        <v>0</v>
      </c>
      <c r="CK83" s="417">
        <v>0</v>
      </c>
      <c r="CL83" s="417">
        <v>0</v>
      </c>
      <c r="CM83" s="417">
        <v>0</v>
      </c>
      <c r="CN83" s="417">
        <v>0</v>
      </c>
      <c r="CO83" s="417">
        <v>0</v>
      </c>
      <c r="CP83" s="417">
        <v>0</v>
      </c>
      <c r="CQ83" s="417">
        <v>0</v>
      </c>
      <c r="CR83" s="417">
        <v>0</v>
      </c>
      <c r="CS83" s="417">
        <v>0</v>
      </c>
      <c r="CT83" s="417">
        <v>0</v>
      </c>
      <c r="CU83" s="417">
        <v>0</v>
      </c>
      <c r="CV83" s="417">
        <v>0</v>
      </c>
      <c r="CW83" s="417">
        <v>0</v>
      </c>
      <c r="CX83" s="417">
        <v>0</v>
      </c>
      <c r="CY83" s="417">
        <v>0</v>
      </c>
      <c r="CZ83" s="417">
        <v>0</v>
      </c>
      <c r="DA83" s="417">
        <v>0</v>
      </c>
      <c r="DB83" s="417">
        <v>0</v>
      </c>
      <c r="DC83" s="417">
        <v>0</v>
      </c>
      <c r="DD83" s="417">
        <v>0</v>
      </c>
      <c r="DE83" s="417">
        <v>0</v>
      </c>
      <c r="DF83" s="417">
        <v>0</v>
      </c>
      <c r="DG83" s="417">
        <v>0</v>
      </c>
      <c r="DH83" s="417">
        <v>0</v>
      </c>
      <c r="DI83" s="417">
        <v>0</v>
      </c>
      <c r="DJ83" s="417">
        <v>0</v>
      </c>
      <c r="DK83" s="417">
        <v>0</v>
      </c>
      <c r="DL83" s="417">
        <v>0</v>
      </c>
      <c r="DM83" s="417">
        <v>0</v>
      </c>
      <c r="DN83" s="417">
        <v>0</v>
      </c>
      <c r="DO83" s="417">
        <v>0</v>
      </c>
      <c r="DP83" s="417">
        <v>0</v>
      </c>
      <c r="DQ83" s="417">
        <v>0</v>
      </c>
      <c r="DR83" s="417">
        <v>0</v>
      </c>
      <c r="DS83" s="417">
        <v>0</v>
      </c>
      <c r="DT83" s="417">
        <v>0</v>
      </c>
      <c r="DU83" s="417">
        <v>0</v>
      </c>
      <c r="DV83" s="417">
        <v>0</v>
      </c>
      <c r="DW83" s="417">
        <v>0</v>
      </c>
      <c r="DX83" s="417">
        <v>0</v>
      </c>
      <c r="DY83" s="417">
        <v>0</v>
      </c>
      <c r="DZ83" s="417">
        <v>0</v>
      </c>
      <c r="EA83" s="417">
        <v>0</v>
      </c>
      <c r="EB83" s="417">
        <v>0</v>
      </c>
      <c r="EC83" s="417">
        <v>0</v>
      </c>
      <c r="ED83" s="417">
        <v>0</v>
      </c>
      <c r="EE83" s="417">
        <v>0</v>
      </c>
      <c r="EF83" s="417">
        <v>0</v>
      </c>
      <c r="EG83" s="417">
        <v>0</v>
      </c>
      <c r="EH83" s="417">
        <v>0</v>
      </c>
      <c r="EI83" s="417">
        <v>0</v>
      </c>
      <c r="EJ83" s="417">
        <v>0</v>
      </c>
      <c r="EK83" s="417">
        <v>0</v>
      </c>
      <c r="EL83" s="417">
        <v>0</v>
      </c>
      <c r="EM83" s="417">
        <v>0</v>
      </c>
      <c r="EN83" s="417">
        <v>0</v>
      </c>
      <c r="EO83" s="417">
        <v>0</v>
      </c>
      <c r="EP83" s="417">
        <v>0</v>
      </c>
      <c r="EQ83" s="417">
        <v>0</v>
      </c>
      <c r="ER83" s="417">
        <v>0</v>
      </c>
      <c r="ES83" s="417">
        <v>0</v>
      </c>
      <c r="ET83" s="417">
        <v>0</v>
      </c>
      <c r="EU83" s="417">
        <v>0</v>
      </c>
      <c r="EV83" s="417">
        <v>0</v>
      </c>
      <c r="EW83" s="417">
        <v>0</v>
      </c>
      <c r="EX83" s="417">
        <v>0</v>
      </c>
      <c r="EY83" s="417">
        <v>0</v>
      </c>
      <c r="EZ83" s="417">
        <v>0</v>
      </c>
      <c r="FA83" s="417">
        <v>0</v>
      </c>
      <c r="FB83" s="417">
        <v>0</v>
      </c>
      <c r="FC83" s="417">
        <v>0</v>
      </c>
      <c r="FD83" s="417">
        <v>0</v>
      </c>
      <c r="FE83" s="417">
        <v>0</v>
      </c>
      <c r="FF83" s="417">
        <v>0</v>
      </c>
      <c r="FG83" s="417">
        <v>0</v>
      </c>
      <c r="FH83" s="417">
        <v>0</v>
      </c>
      <c r="FI83" s="417">
        <v>0</v>
      </c>
      <c r="FJ83" s="417">
        <v>0</v>
      </c>
      <c r="FK83" s="417">
        <v>0</v>
      </c>
      <c r="FL83" s="417">
        <v>0</v>
      </c>
      <c r="FM83" s="417">
        <v>0</v>
      </c>
      <c r="FN83" s="417">
        <v>0</v>
      </c>
      <c r="FO83" s="417">
        <v>0</v>
      </c>
      <c r="FP83" s="417">
        <v>0</v>
      </c>
      <c r="FQ83" s="417">
        <v>0</v>
      </c>
      <c r="FR83" s="417">
        <v>0</v>
      </c>
      <c r="FS83" s="417">
        <v>0</v>
      </c>
      <c r="FT83" s="417">
        <v>0</v>
      </c>
      <c r="FU83" s="417">
        <v>0</v>
      </c>
      <c r="FV83" s="417">
        <v>0</v>
      </c>
      <c r="FW83" s="417">
        <v>0</v>
      </c>
      <c r="FX83" s="417">
        <v>0</v>
      </c>
      <c r="FY83" s="417">
        <v>0</v>
      </c>
      <c r="FZ83" s="417">
        <v>0</v>
      </c>
      <c r="GA83" s="417">
        <v>0</v>
      </c>
    </row>
    <row r="84" spans="1:183" x14ac:dyDescent="0.25">
      <c r="A84" s="392">
        <v>3</v>
      </c>
      <c r="B84" s="168">
        <v>6</v>
      </c>
      <c r="C84" s="170">
        <v>1</v>
      </c>
      <c r="D84" s="417">
        <v>0</v>
      </c>
      <c r="E84" s="417">
        <v>0</v>
      </c>
      <c r="F84" s="417">
        <v>0</v>
      </c>
      <c r="G84" s="417">
        <v>0</v>
      </c>
      <c r="H84" s="417">
        <v>0</v>
      </c>
      <c r="I84" s="417">
        <v>0</v>
      </c>
      <c r="J84" s="417">
        <v>0</v>
      </c>
      <c r="K84" s="417">
        <v>0</v>
      </c>
      <c r="L84" s="417">
        <v>0</v>
      </c>
      <c r="M84" s="417">
        <v>0</v>
      </c>
      <c r="N84" s="417">
        <v>0</v>
      </c>
      <c r="O84" s="417">
        <v>0</v>
      </c>
      <c r="P84" s="417">
        <v>0</v>
      </c>
      <c r="Q84" s="417">
        <v>0</v>
      </c>
      <c r="R84" s="417">
        <v>0</v>
      </c>
      <c r="S84" s="417">
        <v>0</v>
      </c>
      <c r="T84" s="417">
        <v>0</v>
      </c>
      <c r="U84" s="417">
        <v>0</v>
      </c>
      <c r="V84" s="417">
        <v>0</v>
      </c>
      <c r="W84" s="417">
        <v>0</v>
      </c>
      <c r="X84" s="417">
        <v>0</v>
      </c>
      <c r="Y84" s="417">
        <v>0</v>
      </c>
      <c r="Z84" s="417">
        <v>0</v>
      </c>
      <c r="AA84" s="417">
        <v>0</v>
      </c>
      <c r="AB84" s="417">
        <v>0</v>
      </c>
      <c r="AC84" s="417">
        <v>0</v>
      </c>
      <c r="AD84" s="417">
        <v>0</v>
      </c>
      <c r="AE84" s="417">
        <v>0</v>
      </c>
      <c r="AF84" s="417">
        <v>0</v>
      </c>
      <c r="AG84" s="417">
        <v>0</v>
      </c>
      <c r="AH84" s="417">
        <v>0</v>
      </c>
      <c r="AI84" s="417">
        <v>0</v>
      </c>
      <c r="AJ84" s="417">
        <v>0</v>
      </c>
      <c r="AK84" s="417">
        <v>0</v>
      </c>
      <c r="AL84" s="417">
        <v>0</v>
      </c>
      <c r="AM84" s="417">
        <v>0</v>
      </c>
      <c r="AN84" s="417">
        <v>0</v>
      </c>
      <c r="AO84" s="417">
        <v>0</v>
      </c>
      <c r="AP84" s="417">
        <v>0</v>
      </c>
      <c r="AQ84" s="417">
        <v>0</v>
      </c>
      <c r="AR84" s="417">
        <v>0</v>
      </c>
      <c r="AS84" s="417">
        <v>0</v>
      </c>
      <c r="AT84" s="417">
        <v>0</v>
      </c>
      <c r="AU84" s="417">
        <v>0</v>
      </c>
      <c r="AV84" s="417">
        <v>0</v>
      </c>
      <c r="AW84" s="417">
        <v>0</v>
      </c>
      <c r="AX84" s="417">
        <v>0</v>
      </c>
      <c r="AY84" s="417">
        <v>0</v>
      </c>
      <c r="AZ84" s="417">
        <v>0</v>
      </c>
      <c r="BA84" s="417">
        <v>0</v>
      </c>
      <c r="BB84" s="417">
        <v>0</v>
      </c>
      <c r="BC84" s="417">
        <v>0</v>
      </c>
      <c r="BD84" s="417">
        <v>0</v>
      </c>
      <c r="BE84" s="417">
        <v>0</v>
      </c>
      <c r="BF84" s="417">
        <v>0</v>
      </c>
      <c r="BG84" s="417">
        <v>0</v>
      </c>
      <c r="BH84" s="417">
        <v>0</v>
      </c>
      <c r="BI84" s="417">
        <v>0</v>
      </c>
      <c r="BJ84" s="417">
        <v>0</v>
      </c>
      <c r="BK84" s="417">
        <v>0</v>
      </c>
      <c r="BL84" s="417">
        <v>0</v>
      </c>
      <c r="BM84" s="417">
        <v>0</v>
      </c>
      <c r="BN84" s="417">
        <v>0</v>
      </c>
      <c r="BO84" s="417">
        <v>0</v>
      </c>
      <c r="BP84" s="417">
        <v>0</v>
      </c>
      <c r="BQ84" s="417">
        <v>0</v>
      </c>
      <c r="BR84" s="417">
        <v>0</v>
      </c>
      <c r="BS84" s="417">
        <v>0</v>
      </c>
      <c r="BT84" s="417">
        <v>0</v>
      </c>
      <c r="BU84" s="417">
        <v>0</v>
      </c>
      <c r="BV84" s="417">
        <v>0</v>
      </c>
      <c r="BW84" s="417">
        <v>0</v>
      </c>
      <c r="BX84" s="417">
        <v>0</v>
      </c>
      <c r="BY84" s="417">
        <v>0</v>
      </c>
      <c r="BZ84" s="417">
        <v>0</v>
      </c>
      <c r="CA84" s="417">
        <v>0</v>
      </c>
      <c r="CB84" s="417">
        <v>0</v>
      </c>
      <c r="CC84" s="417">
        <v>0</v>
      </c>
      <c r="CD84" s="417">
        <v>0</v>
      </c>
      <c r="CE84" s="417">
        <v>0</v>
      </c>
      <c r="CF84" s="417">
        <v>0</v>
      </c>
      <c r="CG84" s="417">
        <v>0</v>
      </c>
      <c r="CH84" s="417">
        <v>0</v>
      </c>
      <c r="CI84" s="417">
        <v>0</v>
      </c>
      <c r="CJ84" s="417">
        <v>0</v>
      </c>
      <c r="CK84" s="417">
        <v>0</v>
      </c>
      <c r="CL84" s="417">
        <v>0</v>
      </c>
      <c r="CM84" s="417">
        <v>0</v>
      </c>
      <c r="CN84" s="417">
        <v>0</v>
      </c>
      <c r="CO84" s="417">
        <v>0</v>
      </c>
      <c r="CP84" s="417">
        <v>0</v>
      </c>
      <c r="CQ84" s="417">
        <v>0</v>
      </c>
      <c r="CR84" s="417">
        <v>0</v>
      </c>
      <c r="CS84" s="417">
        <v>0</v>
      </c>
      <c r="CT84" s="417">
        <v>0</v>
      </c>
      <c r="CU84" s="417">
        <v>0</v>
      </c>
      <c r="CV84" s="417">
        <v>0</v>
      </c>
      <c r="CW84" s="417">
        <v>0</v>
      </c>
      <c r="CX84" s="417">
        <v>0</v>
      </c>
      <c r="CY84" s="417">
        <v>0</v>
      </c>
      <c r="CZ84" s="417">
        <v>0</v>
      </c>
      <c r="DA84" s="417">
        <v>0</v>
      </c>
      <c r="DB84" s="417">
        <v>0</v>
      </c>
      <c r="DC84" s="417">
        <v>0</v>
      </c>
      <c r="DD84" s="417">
        <v>0</v>
      </c>
      <c r="DE84" s="417">
        <v>0</v>
      </c>
      <c r="DF84" s="417">
        <v>0</v>
      </c>
      <c r="DG84" s="417">
        <v>0</v>
      </c>
      <c r="DH84" s="417">
        <v>0</v>
      </c>
      <c r="DI84" s="417">
        <v>0</v>
      </c>
      <c r="DJ84" s="417">
        <v>0</v>
      </c>
      <c r="DK84" s="417">
        <v>0</v>
      </c>
      <c r="DL84" s="417">
        <v>0</v>
      </c>
      <c r="DM84" s="417">
        <v>0</v>
      </c>
      <c r="DN84" s="417">
        <v>0</v>
      </c>
      <c r="DO84" s="417">
        <v>0</v>
      </c>
      <c r="DP84" s="417">
        <v>0</v>
      </c>
      <c r="DQ84" s="417">
        <v>0</v>
      </c>
      <c r="DR84" s="417">
        <v>0</v>
      </c>
      <c r="DS84" s="417">
        <v>0</v>
      </c>
      <c r="DT84" s="417">
        <v>0</v>
      </c>
      <c r="DU84" s="417">
        <v>0</v>
      </c>
      <c r="DV84" s="417">
        <v>0</v>
      </c>
      <c r="DW84" s="417">
        <v>0</v>
      </c>
      <c r="DX84" s="417">
        <v>0</v>
      </c>
      <c r="DY84" s="417">
        <v>0</v>
      </c>
      <c r="DZ84" s="417">
        <v>0</v>
      </c>
      <c r="EA84" s="417">
        <v>0</v>
      </c>
      <c r="EB84" s="417">
        <v>0</v>
      </c>
      <c r="EC84" s="417">
        <v>0</v>
      </c>
      <c r="ED84" s="417">
        <v>0</v>
      </c>
      <c r="EE84" s="417">
        <v>0</v>
      </c>
      <c r="EF84" s="417">
        <v>0</v>
      </c>
      <c r="EG84" s="417">
        <v>0</v>
      </c>
      <c r="EH84" s="417">
        <v>0</v>
      </c>
      <c r="EI84" s="417">
        <v>0</v>
      </c>
      <c r="EJ84" s="417">
        <v>0</v>
      </c>
      <c r="EK84" s="417">
        <v>0</v>
      </c>
      <c r="EL84" s="417">
        <v>0</v>
      </c>
      <c r="EM84" s="417">
        <v>0</v>
      </c>
      <c r="EN84" s="417">
        <v>0</v>
      </c>
      <c r="EO84" s="417">
        <v>0</v>
      </c>
      <c r="EP84" s="417">
        <v>0</v>
      </c>
      <c r="EQ84" s="417">
        <v>0</v>
      </c>
      <c r="ER84" s="417">
        <v>0</v>
      </c>
      <c r="ES84" s="417">
        <v>0</v>
      </c>
      <c r="ET84" s="417">
        <v>0</v>
      </c>
      <c r="EU84" s="417">
        <v>0</v>
      </c>
      <c r="EV84" s="417">
        <v>0</v>
      </c>
      <c r="EW84" s="417">
        <v>0</v>
      </c>
      <c r="EX84" s="417">
        <v>0</v>
      </c>
      <c r="EY84" s="417">
        <v>0</v>
      </c>
      <c r="EZ84" s="417">
        <v>0</v>
      </c>
      <c r="FA84" s="417">
        <v>0</v>
      </c>
      <c r="FB84" s="417">
        <v>0</v>
      </c>
      <c r="FC84" s="417">
        <v>0</v>
      </c>
      <c r="FD84" s="417">
        <v>0</v>
      </c>
      <c r="FE84" s="417">
        <v>0</v>
      </c>
      <c r="FF84" s="417">
        <v>0</v>
      </c>
      <c r="FG84" s="417">
        <v>0</v>
      </c>
      <c r="FH84" s="417">
        <v>0</v>
      </c>
      <c r="FI84" s="417">
        <v>0</v>
      </c>
      <c r="FJ84" s="417">
        <v>0</v>
      </c>
      <c r="FK84" s="417">
        <v>0</v>
      </c>
      <c r="FL84" s="417">
        <v>0</v>
      </c>
      <c r="FM84" s="417">
        <v>0</v>
      </c>
      <c r="FN84" s="417">
        <v>0</v>
      </c>
      <c r="FO84" s="417">
        <v>0</v>
      </c>
      <c r="FP84" s="417">
        <v>0</v>
      </c>
      <c r="FQ84" s="417">
        <v>0</v>
      </c>
      <c r="FR84" s="417">
        <v>0</v>
      </c>
      <c r="FS84" s="417">
        <v>0</v>
      </c>
      <c r="FT84" s="417">
        <v>0</v>
      </c>
      <c r="FU84" s="417">
        <v>0</v>
      </c>
      <c r="FV84" s="417">
        <v>0</v>
      </c>
      <c r="FW84" s="417">
        <v>0</v>
      </c>
      <c r="FX84" s="417">
        <v>0</v>
      </c>
      <c r="FY84" s="417">
        <v>0</v>
      </c>
      <c r="FZ84" s="417">
        <v>0</v>
      </c>
      <c r="GA84" s="417">
        <v>0</v>
      </c>
    </row>
    <row r="85" spans="1:183" x14ac:dyDescent="0.25">
      <c r="A85" s="392">
        <v>4</v>
      </c>
      <c r="B85" s="168">
        <v>6</v>
      </c>
      <c r="C85" s="170">
        <v>1</v>
      </c>
      <c r="D85" s="417">
        <v>0</v>
      </c>
      <c r="E85" s="417">
        <v>0</v>
      </c>
      <c r="F85" s="417">
        <v>0</v>
      </c>
      <c r="G85" s="417">
        <v>0</v>
      </c>
      <c r="H85" s="417">
        <v>0</v>
      </c>
      <c r="I85" s="417">
        <v>0</v>
      </c>
      <c r="J85" s="417">
        <v>0</v>
      </c>
      <c r="K85" s="417">
        <v>0</v>
      </c>
      <c r="L85" s="417">
        <v>0</v>
      </c>
      <c r="M85" s="417">
        <v>0</v>
      </c>
      <c r="N85" s="417">
        <v>0</v>
      </c>
      <c r="O85" s="417">
        <v>0</v>
      </c>
      <c r="P85" s="417">
        <v>0</v>
      </c>
      <c r="Q85" s="417">
        <v>0</v>
      </c>
      <c r="R85" s="417">
        <v>0</v>
      </c>
      <c r="S85" s="417">
        <v>0</v>
      </c>
      <c r="T85" s="417">
        <v>0</v>
      </c>
      <c r="U85" s="417">
        <v>0</v>
      </c>
      <c r="V85" s="417">
        <v>0</v>
      </c>
      <c r="W85" s="417">
        <v>0</v>
      </c>
      <c r="X85" s="417">
        <v>0</v>
      </c>
      <c r="Y85" s="417">
        <v>0</v>
      </c>
      <c r="Z85" s="417">
        <v>0</v>
      </c>
      <c r="AA85" s="417">
        <v>0</v>
      </c>
      <c r="AB85" s="417">
        <v>0</v>
      </c>
      <c r="AC85" s="417">
        <v>0</v>
      </c>
      <c r="AD85" s="417">
        <v>0</v>
      </c>
      <c r="AE85" s="417">
        <v>0</v>
      </c>
      <c r="AF85" s="417">
        <v>0</v>
      </c>
      <c r="AG85" s="417">
        <v>0</v>
      </c>
      <c r="AH85" s="417">
        <v>0</v>
      </c>
      <c r="AI85" s="417">
        <v>0</v>
      </c>
      <c r="AJ85" s="417">
        <v>0</v>
      </c>
      <c r="AK85" s="417">
        <v>0</v>
      </c>
      <c r="AL85" s="417">
        <v>0</v>
      </c>
      <c r="AM85" s="417">
        <v>0</v>
      </c>
      <c r="AN85" s="417">
        <v>0</v>
      </c>
      <c r="AO85" s="417">
        <v>0</v>
      </c>
      <c r="AP85" s="417">
        <v>0</v>
      </c>
      <c r="AQ85" s="417">
        <v>0</v>
      </c>
      <c r="AR85" s="417">
        <v>0</v>
      </c>
      <c r="AS85" s="417">
        <v>0</v>
      </c>
      <c r="AT85" s="417">
        <v>0</v>
      </c>
      <c r="AU85" s="417">
        <v>0</v>
      </c>
      <c r="AV85" s="417">
        <v>0</v>
      </c>
      <c r="AW85" s="417">
        <v>0</v>
      </c>
      <c r="AX85" s="417">
        <v>0</v>
      </c>
      <c r="AY85" s="417">
        <v>0</v>
      </c>
      <c r="AZ85" s="417">
        <v>0</v>
      </c>
      <c r="BA85" s="417">
        <v>0</v>
      </c>
      <c r="BB85" s="417">
        <v>0</v>
      </c>
      <c r="BC85" s="417">
        <v>0</v>
      </c>
      <c r="BD85" s="417">
        <v>0</v>
      </c>
      <c r="BE85" s="417">
        <v>0</v>
      </c>
      <c r="BF85" s="417">
        <v>0</v>
      </c>
      <c r="BG85" s="417">
        <v>0</v>
      </c>
      <c r="BH85" s="417">
        <v>0</v>
      </c>
      <c r="BI85" s="417">
        <v>0</v>
      </c>
      <c r="BJ85" s="417">
        <v>0</v>
      </c>
      <c r="BK85" s="417">
        <v>0</v>
      </c>
      <c r="BL85" s="417">
        <v>0</v>
      </c>
      <c r="BM85" s="417">
        <v>0</v>
      </c>
      <c r="BN85" s="417">
        <v>0</v>
      </c>
      <c r="BO85" s="417">
        <v>0</v>
      </c>
      <c r="BP85" s="417">
        <v>0</v>
      </c>
      <c r="BQ85" s="417">
        <v>0</v>
      </c>
      <c r="BR85" s="417">
        <v>0</v>
      </c>
      <c r="BS85" s="417">
        <v>0</v>
      </c>
      <c r="BT85" s="417">
        <v>0</v>
      </c>
      <c r="BU85" s="417">
        <v>0</v>
      </c>
      <c r="BV85" s="417">
        <v>0</v>
      </c>
      <c r="BW85" s="417">
        <v>0</v>
      </c>
      <c r="BX85" s="417">
        <v>0</v>
      </c>
      <c r="BY85" s="417">
        <v>0</v>
      </c>
      <c r="BZ85" s="417">
        <v>0</v>
      </c>
      <c r="CA85" s="417">
        <v>0</v>
      </c>
      <c r="CB85" s="417">
        <v>0</v>
      </c>
      <c r="CC85" s="417">
        <v>0</v>
      </c>
      <c r="CD85" s="417">
        <v>0</v>
      </c>
      <c r="CE85" s="417">
        <v>0</v>
      </c>
      <c r="CF85" s="417">
        <v>0</v>
      </c>
      <c r="CG85" s="417">
        <v>0</v>
      </c>
      <c r="CH85" s="417">
        <v>0</v>
      </c>
      <c r="CI85" s="417">
        <v>0</v>
      </c>
      <c r="CJ85" s="417">
        <v>0</v>
      </c>
      <c r="CK85" s="417">
        <v>0</v>
      </c>
      <c r="CL85" s="417">
        <v>0</v>
      </c>
      <c r="CM85" s="417">
        <v>0</v>
      </c>
      <c r="CN85" s="417">
        <v>0</v>
      </c>
      <c r="CO85" s="417">
        <v>0</v>
      </c>
      <c r="CP85" s="417">
        <v>0</v>
      </c>
      <c r="CQ85" s="417">
        <v>0</v>
      </c>
      <c r="CR85" s="417">
        <v>0</v>
      </c>
      <c r="CS85" s="417">
        <v>0</v>
      </c>
      <c r="CT85" s="417">
        <v>0</v>
      </c>
      <c r="CU85" s="417">
        <v>0</v>
      </c>
      <c r="CV85" s="417">
        <v>0</v>
      </c>
      <c r="CW85" s="417">
        <v>0</v>
      </c>
      <c r="CX85" s="417">
        <v>0</v>
      </c>
      <c r="CY85" s="417">
        <v>0</v>
      </c>
      <c r="CZ85" s="417">
        <v>0</v>
      </c>
      <c r="DA85" s="417">
        <v>0</v>
      </c>
      <c r="DB85" s="417">
        <v>0</v>
      </c>
      <c r="DC85" s="417">
        <v>0</v>
      </c>
      <c r="DD85" s="417">
        <v>0</v>
      </c>
      <c r="DE85" s="417">
        <v>0</v>
      </c>
      <c r="DF85" s="417">
        <v>0</v>
      </c>
      <c r="DG85" s="417">
        <v>0</v>
      </c>
      <c r="DH85" s="417">
        <v>0</v>
      </c>
      <c r="DI85" s="417">
        <v>0</v>
      </c>
      <c r="DJ85" s="417">
        <v>0</v>
      </c>
      <c r="DK85" s="417">
        <v>0</v>
      </c>
      <c r="DL85" s="417">
        <v>0</v>
      </c>
      <c r="DM85" s="417">
        <v>0</v>
      </c>
      <c r="DN85" s="417">
        <v>0</v>
      </c>
      <c r="DO85" s="417">
        <v>0</v>
      </c>
      <c r="DP85" s="417">
        <v>0</v>
      </c>
      <c r="DQ85" s="417">
        <v>0</v>
      </c>
      <c r="DR85" s="417">
        <v>0</v>
      </c>
      <c r="DS85" s="417">
        <v>0</v>
      </c>
      <c r="DT85" s="417">
        <v>0</v>
      </c>
      <c r="DU85" s="417">
        <v>0</v>
      </c>
      <c r="DV85" s="417">
        <v>0</v>
      </c>
      <c r="DW85" s="417">
        <v>0</v>
      </c>
      <c r="DX85" s="417">
        <v>0</v>
      </c>
      <c r="DY85" s="417">
        <v>0</v>
      </c>
      <c r="DZ85" s="417">
        <v>0</v>
      </c>
      <c r="EA85" s="417">
        <v>0</v>
      </c>
      <c r="EB85" s="417">
        <v>0</v>
      </c>
      <c r="EC85" s="417">
        <v>0</v>
      </c>
      <c r="ED85" s="417">
        <v>0</v>
      </c>
      <c r="EE85" s="417">
        <v>0</v>
      </c>
      <c r="EF85" s="417">
        <v>0</v>
      </c>
      <c r="EG85" s="417">
        <v>0</v>
      </c>
      <c r="EH85" s="417">
        <v>0</v>
      </c>
      <c r="EI85" s="417">
        <v>0</v>
      </c>
      <c r="EJ85" s="417">
        <v>0</v>
      </c>
      <c r="EK85" s="417">
        <v>0</v>
      </c>
      <c r="EL85" s="417">
        <v>0</v>
      </c>
      <c r="EM85" s="417">
        <v>0</v>
      </c>
      <c r="EN85" s="417">
        <v>0</v>
      </c>
      <c r="EO85" s="417">
        <v>0</v>
      </c>
      <c r="EP85" s="417">
        <v>0</v>
      </c>
      <c r="EQ85" s="417">
        <v>0</v>
      </c>
      <c r="ER85" s="417">
        <v>0</v>
      </c>
      <c r="ES85" s="417">
        <v>0</v>
      </c>
      <c r="ET85" s="417">
        <v>0</v>
      </c>
      <c r="EU85" s="417">
        <v>0</v>
      </c>
      <c r="EV85" s="417">
        <v>0</v>
      </c>
      <c r="EW85" s="417">
        <v>0</v>
      </c>
      <c r="EX85" s="417">
        <v>0</v>
      </c>
      <c r="EY85" s="417">
        <v>0</v>
      </c>
      <c r="EZ85" s="417">
        <v>0</v>
      </c>
      <c r="FA85" s="417">
        <v>0</v>
      </c>
      <c r="FB85" s="417">
        <v>0</v>
      </c>
      <c r="FC85" s="417">
        <v>0</v>
      </c>
      <c r="FD85" s="417">
        <v>0</v>
      </c>
      <c r="FE85" s="417">
        <v>0</v>
      </c>
      <c r="FF85" s="417">
        <v>0</v>
      </c>
      <c r="FG85" s="417">
        <v>0</v>
      </c>
      <c r="FH85" s="417">
        <v>0</v>
      </c>
      <c r="FI85" s="417">
        <v>0</v>
      </c>
      <c r="FJ85" s="417">
        <v>0</v>
      </c>
      <c r="FK85" s="417">
        <v>0</v>
      </c>
      <c r="FL85" s="417">
        <v>0</v>
      </c>
      <c r="FM85" s="417">
        <v>0</v>
      </c>
      <c r="FN85" s="417">
        <v>0</v>
      </c>
      <c r="FO85" s="417">
        <v>0</v>
      </c>
      <c r="FP85" s="417">
        <v>0</v>
      </c>
      <c r="FQ85" s="417">
        <v>0</v>
      </c>
      <c r="FR85" s="417">
        <v>0</v>
      </c>
      <c r="FS85" s="417">
        <v>0</v>
      </c>
      <c r="FT85" s="417">
        <v>0</v>
      </c>
      <c r="FU85" s="417">
        <v>0</v>
      </c>
      <c r="FV85" s="417">
        <v>0</v>
      </c>
      <c r="FW85" s="417">
        <v>0</v>
      </c>
      <c r="FX85" s="417">
        <v>0</v>
      </c>
      <c r="FY85" s="417">
        <v>0</v>
      </c>
      <c r="FZ85" s="417">
        <v>0</v>
      </c>
      <c r="GA85" s="417">
        <v>0</v>
      </c>
    </row>
    <row r="86" spans="1:183" x14ac:dyDescent="0.25">
      <c r="A86" s="392">
        <v>1</v>
      </c>
      <c r="B86" s="168">
        <v>7</v>
      </c>
      <c r="C86" s="168">
        <v>14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7">
        <v>0</v>
      </c>
      <c r="K86" s="417">
        <v>0</v>
      </c>
      <c r="L86" s="417">
        <v>0</v>
      </c>
      <c r="M86" s="417">
        <v>0</v>
      </c>
      <c r="N86" s="417">
        <v>0</v>
      </c>
      <c r="O86" s="417">
        <v>0</v>
      </c>
      <c r="P86" s="417">
        <v>0</v>
      </c>
      <c r="Q86" s="417">
        <v>0</v>
      </c>
      <c r="R86" s="417">
        <v>0</v>
      </c>
      <c r="S86" s="417">
        <v>0</v>
      </c>
      <c r="T86" s="417">
        <v>0</v>
      </c>
      <c r="U86" s="417">
        <v>0</v>
      </c>
      <c r="V86" s="417">
        <v>0</v>
      </c>
      <c r="W86" s="417">
        <v>0</v>
      </c>
      <c r="X86" s="417">
        <v>0</v>
      </c>
      <c r="Y86" s="417">
        <v>0</v>
      </c>
      <c r="Z86" s="417">
        <v>0</v>
      </c>
      <c r="AA86" s="417">
        <v>0</v>
      </c>
      <c r="AB86" s="417">
        <v>0</v>
      </c>
      <c r="AC86" s="417">
        <v>0</v>
      </c>
      <c r="AD86" s="417">
        <v>0</v>
      </c>
      <c r="AE86" s="417">
        <v>0</v>
      </c>
      <c r="AF86" s="417">
        <v>0</v>
      </c>
      <c r="AG86" s="417">
        <v>0</v>
      </c>
      <c r="AH86" s="417">
        <v>0</v>
      </c>
      <c r="AI86" s="417">
        <v>0</v>
      </c>
      <c r="AJ86" s="417">
        <v>0</v>
      </c>
      <c r="AK86" s="417">
        <v>0</v>
      </c>
      <c r="AL86" s="417">
        <v>0</v>
      </c>
      <c r="AM86" s="417">
        <v>0</v>
      </c>
      <c r="AN86" s="417">
        <v>0</v>
      </c>
      <c r="AO86" s="417">
        <v>0</v>
      </c>
      <c r="AP86" s="417">
        <v>0</v>
      </c>
      <c r="AQ86" s="417">
        <v>0</v>
      </c>
      <c r="AR86" s="417">
        <v>0</v>
      </c>
      <c r="AS86" s="417">
        <v>0</v>
      </c>
      <c r="AT86" s="417">
        <v>0</v>
      </c>
      <c r="AU86" s="417">
        <v>0</v>
      </c>
      <c r="AV86" s="417">
        <v>0</v>
      </c>
      <c r="AW86" s="417">
        <v>0</v>
      </c>
      <c r="AX86" s="417">
        <v>0</v>
      </c>
      <c r="AY86" s="417">
        <v>0</v>
      </c>
      <c r="AZ86" s="417">
        <v>0</v>
      </c>
      <c r="BA86" s="417">
        <v>0</v>
      </c>
      <c r="BB86" s="417">
        <v>0</v>
      </c>
      <c r="BC86" s="417">
        <v>0</v>
      </c>
      <c r="BD86" s="417">
        <v>0</v>
      </c>
      <c r="BE86" s="417">
        <v>0</v>
      </c>
      <c r="BF86" s="417">
        <v>0</v>
      </c>
      <c r="BG86" s="417">
        <v>0</v>
      </c>
      <c r="BH86" s="417">
        <v>0</v>
      </c>
      <c r="BI86" s="417">
        <v>0</v>
      </c>
      <c r="BJ86" s="417">
        <v>0</v>
      </c>
      <c r="BK86" s="417">
        <v>0</v>
      </c>
      <c r="BL86" s="417">
        <v>0</v>
      </c>
      <c r="BM86" s="417">
        <v>0</v>
      </c>
      <c r="BN86" s="417">
        <v>0</v>
      </c>
      <c r="BO86" s="417">
        <v>0</v>
      </c>
      <c r="BP86" s="417">
        <v>0</v>
      </c>
      <c r="BQ86" s="417">
        <v>0</v>
      </c>
      <c r="BR86" s="417">
        <v>0</v>
      </c>
      <c r="BS86" s="417">
        <v>0</v>
      </c>
      <c r="BT86" s="417">
        <v>0</v>
      </c>
      <c r="BU86" s="417">
        <v>0</v>
      </c>
      <c r="BV86" s="417">
        <v>0</v>
      </c>
      <c r="BW86" s="417">
        <v>0</v>
      </c>
      <c r="BX86" s="417">
        <v>0</v>
      </c>
      <c r="BY86" s="417">
        <v>0</v>
      </c>
      <c r="BZ86" s="417">
        <v>0</v>
      </c>
      <c r="CA86" s="417">
        <v>0</v>
      </c>
      <c r="CB86" s="417">
        <v>0</v>
      </c>
      <c r="CC86" s="417">
        <v>0</v>
      </c>
      <c r="CD86" s="417">
        <v>0</v>
      </c>
      <c r="CE86" s="417">
        <v>0</v>
      </c>
      <c r="CF86" s="417">
        <v>0</v>
      </c>
      <c r="CG86" s="417">
        <v>0</v>
      </c>
      <c r="CH86" s="417">
        <v>0</v>
      </c>
      <c r="CI86" s="417">
        <v>0</v>
      </c>
      <c r="CJ86" s="417">
        <v>0</v>
      </c>
      <c r="CK86" s="417">
        <v>0</v>
      </c>
      <c r="CL86" s="417">
        <v>0</v>
      </c>
      <c r="CM86" s="417">
        <v>0</v>
      </c>
      <c r="CN86" s="417">
        <v>0</v>
      </c>
      <c r="CO86" s="417">
        <v>0</v>
      </c>
      <c r="CP86" s="417">
        <v>0</v>
      </c>
      <c r="CQ86" s="417">
        <v>0</v>
      </c>
      <c r="CR86" s="417">
        <v>0</v>
      </c>
      <c r="CS86" s="417">
        <v>0</v>
      </c>
      <c r="CT86" s="417">
        <v>0</v>
      </c>
      <c r="CU86" s="417">
        <v>0</v>
      </c>
      <c r="CV86" s="417">
        <v>0</v>
      </c>
      <c r="CW86" s="417">
        <v>0</v>
      </c>
      <c r="CX86" s="417">
        <v>0</v>
      </c>
      <c r="CY86" s="417">
        <v>0</v>
      </c>
      <c r="CZ86" s="417">
        <v>0</v>
      </c>
      <c r="DA86" s="417">
        <v>0</v>
      </c>
      <c r="DB86" s="417">
        <v>0</v>
      </c>
      <c r="DC86" s="417">
        <v>0</v>
      </c>
      <c r="DD86" s="417">
        <v>0</v>
      </c>
      <c r="DE86" s="417">
        <v>0</v>
      </c>
      <c r="DF86" s="417">
        <v>0</v>
      </c>
      <c r="DG86" s="417">
        <v>0</v>
      </c>
      <c r="DH86" s="417">
        <v>0</v>
      </c>
      <c r="DI86" s="417">
        <v>0</v>
      </c>
      <c r="DJ86" s="417">
        <v>0</v>
      </c>
      <c r="DK86" s="417">
        <v>0</v>
      </c>
      <c r="DL86" s="417">
        <v>0</v>
      </c>
      <c r="DM86" s="417">
        <v>0</v>
      </c>
      <c r="DN86" s="417">
        <v>0</v>
      </c>
      <c r="DO86" s="417">
        <v>0</v>
      </c>
      <c r="DP86" s="417">
        <v>0</v>
      </c>
      <c r="DQ86" s="417">
        <v>0</v>
      </c>
      <c r="DR86" s="417">
        <v>0</v>
      </c>
      <c r="DS86" s="417">
        <v>0</v>
      </c>
      <c r="DT86" s="417">
        <v>0</v>
      </c>
      <c r="DU86" s="417">
        <v>0</v>
      </c>
      <c r="DV86" s="417">
        <v>0</v>
      </c>
      <c r="DW86" s="417">
        <v>0</v>
      </c>
      <c r="DX86" s="417">
        <v>0</v>
      </c>
      <c r="DY86" s="417">
        <v>0</v>
      </c>
      <c r="DZ86" s="417">
        <v>0</v>
      </c>
      <c r="EA86" s="417">
        <v>0</v>
      </c>
      <c r="EB86" s="417">
        <v>0</v>
      </c>
      <c r="EC86" s="417">
        <v>0</v>
      </c>
      <c r="ED86" s="417">
        <v>0</v>
      </c>
      <c r="EE86" s="417">
        <v>0</v>
      </c>
      <c r="EF86" s="417">
        <v>0</v>
      </c>
      <c r="EG86" s="417">
        <v>0</v>
      </c>
      <c r="EH86" s="417">
        <v>0</v>
      </c>
      <c r="EI86" s="417">
        <v>0</v>
      </c>
      <c r="EJ86" s="417">
        <v>0</v>
      </c>
      <c r="EK86" s="417">
        <v>0</v>
      </c>
      <c r="EL86" s="417">
        <v>0</v>
      </c>
      <c r="EM86" s="417">
        <v>0</v>
      </c>
      <c r="EN86" s="417">
        <v>0</v>
      </c>
      <c r="EO86" s="417">
        <v>0</v>
      </c>
      <c r="EP86" s="417">
        <v>0</v>
      </c>
      <c r="EQ86" s="417">
        <v>0</v>
      </c>
      <c r="ER86" s="417">
        <v>0</v>
      </c>
      <c r="ES86" s="417">
        <v>0</v>
      </c>
      <c r="ET86" s="417">
        <v>0</v>
      </c>
      <c r="EU86" s="417">
        <v>0</v>
      </c>
      <c r="EV86" s="417">
        <v>0</v>
      </c>
      <c r="EW86" s="417">
        <v>0</v>
      </c>
      <c r="EX86" s="417">
        <v>0</v>
      </c>
      <c r="EY86" s="417">
        <v>0</v>
      </c>
      <c r="EZ86" s="417">
        <v>0</v>
      </c>
      <c r="FA86" s="417">
        <v>0</v>
      </c>
      <c r="FB86" s="417">
        <v>0</v>
      </c>
      <c r="FC86" s="417">
        <v>0</v>
      </c>
      <c r="FD86" s="417">
        <v>0</v>
      </c>
      <c r="FE86" s="417">
        <v>0</v>
      </c>
      <c r="FF86" s="417">
        <v>0</v>
      </c>
      <c r="FG86" s="417">
        <v>0</v>
      </c>
      <c r="FH86" s="417">
        <v>0</v>
      </c>
      <c r="FI86" s="417">
        <v>0</v>
      </c>
      <c r="FJ86" s="417">
        <v>0</v>
      </c>
      <c r="FK86" s="417">
        <v>0</v>
      </c>
      <c r="FL86" s="417">
        <v>0</v>
      </c>
      <c r="FM86" s="417">
        <v>0</v>
      </c>
      <c r="FN86" s="417">
        <v>0</v>
      </c>
      <c r="FO86" s="417">
        <v>0</v>
      </c>
      <c r="FP86" s="417">
        <v>0</v>
      </c>
      <c r="FQ86" s="417">
        <v>0</v>
      </c>
      <c r="FR86" s="417">
        <v>0</v>
      </c>
      <c r="FS86" s="417">
        <v>0</v>
      </c>
      <c r="FT86" s="417">
        <v>0</v>
      </c>
      <c r="FU86" s="417">
        <v>0</v>
      </c>
      <c r="FV86" s="417">
        <v>0</v>
      </c>
      <c r="FW86" s="417">
        <v>0</v>
      </c>
      <c r="FX86" s="417">
        <v>0</v>
      </c>
      <c r="FY86" s="417">
        <v>0</v>
      </c>
      <c r="FZ86" s="417">
        <v>0</v>
      </c>
      <c r="GA86" s="417">
        <v>0</v>
      </c>
    </row>
    <row r="87" spans="1:183" x14ac:dyDescent="0.25">
      <c r="A87" s="392">
        <v>2</v>
      </c>
      <c r="B87" s="168">
        <v>7</v>
      </c>
      <c r="C87" s="168">
        <v>14</v>
      </c>
      <c r="D87" s="417">
        <v>0</v>
      </c>
      <c r="E87" s="417">
        <v>0</v>
      </c>
      <c r="F87" s="417">
        <v>0</v>
      </c>
      <c r="G87" s="417">
        <v>0</v>
      </c>
      <c r="H87" s="417">
        <v>0</v>
      </c>
      <c r="I87" s="417">
        <v>0</v>
      </c>
      <c r="J87" s="417">
        <v>0</v>
      </c>
      <c r="K87" s="417">
        <v>0</v>
      </c>
      <c r="L87" s="417">
        <v>0</v>
      </c>
      <c r="M87" s="417">
        <v>0</v>
      </c>
      <c r="N87" s="417">
        <v>0</v>
      </c>
      <c r="O87" s="417">
        <v>0</v>
      </c>
      <c r="P87" s="417">
        <v>0</v>
      </c>
      <c r="Q87" s="417">
        <v>0</v>
      </c>
      <c r="R87" s="417">
        <v>0</v>
      </c>
      <c r="S87" s="417">
        <v>0</v>
      </c>
      <c r="T87" s="417">
        <v>0</v>
      </c>
      <c r="U87" s="417">
        <v>0</v>
      </c>
      <c r="V87" s="417">
        <v>0</v>
      </c>
      <c r="W87" s="417">
        <v>0</v>
      </c>
      <c r="X87" s="417">
        <v>0</v>
      </c>
      <c r="Y87" s="417">
        <v>0</v>
      </c>
      <c r="Z87" s="417">
        <v>0</v>
      </c>
      <c r="AA87" s="417">
        <v>0</v>
      </c>
      <c r="AB87" s="417">
        <v>0</v>
      </c>
      <c r="AC87" s="417">
        <v>0</v>
      </c>
      <c r="AD87" s="417">
        <v>0</v>
      </c>
      <c r="AE87" s="417">
        <v>0</v>
      </c>
      <c r="AF87" s="417">
        <v>0</v>
      </c>
      <c r="AG87" s="417">
        <v>0</v>
      </c>
      <c r="AH87" s="417">
        <v>0</v>
      </c>
      <c r="AI87" s="417">
        <v>0</v>
      </c>
      <c r="AJ87" s="417">
        <v>0</v>
      </c>
      <c r="AK87" s="417">
        <v>0</v>
      </c>
      <c r="AL87" s="417">
        <v>0</v>
      </c>
      <c r="AM87" s="417">
        <v>0</v>
      </c>
      <c r="AN87" s="417">
        <v>0</v>
      </c>
      <c r="AO87" s="417">
        <v>0</v>
      </c>
      <c r="AP87" s="417">
        <v>0</v>
      </c>
      <c r="AQ87" s="417">
        <v>0</v>
      </c>
      <c r="AR87" s="417">
        <v>0</v>
      </c>
      <c r="AS87" s="417">
        <v>0</v>
      </c>
      <c r="AT87" s="417">
        <v>0</v>
      </c>
      <c r="AU87" s="417">
        <v>0</v>
      </c>
      <c r="AV87" s="417">
        <v>0</v>
      </c>
      <c r="AW87" s="417">
        <v>0</v>
      </c>
      <c r="AX87" s="417">
        <v>0</v>
      </c>
      <c r="AY87" s="417">
        <v>0</v>
      </c>
      <c r="AZ87" s="417">
        <v>0</v>
      </c>
      <c r="BA87" s="417">
        <v>0</v>
      </c>
      <c r="BB87" s="417">
        <v>0</v>
      </c>
      <c r="BC87" s="417">
        <v>0</v>
      </c>
      <c r="BD87" s="417">
        <v>0</v>
      </c>
      <c r="BE87" s="417">
        <v>0</v>
      </c>
      <c r="BF87" s="417">
        <v>0</v>
      </c>
      <c r="BG87" s="417">
        <v>0</v>
      </c>
      <c r="BH87" s="417">
        <v>0</v>
      </c>
      <c r="BI87" s="417">
        <v>0</v>
      </c>
      <c r="BJ87" s="417">
        <v>0</v>
      </c>
      <c r="BK87" s="417">
        <v>0</v>
      </c>
      <c r="BL87" s="417">
        <v>0</v>
      </c>
      <c r="BM87" s="417">
        <v>0</v>
      </c>
      <c r="BN87" s="417">
        <v>0</v>
      </c>
      <c r="BO87" s="417">
        <v>0</v>
      </c>
      <c r="BP87" s="417">
        <v>0</v>
      </c>
      <c r="BQ87" s="417">
        <v>0</v>
      </c>
      <c r="BR87" s="417">
        <v>0</v>
      </c>
      <c r="BS87" s="417">
        <v>0</v>
      </c>
      <c r="BT87" s="417">
        <v>0</v>
      </c>
      <c r="BU87" s="417">
        <v>0</v>
      </c>
      <c r="BV87" s="417">
        <v>0</v>
      </c>
      <c r="BW87" s="417">
        <v>0</v>
      </c>
      <c r="BX87" s="417">
        <v>0</v>
      </c>
      <c r="BY87" s="417">
        <v>0</v>
      </c>
      <c r="BZ87" s="417">
        <v>0</v>
      </c>
      <c r="CA87" s="417">
        <v>0</v>
      </c>
      <c r="CB87" s="417">
        <v>0</v>
      </c>
      <c r="CC87" s="417">
        <v>0</v>
      </c>
      <c r="CD87" s="417">
        <v>0</v>
      </c>
      <c r="CE87" s="417">
        <v>0</v>
      </c>
      <c r="CF87" s="417">
        <v>0</v>
      </c>
      <c r="CG87" s="417">
        <v>0</v>
      </c>
      <c r="CH87" s="417">
        <v>0</v>
      </c>
      <c r="CI87" s="417">
        <v>0</v>
      </c>
      <c r="CJ87" s="417">
        <v>0</v>
      </c>
      <c r="CK87" s="417">
        <v>0</v>
      </c>
      <c r="CL87" s="417">
        <v>0</v>
      </c>
      <c r="CM87" s="417">
        <v>0</v>
      </c>
      <c r="CN87" s="417">
        <v>0</v>
      </c>
      <c r="CO87" s="417">
        <v>0</v>
      </c>
      <c r="CP87" s="417">
        <v>0</v>
      </c>
      <c r="CQ87" s="417">
        <v>0</v>
      </c>
      <c r="CR87" s="417">
        <v>0</v>
      </c>
      <c r="CS87" s="417">
        <v>0</v>
      </c>
      <c r="CT87" s="417">
        <v>0</v>
      </c>
      <c r="CU87" s="417">
        <v>0</v>
      </c>
      <c r="CV87" s="417">
        <v>0</v>
      </c>
      <c r="CW87" s="417">
        <v>0</v>
      </c>
      <c r="CX87" s="417">
        <v>0</v>
      </c>
      <c r="CY87" s="417">
        <v>0</v>
      </c>
      <c r="CZ87" s="417">
        <v>0</v>
      </c>
      <c r="DA87" s="417">
        <v>0</v>
      </c>
      <c r="DB87" s="417">
        <v>0</v>
      </c>
      <c r="DC87" s="417">
        <v>0</v>
      </c>
      <c r="DD87" s="417">
        <v>0</v>
      </c>
      <c r="DE87" s="417">
        <v>0</v>
      </c>
      <c r="DF87" s="417">
        <v>0</v>
      </c>
      <c r="DG87" s="417">
        <v>0</v>
      </c>
      <c r="DH87" s="417">
        <v>0</v>
      </c>
      <c r="DI87" s="417">
        <v>0</v>
      </c>
      <c r="DJ87" s="417">
        <v>0</v>
      </c>
      <c r="DK87" s="417">
        <v>0</v>
      </c>
      <c r="DL87" s="417">
        <v>0</v>
      </c>
      <c r="DM87" s="417">
        <v>0</v>
      </c>
      <c r="DN87" s="417">
        <v>0</v>
      </c>
      <c r="DO87" s="417">
        <v>0</v>
      </c>
      <c r="DP87" s="417">
        <v>0</v>
      </c>
      <c r="DQ87" s="417">
        <v>0</v>
      </c>
      <c r="DR87" s="417">
        <v>0</v>
      </c>
      <c r="DS87" s="417">
        <v>0</v>
      </c>
      <c r="DT87" s="417">
        <v>0</v>
      </c>
      <c r="DU87" s="417">
        <v>0</v>
      </c>
      <c r="DV87" s="417">
        <v>0</v>
      </c>
      <c r="DW87" s="417">
        <v>0</v>
      </c>
      <c r="DX87" s="417">
        <v>0</v>
      </c>
      <c r="DY87" s="417">
        <v>0</v>
      </c>
      <c r="DZ87" s="417">
        <v>0</v>
      </c>
      <c r="EA87" s="417">
        <v>0</v>
      </c>
      <c r="EB87" s="417">
        <v>0</v>
      </c>
      <c r="EC87" s="417">
        <v>0</v>
      </c>
      <c r="ED87" s="417">
        <v>0</v>
      </c>
      <c r="EE87" s="417">
        <v>0</v>
      </c>
      <c r="EF87" s="417">
        <v>0</v>
      </c>
      <c r="EG87" s="417">
        <v>0</v>
      </c>
      <c r="EH87" s="417">
        <v>0</v>
      </c>
      <c r="EI87" s="417">
        <v>0</v>
      </c>
      <c r="EJ87" s="417">
        <v>0</v>
      </c>
      <c r="EK87" s="417">
        <v>0</v>
      </c>
      <c r="EL87" s="417">
        <v>0</v>
      </c>
      <c r="EM87" s="417">
        <v>0</v>
      </c>
      <c r="EN87" s="417">
        <v>0</v>
      </c>
      <c r="EO87" s="417">
        <v>0</v>
      </c>
      <c r="EP87" s="417">
        <v>0</v>
      </c>
      <c r="EQ87" s="417">
        <v>0</v>
      </c>
      <c r="ER87" s="417">
        <v>0</v>
      </c>
      <c r="ES87" s="417">
        <v>0</v>
      </c>
      <c r="ET87" s="417">
        <v>0</v>
      </c>
      <c r="EU87" s="417">
        <v>0</v>
      </c>
      <c r="EV87" s="417">
        <v>0</v>
      </c>
      <c r="EW87" s="417">
        <v>0</v>
      </c>
      <c r="EX87" s="417">
        <v>0</v>
      </c>
      <c r="EY87" s="417">
        <v>0</v>
      </c>
      <c r="EZ87" s="417">
        <v>0</v>
      </c>
      <c r="FA87" s="417">
        <v>0</v>
      </c>
      <c r="FB87" s="417">
        <v>0</v>
      </c>
      <c r="FC87" s="417">
        <v>0</v>
      </c>
      <c r="FD87" s="417">
        <v>0</v>
      </c>
      <c r="FE87" s="417">
        <v>0</v>
      </c>
      <c r="FF87" s="417">
        <v>0</v>
      </c>
      <c r="FG87" s="417">
        <v>0</v>
      </c>
      <c r="FH87" s="417">
        <v>0</v>
      </c>
      <c r="FI87" s="417">
        <v>0</v>
      </c>
      <c r="FJ87" s="417">
        <v>0</v>
      </c>
      <c r="FK87" s="417">
        <v>0</v>
      </c>
      <c r="FL87" s="417">
        <v>0</v>
      </c>
      <c r="FM87" s="417">
        <v>0</v>
      </c>
      <c r="FN87" s="417">
        <v>0</v>
      </c>
      <c r="FO87" s="417">
        <v>0</v>
      </c>
      <c r="FP87" s="417">
        <v>0</v>
      </c>
      <c r="FQ87" s="417">
        <v>0</v>
      </c>
      <c r="FR87" s="417">
        <v>0</v>
      </c>
      <c r="FS87" s="417">
        <v>0</v>
      </c>
      <c r="FT87" s="417">
        <v>0</v>
      </c>
      <c r="FU87" s="417">
        <v>0</v>
      </c>
      <c r="FV87" s="417">
        <v>0</v>
      </c>
      <c r="FW87" s="417">
        <v>0</v>
      </c>
      <c r="FX87" s="417">
        <v>0</v>
      </c>
      <c r="FY87" s="417">
        <v>0</v>
      </c>
      <c r="FZ87" s="417">
        <v>0</v>
      </c>
      <c r="GA87" s="417">
        <v>0</v>
      </c>
    </row>
    <row r="88" spans="1:183" x14ac:dyDescent="0.25">
      <c r="A88" s="392">
        <v>3</v>
      </c>
      <c r="B88" s="168">
        <v>7</v>
      </c>
      <c r="C88" s="168">
        <v>14</v>
      </c>
      <c r="D88" s="417">
        <v>0</v>
      </c>
      <c r="E88" s="417">
        <v>0</v>
      </c>
      <c r="F88" s="417">
        <v>0</v>
      </c>
      <c r="G88" s="417">
        <v>0</v>
      </c>
      <c r="H88" s="417">
        <v>0</v>
      </c>
      <c r="I88" s="417">
        <v>0</v>
      </c>
      <c r="J88" s="417">
        <v>0</v>
      </c>
      <c r="K88" s="417">
        <v>0</v>
      </c>
      <c r="L88" s="417">
        <v>0</v>
      </c>
      <c r="M88" s="417">
        <v>0</v>
      </c>
      <c r="N88" s="417">
        <v>0</v>
      </c>
      <c r="O88" s="417">
        <v>0</v>
      </c>
      <c r="P88" s="417">
        <v>0</v>
      </c>
      <c r="Q88" s="417">
        <v>0</v>
      </c>
      <c r="R88" s="417">
        <v>0</v>
      </c>
      <c r="S88" s="417">
        <v>0</v>
      </c>
      <c r="T88" s="417">
        <v>0</v>
      </c>
      <c r="U88" s="417">
        <v>0</v>
      </c>
      <c r="V88" s="417">
        <v>0</v>
      </c>
      <c r="W88" s="417">
        <v>0</v>
      </c>
      <c r="X88" s="417">
        <v>0</v>
      </c>
      <c r="Y88" s="417">
        <v>0</v>
      </c>
      <c r="Z88" s="417">
        <v>0</v>
      </c>
      <c r="AA88" s="417">
        <v>0</v>
      </c>
      <c r="AB88" s="417">
        <v>0</v>
      </c>
      <c r="AC88" s="417">
        <v>0</v>
      </c>
      <c r="AD88" s="417">
        <v>0</v>
      </c>
      <c r="AE88" s="417">
        <v>0</v>
      </c>
      <c r="AF88" s="417">
        <v>0</v>
      </c>
      <c r="AG88" s="417">
        <v>0</v>
      </c>
      <c r="AH88" s="417">
        <v>0</v>
      </c>
      <c r="AI88" s="417">
        <v>0</v>
      </c>
      <c r="AJ88" s="417">
        <v>0</v>
      </c>
      <c r="AK88" s="417">
        <v>0</v>
      </c>
      <c r="AL88" s="417">
        <v>0</v>
      </c>
      <c r="AM88" s="417">
        <v>0</v>
      </c>
      <c r="AN88" s="417">
        <v>0</v>
      </c>
      <c r="AO88" s="417">
        <v>0</v>
      </c>
      <c r="AP88" s="417">
        <v>0</v>
      </c>
      <c r="AQ88" s="417">
        <v>0</v>
      </c>
      <c r="AR88" s="417">
        <v>0</v>
      </c>
      <c r="AS88" s="417">
        <v>0</v>
      </c>
      <c r="AT88" s="417">
        <v>0</v>
      </c>
      <c r="AU88" s="417">
        <v>0</v>
      </c>
      <c r="AV88" s="417">
        <v>0</v>
      </c>
      <c r="AW88" s="417">
        <v>0</v>
      </c>
      <c r="AX88" s="417">
        <v>0</v>
      </c>
      <c r="AY88" s="417">
        <v>0</v>
      </c>
      <c r="AZ88" s="417">
        <v>0</v>
      </c>
      <c r="BA88" s="417">
        <v>0</v>
      </c>
      <c r="BB88" s="417">
        <v>0</v>
      </c>
      <c r="BC88" s="417">
        <v>0</v>
      </c>
      <c r="BD88" s="417">
        <v>0</v>
      </c>
      <c r="BE88" s="417">
        <v>0</v>
      </c>
      <c r="BF88" s="417">
        <v>0</v>
      </c>
      <c r="BG88" s="417">
        <v>0</v>
      </c>
      <c r="BH88" s="417">
        <v>0</v>
      </c>
      <c r="BI88" s="417">
        <v>0</v>
      </c>
      <c r="BJ88" s="417">
        <v>0</v>
      </c>
      <c r="BK88" s="417">
        <v>0</v>
      </c>
      <c r="BL88" s="417">
        <v>0</v>
      </c>
      <c r="BM88" s="417">
        <v>0</v>
      </c>
      <c r="BN88" s="417">
        <v>0</v>
      </c>
      <c r="BO88" s="417">
        <v>0</v>
      </c>
      <c r="BP88" s="417">
        <v>0</v>
      </c>
      <c r="BQ88" s="417">
        <v>0</v>
      </c>
      <c r="BR88" s="417">
        <v>0</v>
      </c>
      <c r="BS88" s="417">
        <v>0</v>
      </c>
      <c r="BT88" s="417">
        <v>0</v>
      </c>
      <c r="BU88" s="417">
        <v>0</v>
      </c>
      <c r="BV88" s="417">
        <v>0</v>
      </c>
      <c r="BW88" s="417">
        <v>0</v>
      </c>
      <c r="BX88" s="417">
        <v>0</v>
      </c>
      <c r="BY88" s="417">
        <v>0</v>
      </c>
      <c r="BZ88" s="417">
        <v>0</v>
      </c>
      <c r="CA88" s="417">
        <v>0</v>
      </c>
      <c r="CB88" s="417">
        <v>0</v>
      </c>
      <c r="CC88" s="417">
        <v>0</v>
      </c>
      <c r="CD88" s="417">
        <v>0</v>
      </c>
      <c r="CE88" s="417">
        <v>0</v>
      </c>
      <c r="CF88" s="417">
        <v>0</v>
      </c>
      <c r="CG88" s="417">
        <v>0</v>
      </c>
      <c r="CH88" s="417">
        <v>0</v>
      </c>
      <c r="CI88" s="417">
        <v>0</v>
      </c>
      <c r="CJ88" s="417">
        <v>0</v>
      </c>
      <c r="CK88" s="417">
        <v>0</v>
      </c>
      <c r="CL88" s="417">
        <v>0</v>
      </c>
      <c r="CM88" s="417">
        <v>0</v>
      </c>
      <c r="CN88" s="417">
        <v>0</v>
      </c>
      <c r="CO88" s="417">
        <v>0</v>
      </c>
      <c r="CP88" s="417">
        <v>0</v>
      </c>
      <c r="CQ88" s="417">
        <v>0</v>
      </c>
      <c r="CR88" s="417">
        <v>0</v>
      </c>
      <c r="CS88" s="417">
        <v>0</v>
      </c>
      <c r="CT88" s="417">
        <v>0</v>
      </c>
      <c r="CU88" s="417">
        <v>0</v>
      </c>
      <c r="CV88" s="417">
        <v>0</v>
      </c>
      <c r="CW88" s="417">
        <v>0</v>
      </c>
      <c r="CX88" s="417">
        <v>0</v>
      </c>
      <c r="CY88" s="417">
        <v>0</v>
      </c>
      <c r="CZ88" s="417">
        <v>0</v>
      </c>
      <c r="DA88" s="417">
        <v>0</v>
      </c>
      <c r="DB88" s="417">
        <v>0</v>
      </c>
      <c r="DC88" s="417">
        <v>0</v>
      </c>
      <c r="DD88" s="417">
        <v>0</v>
      </c>
      <c r="DE88" s="417">
        <v>0</v>
      </c>
      <c r="DF88" s="417">
        <v>0</v>
      </c>
      <c r="DG88" s="417">
        <v>0</v>
      </c>
      <c r="DH88" s="417">
        <v>0</v>
      </c>
      <c r="DI88" s="417">
        <v>0</v>
      </c>
      <c r="DJ88" s="417">
        <v>0</v>
      </c>
      <c r="DK88" s="417">
        <v>0</v>
      </c>
      <c r="DL88" s="417">
        <v>0</v>
      </c>
      <c r="DM88" s="417">
        <v>0</v>
      </c>
      <c r="DN88" s="417">
        <v>0</v>
      </c>
      <c r="DO88" s="417">
        <v>0</v>
      </c>
      <c r="DP88" s="417">
        <v>0</v>
      </c>
      <c r="DQ88" s="417">
        <v>0</v>
      </c>
      <c r="DR88" s="417">
        <v>0</v>
      </c>
      <c r="DS88" s="417">
        <v>0</v>
      </c>
      <c r="DT88" s="417">
        <v>0</v>
      </c>
      <c r="DU88" s="417">
        <v>0</v>
      </c>
      <c r="DV88" s="417">
        <v>0</v>
      </c>
      <c r="DW88" s="417">
        <v>0</v>
      </c>
      <c r="DX88" s="417">
        <v>0</v>
      </c>
      <c r="DY88" s="417">
        <v>0</v>
      </c>
      <c r="DZ88" s="417">
        <v>0</v>
      </c>
      <c r="EA88" s="417">
        <v>0</v>
      </c>
      <c r="EB88" s="417">
        <v>0</v>
      </c>
      <c r="EC88" s="417">
        <v>0</v>
      </c>
      <c r="ED88" s="417">
        <v>0</v>
      </c>
      <c r="EE88" s="417">
        <v>0</v>
      </c>
      <c r="EF88" s="417">
        <v>0</v>
      </c>
      <c r="EG88" s="417">
        <v>0</v>
      </c>
      <c r="EH88" s="417">
        <v>0</v>
      </c>
      <c r="EI88" s="417">
        <v>0</v>
      </c>
      <c r="EJ88" s="417">
        <v>0</v>
      </c>
      <c r="EK88" s="417">
        <v>0</v>
      </c>
      <c r="EL88" s="417">
        <v>0</v>
      </c>
      <c r="EM88" s="417">
        <v>0</v>
      </c>
      <c r="EN88" s="417">
        <v>0</v>
      </c>
      <c r="EO88" s="417">
        <v>0</v>
      </c>
      <c r="EP88" s="417">
        <v>0</v>
      </c>
      <c r="EQ88" s="417">
        <v>0</v>
      </c>
      <c r="ER88" s="417">
        <v>0</v>
      </c>
      <c r="ES88" s="417">
        <v>0</v>
      </c>
      <c r="ET88" s="417">
        <v>0</v>
      </c>
      <c r="EU88" s="417">
        <v>0</v>
      </c>
      <c r="EV88" s="417">
        <v>0</v>
      </c>
      <c r="EW88" s="417">
        <v>0</v>
      </c>
      <c r="EX88" s="417">
        <v>0</v>
      </c>
      <c r="EY88" s="417">
        <v>0</v>
      </c>
      <c r="EZ88" s="417">
        <v>0</v>
      </c>
      <c r="FA88" s="417">
        <v>0</v>
      </c>
      <c r="FB88" s="417">
        <v>0</v>
      </c>
      <c r="FC88" s="417">
        <v>0</v>
      </c>
      <c r="FD88" s="417">
        <v>0</v>
      </c>
      <c r="FE88" s="417">
        <v>0</v>
      </c>
      <c r="FF88" s="417">
        <v>0</v>
      </c>
      <c r="FG88" s="417">
        <v>0</v>
      </c>
      <c r="FH88" s="417">
        <v>0</v>
      </c>
      <c r="FI88" s="417">
        <v>0</v>
      </c>
      <c r="FJ88" s="417">
        <v>0</v>
      </c>
      <c r="FK88" s="417">
        <v>0</v>
      </c>
      <c r="FL88" s="417">
        <v>0</v>
      </c>
      <c r="FM88" s="417">
        <v>0</v>
      </c>
      <c r="FN88" s="417">
        <v>0</v>
      </c>
      <c r="FO88" s="417">
        <v>0</v>
      </c>
      <c r="FP88" s="417">
        <v>0</v>
      </c>
      <c r="FQ88" s="417">
        <v>0</v>
      </c>
      <c r="FR88" s="417">
        <v>0</v>
      </c>
      <c r="FS88" s="417">
        <v>0</v>
      </c>
      <c r="FT88" s="417">
        <v>0</v>
      </c>
      <c r="FU88" s="417">
        <v>0</v>
      </c>
      <c r="FV88" s="417">
        <v>0</v>
      </c>
      <c r="FW88" s="417">
        <v>0</v>
      </c>
      <c r="FX88" s="417">
        <v>0</v>
      </c>
      <c r="FY88" s="417">
        <v>0</v>
      </c>
      <c r="FZ88" s="417">
        <v>0</v>
      </c>
      <c r="GA88" s="417">
        <v>0</v>
      </c>
    </row>
    <row r="89" spans="1:183" x14ac:dyDescent="0.25">
      <c r="A89" s="392">
        <v>4</v>
      </c>
      <c r="B89" s="168">
        <v>7</v>
      </c>
      <c r="C89" s="168">
        <v>14</v>
      </c>
      <c r="D89" s="417">
        <v>0</v>
      </c>
      <c r="E89" s="417">
        <v>0</v>
      </c>
      <c r="F89" s="417">
        <v>0</v>
      </c>
      <c r="G89" s="417">
        <v>0</v>
      </c>
      <c r="H89" s="417">
        <v>0</v>
      </c>
      <c r="I89" s="417">
        <v>0</v>
      </c>
      <c r="J89" s="417">
        <v>0</v>
      </c>
      <c r="K89" s="417">
        <v>0</v>
      </c>
      <c r="L89" s="417">
        <v>0</v>
      </c>
      <c r="M89" s="417">
        <v>0</v>
      </c>
      <c r="N89" s="417">
        <v>0</v>
      </c>
      <c r="O89" s="417">
        <v>0</v>
      </c>
      <c r="P89" s="417">
        <v>0</v>
      </c>
      <c r="Q89" s="417">
        <v>0</v>
      </c>
      <c r="R89" s="417">
        <v>0</v>
      </c>
      <c r="S89" s="417">
        <v>0</v>
      </c>
      <c r="T89" s="417">
        <v>0</v>
      </c>
      <c r="U89" s="417">
        <v>0</v>
      </c>
      <c r="V89" s="417">
        <v>0</v>
      </c>
      <c r="W89" s="417">
        <v>0</v>
      </c>
      <c r="X89" s="417">
        <v>0</v>
      </c>
      <c r="Y89" s="417">
        <v>0</v>
      </c>
      <c r="Z89" s="417">
        <v>0</v>
      </c>
      <c r="AA89" s="417">
        <v>0</v>
      </c>
      <c r="AB89" s="417">
        <v>0</v>
      </c>
      <c r="AC89" s="417">
        <v>0</v>
      </c>
      <c r="AD89" s="417">
        <v>0</v>
      </c>
      <c r="AE89" s="417">
        <v>0</v>
      </c>
      <c r="AF89" s="417">
        <v>0</v>
      </c>
      <c r="AG89" s="417">
        <v>0</v>
      </c>
      <c r="AH89" s="417">
        <v>0</v>
      </c>
      <c r="AI89" s="417">
        <v>0</v>
      </c>
      <c r="AJ89" s="417">
        <v>0</v>
      </c>
      <c r="AK89" s="417">
        <v>0</v>
      </c>
      <c r="AL89" s="417">
        <v>0</v>
      </c>
      <c r="AM89" s="417">
        <v>0</v>
      </c>
      <c r="AN89" s="417">
        <v>0</v>
      </c>
      <c r="AO89" s="417">
        <v>0</v>
      </c>
      <c r="AP89" s="417">
        <v>0</v>
      </c>
      <c r="AQ89" s="417">
        <v>0</v>
      </c>
      <c r="AR89" s="417">
        <v>0</v>
      </c>
      <c r="AS89" s="417">
        <v>0</v>
      </c>
      <c r="AT89" s="417">
        <v>0</v>
      </c>
      <c r="AU89" s="417">
        <v>0</v>
      </c>
      <c r="AV89" s="417">
        <v>0</v>
      </c>
      <c r="AW89" s="417">
        <v>0</v>
      </c>
      <c r="AX89" s="417">
        <v>0</v>
      </c>
      <c r="AY89" s="417">
        <v>0</v>
      </c>
      <c r="AZ89" s="417">
        <v>0</v>
      </c>
      <c r="BA89" s="417">
        <v>0</v>
      </c>
      <c r="BB89" s="417">
        <v>0</v>
      </c>
      <c r="BC89" s="417">
        <v>0</v>
      </c>
      <c r="BD89" s="417">
        <v>0</v>
      </c>
      <c r="BE89" s="417">
        <v>0</v>
      </c>
      <c r="BF89" s="417">
        <v>0</v>
      </c>
      <c r="BG89" s="417">
        <v>0</v>
      </c>
      <c r="BH89" s="417">
        <v>0</v>
      </c>
      <c r="BI89" s="417">
        <v>0</v>
      </c>
      <c r="BJ89" s="417">
        <v>0</v>
      </c>
      <c r="BK89" s="417">
        <v>0</v>
      </c>
      <c r="BL89" s="417">
        <v>0</v>
      </c>
      <c r="BM89" s="417">
        <v>0</v>
      </c>
      <c r="BN89" s="417">
        <v>0</v>
      </c>
      <c r="BO89" s="417">
        <v>0</v>
      </c>
      <c r="BP89" s="417">
        <v>0</v>
      </c>
      <c r="BQ89" s="417">
        <v>0</v>
      </c>
      <c r="BR89" s="417">
        <v>0</v>
      </c>
      <c r="BS89" s="417">
        <v>0</v>
      </c>
      <c r="BT89" s="417">
        <v>0</v>
      </c>
      <c r="BU89" s="417">
        <v>0</v>
      </c>
      <c r="BV89" s="417">
        <v>0</v>
      </c>
      <c r="BW89" s="417">
        <v>0</v>
      </c>
      <c r="BX89" s="417">
        <v>0</v>
      </c>
      <c r="BY89" s="417">
        <v>0</v>
      </c>
      <c r="BZ89" s="417">
        <v>0</v>
      </c>
      <c r="CA89" s="417">
        <v>0</v>
      </c>
      <c r="CB89" s="417">
        <v>0</v>
      </c>
      <c r="CC89" s="417">
        <v>0</v>
      </c>
      <c r="CD89" s="417">
        <v>0</v>
      </c>
      <c r="CE89" s="417">
        <v>0</v>
      </c>
      <c r="CF89" s="417">
        <v>0</v>
      </c>
      <c r="CG89" s="417">
        <v>0</v>
      </c>
      <c r="CH89" s="417">
        <v>0</v>
      </c>
      <c r="CI89" s="417">
        <v>0</v>
      </c>
      <c r="CJ89" s="417">
        <v>0</v>
      </c>
      <c r="CK89" s="417">
        <v>0</v>
      </c>
      <c r="CL89" s="417">
        <v>0</v>
      </c>
      <c r="CM89" s="417">
        <v>0</v>
      </c>
      <c r="CN89" s="417">
        <v>0</v>
      </c>
      <c r="CO89" s="417">
        <v>0</v>
      </c>
      <c r="CP89" s="417">
        <v>0</v>
      </c>
      <c r="CQ89" s="417">
        <v>0</v>
      </c>
      <c r="CR89" s="417">
        <v>0</v>
      </c>
      <c r="CS89" s="417">
        <v>0</v>
      </c>
      <c r="CT89" s="417">
        <v>0</v>
      </c>
      <c r="CU89" s="417">
        <v>0</v>
      </c>
      <c r="CV89" s="417">
        <v>0</v>
      </c>
      <c r="CW89" s="417">
        <v>0</v>
      </c>
      <c r="CX89" s="417">
        <v>0</v>
      </c>
      <c r="CY89" s="417">
        <v>0</v>
      </c>
      <c r="CZ89" s="417">
        <v>0</v>
      </c>
      <c r="DA89" s="417">
        <v>0</v>
      </c>
      <c r="DB89" s="417">
        <v>0</v>
      </c>
      <c r="DC89" s="417">
        <v>0</v>
      </c>
      <c r="DD89" s="417">
        <v>0</v>
      </c>
      <c r="DE89" s="417">
        <v>0</v>
      </c>
      <c r="DF89" s="417">
        <v>0</v>
      </c>
      <c r="DG89" s="417">
        <v>0</v>
      </c>
      <c r="DH89" s="417">
        <v>0</v>
      </c>
      <c r="DI89" s="417">
        <v>0</v>
      </c>
      <c r="DJ89" s="417">
        <v>0</v>
      </c>
      <c r="DK89" s="417">
        <v>0</v>
      </c>
      <c r="DL89" s="417">
        <v>0</v>
      </c>
      <c r="DM89" s="417">
        <v>0</v>
      </c>
      <c r="DN89" s="417">
        <v>0</v>
      </c>
      <c r="DO89" s="417">
        <v>0</v>
      </c>
      <c r="DP89" s="417">
        <v>0</v>
      </c>
      <c r="DQ89" s="417">
        <v>0</v>
      </c>
      <c r="DR89" s="417">
        <v>0</v>
      </c>
      <c r="DS89" s="417">
        <v>0</v>
      </c>
      <c r="DT89" s="417">
        <v>0</v>
      </c>
      <c r="DU89" s="417">
        <v>0</v>
      </c>
      <c r="DV89" s="417">
        <v>0</v>
      </c>
      <c r="DW89" s="417">
        <v>0</v>
      </c>
      <c r="DX89" s="417">
        <v>0</v>
      </c>
      <c r="DY89" s="417">
        <v>0</v>
      </c>
      <c r="DZ89" s="417">
        <v>0</v>
      </c>
      <c r="EA89" s="417">
        <v>0</v>
      </c>
      <c r="EB89" s="417">
        <v>0</v>
      </c>
      <c r="EC89" s="417">
        <v>0</v>
      </c>
      <c r="ED89" s="417">
        <v>0</v>
      </c>
      <c r="EE89" s="417">
        <v>0</v>
      </c>
      <c r="EF89" s="417">
        <v>0</v>
      </c>
      <c r="EG89" s="417">
        <v>0</v>
      </c>
      <c r="EH89" s="417">
        <v>0</v>
      </c>
      <c r="EI89" s="417">
        <v>0</v>
      </c>
      <c r="EJ89" s="417">
        <v>0</v>
      </c>
      <c r="EK89" s="417">
        <v>0</v>
      </c>
      <c r="EL89" s="417">
        <v>0</v>
      </c>
      <c r="EM89" s="417">
        <v>0</v>
      </c>
      <c r="EN89" s="417">
        <v>0</v>
      </c>
      <c r="EO89" s="417">
        <v>0</v>
      </c>
      <c r="EP89" s="417">
        <v>0</v>
      </c>
      <c r="EQ89" s="417">
        <v>0</v>
      </c>
      <c r="ER89" s="417">
        <v>0</v>
      </c>
      <c r="ES89" s="417">
        <v>0</v>
      </c>
      <c r="ET89" s="417">
        <v>0</v>
      </c>
      <c r="EU89" s="417">
        <v>0</v>
      </c>
      <c r="EV89" s="417">
        <v>0</v>
      </c>
      <c r="EW89" s="417">
        <v>0</v>
      </c>
      <c r="EX89" s="417">
        <v>0</v>
      </c>
      <c r="EY89" s="417">
        <v>0</v>
      </c>
      <c r="EZ89" s="417">
        <v>0</v>
      </c>
      <c r="FA89" s="417">
        <v>0</v>
      </c>
      <c r="FB89" s="417">
        <v>0</v>
      </c>
      <c r="FC89" s="417">
        <v>0</v>
      </c>
      <c r="FD89" s="417">
        <v>0</v>
      </c>
      <c r="FE89" s="417">
        <v>0</v>
      </c>
      <c r="FF89" s="417">
        <v>0</v>
      </c>
      <c r="FG89" s="417">
        <v>0</v>
      </c>
      <c r="FH89" s="417">
        <v>0</v>
      </c>
      <c r="FI89" s="417">
        <v>0</v>
      </c>
      <c r="FJ89" s="417">
        <v>0</v>
      </c>
      <c r="FK89" s="417">
        <v>0</v>
      </c>
      <c r="FL89" s="417">
        <v>0</v>
      </c>
      <c r="FM89" s="417">
        <v>0</v>
      </c>
      <c r="FN89" s="417">
        <v>0</v>
      </c>
      <c r="FO89" s="417">
        <v>0</v>
      </c>
      <c r="FP89" s="417">
        <v>0</v>
      </c>
      <c r="FQ89" s="417">
        <v>0</v>
      </c>
      <c r="FR89" s="417">
        <v>0</v>
      </c>
      <c r="FS89" s="417">
        <v>0</v>
      </c>
      <c r="FT89" s="417">
        <v>0</v>
      </c>
      <c r="FU89" s="417">
        <v>0</v>
      </c>
      <c r="FV89" s="417">
        <v>0</v>
      </c>
      <c r="FW89" s="417">
        <v>0</v>
      </c>
      <c r="FX89" s="417">
        <v>0</v>
      </c>
      <c r="FY89" s="417">
        <v>0</v>
      </c>
      <c r="FZ89" s="417">
        <v>0</v>
      </c>
      <c r="GA89" s="417">
        <v>0</v>
      </c>
    </row>
    <row r="90" spans="1:183" x14ac:dyDescent="0.25">
      <c r="A90" s="392">
        <v>1</v>
      </c>
      <c r="B90" s="168">
        <v>8</v>
      </c>
      <c r="C90" s="168">
        <v>14</v>
      </c>
      <c r="D90" s="417">
        <v>0</v>
      </c>
      <c r="E90" s="417">
        <v>0</v>
      </c>
      <c r="F90" s="417">
        <v>0</v>
      </c>
      <c r="G90" s="417">
        <v>0</v>
      </c>
      <c r="H90" s="417">
        <v>0</v>
      </c>
      <c r="I90" s="417">
        <v>0</v>
      </c>
      <c r="J90" s="417">
        <v>0</v>
      </c>
      <c r="K90" s="417">
        <v>0</v>
      </c>
      <c r="L90" s="417">
        <v>0</v>
      </c>
      <c r="M90" s="417">
        <v>0</v>
      </c>
      <c r="N90" s="417">
        <v>0</v>
      </c>
      <c r="O90" s="417">
        <v>0</v>
      </c>
      <c r="P90" s="417">
        <v>0</v>
      </c>
      <c r="Q90" s="417">
        <v>0</v>
      </c>
      <c r="R90" s="417">
        <v>0</v>
      </c>
      <c r="S90" s="417">
        <v>0</v>
      </c>
      <c r="T90" s="417">
        <v>0</v>
      </c>
      <c r="U90" s="417">
        <v>0</v>
      </c>
      <c r="V90" s="417">
        <v>0</v>
      </c>
      <c r="W90" s="417">
        <v>0</v>
      </c>
      <c r="X90" s="417">
        <v>0</v>
      </c>
      <c r="Y90" s="417">
        <v>0</v>
      </c>
      <c r="Z90" s="417">
        <v>0</v>
      </c>
      <c r="AA90" s="417">
        <v>0</v>
      </c>
      <c r="AB90" s="417">
        <v>0</v>
      </c>
      <c r="AC90" s="417">
        <v>0</v>
      </c>
      <c r="AD90" s="417">
        <v>0</v>
      </c>
      <c r="AE90" s="417">
        <v>0</v>
      </c>
      <c r="AF90" s="417">
        <v>0</v>
      </c>
      <c r="AG90" s="417">
        <v>0</v>
      </c>
      <c r="AH90" s="417">
        <v>0</v>
      </c>
      <c r="AI90" s="417">
        <v>0</v>
      </c>
      <c r="AJ90" s="417">
        <v>0</v>
      </c>
      <c r="AK90" s="417">
        <v>0</v>
      </c>
      <c r="AL90" s="417">
        <v>0</v>
      </c>
      <c r="AM90" s="417">
        <v>0</v>
      </c>
      <c r="AN90" s="417">
        <v>0</v>
      </c>
      <c r="AO90" s="417">
        <v>0</v>
      </c>
      <c r="AP90" s="417">
        <v>0</v>
      </c>
      <c r="AQ90" s="417">
        <v>0</v>
      </c>
      <c r="AR90" s="417">
        <v>0</v>
      </c>
      <c r="AS90" s="417">
        <v>0</v>
      </c>
      <c r="AT90" s="417">
        <v>0</v>
      </c>
      <c r="AU90" s="417">
        <v>0</v>
      </c>
      <c r="AV90" s="417">
        <v>0</v>
      </c>
      <c r="AW90" s="417">
        <v>0</v>
      </c>
      <c r="AX90" s="417">
        <v>0</v>
      </c>
      <c r="AY90" s="417">
        <v>0</v>
      </c>
      <c r="AZ90" s="417">
        <v>0</v>
      </c>
      <c r="BA90" s="417">
        <v>0</v>
      </c>
      <c r="BB90" s="417">
        <v>0</v>
      </c>
      <c r="BC90" s="417">
        <v>0</v>
      </c>
      <c r="BD90" s="417">
        <v>0</v>
      </c>
      <c r="BE90" s="417">
        <v>0</v>
      </c>
      <c r="BF90" s="417">
        <v>0</v>
      </c>
      <c r="BG90" s="417">
        <v>0</v>
      </c>
      <c r="BH90" s="417">
        <v>0</v>
      </c>
      <c r="BI90" s="417">
        <v>0</v>
      </c>
      <c r="BJ90" s="417">
        <v>0</v>
      </c>
      <c r="BK90" s="417">
        <v>0</v>
      </c>
      <c r="BL90" s="417">
        <v>0</v>
      </c>
      <c r="BM90" s="417">
        <v>0</v>
      </c>
      <c r="BN90" s="417">
        <v>0</v>
      </c>
      <c r="BO90" s="417">
        <v>0</v>
      </c>
      <c r="BP90" s="417">
        <v>0</v>
      </c>
      <c r="BQ90" s="417">
        <v>0</v>
      </c>
      <c r="BR90" s="417">
        <v>0</v>
      </c>
      <c r="BS90" s="417">
        <v>0</v>
      </c>
      <c r="BT90" s="417">
        <v>0</v>
      </c>
      <c r="BU90" s="417">
        <v>0</v>
      </c>
      <c r="BV90" s="417">
        <v>0</v>
      </c>
      <c r="BW90" s="417">
        <v>0</v>
      </c>
      <c r="BX90" s="417">
        <v>0</v>
      </c>
      <c r="BY90" s="417">
        <v>0</v>
      </c>
      <c r="BZ90" s="417">
        <v>0</v>
      </c>
      <c r="CA90" s="417">
        <v>0</v>
      </c>
      <c r="CB90" s="417">
        <v>0</v>
      </c>
      <c r="CC90" s="417">
        <v>0</v>
      </c>
      <c r="CD90" s="417">
        <v>0</v>
      </c>
      <c r="CE90" s="417">
        <v>0</v>
      </c>
      <c r="CF90" s="417">
        <v>0</v>
      </c>
      <c r="CG90" s="417">
        <v>0</v>
      </c>
      <c r="CH90" s="417">
        <v>0</v>
      </c>
      <c r="CI90" s="417">
        <v>0</v>
      </c>
      <c r="CJ90" s="417">
        <v>0</v>
      </c>
      <c r="CK90" s="417">
        <v>0</v>
      </c>
      <c r="CL90" s="417">
        <v>0</v>
      </c>
      <c r="CM90" s="417">
        <v>0</v>
      </c>
      <c r="CN90" s="417">
        <v>0</v>
      </c>
      <c r="CO90" s="417">
        <v>0</v>
      </c>
      <c r="CP90" s="417">
        <v>0</v>
      </c>
      <c r="CQ90" s="417">
        <v>0</v>
      </c>
      <c r="CR90" s="417">
        <v>0</v>
      </c>
      <c r="CS90" s="417">
        <v>0</v>
      </c>
      <c r="CT90" s="417">
        <v>0</v>
      </c>
      <c r="CU90" s="417">
        <v>0</v>
      </c>
      <c r="CV90" s="417">
        <v>0</v>
      </c>
      <c r="CW90" s="417">
        <v>0</v>
      </c>
      <c r="CX90" s="417">
        <v>0</v>
      </c>
      <c r="CY90" s="417">
        <v>0</v>
      </c>
      <c r="CZ90" s="417">
        <v>0</v>
      </c>
      <c r="DA90" s="417">
        <v>0</v>
      </c>
      <c r="DB90" s="417">
        <v>0</v>
      </c>
      <c r="DC90" s="417">
        <v>0</v>
      </c>
      <c r="DD90" s="417">
        <v>0</v>
      </c>
      <c r="DE90" s="417">
        <v>0</v>
      </c>
      <c r="DF90" s="417">
        <v>0</v>
      </c>
      <c r="DG90" s="417">
        <v>0</v>
      </c>
      <c r="DH90" s="417">
        <v>0</v>
      </c>
      <c r="DI90" s="417">
        <v>0</v>
      </c>
      <c r="DJ90" s="417">
        <v>0</v>
      </c>
      <c r="DK90" s="417">
        <v>0</v>
      </c>
      <c r="DL90" s="417">
        <v>0</v>
      </c>
      <c r="DM90" s="417">
        <v>0</v>
      </c>
      <c r="DN90" s="417">
        <v>0</v>
      </c>
      <c r="DO90" s="417">
        <v>0</v>
      </c>
      <c r="DP90" s="417">
        <v>0</v>
      </c>
      <c r="DQ90" s="417">
        <v>0</v>
      </c>
      <c r="DR90" s="417">
        <v>0</v>
      </c>
      <c r="DS90" s="417">
        <v>0</v>
      </c>
      <c r="DT90" s="417">
        <v>0</v>
      </c>
      <c r="DU90" s="417">
        <v>0</v>
      </c>
      <c r="DV90" s="417">
        <v>0</v>
      </c>
      <c r="DW90" s="417">
        <v>0</v>
      </c>
      <c r="DX90" s="417">
        <v>0</v>
      </c>
      <c r="DY90" s="417">
        <v>0</v>
      </c>
      <c r="DZ90" s="417">
        <v>0</v>
      </c>
      <c r="EA90" s="417">
        <v>0</v>
      </c>
      <c r="EB90" s="417">
        <v>0</v>
      </c>
      <c r="EC90" s="417">
        <v>0</v>
      </c>
      <c r="ED90" s="417">
        <v>0</v>
      </c>
      <c r="EE90" s="417">
        <v>0</v>
      </c>
      <c r="EF90" s="417">
        <v>0</v>
      </c>
      <c r="EG90" s="417">
        <v>0</v>
      </c>
      <c r="EH90" s="417">
        <v>0</v>
      </c>
      <c r="EI90" s="417">
        <v>0</v>
      </c>
      <c r="EJ90" s="417">
        <v>0</v>
      </c>
      <c r="EK90" s="417">
        <v>0</v>
      </c>
      <c r="EL90" s="417">
        <v>0</v>
      </c>
      <c r="EM90" s="417">
        <v>0</v>
      </c>
      <c r="EN90" s="417">
        <v>0</v>
      </c>
      <c r="EO90" s="417">
        <v>0</v>
      </c>
      <c r="EP90" s="417">
        <v>0</v>
      </c>
      <c r="EQ90" s="417">
        <v>0</v>
      </c>
      <c r="ER90" s="417">
        <v>0</v>
      </c>
      <c r="ES90" s="417">
        <v>0</v>
      </c>
      <c r="ET90" s="417">
        <v>0</v>
      </c>
      <c r="EU90" s="417">
        <v>0</v>
      </c>
      <c r="EV90" s="417">
        <v>0</v>
      </c>
      <c r="EW90" s="417">
        <v>0</v>
      </c>
      <c r="EX90" s="417">
        <v>0</v>
      </c>
      <c r="EY90" s="417">
        <v>0</v>
      </c>
      <c r="EZ90" s="417">
        <v>0</v>
      </c>
      <c r="FA90" s="417">
        <v>0</v>
      </c>
      <c r="FB90" s="417">
        <v>0</v>
      </c>
      <c r="FC90" s="417">
        <v>0</v>
      </c>
      <c r="FD90" s="417">
        <v>0</v>
      </c>
      <c r="FE90" s="417">
        <v>0</v>
      </c>
      <c r="FF90" s="417">
        <v>0</v>
      </c>
      <c r="FG90" s="417">
        <v>0</v>
      </c>
      <c r="FH90" s="417">
        <v>0</v>
      </c>
      <c r="FI90" s="417">
        <v>0</v>
      </c>
      <c r="FJ90" s="417">
        <v>0</v>
      </c>
      <c r="FK90" s="417">
        <v>0</v>
      </c>
      <c r="FL90" s="417">
        <v>0</v>
      </c>
      <c r="FM90" s="417">
        <v>0</v>
      </c>
      <c r="FN90" s="417">
        <v>0</v>
      </c>
      <c r="FO90" s="417">
        <v>0</v>
      </c>
      <c r="FP90" s="417">
        <v>0</v>
      </c>
      <c r="FQ90" s="417">
        <v>0</v>
      </c>
      <c r="FR90" s="417">
        <v>0</v>
      </c>
      <c r="FS90" s="417">
        <v>0</v>
      </c>
      <c r="FT90" s="417">
        <v>0</v>
      </c>
      <c r="FU90" s="417">
        <v>0</v>
      </c>
      <c r="FV90" s="417">
        <v>0</v>
      </c>
      <c r="FW90" s="417">
        <v>0</v>
      </c>
      <c r="FX90" s="417">
        <v>0</v>
      </c>
      <c r="FY90" s="417">
        <v>0</v>
      </c>
      <c r="FZ90" s="417">
        <v>0</v>
      </c>
      <c r="GA90" s="417">
        <v>0</v>
      </c>
    </row>
    <row r="91" spans="1:183" x14ac:dyDescent="0.25">
      <c r="A91" s="392">
        <v>2</v>
      </c>
      <c r="B91" s="168">
        <v>8</v>
      </c>
      <c r="C91" s="168">
        <v>14</v>
      </c>
      <c r="D91" s="417">
        <v>0</v>
      </c>
      <c r="E91" s="417">
        <v>0</v>
      </c>
      <c r="F91" s="417">
        <v>0</v>
      </c>
      <c r="G91" s="417">
        <v>0</v>
      </c>
      <c r="H91" s="417">
        <v>0</v>
      </c>
      <c r="I91" s="417">
        <v>0</v>
      </c>
      <c r="J91" s="417">
        <v>0</v>
      </c>
      <c r="K91" s="417">
        <v>0</v>
      </c>
      <c r="L91" s="417">
        <v>0</v>
      </c>
      <c r="M91" s="417">
        <v>0</v>
      </c>
      <c r="N91" s="417">
        <v>0</v>
      </c>
      <c r="O91" s="417">
        <v>0</v>
      </c>
      <c r="P91" s="417">
        <v>0</v>
      </c>
      <c r="Q91" s="417">
        <v>0</v>
      </c>
      <c r="R91" s="417">
        <v>0</v>
      </c>
      <c r="S91" s="417">
        <v>0</v>
      </c>
      <c r="T91" s="417">
        <v>0</v>
      </c>
      <c r="U91" s="417">
        <v>0</v>
      </c>
      <c r="V91" s="417">
        <v>0</v>
      </c>
      <c r="W91" s="417">
        <v>0</v>
      </c>
      <c r="X91" s="417">
        <v>0</v>
      </c>
      <c r="Y91" s="417">
        <v>0</v>
      </c>
      <c r="Z91" s="417">
        <v>0</v>
      </c>
      <c r="AA91" s="417">
        <v>0</v>
      </c>
      <c r="AB91" s="417">
        <v>0</v>
      </c>
      <c r="AC91" s="417">
        <v>0</v>
      </c>
      <c r="AD91" s="417">
        <v>0</v>
      </c>
      <c r="AE91" s="417">
        <v>0</v>
      </c>
      <c r="AF91" s="417">
        <v>0</v>
      </c>
      <c r="AG91" s="417">
        <v>0</v>
      </c>
      <c r="AH91" s="417">
        <v>0</v>
      </c>
      <c r="AI91" s="417">
        <v>0</v>
      </c>
      <c r="AJ91" s="417">
        <v>0</v>
      </c>
      <c r="AK91" s="417">
        <v>0</v>
      </c>
      <c r="AL91" s="417">
        <v>0</v>
      </c>
      <c r="AM91" s="417">
        <v>0</v>
      </c>
      <c r="AN91" s="417">
        <v>0</v>
      </c>
      <c r="AO91" s="417">
        <v>0</v>
      </c>
      <c r="AP91" s="417">
        <v>0</v>
      </c>
      <c r="AQ91" s="417">
        <v>0</v>
      </c>
      <c r="AR91" s="417">
        <v>0</v>
      </c>
      <c r="AS91" s="417">
        <v>0</v>
      </c>
      <c r="AT91" s="417">
        <v>0</v>
      </c>
      <c r="AU91" s="417">
        <v>0</v>
      </c>
      <c r="AV91" s="417">
        <v>0</v>
      </c>
      <c r="AW91" s="417">
        <v>0</v>
      </c>
      <c r="AX91" s="417">
        <v>0</v>
      </c>
      <c r="AY91" s="417">
        <v>0</v>
      </c>
      <c r="AZ91" s="417">
        <v>0</v>
      </c>
      <c r="BA91" s="417">
        <v>0</v>
      </c>
      <c r="BB91" s="417">
        <v>0</v>
      </c>
      <c r="BC91" s="417">
        <v>0</v>
      </c>
      <c r="BD91" s="417">
        <v>0</v>
      </c>
      <c r="BE91" s="417">
        <v>0</v>
      </c>
      <c r="BF91" s="417">
        <v>0</v>
      </c>
      <c r="BG91" s="417">
        <v>0</v>
      </c>
      <c r="BH91" s="417">
        <v>0</v>
      </c>
      <c r="BI91" s="417">
        <v>0</v>
      </c>
      <c r="BJ91" s="417">
        <v>0</v>
      </c>
      <c r="BK91" s="417">
        <v>0</v>
      </c>
      <c r="BL91" s="417">
        <v>0</v>
      </c>
      <c r="BM91" s="417">
        <v>0</v>
      </c>
      <c r="BN91" s="417">
        <v>0</v>
      </c>
      <c r="BO91" s="417">
        <v>0</v>
      </c>
      <c r="BP91" s="417">
        <v>0</v>
      </c>
      <c r="BQ91" s="417">
        <v>0</v>
      </c>
      <c r="BR91" s="417">
        <v>0</v>
      </c>
      <c r="BS91" s="417">
        <v>0</v>
      </c>
      <c r="BT91" s="417">
        <v>0</v>
      </c>
      <c r="BU91" s="417">
        <v>0</v>
      </c>
      <c r="BV91" s="417">
        <v>0</v>
      </c>
      <c r="BW91" s="417">
        <v>0</v>
      </c>
      <c r="BX91" s="417">
        <v>0</v>
      </c>
      <c r="BY91" s="417">
        <v>0</v>
      </c>
      <c r="BZ91" s="417">
        <v>0</v>
      </c>
      <c r="CA91" s="417">
        <v>0</v>
      </c>
      <c r="CB91" s="417">
        <v>0</v>
      </c>
      <c r="CC91" s="417">
        <v>0</v>
      </c>
      <c r="CD91" s="417">
        <v>0</v>
      </c>
      <c r="CE91" s="417">
        <v>0</v>
      </c>
      <c r="CF91" s="417">
        <v>0</v>
      </c>
      <c r="CG91" s="417">
        <v>0</v>
      </c>
      <c r="CH91" s="417">
        <v>0</v>
      </c>
      <c r="CI91" s="417">
        <v>0</v>
      </c>
      <c r="CJ91" s="417">
        <v>0</v>
      </c>
      <c r="CK91" s="417">
        <v>0</v>
      </c>
      <c r="CL91" s="417">
        <v>0</v>
      </c>
      <c r="CM91" s="417">
        <v>0</v>
      </c>
      <c r="CN91" s="417">
        <v>0</v>
      </c>
      <c r="CO91" s="417">
        <v>0</v>
      </c>
      <c r="CP91" s="417">
        <v>0</v>
      </c>
      <c r="CQ91" s="417">
        <v>0</v>
      </c>
      <c r="CR91" s="417">
        <v>0</v>
      </c>
      <c r="CS91" s="417">
        <v>0</v>
      </c>
      <c r="CT91" s="417">
        <v>0</v>
      </c>
      <c r="CU91" s="417">
        <v>0</v>
      </c>
      <c r="CV91" s="417">
        <v>0</v>
      </c>
      <c r="CW91" s="417">
        <v>0</v>
      </c>
      <c r="CX91" s="417">
        <v>0</v>
      </c>
      <c r="CY91" s="417">
        <v>0</v>
      </c>
      <c r="CZ91" s="417">
        <v>0</v>
      </c>
      <c r="DA91" s="417">
        <v>0</v>
      </c>
      <c r="DB91" s="417">
        <v>0</v>
      </c>
      <c r="DC91" s="417">
        <v>0</v>
      </c>
      <c r="DD91" s="417">
        <v>0</v>
      </c>
      <c r="DE91" s="417">
        <v>0</v>
      </c>
      <c r="DF91" s="417">
        <v>0</v>
      </c>
      <c r="DG91" s="417">
        <v>0</v>
      </c>
      <c r="DH91" s="417">
        <v>0</v>
      </c>
      <c r="DI91" s="417">
        <v>0</v>
      </c>
      <c r="DJ91" s="417">
        <v>0</v>
      </c>
      <c r="DK91" s="417">
        <v>0</v>
      </c>
      <c r="DL91" s="417">
        <v>0</v>
      </c>
      <c r="DM91" s="417">
        <v>0</v>
      </c>
      <c r="DN91" s="417">
        <v>0</v>
      </c>
      <c r="DO91" s="417">
        <v>0</v>
      </c>
      <c r="DP91" s="417">
        <v>0</v>
      </c>
      <c r="DQ91" s="417">
        <v>0</v>
      </c>
      <c r="DR91" s="417">
        <v>0</v>
      </c>
      <c r="DS91" s="417">
        <v>0</v>
      </c>
      <c r="DT91" s="417">
        <v>0</v>
      </c>
      <c r="DU91" s="417">
        <v>0</v>
      </c>
      <c r="DV91" s="417">
        <v>0</v>
      </c>
      <c r="DW91" s="417">
        <v>0</v>
      </c>
      <c r="DX91" s="417">
        <v>0</v>
      </c>
      <c r="DY91" s="417">
        <v>0</v>
      </c>
      <c r="DZ91" s="417">
        <v>0</v>
      </c>
      <c r="EA91" s="417">
        <v>0</v>
      </c>
      <c r="EB91" s="417">
        <v>0</v>
      </c>
      <c r="EC91" s="417">
        <v>0</v>
      </c>
      <c r="ED91" s="417">
        <v>0</v>
      </c>
      <c r="EE91" s="417">
        <v>0</v>
      </c>
      <c r="EF91" s="417">
        <v>0</v>
      </c>
      <c r="EG91" s="417">
        <v>0</v>
      </c>
      <c r="EH91" s="417">
        <v>0</v>
      </c>
      <c r="EI91" s="417">
        <v>0</v>
      </c>
      <c r="EJ91" s="417">
        <v>0</v>
      </c>
      <c r="EK91" s="417">
        <v>0</v>
      </c>
      <c r="EL91" s="417">
        <v>0</v>
      </c>
      <c r="EM91" s="417">
        <v>0</v>
      </c>
      <c r="EN91" s="417">
        <v>0</v>
      </c>
      <c r="EO91" s="417">
        <v>0</v>
      </c>
      <c r="EP91" s="417">
        <v>0</v>
      </c>
      <c r="EQ91" s="417">
        <v>0</v>
      </c>
      <c r="ER91" s="417">
        <v>0</v>
      </c>
      <c r="ES91" s="417">
        <v>0</v>
      </c>
      <c r="ET91" s="417">
        <v>0</v>
      </c>
      <c r="EU91" s="417">
        <v>0</v>
      </c>
      <c r="EV91" s="417">
        <v>0</v>
      </c>
      <c r="EW91" s="417">
        <v>0</v>
      </c>
      <c r="EX91" s="417">
        <v>0</v>
      </c>
      <c r="EY91" s="417">
        <v>0</v>
      </c>
      <c r="EZ91" s="417">
        <v>0</v>
      </c>
      <c r="FA91" s="417">
        <v>0</v>
      </c>
      <c r="FB91" s="417">
        <v>0</v>
      </c>
      <c r="FC91" s="417">
        <v>0</v>
      </c>
      <c r="FD91" s="417">
        <v>0</v>
      </c>
      <c r="FE91" s="417">
        <v>0</v>
      </c>
      <c r="FF91" s="417">
        <v>0</v>
      </c>
      <c r="FG91" s="417">
        <v>0</v>
      </c>
      <c r="FH91" s="417">
        <v>0</v>
      </c>
      <c r="FI91" s="417">
        <v>0</v>
      </c>
      <c r="FJ91" s="417">
        <v>0</v>
      </c>
      <c r="FK91" s="417">
        <v>0</v>
      </c>
      <c r="FL91" s="417">
        <v>0</v>
      </c>
      <c r="FM91" s="417">
        <v>0</v>
      </c>
      <c r="FN91" s="417">
        <v>0</v>
      </c>
      <c r="FO91" s="417">
        <v>0</v>
      </c>
      <c r="FP91" s="417">
        <v>0</v>
      </c>
      <c r="FQ91" s="417">
        <v>0</v>
      </c>
      <c r="FR91" s="417">
        <v>0</v>
      </c>
      <c r="FS91" s="417">
        <v>0</v>
      </c>
      <c r="FT91" s="417">
        <v>0</v>
      </c>
      <c r="FU91" s="417">
        <v>0</v>
      </c>
      <c r="FV91" s="417">
        <v>0</v>
      </c>
      <c r="FW91" s="417">
        <v>0</v>
      </c>
      <c r="FX91" s="417">
        <v>0</v>
      </c>
      <c r="FY91" s="417">
        <v>0</v>
      </c>
      <c r="FZ91" s="417">
        <v>0</v>
      </c>
      <c r="GA91" s="417">
        <v>0</v>
      </c>
    </row>
    <row r="92" spans="1:183" x14ac:dyDescent="0.25">
      <c r="A92" s="392">
        <v>3</v>
      </c>
      <c r="B92" s="168">
        <v>8</v>
      </c>
      <c r="C92" s="168">
        <v>14</v>
      </c>
      <c r="D92" s="417">
        <v>0</v>
      </c>
      <c r="E92" s="417">
        <v>0</v>
      </c>
      <c r="F92" s="417">
        <v>0</v>
      </c>
      <c r="G92" s="417">
        <v>0</v>
      </c>
      <c r="H92" s="417">
        <v>0</v>
      </c>
      <c r="I92" s="417">
        <v>0</v>
      </c>
      <c r="J92" s="417">
        <v>0</v>
      </c>
      <c r="K92" s="417">
        <v>0</v>
      </c>
      <c r="L92" s="417">
        <v>0</v>
      </c>
      <c r="M92" s="417">
        <v>0</v>
      </c>
      <c r="N92" s="417">
        <v>0</v>
      </c>
      <c r="O92" s="417">
        <v>0</v>
      </c>
      <c r="P92" s="417">
        <v>0</v>
      </c>
      <c r="Q92" s="417">
        <v>0</v>
      </c>
      <c r="R92" s="417">
        <v>0</v>
      </c>
      <c r="S92" s="417">
        <v>0</v>
      </c>
      <c r="T92" s="417">
        <v>0</v>
      </c>
      <c r="U92" s="417">
        <v>0</v>
      </c>
      <c r="V92" s="417">
        <v>0</v>
      </c>
      <c r="W92" s="417">
        <v>0</v>
      </c>
      <c r="X92" s="417">
        <v>0</v>
      </c>
      <c r="Y92" s="417">
        <v>0</v>
      </c>
      <c r="Z92" s="417">
        <v>0</v>
      </c>
      <c r="AA92" s="417">
        <v>0</v>
      </c>
      <c r="AB92" s="417">
        <v>0</v>
      </c>
      <c r="AC92" s="417">
        <v>0</v>
      </c>
      <c r="AD92" s="417">
        <v>0</v>
      </c>
      <c r="AE92" s="417">
        <v>0</v>
      </c>
      <c r="AF92" s="417">
        <v>0</v>
      </c>
      <c r="AG92" s="417">
        <v>0</v>
      </c>
      <c r="AH92" s="417">
        <v>0</v>
      </c>
      <c r="AI92" s="417">
        <v>0</v>
      </c>
      <c r="AJ92" s="417">
        <v>0</v>
      </c>
      <c r="AK92" s="417">
        <v>0</v>
      </c>
      <c r="AL92" s="417">
        <v>0</v>
      </c>
      <c r="AM92" s="417">
        <v>0</v>
      </c>
      <c r="AN92" s="417">
        <v>0</v>
      </c>
      <c r="AO92" s="417">
        <v>0</v>
      </c>
      <c r="AP92" s="417">
        <v>0</v>
      </c>
      <c r="AQ92" s="417">
        <v>0</v>
      </c>
      <c r="AR92" s="417">
        <v>0</v>
      </c>
      <c r="AS92" s="417">
        <v>0</v>
      </c>
      <c r="AT92" s="417">
        <v>0</v>
      </c>
      <c r="AU92" s="417">
        <v>0</v>
      </c>
      <c r="AV92" s="417">
        <v>0</v>
      </c>
      <c r="AW92" s="417">
        <v>0</v>
      </c>
      <c r="AX92" s="417">
        <v>0</v>
      </c>
      <c r="AY92" s="417">
        <v>0</v>
      </c>
      <c r="AZ92" s="417">
        <v>0</v>
      </c>
      <c r="BA92" s="417">
        <v>0</v>
      </c>
      <c r="BB92" s="417">
        <v>0</v>
      </c>
      <c r="BC92" s="417">
        <v>0</v>
      </c>
      <c r="BD92" s="417">
        <v>0</v>
      </c>
      <c r="BE92" s="417">
        <v>0</v>
      </c>
      <c r="BF92" s="417">
        <v>0</v>
      </c>
      <c r="BG92" s="417">
        <v>0</v>
      </c>
      <c r="BH92" s="417">
        <v>0</v>
      </c>
      <c r="BI92" s="417">
        <v>0</v>
      </c>
      <c r="BJ92" s="417">
        <v>0</v>
      </c>
      <c r="BK92" s="417">
        <v>0</v>
      </c>
      <c r="BL92" s="417">
        <v>0</v>
      </c>
      <c r="BM92" s="417">
        <v>0</v>
      </c>
      <c r="BN92" s="417">
        <v>0</v>
      </c>
      <c r="BO92" s="417">
        <v>0</v>
      </c>
      <c r="BP92" s="417">
        <v>0</v>
      </c>
      <c r="BQ92" s="417">
        <v>0</v>
      </c>
      <c r="BR92" s="417">
        <v>0</v>
      </c>
      <c r="BS92" s="417">
        <v>0</v>
      </c>
      <c r="BT92" s="417">
        <v>0</v>
      </c>
      <c r="BU92" s="417">
        <v>0</v>
      </c>
      <c r="BV92" s="417">
        <v>0</v>
      </c>
      <c r="BW92" s="417">
        <v>0</v>
      </c>
      <c r="BX92" s="417">
        <v>0</v>
      </c>
      <c r="BY92" s="417">
        <v>0</v>
      </c>
      <c r="BZ92" s="417">
        <v>0</v>
      </c>
      <c r="CA92" s="417">
        <v>0</v>
      </c>
      <c r="CB92" s="417">
        <v>0</v>
      </c>
      <c r="CC92" s="417">
        <v>0</v>
      </c>
      <c r="CD92" s="417">
        <v>0</v>
      </c>
      <c r="CE92" s="417">
        <v>0</v>
      </c>
      <c r="CF92" s="417">
        <v>0</v>
      </c>
      <c r="CG92" s="417">
        <v>0</v>
      </c>
      <c r="CH92" s="417">
        <v>0</v>
      </c>
      <c r="CI92" s="417">
        <v>0</v>
      </c>
      <c r="CJ92" s="417">
        <v>0</v>
      </c>
      <c r="CK92" s="417">
        <v>0</v>
      </c>
      <c r="CL92" s="417">
        <v>0</v>
      </c>
      <c r="CM92" s="417">
        <v>0</v>
      </c>
      <c r="CN92" s="417">
        <v>0</v>
      </c>
      <c r="CO92" s="417">
        <v>0</v>
      </c>
      <c r="CP92" s="417">
        <v>0</v>
      </c>
      <c r="CQ92" s="417">
        <v>0</v>
      </c>
      <c r="CR92" s="417">
        <v>0</v>
      </c>
      <c r="CS92" s="417">
        <v>0</v>
      </c>
      <c r="CT92" s="417">
        <v>0</v>
      </c>
      <c r="CU92" s="417">
        <v>0</v>
      </c>
      <c r="CV92" s="417">
        <v>0</v>
      </c>
      <c r="CW92" s="417">
        <v>0</v>
      </c>
      <c r="CX92" s="417">
        <v>0</v>
      </c>
      <c r="CY92" s="417">
        <v>0</v>
      </c>
      <c r="CZ92" s="417">
        <v>0</v>
      </c>
      <c r="DA92" s="417">
        <v>0</v>
      </c>
      <c r="DB92" s="417">
        <v>0</v>
      </c>
      <c r="DC92" s="417">
        <v>0</v>
      </c>
      <c r="DD92" s="417">
        <v>0</v>
      </c>
      <c r="DE92" s="417">
        <v>0</v>
      </c>
      <c r="DF92" s="417">
        <v>0</v>
      </c>
      <c r="DG92" s="417">
        <v>0</v>
      </c>
      <c r="DH92" s="417">
        <v>0</v>
      </c>
      <c r="DI92" s="417">
        <v>0</v>
      </c>
      <c r="DJ92" s="417">
        <v>0</v>
      </c>
      <c r="DK92" s="417">
        <v>0</v>
      </c>
      <c r="DL92" s="417">
        <v>0</v>
      </c>
      <c r="DM92" s="417">
        <v>0</v>
      </c>
      <c r="DN92" s="417">
        <v>0</v>
      </c>
      <c r="DO92" s="417">
        <v>0</v>
      </c>
      <c r="DP92" s="417">
        <v>0</v>
      </c>
      <c r="DQ92" s="417">
        <v>0</v>
      </c>
      <c r="DR92" s="417">
        <v>0</v>
      </c>
      <c r="DS92" s="417">
        <v>0</v>
      </c>
      <c r="DT92" s="417">
        <v>0</v>
      </c>
      <c r="DU92" s="417">
        <v>0</v>
      </c>
      <c r="DV92" s="417">
        <v>0</v>
      </c>
      <c r="DW92" s="417">
        <v>0</v>
      </c>
      <c r="DX92" s="417">
        <v>0</v>
      </c>
      <c r="DY92" s="417">
        <v>0</v>
      </c>
      <c r="DZ92" s="417">
        <v>0</v>
      </c>
      <c r="EA92" s="417">
        <v>0</v>
      </c>
      <c r="EB92" s="417">
        <v>0</v>
      </c>
      <c r="EC92" s="417">
        <v>0</v>
      </c>
      <c r="ED92" s="417">
        <v>0</v>
      </c>
      <c r="EE92" s="417">
        <v>0</v>
      </c>
      <c r="EF92" s="417">
        <v>0</v>
      </c>
      <c r="EG92" s="417">
        <v>0</v>
      </c>
      <c r="EH92" s="417">
        <v>0</v>
      </c>
      <c r="EI92" s="417">
        <v>0</v>
      </c>
      <c r="EJ92" s="417">
        <v>0</v>
      </c>
      <c r="EK92" s="417">
        <v>0</v>
      </c>
      <c r="EL92" s="417">
        <v>0</v>
      </c>
      <c r="EM92" s="417">
        <v>0</v>
      </c>
      <c r="EN92" s="417">
        <v>0</v>
      </c>
      <c r="EO92" s="417">
        <v>0</v>
      </c>
      <c r="EP92" s="417">
        <v>0</v>
      </c>
      <c r="EQ92" s="417">
        <v>0</v>
      </c>
      <c r="ER92" s="417">
        <v>0</v>
      </c>
      <c r="ES92" s="417">
        <v>0</v>
      </c>
      <c r="ET92" s="417">
        <v>0</v>
      </c>
      <c r="EU92" s="417">
        <v>0</v>
      </c>
      <c r="EV92" s="417">
        <v>0</v>
      </c>
      <c r="EW92" s="417">
        <v>0</v>
      </c>
      <c r="EX92" s="417">
        <v>0</v>
      </c>
      <c r="EY92" s="417">
        <v>0</v>
      </c>
      <c r="EZ92" s="417">
        <v>0</v>
      </c>
      <c r="FA92" s="417">
        <v>0</v>
      </c>
      <c r="FB92" s="417">
        <v>0</v>
      </c>
      <c r="FC92" s="417">
        <v>0</v>
      </c>
      <c r="FD92" s="417">
        <v>0</v>
      </c>
      <c r="FE92" s="417">
        <v>0</v>
      </c>
      <c r="FF92" s="417">
        <v>0</v>
      </c>
      <c r="FG92" s="417">
        <v>0</v>
      </c>
      <c r="FH92" s="417">
        <v>0</v>
      </c>
      <c r="FI92" s="417">
        <v>0</v>
      </c>
      <c r="FJ92" s="417">
        <v>0</v>
      </c>
      <c r="FK92" s="417">
        <v>0</v>
      </c>
      <c r="FL92" s="417">
        <v>0</v>
      </c>
      <c r="FM92" s="417">
        <v>0</v>
      </c>
      <c r="FN92" s="417">
        <v>0</v>
      </c>
      <c r="FO92" s="417">
        <v>0</v>
      </c>
      <c r="FP92" s="417">
        <v>0</v>
      </c>
      <c r="FQ92" s="417">
        <v>0</v>
      </c>
      <c r="FR92" s="417">
        <v>0</v>
      </c>
      <c r="FS92" s="417">
        <v>0</v>
      </c>
      <c r="FT92" s="417">
        <v>0</v>
      </c>
      <c r="FU92" s="417">
        <v>0</v>
      </c>
      <c r="FV92" s="417">
        <v>0</v>
      </c>
      <c r="FW92" s="417">
        <v>0</v>
      </c>
      <c r="FX92" s="417">
        <v>0</v>
      </c>
      <c r="FY92" s="417">
        <v>0</v>
      </c>
      <c r="FZ92" s="417">
        <v>0</v>
      </c>
      <c r="GA92" s="417">
        <v>0</v>
      </c>
    </row>
    <row r="93" spans="1:183" x14ac:dyDescent="0.25">
      <c r="A93" s="392">
        <v>4</v>
      </c>
      <c r="B93" s="168">
        <v>8</v>
      </c>
      <c r="C93" s="168">
        <v>14</v>
      </c>
      <c r="D93" s="417">
        <v>0</v>
      </c>
      <c r="E93" s="417">
        <v>0</v>
      </c>
      <c r="F93" s="417">
        <v>0</v>
      </c>
      <c r="G93" s="417">
        <v>0</v>
      </c>
      <c r="H93" s="417">
        <v>0</v>
      </c>
      <c r="I93" s="417">
        <v>0</v>
      </c>
      <c r="J93" s="417">
        <v>0</v>
      </c>
      <c r="K93" s="417">
        <v>0</v>
      </c>
      <c r="L93" s="417">
        <v>0</v>
      </c>
      <c r="M93" s="417">
        <v>0</v>
      </c>
      <c r="N93" s="417">
        <v>0</v>
      </c>
      <c r="O93" s="417">
        <v>0</v>
      </c>
      <c r="P93" s="417">
        <v>0</v>
      </c>
      <c r="Q93" s="417">
        <v>0</v>
      </c>
      <c r="R93" s="417">
        <v>0</v>
      </c>
      <c r="S93" s="417">
        <v>0</v>
      </c>
      <c r="T93" s="417">
        <v>0</v>
      </c>
      <c r="U93" s="417">
        <v>0</v>
      </c>
      <c r="V93" s="417">
        <v>0</v>
      </c>
      <c r="W93" s="417">
        <v>0</v>
      </c>
      <c r="X93" s="417">
        <v>0</v>
      </c>
      <c r="Y93" s="417">
        <v>0</v>
      </c>
      <c r="Z93" s="417">
        <v>0</v>
      </c>
      <c r="AA93" s="417">
        <v>0</v>
      </c>
      <c r="AB93" s="417">
        <v>0</v>
      </c>
      <c r="AC93" s="417">
        <v>0</v>
      </c>
      <c r="AD93" s="417">
        <v>0</v>
      </c>
      <c r="AE93" s="417">
        <v>0</v>
      </c>
      <c r="AF93" s="417">
        <v>0</v>
      </c>
      <c r="AG93" s="417">
        <v>0</v>
      </c>
      <c r="AH93" s="417">
        <v>0</v>
      </c>
      <c r="AI93" s="417">
        <v>0</v>
      </c>
      <c r="AJ93" s="417">
        <v>0</v>
      </c>
      <c r="AK93" s="417">
        <v>0</v>
      </c>
      <c r="AL93" s="417">
        <v>0</v>
      </c>
      <c r="AM93" s="417">
        <v>0</v>
      </c>
      <c r="AN93" s="417">
        <v>0</v>
      </c>
      <c r="AO93" s="417">
        <v>0</v>
      </c>
      <c r="AP93" s="417">
        <v>0</v>
      </c>
      <c r="AQ93" s="417">
        <v>0</v>
      </c>
      <c r="AR93" s="417">
        <v>0</v>
      </c>
      <c r="AS93" s="417">
        <v>0</v>
      </c>
      <c r="AT93" s="417">
        <v>0</v>
      </c>
      <c r="AU93" s="417">
        <v>0</v>
      </c>
      <c r="AV93" s="417">
        <v>0</v>
      </c>
      <c r="AW93" s="417">
        <v>0</v>
      </c>
      <c r="AX93" s="417">
        <v>0</v>
      </c>
      <c r="AY93" s="417">
        <v>0</v>
      </c>
      <c r="AZ93" s="417">
        <v>0</v>
      </c>
      <c r="BA93" s="417">
        <v>0</v>
      </c>
      <c r="BB93" s="417">
        <v>0</v>
      </c>
      <c r="BC93" s="417">
        <v>0</v>
      </c>
      <c r="BD93" s="417">
        <v>0</v>
      </c>
      <c r="BE93" s="417">
        <v>0</v>
      </c>
      <c r="BF93" s="417">
        <v>0</v>
      </c>
      <c r="BG93" s="417">
        <v>0</v>
      </c>
      <c r="BH93" s="417">
        <v>0</v>
      </c>
      <c r="BI93" s="417">
        <v>0</v>
      </c>
      <c r="BJ93" s="417">
        <v>0</v>
      </c>
      <c r="BK93" s="417">
        <v>0</v>
      </c>
      <c r="BL93" s="417">
        <v>0</v>
      </c>
      <c r="BM93" s="417">
        <v>0</v>
      </c>
      <c r="BN93" s="417">
        <v>0</v>
      </c>
      <c r="BO93" s="417">
        <v>0</v>
      </c>
      <c r="BP93" s="417">
        <v>0</v>
      </c>
      <c r="BQ93" s="417">
        <v>0</v>
      </c>
      <c r="BR93" s="417">
        <v>0</v>
      </c>
      <c r="BS93" s="417">
        <v>0</v>
      </c>
      <c r="BT93" s="417">
        <v>0</v>
      </c>
      <c r="BU93" s="417">
        <v>0</v>
      </c>
      <c r="BV93" s="417">
        <v>0</v>
      </c>
      <c r="BW93" s="417">
        <v>0</v>
      </c>
      <c r="BX93" s="417">
        <v>0</v>
      </c>
      <c r="BY93" s="417">
        <v>0</v>
      </c>
      <c r="BZ93" s="417">
        <v>0</v>
      </c>
      <c r="CA93" s="417">
        <v>0</v>
      </c>
      <c r="CB93" s="417">
        <v>0</v>
      </c>
      <c r="CC93" s="417">
        <v>0</v>
      </c>
      <c r="CD93" s="417">
        <v>0</v>
      </c>
      <c r="CE93" s="417">
        <v>0</v>
      </c>
      <c r="CF93" s="417">
        <v>0</v>
      </c>
      <c r="CG93" s="417">
        <v>0</v>
      </c>
      <c r="CH93" s="417">
        <v>0</v>
      </c>
      <c r="CI93" s="417">
        <v>0</v>
      </c>
      <c r="CJ93" s="417">
        <v>0</v>
      </c>
      <c r="CK93" s="417">
        <v>0</v>
      </c>
      <c r="CL93" s="417">
        <v>0</v>
      </c>
      <c r="CM93" s="417">
        <v>0</v>
      </c>
      <c r="CN93" s="417">
        <v>0</v>
      </c>
      <c r="CO93" s="417">
        <v>0</v>
      </c>
      <c r="CP93" s="417">
        <v>0</v>
      </c>
      <c r="CQ93" s="417">
        <v>0</v>
      </c>
      <c r="CR93" s="417">
        <v>0</v>
      </c>
      <c r="CS93" s="417">
        <v>0</v>
      </c>
      <c r="CT93" s="417">
        <v>0</v>
      </c>
      <c r="CU93" s="417">
        <v>0</v>
      </c>
      <c r="CV93" s="417">
        <v>0</v>
      </c>
      <c r="CW93" s="417">
        <v>0</v>
      </c>
      <c r="CX93" s="417">
        <v>0</v>
      </c>
      <c r="CY93" s="417">
        <v>0</v>
      </c>
      <c r="CZ93" s="417">
        <v>0</v>
      </c>
      <c r="DA93" s="417">
        <v>0</v>
      </c>
      <c r="DB93" s="417">
        <v>0</v>
      </c>
      <c r="DC93" s="417">
        <v>0</v>
      </c>
      <c r="DD93" s="417">
        <v>0</v>
      </c>
      <c r="DE93" s="417">
        <v>0</v>
      </c>
      <c r="DF93" s="417">
        <v>0</v>
      </c>
      <c r="DG93" s="417">
        <v>0</v>
      </c>
      <c r="DH93" s="417">
        <v>0</v>
      </c>
      <c r="DI93" s="417">
        <v>0</v>
      </c>
      <c r="DJ93" s="417">
        <v>0</v>
      </c>
      <c r="DK93" s="417">
        <v>0</v>
      </c>
      <c r="DL93" s="417">
        <v>0</v>
      </c>
      <c r="DM93" s="417">
        <v>0</v>
      </c>
      <c r="DN93" s="417">
        <v>0</v>
      </c>
      <c r="DO93" s="417">
        <v>0</v>
      </c>
      <c r="DP93" s="417">
        <v>0</v>
      </c>
      <c r="DQ93" s="417">
        <v>0</v>
      </c>
      <c r="DR93" s="417">
        <v>0</v>
      </c>
      <c r="DS93" s="417">
        <v>0</v>
      </c>
      <c r="DT93" s="417">
        <v>0</v>
      </c>
      <c r="DU93" s="417">
        <v>0</v>
      </c>
      <c r="DV93" s="417">
        <v>0</v>
      </c>
      <c r="DW93" s="417">
        <v>0</v>
      </c>
      <c r="DX93" s="417">
        <v>0</v>
      </c>
      <c r="DY93" s="417">
        <v>0</v>
      </c>
      <c r="DZ93" s="417">
        <v>0</v>
      </c>
      <c r="EA93" s="417">
        <v>0</v>
      </c>
      <c r="EB93" s="417">
        <v>0</v>
      </c>
      <c r="EC93" s="417">
        <v>0</v>
      </c>
      <c r="ED93" s="417">
        <v>0</v>
      </c>
      <c r="EE93" s="417">
        <v>0</v>
      </c>
      <c r="EF93" s="417">
        <v>0</v>
      </c>
      <c r="EG93" s="417">
        <v>0</v>
      </c>
      <c r="EH93" s="417">
        <v>0</v>
      </c>
      <c r="EI93" s="417">
        <v>0</v>
      </c>
      <c r="EJ93" s="417">
        <v>0</v>
      </c>
      <c r="EK93" s="417">
        <v>0</v>
      </c>
      <c r="EL93" s="417">
        <v>0</v>
      </c>
      <c r="EM93" s="417">
        <v>0</v>
      </c>
      <c r="EN93" s="417">
        <v>0</v>
      </c>
      <c r="EO93" s="417">
        <v>0</v>
      </c>
      <c r="EP93" s="417">
        <v>0</v>
      </c>
      <c r="EQ93" s="417">
        <v>0</v>
      </c>
      <c r="ER93" s="417">
        <v>0</v>
      </c>
      <c r="ES93" s="417">
        <v>0</v>
      </c>
      <c r="ET93" s="417">
        <v>0</v>
      </c>
      <c r="EU93" s="417">
        <v>0</v>
      </c>
      <c r="EV93" s="417">
        <v>0</v>
      </c>
      <c r="EW93" s="417">
        <v>0</v>
      </c>
      <c r="EX93" s="417">
        <v>0</v>
      </c>
      <c r="EY93" s="417">
        <v>0</v>
      </c>
      <c r="EZ93" s="417">
        <v>0</v>
      </c>
      <c r="FA93" s="417">
        <v>0</v>
      </c>
      <c r="FB93" s="417">
        <v>0</v>
      </c>
      <c r="FC93" s="417">
        <v>0</v>
      </c>
      <c r="FD93" s="417">
        <v>0</v>
      </c>
      <c r="FE93" s="417">
        <v>0</v>
      </c>
      <c r="FF93" s="417">
        <v>0</v>
      </c>
      <c r="FG93" s="417">
        <v>0</v>
      </c>
      <c r="FH93" s="417">
        <v>0</v>
      </c>
      <c r="FI93" s="417">
        <v>0</v>
      </c>
      <c r="FJ93" s="417">
        <v>0</v>
      </c>
      <c r="FK93" s="417">
        <v>0</v>
      </c>
      <c r="FL93" s="417">
        <v>0</v>
      </c>
      <c r="FM93" s="417">
        <v>0</v>
      </c>
      <c r="FN93" s="417">
        <v>0</v>
      </c>
      <c r="FO93" s="417">
        <v>0</v>
      </c>
      <c r="FP93" s="417">
        <v>0</v>
      </c>
      <c r="FQ93" s="417">
        <v>0</v>
      </c>
      <c r="FR93" s="417">
        <v>0</v>
      </c>
      <c r="FS93" s="417">
        <v>0</v>
      </c>
      <c r="FT93" s="417">
        <v>0</v>
      </c>
      <c r="FU93" s="417">
        <v>0</v>
      </c>
      <c r="FV93" s="417">
        <v>0</v>
      </c>
      <c r="FW93" s="417">
        <v>0</v>
      </c>
      <c r="FX93" s="417">
        <v>0</v>
      </c>
      <c r="FY93" s="417">
        <v>0</v>
      </c>
      <c r="FZ93" s="417">
        <v>0</v>
      </c>
      <c r="GA93" s="417">
        <v>0</v>
      </c>
    </row>
    <row r="94" spans="1:183" x14ac:dyDescent="0.25">
      <c r="A94" s="392">
        <v>1</v>
      </c>
      <c r="B94" s="168">
        <v>9</v>
      </c>
      <c r="C94" s="168">
        <v>1</v>
      </c>
      <c r="D94" s="417">
        <v>0</v>
      </c>
      <c r="E94" s="417">
        <v>0</v>
      </c>
      <c r="F94" s="417">
        <v>0</v>
      </c>
      <c r="G94" s="417">
        <v>0</v>
      </c>
      <c r="H94" s="417">
        <v>0</v>
      </c>
      <c r="I94" s="417">
        <v>0</v>
      </c>
      <c r="J94" s="417">
        <v>0</v>
      </c>
      <c r="K94" s="417">
        <v>0</v>
      </c>
      <c r="L94" s="417">
        <v>0</v>
      </c>
      <c r="M94" s="417">
        <v>0</v>
      </c>
      <c r="N94" s="417">
        <v>0</v>
      </c>
      <c r="O94" s="417">
        <v>0</v>
      </c>
      <c r="P94" s="417">
        <v>0</v>
      </c>
      <c r="Q94" s="417">
        <v>0</v>
      </c>
      <c r="R94" s="417">
        <v>0</v>
      </c>
      <c r="S94" s="417">
        <v>0</v>
      </c>
      <c r="T94" s="417">
        <v>0</v>
      </c>
      <c r="U94" s="417">
        <v>0</v>
      </c>
      <c r="V94" s="417">
        <v>0</v>
      </c>
      <c r="W94" s="417">
        <v>0</v>
      </c>
      <c r="X94" s="417">
        <v>0</v>
      </c>
      <c r="Y94" s="417">
        <v>0</v>
      </c>
      <c r="Z94" s="417">
        <v>0</v>
      </c>
      <c r="AA94" s="417">
        <v>0</v>
      </c>
      <c r="AB94" s="417">
        <v>0</v>
      </c>
      <c r="AC94" s="417">
        <v>0</v>
      </c>
      <c r="AD94" s="417">
        <v>0</v>
      </c>
      <c r="AE94" s="417">
        <v>0</v>
      </c>
      <c r="AF94" s="417">
        <v>0</v>
      </c>
      <c r="AG94" s="417">
        <v>0</v>
      </c>
      <c r="AH94" s="417">
        <v>0</v>
      </c>
      <c r="AI94" s="417">
        <v>0</v>
      </c>
      <c r="AJ94" s="417">
        <v>0</v>
      </c>
      <c r="AK94" s="417">
        <v>0</v>
      </c>
      <c r="AL94" s="417">
        <v>0</v>
      </c>
      <c r="AM94" s="417">
        <v>0</v>
      </c>
      <c r="AN94" s="417">
        <v>0</v>
      </c>
      <c r="AO94" s="417">
        <v>0</v>
      </c>
      <c r="AP94" s="417">
        <v>0</v>
      </c>
      <c r="AQ94" s="417">
        <v>0</v>
      </c>
      <c r="AR94" s="417">
        <v>0</v>
      </c>
      <c r="AS94" s="417">
        <v>0</v>
      </c>
      <c r="AT94" s="417">
        <v>0</v>
      </c>
      <c r="AU94" s="417">
        <v>0</v>
      </c>
      <c r="AV94" s="417">
        <v>0</v>
      </c>
      <c r="AW94" s="417">
        <v>0</v>
      </c>
      <c r="AX94" s="417">
        <v>0</v>
      </c>
      <c r="AY94" s="417">
        <v>0</v>
      </c>
      <c r="AZ94" s="417">
        <v>0</v>
      </c>
      <c r="BA94" s="417">
        <v>0</v>
      </c>
      <c r="BB94" s="417">
        <v>0</v>
      </c>
      <c r="BC94" s="417">
        <v>0</v>
      </c>
      <c r="BD94" s="417">
        <v>0</v>
      </c>
      <c r="BE94" s="417">
        <v>0</v>
      </c>
      <c r="BF94" s="417">
        <v>0</v>
      </c>
      <c r="BG94" s="417">
        <v>0</v>
      </c>
      <c r="BH94" s="417">
        <v>0</v>
      </c>
      <c r="BI94" s="417">
        <v>0</v>
      </c>
      <c r="BJ94" s="417">
        <v>0</v>
      </c>
      <c r="BK94" s="417">
        <v>0</v>
      </c>
      <c r="BL94" s="417">
        <v>0</v>
      </c>
      <c r="BM94" s="417">
        <v>0</v>
      </c>
      <c r="BN94" s="417">
        <v>0</v>
      </c>
      <c r="BO94" s="417">
        <v>0</v>
      </c>
      <c r="BP94" s="417">
        <v>0</v>
      </c>
      <c r="BQ94" s="417">
        <v>0</v>
      </c>
      <c r="BR94" s="417">
        <v>0</v>
      </c>
      <c r="BS94" s="417">
        <v>0</v>
      </c>
      <c r="BT94" s="417">
        <v>0</v>
      </c>
      <c r="BU94" s="417">
        <v>0</v>
      </c>
      <c r="BV94" s="417">
        <v>0</v>
      </c>
      <c r="BW94" s="417">
        <v>0</v>
      </c>
      <c r="BX94" s="417">
        <v>0</v>
      </c>
      <c r="BY94" s="417">
        <v>0</v>
      </c>
      <c r="BZ94" s="417">
        <v>0</v>
      </c>
      <c r="CA94" s="417">
        <v>0</v>
      </c>
      <c r="CB94" s="417">
        <v>0</v>
      </c>
      <c r="CC94" s="417">
        <v>0</v>
      </c>
      <c r="CD94" s="417">
        <v>0</v>
      </c>
      <c r="CE94" s="417">
        <v>0</v>
      </c>
      <c r="CF94" s="417">
        <v>0</v>
      </c>
      <c r="CG94" s="417">
        <v>0</v>
      </c>
      <c r="CH94" s="417">
        <v>0</v>
      </c>
      <c r="CI94" s="417">
        <v>0</v>
      </c>
      <c r="CJ94" s="417">
        <v>0</v>
      </c>
      <c r="CK94" s="417">
        <v>0</v>
      </c>
      <c r="CL94" s="417">
        <v>0</v>
      </c>
      <c r="CM94" s="417">
        <v>0</v>
      </c>
      <c r="CN94" s="417">
        <v>0</v>
      </c>
      <c r="CO94" s="417">
        <v>0</v>
      </c>
      <c r="CP94" s="417">
        <v>0</v>
      </c>
      <c r="CQ94" s="417">
        <v>0</v>
      </c>
      <c r="CR94" s="417">
        <v>0</v>
      </c>
      <c r="CS94" s="417">
        <v>0</v>
      </c>
      <c r="CT94" s="417">
        <v>0</v>
      </c>
      <c r="CU94" s="417">
        <v>0</v>
      </c>
      <c r="CV94" s="417">
        <v>0</v>
      </c>
      <c r="CW94" s="417">
        <v>0</v>
      </c>
      <c r="CX94" s="417">
        <v>0</v>
      </c>
      <c r="CY94" s="417">
        <v>0</v>
      </c>
      <c r="CZ94" s="417">
        <v>0</v>
      </c>
      <c r="DA94" s="417">
        <v>0</v>
      </c>
      <c r="DB94" s="417">
        <v>0</v>
      </c>
      <c r="DC94" s="417">
        <v>0</v>
      </c>
      <c r="DD94" s="417">
        <v>0</v>
      </c>
      <c r="DE94" s="417">
        <v>0</v>
      </c>
      <c r="DF94" s="417">
        <v>0</v>
      </c>
      <c r="DG94" s="417">
        <v>0</v>
      </c>
      <c r="DH94" s="417">
        <v>0</v>
      </c>
      <c r="DI94" s="417">
        <v>0</v>
      </c>
      <c r="DJ94" s="417">
        <v>0</v>
      </c>
      <c r="DK94" s="417">
        <v>0</v>
      </c>
      <c r="DL94" s="417">
        <v>0</v>
      </c>
      <c r="DM94" s="417">
        <v>0</v>
      </c>
      <c r="DN94" s="417">
        <v>0</v>
      </c>
      <c r="DO94" s="417">
        <v>0</v>
      </c>
      <c r="DP94" s="417">
        <v>0</v>
      </c>
      <c r="DQ94" s="417">
        <v>0</v>
      </c>
      <c r="DR94" s="417">
        <v>0</v>
      </c>
      <c r="DS94" s="417">
        <v>0</v>
      </c>
      <c r="DT94" s="417">
        <v>0</v>
      </c>
      <c r="DU94" s="417">
        <v>0</v>
      </c>
      <c r="DV94" s="417">
        <v>0</v>
      </c>
      <c r="DW94" s="417">
        <v>0</v>
      </c>
      <c r="DX94" s="417">
        <v>0</v>
      </c>
      <c r="DY94" s="417">
        <v>0</v>
      </c>
      <c r="DZ94" s="417">
        <v>0</v>
      </c>
      <c r="EA94" s="417">
        <v>0</v>
      </c>
      <c r="EB94" s="417">
        <v>0</v>
      </c>
      <c r="EC94" s="417">
        <v>0</v>
      </c>
      <c r="ED94" s="417">
        <v>0</v>
      </c>
      <c r="EE94" s="417">
        <v>0</v>
      </c>
      <c r="EF94" s="417">
        <v>0</v>
      </c>
      <c r="EG94" s="417">
        <v>0</v>
      </c>
      <c r="EH94" s="417">
        <v>0</v>
      </c>
      <c r="EI94" s="417">
        <v>0</v>
      </c>
      <c r="EJ94" s="417">
        <v>0</v>
      </c>
      <c r="EK94" s="417">
        <v>0</v>
      </c>
      <c r="EL94" s="417">
        <v>0</v>
      </c>
      <c r="EM94" s="417">
        <v>0</v>
      </c>
      <c r="EN94" s="417">
        <v>0</v>
      </c>
      <c r="EO94" s="417">
        <v>0</v>
      </c>
      <c r="EP94" s="417">
        <v>0</v>
      </c>
      <c r="EQ94" s="417">
        <v>0</v>
      </c>
      <c r="ER94" s="417">
        <v>0</v>
      </c>
      <c r="ES94" s="417">
        <v>0</v>
      </c>
      <c r="ET94" s="417">
        <v>0</v>
      </c>
      <c r="EU94" s="417">
        <v>0</v>
      </c>
      <c r="EV94" s="417">
        <v>0</v>
      </c>
      <c r="EW94" s="417">
        <v>0</v>
      </c>
      <c r="EX94" s="417">
        <v>0</v>
      </c>
      <c r="EY94" s="417">
        <v>0</v>
      </c>
      <c r="EZ94" s="417">
        <v>0</v>
      </c>
      <c r="FA94" s="417">
        <v>0</v>
      </c>
      <c r="FB94" s="417">
        <v>0</v>
      </c>
      <c r="FC94" s="417">
        <v>0</v>
      </c>
      <c r="FD94" s="417">
        <v>0</v>
      </c>
      <c r="FE94" s="417">
        <v>0</v>
      </c>
      <c r="FF94" s="417">
        <v>0</v>
      </c>
      <c r="FG94" s="417">
        <v>0</v>
      </c>
      <c r="FH94" s="417">
        <v>0</v>
      </c>
      <c r="FI94" s="417">
        <v>0</v>
      </c>
      <c r="FJ94" s="417">
        <v>0</v>
      </c>
      <c r="FK94" s="417">
        <v>0</v>
      </c>
      <c r="FL94" s="417">
        <v>0</v>
      </c>
      <c r="FM94" s="417">
        <v>0</v>
      </c>
      <c r="FN94" s="417">
        <v>0</v>
      </c>
      <c r="FO94" s="417">
        <v>0</v>
      </c>
      <c r="FP94" s="417">
        <v>0</v>
      </c>
      <c r="FQ94" s="417">
        <v>0</v>
      </c>
      <c r="FR94" s="417">
        <v>0</v>
      </c>
      <c r="FS94" s="417">
        <v>0</v>
      </c>
      <c r="FT94" s="417">
        <v>0</v>
      </c>
      <c r="FU94" s="417">
        <v>0</v>
      </c>
      <c r="FV94" s="417">
        <v>0</v>
      </c>
      <c r="FW94" s="417">
        <v>0</v>
      </c>
      <c r="FX94" s="417">
        <v>0</v>
      </c>
      <c r="FY94" s="417">
        <v>0</v>
      </c>
      <c r="FZ94" s="417">
        <v>0</v>
      </c>
      <c r="GA94" s="417">
        <v>0</v>
      </c>
    </row>
    <row r="95" spans="1:183" x14ac:dyDescent="0.25">
      <c r="A95" s="392">
        <v>2</v>
      </c>
      <c r="B95" s="168">
        <v>9</v>
      </c>
      <c r="C95" s="168">
        <v>1</v>
      </c>
      <c r="D95" s="417">
        <v>0</v>
      </c>
      <c r="E95" s="417">
        <v>0</v>
      </c>
      <c r="F95" s="417">
        <v>0</v>
      </c>
      <c r="G95" s="417">
        <v>0</v>
      </c>
      <c r="H95" s="417">
        <v>0</v>
      </c>
      <c r="I95" s="417">
        <v>0</v>
      </c>
      <c r="J95" s="417">
        <v>0</v>
      </c>
      <c r="K95" s="417">
        <v>0</v>
      </c>
      <c r="L95" s="417">
        <v>0</v>
      </c>
      <c r="M95" s="417">
        <v>0</v>
      </c>
      <c r="N95" s="417">
        <v>0</v>
      </c>
      <c r="O95" s="417">
        <v>0</v>
      </c>
      <c r="P95" s="417">
        <v>0</v>
      </c>
      <c r="Q95" s="417">
        <v>0</v>
      </c>
      <c r="R95" s="417">
        <v>0</v>
      </c>
      <c r="S95" s="417">
        <v>0</v>
      </c>
      <c r="T95" s="417">
        <v>0</v>
      </c>
      <c r="U95" s="417">
        <v>0</v>
      </c>
      <c r="V95" s="417">
        <v>0</v>
      </c>
      <c r="W95" s="417">
        <v>0</v>
      </c>
      <c r="X95" s="417">
        <v>0</v>
      </c>
      <c r="Y95" s="417">
        <v>0</v>
      </c>
      <c r="Z95" s="417">
        <v>0</v>
      </c>
      <c r="AA95" s="417">
        <v>0</v>
      </c>
      <c r="AB95" s="417">
        <v>0</v>
      </c>
      <c r="AC95" s="417">
        <v>0</v>
      </c>
      <c r="AD95" s="417">
        <v>0</v>
      </c>
      <c r="AE95" s="417">
        <v>0</v>
      </c>
      <c r="AF95" s="417">
        <v>0</v>
      </c>
      <c r="AG95" s="417">
        <v>0</v>
      </c>
      <c r="AH95" s="417">
        <v>0</v>
      </c>
      <c r="AI95" s="417">
        <v>0</v>
      </c>
      <c r="AJ95" s="417">
        <v>0</v>
      </c>
      <c r="AK95" s="417">
        <v>0</v>
      </c>
      <c r="AL95" s="417">
        <v>0</v>
      </c>
      <c r="AM95" s="417">
        <v>0</v>
      </c>
      <c r="AN95" s="417">
        <v>0</v>
      </c>
      <c r="AO95" s="417">
        <v>0</v>
      </c>
      <c r="AP95" s="417">
        <v>0</v>
      </c>
      <c r="AQ95" s="417">
        <v>0</v>
      </c>
      <c r="AR95" s="417">
        <v>0</v>
      </c>
      <c r="AS95" s="417">
        <v>0</v>
      </c>
      <c r="AT95" s="417">
        <v>0</v>
      </c>
      <c r="AU95" s="417">
        <v>0</v>
      </c>
      <c r="AV95" s="417">
        <v>0</v>
      </c>
      <c r="AW95" s="417">
        <v>0</v>
      </c>
      <c r="AX95" s="417">
        <v>0</v>
      </c>
      <c r="AY95" s="417">
        <v>0</v>
      </c>
      <c r="AZ95" s="417">
        <v>0</v>
      </c>
      <c r="BA95" s="417">
        <v>0</v>
      </c>
      <c r="BB95" s="417">
        <v>0</v>
      </c>
      <c r="BC95" s="417">
        <v>0</v>
      </c>
      <c r="BD95" s="417">
        <v>0</v>
      </c>
      <c r="BE95" s="417">
        <v>0</v>
      </c>
      <c r="BF95" s="417">
        <v>0</v>
      </c>
      <c r="BG95" s="417">
        <v>0</v>
      </c>
      <c r="BH95" s="417">
        <v>0</v>
      </c>
      <c r="BI95" s="417">
        <v>0</v>
      </c>
      <c r="BJ95" s="417">
        <v>0</v>
      </c>
      <c r="BK95" s="417">
        <v>0</v>
      </c>
      <c r="BL95" s="417">
        <v>0</v>
      </c>
      <c r="BM95" s="417">
        <v>0</v>
      </c>
      <c r="BN95" s="417">
        <v>0</v>
      </c>
      <c r="BO95" s="417">
        <v>0</v>
      </c>
      <c r="BP95" s="417">
        <v>0</v>
      </c>
      <c r="BQ95" s="417">
        <v>0</v>
      </c>
      <c r="BR95" s="417">
        <v>0</v>
      </c>
      <c r="BS95" s="417">
        <v>0</v>
      </c>
      <c r="BT95" s="417">
        <v>0</v>
      </c>
      <c r="BU95" s="417">
        <v>0</v>
      </c>
      <c r="BV95" s="417">
        <v>0</v>
      </c>
      <c r="BW95" s="417">
        <v>0</v>
      </c>
      <c r="BX95" s="417">
        <v>0</v>
      </c>
      <c r="BY95" s="417">
        <v>0</v>
      </c>
      <c r="BZ95" s="417">
        <v>0</v>
      </c>
      <c r="CA95" s="417">
        <v>0</v>
      </c>
      <c r="CB95" s="417">
        <v>0</v>
      </c>
      <c r="CC95" s="417">
        <v>0</v>
      </c>
      <c r="CD95" s="417">
        <v>0</v>
      </c>
      <c r="CE95" s="417">
        <v>0</v>
      </c>
      <c r="CF95" s="417">
        <v>0</v>
      </c>
      <c r="CG95" s="417">
        <v>0</v>
      </c>
      <c r="CH95" s="417">
        <v>0</v>
      </c>
      <c r="CI95" s="417">
        <v>0</v>
      </c>
      <c r="CJ95" s="417">
        <v>0</v>
      </c>
      <c r="CK95" s="417">
        <v>0</v>
      </c>
      <c r="CL95" s="417">
        <v>0</v>
      </c>
      <c r="CM95" s="417">
        <v>0</v>
      </c>
      <c r="CN95" s="417">
        <v>0</v>
      </c>
      <c r="CO95" s="417">
        <v>0</v>
      </c>
      <c r="CP95" s="417">
        <v>0</v>
      </c>
      <c r="CQ95" s="417">
        <v>0</v>
      </c>
      <c r="CR95" s="417">
        <v>0</v>
      </c>
      <c r="CS95" s="417">
        <v>0</v>
      </c>
      <c r="CT95" s="417">
        <v>0</v>
      </c>
      <c r="CU95" s="417">
        <v>0</v>
      </c>
      <c r="CV95" s="417">
        <v>0</v>
      </c>
      <c r="CW95" s="417">
        <v>0</v>
      </c>
      <c r="CX95" s="417">
        <v>0</v>
      </c>
      <c r="CY95" s="417">
        <v>0</v>
      </c>
      <c r="CZ95" s="417">
        <v>0</v>
      </c>
      <c r="DA95" s="417">
        <v>0</v>
      </c>
      <c r="DB95" s="417">
        <v>0</v>
      </c>
      <c r="DC95" s="417">
        <v>0</v>
      </c>
      <c r="DD95" s="417">
        <v>0</v>
      </c>
      <c r="DE95" s="417">
        <v>0</v>
      </c>
      <c r="DF95" s="417">
        <v>0</v>
      </c>
      <c r="DG95" s="417">
        <v>0</v>
      </c>
      <c r="DH95" s="417">
        <v>0</v>
      </c>
      <c r="DI95" s="417">
        <v>0</v>
      </c>
      <c r="DJ95" s="417">
        <v>0</v>
      </c>
      <c r="DK95" s="417">
        <v>0</v>
      </c>
      <c r="DL95" s="417">
        <v>0</v>
      </c>
      <c r="DM95" s="417">
        <v>0</v>
      </c>
      <c r="DN95" s="417">
        <v>0</v>
      </c>
      <c r="DO95" s="417">
        <v>0</v>
      </c>
      <c r="DP95" s="417">
        <v>0</v>
      </c>
      <c r="DQ95" s="417">
        <v>0</v>
      </c>
      <c r="DR95" s="417">
        <v>0</v>
      </c>
      <c r="DS95" s="417">
        <v>0</v>
      </c>
      <c r="DT95" s="417">
        <v>0</v>
      </c>
      <c r="DU95" s="417">
        <v>0</v>
      </c>
      <c r="DV95" s="417">
        <v>0</v>
      </c>
      <c r="DW95" s="417">
        <v>0</v>
      </c>
      <c r="DX95" s="417">
        <v>0</v>
      </c>
      <c r="DY95" s="417">
        <v>0</v>
      </c>
      <c r="DZ95" s="417">
        <v>0</v>
      </c>
      <c r="EA95" s="417">
        <v>0</v>
      </c>
      <c r="EB95" s="417">
        <v>0</v>
      </c>
      <c r="EC95" s="417">
        <v>0</v>
      </c>
      <c r="ED95" s="417">
        <v>0</v>
      </c>
      <c r="EE95" s="417">
        <v>0</v>
      </c>
      <c r="EF95" s="417">
        <v>0</v>
      </c>
      <c r="EG95" s="417">
        <v>0</v>
      </c>
      <c r="EH95" s="417">
        <v>0</v>
      </c>
      <c r="EI95" s="417">
        <v>0</v>
      </c>
      <c r="EJ95" s="417">
        <v>0</v>
      </c>
      <c r="EK95" s="417">
        <v>0</v>
      </c>
      <c r="EL95" s="417">
        <v>0</v>
      </c>
      <c r="EM95" s="417">
        <v>0</v>
      </c>
      <c r="EN95" s="417">
        <v>0</v>
      </c>
      <c r="EO95" s="417">
        <v>0</v>
      </c>
      <c r="EP95" s="417">
        <v>0</v>
      </c>
      <c r="EQ95" s="417">
        <v>0</v>
      </c>
      <c r="ER95" s="417">
        <v>0</v>
      </c>
      <c r="ES95" s="417">
        <v>0</v>
      </c>
      <c r="ET95" s="417">
        <v>0</v>
      </c>
      <c r="EU95" s="417">
        <v>0</v>
      </c>
      <c r="EV95" s="417">
        <v>0</v>
      </c>
      <c r="EW95" s="417">
        <v>0</v>
      </c>
      <c r="EX95" s="417">
        <v>0</v>
      </c>
      <c r="EY95" s="417">
        <v>0</v>
      </c>
      <c r="EZ95" s="417">
        <v>0</v>
      </c>
      <c r="FA95" s="417">
        <v>0</v>
      </c>
      <c r="FB95" s="417">
        <v>0</v>
      </c>
      <c r="FC95" s="417">
        <v>0</v>
      </c>
      <c r="FD95" s="417">
        <v>0</v>
      </c>
      <c r="FE95" s="417">
        <v>0</v>
      </c>
      <c r="FF95" s="417">
        <v>0</v>
      </c>
      <c r="FG95" s="417">
        <v>0</v>
      </c>
      <c r="FH95" s="417">
        <v>0</v>
      </c>
      <c r="FI95" s="417">
        <v>0</v>
      </c>
      <c r="FJ95" s="417">
        <v>0</v>
      </c>
      <c r="FK95" s="417">
        <v>0</v>
      </c>
      <c r="FL95" s="417">
        <v>0</v>
      </c>
      <c r="FM95" s="417">
        <v>0</v>
      </c>
      <c r="FN95" s="417">
        <v>0</v>
      </c>
      <c r="FO95" s="417">
        <v>0</v>
      </c>
      <c r="FP95" s="417">
        <v>0</v>
      </c>
      <c r="FQ95" s="417">
        <v>0</v>
      </c>
      <c r="FR95" s="417">
        <v>0</v>
      </c>
      <c r="FS95" s="417">
        <v>0</v>
      </c>
      <c r="FT95" s="417">
        <v>0</v>
      </c>
      <c r="FU95" s="417">
        <v>0</v>
      </c>
      <c r="FV95" s="417">
        <v>0</v>
      </c>
      <c r="FW95" s="417">
        <v>0</v>
      </c>
      <c r="FX95" s="417">
        <v>0</v>
      </c>
      <c r="FY95" s="417">
        <v>0</v>
      </c>
      <c r="FZ95" s="417">
        <v>0</v>
      </c>
      <c r="GA95" s="417">
        <v>0</v>
      </c>
    </row>
    <row r="96" spans="1:183" x14ac:dyDescent="0.25">
      <c r="A96" s="392">
        <v>3</v>
      </c>
      <c r="B96" s="168">
        <v>9</v>
      </c>
      <c r="C96" s="168">
        <v>1</v>
      </c>
      <c r="D96" s="417">
        <v>0</v>
      </c>
      <c r="E96" s="417">
        <v>0</v>
      </c>
      <c r="F96" s="417">
        <v>0</v>
      </c>
      <c r="G96" s="417">
        <v>0</v>
      </c>
      <c r="H96" s="417">
        <v>0</v>
      </c>
      <c r="I96" s="417">
        <v>0</v>
      </c>
      <c r="J96" s="417">
        <v>0</v>
      </c>
      <c r="K96" s="417">
        <v>0</v>
      </c>
      <c r="L96" s="417">
        <v>0</v>
      </c>
      <c r="M96" s="417">
        <v>0</v>
      </c>
      <c r="N96" s="417">
        <v>0</v>
      </c>
      <c r="O96" s="417">
        <v>0</v>
      </c>
      <c r="P96" s="417">
        <v>0</v>
      </c>
      <c r="Q96" s="417">
        <v>0</v>
      </c>
      <c r="R96" s="417">
        <v>0</v>
      </c>
      <c r="S96" s="417">
        <v>0</v>
      </c>
      <c r="T96" s="417">
        <v>0</v>
      </c>
      <c r="U96" s="417">
        <v>0</v>
      </c>
      <c r="V96" s="417">
        <v>0</v>
      </c>
      <c r="W96" s="417">
        <v>0</v>
      </c>
      <c r="X96" s="417">
        <v>0</v>
      </c>
      <c r="Y96" s="417">
        <v>0</v>
      </c>
      <c r="Z96" s="417">
        <v>0</v>
      </c>
      <c r="AA96" s="417">
        <v>0</v>
      </c>
      <c r="AB96" s="417">
        <v>0</v>
      </c>
      <c r="AC96" s="417">
        <v>0</v>
      </c>
      <c r="AD96" s="417">
        <v>0</v>
      </c>
      <c r="AE96" s="417">
        <v>0</v>
      </c>
      <c r="AF96" s="417">
        <v>0</v>
      </c>
      <c r="AG96" s="417">
        <v>0</v>
      </c>
      <c r="AH96" s="417">
        <v>0</v>
      </c>
      <c r="AI96" s="417">
        <v>0</v>
      </c>
      <c r="AJ96" s="417">
        <v>0</v>
      </c>
      <c r="AK96" s="417">
        <v>0</v>
      </c>
      <c r="AL96" s="417">
        <v>0</v>
      </c>
      <c r="AM96" s="417">
        <v>0</v>
      </c>
      <c r="AN96" s="417">
        <v>0</v>
      </c>
      <c r="AO96" s="417">
        <v>0</v>
      </c>
      <c r="AP96" s="417">
        <v>0</v>
      </c>
      <c r="AQ96" s="417">
        <v>0</v>
      </c>
      <c r="AR96" s="417">
        <v>0</v>
      </c>
      <c r="AS96" s="417">
        <v>0</v>
      </c>
      <c r="AT96" s="417">
        <v>0</v>
      </c>
      <c r="AU96" s="417">
        <v>0</v>
      </c>
      <c r="AV96" s="417">
        <v>0</v>
      </c>
      <c r="AW96" s="417">
        <v>0</v>
      </c>
      <c r="AX96" s="417">
        <v>0</v>
      </c>
      <c r="AY96" s="417">
        <v>0</v>
      </c>
      <c r="AZ96" s="417">
        <v>0</v>
      </c>
      <c r="BA96" s="417">
        <v>0</v>
      </c>
      <c r="BB96" s="417">
        <v>0</v>
      </c>
      <c r="BC96" s="417">
        <v>0</v>
      </c>
      <c r="BD96" s="417">
        <v>0</v>
      </c>
      <c r="BE96" s="417">
        <v>0</v>
      </c>
      <c r="BF96" s="417">
        <v>0</v>
      </c>
      <c r="BG96" s="417">
        <v>0</v>
      </c>
      <c r="BH96" s="417">
        <v>0</v>
      </c>
      <c r="BI96" s="417">
        <v>0</v>
      </c>
      <c r="BJ96" s="417">
        <v>0</v>
      </c>
      <c r="BK96" s="417">
        <v>0</v>
      </c>
      <c r="BL96" s="417">
        <v>0</v>
      </c>
      <c r="BM96" s="417">
        <v>0</v>
      </c>
      <c r="BN96" s="417">
        <v>0</v>
      </c>
      <c r="BO96" s="417">
        <v>0</v>
      </c>
      <c r="BP96" s="417">
        <v>0</v>
      </c>
      <c r="BQ96" s="417">
        <v>0</v>
      </c>
      <c r="BR96" s="417">
        <v>0</v>
      </c>
      <c r="BS96" s="417">
        <v>0</v>
      </c>
      <c r="BT96" s="417">
        <v>0</v>
      </c>
      <c r="BU96" s="417">
        <v>0</v>
      </c>
      <c r="BV96" s="417">
        <v>0</v>
      </c>
      <c r="BW96" s="417">
        <v>0</v>
      </c>
      <c r="BX96" s="417">
        <v>0</v>
      </c>
      <c r="BY96" s="417">
        <v>0</v>
      </c>
      <c r="BZ96" s="417">
        <v>0</v>
      </c>
      <c r="CA96" s="417">
        <v>0</v>
      </c>
      <c r="CB96" s="417">
        <v>0</v>
      </c>
      <c r="CC96" s="417">
        <v>0</v>
      </c>
      <c r="CD96" s="417">
        <v>0</v>
      </c>
      <c r="CE96" s="417">
        <v>0</v>
      </c>
      <c r="CF96" s="417">
        <v>0</v>
      </c>
      <c r="CG96" s="417">
        <v>0</v>
      </c>
      <c r="CH96" s="417">
        <v>0</v>
      </c>
      <c r="CI96" s="417">
        <v>0</v>
      </c>
      <c r="CJ96" s="417">
        <v>0</v>
      </c>
      <c r="CK96" s="417">
        <v>0</v>
      </c>
      <c r="CL96" s="417">
        <v>0</v>
      </c>
      <c r="CM96" s="417">
        <v>0</v>
      </c>
      <c r="CN96" s="417">
        <v>0</v>
      </c>
      <c r="CO96" s="417">
        <v>0</v>
      </c>
      <c r="CP96" s="417">
        <v>0</v>
      </c>
      <c r="CQ96" s="417">
        <v>0</v>
      </c>
      <c r="CR96" s="417">
        <v>0</v>
      </c>
      <c r="CS96" s="417">
        <v>0</v>
      </c>
      <c r="CT96" s="417">
        <v>0</v>
      </c>
      <c r="CU96" s="417">
        <v>0</v>
      </c>
      <c r="CV96" s="417">
        <v>0</v>
      </c>
      <c r="CW96" s="417">
        <v>0</v>
      </c>
      <c r="CX96" s="417">
        <v>0</v>
      </c>
      <c r="CY96" s="417">
        <v>0</v>
      </c>
      <c r="CZ96" s="417">
        <v>0</v>
      </c>
      <c r="DA96" s="417">
        <v>0</v>
      </c>
      <c r="DB96" s="417">
        <v>0</v>
      </c>
      <c r="DC96" s="417">
        <v>0</v>
      </c>
      <c r="DD96" s="417">
        <v>0</v>
      </c>
      <c r="DE96" s="417">
        <v>0</v>
      </c>
      <c r="DF96" s="417">
        <v>0</v>
      </c>
      <c r="DG96" s="417">
        <v>0</v>
      </c>
      <c r="DH96" s="417">
        <v>0</v>
      </c>
      <c r="DI96" s="417">
        <v>0</v>
      </c>
      <c r="DJ96" s="417">
        <v>0</v>
      </c>
      <c r="DK96" s="417">
        <v>0</v>
      </c>
      <c r="DL96" s="417">
        <v>0</v>
      </c>
      <c r="DM96" s="417">
        <v>0</v>
      </c>
      <c r="DN96" s="417">
        <v>0</v>
      </c>
      <c r="DO96" s="417">
        <v>0</v>
      </c>
      <c r="DP96" s="417">
        <v>0</v>
      </c>
      <c r="DQ96" s="417">
        <v>0</v>
      </c>
      <c r="DR96" s="417">
        <v>0</v>
      </c>
      <c r="DS96" s="417">
        <v>0</v>
      </c>
      <c r="DT96" s="417">
        <v>0</v>
      </c>
      <c r="DU96" s="417">
        <v>0</v>
      </c>
      <c r="DV96" s="417">
        <v>0</v>
      </c>
      <c r="DW96" s="417">
        <v>0</v>
      </c>
      <c r="DX96" s="417">
        <v>0</v>
      </c>
      <c r="DY96" s="417">
        <v>0</v>
      </c>
      <c r="DZ96" s="417">
        <v>0</v>
      </c>
      <c r="EA96" s="417">
        <v>0</v>
      </c>
      <c r="EB96" s="417">
        <v>0</v>
      </c>
      <c r="EC96" s="417">
        <v>0</v>
      </c>
      <c r="ED96" s="417">
        <v>0</v>
      </c>
      <c r="EE96" s="417">
        <v>0</v>
      </c>
      <c r="EF96" s="417">
        <v>0</v>
      </c>
      <c r="EG96" s="417">
        <v>0</v>
      </c>
      <c r="EH96" s="417">
        <v>0</v>
      </c>
      <c r="EI96" s="417">
        <v>0</v>
      </c>
      <c r="EJ96" s="417">
        <v>0</v>
      </c>
      <c r="EK96" s="417">
        <v>0</v>
      </c>
      <c r="EL96" s="417">
        <v>0</v>
      </c>
      <c r="EM96" s="417">
        <v>0</v>
      </c>
      <c r="EN96" s="417">
        <v>0</v>
      </c>
      <c r="EO96" s="417">
        <v>0</v>
      </c>
      <c r="EP96" s="417">
        <v>0</v>
      </c>
      <c r="EQ96" s="417">
        <v>0</v>
      </c>
      <c r="ER96" s="417">
        <v>0</v>
      </c>
      <c r="ES96" s="417">
        <v>0</v>
      </c>
      <c r="ET96" s="417">
        <v>0</v>
      </c>
      <c r="EU96" s="417">
        <v>0</v>
      </c>
      <c r="EV96" s="417">
        <v>0</v>
      </c>
      <c r="EW96" s="417">
        <v>0</v>
      </c>
      <c r="EX96" s="417">
        <v>0</v>
      </c>
      <c r="EY96" s="417">
        <v>0</v>
      </c>
      <c r="EZ96" s="417">
        <v>0</v>
      </c>
      <c r="FA96" s="417">
        <v>0</v>
      </c>
      <c r="FB96" s="417">
        <v>0</v>
      </c>
      <c r="FC96" s="417">
        <v>0</v>
      </c>
      <c r="FD96" s="417">
        <v>0</v>
      </c>
      <c r="FE96" s="417">
        <v>0</v>
      </c>
      <c r="FF96" s="417">
        <v>0</v>
      </c>
      <c r="FG96" s="417">
        <v>0</v>
      </c>
      <c r="FH96" s="417">
        <v>0</v>
      </c>
      <c r="FI96" s="417">
        <v>0</v>
      </c>
      <c r="FJ96" s="417">
        <v>0</v>
      </c>
      <c r="FK96" s="417">
        <v>0</v>
      </c>
      <c r="FL96" s="417">
        <v>0</v>
      </c>
      <c r="FM96" s="417">
        <v>0</v>
      </c>
      <c r="FN96" s="417">
        <v>0</v>
      </c>
      <c r="FO96" s="417">
        <v>0</v>
      </c>
      <c r="FP96" s="417">
        <v>0</v>
      </c>
      <c r="FQ96" s="417">
        <v>0</v>
      </c>
      <c r="FR96" s="417">
        <v>0</v>
      </c>
      <c r="FS96" s="417">
        <v>0</v>
      </c>
      <c r="FT96" s="417">
        <v>0</v>
      </c>
      <c r="FU96" s="417">
        <v>0</v>
      </c>
      <c r="FV96" s="417">
        <v>0</v>
      </c>
      <c r="FW96" s="417">
        <v>0</v>
      </c>
      <c r="FX96" s="417">
        <v>0</v>
      </c>
      <c r="FY96" s="417">
        <v>0</v>
      </c>
      <c r="FZ96" s="417">
        <v>0</v>
      </c>
      <c r="GA96" s="417">
        <v>0</v>
      </c>
    </row>
    <row r="97" spans="1:183" x14ac:dyDescent="0.25">
      <c r="A97" s="392">
        <v>4</v>
      </c>
      <c r="B97" s="168">
        <v>9</v>
      </c>
      <c r="C97" s="168">
        <v>1</v>
      </c>
      <c r="D97" s="417">
        <v>0</v>
      </c>
      <c r="E97" s="417">
        <v>0</v>
      </c>
      <c r="F97" s="417">
        <v>0</v>
      </c>
      <c r="G97" s="417">
        <v>0</v>
      </c>
      <c r="H97" s="417">
        <v>0</v>
      </c>
      <c r="I97" s="417">
        <v>0</v>
      </c>
      <c r="J97" s="417">
        <v>0</v>
      </c>
      <c r="K97" s="417">
        <v>0</v>
      </c>
      <c r="L97" s="417">
        <v>0</v>
      </c>
      <c r="M97" s="417">
        <v>0</v>
      </c>
      <c r="N97" s="417">
        <v>0</v>
      </c>
      <c r="O97" s="417">
        <v>0</v>
      </c>
      <c r="P97" s="417">
        <v>0</v>
      </c>
      <c r="Q97" s="417">
        <v>0</v>
      </c>
      <c r="R97" s="417">
        <v>0</v>
      </c>
      <c r="S97" s="417">
        <v>0</v>
      </c>
      <c r="T97" s="417">
        <v>0</v>
      </c>
      <c r="U97" s="417">
        <v>0</v>
      </c>
      <c r="V97" s="417">
        <v>0</v>
      </c>
      <c r="W97" s="417">
        <v>0</v>
      </c>
      <c r="X97" s="417">
        <v>0</v>
      </c>
      <c r="Y97" s="417">
        <v>0</v>
      </c>
      <c r="Z97" s="417">
        <v>0</v>
      </c>
      <c r="AA97" s="417">
        <v>0</v>
      </c>
      <c r="AB97" s="417">
        <v>0</v>
      </c>
      <c r="AC97" s="417">
        <v>0</v>
      </c>
      <c r="AD97" s="417">
        <v>0</v>
      </c>
      <c r="AE97" s="417">
        <v>0</v>
      </c>
      <c r="AF97" s="417">
        <v>0</v>
      </c>
      <c r="AG97" s="417">
        <v>0</v>
      </c>
      <c r="AH97" s="417">
        <v>0</v>
      </c>
      <c r="AI97" s="417">
        <v>0</v>
      </c>
      <c r="AJ97" s="417">
        <v>0</v>
      </c>
      <c r="AK97" s="417">
        <v>0</v>
      </c>
      <c r="AL97" s="417">
        <v>0</v>
      </c>
      <c r="AM97" s="417">
        <v>0</v>
      </c>
      <c r="AN97" s="417">
        <v>0</v>
      </c>
      <c r="AO97" s="417">
        <v>0</v>
      </c>
      <c r="AP97" s="417">
        <v>0</v>
      </c>
      <c r="AQ97" s="417">
        <v>0</v>
      </c>
      <c r="AR97" s="417">
        <v>0</v>
      </c>
      <c r="AS97" s="417">
        <v>0</v>
      </c>
      <c r="AT97" s="417">
        <v>0</v>
      </c>
      <c r="AU97" s="417">
        <v>0</v>
      </c>
      <c r="AV97" s="417">
        <v>0</v>
      </c>
      <c r="AW97" s="417">
        <v>0</v>
      </c>
      <c r="AX97" s="417">
        <v>0</v>
      </c>
      <c r="AY97" s="417">
        <v>0</v>
      </c>
      <c r="AZ97" s="417">
        <v>0</v>
      </c>
      <c r="BA97" s="417">
        <v>0</v>
      </c>
      <c r="BB97" s="417">
        <v>0</v>
      </c>
      <c r="BC97" s="417">
        <v>0</v>
      </c>
      <c r="BD97" s="417">
        <v>0</v>
      </c>
      <c r="BE97" s="417">
        <v>0</v>
      </c>
      <c r="BF97" s="417">
        <v>0</v>
      </c>
      <c r="BG97" s="417">
        <v>0</v>
      </c>
      <c r="BH97" s="417">
        <v>0</v>
      </c>
      <c r="BI97" s="417">
        <v>0</v>
      </c>
      <c r="BJ97" s="417">
        <v>0</v>
      </c>
      <c r="BK97" s="417">
        <v>0</v>
      </c>
      <c r="BL97" s="417">
        <v>0</v>
      </c>
      <c r="BM97" s="417">
        <v>0</v>
      </c>
      <c r="BN97" s="417">
        <v>0</v>
      </c>
      <c r="BO97" s="417">
        <v>0</v>
      </c>
      <c r="BP97" s="417">
        <v>0</v>
      </c>
      <c r="BQ97" s="417">
        <v>0</v>
      </c>
      <c r="BR97" s="417">
        <v>0</v>
      </c>
      <c r="BS97" s="417">
        <v>0</v>
      </c>
      <c r="BT97" s="417">
        <v>0</v>
      </c>
      <c r="BU97" s="417">
        <v>0</v>
      </c>
      <c r="BV97" s="417">
        <v>0</v>
      </c>
      <c r="BW97" s="417">
        <v>0</v>
      </c>
      <c r="BX97" s="417">
        <v>0</v>
      </c>
      <c r="BY97" s="417">
        <v>0</v>
      </c>
      <c r="BZ97" s="417">
        <v>0</v>
      </c>
      <c r="CA97" s="417">
        <v>0</v>
      </c>
      <c r="CB97" s="417">
        <v>0</v>
      </c>
      <c r="CC97" s="417">
        <v>0</v>
      </c>
      <c r="CD97" s="417">
        <v>0</v>
      </c>
      <c r="CE97" s="417">
        <v>0</v>
      </c>
      <c r="CF97" s="417">
        <v>0</v>
      </c>
      <c r="CG97" s="417">
        <v>0</v>
      </c>
      <c r="CH97" s="417">
        <v>0</v>
      </c>
      <c r="CI97" s="417">
        <v>0</v>
      </c>
      <c r="CJ97" s="417">
        <v>0</v>
      </c>
      <c r="CK97" s="417">
        <v>0</v>
      </c>
      <c r="CL97" s="417">
        <v>0</v>
      </c>
      <c r="CM97" s="417">
        <v>0</v>
      </c>
      <c r="CN97" s="417">
        <v>0</v>
      </c>
      <c r="CO97" s="417">
        <v>0</v>
      </c>
      <c r="CP97" s="417">
        <v>0</v>
      </c>
      <c r="CQ97" s="417">
        <v>0</v>
      </c>
      <c r="CR97" s="417">
        <v>0</v>
      </c>
      <c r="CS97" s="417">
        <v>0</v>
      </c>
      <c r="CT97" s="417">
        <v>0</v>
      </c>
      <c r="CU97" s="417">
        <v>0</v>
      </c>
      <c r="CV97" s="417">
        <v>0</v>
      </c>
      <c r="CW97" s="417">
        <v>0</v>
      </c>
      <c r="CX97" s="417">
        <v>0</v>
      </c>
      <c r="CY97" s="417">
        <v>0</v>
      </c>
      <c r="CZ97" s="417">
        <v>0</v>
      </c>
      <c r="DA97" s="417">
        <v>0</v>
      </c>
      <c r="DB97" s="417">
        <v>0</v>
      </c>
      <c r="DC97" s="417">
        <v>0</v>
      </c>
      <c r="DD97" s="417">
        <v>0</v>
      </c>
      <c r="DE97" s="417">
        <v>0</v>
      </c>
      <c r="DF97" s="417">
        <v>0</v>
      </c>
      <c r="DG97" s="417">
        <v>0</v>
      </c>
      <c r="DH97" s="417">
        <v>0</v>
      </c>
      <c r="DI97" s="417">
        <v>0</v>
      </c>
      <c r="DJ97" s="417">
        <v>0</v>
      </c>
      <c r="DK97" s="417">
        <v>0</v>
      </c>
      <c r="DL97" s="417">
        <v>0</v>
      </c>
      <c r="DM97" s="417">
        <v>0</v>
      </c>
      <c r="DN97" s="417">
        <v>0</v>
      </c>
      <c r="DO97" s="417">
        <v>0</v>
      </c>
      <c r="DP97" s="417">
        <v>0</v>
      </c>
      <c r="DQ97" s="417">
        <v>0</v>
      </c>
      <c r="DR97" s="417">
        <v>0</v>
      </c>
      <c r="DS97" s="417">
        <v>0</v>
      </c>
      <c r="DT97" s="417">
        <v>0</v>
      </c>
      <c r="DU97" s="417">
        <v>0</v>
      </c>
      <c r="DV97" s="417">
        <v>0</v>
      </c>
      <c r="DW97" s="417">
        <v>0</v>
      </c>
      <c r="DX97" s="417">
        <v>0</v>
      </c>
      <c r="DY97" s="417">
        <v>0</v>
      </c>
      <c r="DZ97" s="417">
        <v>0</v>
      </c>
      <c r="EA97" s="417">
        <v>0</v>
      </c>
      <c r="EB97" s="417">
        <v>0</v>
      </c>
      <c r="EC97" s="417">
        <v>0</v>
      </c>
      <c r="ED97" s="417">
        <v>0</v>
      </c>
      <c r="EE97" s="417">
        <v>0</v>
      </c>
      <c r="EF97" s="417">
        <v>0</v>
      </c>
      <c r="EG97" s="417">
        <v>0</v>
      </c>
      <c r="EH97" s="417">
        <v>0</v>
      </c>
      <c r="EI97" s="417">
        <v>0</v>
      </c>
      <c r="EJ97" s="417">
        <v>0</v>
      </c>
      <c r="EK97" s="417">
        <v>0</v>
      </c>
      <c r="EL97" s="417">
        <v>0</v>
      </c>
      <c r="EM97" s="417">
        <v>0</v>
      </c>
      <c r="EN97" s="417">
        <v>0</v>
      </c>
      <c r="EO97" s="417">
        <v>0</v>
      </c>
      <c r="EP97" s="417">
        <v>0</v>
      </c>
      <c r="EQ97" s="417">
        <v>0</v>
      </c>
      <c r="ER97" s="417">
        <v>0</v>
      </c>
      <c r="ES97" s="417">
        <v>0</v>
      </c>
      <c r="ET97" s="417">
        <v>0</v>
      </c>
      <c r="EU97" s="417">
        <v>0</v>
      </c>
      <c r="EV97" s="417">
        <v>0</v>
      </c>
      <c r="EW97" s="417">
        <v>0</v>
      </c>
      <c r="EX97" s="417">
        <v>0</v>
      </c>
      <c r="EY97" s="417">
        <v>0</v>
      </c>
      <c r="EZ97" s="417">
        <v>0</v>
      </c>
      <c r="FA97" s="417">
        <v>0</v>
      </c>
      <c r="FB97" s="417">
        <v>0</v>
      </c>
      <c r="FC97" s="417">
        <v>0</v>
      </c>
      <c r="FD97" s="417">
        <v>0</v>
      </c>
      <c r="FE97" s="417">
        <v>0</v>
      </c>
      <c r="FF97" s="417">
        <v>0</v>
      </c>
      <c r="FG97" s="417">
        <v>0</v>
      </c>
      <c r="FH97" s="417">
        <v>0</v>
      </c>
      <c r="FI97" s="417">
        <v>0</v>
      </c>
      <c r="FJ97" s="417">
        <v>0</v>
      </c>
      <c r="FK97" s="417">
        <v>0</v>
      </c>
      <c r="FL97" s="417">
        <v>0</v>
      </c>
      <c r="FM97" s="417">
        <v>0</v>
      </c>
      <c r="FN97" s="417">
        <v>0</v>
      </c>
      <c r="FO97" s="417">
        <v>0</v>
      </c>
      <c r="FP97" s="417">
        <v>0</v>
      </c>
      <c r="FQ97" s="417">
        <v>0</v>
      </c>
      <c r="FR97" s="417">
        <v>0</v>
      </c>
      <c r="FS97" s="417">
        <v>0</v>
      </c>
      <c r="FT97" s="417">
        <v>0</v>
      </c>
      <c r="FU97" s="417">
        <v>0</v>
      </c>
      <c r="FV97" s="417">
        <v>0</v>
      </c>
      <c r="FW97" s="417">
        <v>0</v>
      </c>
      <c r="FX97" s="417">
        <v>0</v>
      </c>
      <c r="FY97" s="417">
        <v>0</v>
      </c>
      <c r="FZ97" s="417">
        <v>0</v>
      </c>
      <c r="GA97" s="417">
        <v>0</v>
      </c>
    </row>
    <row r="98" spans="1:183" x14ac:dyDescent="0.25">
      <c r="A98" s="392">
        <v>1</v>
      </c>
      <c r="B98" s="168">
        <v>10</v>
      </c>
      <c r="C98" s="170">
        <v>1</v>
      </c>
      <c r="D98" s="417">
        <v>0</v>
      </c>
      <c r="E98" s="417">
        <v>0</v>
      </c>
      <c r="F98" s="417">
        <v>0</v>
      </c>
      <c r="G98" s="417">
        <v>0</v>
      </c>
      <c r="H98" s="417">
        <v>0</v>
      </c>
      <c r="I98" s="417">
        <v>0</v>
      </c>
      <c r="J98" s="417">
        <v>0</v>
      </c>
      <c r="K98" s="417">
        <v>0</v>
      </c>
      <c r="L98" s="417">
        <v>0</v>
      </c>
      <c r="M98" s="417">
        <v>0</v>
      </c>
      <c r="N98" s="417">
        <v>0</v>
      </c>
      <c r="O98" s="417">
        <v>0</v>
      </c>
      <c r="P98" s="417">
        <v>0</v>
      </c>
      <c r="Q98" s="417">
        <v>0</v>
      </c>
      <c r="R98" s="417">
        <v>0</v>
      </c>
      <c r="S98" s="417">
        <v>0</v>
      </c>
      <c r="T98" s="417">
        <v>0</v>
      </c>
      <c r="U98" s="417">
        <v>0</v>
      </c>
      <c r="V98" s="417">
        <v>0</v>
      </c>
      <c r="W98" s="417">
        <v>0</v>
      </c>
      <c r="X98" s="417">
        <v>0</v>
      </c>
      <c r="Y98" s="417">
        <v>0</v>
      </c>
      <c r="Z98" s="417">
        <v>0</v>
      </c>
      <c r="AA98" s="417">
        <v>0</v>
      </c>
      <c r="AB98" s="417">
        <v>0</v>
      </c>
      <c r="AC98" s="417">
        <v>0</v>
      </c>
      <c r="AD98" s="417">
        <v>0</v>
      </c>
      <c r="AE98" s="417">
        <v>0</v>
      </c>
      <c r="AF98" s="417">
        <v>0</v>
      </c>
      <c r="AG98" s="417">
        <v>0</v>
      </c>
      <c r="AH98" s="417">
        <v>0</v>
      </c>
      <c r="AI98" s="417">
        <v>0</v>
      </c>
      <c r="AJ98" s="417">
        <v>0</v>
      </c>
      <c r="AK98" s="417">
        <v>0</v>
      </c>
      <c r="AL98" s="417">
        <v>0</v>
      </c>
      <c r="AM98" s="417">
        <v>0</v>
      </c>
      <c r="AN98" s="417">
        <v>0</v>
      </c>
      <c r="AO98" s="417">
        <v>0</v>
      </c>
      <c r="AP98" s="417">
        <v>0</v>
      </c>
      <c r="AQ98" s="417">
        <v>0</v>
      </c>
      <c r="AR98" s="417">
        <v>0</v>
      </c>
      <c r="AS98" s="417">
        <v>0</v>
      </c>
      <c r="AT98" s="417">
        <v>0</v>
      </c>
      <c r="AU98" s="417">
        <v>0</v>
      </c>
      <c r="AV98" s="417">
        <v>0</v>
      </c>
      <c r="AW98" s="417">
        <v>0</v>
      </c>
      <c r="AX98" s="417">
        <v>0</v>
      </c>
      <c r="AY98" s="417">
        <v>0</v>
      </c>
      <c r="AZ98" s="417">
        <v>0</v>
      </c>
      <c r="BA98" s="417">
        <v>0</v>
      </c>
      <c r="BB98" s="417">
        <v>0</v>
      </c>
      <c r="BC98" s="417">
        <v>0</v>
      </c>
      <c r="BD98" s="417">
        <v>0</v>
      </c>
      <c r="BE98" s="417">
        <v>0</v>
      </c>
      <c r="BF98" s="417">
        <v>0</v>
      </c>
      <c r="BG98" s="417">
        <v>0</v>
      </c>
      <c r="BH98" s="417">
        <v>0</v>
      </c>
      <c r="BI98" s="417">
        <v>0</v>
      </c>
      <c r="BJ98" s="417">
        <v>0</v>
      </c>
      <c r="BK98" s="417">
        <v>0</v>
      </c>
      <c r="BL98" s="417">
        <v>0</v>
      </c>
      <c r="BM98" s="417">
        <v>0</v>
      </c>
      <c r="BN98" s="417">
        <v>0</v>
      </c>
      <c r="BO98" s="417">
        <v>0</v>
      </c>
      <c r="BP98" s="417">
        <v>0</v>
      </c>
      <c r="BQ98" s="417">
        <v>0</v>
      </c>
      <c r="BR98" s="417">
        <v>0</v>
      </c>
      <c r="BS98" s="417">
        <v>0</v>
      </c>
      <c r="BT98" s="417">
        <v>0</v>
      </c>
      <c r="BU98" s="417">
        <v>0</v>
      </c>
      <c r="BV98" s="417">
        <v>0</v>
      </c>
      <c r="BW98" s="417">
        <v>0</v>
      </c>
      <c r="BX98" s="417">
        <v>0</v>
      </c>
      <c r="BY98" s="417">
        <v>0</v>
      </c>
      <c r="BZ98" s="417">
        <v>0</v>
      </c>
      <c r="CA98" s="417">
        <v>0</v>
      </c>
      <c r="CB98" s="417">
        <v>0</v>
      </c>
      <c r="CC98" s="417">
        <v>0</v>
      </c>
      <c r="CD98" s="417">
        <v>0</v>
      </c>
      <c r="CE98" s="417">
        <v>0</v>
      </c>
      <c r="CF98" s="417">
        <v>0</v>
      </c>
      <c r="CG98" s="417">
        <v>0</v>
      </c>
      <c r="CH98" s="417">
        <v>0</v>
      </c>
      <c r="CI98" s="417">
        <v>0</v>
      </c>
      <c r="CJ98" s="417">
        <v>0</v>
      </c>
      <c r="CK98" s="417">
        <v>0</v>
      </c>
      <c r="CL98" s="417">
        <v>0</v>
      </c>
      <c r="CM98" s="417">
        <v>0</v>
      </c>
      <c r="CN98" s="417">
        <v>0</v>
      </c>
      <c r="CO98" s="417">
        <v>0</v>
      </c>
      <c r="CP98" s="417">
        <v>0</v>
      </c>
      <c r="CQ98" s="417">
        <v>0</v>
      </c>
      <c r="CR98" s="417">
        <v>0</v>
      </c>
      <c r="CS98" s="417">
        <v>0</v>
      </c>
      <c r="CT98" s="417">
        <v>0</v>
      </c>
      <c r="CU98" s="417">
        <v>0</v>
      </c>
      <c r="CV98" s="417">
        <v>0</v>
      </c>
      <c r="CW98" s="417">
        <v>0</v>
      </c>
      <c r="CX98" s="417">
        <v>0</v>
      </c>
      <c r="CY98" s="417">
        <v>0</v>
      </c>
      <c r="CZ98" s="417">
        <v>0</v>
      </c>
      <c r="DA98" s="417">
        <v>0</v>
      </c>
      <c r="DB98" s="417">
        <v>0</v>
      </c>
      <c r="DC98" s="417">
        <v>0</v>
      </c>
      <c r="DD98" s="417">
        <v>0</v>
      </c>
      <c r="DE98" s="417">
        <v>0</v>
      </c>
      <c r="DF98" s="417">
        <v>0</v>
      </c>
      <c r="DG98" s="417">
        <v>0</v>
      </c>
      <c r="DH98" s="417">
        <v>0</v>
      </c>
      <c r="DI98" s="417">
        <v>0</v>
      </c>
      <c r="DJ98" s="417">
        <v>0</v>
      </c>
      <c r="DK98" s="417">
        <v>0</v>
      </c>
      <c r="DL98" s="417">
        <v>0</v>
      </c>
      <c r="DM98" s="417">
        <v>0</v>
      </c>
      <c r="DN98" s="417">
        <v>0</v>
      </c>
      <c r="DO98" s="417">
        <v>0</v>
      </c>
      <c r="DP98" s="417">
        <v>0</v>
      </c>
      <c r="DQ98" s="417">
        <v>0</v>
      </c>
      <c r="DR98" s="417">
        <v>0</v>
      </c>
      <c r="DS98" s="417">
        <v>0</v>
      </c>
      <c r="DT98" s="417">
        <v>0</v>
      </c>
      <c r="DU98" s="417">
        <v>0</v>
      </c>
      <c r="DV98" s="417">
        <v>0</v>
      </c>
      <c r="DW98" s="417">
        <v>0</v>
      </c>
      <c r="DX98" s="417">
        <v>0</v>
      </c>
      <c r="DY98" s="417">
        <v>0</v>
      </c>
      <c r="DZ98" s="417">
        <v>0</v>
      </c>
      <c r="EA98" s="417">
        <v>0</v>
      </c>
      <c r="EB98" s="417">
        <v>0</v>
      </c>
      <c r="EC98" s="417">
        <v>0</v>
      </c>
      <c r="ED98" s="417">
        <v>0</v>
      </c>
      <c r="EE98" s="417">
        <v>0</v>
      </c>
      <c r="EF98" s="417">
        <v>0</v>
      </c>
      <c r="EG98" s="417">
        <v>0</v>
      </c>
      <c r="EH98" s="417">
        <v>0</v>
      </c>
      <c r="EI98" s="417">
        <v>0</v>
      </c>
      <c r="EJ98" s="417">
        <v>0</v>
      </c>
      <c r="EK98" s="417">
        <v>0</v>
      </c>
      <c r="EL98" s="417">
        <v>0</v>
      </c>
      <c r="EM98" s="417">
        <v>0</v>
      </c>
      <c r="EN98" s="417">
        <v>0</v>
      </c>
      <c r="EO98" s="417">
        <v>0</v>
      </c>
      <c r="EP98" s="417">
        <v>0</v>
      </c>
      <c r="EQ98" s="417">
        <v>0</v>
      </c>
      <c r="ER98" s="417">
        <v>0</v>
      </c>
      <c r="ES98" s="417">
        <v>0</v>
      </c>
      <c r="ET98" s="417">
        <v>0</v>
      </c>
      <c r="EU98" s="417">
        <v>0</v>
      </c>
      <c r="EV98" s="417">
        <v>0</v>
      </c>
      <c r="EW98" s="417">
        <v>0</v>
      </c>
      <c r="EX98" s="417">
        <v>0</v>
      </c>
      <c r="EY98" s="417">
        <v>0</v>
      </c>
      <c r="EZ98" s="417">
        <v>0</v>
      </c>
      <c r="FA98" s="417">
        <v>0</v>
      </c>
      <c r="FB98" s="417">
        <v>0</v>
      </c>
      <c r="FC98" s="417">
        <v>0</v>
      </c>
      <c r="FD98" s="417">
        <v>0</v>
      </c>
      <c r="FE98" s="417">
        <v>0</v>
      </c>
      <c r="FF98" s="417">
        <v>0</v>
      </c>
      <c r="FG98" s="417">
        <v>0</v>
      </c>
      <c r="FH98" s="417">
        <v>0</v>
      </c>
      <c r="FI98" s="417">
        <v>0</v>
      </c>
      <c r="FJ98" s="417">
        <v>0</v>
      </c>
      <c r="FK98" s="417">
        <v>0</v>
      </c>
      <c r="FL98" s="417">
        <v>0</v>
      </c>
      <c r="FM98" s="417">
        <v>0</v>
      </c>
      <c r="FN98" s="417">
        <v>0</v>
      </c>
      <c r="FO98" s="417">
        <v>0</v>
      </c>
      <c r="FP98" s="417">
        <v>0</v>
      </c>
      <c r="FQ98" s="417">
        <v>0</v>
      </c>
      <c r="FR98" s="417">
        <v>0</v>
      </c>
      <c r="FS98" s="417">
        <v>0</v>
      </c>
      <c r="FT98" s="417">
        <v>0</v>
      </c>
      <c r="FU98" s="417">
        <v>0</v>
      </c>
      <c r="FV98" s="417">
        <v>0</v>
      </c>
      <c r="FW98" s="417">
        <v>0</v>
      </c>
      <c r="FX98" s="417">
        <v>0</v>
      </c>
      <c r="FY98" s="417">
        <v>0</v>
      </c>
      <c r="FZ98" s="417">
        <v>0</v>
      </c>
      <c r="GA98" s="417">
        <v>0</v>
      </c>
    </row>
    <row r="99" spans="1:183" x14ac:dyDescent="0.25">
      <c r="A99" s="392">
        <v>2</v>
      </c>
      <c r="B99" s="168">
        <v>10</v>
      </c>
      <c r="C99" s="170">
        <v>1</v>
      </c>
      <c r="D99" s="417">
        <v>0</v>
      </c>
      <c r="E99" s="417">
        <v>0</v>
      </c>
      <c r="F99" s="417">
        <v>0</v>
      </c>
      <c r="G99" s="417">
        <v>0</v>
      </c>
      <c r="H99" s="417">
        <v>0</v>
      </c>
      <c r="I99" s="417">
        <v>0</v>
      </c>
      <c r="J99" s="417">
        <v>0</v>
      </c>
      <c r="K99" s="417">
        <v>0</v>
      </c>
      <c r="L99" s="417">
        <v>0</v>
      </c>
      <c r="M99" s="417">
        <v>0</v>
      </c>
      <c r="N99" s="417">
        <v>0</v>
      </c>
      <c r="O99" s="417">
        <v>0</v>
      </c>
      <c r="P99" s="417">
        <v>0</v>
      </c>
      <c r="Q99" s="417">
        <v>0</v>
      </c>
      <c r="R99" s="417">
        <v>0</v>
      </c>
      <c r="S99" s="417">
        <v>0</v>
      </c>
      <c r="T99" s="417">
        <v>0</v>
      </c>
      <c r="U99" s="417">
        <v>0</v>
      </c>
      <c r="V99" s="417">
        <v>0</v>
      </c>
      <c r="W99" s="417">
        <v>0</v>
      </c>
      <c r="X99" s="417">
        <v>0</v>
      </c>
      <c r="Y99" s="417">
        <v>0</v>
      </c>
      <c r="Z99" s="417">
        <v>0</v>
      </c>
      <c r="AA99" s="417">
        <v>0</v>
      </c>
      <c r="AB99" s="417">
        <v>0</v>
      </c>
      <c r="AC99" s="417">
        <v>0</v>
      </c>
      <c r="AD99" s="417">
        <v>0</v>
      </c>
      <c r="AE99" s="417">
        <v>0</v>
      </c>
      <c r="AF99" s="417">
        <v>0</v>
      </c>
      <c r="AG99" s="417">
        <v>0</v>
      </c>
      <c r="AH99" s="417">
        <v>0</v>
      </c>
      <c r="AI99" s="417">
        <v>0</v>
      </c>
      <c r="AJ99" s="417">
        <v>0</v>
      </c>
      <c r="AK99" s="417">
        <v>0</v>
      </c>
      <c r="AL99" s="417">
        <v>0</v>
      </c>
      <c r="AM99" s="417">
        <v>0</v>
      </c>
      <c r="AN99" s="417">
        <v>0</v>
      </c>
      <c r="AO99" s="417">
        <v>0</v>
      </c>
      <c r="AP99" s="417">
        <v>0</v>
      </c>
      <c r="AQ99" s="417">
        <v>0</v>
      </c>
      <c r="AR99" s="417">
        <v>0</v>
      </c>
      <c r="AS99" s="417">
        <v>0</v>
      </c>
      <c r="AT99" s="417">
        <v>0</v>
      </c>
      <c r="AU99" s="417">
        <v>0</v>
      </c>
      <c r="AV99" s="417">
        <v>0</v>
      </c>
      <c r="AW99" s="417">
        <v>0</v>
      </c>
      <c r="AX99" s="417">
        <v>0</v>
      </c>
      <c r="AY99" s="417">
        <v>0</v>
      </c>
      <c r="AZ99" s="417">
        <v>0</v>
      </c>
      <c r="BA99" s="417">
        <v>0</v>
      </c>
      <c r="BB99" s="417">
        <v>0</v>
      </c>
      <c r="BC99" s="417">
        <v>0</v>
      </c>
      <c r="BD99" s="417">
        <v>0</v>
      </c>
      <c r="BE99" s="417">
        <v>0</v>
      </c>
      <c r="BF99" s="417">
        <v>0</v>
      </c>
      <c r="BG99" s="417">
        <v>0</v>
      </c>
      <c r="BH99" s="417">
        <v>0</v>
      </c>
      <c r="BI99" s="417">
        <v>0</v>
      </c>
      <c r="BJ99" s="417">
        <v>0</v>
      </c>
      <c r="BK99" s="417">
        <v>0</v>
      </c>
      <c r="BL99" s="417">
        <v>0</v>
      </c>
      <c r="BM99" s="417">
        <v>0</v>
      </c>
      <c r="BN99" s="417">
        <v>0</v>
      </c>
      <c r="BO99" s="417">
        <v>0</v>
      </c>
      <c r="BP99" s="417">
        <v>0</v>
      </c>
      <c r="BQ99" s="417">
        <v>0</v>
      </c>
      <c r="BR99" s="417">
        <v>0</v>
      </c>
      <c r="BS99" s="417">
        <v>0</v>
      </c>
      <c r="BT99" s="417">
        <v>0</v>
      </c>
      <c r="BU99" s="417">
        <v>0</v>
      </c>
      <c r="BV99" s="417">
        <v>0</v>
      </c>
      <c r="BW99" s="417">
        <v>0</v>
      </c>
      <c r="BX99" s="417">
        <v>0</v>
      </c>
      <c r="BY99" s="417">
        <v>0</v>
      </c>
      <c r="BZ99" s="417">
        <v>0</v>
      </c>
      <c r="CA99" s="417">
        <v>0</v>
      </c>
      <c r="CB99" s="417">
        <v>0</v>
      </c>
      <c r="CC99" s="417">
        <v>0</v>
      </c>
      <c r="CD99" s="417">
        <v>0</v>
      </c>
      <c r="CE99" s="417">
        <v>0</v>
      </c>
      <c r="CF99" s="417">
        <v>0</v>
      </c>
      <c r="CG99" s="417">
        <v>0</v>
      </c>
      <c r="CH99" s="417">
        <v>0</v>
      </c>
      <c r="CI99" s="417">
        <v>0</v>
      </c>
      <c r="CJ99" s="417">
        <v>0</v>
      </c>
      <c r="CK99" s="417">
        <v>0</v>
      </c>
      <c r="CL99" s="417">
        <v>0</v>
      </c>
      <c r="CM99" s="417">
        <v>0</v>
      </c>
      <c r="CN99" s="417">
        <v>0</v>
      </c>
      <c r="CO99" s="417">
        <v>0</v>
      </c>
      <c r="CP99" s="417">
        <v>0</v>
      </c>
      <c r="CQ99" s="417">
        <v>0</v>
      </c>
      <c r="CR99" s="417">
        <v>0</v>
      </c>
      <c r="CS99" s="417">
        <v>0</v>
      </c>
      <c r="CT99" s="417">
        <v>0</v>
      </c>
      <c r="CU99" s="417">
        <v>0</v>
      </c>
      <c r="CV99" s="417">
        <v>0</v>
      </c>
      <c r="CW99" s="417">
        <v>0</v>
      </c>
      <c r="CX99" s="417">
        <v>0</v>
      </c>
      <c r="CY99" s="417">
        <v>0</v>
      </c>
      <c r="CZ99" s="417">
        <v>0</v>
      </c>
      <c r="DA99" s="417">
        <v>0</v>
      </c>
      <c r="DB99" s="417">
        <v>0</v>
      </c>
      <c r="DC99" s="417">
        <v>0</v>
      </c>
      <c r="DD99" s="417">
        <v>0</v>
      </c>
      <c r="DE99" s="417">
        <v>0</v>
      </c>
      <c r="DF99" s="417">
        <v>0</v>
      </c>
      <c r="DG99" s="417">
        <v>0</v>
      </c>
      <c r="DH99" s="417">
        <v>0</v>
      </c>
      <c r="DI99" s="417">
        <v>0</v>
      </c>
      <c r="DJ99" s="417">
        <v>0</v>
      </c>
      <c r="DK99" s="417">
        <v>0</v>
      </c>
      <c r="DL99" s="417">
        <v>0</v>
      </c>
      <c r="DM99" s="417">
        <v>0</v>
      </c>
      <c r="DN99" s="417">
        <v>0</v>
      </c>
      <c r="DO99" s="417">
        <v>0</v>
      </c>
      <c r="DP99" s="417">
        <v>0</v>
      </c>
      <c r="DQ99" s="417">
        <v>0</v>
      </c>
      <c r="DR99" s="417">
        <v>0</v>
      </c>
      <c r="DS99" s="417">
        <v>0</v>
      </c>
      <c r="DT99" s="417">
        <v>0</v>
      </c>
      <c r="DU99" s="417">
        <v>0</v>
      </c>
      <c r="DV99" s="417">
        <v>0</v>
      </c>
      <c r="DW99" s="417">
        <v>0</v>
      </c>
      <c r="DX99" s="417">
        <v>0</v>
      </c>
      <c r="DY99" s="417">
        <v>0</v>
      </c>
      <c r="DZ99" s="417">
        <v>0</v>
      </c>
      <c r="EA99" s="417">
        <v>0</v>
      </c>
      <c r="EB99" s="417">
        <v>0</v>
      </c>
      <c r="EC99" s="417">
        <v>0</v>
      </c>
      <c r="ED99" s="417">
        <v>0</v>
      </c>
      <c r="EE99" s="417">
        <v>0</v>
      </c>
      <c r="EF99" s="417">
        <v>0</v>
      </c>
      <c r="EG99" s="417">
        <v>0</v>
      </c>
      <c r="EH99" s="417">
        <v>0</v>
      </c>
      <c r="EI99" s="417">
        <v>0</v>
      </c>
      <c r="EJ99" s="417">
        <v>0</v>
      </c>
      <c r="EK99" s="417">
        <v>0</v>
      </c>
      <c r="EL99" s="417">
        <v>0</v>
      </c>
      <c r="EM99" s="417">
        <v>0</v>
      </c>
      <c r="EN99" s="417">
        <v>0</v>
      </c>
      <c r="EO99" s="417">
        <v>0</v>
      </c>
      <c r="EP99" s="417">
        <v>0</v>
      </c>
      <c r="EQ99" s="417">
        <v>0</v>
      </c>
      <c r="ER99" s="417">
        <v>0</v>
      </c>
      <c r="ES99" s="417">
        <v>0</v>
      </c>
      <c r="ET99" s="417">
        <v>0</v>
      </c>
      <c r="EU99" s="417">
        <v>0</v>
      </c>
      <c r="EV99" s="417">
        <v>0</v>
      </c>
      <c r="EW99" s="417">
        <v>0</v>
      </c>
      <c r="EX99" s="417">
        <v>0</v>
      </c>
      <c r="EY99" s="417">
        <v>0</v>
      </c>
      <c r="EZ99" s="417">
        <v>0</v>
      </c>
      <c r="FA99" s="417">
        <v>0</v>
      </c>
      <c r="FB99" s="417">
        <v>0</v>
      </c>
      <c r="FC99" s="417">
        <v>0</v>
      </c>
      <c r="FD99" s="417">
        <v>0</v>
      </c>
      <c r="FE99" s="417">
        <v>0</v>
      </c>
      <c r="FF99" s="417">
        <v>0</v>
      </c>
      <c r="FG99" s="417">
        <v>0</v>
      </c>
      <c r="FH99" s="417">
        <v>0</v>
      </c>
      <c r="FI99" s="417">
        <v>0</v>
      </c>
      <c r="FJ99" s="417">
        <v>0</v>
      </c>
      <c r="FK99" s="417">
        <v>0</v>
      </c>
      <c r="FL99" s="417">
        <v>0</v>
      </c>
      <c r="FM99" s="417">
        <v>0</v>
      </c>
      <c r="FN99" s="417">
        <v>0</v>
      </c>
      <c r="FO99" s="417">
        <v>0</v>
      </c>
      <c r="FP99" s="417">
        <v>0</v>
      </c>
      <c r="FQ99" s="417">
        <v>0</v>
      </c>
      <c r="FR99" s="417">
        <v>0</v>
      </c>
      <c r="FS99" s="417">
        <v>0</v>
      </c>
      <c r="FT99" s="417">
        <v>0</v>
      </c>
      <c r="FU99" s="417">
        <v>0</v>
      </c>
      <c r="FV99" s="417">
        <v>0</v>
      </c>
      <c r="FW99" s="417">
        <v>0</v>
      </c>
      <c r="FX99" s="417">
        <v>0</v>
      </c>
      <c r="FY99" s="417">
        <v>0</v>
      </c>
      <c r="FZ99" s="417">
        <v>0</v>
      </c>
      <c r="GA99" s="417">
        <v>0</v>
      </c>
    </row>
    <row r="100" spans="1:183" x14ac:dyDescent="0.25">
      <c r="A100" s="392">
        <v>3</v>
      </c>
      <c r="B100" s="168">
        <v>10</v>
      </c>
      <c r="C100" s="170">
        <v>1</v>
      </c>
      <c r="D100" s="417">
        <v>0</v>
      </c>
      <c r="E100" s="417">
        <v>0</v>
      </c>
      <c r="F100" s="417">
        <v>0</v>
      </c>
      <c r="G100" s="417">
        <v>0</v>
      </c>
      <c r="H100" s="417">
        <v>0</v>
      </c>
      <c r="I100" s="417">
        <v>0</v>
      </c>
      <c r="J100" s="417">
        <v>0</v>
      </c>
      <c r="K100" s="417">
        <v>0</v>
      </c>
      <c r="L100" s="417">
        <v>0</v>
      </c>
      <c r="M100" s="417">
        <v>0</v>
      </c>
      <c r="N100" s="417">
        <v>0</v>
      </c>
      <c r="O100" s="417">
        <v>0</v>
      </c>
      <c r="P100" s="417">
        <v>0</v>
      </c>
      <c r="Q100" s="417">
        <v>0</v>
      </c>
      <c r="R100" s="417">
        <v>0</v>
      </c>
      <c r="S100" s="417">
        <v>0</v>
      </c>
      <c r="T100" s="417">
        <v>0</v>
      </c>
      <c r="U100" s="417">
        <v>0</v>
      </c>
      <c r="V100" s="417">
        <v>0</v>
      </c>
      <c r="W100" s="417">
        <v>0</v>
      </c>
      <c r="X100" s="417">
        <v>0</v>
      </c>
      <c r="Y100" s="417">
        <v>0</v>
      </c>
      <c r="Z100" s="417">
        <v>0</v>
      </c>
      <c r="AA100" s="417">
        <v>0</v>
      </c>
      <c r="AB100" s="417">
        <v>0</v>
      </c>
      <c r="AC100" s="417">
        <v>0</v>
      </c>
      <c r="AD100" s="417">
        <v>0</v>
      </c>
      <c r="AE100" s="417">
        <v>0</v>
      </c>
      <c r="AF100" s="417">
        <v>0</v>
      </c>
      <c r="AG100" s="417">
        <v>0</v>
      </c>
      <c r="AH100" s="417">
        <v>0</v>
      </c>
      <c r="AI100" s="417">
        <v>0</v>
      </c>
      <c r="AJ100" s="417">
        <v>0</v>
      </c>
      <c r="AK100" s="417">
        <v>0</v>
      </c>
      <c r="AL100" s="417">
        <v>0</v>
      </c>
      <c r="AM100" s="417">
        <v>0</v>
      </c>
      <c r="AN100" s="417">
        <v>0</v>
      </c>
      <c r="AO100" s="417">
        <v>0</v>
      </c>
      <c r="AP100" s="417">
        <v>0</v>
      </c>
      <c r="AQ100" s="417">
        <v>0</v>
      </c>
      <c r="AR100" s="417">
        <v>0</v>
      </c>
      <c r="AS100" s="417">
        <v>0</v>
      </c>
      <c r="AT100" s="417">
        <v>0</v>
      </c>
      <c r="AU100" s="417">
        <v>0</v>
      </c>
      <c r="AV100" s="417">
        <v>0</v>
      </c>
      <c r="AW100" s="417">
        <v>0</v>
      </c>
      <c r="AX100" s="417">
        <v>0</v>
      </c>
      <c r="AY100" s="417">
        <v>0</v>
      </c>
      <c r="AZ100" s="417">
        <v>0</v>
      </c>
      <c r="BA100" s="417">
        <v>0</v>
      </c>
      <c r="BB100" s="417">
        <v>0</v>
      </c>
      <c r="BC100" s="417">
        <v>0</v>
      </c>
      <c r="BD100" s="417">
        <v>0</v>
      </c>
      <c r="BE100" s="417">
        <v>0</v>
      </c>
      <c r="BF100" s="417">
        <v>0</v>
      </c>
      <c r="BG100" s="417">
        <v>0</v>
      </c>
      <c r="BH100" s="417">
        <v>0</v>
      </c>
      <c r="BI100" s="417">
        <v>0</v>
      </c>
      <c r="BJ100" s="417">
        <v>0</v>
      </c>
      <c r="BK100" s="417">
        <v>0</v>
      </c>
      <c r="BL100" s="417">
        <v>0</v>
      </c>
      <c r="BM100" s="417">
        <v>0</v>
      </c>
      <c r="BN100" s="417">
        <v>0</v>
      </c>
      <c r="BO100" s="417">
        <v>0</v>
      </c>
      <c r="BP100" s="417">
        <v>0</v>
      </c>
      <c r="BQ100" s="417">
        <v>0</v>
      </c>
      <c r="BR100" s="417">
        <v>0</v>
      </c>
      <c r="BS100" s="417">
        <v>0</v>
      </c>
      <c r="BT100" s="417">
        <v>0</v>
      </c>
      <c r="BU100" s="417">
        <v>0</v>
      </c>
      <c r="BV100" s="417">
        <v>0</v>
      </c>
      <c r="BW100" s="417">
        <v>0</v>
      </c>
      <c r="BX100" s="417">
        <v>0</v>
      </c>
      <c r="BY100" s="417">
        <v>0</v>
      </c>
      <c r="BZ100" s="417">
        <v>0</v>
      </c>
      <c r="CA100" s="417">
        <v>0</v>
      </c>
      <c r="CB100" s="417">
        <v>0</v>
      </c>
      <c r="CC100" s="417">
        <v>0</v>
      </c>
      <c r="CD100" s="417">
        <v>0</v>
      </c>
      <c r="CE100" s="417">
        <v>0</v>
      </c>
      <c r="CF100" s="417">
        <v>0</v>
      </c>
      <c r="CG100" s="417">
        <v>0</v>
      </c>
      <c r="CH100" s="417">
        <v>0</v>
      </c>
      <c r="CI100" s="417">
        <v>0</v>
      </c>
      <c r="CJ100" s="417">
        <v>0</v>
      </c>
      <c r="CK100" s="417">
        <v>0</v>
      </c>
      <c r="CL100" s="417">
        <v>0</v>
      </c>
      <c r="CM100" s="417">
        <v>0</v>
      </c>
      <c r="CN100" s="417">
        <v>0</v>
      </c>
      <c r="CO100" s="417">
        <v>0</v>
      </c>
      <c r="CP100" s="417">
        <v>0</v>
      </c>
      <c r="CQ100" s="417">
        <v>0</v>
      </c>
      <c r="CR100" s="417">
        <v>0</v>
      </c>
      <c r="CS100" s="417">
        <v>0</v>
      </c>
      <c r="CT100" s="417">
        <v>0</v>
      </c>
      <c r="CU100" s="417">
        <v>0</v>
      </c>
      <c r="CV100" s="417">
        <v>0</v>
      </c>
      <c r="CW100" s="417">
        <v>0</v>
      </c>
      <c r="CX100" s="417">
        <v>0</v>
      </c>
      <c r="CY100" s="417">
        <v>0</v>
      </c>
      <c r="CZ100" s="417">
        <v>0</v>
      </c>
      <c r="DA100" s="417">
        <v>0</v>
      </c>
      <c r="DB100" s="417">
        <v>0</v>
      </c>
      <c r="DC100" s="417">
        <v>0</v>
      </c>
      <c r="DD100" s="417">
        <v>0</v>
      </c>
      <c r="DE100" s="417">
        <v>0</v>
      </c>
      <c r="DF100" s="417">
        <v>0</v>
      </c>
      <c r="DG100" s="417">
        <v>0</v>
      </c>
      <c r="DH100" s="417">
        <v>0</v>
      </c>
      <c r="DI100" s="417">
        <v>0</v>
      </c>
      <c r="DJ100" s="417">
        <v>0</v>
      </c>
      <c r="DK100" s="417">
        <v>0</v>
      </c>
      <c r="DL100" s="417">
        <v>0</v>
      </c>
      <c r="DM100" s="417">
        <v>0</v>
      </c>
      <c r="DN100" s="417">
        <v>0</v>
      </c>
      <c r="DO100" s="417">
        <v>0</v>
      </c>
      <c r="DP100" s="417">
        <v>0</v>
      </c>
      <c r="DQ100" s="417">
        <v>0</v>
      </c>
      <c r="DR100" s="417">
        <v>0</v>
      </c>
      <c r="DS100" s="417">
        <v>0</v>
      </c>
      <c r="DT100" s="417">
        <v>0</v>
      </c>
      <c r="DU100" s="417">
        <v>0</v>
      </c>
      <c r="DV100" s="417">
        <v>0</v>
      </c>
      <c r="DW100" s="417">
        <v>0</v>
      </c>
      <c r="DX100" s="417">
        <v>0</v>
      </c>
      <c r="DY100" s="417">
        <v>0</v>
      </c>
      <c r="DZ100" s="417">
        <v>0</v>
      </c>
      <c r="EA100" s="417">
        <v>0</v>
      </c>
      <c r="EB100" s="417">
        <v>0</v>
      </c>
      <c r="EC100" s="417">
        <v>0</v>
      </c>
      <c r="ED100" s="417">
        <v>0</v>
      </c>
      <c r="EE100" s="417">
        <v>0</v>
      </c>
      <c r="EF100" s="417">
        <v>0</v>
      </c>
      <c r="EG100" s="417">
        <v>0</v>
      </c>
      <c r="EH100" s="417">
        <v>0</v>
      </c>
      <c r="EI100" s="417">
        <v>0</v>
      </c>
      <c r="EJ100" s="417">
        <v>0</v>
      </c>
      <c r="EK100" s="417">
        <v>0</v>
      </c>
      <c r="EL100" s="417">
        <v>0</v>
      </c>
      <c r="EM100" s="417">
        <v>0</v>
      </c>
      <c r="EN100" s="417">
        <v>0</v>
      </c>
      <c r="EO100" s="417">
        <v>0</v>
      </c>
      <c r="EP100" s="417">
        <v>0</v>
      </c>
      <c r="EQ100" s="417">
        <v>0</v>
      </c>
      <c r="ER100" s="417">
        <v>0</v>
      </c>
      <c r="ES100" s="417">
        <v>0</v>
      </c>
      <c r="ET100" s="417">
        <v>0</v>
      </c>
      <c r="EU100" s="417">
        <v>0</v>
      </c>
      <c r="EV100" s="417">
        <v>0</v>
      </c>
      <c r="EW100" s="417">
        <v>0</v>
      </c>
      <c r="EX100" s="417">
        <v>0</v>
      </c>
      <c r="EY100" s="417">
        <v>0</v>
      </c>
      <c r="EZ100" s="417">
        <v>0</v>
      </c>
      <c r="FA100" s="417">
        <v>0</v>
      </c>
      <c r="FB100" s="417">
        <v>0</v>
      </c>
      <c r="FC100" s="417">
        <v>0</v>
      </c>
      <c r="FD100" s="417">
        <v>0</v>
      </c>
      <c r="FE100" s="417">
        <v>0</v>
      </c>
      <c r="FF100" s="417">
        <v>0</v>
      </c>
      <c r="FG100" s="417">
        <v>0</v>
      </c>
      <c r="FH100" s="417">
        <v>0</v>
      </c>
      <c r="FI100" s="417">
        <v>0</v>
      </c>
      <c r="FJ100" s="417">
        <v>0</v>
      </c>
      <c r="FK100" s="417">
        <v>0</v>
      </c>
      <c r="FL100" s="417">
        <v>0</v>
      </c>
      <c r="FM100" s="417">
        <v>0</v>
      </c>
      <c r="FN100" s="417">
        <v>0</v>
      </c>
      <c r="FO100" s="417">
        <v>0</v>
      </c>
      <c r="FP100" s="417">
        <v>0</v>
      </c>
      <c r="FQ100" s="417">
        <v>0</v>
      </c>
      <c r="FR100" s="417">
        <v>0</v>
      </c>
      <c r="FS100" s="417">
        <v>0</v>
      </c>
      <c r="FT100" s="417">
        <v>0</v>
      </c>
      <c r="FU100" s="417">
        <v>0</v>
      </c>
      <c r="FV100" s="417">
        <v>0</v>
      </c>
      <c r="FW100" s="417">
        <v>0</v>
      </c>
      <c r="FX100" s="417">
        <v>0</v>
      </c>
      <c r="FY100" s="417">
        <v>0</v>
      </c>
      <c r="FZ100" s="417">
        <v>0</v>
      </c>
      <c r="GA100" s="417">
        <v>0</v>
      </c>
    </row>
    <row r="101" spans="1:183" x14ac:dyDescent="0.25">
      <c r="A101" s="392">
        <v>4</v>
      </c>
      <c r="B101" s="168">
        <v>10</v>
      </c>
      <c r="C101" s="168">
        <v>1</v>
      </c>
      <c r="D101" s="417">
        <v>0</v>
      </c>
      <c r="E101" s="417">
        <v>0</v>
      </c>
      <c r="F101" s="417">
        <v>0</v>
      </c>
      <c r="G101" s="417">
        <v>0</v>
      </c>
      <c r="H101" s="417">
        <v>0</v>
      </c>
      <c r="I101" s="417">
        <v>0</v>
      </c>
      <c r="J101" s="417">
        <v>0</v>
      </c>
      <c r="K101" s="417">
        <v>0</v>
      </c>
      <c r="L101" s="417">
        <v>0</v>
      </c>
      <c r="M101" s="417">
        <v>0</v>
      </c>
      <c r="N101" s="417">
        <v>0</v>
      </c>
      <c r="O101" s="417">
        <v>0</v>
      </c>
      <c r="P101" s="417">
        <v>0</v>
      </c>
      <c r="Q101" s="417">
        <v>0</v>
      </c>
      <c r="R101" s="417">
        <v>0</v>
      </c>
      <c r="S101" s="417">
        <v>0</v>
      </c>
      <c r="T101" s="417">
        <v>0</v>
      </c>
      <c r="U101" s="417">
        <v>0</v>
      </c>
      <c r="V101" s="417">
        <v>0</v>
      </c>
      <c r="W101" s="417">
        <v>0</v>
      </c>
      <c r="X101" s="417">
        <v>0</v>
      </c>
      <c r="Y101" s="417">
        <v>0</v>
      </c>
      <c r="Z101" s="417">
        <v>0</v>
      </c>
      <c r="AA101" s="417">
        <v>0</v>
      </c>
      <c r="AB101" s="417">
        <v>0</v>
      </c>
      <c r="AC101" s="417">
        <v>0</v>
      </c>
      <c r="AD101" s="417">
        <v>0</v>
      </c>
      <c r="AE101" s="417">
        <v>0</v>
      </c>
      <c r="AF101" s="417">
        <v>0</v>
      </c>
      <c r="AG101" s="417">
        <v>0</v>
      </c>
      <c r="AH101" s="417">
        <v>0</v>
      </c>
      <c r="AI101" s="417">
        <v>0</v>
      </c>
      <c r="AJ101" s="417">
        <v>0</v>
      </c>
      <c r="AK101" s="417">
        <v>0</v>
      </c>
      <c r="AL101" s="417">
        <v>0</v>
      </c>
      <c r="AM101" s="417">
        <v>0</v>
      </c>
      <c r="AN101" s="417">
        <v>0</v>
      </c>
      <c r="AO101" s="417">
        <v>0</v>
      </c>
      <c r="AP101" s="417">
        <v>0</v>
      </c>
      <c r="AQ101" s="417">
        <v>0</v>
      </c>
      <c r="AR101" s="417">
        <v>0</v>
      </c>
      <c r="AS101" s="417">
        <v>0</v>
      </c>
      <c r="AT101" s="417">
        <v>0</v>
      </c>
      <c r="AU101" s="417">
        <v>0</v>
      </c>
      <c r="AV101" s="417">
        <v>0</v>
      </c>
      <c r="AW101" s="417">
        <v>0</v>
      </c>
      <c r="AX101" s="417">
        <v>0</v>
      </c>
      <c r="AY101" s="417">
        <v>0</v>
      </c>
      <c r="AZ101" s="417">
        <v>0</v>
      </c>
      <c r="BA101" s="417">
        <v>0</v>
      </c>
      <c r="BB101" s="417">
        <v>0</v>
      </c>
      <c r="BC101" s="417">
        <v>0</v>
      </c>
      <c r="BD101" s="417">
        <v>0</v>
      </c>
      <c r="BE101" s="417">
        <v>0</v>
      </c>
      <c r="BF101" s="417">
        <v>0</v>
      </c>
      <c r="BG101" s="417">
        <v>0</v>
      </c>
      <c r="BH101" s="417">
        <v>0</v>
      </c>
      <c r="BI101" s="417">
        <v>0</v>
      </c>
      <c r="BJ101" s="417">
        <v>0</v>
      </c>
      <c r="BK101" s="417">
        <v>0</v>
      </c>
      <c r="BL101" s="417">
        <v>0</v>
      </c>
      <c r="BM101" s="417">
        <v>0</v>
      </c>
      <c r="BN101" s="417">
        <v>0</v>
      </c>
      <c r="BO101" s="417">
        <v>0</v>
      </c>
      <c r="BP101" s="417">
        <v>0</v>
      </c>
      <c r="BQ101" s="417">
        <v>0</v>
      </c>
      <c r="BR101" s="417">
        <v>0</v>
      </c>
      <c r="BS101" s="417">
        <v>0</v>
      </c>
      <c r="BT101" s="417">
        <v>0</v>
      </c>
      <c r="BU101" s="417">
        <v>0</v>
      </c>
      <c r="BV101" s="417">
        <v>0</v>
      </c>
      <c r="BW101" s="417">
        <v>0</v>
      </c>
      <c r="BX101" s="417">
        <v>0</v>
      </c>
      <c r="BY101" s="417">
        <v>0</v>
      </c>
      <c r="BZ101" s="417">
        <v>0</v>
      </c>
      <c r="CA101" s="417">
        <v>0</v>
      </c>
      <c r="CB101" s="417">
        <v>0</v>
      </c>
      <c r="CC101" s="417">
        <v>0</v>
      </c>
      <c r="CD101" s="417">
        <v>0</v>
      </c>
      <c r="CE101" s="417">
        <v>0</v>
      </c>
      <c r="CF101" s="417">
        <v>0</v>
      </c>
      <c r="CG101" s="417">
        <v>0</v>
      </c>
      <c r="CH101" s="417">
        <v>0</v>
      </c>
      <c r="CI101" s="417">
        <v>0</v>
      </c>
      <c r="CJ101" s="417">
        <v>0</v>
      </c>
      <c r="CK101" s="417">
        <v>0</v>
      </c>
      <c r="CL101" s="417">
        <v>0</v>
      </c>
      <c r="CM101" s="417">
        <v>0</v>
      </c>
      <c r="CN101" s="417">
        <v>0</v>
      </c>
      <c r="CO101" s="417">
        <v>0</v>
      </c>
      <c r="CP101" s="417">
        <v>0</v>
      </c>
      <c r="CQ101" s="417">
        <v>0</v>
      </c>
      <c r="CR101" s="417">
        <v>0</v>
      </c>
      <c r="CS101" s="417">
        <v>0</v>
      </c>
      <c r="CT101" s="417">
        <v>0</v>
      </c>
      <c r="CU101" s="417">
        <v>0</v>
      </c>
      <c r="CV101" s="417">
        <v>0</v>
      </c>
      <c r="CW101" s="417">
        <v>0</v>
      </c>
      <c r="CX101" s="417">
        <v>0</v>
      </c>
      <c r="CY101" s="417">
        <v>0</v>
      </c>
      <c r="CZ101" s="417">
        <v>0</v>
      </c>
      <c r="DA101" s="417">
        <v>0</v>
      </c>
      <c r="DB101" s="417">
        <v>0</v>
      </c>
      <c r="DC101" s="417">
        <v>0</v>
      </c>
      <c r="DD101" s="417">
        <v>0</v>
      </c>
      <c r="DE101" s="417">
        <v>0</v>
      </c>
      <c r="DF101" s="417">
        <v>0</v>
      </c>
      <c r="DG101" s="417">
        <v>0</v>
      </c>
      <c r="DH101" s="417">
        <v>0</v>
      </c>
      <c r="DI101" s="417">
        <v>0</v>
      </c>
      <c r="DJ101" s="417">
        <v>0</v>
      </c>
      <c r="DK101" s="417">
        <v>0</v>
      </c>
      <c r="DL101" s="417">
        <v>0</v>
      </c>
      <c r="DM101" s="417">
        <v>0</v>
      </c>
      <c r="DN101" s="417">
        <v>0</v>
      </c>
      <c r="DO101" s="417">
        <v>0</v>
      </c>
      <c r="DP101" s="417">
        <v>0</v>
      </c>
      <c r="DQ101" s="417">
        <v>0</v>
      </c>
      <c r="DR101" s="417">
        <v>0</v>
      </c>
      <c r="DS101" s="417">
        <v>0</v>
      </c>
      <c r="DT101" s="417">
        <v>0</v>
      </c>
      <c r="DU101" s="417">
        <v>0</v>
      </c>
      <c r="DV101" s="417">
        <v>0</v>
      </c>
      <c r="DW101" s="417">
        <v>0</v>
      </c>
      <c r="DX101" s="417">
        <v>0</v>
      </c>
      <c r="DY101" s="417">
        <v>0</v>
      </c>
      <c r="DZ101" s="417">
        <v>0</v>
      </c>
      <c r="EA101" s="417">
        <v>0</v>
      </c>
      <c r="EB101" s="417">
        <v>0</v>
      </c>
      <c r="EC101" s="417">
        <v>0</v>
      </c>
      <c r="ED101" s="417">
        <v>0</v>
      </c>
      <c r="EE101" s="417">
        <v>0</v>
      </c>
      <c r="EF101" s="417">
        <v>0</v>
      </c>
      <c r="EG101" s="417">
        <v>0</v>
      </c>
      <c r="EH101" s="417">
        <v>0</v>
      </c>
      <c r="EI101" s="417">
        <v>0</v>
      </c>
      <c r="EJ101" s="417">
        <v>0</v>
      </c>
      <c r="EK101" s="417">
        <v>0</v>
      </c>
      <c r="EL101" s="417">
        <v>0</v>
      </c>
      <c r="EM101" s="417">
        <v>0</v>
      </c>
      <c r="EN101" s="417">
        <v>0</v>
      </c>
      <c r="EO101" s="417">
        <v>0</v>
      </c>
      <c r="EP101" s="417">
        <v>0</v>
      </c>
      <c r="EQ101" s="417">
        <v>0</v>
      </c>
      <c r="ER101" s="417">
        <v>0</v>
      </c>
      <c r="ES101" s="417">
        <v>0</v>
      </c>
      <c r="ET101" s="417">
        <v>0</v>
      </c>
      <c r="EU101" s="417">
        <v>0</v>
      </c>
      <c r="EV101" s="417">
        <v>0</v>
      </c>
      <c r="EW101" s="417">
        <v>0</v>
      </c>
      <c r="EX101" s="417">
        <v>0</v>
      </c>
      <c r="EY101" s="417">
        <v>0</v>
      </c>
      <c r="EZ101" s="417">
        <v>0</v>
      </c>
      <c r="FA101" s="417">
        <v>0</v>
      </c>
      <c r="FB101" s="417">
        <v>0</v>
      </c>
      <c r="FC101" s="417">
        <v>0</v>
      </c>
      <c r="FD101" s="417">
        <v>0</v>
      </c>
      <c r="FE101" s="417">
        <v>0</v>
      </c>
      <c r="FF101" s="417">
        <v>0</v>
      </c>
      <c r="FG101" s="417">
        <v>0</v>
      </c>
      <c r="FH101" s="417">
        <v>0</v>
      </c>
      <c r="FI101" s="417">
        <v>0</v>
      </c>
      <c r="FJ101" s="417">
        <v>0</v>
      </c>
      <c r="FK101" s="417">
        <v>0</v>
      </c>
      <c r="FL101" s="417">
        <v>0</v>
      </c>
      <c r="FM101" s="417">
        <v>0</v>
      </c>
      <c r="FN101" s="417">
        <v>0</v>
      </c>
      <c r="FO101" s="417">
        <v>0</v>
      </c>
      <c r="FP101" s="417">
        <v>0</v>
      </c>
      <c r="FQ101" s="417">
        <v>0</v>
      </c>
      <c r="FR101" s="417">
        <v>0</v>
      </c>
      <c r="FS101" s="417">
        <v>0</v>
      </c>
      <c r="FT101" s="417">
        <v>0</v>
      </c>
      <c r="FU101" s="417">
        <v>0</v>
      </c>
      <c r="FV101" s="417">
        <v>0</v>
      </c>
      <c r="FW101" s="417">
        <v>0</v>
      </c>
      <c r="FX101" s="417">
        <v>0</v>
      </c>
      <c r="FY101" s="417">
        <v>0</v>
      </c>
      <c r="FZ101" s="417">
        <v>0</v>
      </c>
      <c r="GA101" s="417">
        <v>0</v>
      </c>
    </row>
    <row r="102" spans="1:183" x14ac:dyDescent="0.25">
      <c r="A102" s="392">
        <v>1</v>
      </c>
      <c r="B102" s="168">
        <v>11</v>
      </c>
      <c r="C102" s="168">
        <v>1</v>
      </c>
      <c r="D102" s="417">
        <v>0</v>
      </c>
      <c r="E102" s="417">
        <v>0</v>
      </c>
      <c r="F102" s="417">
        <v>0</v>
      </c>
      <c r="G102" s="417">
        <v>0</v>
      </c>
      <c r="H102" s="417">
        <v>0</v>
      </c>
      <c r="I102" s="417">
        <v>0</v>
      </c>
      <c r="J102" s="417">
        <v>0</v>
      </c>
      <c r="K102" s="417">
        <v>0</v>
      </c>
      <c r="L102" s="417">
        <v>0</v>
      </c>
      <c r="M102" s="417">
        <v>0</v>
      </c>
      <c r="N102" s="417">
        <v>0</v>
      </c>
      <c r="O102" s="417">
        <v>0</v>
      </c>
      <c r="P102" s="417">
        <v>0</v>
      </c>
      <c r="Q102" s="417">
        <v>0</v>
      </c>
      <c r="R102" s="417">
        <v>0</v>
      </c>
      <c r="S102" s="417">
        <v>0</v>
      </c>
      <c r="T102" s="417">
        <v>0</v>
      </c>
      <c r="U102" s="417">
        <v>0</v>
      </c>
      <c r="V102" s="417">
        <v>0</v>
      </c>
      <c r="W102" s="417">
        <v>0</v>
      </c>
      <c r="X102" s="417">
        <v>0</v>
      </c>
      <c r="Y102" s="417">
        <v>0</v>
      </c>
      <c r="Z102" s="417">
        <v>0</v>
      </c>
      <c r="AA102" s="417">
        <v>0</v>
      </c>
      <c r="AB102" s="417">
        <v>0</v>
      </c>
      <c r="AC102" s="417">
        <v>0</v>
      </c>
      <c r="AD102" s="417">
        <v>0</v>
      </c>
      <c r="AE102" s="417">
        <v>0</v>
      </c>
      <c r="AF102" s="417">
        <v>0</v>
      </c>
      <c r="AG102" s="417">
        <v>0</v>
      </c>
      <c r="AH102" s="417">
        <v>0</v>
      </c>
      <c r="AI102" s="417">
        <v>0</v>
      </c>
      <c r="AJ102" s="417">
        <v>0</v>
      </c>
      <c r="AK102" s="417">
        <v>0</v>
      </c>
      <c r="AL102" s="417">
        <v>0</v>
      </c>
      <c r="AM102" s="417">
        <v>0</v>
      </c>
      <c r="AN102" s="417">
        <v>0</v>
      </c>
      <c r="AO102" s="417">
        <v>0</v>
      </c>
      <c r="AP102" s="417">
        <v>0</v>
      </c>
      <c r="AQ102" s="417">
        <v>0</v>
      </c>
      <c r="AR102" s="417">
        <v>0</v>
      </c>
      <c r="AS102" s="417">
        <v>0</v>
      </c>
      <c r="AT102" s="417">
        <v>0</v>
      </c>
      <c r="AU102" s="417">
        <v>0</v>
      </c>
      <c r="AV102" s="417">
        <v>0</v>
      </c>
      <c r="AW102" s="417">
        <v>0</v>
      </c>
      <c r="AX102" s="417">
        <v>0</v>
      </c>
      <c r="AY102" s="417">
        <v>0</v>
      </c>
      <c r="AZ102" s="417">
        <v>0</v>
      </c>
      <c r="BA102" s="417">
        <v>0</v>
      </c>
      <c r="BB102" s="417">
        <v>0</v>
      </c>
      <c r="BC102" s="417">
        <v>0</v>
      </c>
      <c r="BD102" s="417">
        <v>0</v>
      </c>
      <c r="BE102" s="417">
        <v>0</v>
      </c>
      <c r="BF102" s="417">
        <v>0</v>
      </c>
      <c r="BG102" s="417">
        <v>0</v>
      </c>
      <c r="BH102" s="417">
        <v>0</v>
      </c>
      <c r="BI102" s="417">
        <v>0</v>
      </c>
      <c r="BJ102" s="417">
        <v>0</v>
      </c>
      <c r="BK102" s="417">
        <v>0</v>
      </c>
      <c r="BL102" s="417">
        <v>0</v>
      </c>
      <c r="BM102" s="417">
        <v>0</v>
      </c>
      <c r="BN102" s="417">
        <v>0</v>
      </c>
      <c r="BO102" s="417">
        <v>0</v>
      </c>
      <c r="BP102" s="417">
        <v>0</v>
      </c>
      <c r="BQ102" s="417">
        <v>0</v>
      </c>
      <c r="BR102" s="417">
        <v>0</v>
      </c>
      <c r="BS102" s="417">
        <v>0</v>
      </c>
      <c r="BT102" s="417">
        <v>0</v>
      </c>
      <c r="BU102" s="417">
        <v>0</v>
      </c>
      <c r="BV102" s="417">
        <v>0</v>
      </c>
      <c r="BW102" s="417">
        <v>0</v>
      </c>
      <c r="BX102" s="417">
        <v>0</v>
      </c>
      <c r="BY102" s="417">
        <v>0</v>
      </c>
      <c r="BZ102" s="417">
        <v>0</v>
      </c>
      <c r="CA102" s="417">
        <v>0</v>
      </c>
      <c r="CB102" s="417">
        <v>0</v>
      </c>
      <c r="CC102" s="417">
        <v>0</v>
      </c>
      <c r="CD102" s="417">
        <v>0</v>
      </c>
      <c r="CE102" s="417">
        <v>0</v>
      </c>
      <c r="CF102" s="417">
        <v>0</v>
      </c>
      <c r="CG102" s="417">
        <v>0</v>
      </c>
      <c r="CH102" s="417">
        <v>0</v>
      </c>
      <c r="CI102" s="417">
        <v>0</v>
      </c>
      <c r="CJ102" s="417">
        <v>0</v>
      </c>
      <c r="CK102" s="417">
        <v>0</v>
      </c>
      <c r="CL102" s="417">
        <v>0</v>
      </c>
      <c r="CM102" s="417">
        <v>0</v>
      </c>
      <c r="CN102" s="417">
        <v>0</v>
      </c>
      <c r="CO102" s="417">
        <v>0</v>
      </c>
      <c r="CP102" s="417">
        <v>0</v>
      </c>
      <c r="CQ102" s="417">
        <v>0</v>
      </c>
      <c r="CR102" s="417">
        <v>0</v>
      </c>
      <c r="CS102" s="417">
        <v>0</v>
      </c>
      <c r="CT102" s="417">
        <v>0</v>
      </c>
      <c r="CU102" s="417">
        <v>0</v>
      </c>
      <c r="CV102" s="417">
        <v>0</v>
      </c>
      <c r="CW102" s="417">
        <v>0</v>
      </c>
      <c r="CX102" s="417">
        <v>0</v>
      </c>
      <c r="CY102" s="417">
        <v>0</v>
      </c>
      <c r="CZ102" s="417">
        <v>0</v>
      </c>
      <c r="DA102" s="417">
        <v>0</v>
      </c>
      <c r="DB102" s="417">
        <v>0</v>
      </c>
      <c r="DC102" s="417">
        <v>0</v>
      </c>
      <c r="DD102" s="417">
        <v>0</v>
      </c>
      <c r="DE102" s="417">
        <v>0</v>
      </c>
      <c r="DF102" s="417">
        <v>0</v>
      </c>
      <c r="DG102" s="417">
        <v>0</v>
      </c>
      <c r="DH102" s="417">
        <v>0</v>
      </c>
      <c r="DI102" s="417">
        <v>0</v>
      </c>
      <c r="DJ102" s="417">
        <v>0</v>
      </c>
      <c r="DK102" s="417">
        <v>0</v>
      </c>
      <c r="DL102" s="417">
        <v>0</v>
      </c>
      <c r="DM102" s="417">
        <v>0</v>
      </c>
      <c r="DN102" s="417">
        <v>0</v>
      </c>
      <c r="DO102" s="417">
        <v>0</v>
      </c>
      <c r="DP102" s="417">
        <v>0</v>
      </c>
      <c r="DQ102" s="417">
        <v>0</v>
      </c>
      <c r="DR102" s="417">
        <v>0</v>
      </c>
      <c r="DS102" s="417">
        <v>0</v>
      </c>
      <c r="DT102" s="417">
        <v>0</v>
      </c>
      <c r="DU102" s="417">
        <v>0</v>
      </c>
      <c r="DV102" s="417">
        <v>0</v>
      </c>
      <c r="DW102" s="417">
        <v>0</v>
      </c>
      <c r="DX102" s="417">
        <v>0</v>
      </c>
      <c r="DY102" s="417">
        <v>0</v>
      </c>
      <c r="DZ102" s="417">
        <v>0</v>
      </c>
      <c r="EA102" s="417">
        <v>0</v>
      </c>
      <c r="EB102" s="417">
        <v>0</v>
      </c>
      <c r="EC102" s="417">
        <v>0</v>
      </c>
      <c r="ED102" s="417">
        <v>0</v>
      </c>
      <c r="EE102" s="417">
        <v>0</v>
      </c>
      <c r="EF102" s="417">
        <v>0</v>
      </c>
      <c r="EG102" s="417">
        <v>0</v>
      </c>
      <c r="EH102" s="417">
        <v>0</v>
      </c>
      <c r="EI102" s="417">
        <v>0</v>
      </c>
      <c r="EJ102" s="417">
        <v>0</v>
      </c>
      <c r="EK102" s="417">
        <v>0</v>
      </c>
      <c r="EL102" s="417">
        <v>0</v>
      </c>
      <c r="EM102" s="417">
        <v>0</v>
      </c>
      <c r="EN102" s="417">
        <v>0</v>
      </c>
      <c r="EO102" s="417">
        <v>0</v>
      </c>
      <c r="EP102" s="417">
        <v>0</v>
      </c>
      <c r="EQ102" s="417">
        <v>0</v>
      </c>
      <c r="ER102" s="417">
        <v>0</v>
      </c>
      <c r="ES102" s="417">
        <v>0</v>
      </c>
      <c r="ET102" s="417">
        <v>0</v>
      </c>
      <c r="EU102" s="417">
        <v>0</v>
      </c>
      <c r="EV102" s="417">
        <v>0</v>
      </c>
      <c r="EW102" s="417">
        <v>0</v>
      </c>
      <c r="EX102" s="417">
        <v>0</v>
      </c>
      <c r="EY102" s="417">
        <v>0</v>
      </c>
      <c r="EZ102" s="417">
        <v>0</v>
      </c>
      <c r="FA102" s="417">
        <v>0</v>
      </c>
      <c r="FB102" s="417">
        <v>0</v>
      </c>
      <c r="FC102" s="417">
        <v>0</v>
      </c>
      <c r="FD102" s="417">
        <v>0</v>
      </c>
      <c r="FE102" s="417">
        <v>0</v>
      </c>
      <c r="FF102" s="417">
        <v>0</v>
      </c>
      <c r="FG102" s="417">
        <v>0</v>
      </c>
      <c r="FH102" s="417">
        <v>0</v>
      </c>
      <c r="FI102" s="417">
        <v>0</v>
      </c>
      <c r="FJ102" s="417">
        <v>0</v>
      </c>
      <c r="FK102" s="417">
        <v>0</v>
      </c>
      <c r="FL102" s="417">
        <v>0</v>
      </c>
      <c r="FM102" s="417">
        <v>0</v>
      </c>
      <c r="FN102" s="417">
        <v>0</v>
      </c>
      <c r="FO102" s="417">
        <v>0</v>
      </c>
      <c r="FP102" s="417">
        <v>0</v>
      </c>
      <c r="FQ102" s="417">
        <v>0</v>
      </c>
      <c r="FR102" s="417">
        <v>0</v>
      </c>
      <c r="FS102" s="417">
        <v>0</v>
      </c>
      <c r="FT102" s="417">
        <v>0</v>
      </c>
      <c r="FU102" s="417">
        <v>0</v>
      </c>
      <c r="FV102" s="417">
        <v>0</v>
      </c>
      <c r="FW102" s="417">
        <v>0</v>
      </c>
      <c r="FX102" s="417">
        <v>0</v>
      </c>
      <c r="FY102" s="417">
        <v>0</v>
      </c>
      <c r="FZ102" s="417">
        <v>0</v>
      </c>
      <c r="GA102" s="417">
        <v>0</v>
      </c>
    </row>
    <row r="103" spans="1:183" x14ac:dyDescent="0.25">
      <c r="A103" s="392">
        <v>2</v>
      </c>
      <c r="B103" s="168">
        <v>11</v>
      </c>
      <c r="C103" s="168">
        <v>1</v>
      </c>
      <c r="D103" s="417">
        <v>0</v>
      </c>
      <c r="E103" s="417">
        <v>0</v>
      </c>
      <c r="F103" s="417">
        <v>0</v>
      </c>
      <c r="G103" s="417">
        <v>0</v>
      </c>
      <c r="H103" s="417">
        <v>0</v>
      </c>
      <c r="I103" s="417">
        <v>0</v>
      </c>
      <c r="J103" s="417">
        <v>0</v>
      </c>
      <c r="K103" s="417">
        <v>0</v>
      </c>
      <c r="L103" s="417">
        <v>0</v>
      </c>
      <c r="M103" s="417">
        <v>0</v>
      </c>
      <c r="N103" s="417">
        <v>0</v>
      </c>
      <c r="O103" s="417">
        <v>0</v>
      </c>
      <c r="P103" s="417">
        <v>0</v>
      </c>
      <c r="Q103" s="417">
        <v>0</v>
      </c>
      <c r="R103" s="417">
        <v>0</v>
      </c>
      <c r="S103" s="417">
        <v>0</v>
      </c>
      <c r="T103" s="417">
        <v>0</v>
      </c>
      <c r="U103" s="417">
        <v>0</v>
      </c>
      <c r="V103" s="417">
        <v>0</v>
      </c>
      <c r="W103" s="417">
        <v>0</v>
      </c>
      <c r="X103" s="417">
        <v>0</v>
      </c>
      <c r="Y103" s="417">
        <v>0</v>
      </c>
      <c r="Z103" s="417">
        <v>0</v>
      </c>
      <c r="AA103" s="417">
        <v>0</v>
      </c>
      <c r="AB103" s="417">
        <v>0</v>
      </c>
      <c r="AC103" s="417">
        <v>0</v>
      </c>
      <c r="AD103" s="417">
        <v>0</v>
      </c>
      <c r="AE103" s="417">
        <v>0</v>
      </c>
      <c r="AF103" s="417">
        <v>0</v>
      </c>
      <c r="AG103" s="417">
        <v>0</v>
      </c>
      <c r="AH103" s="417">
        <v>0</v>
      </c>
      <c r="AI103" s="417">
        <v>0</v>
      </c>
      <c r="AJ103" s="417">
        <v>0</v>
      </c>
      <c r="AK103" s="417">
        <v>0</v>
      </c>
      <c r="AL103" s="417">
        <v>0</v>
      </c>
      <c r="AM103" s="417">
        <v>0</v>
      </c>
      <c r="AN103" s="417">
        <v>0</v>
      </c>
      <c r="AO103" s="417">
        <v>0</v>
      </c>
      <c r="AP103" s="417">
        <v>0</v>
      </c>
      <c r="AQ103" s="417">
        <v>0</v>
      </c>
      <c r="AR103" s="417">
        <v>0</v>
      </c>
      <c r="AS103" s="417">
        <v>0</v>
      </c>
      <c r="AT103" s="417">
        <v>0</v>
      </c>
      <c r="AU103" s="417">
        <v>0</v>
      </c>
      <c r="AV103" s="417">
        <v>0</v>
      </c>
      <c r="AW103" s="417">
        <v>0</v>
      </c>
      <c r="AX103" s="417">
        <v>0</v>
      </c>
      <c r="AY103" s="417">
        <v>0</v>
      </c>
      <c r="AZ103" s="417">
        <v>0</v>
      </c>
      <c r="BA103" s="417">
        <v>0</v>
      </c>
      <c r="BB103" s="417">
        <v>0</v>
      </c>
      <c r="BC103" s="417">
        <v>0</v>
      </c>
      <c r="BD103" s="417">
        <v>0</v>
      </c>
      <c r="BE103" s="417">
        <v>0</v>
      </c>
      <c r="BF103" s="417">
        <v>0</v>
      </c>
      <c r="BG103" s="417">
        <v>0</v>
      </c>
      <c r="BH103" s="417">
        <v>0</v>
      </c>
      <c r="BI103" s="417">
        <v>0</v>
      </c>
      <c r="BJ103" s="417">
        <v>0</v>
      </c>
      <c r="BK103" s="417">
        <v>0</v>
      </c>
      <c r="BL103" s="417">
        <v>0</v>
      </c>
      <c r="BM103" s="417">
        <v>0</v>
      </c>
      <c r="BN103" s="417">
        <v>0</v>
      </c>
      <c r="BO103" s="417">
        <v>0</v>
      </c>
      <c r="BP103" s="417">
        <v>0</v>
      </c>
      <c r="BQ103" s="417">
        <v>0</v>
      </c>
      <c r="BR103" s="417">
        <v>0</v>
      </c>
      <c r="BS103" s="417">
        <v>0</v>
      </c>
      <c r="BT103" s="417">
        <v>0</v>
      </c>
      <c r="BU103" s="417">
        <v>0</v>
      </c>
      <c r="BV103" s="417">
        <v>0</v>
      </c>
      <c r="BW103" s="417">
        <v>0</v>
      </c>
      <c r="BX103" s="417">
        <v>0</v>
      </c>
      <c r="BY103" s="417">
        <v>0</v>
      </c>
      <c r="BZ103" s="417">
        <v>0</v>
      </c>
      <c r="CA103" s="417">
        <v>0</v>
      </c>
      <c r="CB103" s="417">
        <v>0</v>
      </c>
      <c r="CC103" s="417">
        <v>0</v>
      </c>
      <c r="CD103" s="417">
        <v>0</v>
      </c>
      <c r="CE103" s="417">
        <v>0</v>
      </c>
      <c r="CF103" s="417">
        <v>0</v>
      </c>
      <c r="CG103" s="417">
        <v>0</v>
      </c>
      <c r="CH103" s="417">
        <v>0</v>
      </c>
      <c r="CI103" s="417">
        <v>0</v>
      </c>
      <c r="CJ103" s="417">
        <v>0</v>
      </c>
      <c r="CK103" s="417">
        <v>0</v>
      </c>
      <c r="CL103" s="417">
        <v>0</v>
      </c>
      <c r="CM103" s="417">
        <v>0</v>
      </c>
      <c r="CN103" s="417">
        <v>0</v>
      </c>
      <c r="CO103" s="417">
        <v>0</v>
      </c>
      <c r="CP103" s="417">
        <v>0</v>
      </c>
      <c r="CQ103" s="417">
        <v>0</v>
      </c>
      <c r="CR103" s="417">
        <v>0</v>
      </c>
      <c r="CS103" s="417">
        <v>0</v>
      </c>
      <c r="CT103" s="417">
        <v>0</v>
      </c>
      <c r="CU103" s="417">
        <v>0</v>
      </c>
      <c r="CV103" s="417">
        <v>0</v>
      </c>
      <c r="CW103" s="417">
        <v>0</v>
      </c>
      <c r="CX103" s="417">
        <v>0</v>
      </c>
      <c r="CY103" s="417">
        <v>0</v>
      </c>
      <c r="CZ103" s="417">
        <v>0</v>
      </c>
      <c r="DA103" s="417">
        <v>0</v>
      </c>
      <c r="DB103" s="417">
        <v>0</v>
      </c>
      <c r="DC103" s="417">
        <v>0</v>
      </c>
      <c r="DD103" s="417">
        <v>0</v>
      </c>
      <c r="DE103" s="417">
        <v>0</v>
      </c>
      <c r="DF103" s="417">
        <v>0</v>
      </c>
      <c r="DG103" s="417">
        <v>0</v>
      </c>
      <c r="DH103" s="417">
        <v>0</v>
      </c>
      <c r="DI103" s="417">
        <v>0</v>
      </c>
      <c r="DJ103" s="417">
        <v>0</v>
      </c>
      <c r="DK103" s="417">
        <v>0</v>
      </c>
      <c r="DL103" s="417">
        <v>0</v>
      </c>
      <c r="DM103" s="417">
        <v>0</v>
      </c>
      <c r="DN103" s="417">
        <v>0</v>
      </c>
      <c r="DO103" s="417">
        <v>0</v>
      </c>
      <c r="DP103" s="417">
        <v>0</v>
      </c>
      <c r="DQ103" s="417">
        <v>0</v>
      </c>
      <c r="DR103" s="417">
        <v>0</v>
      </c>
      <c r="DS103" s="417">
        <v>0</v>
      </c>
      <c r="DT103" s="417">
        <v>0</v>
      </c>
      <c r="DU103" s="417">
        <v>0</v>
      </c>
      <c r="DV103" s="417">
        <v>0</v>
      </c>
      <c r="DW103" s="417">
        <v>0</v>
      </c>
      <c r="DX103" s="417">
        <v>0</v>
      </c>
      <c r="DY103" s="417">
        <v>0</v>
      </c>
      <c r="DZ103" s="417">
        <v>0</v>
      </c>
      <c r="EA103" s="417">
        <v>0</v>
      </c>
      <c r="EB103" s="417">
        <v>0</v>
      </c>
      <c r="EC103" s="417">
        <v>0</v>
      </c>
      <c r="ED103" s="417">
        <v>0</v>
      </c>
      <c r="EE103" s="417">
        <v>0</v>
      </c>
      <c r="EF103" s="417">
        <v>0</v>
      </c>
      <c r="EG103" s="417">
        <v>0</v>
      </c>
      <c r="EH103" s="417">
        <v>0</v>
      </c>
      <c r="EI103" s="417">
        <v>0</v>
      </c>
      <c r="EJ103" s="417">
        <v>0</v>
      </c>
      <c r="EK103" s="417">
        <v>0</v>
      </c>
      <c r="EL103" s="417">
        <v>0</v>
      </c>
      <c r="EM103" s="417">
        <v>0</v>
      </c>
      <c r="EN103" s="417">
        <v>0</v>
      </c>
      <c r="EO103" s="417">
        <v>0</v>
      </c>
      <c r="EP103" s="417">
        <v>0</v>
      </c>
      <c r="EQ103" s="417">
        <v>0</v>
      </c>
      <c r="ER103" s="417">
        <v>0</v>
      </c>
      <c r="ES103" s="417">
        <v>0</v>
      </c>
      <c r="ET103" s="417">
        <v>0</v>
      </c>
      <c r="EU103" s="417">
        <v>0</v>
      </c>
      <c r="EV103" s="417">
        <v>0</v>
      </c>
      <c r="EW103" s="417">
        <v>0</v>
      </c>
      <c r="EX103" s="417">
        <v>0</v>
      </c>
      <c r="EY103" s="417">
        <v>0</v>
      </c>
      <c r="EZ103" s="417">
        <v>0</v>
      </c>
      <c r="FA103" s="417">
        <v>0</v>
      </c>
      <c r="FB103" s="417">
        <v>0</v>
      </c>
      <c r="FC103" s="417">
        <v>0</v>
      </c>
      <c r="FD103" s="417">
        <v>0</v>
      </c>
      <c r="FE103" s="417">
        <v>0</v>
      </c>
      <c r="FF103" s="417">
        <v>0</v>
      </c>
      <c r="FG103" s="417">
        <v>0</v>
      </c>
      <c r="FH103" s="417">
        <v>0</v>
      </c>
      <c r="FI103" s="417">
        <v>0</v>
      </c>
      <c r="FJ103" s="417">
        <v>0</v>
      </c>
      <c r="FK103" s="417">
        <v>0</v>
      </c>
      <c r="FL103" s="417">
        <v>0</v>
      </c>
      <c r="FM103" s="417">
        <v>0</v>
      </c>
      <c r="FN103" s="417">
        <v>0</v>
      </c>
      <c r="FO103" s="417">
        <v>0</v>
      </c>
      <c r="FP103" s="417">
        <v>0</v>
      </c>
      <c r="FQ103" s="417">
        <v>0</v>
      </c>
      <c r="FR103" s="417">
        <v>0</v>
      </c>
      <c r="FS103" s="417">
        <v>0</v>
      </c>
      <c r="FT103" s="417">
        <v>0</v>
      </c>
      <c r="FU103" s="417">
        <v>0</v>
      </c>
      <c r="FV103" s="417">
        <v>0</v>
      </c>
      <c r="FW103" s="417">
        <v>0</v>
      </c>
      <c r="FX103" s="417">
        <v>0</v>
      </c>
      <c r="FY103" s="417">
        <v>0</v>
      </c>
      <c r="FZ103" s="417">
        <v>0</v>
      </c>
      <c r="GA103" s="417">
        <v>0</v>
      </c>
    </row>
    <row r="104" spans="1:183" x14ac:dyDescent="0.25">
      <c r="A104" s="392">
        <v>3</v>
      </c>
      <c r="B104" s="168">
        <v>11</v>
      </c>
      <c r="C104" s="168">
        <v>1</v>
      </c>
      <c r="D104" s="417">
        <v>0</v>
      </c>
      <c r="E104" s="417">
        <v>0</v>
      </c>
      <c r="F104" s="417">
        <v>0</v>
      </c>
      <c r="G104" s="417">
        <v>0</v>
      </c>
      <c r="H104" s="417">
        <v>0</v>
      </c>
      <c r="I104" s="417">
        <v>0</v>
      </c>
      <c r="J104" s="417">
        <v>0</v>
      </c>
      <c r="K104" s="417">
        <v>0</v>
      </c>
      <c r="L104" s="417">
        <v>0</v>
      </c>
      <c r="M104" s="417">
        <v>0</v>
      </c>
      <c r="N104" s="417">
        <v>0</v>
      </c>
      <c r="O104" s="417">
        <v>0</v>
      </c>
      <c r="P104" s="417">
        <v>0</v>
      </c>
      <c r="Q104" s="417">
        <v>0</v>
      </c>
      <c r="R104" s="417">
        <v>0</v>
      </c>
      <c r="S104" s="417">
        <v>0</v>
      </c>
      <c r="T104" s="417">
        <v>0</v>
      </c>
      <c r="U104" s="417">
        <v>0</v>
      </c>
      <c r="V104" s="417">
        <v>0</v>
      </c>
      <c r="W104" s="417">
        <v>0</v>
      </c>
      <c r="X104" s="417">
        <v>0</v>
      </c>
      <c r="Y104" s="417">
        <v>0</v>
      </c>
      <c r="Z104" s="417">
        <v>0</v>
      </c>
      <c r="AA104" s="417">
        <v>0</v>
      </c>
      <c r="AB104" s="417">
        <v>0</v>
      </c>
      <c r="AC104" s="417">
        <v>0</v>
      </c>
      <c r="AD104" s="417">
        <v>0</v>
      </c>
      <c r="AE104" s="417">
        <v>0</v>
      </c>
      <c r="AF104" s="417">
        <v>0</v>
      </c>
      <c r="AG104" s="417">
        <v>0</v>
      </c>
      <c r="AH104" s="417">
        <v>0</v>
      </c>
      <c r="AI104" s="417">
        <v>0</v>
      </c>
      <c r="AJ104" s="417">
        <v>0</v>
      </c>
      <c r="AK104" s="417">
        <v>0</v>
      </c>
      <c r="AL104" s="417">
        <v>0</v>
      </c>
      <c r="AM104" s="417">
        <v>0</v>
      </c>
      <c r="AN104" s="417">
        <v>0</v>
      </c>
      <c r="AO104" s="417">
        <v>0</v>
      </c>
      <c r="AP104" s="417">
        <v>0</v>
      </c>
      <c r="AQ104" s="417">
        <v>0</v>
      </c>
      <c r="AR104" s="417">
        <v>0</v>
      </c>
      <c r="AS104" s="417">
        <v>0</v>
      </c>
      <c r="AT104" s="417">
        <v>0</v>
      </c>
      <c r="AU104" s="417">
        <v>0</v>
      </c>
      <c r="AV104" s="417">
        <v>0</v>
      </c>
      <c r="AW104" s="417">
        <v>0</v>
      </c>
      <c r="AX104" s="417">
        <v>0</v>
      </c>
      <c r="AY104" s="417">
        <v>0</v>
      </c>
      <c r="AZ104" s="417">
        <v>0</v>
      </c>
      <c r="BA104" s="417">
        <v>0</v>
      </c>
      <c r="BB104" s="417">
        <v>0</v>
      </c>
      <c r="BC104" s="417">
        <v>0</v>
      </c>
      <c r="BD104" s="417">
        <v>0</v>
      </c>
      <c r="BE104" s="417">
        <v>0</v>
      </c>
      <c r="BF104" s="417">
        <v>0</v>
      </c>
      <c r="BG104" s="417">
        <v>0</v>
      </c>
      <c r="BH104" s="417">
        <v>0</v>
      </c>
      <c r="BI104" s="417">
        <v>0</v>
      </c>
      <c r="BJ104" s="417">
        <v>0</v>
      </c>
      <c r="BK104" s="417">
        <v>0</v>
      </c>
      <c r="BL104" s="417">
        <v>0</v>
      </c>
      <c r="BM104" s="417">
        <v>0</v>
      </c>
      <c r="BN104" s="417">
        <v>0</v>
      </c>
      <c r="BO104" s="417">
        <v>0</v>
      </c>
      <c r="BP104" s="417">
        <v>0</v>
      </c>
      <c r="BQ104" s="417">
        <v>0</v>
      </c>
      <c r="BR104" s="417">
        <v>0</v>
      </c>
      <c r="BS104" s="417">
        <v>0</v>
      </c>
      <c r="BT104" s="417">
        <v>0</v>
      </c>
      <c r="BU104" s="417">
        <v>0</v>
      </c>
      <c r="BV104" s="417">
        <v>0</v>
      </c>
      <c r="BW104" s="417">
        <v>0</v>
      </c>
      <c r="BX104" s="417">
        <v>0</v>
      </c>
      <c r="BY104" s="417">
        <v>0</v>
      </c>
      <c r="BZ104" s="417">
        <v>0</v>
      </c>
      <c r="CA104" s="417">
        <v>0</v>
      </c>
      <c r="CB104" s="417">
        <v>0</v>
      </c>
      <c r="CC104" s="417">
        <v>0</v>
      </c>
      <c r="CD104" s="417">
        <v>0</v>
      </c>
      <c r="CE104" s="417">
        <v>0</v>
      </c>
      <c r="CF104" s="417">
        <v>0</v>
      </c>
      <c r="CG104" s="417">
        <v>0</v>
      </c>
      <c r="CH104" s="417">
        <v>0</v>
      </c>
      <c r="CI104" s="417">
        <v>0</v>
      </c>
      <c r="CJ104" s="417">
        <v>0</v>
      </c>
      <c r="CK104" s="417">
        <v>0</v>
      </c>
      <c r="CL104" s="417">
        <v>0</v>
      </c>
      <c r="CM104" s="417">
        <v>0</v>
      </c>
      <c r="CN104" s="417">
        <v>0</v>
      </c>
      <c r="CO104" s="417">
        <v>0</v>
      </c>
      <c r="CP104" s="417">
        <v>0</v>
      </c>
      <c r="CQ104" s="417">
        <v>0</v>
      </c>
      <c r="CR104" s="417">
        <v>0</v>
      </c>
      <c r="CS104" s="417">
        <v>0</v>
      </c>
      <c r="CT104" s="417">
        <v>0</v>
      </c>
      <c r="CU104" s="417">
        <v>0</v>
      </c>
      <c r="CV104" s="417">
        <v>0</v>
      </c>
      <c r="CW104" s="417">
        <v>0</v>
      </c>
      <c r="CX104" s="417">
        <v>0</v>
      </c>
      <c r="CY104" s="417">
        <v>0</v>
      </c>
      <c r="CZ104" s="417">
        <v>0</v>
      </c>
      <c r="DA104" s="417">
        <v>0</v>
      </c>
      <c r="DB104" s="417">
        <v>0</v>
      </c>
      <c r="DC104" s="417">
        <v>0</v>
      </c>
      <c r="DD104" s="417">
        <v>0</v>
      </c>
      <c r="DE104" s="417">
        <v>0</v>
      </c>
      <c r="DF104" s="417">
        <v>0</v>
      </c>
      <c r="DG104" s="417">
        <v>0</v>
      </c>
      <c r="DH104" s="417">
        <v>0</v>
      </c>
      <c r="DI104" s="417">
        <v>0</v>
      </c>
      <c r="DJ104" s="417">
        <v>0</v>
      </c>
      <c r="DK104" s="417">
        <v>0</v>
      </c>
      <c r="DL104" s="417">
        <v>0</v>
      </c>
      <c r="DM104" s="417">
        <v>0</v>
      </c>
      <c r="DN104" s="417">
        <v>0</v>
      </c>
      <c r="DO104" s="417">
        <v>0</v>
      </c>
      <c r="DP104" s="417">
        <v>0</v>
      </c>
      <c r="DQ104" s="417">
        <v>0</v>
      </c>
      <c r="DR104" s="417">
        <v>0</v>
      </c>
      <c r="DS104" s="417">
        <v>0</v>
      </c>
      <c r="DT104" s="417">
        <v>0</v>
      </c>
      <c r="DU104" s="417">
        <v>0</v>
      </c>
      <c r="DV104" s="417">
        <v>0</v>
      </c>
      <c r="DW104" s="417">
        <v>0</v>
      </c>
      <c r="DX104" s="417">
        <v>0</v>
      </c>
      <c r="DY104" s="417">
        <v>0</v>
      </c>
      <c r="DZ104" s="417">
        <v>0</v>
      </c>
      <c r="EA104" s="417">
        <v>0</v>
      </c>
      <c r="EB104" s="417">
        <v>0</v>
      </c>
      <c r="EC104" s="417">
        <v>0</v>
      </c>
      <c r="ED104" s="417">
        <v>0</v>
      </c>
      <c r="EE104" s="417">
        <v>0</v>
      </c>
      <c r="EF104" s="417">
        <v>0</v>
      </c>
      <c r="EG104" s="417">
        <v>0</v>
      </c>
      <c r="EH104" s="417">
        <v>0</v>
      </c>
      <c r="EI104" s="417">
        <v>0</v>
      </c>
      <c r="EJ104" s="417">
        <v>0</v>
      </c>
      <c r="EK104" s="417">
        <v>0</v>
      </c>
      <c r="EL104" s="417">
        <v>0</v>
      </c>
      <c r="EM104" s="417">
        <v>0</v>
      </c>
      <c r="EN104" s="417">
        <v>0</v>
      </c>
      <c r="EO104" s="417">
        <v>0</v>
      </c>
      <c r="EP104" s="417">
        <v>0</v>
      </c>
      <c r="EQ104" s="417">
        <v>0</v>
      </c>
      <c r="ER104" s="417">
        <v>0</v>
      </c>
      <c r="ES104" s="417">
        <v>0</v>
      </c>
      <c r="ET104" s="417">
        <v>0</v>
      </c>
      <c r="EU104" s="417">
        <v>0</v>
      </c>
      <c r="EV104" s="417">
        <v>0</v>
      </c>
      <c r="EW104" s="417">
        <v>0</v>
      </c>
      <c r="EX104" s="417">
        <v>0</v>
      </c>
      <c r="EY104" s="417">
        <v>0</v>
      </c>
      <c r="EZ104" s="417">
        <v>0</v>
      </c>
      <c r="FA104" s="417">
        <v>0</v>
      </c>
      <c r="FB104" s="417">
        <v>0</v>
      </c>
      <c r="FC104" s="417">
        <v>0</v>
      </c>
      <c r="FD104" s="417">
        <v>0</v>
      </c>
      <c r="FE104" s="417">
        <v>0</v>
      </c>
      <c r="FF104" s="417">
        <v>0</v>
      </c>
      <c r="FG104" s="417">
        <v>0</v>
      </c>
      <c r="FH104" s="417">
        <v>0</v>
      </c>
      <c r="FI104" s="417">
        <v>0</v>
      </c>
      <c r="FJ104" s="417">
        <v>0</v>
      </c>
      <c r="FK104" s="417">
        <v>0</v>
      </c>
      <c r="FL104" s="417">
        <v>0</v>
      </c>
      <c r="FM104" s="417">
        <v>0</v>
      </c>
      <c r="FN104" s="417">
        <v>0</v>
      </c>
      <c r="FO104" s="417">
        <v>0</v>
      </c>
      <c r="FP104" s="417">
        <v>0</v>
      </c>
      <c r="FQ104" s="417">
        <v>0</v>
      </c>
      <c r="FR104" s="417">
        <v>0</v>
      </c>
      <c r="FS104" s="417">
        <v>0</v>
      </c>
      <c r="FT104" s="417">
        <v>0</v>
      </c>
      <c r="FU104" s="417">
        <v>0</v>
      </c>
      <c r="FV104" s="417">
        <v>0</v>
      </c>
      <c r="FW104" s="417">
        <v>0</v>
      </c>
      <c r="FX104" s="417">
        <v>0</v>
      </c>
      <c r="FY104" s="417">
        <v>0</v>
      </c>
      <c r="FZ104" s="417">
        <v>0</v>
      </c>
      <c r="GA104" s="417">
        <v>0</v>
      </c>
    </row>
    <row r="105" spans="1:183" x14ac:dyDescent="0.25">
      <c r="A105" s="392">
        <v>4</v>
      </c>
      <c r="B105" s="168">
        <v>11</v>
      </c>
      <c r="C105" s="168">
        <v>1</v>
      </c>
      <c r="D105" s="417">
        <v>0</v>
      </c>
      <c r="E105" s="417">
        <v>0</v>
      </c>
      <c r="F105" s="417">
        <v>0</v>
      </c>
      <c r="G105" s="417">
        <v>0</v>
      </c>
      <c r="H105" s="417">
        <v>0</v>
      </c>
      <c r="I105" s="417">
        <v>0</v>
      </c>
      <c r="J105" s="417">
        <v>0</v>
      </c>
      <c r="K105" s="417">
        <v>0</v>
      </c>
      <c r="L105" s="417">
        <v>0</v>
      </c>
      <c r="M105" s="417">
        <v>0</v>
      </c>
      <c r="N105" s="417">
        <v>0</v>
      </c>
      <c r="O105" s="417">
        <v>0</v>
      </c>
      <c r="P105" s="417">
        <v>0</v>
      </c>
      <c r="Q105" s="417">
        <v>0</v>
      </c>
      <c r="R105" s="417">
        <v>0</v>
      </c>
      <c r="S105" s="417">
        <v>0</v>
      </c>
      <c r="T105" s="417">
        <v>0</v>
      </c>
      <c r="U105" s="417">
        <v>0</v>
      </c>
      <c r="V105" s="417">
        <v>0</v>
      </c>
      <c r="W105" s="417">
        <v>0</v>
      </c>
      <c r="X105" s="417">
        <v>0</v>
      </c>
      <c r="Y105" s="417">
        <v>0</v>
      </c>
      <c r="Z105" s="417">
        <v>0</v>
      </c>
      <c r="AA105" s="417">
        <v>0</v>
      </c>
      <c r="AB105" s="417">
        <v>0</v>
      </c>
      <c r="AC105" s="417">
        <v>0</v>
      </c>
      <c r="AD105" s="417">
        <v>0</v>
      </c>
      <c r="AE105" s="417">
        <v>0</v>
      </c>
      <c r="AF105" s="417">
        <v>0</v>
      </c>
      <c r="AG105" s="417">
        <v>0</v>
      </c>
      <c r="AH105" s="417">
        <v>0</v>
      </c>
      <c r="AI105" s="417">
        <v>0</v>
      </c>
      <c r="AJ105" s="417">
        <v>0</v>
      </c>
      <c r="AK105" s="417">
        <v>0</v>
      </c>
      <c r="AL105" s="417">
        <v>0</v>
      </c>
      <c r="AM105" s="417">
        <v>0</v>
      </c>
      <c r="AN105" s="417">
        <v>0</v>
      </c>
      <c r="AO105" s="417">
        <v>0</v>
      </c>
      <c r="AP105" s="417">
        <v>0</v>
      </c>
      <c r="AQ105" s="417">
        <v>0</v>
      </c>
      <c r="AR105" s="417">
        <v>0</v>
      </c>
      <c r="AS105" s="417">
        <v>0</v>
      </c>
      <c r="AT105" s="417">
        <v>0</v>
      </c>
      <c r="AU105" s="417">
        <v>0</v>
      </c>
      <c r="AV105" s="417">
        <v>0</v>
      </c>
      <c r="AW105" s="417">
        <v>0</v>
      </c>
      <c r="AX105" s="417">
        <v>0</v>
      </c>
      <c r="AY105" s="417">
        <v>0</v>
      </c>
      <c r="AZ105" s="417">
        <v>0</v>
      </c>
      <c r="BA105" s="417">
        <v>0</v>
      </c>
      <c r="BB105" s="417">
        <v>0</v>
      </c>
      <c r="BC105" s="417">
        <v>0</v>
      </c>
      <c r="BD105" s="417">
        <v>0</v>
      </c>
      <c r="BE105" s="417">
        <v>0</v>
      </c>
      <c r="BF105" s="417">
        <v>0</v>
      </c>
      <c r="BG105" s="417">
        <v>0</v>
      </c>
      <c r="BH105" s="417">
        <v>0</v>
      </c>
      <c r="BI105" s="417">
        <v>0</v>
      </c>
      <c r="BJ105" s="417">
        <v>0</v>
      </c>
      <c r="BK105" s="417">
        <v>0</v>
      </c>
      <c r="BL105" s="417">
        <v>0</v>
      </c>
      <c r="BM105" s="417">
        <v>0</v>
      </c>
      <c r="BN105" s="417">
        <v>0</v>
      </c>
      <c r="BO105" s="417">
        <v>0</v>
      </c>
      <c r="BP105" s="417">
        <v>0</v>
      </c>
      <c r="BQ105" s="417">
        <v>0</v>
      </c>
      <c r="BR105" s="417">
        <v>0</v>
      </c>
      <c r="BS105" s="417">
        <v>0</v>
      </c>
      <c r="BT105" s="417">
        <v>0</v>
      </c>
      <c r="BU105" s="417">
        <v>0</v>
      </c>
      <c r="BV105" s="417">
        <v>0</v>
      </c>
      <c r="BW105" s="417">
        <v>0</v>
      </c>
      <c r="BX105" s="417">
        <v>0</v>
      </c>
      <c r="BY105" s="417">
        <v>0</v>
      </c>
      <c r="BZ105" s="417">
        <v>0</v>
      </c>
      <c r="CA105" s="417">
        <v>0</v>
      </c>
      <c r="CB105" s="417">
        <v>0</v>
      </c>
      <c r="CC105" s="417">
        <v>0</v>
      </c>
      <c r="CD105" s="417">
        <v>0</v>
      </c>
      <c r="CE105" s="417">
        <v>0</v>
      </c>
      <c r="CF105" s="417">
        <v>0</v>
      </c>
      <c r="CG105" s="417">
        <v>0</v>
      </c>
      <c r="CH105" s="417">
        <v>0</v>
      </c>
      <c r="CI105" s="417">
        <v>0</v>
      </c>
      <c r="CJ105" s="417">
        <v>0</v>
      </c>
      <c r="CK105" s="417">
        <v>0</v>
      </c>
      <c r="CL105" s="417">
        <v>0</v>
      </c>
      <c r="CM105" s="417">
        <v>0</v>
      </c>
      <c r="CN105" s="417">
        <v>0</v>
      </c>
      <c r="CO105" s="417">
        <v>0</v>
      </c>
      <c r="CP105" s="417">
        <v>0</v>
      </c>
      <c r="CQ105" s="417">
        <v>0</v>
      </c>
      <c r="CR105" s="417">
        <v>0</v>
      </c>
      <c r="CS105" s="417">
        <v>0</v>
      </c>
      <c r="CT105" s="417">
        <v>0</v>
      </c>
      <c r="CU105" s="417">
        <v>0</v>
      </c>
      <c r="CV105" s="417">
        <v>0</v>
      </c>
      <c r="CW105" s="417">
        <v>0</v>
      </c>
      <c r="CX105" s="417">
        <v>0</v>
      </c>
      <c r="CY105" s="417">
        <v>0</v>
      </c>
      <c r="CZ105" s="417">
        <v>0</v>
      </c>
      <c r="DA105" s="417">
        <v>0</v>
      </c>
      <c r="DB105" s="417">
        <v>0</v>
      </c>
      <c r="DC105" s="417">
        <v>0</v>
      </c>
      <c r="DD105" s="417">
        <v>0</v>
      </c>
      <c r="DE105" s="417">
        <v>0</v>
      </c>
      <c r="DF105" s="417">
        <v>0</v>
      </c>
      <c r="DG105" s="417">
        <v>0</v>
      </c>
      <c r="DH105" s="417">
        <v>0</v>
      </c>
      <c r="DI105" s="417">
        <v>0</v>
      </c>
      <c r="DJ105" s="417">
        <v>0</v>
      </c>
      <c r="DK105" s="417">
        <v>0</v>
      </c>
      <c r="DL105" s="417">
        <v>0</v>
      </c>
      <c r="DM105" s="417">
        <v>0</v>
      </c>
      <c r="DN105" s="417">
        <v>0</v>
      </c>
      <c r="DO105" s="417">
        <v>0</v>
      </c>
      <c r="DP105" s="417">
        <v>0</v>
      </c>
      <c r="DQ105" s="417">
        <v>0</v>
      </c>
      <c r="DR105" s="417">
        <v>0</v>
      </c>
      <c r="DS105" s="417">
        <v>0</v>
      </c>
      <c r="DT105" s="417">
        <v>0</v>
      </c>
      <c r="DU105" s="417">
        <v>0</v>
      </c>
      <c r="DV105" s="417">
        <v>0</v>
      </c>
      <c r="DW105" s="417">
        <v>0</v>
      </c>
      <c r="DX105" s="417">
        <v>0</v>
      </c>
      <c r="DY105" s="417">
        <v>0</v>
      </c>
      <c r="DZ105" s="417">
        <v>0</v>
      </c>
      <c r="EA105" s="417">
        <v>0</v>
      </c>
      <c r="EB105" s="417">
        <v>0</v>
      </c>
      <c r="EC105" s="417">
        <v>0</v>
      </c>
      <c r="ED105" s="417">
        <v>0</v>
      </c>
      <c r="EE105" s="417">
        <v>0</v>
      </c>
      <c r="EF105" s="417">
        <v>0</v>
      </c>
      <c r="EG105" s="417">
        <v>0</v>
      </c>
      <c r="EH105" s="417">
        <v>0</v>
      </c>
      <c r="EI105" s="417">
        <v>0</v>
      </c>
      <c r="EJ105" s="417">
        <v>0</v>
      </c>
      <c r="EK105" s="417">
        <v>0</v>
      </c>
      <c r="EL105" s="417">
        <v>0</v>
      </c>
      <c r="EM105" s="417">
        <v>0</v>
      </c>
      <c r="EN105" s="417">
        <v>0</v>
      </c>
      <c r="EO105" s="417">
        <v>0</v>
      </c>
      <c r="EP105" s="417">
        <v>0</v>
      </c>
      <c r="EQ105" s="417">
        <v>0</v>
      </c>
      <c r="ER105" s="417">
        <v>0</v>
      </c>
      <c r="ES105" s="417">
        <v>0</v>
      </c>
      <c r="ET105" s="417">
        <v>0</v>
      </c>
      <c r="EU105" s="417">
        <v>0</v>
      </c>
      <c r="EV105" s="417">
        <v>0</v>
      </c>
      <c r="EW105" s="417">
        <v>0</v>
      </c>
      <c r="EX105" s="417">
        <v>0</v>
      </c>
      <c r="EY105" s="417">
        <v>0</v>
      </c>
      <c r="EZ105" s="417">
        <v>0</v>
      </c>
      <c r="FA105" s="417">
        <v>0</v>
      </c>
      <c r="FB105" s="417">
        <v>0</v>
      </c>
      <c r="FC105" s="417">
        <v>0</v>
      </c>
      <c r="FD105" s="417">
        <v>0</v>
      </c>
      <c r="FE105" s="417">
        <v>0</v>
      </c>
      <c r="FF105" s="417">
        <v>0</v>
      </c>
      <c r="FG105" s="417">
        <v>0</v>
      </c>
      <c r="FH105" s="417">
        <v>0</v>
      </c>
      <c r="FI105" s="417">
        <v>0</v>
      </c>
      <c r="FJ105" s="417">
        <v>0</v>
      </c>
      <c r="FK105" s="417">
        <v>0</v>
      </c>
      <c r="FL105" s="417">
        <v>0</v>
      </c>
      <c r="FM105" s="417">
        <v>0</v>
      </c>
      <c r="FN105" s="417">
        <v>0</v>
      </c>
      <c r="FO105" s="417">
        <v>0</v>
      </c>
      <c r="FP105" s="417">
        <v>0</v>
      </c>
      <c r="FQ105" s="417">
        <v>0</v>
      </c>
      <c r="FR105" s="417">
        <v>0</v>
      </c>
      <c r="FS105" s="417">
        <v>0</v>
      </c>
      <c r="FT105" s="417">
        <v>0</v>
      </c>
      <c r="FU105" s="417">
        <v>0</v>
      </c>
      <c r="FV105" s="417">
        <v>0</v>
      </c>
      <c r="FW105" s="417">
        <v>0</v>
      </c>
      <c r="FX105" s="417">
        <v>0</v>
      </c>
      <c r="FY105" s="417">
        <v>0</v>
      </c>
      <c r="FZ105" s="417">
        <v>0</v>
      </c>
      <c r="GA105" s="417">
        <v>0</v>
      </c>
    </row>
    <row r="106" spans="1:183" x14ac:dyDescent="0.25">
      <c r="A106" s="392">
        <v>1</v>
      </c>
      <c r="B106" s="168">
        <v>11</v>
      </c>
      <c r="C106" s="168">
        <v>14</v>
      </c>
      <c r="D106" s="417">
        <v>0</v>
      </c>
      <c r="E106" s="417">
        <v>0</v>
      </c>
      <c r="F106" s="417">
        <v>0</v>
      </c>
      <c r="G106" s="417">
        <v>0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0</v>
      </c>
      <c r="O106" s="417">
        <v>0</v>
      </c>
      <c r="P106" s="417">
        <v>0</v>
      </c>
      <c r="Q106" s="417">
        <v>0</v>
      </c>
      <c r="R106" s="417">
        <v>0</v>
      </c>
      <c r="S106" s="417">
        <v>0</v>
      </c>
      <c r="T106" s="417">
        <v>0</v>
      </c>
      <c r="U106" s="417">
        <v>0</v>
      </c>
      <c r="V106" s="417">
        <v>0</v>
      </c>
      <c r="W106" s="417">
        <v>0</v>
      </c>
      <c r="X106" s="417">
        <v>0</v>
      </c>
      <c r="Y106" s="417">
        <v>0</v>
      </c>
      <c r="Z106" s="417">
        <v>0</v>
      </c>
      <c r="AA106" s="417">
        <v>0</v>
      </c>
      <c r="AB106" s="417">
        <v>0</v>
      </c>
      <c r="AC106" s="417">
        <v>0</v>
      </c>
      <c r="AD106" s="417">
        <v>0</v>
      </c>
      <c r="AE106" s="417">
        <v>0</v>
      </c>
      <c r="AF106" s="417">
        <v>0</v>
      </c>
      <c r="AG106" s="417">
        <v>0</v>
      </c>
      <c r="AH106" s="417">
        <v>0</v>
      </c>
      <c r="AI106" s="417">
        <v>0</v>
      </c>
      <c r="AJ106" s="417">
        <v>0</v>
      </c>
      <c r="AK106" s="417">
        <v>0</v>
      </c>
      <c r="AL106" s="417">
        <v>0</v>
      </c>
      <c r="AM106" s="417">
        <v>0</v>
      </c>
      <c r="AN106" s="417">
        <v>0</v>
      </c>
      <c r="AO106" s="417">
        <v>0</v>
      </c>
      <c r="AP106" s="417">
        <v>0</v>
      </c>
      <c r="AQ106" s="417">
        <v>0</v>
      </c>
      <c r="AR106" s="417">
        <v>0</v>
      </c>
      <c r="AS106" s="417">
        <v>0</v>
      </c>
      <c r="AT106" s="417">
        <v>0</v>
      </c>
      <c r="AU106" s="417">
        <v>0</v>
      </c>
      <c r="AV106" s="417">
        <v>0</v>
      </c>
      <c r="AW106" s="417">
        <v>0</v>
      </c>
      <c r="AX106" s="417">
        <v>0</v>
      </c>
      <c r="AY106" s="417">
        <v>0</v>
      </c>
      <c r="AZ106" s="417">
        <v>0</v>
      </c>
      <c r="BA106" s="417">
        <v>0</v>
      </c>
      <c r="BB106" s="417">
        <v>0</v>
      </c>
      <c r="BC106" s="417">
        <v>0</v>
      </c>
      <c r="BD106" s="417">
        <v>0</v>
      </c>
      <c r="BE106" s="417">
        <v>0</v>
      </c>
      <c r="BF106" s="417">
        <v>0</v>
      </c>
      <c r="BG106" s="417">
        <v>0</v>
      </c>
      <c r="BH106" s="417">
        <v>0</v>
      </c>
      <c r="BI106" s="417">
        <v>0</v>
      </c>
      <c r="BJ106" s="417">
        <v>0</v>
      </c>
      <c r="BK106" s="417">
        <v>0</v>
      </c>
      <c r="BL106" s="417">
        <v>0</v>
      </c>
      <c r="BM106" s="417">
        <v>0</v>
      </c>
      <c r="BN106" s="417">
        <v>0</v>
      </c>
      <c r="BO106" s="417">
        <v>0</v>
      </c>
      <c r="BP106" s="417">
        <v>0</v>
      </c>
      <c r="BQ106" s="417">
        <v>0</v>
      </c>
      <c r="BR106" s="417">
        <v>0</v>
      </c>
      <c r="BS106" s="417">
        <v>0</v>
      </c>
      <c r="BT106" s="417">
        <v>0</v>
      </c>
      <c r="BU106" s="417">
        <v>0</v>
      </c>
      <c r="BV106" s="417">
        <v>0</v>
      </c>
      <c r="BW106" s="417">
        <v>0</v>
      </c>
      <c r="BX106" s="417">
        <v>0</v>
      </c>
      <c r="BY106" s="417">
        <v>0</v>
      </c>
      <c r="BZ106" s="417">
        <v>0</v>
      </c>
      <c r="CA106" s="417">
        <v>0</v>
      </c>
      <c r="CB106" s="417">
        <v>0</v>
      </c>
      <c r="CC106" s="417">
        <v>0</v>
      </c>
      <c r="CD106" s="417">
        <v>0</v>
      </c>
      <c r="CE106" s="417">
        <v>0</v>
      </c>
      <c r="CF106" s="417">
        <v>0</v>
      </c>
      <c r="CG106" s="417">
        <v>0</v>
      </c>
      <c r="CH106" s="417">
        <v>0</v>
      </c>
      <c r="CI106" s="417">
        <v>0</v>
      </c>
      <c r="CJ106" s="417">
        <v>0</v>
      </c>
      <c r="CK106" s="417">
        <v>0</v>
      </c>
      <c r="CL106" s="417">
        <v>0</v>
      </c>
      <c r="CM106" s="417">
        <v>0</v>
      </c>
      <c r="CN106" s="417">
        <v>0</v>
      </c>
      <c r="CO106" s="417">
        <v>0</v>
      </c>
      <c r="CP106" s="417">
        <v>0</v>
      </c>
      <c r="CQ106" s="417">
        <v>0</v>
      </c>
      <c r="CR106" s="417">
        <v>0</v>
      </c>
      <c r="CS106" s="417">
        <v>0</v>
      </c>
      <c r="CT106" s="417">
        <v>0</v>
      </c>
      <c r="CU106" s="417">
        <v>0</v>
      </c>
      <c r="CV106" s="417">
        <v>0</v>
      </c>
      <c r="CW106" s="417">
        <v>0</v>
      </c>
      <c r="CX106" s="417">
        <v>0</v>
      </c>
      <c r="CY106" s="417">
        <v>0</v>
      </c>
      <c r="CZ106" s="417">
        <v>0</v>
      </c>
      <c r="DA106" s="417">
        <v>0</v>
      </c>
      <c r="DB106" s="417">
        <v>0</v>
      </c>
      <c r="DC106" s="417">
        <v>0</v>
      </c>
      <c r="DD106" s="417">
        <v>0</v>
      </c>
      <c r="DE106" s="417">
        <v>0</v>
      </c>
      <c r="DF106" s="417">
        <v>0</v>
      </c>
      <c r="DG106" s="417">
        <v>0</v>
      </c>
      <c r="DH106" s="417">
        <v>0</v>
      </c>
      <c r="DI106" s="417">
        <v>0</v>
      </c>
      <c r="DJ106" s="417">
        <v>0</v>
      </c>
      <c r="DK106" s="417">
        <v>0</v>
      </c>
      <c r="DL106" s="417">
        <v>0</v>
      </c>
      <c r="DM106" s="417">
        <v>0</v>
      </c>
      <c r="DN106" s="417">
        <v>0</v>
      </c>
      <c r="DO106" s="417">
        <v>0</v>
      </c>
      <c r="DP106" s="417">
        <v>0</v>
      </c>
      <c r="DQ106" s="417">
        <v>0</v>
      </c>
      <c r="DR106" s="417">
        <v>0</v>
      </c>
      <c r="DS106" s="417">
        <v>0</v>
      </c>
      <c r="DT106" s="417">
        <v>0</v>
      </c>
      <c r="DU106" s="417">
        <v>0</v>
      </c>
      <c r="DV106" s="417">
        <v>0</v>
      </c>
      <c r="DW106" s="417">
        <v>0</v>
      </c>
      <c r="DX106" s="417">
        <v>0</v>
      </c>
      <c r="DY106" s="417">
        <v>0</v>
      </c>
      <c r="DZ106" s="417">
        <v>0</v>
      </c>
      <c r="EA106" s="417">
        <v>0</v>
      </c>
      <c r="EB106" s="417">
        <v>0</v>
      </c>
      <c r="EC106" s="417">
        <v>0</v>
      </c>
      <c r="ED106" s="417">
        <v>0</v>
      </c>
      <c r="EE106" s="417">
        <v>0</v>
      </c>
      <c r="EF106" s="417">
        <v>0</v>
      </c>
      <c r="EG106" s="417">
        <v>0</v>
      </c>
      <c r="EH106" s="417">
        <v>0</v>
      </c>
      <c r="EI106" s="417">
        <v>0</v>
      </c>
      <c r="EJ106" s="417">
        <v>0</v>
      </c>
      <c r="EK106" s="417">
        <v>0</v>
      </c>
      <c r="EL106" s="417">
        <v>0</v>
      </c>
      <c r="EM106" s="417">
        <v>0</v>
      </c>
      <c r="EN106" s="417">
        <v>0</v>
      </c>
      <c r="EO106" s="417">
        <v>0</v>
      </c>
      <c r="EP106" s="417">
        <v>0</v>
      </c>
      <c r="EQ106" s="417">
        <v>0</v>
      </c>
      <c r="ER106" s="417">
        <v>0</v>
      </c>
      <c r="ES106" s="417">
        <v>0</v>
      </c>
      <c r="ET106" s="417">
        <v>0</v>
      </c>
      <c r="EU106" s="417">
        <v>0</v>
      </c>
      <c r="EV106" s="417">
        <v>0</v>
      </c>
      <c r="EW106" s="417">
        <v>0</v>
      </c>
      <c r="EX106" s="417">
        <v>0</v>
      </c>
      <c r="EY106" s="417">
        <v>0</v>
      </c>
      <c r="EZ106" s="417">
        <v>0</v>
      </c>
      <c r="FA106" s="417">
        <v>0</v>
      </c>
      <c r="FB106" s="417">
        <v>0</v>
      </c>
      <c r="FC106" s="417">
        <v>0</v>
      </c>
      <c r="FD106" s="417">
        <v>0</v>
      </c>
      <c r="FE106" s="417">
        <v>0</v>
      </c>
      <c r="FF106" s="417">
        <v>0</v>
      </c>
      <c r="FG106" s="417">
        <v>0</v>
      </c>
      <c r="FH106" s="417">
        <v>0</v>
      </c>
      <c r="FI106" s="417">
        <v>0</v>
      </c>
      <c r="FJ106" s="417">
        <v>0</v>
      </c>
      <c r="FK106" s="417">
        <v>0</v>
      </c>
      <c r="FL106" s="417">
        <v>0</v>
      </c>
      <c r="FM106" s="417">
        <v>0</v>
      </c>
      <c r="FN106" s="417">
        <v>0</v>
      </c>
      <c r="FO106" s="417">
        <v>0</v>
      </c>
      <c r="FP106" s="417">
        <v>0</v>
      </c>
      <c r="FQ106" s="417">
        <v>0</v>
      </c>
      <c r="FR106" s="417">
        <v>0</v>
      </c>
      <c r="FS106" s="417">
        <v>0</v>
      </c>
      <c r="FT106" s="417">
        <v>0</v>
      </c>
      <c r="FU106" s="417">
        <v>0</v>
      </c>
      <c r="FV106" s="417">
        <v>0</v>
      </c>
      <c r="FW106" s="417">
        <v>0</v>
      </c>
      <c r="FX106" s="417">
        <v>0</v>
      </c>
      <c r="FY106" s="417">
        <v>0</v>
      </c>
      <c r="FZ106" s="417">
        <v>0</v>
      </c>
      <c r="GA106" s="417">
        <v>0</v>
      </c>
    </row>
    <row r="107" spans="1:183" x14ac:dyDescent="0.25">
      <c r="A107" s="392">
        <v>2</v>
      </c>
      <c r="B107" s="168">
        <v>11</v>
      </c>
      <c r="C107" s="168">
        <v>14</v>
      </c>
      <c r="D107" s="417">
        <v>0</v>
      </c>
      <c r="E107" s="417">
        <v>0</v>
      </c>
      <c r="F107" s="417">
        <v>0</v>
      </c>
      <c r="G107" s="417">
        <v>0</v>
      </c>
      <c r="H107" s="417">
        <v>0</v>
      </c>
      <c r="I107" s="417">
        <v>0</v>
      </c>
      <c r="J107" s="417">
        <v>0</v>
      </c>
      <c r="K107" s="417">
        <v>0</v>
      </c>
      <c r="L107" s="417">
        <v>0</v>
      </c>
      <c r="M107" s="417">
        <v>0</v>
      </c>
      <c r="N107" s="417">
        <v>0</v>
      </c>
      <c r="O107" s="417">
        <v>0</v>
      </c>
      <c r="P107" s="417">
        <v>0</v>
      </c>
      <c r="Q107" s="417">
        <v>0</v>
      </c>
      <c r="R107" s="417">
        <v>0</v>
      </c>
      <c r="S107" s="417">
        <v>0</v>
      </c>
      <c r="T107" s="417">
        <v>0</v>
      </c>
      <c r="U107" s="417">
        <v>0</v>
      </c>
      <c r="V107" s="417">
        <v>0</v>
      </c>
      <c r="W107" s="417">
        <v>0</v>
      </c>
      <c r="X107" s="417">
        <v>0</v>
      </c>
      <c r="Y107" s="417">
        <v>0</v>
      </c>
      <c r="Z107" s="417">
        <v>0</v>
      </c>
      <c r="AA107" s="417">
        <v>0</v>
      </c>
      <c r="AB107" s="417">
        <v>0</v>
      </c>
      <c r="AC107" s="417">
        <v>0</v>
      </c>
      <c r="AD107" s="417">
        <v>0</v>
      </c>
      <c r="AE107" s="417">
        <v>0</v>
      </c>
      <c r="AF107" s="417">
        <v>0</v>
      </c>
      <c r="AG107" s="417">
        <v>0</v>
      </c>
      <c r="AH107" s="417">
        <v>0</v>
      </c>
      <c r="AI107" s="417">
        <v>0</v>
      </c>
      <c r="AJ107" s="417">
        <v>0</v>
      </c>
      <c r="AK107" s="417">
        <v>0</v>
      </c>
      <c r="AL107" s="417">
        <v>0</v>
      </c>
      <c r="AM107" s="417">
        <v>0</v>
      </c>
      <c r="AN107" s="417">
        <v>0</v>
      </c>
      <c r="AO107" s="417">
        <v>0</v>
      </c>
      <c r="AP107" s="417">
        <v>0</v>
      </c>
      <c r="AQ107" s="417">
        <v>0</v>
      </c>
      <c r="AR107" s="417">
        <v>0</v>
      </c>
      <c r="AS107" s="417">
        <v>0</v>
      </c>
      <c r="AT107" s="417">
        <v>0</v>
      </c>
      <c r="AU107" s="417">
        <v>0</v>
      </c>
      <c r="AV107" s="417">
        <v>0</v>
      </c>
      <c r="AW107" s="417">
        <v>0</v>
      </c>
      <c r="AX107" s="417">
        <v>0</v>
      </c>
      <c r="AY107" s="417">
        <v>0</v>
      </c>
      <c r="AZ107" s="417">
        <v>0</v>
      </c>
      <c r="BA107" s="417">
        <v>0</v>
      </c>
      <c r="BB107" s="417">
        <v>0</v>
      </c>
      <c r="BC107" s="417">
        <v>0</v>
      </c>
      <c r="BD107" s="417">
        <v>0</v>
      </c>
      <c r="BE107" s="417">
        <v>0</v>
      </c>
      <c r="BF107" s="417">
        <v>0</v>
      </c>
      <c r="BG107" s="417">
        <v>0</v>
      </c>
      <c r="BH107" s="417">
        <v>0</v>
      </c>
      <c r="BI107" s="417">
        <v>0</v>
      </c>
      <c r="BJ107" s="417">
        <v>0</v>
      </c>
      <c r="BK107" s="417">
        <v>0</v>
      </c>
      <c r="BL107" s="417">
        <v>0</v>
      </c>
      <c r="BM107" s="417">
        <v>0</v>
      </c>
      <c r="BN107" s="417">
        <v>0</v>
      </c>
      <c r="BO107" s="417">
        <v>0</v>
      </c>
      <c r="BP107" s="417">
        <v>0</v>
      </c>
      <c r="BQ107" s="417">
        <v>0</v>
      </c>
      <c r="BR107" s="417">
        <v>0</v>
      </c>
      <c r="BS107" s="417">
        <v>0</v>
      </c>
      <c r="BT107" s="417">
        <v>0</v>
      </c>
      <c r="BU107" s="417">
        <v>0</v>
      </c>
      <c r="BV107" s="417">
        <v>0</v>
      </c>
      <c r="BW107" s="417">
        <v>0</v>
      </c>
      <c r="BX107" s="417">
        <v>0</v>
      </c>
      <c r="BY107" s="417">
        <v>0</v>
      </c>
      <c r="BZ107" s="417">
        <v>0</v>
      </c>
      <c r="CA107" s="417">
        <v>0</v>
      </c>
      <c r="CB107" s="417">
        <v>0</v>
      </c>
      <c r="CC107" s="417">
        <v>0</v>
      </c>
      <c r="CD107" s="417">
        <v>0</v>
      </c>
      <c r="CE107" s="417">
        <v>0</v>
      </c>
      <c r="CF107" s="417">
        <v>0</v>
      </c>
      <c r="CG107" s="417">
        <v>0</v>
      </c>
      <c r="CH107" s="417">
        <v>0</v>
      </c>
      <c r="CI107" s="417">
        <v>0</v>
      </c>
      <c r="CJ107" s="417">
        <v>0</v>
      </c>
      <c r="CK107" s="417">
        <v>0</v>
      </c>
      <c r="CL107" s="417">
        <v>0</v>
      </c>
      <c r="CM107" s="417">
        <v>0</v>
      </c>
      <c r="CN107" s="417">
        <v>0</v>
      </c>
      <c r="CO107" s="417">
        <v>0</v>
      </c>
      <c r="CP107" s="417">
        <v>0</v>
      </c>
      <c r="CQ107" s="417">
        <v>0</v>
      </c>
      <c r="CR107" s="417">
        <v>0</v>
      </c>
      <c r="CS107" s="417">
        <v>0</v>
      </c>
      <c r="CT107" s="417">
        <v>0</v>
      </c>
      <c r="CU107" s="417">
        <v>0</v>
      </c>
      <c r="CV107" s="417">
        <v>0</v>
      </c>
      <c r="CW107" s="417">
        <v>0</v>
      </c>
      <c r="CX107" s="417">
        <v>0</v>
      </c>
      <c r="CY107" s="417">
        <v>0</v>
      </c>
      <c r="CZ107" s="417">
        <v>0</v>
      </c>
      <c r="DA107" s="417">
        <v>0</v>
      </c>
      <c r="DB107" s="417">
        <v>0</v>
      </c>
      <c r="DC107" s="417">
        <v>0</v>
      </c>
      <c r="DD107" s="417">
        <v>0</v>
      </c>
      <c r="DE107" s="417">
        <v>0</v>
      </c>
      <c r="DF107" s="417">
        <v>0</v>
      </c>
      <c r="DG107" s="417">
        <v>0</v>
      </c>
      <c r="DH107" s="417">
        <v>0</v>
      </c>
      <c r="DI107" s="417">
        <v>0</v>
      </c>
      <c r="DJ107" s="417">
        <v>0</v>
      </c>
      <c r="DK107" s="417">
        <v>0</v>
      </c>
      <c r="DL107" s="417">
        <v>0</v>
      </c>
      <c r="DM107" s="417">
        <v>0</v>
      </c>
      <c r="DN107" s="417">
        <v>0</v>
      </c>
      <c r="DO107" s="417">
        <v>0</v>
      </c>
      <c r="DP107" s="417">
        <v>0</v>
      </c>
      <c r="DQ107" s="417">
        <v>0</v>
      </c>
      <c r="DR107" s="417">
        <v>0</v>
      </c>
      <c r="DS107" s="417">
        <v>0</v>
      </c>
      <c r="DT107" s="417">
        <v>0</v>
      </c>
      <c r="DU107" s="417">
        <v>0</v>
      </c>
      <c r="DV107" s="417">
        <v>0</v>
      </c>
      <c r="DW107" s="417">
        <v>0</v>
      </c>
      <c r="DX107" s="417">
        <v>0</v>
      </c>
      <c r="DY107" s="417">
        <v>0</v>
      </c>
      <c r="DZ107" s="417">
        <v>0</v>
      </c>
      <c r="EA107" s="417">
        <v>0</v>
      </c>
      <c r="EB107" s="417">
        <v>0</v>
      </c>
      <c r="EC107" s="417">
        <v>0</v>
      </c>
      <c r="ED107" s="417">
        <v>0</v>
      </c>
      <c r="EE107" s="417">
        <v>0</v>
      </c>
      <c r="EF107" s="417">
        <v>0</v>
      </c>
      <c r="EG107" s="417">
        <v>0</v>
      </c>
      <c r="EH107" s="417">
        <v>0</v>
      </c>
      <c r="EI107" s="417">
        <v>0</v>
      </c>
      <c r="EJ107" s="417">
        <v>0</v>
      </c>
      <c r="EK107" s="417">
        <v>0</v>
      </c>
      <c r="EL107" s="417">
        <v>0</v>
      </c>
      <c r="EM107" s="417">
        <v>0</v>
      </c>
      <c r="EN107" s="417">
        <v>0</v>
      </c>
      <c r="EO107" s="417">
        <v>0</v>
      </c>
      <c r="EP107" s="417">
        <v>0</v>
      </c>
      <c r="EQ107" s="417">
        <v>0</v>
      </c>
      <c r="ER107" s="417">
        <v>0</v>
      </c>
      <c r="ES107" s="417">
        <v>0</v>
      </c>
      <c r="ET107" s="417">
        <v>0</v>
      </c>
      <c r="EU107" s="417">
        <v>0</v>
      </c>
      <c r="EV107" s="417">
        <v>0</v>
      </c>
      <c r="EW107" s="417">
        <v>0</v>
      </c>
      <c r="EX107" s="417">
        <v>0</v>
      </c>
      <c r="EY107" s="417">
        <v>0</v>
      </c>
      <c r="EZ107" s="417">
        <v>0</v>
      </c>
      <c r="FA107" s="417">
        <v>0</v>
      </c>
      <c r="FB107" s="417">
        <v>0</v>
      </c>
      <c r="FC107" s="417">
        <v>0</v>
      </c>
      <c r="FD107" s="417">
        <v>0</v>
      </c>
      <c r="FE107" s="417">
        <v>0</v>
      </c>
      <c r="FF107" s="417">
        <v>0</v>
      </c>
      <c r="FG107" s="417">
        <v>0</v>
      </c>
      <c r="FH107" s="417">
        <v>0</v>
      </c>
      <c r="FI107" s="417">
        <v>0</v>
      </c>
      <c r="FJ107" s="417">
        <v>0</v>
      </c>
      <c r="FK107" s="417">
        <v>0</v>
      </c>
      <c r="FL107" s="417">
        <v>0</v>
      </c>
      <c r="FM107" s="417">
        <v>0</v>
      </c>
      <c r="FN107" s="417">
        <v>0</v>
      </c>
      <c r="FO107" s="417">
        <v>0</v>
      </c>
      <c r="FP107" s="417">
        <v>0</v>
      </c>
      <c r="FQ107" s="417">
        <v>0</v>
      </c>
      <c r="FR107" s="417">
        <v>0</v>
      </c>
      <c r="FS107" s="417">
        <v>0</v>
      </c>
      <c r="FT107" s="417">
        <v>0</v>
      </c>
      <c r="FU107" s="417">
        <v>0</v>
      </c>
      <c r="FV107" s="417">
        <v>0</v>
      </c>
      <c r="FW107" s="417">
        <v>0</v>
      </c>
      <c r="FX107" s="417">
        <v>0</v>
      </c>
      <c r="FY107" s="417">
        <v>0</v>
      </c>
      <c r="FZ107" s="417">
        <v>0</v>
      </c>
      <c r="GA107" s="417">
        <v>0</v>
      </c>
    </row>
    <row r="108" spans="1:183" x14ac:dyDescent="0.25">
      <c r="A108" s="392">
        <v>3</v>
      </c>
      <c r="B108" s="168">
        <v>11</v>
      </c>
      <c r="C108" s="168">
        <v>14</v>
      </c>
      <c r="D108" s="417">
        <v>0</v>
      </c>
      <c r="E108" s="417">
        <v>0</v>
      </c>
      <c r="F108" s="417">
        <v>0</v>
      </c>
      <c r="G108" s="417">
        <v>0</v>
      </c>
      <c r="H108" s="417">
        <v>0</v>
      </c>
      <c r="I108" s="417">
        <v>0</v>
      </c>
      <c r="J108" s="417">
        <v>0</v>
      </c>
      <c r="K108" s="417">
        <v>0</v>
      </c>
      <c r="L108" s="417">
        <v>0</v>
      </c>
      <c r="M108" s="417">
        <v>0</v>
      </c>
      <c r="N108" s="417">
        <v>0</v>
      </c>
      <c r="O108" s="417">
        <v>0</v>
      </c>
      <c r="P108" s="417">
        <v>0</v>
      </c>
      <c r="Q108" s="417">
        <v>0</v>
      </c>
      <c r="R108" s="417">
        <v>0</v>
      </c>
      <c r="S108" s="417">
        <v>0</v>
      </c>
      <c r="T108" s="417">
        <v>0</v>
      </c>
      <c r="U108" s="417">
        <v>0</v>
      </c>
      <c r="V108" s="417">
        <v>0</v>
      </c>
      <c r="W108" s="417">
        <v>0</v>
      </c>
      <c r="X108" s="417">
        <v>0</v>
      </c>
      <c r="Y108" s="417">
        <v>0</v>
      </c>
      <c r="Z108" s="417">
        <v>0</v>
      </c>
      <c r="AA108" s="417">
        <v>0</v>
      </c>
      <c r="AB108" s="417">
        <v>0</v>
      </c>
      <c r="AC108" s="417">
        <v>0</v>
      </c>
      <c r="AD108" s="417">
        <v>0</v>
      </c>
      <c r="AE108" s="417">
        <v>0</v>
      </c>
      <c r="AF108" s="417">
        <v>0</v>
      </c>
      <c r="AG108" s="417">
        <v>0</v>
      </c>
      <c r="AH108" s="417">
        <v>0</v>
      </c>
      <c r="AI108" s="417">
        <v>0</v>
      </c>
      <c r="AJ108" s="417">
        <v>0</v>
      </c>
      <c r="AK108" s="417">
        <v>0</v>
      </c>
      <c r="AL108" s="417">
        <v>0</v>
      </c>
      <c r="AM108" s="417">
        <v>0</v>
      </c>
      <c r="AN108" s="417">
        <v>0</v>
      </c>
      <c r="AO108" s="417">
        <v>0</v>
      </c>
      <c r="AP108" s="417">
        <v>0</v>
      </c>
      <c r="AQ108" s="417">
        <v>0</v>
      </c>
      <c r="AR108" s="417">
        <v>0</v>
      </c>
      <c r="AS108" s="417">
        <v>0</v>
      </c>
      <c r="AT108" s="417">
        <v>0</v>
      </c>
      <c r="AU108" s="417">
        <v>0</v>
      </c>
      <c r="AV108" s="417">
        <v>0</v>
      </c>
      <c r="AW108" s="417">
        <v>0</v>
      </c>
      <c r="AX108" s="417">
        <v>0</v>
      </c>
      <c r="AY108" s="417">
        <v>0</v>
      </c>
      <c r="AZ108" s="417">
        <v>0</v>
      </c>
      <c r="BA108" s="417">
        <v>0</v>
      </c>
      <c r="BB108" s="417">
        <v>0</v>
      </c>
      <c r="BC108" s="417">
        <v>0</v>
      </c>
      <c r="BD108" s="417">
        <v>0</v>
      </c>
      <c r="BE108" s="417">
        <v>0</v>
      </c>
      <c r="BF108" s="417">
        <v>0</v>
      </c>
      <c r="BG108" s="417">
        <v>0</v>
      </c>
      <c r="BH108" s="417">
        <v>0</v>
      </c>
      <c r="BI108" s="417">
        <v>0</v>
      </c>
      <c r="BJ108" s="417">
        <v>0</v>
      </c>
      <c r="BK108" s="417">
        <v>0</v>
      </c>
      <c r="BL108" s="417">
        <v>0</v>
      </c>
      <c r="BM108" s="417">
        <v>0</v>
      </c>
      <c r="BN108" s="417">
        <v>0</v>
      </c>
      <c r="BO108" s="417">
        <v>0</v>
      </c>
      <c r="BP108" s="417">
        <v>0</v>
      </c>
      <c r="BQ108" s="417">
        <v>0</v>
      </c>
      <c r="BR108" s="417">
        <v>0</v>
      </c>
      <c r="BS108" s="417">
        <v>0</v>
      </c>
      <c r="BT108" s="417">
        <v>0</v>
      </c>
      <c r="BU108" s="417">
        <v>0</v>
      </c>
      <c r="BV108" s="417">
        <v>0</v>
      </c>
      <c r="BW108" s="417">
        <v>0</v>
      </c>
      <c r="BX108" s="417">
        <v>0</v>
      </c>
      <c r="BY108" s="417">
        <v>0</v>
      </c>
      <c r="BZ108" s="417">
        <v>0</v>
      </c>
      <c r="CA108" s="417">
        <v>0</v>
      </c>
      <c r="CB108" s="417">
        <v>0</v>
      </c>
      <c r="CC108" s="417">
        <v>0</v>
      </c>
      <c r="CD108" s="417">
        <v>0</v>
      </c>
      <c r="CE108" s="417">
        <v>0</v>
      </c>
      <c r="CF108" s="417">
        <v>0</v>
      </c>
      <c r="CG108" s="417">
        <v>0</v>
      </c>
      <c r="CH108" s="417">
        <v>0</v>
      </c>
      <c r="CI108" s="417">
        <v>0</v>
      </c>
      <c r="CJ108" s="417">
        <v>0</v>
      </c>
      <c r="CK108" s="417">
        <v>0</v>
      </c>
      <c r="CL108" s="417">
        <v>0</v>
      </c>
      <c r="CM108" s="417">
        <v>0</v>
      </c>
      <c r="CN108" s="417">
        <v>0</v>
      </c>
      <c r="CO108" s="417">
        <v>0</v>
      </c>
      <c r="CP108" s="417">
        <v>0</v>
      </c>
      <c r="CQ108" s="417">
        <v>0</v>
      </c>
      <c r="CR108" s="417">
        <v>0</v>
      </c>
      <c r="CS108" s="417">
        <v>0</v>
      </c>
      <c r="CT108" s="417">
        <v>0</v>
      </c>
      <c r="CU108" s="417">
        <v>0</v>
      </c>
      <c r="CV108" s="417">
        <v>0</v>
      </c>
      <c r="CW108" s="417">
        <v>0</v>
      </c>
      <c r="CX108" s="417">
        <v>0</v>
      </c>
      <c r="CY108" s="417">
        <v>0</v>
      </c>
      <c r="CZ108" s="417">
        <v>0</v>
      </c>
      <c r="DA108" s="417">
        <v>0</v>
      </c>
      <c r="DB108" s="417">
        <v>0</v>
      </c>
      <c r="DC108" s="417">
        <v>0</v>
      </c>
      <c r="DD108" s="417">
        <v>0</v>
      </c>
      <c r="DE108" s="417">
        <v>0</v>
      </c>
      <c r="DF108" s="417">
        <v>0</v>
      </c>
      <c r="DG108" s="417">
        <v>0</v>
      </c>
      <c r="DH108" s="417">
        <v>0</v>
      </c>
      <c r="DI108" s="417">
        <v>0</v>
      </c>
      <c r="DJ108" s="417">
        <v>0</v>
      </c>
      <c r="DK108" s="417">
        <v>0</v>
      </c>
      <c r="DL108" s="417">
        <v>0</v>
      </c>
      <c r="DM108" s="417">
        <v>0</v>
      </c>
      <c r="DN108" s="417">
        <v>0</v>
      </c>
      <c r="DO108" s="417">
        <v>0</v>
      </c>
      <c r="DP108" s="417">
        <v>0</v>
      </c>
      <c r="DQ108" s="417">
        <v>0</v>
      </c>
      <c r="DR108" s="417">
        <v>0</v>
      </c>
      <c r="DS108" s="417">
        <v>0</v>
      </c>
      <c r="DT108" s="417">
        <v>0</v>
      </c>
      <c r="DU108" s="417">
        <v>0</v>
      </c>
      <c r="DV108" s="417">
        <v>0</v>
      </c>
      <c r="DW108" s="417">
        <v>0</v>
      </c>
      <c r="DX108" s="417">
        <v>0</v>
      </c>
      <c r="DY108" s="417">
        <v>0</v>
      </c>
      <c r="DZ108" s="417">
        <v>0</v>
      </c>
      <c r="EA108" s="417">
        <v>0</v>
      </c>
      <c r="EB108" s="417">
        <v>0</v>
      </c>
      <c r="EC108" s="417">
        <v>0</v>
      </c>
      <c r="ED108" s="417">
        <v>0</v>
      </c>
      <c r="EE108" s="417">
        <v>0</v>
      </c>
      <c r="EF108" s="417">
        <v>0</v>
      </c>
      <c r="EG108" s="417">
        <v>0</v>
      </c>
      <c r="EH108" s="417">
        <v>0</v>
      </c>
      <c r="EI108" s="417">
        <v>0</v>
      </c>
      <c r="EJ108" s="417">
        <v>0</v>
      </c>
      <c r="EK108" s="417">
        <v>0</v>
      </c>
      <c r="EL108" s="417">
        <v>0</v>
      </c>
      <c r="EM108" s="417">
        <v>0</v>
      </c>
      <c r="EN108" s="417">
        <v>0</v>
      </c>
      <c r="EO108" s="417">
        <v>0</v>
      </c>
      <c r="EP108" s="417">
        <v>0</v>
      </c>
      <c r="EQ108" s="417">
        <v>0</v>
      </c>
      <c r="ER108" s="417">
        <v>0</v>
      </c>
      <c r="ES108" s="417">
        <v>0</v>
      </c>
      <c r="ET108" s="417">
        <v>0</v>
      </c>
      <c r="EU108" s="417">
        <v>0</v>
      </c>
      <c r="EV108" s="417">
        <v>0</v>
      </c>
      <c r="EW108" s="417">
        <v>0</v>
      </c>
      <c r="EX108" s="417">
        <v>0</v>
      </c>
      <c r="EY108" s="417">
        <v>0</v>
      </c>
      <c r="EZ108" s="417">
        <v>0</v>
      </c>
      <c r="FA108" s="417">
        <v>0</v>
      </c>
      <c r="FB108" s="417">
        <v>0</v>
      </c>
      <c r="FC108" s="417">
        <v>0</v>
      </c>
      <c r="FD108" s="417">
        <v>0</v>
      </c>
      <c r="FE108" s="417">
        <v>0</v>
      </c>
      <c r="FF108" s="417">
        <v>0</v>
      </c>
      <c r="FG108" s="417">
        <v>0</v>
      </c>
      <c r="FH108" s="417">
        <v>0</v>
      </c>
      <c r="FI108" s="417">
        <v>0</v>
      </c>
      <c r="FJ108" s="417">
        <v>0</v>
      </c>
      <c r="FK108" s="417">
        <v>0</v>
      </c>
      <c r="FL108" s="417">
        <v>0</v>
      </c>
      <c r="FM108" s="417">
        <v>0</v>
      </c>
      <c r="FN108" s="417">
        <v>0</v>
      </c>
      <c r="FO108" s="417">
        <v>0</v>
      </c>
      <c r="FP108" s="417">
        <v>0</v>
      </c>
      <c r="FQ108" s="417">
        <v>0</v>
      </c>
      <c r="FR108" s="417">
        <v>0</v>
      </c>
      <c r="FS108" s="417">
        <v>0</v>
      </c>
      <c r="FT108" s="417">
        <v>0</v>
      </c>
      <c r="FU108" s="417">
        <v>0</v>
      </c>
      <c r="FV108" s="417">
        <v>0</v>
      </c>
      <c r="FW108" s="417">
        <v>0</v>
      </c>
      <c r="FX108" s="417">
        <v>0</v>
      </c>
      <c r="FY108" s="417">
        <v>0</v>
      </c>
      <c r="FZ108" s="417">
        <v>0</v>
      </c>
      <c r="GA108" s="417">
        <v>0</v>
      </c>
    </row>
    <row r="109" spans="1:183" x14ac:dyDescent="0.25">
      <c r="A109" s="392">
        <v>4</v>
      </c>
      <c r="B109" s="168">
        <v>11</v>
      </c>
      <c r="C109" s="168">
        <v>14</v>
      </c>
      <c r="D109" s="417">
        <v>0</v>
      </c>
      <c r="E109" s="417">
        <v>0</v>
      </c>
      <c r="F109" s="417">
        <v>0</v>
      </c>
      <c r="G109" s="417">
        <v>0</v>
      </c>
      <c r="H109" s="417">
        <v>0</v>
      </c>
      <c r="I109" s="417">
        <v>0</v>
      </c>
      <c r="J109" s="417">
        <v>0</v>
      </c>
      <c r="K109" s="417">
        <v>0</v>
      </c>
      <c r="L109" s="417">
        <v>0</v>
      </c>
      <c r="M109" s="417">
        <v>0</v>
      </c>
      <c r="N109" s="417">
        <v>0</v>
      </c>
      <c r="O109" s="417">
        <v>0</v>
      </c>
      <c r="P109" s="417">
        <v>0</v>
      </c>
      <c r="Q109" s="417">
        <v>0</v>
      </c>
      <c r="R109" s="417">
        <v>0</v>
      </c>
      <c r="S109" s="417">
        <v>0</v>
      </c>
      <c r="T109" s="417">
        <v>0</v>
      </c>
      <c r="U109" s="417">
        <v>0</v>
      </c>
      <c r="V109" s="417">
        <v>0</v>
      </c>
      <c r="W109" s="417">
        <v>0</v>
      </c>
      <c r="X109" s="417">
        <v>0</v>
      </c>
      <c r="Y109" s="417">
        <v>0</v>
      </c>
      <c r="Z109" s="417">
        <v>0</v>
      </c>
      <c r="AA109" s="417">
        <v>0</v>
      </c>
      <c r="AB109" s="417">
        <v>0</v>
      </c>
      <c r="AC109" s="417">
        <v>0</v>
      </c>
      <c r="AD109" s="417">
        <v>0</v>
      </c>
      <c r="AE109" s="417">
        <v>0</v>
      </c>
      <c r="AF109" s="417">
        <v>0</v>
      </c>
      <c r="AG109" s="417">
        <v>0</v>
      </c>
      <c r="AH109" s="417">
        <v>0</v>
      </c>
      <c r="AI109" s="417">
        <v>0</v>
      </c>
      <c r="AJ109" s="417">
        <v>0</v>
      </c>
      <c r="AK109" s="417">
        <v>0</v>
      </c>
      <c r="AL109" s="417">
        <v>0</v>
      </c>
      <c r="AM109" s="417">
        <v>0</v>
      </c>
      <c r="AN109" s="417">
        <v>0</v>
      </c>
      <c r="AO109" s="417">
        <v>0</v>
      </c>
      <c r="AP109" s="417">
        <v>0</v>
      </c>
      <c r="AQ109" s="417">
        <v>0</v>
      </c>
      <c r="AR109" s="417">
        <v>0</v>
      </c>
      <c r="AS109" s="417">
        <v>0</v>
      </c>
      <c r="AT109" s="417">
        <v>0</v>
      </c>
      <c r="AU109" s="417">
        <v>0</v>
      </c>
      <c r="AV109" s="417">
        <v>0</v>
      </c>
      <c r="AW109" s="417">
        <v>0</v>
      </c>
      <c r="AX109" s="417">
        <v>0</v>
      </c>
      <c r="AY109" s="417">
        <v>0</v>
      </c>
      <c r="AZ109" s="417">
        <v>0</v>
      </c>
      <c r="BA109" s="417">
        <v>0</v>
      </c>
      <c r="BB109" s="417">
        <v>0</v>
      </c>
      <c r="BC109" s="417">
        <v>0</v>
      </c>
      <c r="BD109" s="417">
        <v>0</v>
      </c>
      <c r="BE109" s="417">
        <v>0</v>
      </c>
      <c r="BF109" s="417">
        <v>0</v>
      </c>
      <c r="BG109" s="417">
        <v>0</v>
      </c>
      <c r="BH109" s="417">
        <v>0</v>
      </c>
      <c r="BI109" s="417">
        <v>0</v>
      </c>
      <c r="BJ109" s="417">
        <v>0</v>
      </c>
      <c r="BK109" s="417">
        <v>0</v>
      </c>
      <c r="BL109" s="417">
        <v>0</v>
      </c>
      <c r="BM109" s="417">
        <v>0</v>
      </c>
      <c r="BN109" s="417">
        <v>0</v>
      </c>
      <c r="BO109" s="417">
        <v>0</v>
      </c>
      <c r="BP109" s="417">
        <v>0</v>
      </c>
      <c r="BQ109" s="417">
        <v>0</v>
      </c>
      <c r="BR109" s="417">
        <v>0</v>
      </c>
      <c r="BS109" s="417">
        <v>0</v>
      </c>
      <c r="BT109" s="417">
        <v>0</v>
      </c>
      <c r="BU109" s="417">
        <v>0</v>
      </c>
      <c r="BV109" s="417">
        <v>0</v>
      </c>
      <c r="BW109" s="417">
        <v>0</v>
      </c>
      <c r="BX109" s="417">
        <v>0</v>
      </c>
      <c r="BY109" s="417">
        <v>0</v>
      </c>
      <c r="BZ109" s="417">
        <v>0</v>
      </c>
      <c r="CA109" s="417">
        <v>0</v>
      </c>
      <c r="CB109" s="417">
        <v>0</v>
      </c>
      <c r="CC109" s="417">
        <v>0</v>
      </c>
      <c r="CD109" s="417">
        <v>0</v>
      </c>
      <c r="CE109" s="417">
        <v>0</v>
      </c>
      <c r="CF109" s="417">
        <v>0</v>
      </c>
      <c r="CG109" s="417">
        <v>0</v>
      </c>
      <c r="CH109" s="417">
        <v>0</v>
      </c>
      <c r="CI109" s="417">
        <v>0</v>
      </c>
      <c r="CJ109" s="417">
        <v>0</v>
      </c>
      <c r="CK109" s="417">
        <v>0</v>
      </c>
      <c r="CL109" s="417">
        <v>0</v>
      </c>
      <c r="CM109" s="417">
        <v>0</v>
      </c>
      <c r="CN109" s="417">
        <v>0</v>
      </c>
      <c r="CO109" s="417">
        <v>0</v>
      </c>
      <c r="CP109" s="417">
        <v>0</v>
      </c>
      <c r="CQ109" s="417">
        <v>0</v>
      </c>
      <c r="CR109" s="417">
        <v>0</v>
      </c>
      <c r="CS109" s="417">
        <v>0</v>
      </c>
      <c r="CT109" s="417">
        <v>0</v>
      </c>
      <c r="CU109" s="417">
        <v>0</v>
      </c>
      <c r="CV109" s="417">
        <v>0</v>
      </c>
      <c r="CW109" s="417">
        <v>0</v>
      </c>
      <c r="CX109" s="417">
        <v>0</v>
      </c>
      <c r="CY109" s="417">
        <v>0</v>
      </c>
      <c r="CZ109" s="417">
        <v>0</v>
      </c>
      <c r="DA109" s="417">
        <v>0</v>
      </c>
      <c r="DB109" s="417">
        <v>0</v>
      </c>
      <c r="DC109" s="417">
        <v>0</v>
      </c>
      <c r="DD109" s="417">
        <v>0</v>
      </c>
      <c r="DE109" s="417">
        <v>0</v>
      </c>
      <c r="DF109" s="417">
        <v>0</v>
      </c>
      <c r="DG109" s="417">
        <v>0</v>
      </c>
      <c r="DH109" s="417">
        <v>0</v>
      </c>
      <c r="DI109" s="417">
        <v>0</v>
      </c>
      <c r="DJ109" s="417">
        <v>0</v>
      </c>
      <c r="DK109" s="417">
        <v>0</v>
      </c>
      <c r="DL109" s="417">
        <v>0</v>
      </c>
      <c r="DM109" s="417">
        <v>0</v>
      </c>
      <c r="DN109" s="417">
        <v>0</v>
      </c>
      <c r="DO109" s="417">
        <v>0</v>
      </c>
      <c r="DP109" s="417">
        <v>0</v>
      </c>
      <c r="DQ109" s="417">
        <v>0</v>
      </c>
      <c r="DR109" s="417">
        <v>0</v>
      </c>
      <c r="DS109" s="417">
        <v>0</v>
      </c>
      <c r="DT109" s="417">
        <v>0</v>
      </c>
      <c r="DU109" s="417">
        <v>0</v>
      </c>
      <c r="DV109" s="417">
        <v>0</v>
      </c>
      <c r="DW109" s="417">
        <v>0</v>
      </c>
      <c r="DX109" s="417">
        <v>0</v>
      </c>
      <c r="DY109" s="417">
        <v>0</v>
      </c>
      <c r="DZ109" s="417">
        <v>0</v>
      </c>
      <c r="EA109" s="417">
        <v>0</v>
      </c>
      <c r="EB109" s="417">
        <v>0</v>
      </c>
      <c r="EC109" s="417">
        <v>0</v>
      </c>
      <c r="ED109" s="417">
        <v>0</v>
      </c>
      <c r="EE109" s="417">
        <v>0</v>
      </c>
      <c r="EF109" s="417">
        <v>0</v>
      </c>
      <c r="EG109" s="417">
        <v>0</v>
      </c>
      <c r="EH109" s="417">
        <v>0</v>
      </c>
      <c r="EI109" s="417">
        <v>0</v>
      </c>
      <c r="EJ109" s="417">
        <v>0</v>
      </c>
      <c r="EK109" s="417">
        <v>0</v>
      </c>
      <c r="EL109" s="417">
        <v>0</v>
      </c>
      <c r="EM109" s="417">
        <v>0</v>
      </c>
      <c r="EN109" s="417">
        <v>0</v>
      </c>
      <c r="EO109" s="417">
        <v>0</v>
      </c>
      <c r="EP109" s="417">
        <v>0</v>
      </c>
      <c r="EQ109" s="417">
        <v>0</v>
      </c>
      <c r="ER109" s="417">
        <v>0</v>
      </c>
      <c r="ES109" s="417">
        <v>0</v>
      </c>
      <c r="ET109" s="417">
        <v>0</v>
      </c>
      <c r="EU109" s="417">
        <v>0</v>
      </c>
      <c r="EV109" s="417">
        <v>0</v>
      </c>
      <c r="EW109" s="417">
        <v>0</v>
      </c>
      <c r="EX109" s="417">
        <v>0</v>
      </c>
      <c r="EY109" s="417">
        <v>0</v>
      </c>
      <c r="EZ109" s="417">
        <v>0</v>
      </c>
      <c r="FA109" s="417">
        <v>0</v>
      </c>
      <c r="FB109" s="417">
        <v>0</v>
      </c>
      <c r="FC109" s="417">
        <v>0</v>
      </c>
      <c r="FD109" s="417">
        <v>0</v>
      </c>
      <c r="FE109" s="417">
        <v>0</v>
      </c>
      <c r="FF109" s="417">
        <v>0</v>
      </c>
      <c r="FG109" s="417">
        <v>0</v>
      </c>
      <c r="FH109" s="417">
        <v>0</v>
      </c>
      <c r="FI109" s="417">
        <v>0</v>
      </c>
      <c r="FJ109" s="417">
        <v>0</v>
      </c>
      <c r="FK109" s="417">
        <v>0</v>
      </c>
      <c r="FL109" s="417">
        <v>0</v>
      </c>
      <c r="FM109" s="417">
        <v>0</v>
      </c>
      <c r="FN109" s="417">
        <v>0</v>
      </c>
      <c r="FO109" s="417">
        <v>0</v>
      </c>
      <c r="FP109" s="417">
        <v>0</v>
      </c>
      <c r="FQ109" s="417">
        <v>0</v>
      </c>
      <c r="FR109" s="417">
        <v>0</v>
      </c>
      <c r="FS109" s="417">
        <v>0</v>
      </c>
      <c r="FT109" s="417">
        <v>0</v>
      </c>
      <c r="FU109" s="417">
        <v>0</v>
      </c>
      <c r="FV109" s="417">
        <v>0</v>
      </c>
      <c r="FW109" s="417">
        <v>0</v>
      </c>
      <c r="FX109" s="417">
        <v>0</v>
      </c>
      <c r="FY109" s="417">
        <v>0</v>
      </c>
      <c r="FZ109" s="417">
        <v>0</v>
      </c>
      <c r="GA109" s="417">
        <v>0</v>
      </c>
    </row>
    <row r="110" spans="1:183" x14ac:dyDescent="0.25">
      <c r="A110" s="392">
        <v>1</v>
      </c>
      <c r="B110" s="168">
        <v>12</v>
      </c>
      <c r="C110" s="168">
        <v>1</v>
      </c>
      <c r="D110" s="417">
        <v>0</v>
      </c>
      <c r="E110" s="417">
        <v>0</v>
      </c>
      <c r="F110" s="417">
        <v>0</v>
      </c>
      <c r="G110" s="417">
        <v>0</v>
      </c>
      <c r="H110" s="417">
        <v>0</v>
      </c>
      <c r="I110" s="417">
        <v>0</v>
      </c>
      <c r="J110" s="417">
        <v>0</v>
      </c>
      <c r="K110" s="417">
        <v>0</v>
      </c>
      <c r="L110" s="417">
        <v>0</v>
      </c>
      <c r="M110" s="417">
        <v>0</v>
      </c>
      <c r="N110" s="417">
        <v>0</v>
      </c>
      <c r="O110" s="417">
        <v>0</v>
      </c>
      <c r="P110" s="417">
        <v>0</v>
      </c>
      <c r="Q110" s="417">
        <v>0</v>
      </c>
      <c r="R110" s="417">
        <v>0</v>
      </c>
      <c r="S110" s="417">
        <v>0</v>
      </c>
      <c r="T110" s="417">
        <v>0</v>
      </c>
      <c r="U110" s="417">
        <v>0</v>
      </c>
      <c r="V110" s="417">
        <v>0</v>
      </c>
      <c r="W110" s="417">
        <v>0</v>
      </c>
      <c r="X110" s="417">
        <v>0</v>
      </c>
      <c r="Y110" s="417">
        <v>0</v>
      </c>
      <c r="Z110" s="417">
        <v>0</v>
      </c>
      <c r="AA110" s="417">
        <v>0</v>
      </c>
      <c r="AB110" s="417">
        <v>0</v>
      </c>
      <c r="AC110" s="417">
        <v>0</v>
      </c>
      <c r="AD110" s="417">
        <v>0</v>
      </c>
      <c r="AE110" s="417">
        <v>0</v>
      </c>
      <c r="AF110" s="417">
        <v>0</v>
      </c>
      <c r="AG110" s="417">
        <v>0</v>
      </c>
      <c r="AH110" s="417">
        <v>0</v>
      </c>
      <c r="AI110" s="417">
        <v>0</v>
      </c>
      <c r="AJ110" s="417">
        <v>0</v>
      </c>
      <c r="AK110" s="417">
        <v>0</v>
      </c>
      <c r="AL110" s="417">
        <v>0</v>
      </c>
      <c r="AM110" s="417">
        <v>0</v>
      </c>
      <c r="AN110" s="417">
        <v>0</v>
      </c>
      <c r="AO110" s="417">
        <v>0</v>
      </c>
      <c r="AP110" s="417">
        <v>0</v>
      </c>
      <c r="AQ110" s="417">
        <v>0</v>
      </c>
      <c r="AR110" s="417">
        <v>0</v>
      </c>
      <c r="AS110" s="417">
        <v>0</v>
      </c>
      <c r="AT110" s="417">
        <v>0</v>
      </c>
      <c r="AU110" s="417">
        <v>0</v>
      </c>
      <c r="AV110" s="417">
        <v>0</v>
      </c>
      <c r="AW110" s="417">
        <v>0</v>
      </c>
      <c r="AX110" s="417">
        <v>0</v>
      </c>
      <c r="AY110" s="417">
        <v>0</v>
      </c>
      <c r="AZ110" s="417">
        <v>0</v>
      </c>
      <c r="BA110" s="417">
        <v>0</v>
      </c>
      <c r="BB110" s="417">
        <v>0</v>
      </c>
      <c r="BC110" s="417">
        <v>0</v>
      </c>
      <c r="BD110" s="417">
        <v>0</v>
      </c>
      <c r="BE110" s="417">
        <v>0</v>
      </c>
      <c r="BF110" s="417">
        <v>0</v>
      </c>
      <c r="BG110" s="417">
        <v>0</v>
      </c>
      <c r="BH110" s="417">
        <v>0</v>
      </c>
      <c r="BI110" s="417">
        <v>0</v>
      </c>
      <c r="BJ110" s="417">
        <v>0</v>
      </c>
      <c r="BK110" s="417">
        <v>0</v>
      </c>
      <c r="BL110" s="417">
        <v>0</v>
      </c>
      <c r="BM110" s="417">
        <v>0</v>
      </c>
      <c r="BN110" s="417">
        <v>0</v>
      </c>
      <c r="BO110" s="417">
        <v>0</v>
      </c>
      <c r="BP110" s="417">
        <v>0</v>
      </c>
      <c r="BQ110" s="417">
        <v>0</v>
      </c>
      <c r="BR110" s="417">
        <v>0</v>
      </c>
      <c r="BS110" s="417">
        <v>0</v>
      </c>
      <c r="BT110" s="417">
        <v>0</v>
      </c>
      <c r="BU110" s="417">
        <v>0</v>
      </c>
      <c r="BV110" s="417">
        <v>0</v>
      </c>
      <c r="BW110" s="417">
        <v>0</v>
      </c>
      <c r="BX110" s="417">
        <v>0</v>
      </c>
      <c r="BY110" s="417">
        <v>0</v>
      </c>
      <c r="BZ110" s="417">
        <v>0</v>
      </c>
      <c r="CA110" s="417">
        <v>0</v>
      </c>
      <c r="CB110" s="417">
        <v>0</v>
      </c>
      <c r="CC110" s="417">
        <v>0</v>
      </c>
      <c r="CD110" s="417">
        <v>0</v>
      </c>
      <c r="CE110" s="417">
        <v>0</v>
      </c>
      <c r="CF110" s="417">
        <v>0</v>
      </c>
      <c r="CG110" s="417">
        <v>0</v>
      </c>
      <c r="CH110" s="417">
        <v>0</v>
      </c>
      <c r="CI110" s="417">
        <v>0</v>
      </c>
      <c r="CJ110" s="417">
        <v>0</v>
      </c>
      <c r="CK110" s="417">
        <v>0</v>
      </c>
      <c r="CL110" s="417">
        <v>0</v>
      </c>
      <c r="CM110" s="417">
        <v>0</v>
      </c>
      <c r="CN110" s="417">
        <v>0</v>
      </c>
      <c r="CO110" s="417">
        <v>0</v>
      </c>
      <c r="CP110" s="417">
        <v>0</v>
      </c>
      <c r="CQ110" s="417">
        <v>0</v>
      </c>
      <c r="CR110" s="417">
        <v>0</v>
      </c>
      <c r="CS110" s="417">
        <v>0</v>
      </c>
      <c r="CT110" s="417">
        <v>0</v>
      </c>
      <c r="CU110" s="417">
        <v>0</v>
      </c>
      <c r="CV110" s="417">
        <v>0</v>
      </c>
      <c r="CW110" s="417">
        <v>0</v>
      </c>
      <c r="CX110" s="417">
        <v>0</v>
      </c>
      <c r="CY110" s="417">
        <v>0</v>
      </c>
      <c r="CZ110" s="417">
        <v>0</v>
      </c>
      <c r="DA110" s="417">
        <v>0</v>
      </c>
      <c r="DB110" s="417">
        <v>0</v>
      </c>
      <c r="DC110" s="417">
        <v>0</v>
      </c>
      <c r="DD110" s="417">
        <v>0</v>
      </c>
      <c r="DE110" s="417">
        <v>0</v>
      </c>
      <c r="DF110" s="417">
        <v>0</v>
      </c>
      <c r="DG110" s="417">
        <v>0</v>
      </c>
      <c r="DH110" s="417">
        <v>0</v>
      </c>
      <c r="DI110" s="417">
        <v>0</v>
      </c>
      <c r="DJ110" s="417">
        <v>0</v>
      </c>
      <c r="DK110" s="417">
        <v>0</v>
      </c>
      <c r="DL110" s="417">
        <v>0</v>
      </c>
      <c r="DM110" s="417">
        <v>0</v>
      </c>
      <c r="DN110" s="417">
        <v>0</v>
      </c>
      <c r="DO110" s="417">
        <v>0</v>
      </c>
      <c r="DP110" s="417">
        <v>0</v>
      </c>
      <c r="DQ110" s="417">
        <v>0</v>
      </c>
      <c r="DR110" s="417">
        <v>0</v>
      </c>
      <c r="DS110" s="417">
        <v>0</v>
      </c>
      <c r="DT110" s="417">
        <v>0</v>
      </c>
      <c r="DU110" s="417">
        <v>0</v>
      </c>
      <c r="DV110" s="417">
        <v>0</v>
      </c>
      <c r="DW110" s="417">
        <v>0</v>
      </c>
      <c r="DX110" s="417">
        <v>0</v>
      </c>
      <c r="DY110" s="417">
        <v>0</v>
      </c>
      <c r="DZ110" s="417">
        <v>0</v>
      </c>
      <c r="EA110" s="417">
        <v>0</v>
      </c>
      <c r="EB110" s="417">
        <v>0</v>
      </c>
      <c r="EC110" s="417">
        <v>0</v>
      </c>
      <c r="ED110" s="417">
        <v>0</v>
      </c>
      <c r="EE110" s="417">
        <v>0</v>
      </c>
      <c r="EF110" s="417">
        <v>0</v>
      </c>
      <c r="EG110" s="417">
        <v>0</v>
      </c>
      <c r="EH110" s="417">
        <v>0</v>
      </c>
      <c r="EI110" s="417">
        <v>0</v>
      </c>
      <c r="EJ110" s="417">
        <v>0</v>
      </c>
      <c r="EK110" s="417">
        <v>0</v>
      </c>
      <c r="EL110" s="417">
        <v>0</v>
      </c>
      <c r="EM110" s="417">
        <v>0</v>
      </c>
      <c r="EN110" s="417">
        <v>0</v>
      </c>
      <c r="EO110" s="417">
        <v>0</v>
      </c>
      <c r="EP110" s="417">
        <v>0</v>
      </c>
      <c r="EQ110" s="417">
        <v>0</v>
      </c>
      <c r="ER110" s="417">
        <v>0</v>
      </c>
      <c r="ES110" s="417">
        <v>0</v>
      </c>
      <c r="ET110" s="417">
        <v>0</v>
      </c>
      <c r="EU110" s="417">
        <v>0</v>
      </c>
      <c r="EV110" s="417">
        <v>0</v>
      </c>
      <c r="EW110" s="417">
        <v>0</v>
      </c>
      <c r="EX110" s="417">
        <v>0</v>
      </c>
      <c r="EY110" s="417">
        <v>0</v>
      </c>
      <c r="EZ110" s="417">
        <v>0</v>
      </c>
      <c r="FA110" s="417">
        <v>0</v>
      </c>
      <c r="FB110" s="417">
        <v>0</v>
      </c>
      <c r="FC110" s="417">
        <v>0</v>
      </c>
      <c r="FD110" s="417">
        <v>0</v>
      </c>
      <c r="FE110" s="417">
        <v>0</v>
      </c>
      <c r="FF110" s="417">
        <v>0</v>
      </c>
      <c r="FG110" s="417">
        <v>0</v>
      </c>
      <c r="FH110" s="417">
        <v>0</v>
      </c>
      <c r="FI110" s="417">
        <v>0</v>
      </c>
      <c r="FJ110" s="417">
        <v>0</v>
      </c>
      <c r="FK110" s="417">
        <v>0</v>
      </c>
      <c r="FL110" s="417">
        <v>0</v>
      </c>
      <c r="FM110" s="417">
        <v>0</v>
      </c>
      <c r="FN110" s="417">
        <v>0</v>
      </c>
      <c r="FO110" s="417">
        <v>0</v>
      </c>
      <c r="FP110" s="417">
        <v>0</v>
      </c>
      <c r="FQ110" s="417">
        <v>0</v>
      </c>
      <c r="FR110" s="417">
        <v>0</v>
      </c>
      <c r="FS110" s="417">
        <v>0</v>
      </c>
      <c r="FT110" s="417">
        <v>0</v>
      </c>
      <c r="FU110" s="417">
        <v>0</v>
      </c>
      <c r="FV110" s="417">
        <v>0</v>
      </c>
      <c r="FW110" s="417">
        <v>0</v>
      </c>
      <c r="FX110" s="417">
        <v>0</v>
      </c>
      <c r="FY110" s="417">
        <v>0</v>
      </c>
      <c r="FZ110" s="417">
        <v>0</v>
      </c>
      <c r="GA110" s="417">
        <v>0</v>
      </c>
    </row>
    <row r="111" spans="1:183" x14ac:dyDescent="0.25">
      <c r="A111" s="392">
        <v>2</v>
      </c>
      <c r="B111" s="168">
        <v>12</v>
      </c>
      <c r="C111" s="168">
        <v>1</v>
      </c>
      <c r="D111" s="417">
        <v>0</v>
      </c>
      <c r="E111" s="417">
        <v>0</v>
      </c>
      <c r="F111" s="417">
        <v>0</v>
      </c>
      <c r="G111" s="417">
        <v>0</v>
      </c>
      <c r="H111" s="417">
        <v>0</v>
      </c>
      <c r="I111" s="417">
        <v>0</v>
      </c>
      <c r="J111" s="417">
        <v>0</v>
      </c>
      <c r="K111" s="417">
        <v>0</v>
      </c>
      <c r="L111" s="417">
        <v>0</v>
      </c>
      <c r="M111" s="417">
        <v>0</v>
      </c>
      <c r="N111" s="417">
        <v>0</v>
      </c>
      <c r="O111" s="417">
        <v>0</v>
      </c>
      <c r="P111" s="417">
        <v>0</v>
      </c>
      <c r="Q111" s="417">
        <v>0</v>
      </c>
      <c r="R111" s="417">
        <v>0</v>
      </c>
      <c r="S111" s="417">
        <v>0</v>
      </c>
      <c r="T111" s="417">
        <v>0</v>
      </c>
      <c r="U111" s="417">
        <v>0</v>
      </c>
      <c r="V111" s="417">
        <v>0</v>
      </c>
      <c r="W111" s="417">
        <v>0</v>
      </c>
      <c r="X111" s="417">
        <v>0</v>
      </c>
      <c r="Y111" s="417">
        <v>0</v>
      </c>
      <c r="Z111" s="417">
        <v>0</v>
      </c>
      <c r="AA111" s="417">
        <v>0</v>
      </c>
      <c r="AB111" s="417">
        <v>0</v>
      </c>
      <c r="AC111" s="417">
        <v>0</v>
      </c>
      <c r="AD111" s="417">
        <v>0</v>
      </c>
      <c r="AE111" s="417">
        <v>0</v>
      </c>
      <c r="AF111" s="417">
        <v>0</v>
      </c>
      <c r="AG111" s="417">
        <v>0</v>
      </c>
      <c r="AH111" s="417">
        <v>0</v>
      </c>
      <c r="AI111" s="417">
        <v>0</v>
      </c>
      <c r="AJ111" s="417">
        <v>0</v>
      </c>
      <c r="AK111" s="417">
        <v>0</v>
      </c>
      <c r="AL111" s="417">
        <v>0</v>
      </c>
      <c r="AM111" s="417">
        <v>0</v>
      </c>
      <c r="AN111" s="417">
        <v>0</v>
      </c>
      <c r="AO111" s="417">
        <v>0</v>
      </c>
      <c r="AP111" s="417">
        <v>0</v>
      </c>
      <c r="AQ111" s="417">
        <v>0</v>
      </c>
      <c r="AR111" s="417">
        <v>0</v>
      </c>
      <c r="AS111" s="417">
        <v>0</v>
      </c>
      <c r="AT111" s="417">
        <v>0</v>
      </c>
      <c r="AU111" s="417">
        <v>0</v>
      </c>
      <c r="AV111" s="417">
        <v>0</v>
      </c>
      <c r="AW111" s="417">
        <v>0</v>
      </c>
      <c r="AX111" s="417">
        <v>0</v>
      </c>
      <c r="AY111" s="417">
        <v>0</v>
      </c>
      <c r="AZ111" s="417">
        <v>0</v>
      </c>
      <c r="BA111" s="417">
        <v>0</v>
      </c>
      <c r="BB111" s="417">
        <v>0</v>
      </c>
      <c r="BC111" s="417">
        <v>0</v>
      </c>
      <c r="BD111" s="417">
        <v>0</v>
      </c>
      <c r="BE111" s="417">
        <v>0</v>
      </c>
      <c r="BF111" s="417">
        <v>0</v>
      </c>
      <c r="BG111" s="417">
        <v>0</v>
      </c>
      <c r="BH111" s="417">
        <v>0</v>
      </c>
      <c r="BI111" s="417">
        <v>0</v>
      </c>
      <c r="BJ111" s="417">
        <v>0</v>
      </c>
      <c r="BK111" s="417">
        <v>0</v>
      </c>
      <c r="BL111" s="417">
        <v>0</v>
      </c>
      <c r="BM111" s="417">
        <v>0</v>
      </c>
      <c r="BN111" s="417">
        <v>0</v>
      </c>
      <c r="BO111" s="417">
        <v>0</v>
      </c>
      <c r="BP111" s="417">
        <v>0</v>
      </c>
      <c r="BQ111" s="417">
        <v>0</v>
      </c>
      <c r="BR111" s="417">
        <v>0</v>
      </c>
      <c r="BS111" s="417">
        <v>0</v>
      </c>
      <c r="BT111" s="417">
        <v>0</v>
      </c>
      <c r="BU111" s="417">
        <v>0</v>
      </c>
      <c r="BV111" s="417">
        <v>0</v>
      </c>
      <c r="BW111" s="417">
        <v>0</v>
      </c>
      <c r="BX111" s="417">
        <v>0</v>
      </c>
      <c r="BY111" s="417">
        <v>0</v>
      </c>
      <c r="BZ111" s="417">
        <v>0</v>
      </c>
      <c r="CA111" s="417">
        <v>0</v>
      </c>
      <c r="CB111" s="417">
        <v>0</v>
      </c>
      <c r="CC111" s="417">
        <v>0</v>
      </c>
      <c r="CD111" s="417">
        <v>0</v>
      </c>
      <c r="CE111" s="417">
        <v>0</v>
      </c>
      <c r="CF111" s="417">
        <v>0</v>
      </c>
      <c r="CG111" s="417">
        <v>0</v>
      </c>
      <c r="CH111" s="417">
        <v>0</v>
      </c>
      <c r="CI111" s="417">
        <v>0</v>
      </c>
      <c r="CJ111" s="417">
        <v>0</v>
      </c>
      <c r="CK111" s="417">
        <v>0</v>
      </c>
      <c r="CL111" s="417">
        <v>0</v>
      </c>
      <c r="CM111" s="417">
        <v>0</v>
      </c>
      <c r="CN111" s="417">
        <v>0</v>
      </c>
      <c r="CO111" s="417">
        <v>0</v>
      </c>
      <c r="CP111" s="417">
        <v>0</v>
      </c>
      <c r="CQ111" s="417">
        <v>0</v>
      </c>
      <c r="CR111" s="417">
        <v>0</v>
      </c>
      <c r="CS111" s="417">
        <v>0</v>
      </c>
      <c r="CT111" s="417">
        <v>0</v>
      </c>
      <c r="CU111" s="417">
        <v>0</v>
      </c>
      <c r="CV111" s="417">
        <v>0</v>
      </c>
      <c r="CW111" s="417">
        <v>0</v>
      </c>
      <c r="CX111" s="417">
        <v>0</v>
      </c>
      <c r="CY111" s="417">
        <v>0</v>
      </c>
      <c r="CZ111" s="417">
        <v>0</v>
      </c>
      <c r="DA111" s="417">
        <v>0</v>
      </c>
      <c r="DB111" s="417">
        <v>0</v>
      </c>
      <c r="DC111" s="417">
        <v>0</v>
      </c>
      <c r="DD111" s="417">
        <v>0</v>
      </c>
      <c r="DE111" s="417">
        <v>0</v>
      </c>
      <c r="DF111" s="417">
        <v>0</v>
      </c>
      <c r="DG111" s="417">
        <v>0</v>
      </c>
      <c r="DH111" s="417">
        <v>0</v>
      </c>
      <c r="DI111" s="417">
        <v>0</v>
      </c>
      <c r="DJ111" s="417">
        <v>0</v>
      </c>
      <c r="DK111" s="417">
        <v>0</v>
      </c>
      <c r="DL111" s="417">
        <v>0</v>
      </c>
      <c r="DM111" s="417">
        <v>0</v>
      </c>
      <c r="DN111" s="417">
        <v>0</v>
      </c>
      <c r="DO111" s="417">
        <v>0</v>
      </c>
      <c r="DP111" s="417">
        <v>0</v>
      </c>
      <c r="DQ111" s="417">
        <v>0</v>
      </c>
      <c r="DR111" s="417">
        <v>0</v>
      </c>
      <c r="DS111" s="417">
        <v>0</v>
      </c>
      <c r="DT111" s="417">
        <v>0</v>
      </c>
      <c r="DU111" s="417">
        <v>0</v>
      </c>
      <c r="DV111" s="417">
        <v>0</v>
      </c>
      <c r="DW111" s="417">
        <v>0</v>
      </c>
      <c r="DX111" s="417">
        <v>0</v>
      </c>
      <c r="DY111" s="417">
        <v>0</v>
      </c>
      <c r="DZ111" s="417">
        <v>0</v>
      </c>
      <c r="EA111" s="417">
        <v>0</v>
      </c>
      <c r="EB111" s="417">
        <v>0</v>
      </c>
      <c r="EC111" s="417">
        <v>0</v>
      </c>
      <c r="ED111" s="417">
        <v>0</v>
      </c>
      <c r="EE111" s="417">
        <v>0</v>
      </c>
      <c r="EF111" s="417">
        <v>0</v>
      </c>
      <c r="EG111" s="417">
        <v>0</v>
      </c>
      <c r="EH111" s="417">
        <v>0</v>
      </c>
      <c r="EI111" s="417">
        <v>0</v>
      </c>
      <c r="EJ111" s="417">
        <v>0</v>
      </c>
      <c r="EK111" s="417">
        <v>0</v>
      </c>
      <c r="EL111" s="417">
        <v>0</v>
      </c>
      <c r="EM111" s="417">
        <v>0</v>
      </c>
      <c r="EN111" s="417">
        <v>0</v>
      </c>
      <c r="EO111" s="417">
        <v>0</v>
      </c>
      <c r="EP111" s="417">
        <v>0</v>
      </c>
      <c r="EQ111" s="417">
        <v>0</v>
      </c>
      <c r="ER111" s="417">
        <v>0</v>
      </c>
      <c r="ES111" s="417">
        <v>0</v>
      </c>
      <c r="ET111" s="417">
        <v>0</v>
      </c>
      <c r="EU111" s="417">
        <v>0</v>
      </c>
      <c r="EV111" s="417">
        <v>0</v>
      </c>
      <c r="EW111" s="417">
        <v>0</v>
      </c>
      <c r="EX111" s="417">
        <v>0</v>
      </c>
      <c r="EY111" s="417">
        <v>0</v>
      </c>
      <c r="EZ111" s="417">
        <v>0</v>
      </c>
      <c r="FA111" s="417">
        <v>0</v>
      </c>
      <c r="FB111" s="417">
        <v>0</v>
      </c>
      <c r="FC111" s="417">
        <v>0</v>
      </c>
      <c r="FD111" s="417">
        <v>0</v>
      </c>
      <c r="FE111" s="417">
        <v>0</v>
      </c>
      <c r="FF111" s="417">
        <v>0</v>
      </c>
      <c r="FG111" s="417">
        <v>0</v>
      </c>
      <c r="FH111" s="417">
        <v>0</v>
      </c>
      <c r="FI111" s="417">
        <v>0</v>
      </c>
      <c r="FJ111" s="417">
        <v>0</v>
      </c>
      <c r="FK111" s="417">
        <v>0</v>
      </c>
      <c r="FL111" s="417">
        <v>0</v>
      </c>
      <c r="FM111" s="417">
        <v>0</v>
      </c>
      <c r="FN111" s="417">
        <v>0</v>
      </c>
      <c r="FO111" s="417">
        <v>0</v>
      </c>
      <c r="FP111" s="417">
        <v>0</v>
      </c>
      <c r="FQ111" s="417">
        <v>0</v>
      </c>
      <c r="FR111" s="417">
        <v>0</v>
      </c>
      <c r="FS111" s="417">
        <v>0</v>
      </c>
      <c r="FT111" s="417">
        <v>0</v>
      </c>
      <c r="FU111" s="417">
        <v>0</v>
      </c>
      <c r="FV111" s="417">
        <v>0</v>
      </c>
      <c r="FW111" s="417">
        <v>0</v>
      </c>
      <c r="FX111" s="417">
        <v>0</v>
      </c>
      <c r="FY111" s="417">
        <v>0</v>
      </c>
      <c r="FZ111" s="417">
        <v>0</v>
      </c>
      <c r="GA111" s="417">
        <v>0</v>
      </c>
    </row>
    <row r="112" spans="1:183" x14ac:dyDescent="0.25">
      <c r="A112" s="392">
        <v>3</v>
      </c>
      <c r="B112" s="168">
        <v>12</v>
      </c>
      <c r="C112" s="170">
        <v>1</v>
      </c>
      <c r="D112" s="417">
        <v>0</v>
      </c>
      <c r="E112" s="417">
        <v>0</v>
      </c>
      <c r="F112" s="417">
        <v>0</v>
      </c>
      <c r="G112" s="417">
        <v>0</v>
      </c>
      <c r="H112" s="417">
        <v>0</v>
      </c>
      <c r="I112" s="417">
        <v>0</v>
      </c>
      <c r="J112" s="417">
        <v>0</v>
      </c>
      <c r="K112" s="417">
        <v>0</v>
      </c>
      <c r="L112" s="417">
        <v>0</v>
      </c>
      <c r="M112" s="417">
        <v>0</v>
      </c>
      <c r="N112" s="417">
        <v>0</v>
      </c>
      <c r="O112" s="417">
        <v>0</v>
      </c>
      <c r="P112" s="417">
        <v>0</v>
      </c>
      <c r="Q112" s="417">
        <v>0</v>
      </c>
      <c r="R112" s="417">
        <v>0</v>
      </c>
      <c r="S112" s="417">
        <v>0</v>
      </c>
      <c r="T112" s="417">
        <v>0</v>
      </c>
      <c r="U112" s="417">
        <v>0</v>
      </c>
      <c r="V112" s="417">
        <v>0</v>
      </c>
      <c r="W112" s="417">
        <v>0</v>
      </c>
      <c r="X112" s="417">
        <v>0</v>
      </c>
      <c r="Y112" s="417">
        <v>0</v>
      </c>
      <c r="Z112" s="417">
        <v>0</v>
      </c>
      <c r="AA112" s="417">
        <v>0</v>
      </c>
      <c r="AB112" s="417">
        <v>0</v>
      </c>
      <c r="AC112" s="417">
        <v>0</v>
      </c>
      <c r="AD112" s="417">
        <v>0</v>
      </c>
      <c r="AE112" s="417">
        <v>0</v>
      </c>
      <c r="AF112" s="417">
        <v>0</v>
      </c>
      <c r="AG112" s="417">
        <v>0</v>
      </c>
      <c r="AH112" s="417">
        <v>0</v>
      </c>
      <c r="AI112" s="417">
        <v>0</v>
      </c>
      <c r="AJ112" s="417">
        <v>0</v>
      </c>
      <c r="AK112" s="417">
        <v>0</v>
      </c>
      <c r="AL112" s="417">
        <v>0</v>
      </c>
      <c r="AM112" s="417">
        <v>0</v>
      </c>
      <c r="AN112" s="417">
        <v>0</v>
      </c>
      <c r="AO112" s="417">
        <v>0</v>
      </c>
      <c r="AP112" s="417">
        <v>0</v>
      </c>
      <c r="AQ112" s="417">
        <v>0</v>
      </c>
      <c r="AR112" s="417">
        <v>0</v>
      </c>
      <c r="AS112" s="417">
        <v>0</v>
      </c>
      <c r="AT112" s="417">
        <v>0</v>
      </c>
      <c r="AU112" s="417">
        <v>0</v>
      </c>
      <c r="AV112" s="417">
        <v>0</v>
      </c>
      <c r="AW112" s="417">
        <v>0</v>
      </c>
      <c r="AX112" s="417">
        <v>0</v>
      </c>
      <c r="AY112" s="417">
        <v>0</v>
      </c>
      <c r="AZ112" s="417">
        <v>0</v>
      </c>
      <c r="BA112" s="417">
        <v>0</v>
      </c>
      <c r="BB112" s="417">
        <v>0</v>
      </c>
      <c r="BC112" s="417">
        <v>0</v>
      </c>
      <c r="BD112" s="417">
        <v>0</v>
      </c>
      <c r="BE112" s="417">
        <v>0</v>
      </c>
      <c r="BF112" s="417">
        <v>0</v>
      </c>
      <c r="BG112" s="417">
        <v>0</v>
      </c>
      <c r="BH112" s="417">
        <v>0</v>
      </c>
      <c r="BI112" s="417">
        <v>0</v>
      </c>
      <c r="BJ112" s="417">
        <v>0</v>
      </c>
      <c r="BK112" s="417">
        <v>0</v>
      </c>
      <c r="BL112" s="417">
        <v>0</v>
      </c>
      <c r="BM112" s="417">
        <v>0</v>
      </c>
      <c r="BN112" s="417">
        <v>0</v>
      </c>
      <c r="BO112" s="417">
        <v>0</v>
      </c>
      <c r="BP112" s="417">
        <v>0</v>
      </c>
      <c r="BQ112" s="417">
        <v>0</v>
      </c>
      <c r="BR112" s="417">
        <v>0</v>
      </c>
      <c r="BS112" s="417">
        <v>0</v>
      </c>
      <c r="BT112" s="417">
        <v>0</v>
      </c>
      <c r="BU112" s="417">
        <v>0</v>
      </c>
      <c r="BV112" s="417">
        <v>0</v>
      </c>
      <c r="BW112" s="417">
        <v>0</v>
      </c>
      <c r="BX112" s="417">
        <v>0</v>
      </c>
      <c r="BY112" s="417">
        <v>0</v>
      </c>
      <c r="BZ112" s="417">
        <v>0</v>
      </c>
      <c r="CA112" s="417">
        <v>0</v>
      </c>
      <c r="CB112" s="417">
        <v>0</v>
      </c>
      <c r="CC112" s="417">
        <v>0</v>
      </c>
      <c r="CD112" s="417">
        <v>0</v>
      </c>
      <c r="CE112" s="417">
        <v>0</v>
      </c>
      <c r="CF112" s="417">
        <v>0</v>
      </c>
      <c r="CG112" s="417">
        <v>0</v>
      </c>
      <c r="CH112" s="417">
        <v>0</v>
      </c>
      <c r="CI112" s="417">
        <v>0</v>
      </c>
      <c r="CJ112" s="417">
        <v>0</v>
      </c>
      <c r="CK112" s="417">
        <v>0</v>
      </c>
      <c r="CL112" s="417">
        <v>0</v>
      </c>
      <c r="CM112" s="417">
        <v>0</v>
      </c>
      <c r="CN112" s="417">
        <v>0</v>
      </c>
      <c r="CO112" s="417">
        <v>0</v>
      </c>
      <c r="CP112" s="417">
        <v>0</v>
      </c>
      <c r="CQ112" s="417">
        <v>0</v>
      </c>
      <c r="CR112" s="417">
        <v>0</v>
      </c>
      <c r="CS112" s="417">
        <v>0</v>
      </c>
      <c r="CT112" s="417">
        <v>0</v>
      </c>
      <c r="CU112" s="417">
        <v>0</v>
      </c>
      <c r="CV112" s="417">
        <v>0</v>
      </c>
      <c r="CW112" s="417">
        <v>0</v>
      </c>
      <c r="CX112" s="417">
        <v>0</v>
      </c>
      <c r="CY112" s="417">
        <v>0</v>
      </c>
      <c r="CZ112" s="417">
        <v>0</v>
      </c>
      <c r="DA112" s="417">
        <v>0</v>
      </c>
      <c r="DB112" s="417">
        <v>0</v>
      </c>
      <c r="DC112" s="417">
        <v>0</v>
      </c>
      <c r="DD112" s="417">
        <v>0</v>
      </c>
      <c r="DE112" s="417">
        <v>0</v>
      </c>
      <c r="DF112" s="417">
        <v>0</v>
      </c>
      <c r="DG112" s="417">
        <v>0</v>
      </c>
      <c r="DH112" s="417">
        <v>0</v>
      </c>
      <c r="DI112" s="417">
        <v>0</v>
      </c>
      <c r="DJ112" s="417">
        <v>0</v>
      </c>
      <c r="DK112" s="417">
        <v>0</v>
      </c>
      <c r="DL112" s="417">
        <v>0</v>
      </c>
      <c r="DM112" s="417">
        <v>0</v>
      </c>
      <c r="DN112" s="417">
        <v>0</v>
      </c>
      <c r="DO112" s="417">
        <v>0</v>
      </c>
      <c r="DP112" s="417">
        <v>0</v>
      </c>
      <c r="DQ112" s="417">
        <v>0</v>
      </c>
      <c r="DR112" s="417">
        <v>0</v>
      </c>
      <c r="DS112" s="417">
        <v>0</v>
      </c>
      <c r="DT112" s="417">
        <v>0</v>
      </c>
      <c r="DU112" s="417">
        <v>0</v>
      </c>
      <c r="DV112" s="417">
        <v>0</v>
      </c>
      <c r="DW112" s="417">
        <v>0</v>
      </c>
      <c r="DX112" s="417">
        <v>0</v>
      </c>
      <c r="DY112" s="417">
        <v>0</v>
      </c>
      <c r="DZ112" s="417">
        <v>0</v>
      </c>
      <c r="EA112" s="417">
        <v>0</v>
      </c>
      <c r="EB112" s="417">
        <v>0</v>
      </c>
      <c r="EC112" s="417">
        <v>0</v>
      </c>
      <c r="ED112" s="417">
        <v>0</v>
      </c>
      <c r="EE112" s="417">
        <v>0</v>
      </c>
      <c r="EF112" s="417">
        <v>0</v>
      </c>
      <c r="EG112" s="417">
        <v>0</v>
      </c>
      <c r="EH112" s="417">
        <v>0</v>
      </c>
      <c r="EI112" s="417">
        <v>0</v>
      </c>
      <c r="EJ112" s="417">
        <v>0</v>
      </c>
      <c r="EK112" s="417">
        <v>0</v>
      </c>
      <c r="EL112" s="417">
        <v>0</v>
      </c>
      <c r="EM112" s="417">
        <v>0</v>
      </c>
      <c r="EN112" s="417">
        <v>0</v>
      </c>
      <c r="EO112" s="417">
        <v>0</v>
      </c>
      <c r="EP112" s="417">
        <v>0</v>
      </c>
      <c r="EQ112" s="417">
        <v>0</v>
      </c>
      <c r="ER112" s="417">
        <v>0</v>
      </c>
      <c r="ES112" s="417">
        <v>0</v>
      </c>
      <c r="ET112" s="417">
        <v>0</v>
      </c>
      <c r="EU112" s="417">
        <v>0</v>
      </c>
      <c r="EV112" s="417">
        <v>0</v>
      </c>
      <c r="EW112" s="417">
        <v>0</v>
      </c>
      <c r="EX112" s="417">
        <v>0</v>
      </c>
      <c r="EY112" s="417">
        <v>0</v>
      </c>
      <c r="EZ112" s="417">
        <v>0</v>
      </c>
      <c r="FA112" s="417">
        <v>0</v>
      </c>
      <c r="FB112" s="417">
        <v>0</v>
      </c>
      <c r="FC112" s="417">
        <v>0</v>
      </c>
      <c r="FD112" s="417">
        <v>0</v>
      </c>
      <c r="FE112" s="417">
        <v>0</v>
      </c>
      <c r="FF112" s="417">
        <v>0</v>
      </c>
      <c r="FG112" s="417">
        <v>0</v>
      </c>
      <c r="FH112" s="417">
        <v>0</v>
      </c>
      <c r="FI112" s="417">
        <v>0</v>
      </c>
      <c r="FJ112" s="417">
        <v>0</v>
      </c>
      <c r="FK112" s="417">
        <v>0</v>
      </c>
      <c r="FL112" s="417">
        <v>0</v>
      </c>
      <c r="FM112" s="417">
        <v>0</v>
      </c>
      <c r="FN112" s="417">
        <v>0</v>
      </c>
      <c r="FO112" s="417">
        <v>0</v>
      </c>
      <c r="FP112" s="417">
        <v>0</v>
      </c>
      <c r="FQ112" s="417">
        <v>0</v>
      </c>
      <c r="FR112" s="417">
        <v>0</v>
      </c>
      <c r="FS112" s="417">
        <v>0</v>
      </c>
      <c r="FT112" s="417">
        <v>0</v>
      </c>
      <c r="FU112" s="417">
        <v>0</v>
      </c>
      <c r="FV112" s="417">
        <v>0</v>
      </c>
      <c r="FW112" s="417">
        <v>0</v>
      </c>
      <c r="FX112" s="417">
        <v>0</v>
      </c>
      <c r="FY112" s="417">
        <v>0</v>
      </c>
      <c r="FZ112" s="417">
        <v>0</v>
      </c>
      <c r="GA112" s="417">
        <v>0</v>
      </c>
    </row>
    <row r="113" spans="1:183" x14ac:dyDescent="0.25">
      <c r="A113" s="392">
        <v>4</v>
      </c>
      <c r="B113" s="168">
        <v>12</v>
      </c>
      <c r="C113" s="170">
        <v>1</v>
      </c>
      <c r="D113" s="417">
        <v>0</v>
      </c>
      <c r="E113" s="417">
        <v>0</v>
      </c>
      <c r="F113" s="417">
        <v>0</v>
      </c>
      <c r="G113" s="417">
        <v>0</v>
      </c>
      <c r="H113" s="417">
        <v>0</v>
      </c>
      <c r="I113" s="417">
        <v>0</v>
      </c>
      <c r="J113" s="417">
        <v>0</v>
      </c>
      <c r="K113" s="417">
        <v>0</v>
      </c>
      <c r="L113" s="417">
        <v>0</v>
      </c>
      <c r="M113" s="417">
        <v>0</v>
      </c>
      <c r="N113" s="417">
        <v>0</v>
      </c>
      <c r="O113" s="417">
        <v>0</v>
      </c>
      <c r="P113" s="417">
        <v>0</v>
      </c>
      <c r="Q113" s="417">
        <v>0</v>
      </c>
      <c r="R113" s="417">
        <v>0</v>
      </c>
      <c r="S113" s="417">
        <v>0</v>
      </c>
      <c r="T113" s="417">
        <v>0</v>
      </c>
      <c r="U113" s="417">
        <v>0</v>
      </c>
      <c r="V113" s="417">
        <v>0</v>
      </c>
      <c r="W113" s="417">
        <v>0</v>
      </c>
      <c r="X113" s="417">
        <v>0</v>
      </c>
      <c r="Y113" s="417">
        <v>0</v>
      </c>
      <c r="Z113" s="417">
        <v>0</v>
      </c>
      <c r="AA113" s="417">
        <v>0</v>
      </c>
      <c r="AB113" s="417">
        <v>0</v>
      </c>
      <c r="AC113" s="417">
        <v>0</v>
      </c>
      <c r="AD113" s="417">
        <v>0</v>
      </c>
      <c r="AE113" s="417">
        <v>0</v>
      </c>
      <c r="AF113" s="417">
        <v>0</v>
      </c>
      <c r="AG113" s="417">
        <v>0</v>
      </c>
      <c r="AH113" s="417">
        <v>0</v>
      </c>
      <c r="AI113" s="417">
        <v>0</v>
      </c>
      <c r="AJ113" s="417">
        <v>0</v>
      </c>
      <c r="AK113" s="417">
        <v>0</v>
      </c>
      <c r="AL113" s="417">
        <v>0</v>
      </c>
      <c r="AM113" s="417">
        <v>0</v>
      </c>
      <c r="AN113" s="417">
        <v>0</v>
      </c>
      <c r="AO113" s="417">
        <v>0</v>
      </c>
      <c r="AP113" s="417">
        <v>0</v>
      </c>
      <c r="AQ113" s="417">
        <v>0</v>
      </c>
      <c r="AR113" s="417">
        <v>0</v>
      </c>
      <c r="AS113" s="417">
        <v>0</v>
      </c>
      <c r="AT113" s="417">
        <v>0</v>
      </c>
      <c r="AU113" s="417">
        <v>0</v>
      </c>
      <c r="AV113" s="417">
        <v>0</v>
      </c>
      <c r="AW113" s="417">
        <v>0</v>
      </c>
      <c r="AX113" s="417">
        <v>0</v>
      </c>
      <c r="AY113" s="417">
        <v>0</v>
      </c>
      <c r="AZ113" s="417">
        <v>0</v>
      </c>
      <c r="BA113" s="417">
        <v>0</v>
      </c>
      <c r="BB113" s="417">
        <v>0</v>
      </c>
      <c r="BC113" s="417">
        <v>0</v>
      </c>
      <c r="BD113" s="417">
        <v>0</v>
      </c>
      <c r="BE113" s="417">
        <v>0</v>
      </c>
      <c r="BF113" s="417">
        <v>0</v>
      </c>
      <c r="BG113" s="417">
        <v>0</v>
      </c>
      <c r="BH113" s="417">
        <v>0</v>
      </c>
      <c r="BI113" s="417">
        <v>0</v>
      </c>
      <c r="BJ113" s="417">
        <v>0</v>
      </c>
      <c r="BK113" s="417">
        <v>0</v>
      </c>
      <c r="BL113" s="417">
        <v>0</v>
      </c>
      <c r="BM113" s="417">
        <v>0</v>
      </c>
      <c r="BN113" s="417">
        <v>0</v>
      </c>
      <c r="BO113" s="417">
        <v>0</v>
      </c>
      <c r="BP113" s="417">
        <v>0</v>
      </c>
      <c r="BQ113" s="417">
        <v>0</v>
      </c>
      <c r="BR113" s="417">
        <v>0</v>
      </c>
      <c r="BS113" s="417">
        <v>0</v>
      </c>
      <c r="BT113" s="417">
        <v>0</v>
      </c>
      <c r="BU113" s="417">
        <v>0</v>
      </c>
      <c r="BV113" s="417">
        <v>0</v>
      </c>
      <c r="BW113" s="417">
        <v>0</v>
      </c>
      <c r="BX113" s="417">
        <v>0</v>
      </c>
      <c r="BY113" s="417">
        <v>0</v>
      </c>
      <c r="BZ113" s="417">
        <v>0</v>
      </c>
      <c r="CA113" s="417">
        <v>0</v>
      </c>
      <c r="CB113" s="417">
        <v>0</v>
      </c>
      <c r="CC113" s="417">
        <v>0</v>
      </c>
      <c r="CD113" s="417">
        <v>0</v>
      </c>
      <c r="CE113" s="417">
        <v>0</v>
      </c>
      <c r="CF113" s="417">
        <v>0</v>
      </c>
      <c r="CG113" s="417">
        <v>0</v>
      </c>
      <c r="CH113" s="417">
        <v>0</v>
      </c>
      <c r="CI113" s="417">
        <v>0</v>
      </c>
      <c r="CJ113" s="417">
        <v>0</v>
      </c>
      <c r="CK113" s="417">
        <v>0</v>
      </c>
      <c r="CL113" s="417">
        <v>0</v>
      </c>
      <c r="CM113" s="417">
        <v>0</v>
      </c>
      <c r="CN113" s="417">
        <v>0</v>
      </c>
      <c r="CO113" s="417">
        <v>0</v>
      </c>
      <c r="CP113" s="417">
        <v>0</v>
      </c>
      <c r="CQ113" s="417">
        <v>0</v>
      </c>
      <c r="CR113" s="417">
        <v>0</v>
      </c>
      <c r="CS113" s="417">
        <v>0</v>
      </c>
      <c r="CT113" s="417">
        <v>0</v>
      </c>
      <c r="CU113" s="417">
        <v>0</v>
      </c>
      <c r="CV113" s="417">
        <v>0</v>
      </c>
      <c r="CW113" s="417">
        <v>0</v>
      </c>
      <c r="CX113" s="417">
        <v>0</v>
      </c>
      <c r="CY113" s="417">
        <v>0</v>
      </c>
      <c r="CZ113" s="417">
        <v>0</v>
      </c>
      <c r="DA113" s="417">
        <v>0</v>
      </c>
      <c r="DB113" s="417">
        <v>0</v>
      </c>
      <c r="DC113" s="417">
        <v>0</v>
      </c>
      <c r="DD113" s="417">
        <v>0</v>
      </c>
      <c r="DE113" s="417">
        <v>0</v>
      </c>
      <c r="DF113" s="417">
        <v>0</v>
      </c>
      <c r="DG113" s="417">
        <v>0</v>
      </c>
      <c r="DH113" s="417">
        <v>0</v>
      </c>
      <c r="DI113" s="417">
        <v>0</v>
      </c>
      <c r="DJ113" s="417">
        <v>0</v>
      </c>
      <c r="DK113" s="417">
        <v>0</v>
      </c>
      <c r="DL113" s="417">
        <v>0</v>
      </c>
      <c r="DM113" s="417">
        <v>0</v>
      </c>
      <c r="DN113" s="417">
        <v>0</v>
      </c>
      <c r="DO113" s="417">
        <v>0</v>
      </c>
      <c r="DP113" s="417">
        <v>0</v>
      </c>
      <c r="DQ113" s="417">
        <v>0</v>
      </c>
      <c r="DR113" s="417">
        <v>0</v>
      </c>
      <c r="DS113" s="417">
        <v>0</v>
      </c>
      <c r="DT113" s="417">
        <v>0</v>
      </c>
      <c r="DU113" s="417">
        <v>0</v>
      </c>
      <c r="DV113" s="417">
        <v>0</v>
      </c>
      <c r="DW113" s="417">
        <v>0</v>
      </c>
      <c r="DX113" s="417">
        <v>0</v>
      </c>
      <c r="DY113" s="417">
        <v>0</v>
      </c>
      <c r="DZ113" s="417">
        <v>0</v>
      </c>
      <c r="EA113" s="417">
        <v>0</v>
      </c>
      <c r="EB113" s="417">
        <v>0</v>
      </c>
      <c r="EC113" s="417">
        <v>0</v>
      </c>
      <c r="ED113" s="417">
        <v>0</v>
      </c>
      <c r="EE113" s="417">
        <v>0</v>
      </c>
      <c r="EF113" s="417">
        <v>0</v>
      </c>
      <c r="EG113" s="417">
        <v>0</v>
      </c>
      <c r="EH113" s="417">
        <v>0</v>
      </c>
      <c r="EI113" s="417">
        <v>0</v>
      </c>
      <c r="EJ113" s="417">
        <v>0</v>
      </c>
      <c r="EK113" s="417">
        <v>0</v>
      </c>
      <c r="EL113" s="417">
        <v>0</v>
      </c>
      <c r="EM113" s="417">
        <v>0</v>
      </c>
      <c r="EN113" s="417">
        <v>0</v>
      </c>
      <c r="EO113" s="417">
        <v>0</v>
      </c>
      <c r="EP113" s="417">
        <v>0</v>
      </c>
      <c r="EQ113" s="417">
        <v>0</v>
      </c>
      <c r="ER113" s="417">
        <v>0</v>
      </c>
      <c r="ES113" s="417">
        <v>0</v>
      </c>
      <c r="ET113" s="417">
        <v>0</v>
      </c>
      <c r="EU113" s="417">
        <v>0</v>
      </c>
      <c r="EV113" s="417">
        <v>0</v>
      </c>
      <c r="EW113" s="417">
        <v>0</v>
      </c>
      <c r="EX113" s="417">
        <v>0</v>
      </c>
      <c r="EY113" s="417">
        <v>0</v>
      </c>
      <c r="EZ113" s="417">
        <v>0</v>
      </c>
      <c r="FA113" s="417">
        <v>0</v>
      </c>
      <c r="FB113" s="417">
        <v>0</v>
      </c>
      <c r="FC113" s="417">
        <v>0</v>
      </c>
      <c r="FD113" s="417">
        <v>0</v>
      </c>
      <c r="FE113" s="417">
        <v>0</v>
      </c>
      <c r="FF113" s="417">
        <v>0</v>
      </c>
      <c r="FG113" s="417">
        <v>0</v>
      </c>
      <c r="FH113" s="417">
        <v>0</v>
      </c>
      <c r="FI113" s="417">
        <v>0</v>
      </c>
      <c r="FJ113" s="417">
        <v>0</v>
      </c>
      <c r="FK113" s="417">
        <v>0</v>
      </c>
      <c r="FL113" s="417">
        <v>0</v>
      </c>
      <c r="FM113" s="417">
        <v>0</v>
      </c>
      <c r="FN113" s="417">
        <v>0</v>
      </c>
      <c r="FO113" s="417">
        <v>0</v>
      </c>
      <c r="FP113" s="417">
        <v>0</v>
      </c>
      <c r="FQ113" s="417">
        <v>0</v>
      </c>
      <c r="FR113" s="417">
        <v>0</v>
      </c>
      <c r="FS113" s="417">
        <v>0</v>
      </c>
      <c r="FT113" s="417">
        <v>0</v>
      </c>
      <c r="FU113" s="417">
        <v>0</v>
      </c>
      <c r="FV113" s="417">
        <v>0</v>
      </c>
      <c r="FW113" s="417">
        <v>0</v>
      </c>
      <c r="FX113" s="417">
        <v>0</v>
      </c>
      <c r="FY113" s="417">
        <v>0</v>
      </c>
      <c r="FZ113" s="417">
        <v>0</v>
      </c>
      <c r="GA113" s="417">
        <v>0</v>
      </c>
    </row>
    <row r="114" spans="1:183" x14ac:dyDescent="0.25">
      <c r="A114" s="392">
        <v>1</v>
      </c>
      <c r="B114" s="168">
        <v>12</v>
      </c>
      <c r="C114" s="168">
        <v>2</v>
      </c>
      <c r="D114" s="417">
        <v>0</v>
      </c>
      <c r="E114" s="417">
        <v>0</v>
      </c>
      <c r="F114" s="417">
        <v>0</v>
      </c>
      <c r="G114" s="417">
        <v>0</v>
      </c>
      <c r="H114" s="417">
        <v>0</v>
      </c>
      <c r="I114" s="417">
        <v>0</v>
      </c>
      <c r="J114" s="417">
        <v>0</v>
      </c>
      <c r="K114" s="417">
        <v>0</v>
      </c>
      <c r="L114" s="417">
        <v>0</v>
      </c>
      <c r="M114" s="417">
        <v>0</v>
      </c>
      <c r="N114" s="417">
        <v>0</v>
      </c>
      <c r="O114" s="417">
        <v>0</v>
      </c>
      <c r="P114" s="417">
        <v>0</v>
      </c>
      <c r="Q114" s="417">
        <v>0</v>
      </c>
      <c r="R114" s="417">
        <v>0</v>
      </c>
      <c r="S114" s="417">
        <v>0</v>
      </c>
      <c r="T114" s="417">
        <v>0</v>
      </c>
      <c r="U114" s="417">
        <v>0</v>
      </c>
      <c r="V114" s="417">
        <v>0</v>
      </c>
      <c r="W114" s="417">
        <v>0</v>
      </c>
      <c r="X114" s="417">
        <v>0</v>
      </c>
      <c r="Y114" s="417">
        <v>0</v>
      </c>
      <c r="Z114" s="417">
        <v>0</v>
      </c>
      <c r="AA114" s="417">
        <v>0</v>
      </c>
      <c r="AB114" s="417">
        <v>0</v>
      </c>
      <c r="AC114" s="417">
        <v>0</v>
      </c>
      <c r="AD114" s="417">
        <v>0</v>
      </c>
      <c r="AE114" s="417">
        <v>0</v>
      </c>
      <c r="AF114" s="417">
        <v>0</v>
      </c>
      <c r="AG114" s="417">
        <v>0</v>
      </c>
      <c r="AH114" s="417">
        <v>0</v>
      </c>
      <c r="AI114" s="417">
        <v>0</v>
      </c>
      <c r="AJ114" s="417">
        <v>0</v>
      </c>
      <c r="AK114" s="417">
        <v>0</v>
      </c>
      <c r="AL114" s="417">
        <v>0</v>
      </c>
      <c r="AM114" s="417">
        <v>0</v>
      </c>
      <c r="AN114" s="417">
        <v>0</v>
      </c>
      <c r="AO114" s="417">
        <v>0</v>
      </c>
      <c r="AP114" s="417">
        <v>0</v>
      </c>
      <c r="AQ114" s="417">
        <v>0</v>
      </c>
      <c r="AR114" s="417">
        <v>0</v>
      </c>
      <c r="AS114" s="417">
        <v>0</v>
      </c>
      <c r="AT114" s="417">
        <v>0</v>
      </c>
      <c r="AU114" s="417">
        <v>0</v>
      </c>
      <c r="AV114" s="417">
        <v>0</v>
      </c>
      <c r="AW114" s="417">
        <v>0</v>
      </c>
      <c r="AX114" s="417">
        <v>0</v>
      </c>
      <c r="AY114" s="417">
        <v>0</v>
      </c>
      <c r="AZ114" s="417">
        <v>0</v>
      </c>
      <c r="BA114" s="417">
        <v>0</v>
      </c>
      <c r="BB114" s="417">
        <v>0</v>
      </c>
      <c r="BC114" s="417">
        <v>0</v>
      </c>
      <c r="BD114" s="417">
        <v>0</v>
      </c>
      <c r="BE114" s="417">
        <v>0</v>
      </c>
      <c r="BF114" s="417">
        <v>0</v>
      </c>
      <c r="BG114" s="417">
        <v>0</v>
      </c>
      <c r="BH114" s="417">
        <v>0</v>
      </c>
      <c r="BI114" s="417">
        <v>0</v>
      </c>
      <c r="BJ114" s="417">
        <v>0</v>
      </c>
      <c r="BK114" s="417">
        <v>0</v>
      </c>
      <c r="BL114" s="417">
        <v>0</v>
      </c>
      <c r="BM114" s="417">
        <v>0</v>
      </c>
      <c r="BN114" s="417">
        <v>0</v>
      </c>
      <c r="BO114" s="417">
        <v>0</v>
      </c>
      <c r="BP114" s="417">
        <v>0</v>
      </c>
      <c r="BQ114" s="417">
        <v>0</v>
      </c>
      <c r="BR114" s="417">
        <v>0</v>
      </c>
      <c r="BS114" s="417">
        <v>0</v>
      </c>
      <c r="BT114" s="417">
        <v>0</v>
      </c>
      <c r="BU114" s="417">
        <v>0</v>
      </c>
      <c r="BV114" s="417">
        <v>0</v>
      </c>
      <c r="BW114" s="417">
        <v>0</v>
      </c>
      <c r="BX114" s="417">
        <v>0</v>
      </c>
      <c r="BY114" s="417">
        <v>0</v>
      </c>
      <c r="BZ114" s="417">
        <v>0</v>
      </c>
      <c r="CA114" s="417">
        <v>0</v>
      </c>
      <c r="CB114" s="417">
        <v>0</v>
      </c>
      <c r="CC114" s="417">
        <v>0</v>
      </c>
      <c r="CD114" s="417">
        <v>0</v>
      </c>
      <c r="CE114" s="417">
        <v>0</v>
      </c>
      <c r="CF114" s="417">
        <v>0</v>
      </c>
      <c r="CG114" s="417">
        <v>0</v>
      </c>
      <c r="CH114" s="417">
        <v>0</v>
      </c>
      <c r="CI114" s="417">
        <v>0</v>
      </c>
      <c r="CJ114" s="417">
        <v>0</v>
      </c>
      <c r="CK114" s="417">
        <v>0</v>
      </c>
      <c r="CL114" s="417">
        <v>0</v>
      </c>
      <c r="CM114" s="417">
        <v>0</v>
      </c>
      <c r="CN114" s="417">
        <v>0</v>
      </c>
      <c r="CO114" s="417">
        <v>0</v>
      </c>
      <c r="CP114" s="417">
        <v>0</v>
      </c>
      <c r="CQ114" s="417">
        <v>0</v>
      </c>
      <c r="CR114" s="417">
        <v>0</v>
      </c>
      <c r="CS114" s="417">
        <v>0</v>
      </c>
      <c r="CT114" s="417">
        <v>0</v>
      </c>
      <c r="CU114" s="417">
        <v>0</v>
      </c>
      <c r="CV114" s="417">
        <v>0</v>
      </c>
      <c r="CW114" s="417">
        <v>0</v>
      </c>
      <c r="CX114" s="417">
        <v>0</v>
      </c>
      <c r="CY114" s="417">
        <v>0</v>
      </c>
      <c r="CZ114" s="417">
        <v>0</v>
      </c>
      <c r="DA114" s="417">
        <v>0</v>
      </c>
      <c r="DB114" s="417">
        <v>0</v>
      </c>
      <c r="DC114" s="417">
        <v>0</v>
      </c>
      <c r="DD114" s="417">
        <v>0</v>
      </c>
      <c r="DE114" s="417">
        <v>0</v>
      </c>
      <c r="DF114" s="417">
        <v>0</v>
      </c>
      <c r="DG114" s="417">
        <v>0</v>
      </c>
      <c r="DH114" s="417">
        <v>0</v>
      </c>
      <c r="DI114" s="417">
        <v>0</v>
      </c>
      <c r="DJ114" s="417">
        <v>0</v>
      </c>
      <c r="DK114" s="417">
        <v>0</v>
      </c>
      <c r="DL114" s="417">
        <v>0</v>
      </c>
      <c r="DM114" s="417">
        <v>0</v>
      </c>
      <c r="DN114" s="417">
        <v>0</v>
      </c>
      <c r="DO114" s="417">
        <v>0</v>
      </c>
      <c r="DP114" s="417">
        <v>0</v>
      </c>
      <c r="DQ114" s="417">
        <v>0</v>
      </c>
      <c r="DR114" s="417">
        <v>0</v>
      </c>
      <c r="DS114" s="417">
        <v>0</v>
      </c>
      <c r="DT114" s="417">
        <v>0</v>
      </c>
      <c r="DU114" s="417">
        <v>0</v>
      </c>
      <c r="DV114" s="417">
        <v>0</v>
      </c>
      <c r="DW114" s="417">
        <v>0</v>
      </c>
      <c r="DX114" s="417">
        <v>0</v>
      </c>
      <c r="DY114" s="417">
        <v>0</v>
      </c>
      <c r="DZ114" s="417">
        <v>0</v>
      </c>
      <c r="EA114" s="417">
        <v>0</v>
      </c>
      <c r="EB114" s="417">
        <v>0</v>
      </c>
      <c r="EC114" s="417">
        <v>0</v>
      </c>
      <c r="ED114" s="417">
        <v>0</v>
      </c>
      <c r="EE114" s="417">
        <v>0</v>
      </c>
      <c r="EF114" s="417">
        <v>0</v>
      </c>
      <c r="EG114" s="417">
        <v>0</v>
      </c>
      <c r="EH114" s="417">
        <v>0</v>
      </c>
      <c r="EI114" s="417">
        <v>0</v>
      </c>
      <c r="EJ114" s="417">
        <v>0</v>
      </c>
      <c r="EK114" s="417">
        <v>0</v>
      </c>
      <c r="EL114" s="417">
        <v>0</v>
      </c>
      <c r="EM114" s="417">
        <v>0</v>
      </c>
      <c r="EN114" s="417">
        <v>0</v>
      </c>
      <c r="EO114" s="417">
        <v>0</v>
      </c>
      <c r="EP114" s="417">
        <v>0</v>
      </c>
      <c r="EQ114" s="417">
        <v>0</v>
      </c>
      <c r="ER114" s="417">
        <v>0</v>
      </c>
      <c r="ES114" s="417">
        <v>0</v>
      </c>
      <c r="ET114" s="417">
        <v>0</v>
      </c>
      <c r="EU114" s="417">
        <v>0</v>
      </c>
      <c r="EV114" s="417">
        <v>0</v>
      </c>
      <c r="EW114" s="417">
        <v>0</v>
      </c>
      <c r="EX114" s="417">
        <v>0</v>
      </c>
      <c r="EY114" s="417">
        <v>0</v>
      </c>
      <c r="EZ114" s="417">
        <v>0</v>
      </c>
      <c r="FA114" s="417">
        <v>0</v>
      </c>
      <c r="FB114" s="417">
        <v>0</v>
      </c>
      <c r="FC114" s="417">
        <v>0</v>
      </c>
      <c r="FD114" s="417">
        <v>0</v>
      </c>
      <c r="FE114" s="417">
        <v>0</v>
      </c>
      <c r="FF114" s="417">
        <v>0</v>
      </c>
      <c r="FG114" s="417">
        <v>0</v>
      </c>
      <c r="FH114" s="417">
        <v>0</v>
      </c>
      <c r="FI114" s="417">
        <v>0</v>
      </c>
      <c r="FJ114" s="417">
        <v>0</v>
      </c>
      <c r="FK114" s="417">
        <v>0</v>
      </c>
      <c r="FL114" s="417">
        <v>0</v>
      </c>
      <c r="FM114" s="417">
        <v>0</v>
      </c>
      <c r="FN114" s="417">
        <v>0</v>
      </c>
      <c r="FO114" s="417">
        <v>0</v>
      </c>
      <c r="FP114" s="417">
        <v>0</v>
      </c>
      <c r="FQ114" s="417">
        <v>0</v>
      </c>
      <c r="FR114" s="417">
        <v>0</v>
      </c>
      <c r="FS114" s="417">
        <v>0</v>
      </c>
      <c r="FT114" s="417">
        <v>0</v>
      </c>
      <c r="FU114" s="417">
        <v>0</v>
      </c>
      <c r="FV114" s="417">
        <v>0</v>
      </c>
      <c r="FW114" s="417">
        <v>0</v>
      </c>
      <c r="FX114" s="417">
        <v>0</v>
      </c>
      <c r="FY114" s="417">
        <v>0</v>
      </c>
      <c r="FZ114" s="417">
        <v>0</v>
      </c>
      <c r="GA114" s="417">
        <v>0</v>
      </c>
    </row>
    <row r="115" spans="1:183" x14ac:dyDescent="0.25">
      <c r="A115" s="392">
        <v>2</v>
      </c>
      <c r="B115" s="168">
        <v>12</v>
      </c>
      <c r="C115" s="168">
        <v>2</v>
      </c>
      <c r="D115" s="417">
        <v>0</v>
      </c>
      <c r="E115" s="417">
        <v>0</v>
      </c>
      <c r="F115" s="417">
        <v>0</v>
      </c>
      <c r="G115" s="417">
        <v>0</v>
      </c>
      <c r="H115" s="417">
        <v>0</v>
      </c>
      <c r="I115" s="417">
        <v>0</v>
      </c>
      <c r="J115" s="417">
        <v>0</v>
      </c>
      <c r="K115" s="417">
        <v>0</v>
      </c>
      <c r="L115" s="417">
        <v>0</v>
      </c>
      <c r="M115" s="417">
        <v>0</v>
      </c>
      <c r="N115" s="417">
        <v>0</v>
      </c>
      <c r="O115" s="417">
        <v>0</v>
      </c>
      <c r="P115" s="417">
        <v>0</v>
      </c>
      <c r="Q115" s="417">
        <v>0</v>
      </c>
      <c r="R115" s="417">
        <v>0</v>
      </c>
      <c r="S115" s="417">
        <v>0</v>
      </c>
      <c r="T115" s="417">
        <v>0</v>
      </c>
      <c r="U115" s="417">
        <v>0</v>
      </c>
      <c r="V115" s="417">
        <v>0</v>
      </c>
      <c r="W115" s="417">
        <v>0</v>
      </c>
      <c r="X115" s="417">
        <v>0</v>
      </c>
      <c r="Y115" s="417">
        <v>0</v>
      </c>
      <c r="Z115" s="417">
        <v>0</v>
      </c>
      <c r="AA115" s="417">
        <v>0</v>
      </c>
      <c r="AB115" s="417">
        <v>0</v>
      </c>
      <c r="AC115" s="417">
        <v>0</v>
      </c>
      <c r="AD115" s="417">
        <v>0</v>
      </c>
      <c r="AE115" s="417">
        <v>0</v>
      </c>
      <c r="AF115" s="417">
        <v>0</v>
      </c>
      <c r="AG115" s="417">
        <v>0</v>
      </c>
      <c r="AH115" s="417">
        <v>0</v>
      </c>
      <c r="AI115" s="417">
        <v>0</v>
      </c>
      <c r="AJ115" s="417">
        <v>0</v>
      </c>
      <c r="AK115" s="417">
        <v>0</v>
      </c>
      <c r="AL115" s="417">
        <v>0</v>
      </c>
      <c r="AM115" s="417">
        <v>0</v>
      </c>
      <c r="AN115" s="417">
        <v>0</v>
      </c>
      <c r="AO115" s="417">
        <v>0</v>
      </c>
      <c r="AP115" s="417">
        <v>0</v>
      </c>
      <c r="AQ115" s="417">
        <v>0</v>
      </c>
      <c r="AR115" s="417">
        <v>0</v>
      </c>
      <c r="AS115" s="417">
        <v>0</v>
      </c>
      <c r="AT115" s="417">
        <v>0</v>
      </c>
      <c r="AU115" s="417">
        <v>0</v>
      </c>
      <c r="AV115" s="417">
        <v>0</v>
      </c>
      <c r="AW115" s="417">
        <v>0</v>
      </c>
      <c r="AX115" s="417">
        <v>0</v>
      </c>
      <c r="AY115" s="417">
        <v>0</v>
      </c>
      <c r="AZ115" s="417">
        <v>0</v>
      </c>
      <c r="BA115" s="417">
        <v>0</v>
      </c>
      <c r="BB115" s="417">
        <v>0</v>
      </c>
      <c r="BC115" s="417">
        <v>0</v>
      </c>
      <c r="BD115" s="417">
        <v>0</v>
      </c>
      <c r="BE115" s="417">
        <v>0</v>
      </c>
      <c r="BF115" s="417">
        <v>0</v>
      </c>
      <c r="BG115" s="417">
        <v>0</v>
      </c>
      <c r="BH115" s="417">
        <v>0</v>
      </c>
      <c r="BI115" s="417">
        <v>0</v>
      </c>
      <c r="BJ115" s="417">
        <v>0</v>
      </c>
      <c r="BK115" s="417">
        <v>0</v>
      </c>
      <c r="BL115" s="417">
        <v>0</v>
      </c>
      <c r="BM115" s="417">
        <v>0</v>
      </c>
      <c r="BN115" s="417">
        <v>0</v>
      </c>
      <c r="BO115" s="417">
        <v>0</v>
      </c>
      <c r="BP115" s="417">
        <v>0</v>
      </c>
      <c r="BQ115" s="417">
        <v>0</v>
      </c>
      <c r="BR115" s="417">
        <v>0</v>
      </c>
      <c r="BS115" s="417">
        <v>0</v>
      </c>
      <c r="BT115" s="417">
        <v>0</v>
      </c>
      <c r="BU115" s="417">
        <v>0</v>
      </c>
      <c r="BV115" s="417">
        <v>0</v>
      </c>
      <c r="BW115" s="417">
        <v>0</v>
      </c>
      <c r="BX115" s="417">
        <v>0</v>
      </c>
      <c r="BY115" s="417">
        <v>0</v>
      </c>
      <c r="BZ115" s="417">
        <v>0</v>
      </c>
      <c r="CA115" s="417">
        <v>0</v>
      </c>
      <c r="CB115" s="417">
        <v>0</v>
      </c>
      <c r="CC115" s="417">
        <v>0</v>
      </c>
      <c r="CD115" s="417">
        <v>0</v>
      </c>
      <c r="CE115" s="417">
        <v>0</v>
      </c>
      <c r="CF115" s="417">
        <v>0</v>
      </c>
      <c r="CG115" s="417">
        <v>0</v>
      </c>
      <c r="CH115" s="417">
        <v>0</v>
      </c>
      <c r="CI115" s="417">
        <v>0</v>
      </c>
      <c r="CJ115" s="417">
        <v>0</v>
      </c>
      <c r="CK115" s="417">
        <v>0</v>
      </c>
      <c r="CL115" s="417">
        <v>0</v>
      </c>
      <c r="CM115" s="417">
        <v>0</v>
      </c>
      <c r="CN115" s="417">
        <v>0</v>
      </c>
      <c r="CO115" s="417">
        <v>0</v>
      </c>
      <c r="CP115" s="417">
        <v>0</v>
      </c>
      <c r="CQ115" s="417">
        <v>0</v>
      </c>
      <c r="CR115" s="417">
        <v>0</v>
      </c>
      <c r="CS115" s="417">
        <v>0</v>
      </c>
      <c r="CT115" s="417">
        <v>0</v>
      </c>
      <c r="CU115" s="417">
        <v>0</v>
      </c>
      <c r="CV115" s="417">
        <v>0</v>
      </c>
      <c r="CW115" s="417">
        <v>0</v>
      </c>
      <c r="CX115" s="417">
        <v>0</v>
      </c>
      <c r="CY115" s="417">
        <v>0</v>
      </c>
      <c r="CZ115" s="417">
        <v>0</v>
      </c>
      <c r="DA115" s="417">
        <v>0</v>
      </c>
      <c r="DB115" s="417">
        <v>0</v>
      </c>
      <c r="DC115" s="417">
        <v>0</v>
      </c>
      <c r="DD115" s="417">
        <v>0</v>
      </c>
      <c r="DE115" s="417">
        <v>0</v>
      </c>
      <c r="DF115" s="417">
        <v>0</v>
      </c>
      <c r="DG115" s="417">
        <v>0</v>
      </c>
      <c r="DH115" s="417">
        <v>0</v>
      </c>
      <c r="DI115" s="417">
        <v>0</v>
      </c>
      <c r="DJ115" s="417">
        <v>0</v>
      </c>
      <c r="DK115" s="417">
        <v>0</v>
      </c>
      <c r="DL115" s="417">
        <v>0</v>
      </c>
      <c r="DM115" s="417">
        <v>0</v>
      </c>
      <c r="DN115" s="417">
        <v>0</v>
      </c>
      <c r="DO115" s="417">
        <v>0</v>
      </c>
      <c r="DP115" s="417">
        <v>0</v>
      </c>
      <c r="DQ115" s="417">
        <v>0</v>
      </c>
      <c r="DR115" s="417">
        <v>0</v>
      </c>
      <c r="DS115" s="417">
        <v>0</v>
      </c>
      <c r="DT115" s="417">
        <v>0</v>
      </c>
      <c r="DU115" s="417">
        <v>0</v>
      </c>
      <c r="DV115" s="417">
        <v>0</v>
      </c>
      <c r="DW115" s="417">
        <v>0</v>
      </c>
      <c r="DX115" s="417">
        <v>0</v>
      </c>
      <c r="DY115" s="417">
        <v>0</v>
      </c>
      <c r="DZ115" s="417">
        <v>0</v>
      </c>
      <c r="EA115" s="417">
        <v>0</v>
      </c>
      <c r="EB115" s="417">
        <v>0</v>
      </c>
      <c r="EC115" s="417">
        <v>0</v>
      </c>
      <c r="ED115" s="417">
        <v>0</v>
      </c>
      <c r="EE115" s="417">
        <v>0</v>
      </c>
      <c r="EF115" s="417">
        <v>0</v>
      </c>
      <c r="EG115" s="417">
        <v>0</v>
      </c>
      <c r="EH115" s="417">
        <v>0</v>
      </c>
      <c r="EI115" s="417">
        <v>0</v>
      </c>
      <c r="EJ115" s="417">
        <v>0</v>
      </c>
      <c r="EK115" s="417">
        <v>0</v>
      </c>
      <c r="EL115" s="417">
        <v>0</v>
      </c>
      <c r="EM115" s="417">
        <v>0</v>
      </c>
      <c r="EN115" s="417">
        <v>0</v>
      </c>
      <c r="EO115" s="417">
        <v>0</v>
      </c>
      <c r="EP115" s="417">
        <v>0</v>
      </c>
      <c r="EQ115" s="417">
        <v>0</v>
      </c>
      <c r="ER115" s="417">
        <v>0</v>
      </c>
      <c r="ES115" s="417">
        <v>0</v>
      </c>
      <c r="ET115" s="417">
        <v>0</v>
      </c>
      <c r="EU115" s="417">
        <v>0</v>
      </c>
      <c r="EV115" s="417">
        <v>0</v>
      </c>
      <c r="EW115" s="417">
        <v>0</v>
      </c>
      <c r="EX115" s="417">
        <v>0</v>
      </c>
      <c r="EY115" s="417">
        <v>0</v>
      </c>
      <c r="EZ115" s="417">
        <v>0</v>
      </c>
      <c r="FA115" s="417">
        <v>0</v>
      </c>
      <c r="FB115" s="417">
        <v>0</v>
      </c>
      <c r="FC115" s="417">
        <v>0</v>
      </c>
      <c r="FD115" s="417">
        <v>0</v>
      </c>
      <c r="FE115" s="417">
        <v>0</v>
      </c>
      <c r="FF115" s="417">
        <v>0</v>
      </c>
      <c r="FG115" s="417">
        <v>0</v>
      </c>
      <c r="FH115" s="417">
        <v>0</v>
      </c>
      <c r="FI115" s="417">
        <v>0</v>
      </c>
      <c r="FJ115" s="417">
        <v>0</v>
      </c>
      <c r="FK115" s="417">
        <v>0</v>
      </c>
      <c r="FL115" s="417">
        <v>0</v>
      </c>
      <c r="FM115" s="417">
        <v>0</v>
      </c>
      <c r="FN115" s="417">
        <v>0</v>
      </c>
      <c r="FO115" s="417">
        <v>0</v>
      </c>
      <c r="FP115" s="417">
        <v>0</v>
      </c>
      <c r="FQ115" s="417">
        <v>0</v>
      </c>
      <c r="FR115" s="417">
        <v>0</v>
      </c>
      <c r="FS115" s="417">
        <v>0</v>
      </c>
      <c r="FT115" s="417">
        <v>0</v>
      </c>
      <c r="FU115" s="417">
        <v>0</v>
      </c>
      <c r="FV115" s="417">
        <v>0</v>
      </c>
      <c r="FW115" s="417">
        <v>0</v>
      </c>
      <c r="FX115" s="417">
        <v>0</v>
      </c>
      <c r="FY115" s="417">
        <v>0</v>
      </c>
      <c r="FZ115" s="417">
        <v>0</v>
      </c>
      <c r="GA115" s="417">
        <v>0</v>
      </c>
    </row>
    <row r="116" spans="1:183" x14ac:dyDescent="0.25">
      <c r="A116" s="392">
        <v>3</v>
      </c>
      <c r="B116" s="168">
        <v>12</v>
      </c>
      <c r="C116" s="168">
        <v>2</v>
      </c>
      <c r="D116" s="417">
        <v>0</v>
      </c>
      <c r="E116" s="417">
        <v>0</v>
      </c>
      <c r="F116" s="417">
        <v>0</v>
      </c>
      <c r="G116" s="417">
        <v>0</v>
      </c>
      <c r="H116" s="417">
        <v>0</v>
      </c>
      <c r="I116" s="417">
        <v>0</v>
      </c>
      <c r="J116" s="417">
        <v>0</v>
      </c>
      <c r="K116" s="417">
        <v>0</v>
      </c>
      <c r="L116" s="417">
        <v>0</v>
      </c>
      <c r="M116" s="417">
        <v>0</v>
      </c>
      <c r="N116" s="417">
        <v>0</v>
      </c>
      <c r="O116" s="417">
        <v>0</v>
      </c>
      <c r="P116" s="417">
        <v>0</v>
      </c>
      <c r="Q116" s="417">
        <v>0</v>
      </c>
      <c r="R116" s="417">
        <v>0</v>
      </c>
      <c r="S116" s="417">
        <v>0</v>
      </c>
      <c r="T116" s="417">
        <v>0</v>
      </c>
      <c r="U116" s="417">
        <v>0</v>
      </c>
      <c r="V116" s="417">
        <v>0</v>
      </c>
      <c r="W116" s="417">
        <v>0</v>
      </c>
      <c r="X116" s="417">
        <v>0</v>
      </c>
      <c r="Y116" s="417">
        <v>0</v>
      </c>
      <c r="Z116" s="417">
        <v>0</v>
      </c>
      <c r="AA116" s="417">
        <v>0</v>
      </c>
      <c r="AB116" s="417">
        <v>0</v>
      </c>
      <c r="AC116" s="417">
        <v>0</v>
      </c>
      <c r="AD116" s="417">
        <v>0</v>
      </c>
      <c r="AE116" s="417">
        <v>0</v>
      </c>
      <c r="AF116" s="417">
        <v>0</v>
      </c>
      <c r="AG116" s="417">
        <v>0</v>
      </c>
      <c r="AH116" s="417">
        <v>0</v>
      </c>
      <c r="AI116" s="417">
        <v>0</v>
      </c>
      <c r="AJ116" s="417">
        <v>0</v>
      </c>
      <c r="AK116" s="417">
        <v>0</v>
      </c>
      <c r="AL116" s="417">
        <v>0</v>
      </c>
      <c r="AM116" s="417">
        <v>0</v>
      </c>
      <c r="AN116" s="417">
        <v>0</v>
      </c>
      <c r="AO116" s="417">
        <v>0</v>
      </c>
      <c r="AP116" s="417">
        <v>0</v>
      </c>
      <c r="AQ116" s="417">
        <v>0</v>
      </c>
      <c r="AR116" s="417">
        <v>0</v>
      </c>
      <c r="AS116" s="417">
        <v>0</v>
      </c>
      <c r="AT116" s="417">
        <v>0</v>
      </c>
      <c r="AU116" s="417">
        <v>0</v>
      </c>
      <c r="AV116" s="417">
        <v>0</v>
      </c>
      <c r="AW116" s="417">
        <v>0</v>
      </c>
      <c r="AX116" s="417">
        <v>0</v>
      </c>
      <c r="AY116" s="417">
        <v>0</v>
      </c>
      <c r="AZ116" s="417">
        <v>0</v>
      </c>
      <c r="BA116" s="417">
        <v>0</v>
      </c>
      <c r="BB116" s="417">
        <v>0</v>
      </c>
      <c r="BC116" s="417">
        <v>0</v>
      </c>
      <c r="BD116" s="417">
        <v>0</v>
      </c>
      <c r="BE116" s="417">
        <v>0</v>
      </c>
      <c r="BF116" s="417">
        <v>0</v>
      </c>
      <c r="BG116" s="417">
        <v>0</v>
      </c>
      <c r="BH116" s="417">
        <v>0</v>
      </c>
      <c r="BI116" s="417">
        <v>0</v>
      </c>
      <c r="BJ116" s="417">
        <v>0</v>
      </c>
      <c r="BK116" s="417">
        <v>0</v>
      </c>
      <c r="BL116" s="417">
        <v>0</v>
      </c>
      <c r="BM116" s="417">
        <v>0</v>
      </c>
      <c r="BN116" s="417">
        <v>0</v>
      </c>
      <c r="BO116" s="417">
        <v>0</v>
      </c>
      <c r="BP116" s="417">
        <v>0</v>
      </c>
      <c r="BQ116" s="417">
        <v>0</v>
      </c>
      <c r="BR116" s="417">
        <v>0</v>
      </c>
      <c r="BS116" s="417">
        <v>0</v>
      </c>
      <c r="BT116" s="417">
        <v>0</v>
      </c>
      <c r="BU116" s="417">
        <v>0</v>
      </c>
      <c r="BV116" s="417">
        <v>0</v>
      </c>
      <c r="BW116" s="417">
        <v>0</v>
      </c>
      <c r="BX116" s="417">
        <v>0</v>
      </c>
      <c r="BY116" s="417">
        <v>0</v>
      </c>
      <c r="BZ116" s="417">
        <v>0</v>
      </c>
      <c r="CA116" s="417">
        <v>0</v>
      </c>
      <c r="CB116" s="417">
        <v>0</v>
      </c>
      <c r="CC116" s="417">
        <v>0</v>
      </c>
      <c r="CD116" s="417">
        <v>0</v>
      </c>
      <c r="CE116" s="417">
        <v>0</v>
      </c>
      <c r="CF116" s="417">
        <v>0</v>
      </c>
      <c r="CG116" s="417">
        <v>0</v>
      </c>
      <c r="CH116" s="417">
        <v>0</v>
      </c>
      <c r="CI116" s="417">
        <v>0</v>
      </c>
      <c r="CJ116" s="417">
        <v>0</v>
      </c>
      <c r="CK116" s="417">
        <v>0</v>
      </c>
      <c r="CL116" s="417">
        <v>0</v>
      </c>
      <c r="CM116" s="417">
        <v>0</v>
      </c>
      <c r="CN116" s="417">
        <v>0</v>
      </c>
      <c r="CO116" s="417">
        <v>0</v>
      </c>
      <c r="CP116" s="417">
        <v>0</v>
      </c>
      <c r="CQ116" s="417">
        <v>0</v>
      </c>
      <c r="CR116" s="417">
        <v>0</v>
      </c>
      <c r="CS116" s="417">
        <v>0</v>
      </c>
      <c r="CT116" s="417">
        <v>0</v>
      </c>
      <c r="CU116" s="417">
        <v>0</v>
      </c>
      <c r="CV116" s="417">
        <v>0</v>
      </c>
      <c r="CW116" s="417">
        <v>0</v>
      </c>
      <c r="CX116" s="417">
        <v>0</v>
      </c>
      <c r="CY116" s="417">
        <v>0</v>
      </c>
      <c r="CZ116" s="417">
        <v>0</v>
      </c>
      <c r="DA116" s="417">
        <v>0</v>
      </c>
      <c r="DB116" s="417">
        <v>0</v>
      </c>
      <c r="DC116" s="417">
        <v>0</v>
      </c>
      <c r="DD116" s="417">
        <v>0</v>
      </c>
      <c r="DE116" s="417">
        <v>0</v>
      </c>
      <c r="DF116" s="417">
        <v>0</v>
      </c>
      <c r="DG116" s="417">
        <v>0</v>
      </c>
      <c r="DH116" s="417">
        <v>0</v>
      </c>
      <c r="DI116" s="417">
        <v>0</v>
      </c>
      <c r="DJ116" s="417">
        <v>0</v>
      </c>
      <c r="DK116" s="417">
        <v>0</v>
      </c>
      <c r="DL116" s="417">
        <v>0</v>
      </c>
      <c r="DM116" s="417">
        <v>0</v>
      </c>
      <c r="DN116" s="417">
        <v>0</v>
      </c>
      <c r="DO116" s="417">
        <v>0</v>
      </c>
      <c r="DP116" s="417">
        <v>0</v>
      </c>
      <c r="DQ116" s="417">
        <v>0</v>
      </c>
      <c r="DR116" s="417">
        <v>0</v>
      </c>
      <c r="DS116" s="417">
        <v>0</v>
      </c>
      <c r="DT116" s="417">
        <v>0</v>
      </c>
      <c r="DU116" s="417">
        <v>0</v>
      </c>
      <c r="DV116" s="417">
        <v>0</v>
      </c>
      <c r="DW116" s="417">
        <v>0</v>
      </c>
      <c r="DX116" s="417">
        <v>0</v>
      </c>
      <c r="DY116" s="417">
        <v>0</v>
      </c>
      <c r="DZ116" s="417">
        <v>0</v>
      </c>
      <c r="EA116" s="417">
        <v>0</v>
      </c>
      <c r="EB116" s="417">
        <v>0</v>
      </c>
      <c r="EC116" s="417">
        <v>0</v>
      </c>
      <c r="ED116" s="417">
        <v>0</v>
      </c>
      <c r="EE116" s="417">
        <v>0</v>
      </c>
      <c r="EF116" s="417">
        <v>0</v>
      </c>
      <c r="EG116" s="417">
        <v>0</v>
      </c>
      <c r="EH116" s="417">
        <v>0</v>
      </c>
      <c r="EI116" s="417">
        <v>0</v>
      </c>
      <c r="EJ116" s="417">
        <v>0</v>
      </c>
      <c r="EK116" s="417">
        <v>0</v>
      </c>
      <c r="EL116" s="417">
        <v>0</v>
      </c>
      <c r="EM116" s="417">
        <v>0</v>
      </c>
      <c r="EN116" s="417">
        <v>0</v>
      </c>
      <c r="EO116" s="417">
        <v>0</v>
      </c>
      <c r="EP116" s="417">
        <v>0</v>
      </c>
      <c r="EQ116" s="417">
        <v>0</v>
      </c>
      <c r="ER116" s="417">
        <v>0</v>
      </c>
      <c r="ES116" s="417">
        <v>0</v>
      </c>
      <c r="ET116" s="417">
        <v>0</v>
      </c>
      <c r="EU116" s="417">
        <v>0</v>
      </c>
      <c r="EV116" s="417">
        <v>0</v>
      </c>
      <c r="EW116" s="417">
        <v>0</v>
      </c>
      <c r="EX116" s="417">
        <v>0</v>
      </c>
      <c r="EY116" s="417">
        <v>0</v>
      </c>
      <c r="EZ116" s="417">
        <v>0</v>
      </c>
      <c r="FA116" s="417">
        <v>0</v>
      </c>
      <c r="FB116" s="417">
        <v>0</v>
      </c>
      <c r="FC116" s="417">
        <v>0</v>
      </c>
      <c r="FD116" s="417">
        <v>0</v>
      </c>
      <c r="FE116" s="417">
        <v>0</v>
      </c>
      <c r="FF116" s="417">
        <v>0</v>
      </c>
      <c r="FG116" s="417">
        <v>0</v>
      </c>
      <c r="FH116" s="417">
        <v>0</v>
      </c>
      <c r="FI116" s="417">
        <v>0</v>
      </c>
      <c r="FJ116" s="417">
        <v>0</v>
      </c>
      <c r="FK116" s="417">
        <v>0</v>
      </c>
      <c r="FL116" s="417">
        <v>0</v>
      </c>
      <c r="FM116" s="417">
        <v>0</v>
      </c>
      <c r="FN116" s="417">
        <v>0</v>
      </c>
      <c r="FO116" s="417">
        <v>0</v>
      </c>
      <c r="FP116" s="417">
        <v>0</v>
      </c>
      <c r="FQ116" s="417">
        <v>0</v>
      </c>
      <c r="FR116" s="417">
        <v>0</v>
      </c>
      <c r="FS116" s="417">
        <v>0</v>
      </c>
      <c r="FT116" s="417">
        <v>0</v>
      </c>
      <c r="FU116" s="417">
        <v>0</v>
      </c>
      <c r="FV116" s="417">
        <v>0</v>
      </c>
      <c r="FW116" s="417">
        <v>0</v>
      </c>
      <c r="FX116" s="417">
        <v>0</v>
      </c>
      <c r="FY116" s="417">
        <v>0</v>
      </c>
      <c r="FZ116" s="417">
        <v>0</v>
      </c>
      <c r="GA116" s="417">
        <v>0</v>
      </c>
    </row>
    <row r="117" spans="1:183" x14ac:dyDescent="0.25">
      <c r="A117" s="392">
        <v>4</v>
      </c>
      <c r="B117" s="168">
        <v>12</v>
      </c>
      <c r="C117" s="168">
        <v>2</v>
      </c>
      <c r="D117" s="417">
        <v>0</v>
      </c>
      <c r="E117" s="417">
        <v>0</v>
      </c>
      <c r="F117" s="417">
        <v>0</v>
      </c>
      <c r="G117" s="417">
        <v>0</v>
      </c>
      <c r="H117" s="417">
        <v>0</v>
      </c>
      <c r="I117" s="417">
        <v>0</v>
      </c>
      <c r="J117" s="417">
        <v>0</v>
      </c>
      <c r="K117" s="417">
        <v>0</v>
      </c>
      <c r="L117" s="417">
        <v>0</v>
      </c>
      <c r="M117" s="417">
        <v>0</v>
      </c>
      <c r="N117" s="417">
        <v>0</v>
      </c>
      <c r="O117" s="417">
        <v>0</v>
      </c>
      <c r="P117" s="417">
        <v>0</v>
      </c>
      <c r="Q117" s="417">
        <v>0</v>
      </c>
      <c r="R117" s="417">
        <v>0</v>
      </c>
      <c r="S117" s="417">
        <v>0</v>
      </c>
      <c r="T117" s="417">
        <v>0</v>
      </c>
      <c r="U117" s="417">
        <v>0</v>
      </c>
      <c r="V117" s="417">
        <v>0</v>
      </c>
      <c r="W117" s="417">
        <v>0</v>
      </c>
      <c r="X117" s="417">
        <v>0</v>
      </c>
      <c r="Y117" s="417">
        <v>0</v>
      </c>
      <c r="Z117" s="417">
        <v>0</v>
      </c>
      <c r="AA117" s="417">
        <v>0</v>
      </c>
      <c r="AB117" s="417">
        <v>0</v>
      </c>
      <c r="AC117" s="417">
        <v>0</v>
      </c>
      <c r="AD117" s="417">
        <v>0</v>
      </c>
      <c r="AE117" s="417">
        <v>0</v>
      </c>
      <c r="AF117" s="417">
        <v>0</v>
      </c>
      <c r="AG117" s="417">
        <v>0</v>
      </c>
      <c r="AH117" s="417">
        <v>0</v>
      </c>
      <c r="AI117" s="417">
        <v>0</v>
      </c>
      <c r="AJ117" s="417">
        <v>0</v>
      </c>
      <c r="AK117" s="417">
        <v>0</v>
      </c>
      <c r="AL117" s="417">
        <v>0</v>
      </c>
      <c r="AM117" s="417">
        <v>0</v>
      </c>
      <c r="AN117" s="417">
        <v>0</v>
      </c>
      <c r="AO117" s="417">
        <v>0</v>
      </c>
      <c r="AP117" s="417">
        <v>0</v>
      </c>
      <c r="AQ117" s="417">
        <v>0</v>
      </c>
      <c r="AR117" s="417">
        <v>0</v>
      </c>
      <c r="AS117" s="417">
        <v>0</v>
      </c>
      <c r="AT117" s="417">
        <v>0</v>
      </c>
      <c r="AU117" s="417">
        <v>0</v>
      </c>
      <c r="AV117" s="417">
        <v>0</v>
      </c>
      <c r="AW117" s="417">
        <v>0</v>
      </c>
      <c r="AX117" s="417">
        <v>0</v>
      </c>
      <c r="AY117" s="417">
        <v>0</v>
      </c>
      <c r="AZ117" s="417">
        <v>0</v>
      </c>
      <c r="BA117" s="417">
        <v>0</v>
      </c>
      <c r="BB117" s="417">
        <v>0</v>
      </c>
      <c r="BC117" s="417">
        <v>0</v>
      </c>
      <c r="BD117" s="417">
        <v>0</v>
      </c>
      <c r="BE117" s="417">
        <v>0</v>
      </c>
      <c r="BF117" s="417">
        <v>0</v>
      </c>
      <c r="BG117" s="417">
        <v>0</v>
      </c>
      <c r="BH117" s="417">
        <v>0</v>
      </c>
      <c r="BI117" s="417">
        <v>0</v>
      </c>
      <c r="BJ117" s="417">
        <v>0</v>
      </c>
      <c r="BK117" s="417">
        <v>0</v>
      </c>
      <c r="BL117" s="417">
        <v>0</v>
      </c>
      <c r="BM117" s="417">
        <v>0</v>
      </c>
      <c r="BN117" s="417">
        <v>0</v>
      </c>
      <c r="BO117" s="417">
        <v>0</v>
      </c>
      <c r="BP117" s="417">
        <v>0</v>
      </c>
      <c r="BQ117" s="417">
        <v>0</v>
      </c>
      <c r="BR117" s="417">
        <v>0</v>
      </c>
      <c r="BS117" s="417">
        <v>0</v>
      </c>
      <c r="BT117" s="417">
        <v>0</v>
      </c>
      <c r="BU117" s="417">
        <v>0</v>
      </c>
      <c r="BV117" s="417">
        <v>0</v>
      </c>
      <c r="BW117" s="417">
        <v>0</v>
      </c>
      <c r="BX117" s="417">
        <v>0</v>
      </c>
      <c r="BY117" s="417">
        <v>0</v>
      </c>
      <c r="BZ117" s="417">
        <v>0</v>
      </c>
      <c r="CA117" s="417">
        <v>0</v>
      </c>
      <c r="CB117" s="417">
        <v>0</v>
      </c>
      <c r="CC117" s="417">
        <v>0</v>
      </c>
      <c r="CD117" s="417">
        <v>0</v>
      </c>
      <c r="CE117" s="417">
        <v>0</v>
      </c>
      <c r="CF117" s="417">
        <v>0</v>
      </c>
      <c r="CG117" s="417">
        <v>0</v>
      </c>
      <c r="CH117" s="417">
        <v>0</v>
      </c>
      <c r="CI117" s="417">
        <v>0</v>
      </c>
      <c r="CJ117" s="417">
        <v>0</v>
      </c>
      <c r="CK117" s="417">
        <v>0</v>
      </c>
      <c r="CL117" s="417">
        <v>0</v>
      </c>
      <c r="CM117" s="417">
        <v>0</v>
      </c>
      <c r="CN117" s="417">
        <v>0</v>
      </c>
      <c r="CO117" s="417">
        <v>0</v>
      </c>
      <c r="CP117" s="417">
        <v>0</v>
      </c>
      <c r="CQ117" s="417">
        <v>0</v>
      </c>
      <c r="CR117" s="417">
        <v>0</v>
      </c>
      <c r="CS117" s="417">
        <v>0</v>
      </c>
      <c r="CT117" s="417">
        <v>0</v>
      </c>
      <c r="CU117" s="417">
        <v>0</v>
      </c>
      <c r="CV117" s="417">
        <v>0</v>
      </c>
      <c r="CW117" s="417">
        <v>0</v>
      </c>
      <c r="CX117" s="417">
        <v>0</v>
      </c>
      <c r="CY117" s="417">
        <v>0</v>
      </c>
      <c r="CZ117" s="417">
        <v>0</v>
      </c>
      <c r="DA117" s="417">
        <v>0</v>
      </c>
      <c r="DB117" s="417">
        <v>0</v>
      </c>
      <c r="DC117" s="417">
        <v>0</v>
      </c>
      <c r="DD117" s="417">
        <v>0</v>
      </c>
      <c r="DE117" s="417">
        <v>0</v>
      </c>
      <c r="DF117" s="417">
        <v>0</v>
      </c>
      <c r="DG117" s="417">
        <v>0</v>
      </c>
      <c r="DH117" s="417">
        <v>0</v>
      </c>
      <c r="DI117" s="417">
        <v>0</v>
      </c>
      <c r="DJ117" s="417">
        <v>0</v>
      </c>
      <c r="DK117" s="417">
        <v>0</v>
      </c>
      <c r="DL117" s="417">
        <v>0</v>
      </c>
      <c r="DM117" s="417">
        <v>0</v>
      </c>
      <c r="DN117" s="417">
        <v>0</v>
      </c>
      <c r="DO117" s="417">
        <v>0</v>
      </c>
      <c r="DP117" s="417">
        <v>0</v>
      </c>
      <c r="DQ117" s="417">
        <v>0</v>
      </c>
      <c r="DR117" s="417">
        <v>0</v>
      </c>
      <c r="DS117" s="417">
        <v>0</v>
      </c>
      <c r="DT117" s="417">
        <v>0</v>
      </c>
      <c r="DU117" s="417">
        <v>0</v>
      </c>
      <c r="DV117" s="417">
        <v>0</v>
      </c>
      <c r="DW117" s="417">
        <v>0</v>
      </c>
      <c r="DX117" s="417">
        <v>0</v>
      </c>
      <c r="DY117" s="417">
        <v>0</v>
      </c>
      <c r="DZ117" s="417">
        <v>0</v>
      </c>
      <c r="EA117" s="417">
        <v>0</v>
      </c>
      <c r="EB117" s="417">
        <v>0</v>
      </c>
      <c r="EC117" s="417">
        <v>0</v>
      </c>
      <c r="ED117" s="417">
        <v>0</v>
      </c>
      <c r="EE117" s="417">
        <v>0</v>
      </c>
      <c r="EF117" s="417">
        <v>0</v>
      </c>
      <c r="EG117" s="417">
        <v>0</v>
      </c>
      <c r="EH117" s="417">
        <v>0</v>
      </c>
      <c r="EI117" s="417">
        <v>0</v>
      </c>
      <c r="EJ117" s="417">
        <v>0</v>
      </c>
      <c r="EK117" s="417">
        <v>0</v>
      </c>
      <c r="EL117" s="417">
        <v>0</v>
      </c>
      <c r="EM117" s="417">
        <v>0</v>
      </c>
      <c r="EN117" s="417">
        <v>0</v>
      </c>
      <c r="EO117" s="417">
        <v>0</v>
      </c>
      <c r="EP117" s="417">
        <v>0</v>
      </c>
      <c r="EQ117" s="417">
        <v>0</v>
      </c>
      <c r="ER117" s="417">
        <v>0</v>
      </c>
      <c r="ES117" s="417">
        <v>0</v>
      </c>
      <c r="ET117" s="417">
        <v>0</v>
      </c>
      <c r="EU117" s="417">
        <v>0</v>
      </c>
      <c r="EV117" s="417">
        <v>0</v>
      </c>
      <c r="EW117" s="417">
        <v>0</v>
      </c>
      <c r="EX117" s="417">
        <v>0</v>
      </c>
      <c r="EY117" s="417">
        <v>0</v>
      </c>
      <c r="EZ117" s="417">
        <v>0</v>
      </c>
      <c r="FA117" s="417">
        <v>0</v>
      </c>
      <c r="FB117" s="417">
        <v>0</v>
      </c>
      <c r="FC117" s="417">
        <v>0</v>
      </c>
      <c r="FD117" s="417">
        <v>0</v>
      </c>
      <c r="FE117" s="417">
        <v>0</v>
      </c>
      <c r="FF117" s="417">
        <v>0</v>
      </c>
      <c r="FG117" s="417">
        <v>0</v>
      </c>
      <c r="FH117" s="417">
        <v>0</v>
      </c>
      <c r="FI117" s="417">
        <v>0</v>
      </c>
      <c r="FJ117" s="417">
        <v>0</v>
      </c>
      <c r="FK117" s="417">
        <v>0</v>
      </c>
      <c r="FL117" s="417">
        <v>0</v>
      </c>
      <c r="FM117" s="417">
        <v>0</v>
      </c>
      <c r="FN117" s="417">
        <v>0</v>
      </c>
      <c r="FO117" s="417">
        <v>0</v>
      </c>
      <c r="FP117" s="417">
        <v>0</v>
      </c>
      <c r="FQ117" s="417">
        <v>0</v>
      </c>
      <c r="FR117" s="417">
        <v>0</v>
      </c>
      <c r="FS117" s="417">
        <v>0</v>
      </c>
      <c r="FT117" s="417">
        <v>0</v>
      </c>
      <c r="FU117" s="417">
        <v>0</v>
      </c>
      <c r="FV117" s="417">
        <v>0</v>
      </c>
      <c r="FW117" s="417">
        <v>0</v>
      </c>
      <c r="FX117" s="417">
        <v>0</v>
      </c>
      <c r="FY117" s="417">
        <v>0</v>
      </c>
      <c r="FZ117" s="417">
        <v>0</v>
      </c>
      <c r="GA117" s="417">
        <v>0</v>
      </c>
    </row>
    <row r="118" spans="1:183" x14ac:dyDescent="0.25">
      <c r="A118" s="392">
        <v>1</v>
      </c>
      <c r="B118" s="168">
        <v>12</v>
      </c>
      <c r="C118" s="170">
        <v>5</v>
      </c>
      <c r="D118" s="417">
        <v>0</v>
      </c>
      <c r="E118" s="417">
        <v>0</v>
      </c>
      <c r="F118" s="417">
        <v>0</v>
      </c>
      <c r="G118" s="417">
        <v>0</v>
      </c>
      <c r="H118" s="417">
        <v>0</v>
      </c>
      <c r="I118" s="417">
        <v>0</v>
      </c>
      <c r="J118" s="417">
        <v>0</v>
      </c>
      <c r="K118" s="417">
        <v>0</v>
      </c>
      <c r="L118" s="417">
        <v>0</v>
      </c>
      <c r="M118" s="417">
        <v>0</v>
      </c>
      <c r="N118" s="417">
        <v>0</v>
      </c>
      <c r="O118" s="417">
        <v>0</v>
      </c>
      <c r="P118" s="417">
        <v>0</v>
      </c>
      <c r="Q118" s="417">
        <v>0</v>
      </c>
      <c r="R118" s="417">
        <v>0</v>
      </c>
      <c r="S118" s="417">
        <v>0</v>
      </c>
      <c r="T118" s="417">
        <v>0</v>
      </c>
      <c r="U118" s="417">
        <v>0</v>
      </c>
      <c r="V118" s="417">
        <v>0</v>
      </c>
      <c r="W118" s="417">
        <v>0</v>
      </c>
      <c r="X118" s="417">
        <v>0</v>
      </c>
      <c r="Y118" s="417">
        <v>0</v>
      </c>
      <c r="Z118" s="417">
        <v>0</v>
      </c>
      <c r="AA118" s="417">
        <v>0</v>
      </c>
      <c r="AB118" s="417">
        <v>0</v>
      </c>
      <c r="AC118" s="417">
        <v>0</v>
      </c>
      <c r="AD118" s="417">
        <v>0</v>
      </c>
      <c r="AE118" s="417">
        <v>0</v>
      </c>
      <c r="AF118" s="417">
        <v>0</v>
      </c>
      <c r="AG118" s="417">
        <v>0</v>
      </c>
      <c r="AH118" s="417">
        <v>0</v>
      </c>
      <c r="AI118" s="417">
        <v>0</v>
      </c>
      <c r="AJ118" s="417">
        <v>0</v>
      </c>
      <c r="AK118" s="417">
        <v>0</v>
      </c>
      <c r="AL118" s="417">
        <v>0</v>
      </c>
      <c r="AM118" s="417">
        <v>0</v>
      </c>
      <c r="AN118" s="417">
        <v>0</v>
      </c>
      <c r="AO118" s="417">
        <v>0</v>
      </c>
      <c r="AP118" s="417">
        <v>0</v>
      </c>
      <c r="AQ118" s="417">
        <v>0</v>
      </c>
      <c r="AR118" s="417">
        <v>0</v>
      </c>
      <c r="AS118" s="417">
        <v>0</v>
      </c>
      <c r="AT118" s="417">
        <v>0</v>
      </c>
      <c r="AU118" s="417">
        <v>0</v>
      </c>
      <c r="AV118" s="417">
        <v>0</v>
      </c>
      <c r="AW118" s="417">
        <v>0</v>
      </c>
      <c r="AX118" s="417">
        <v>0</v>
      </c>
      <c r="AY118" s="417">
        <v>0</v>
      </c>
      <c r="AZ118" s="417">
        <v>0</v>
      </c>
      <c r="BA118" s="417">
        <v>0</v>
      </c>
      <c r="BB118" s="417">
        <v>0</v>
      </c>
      <c r="BC118" s="417">
        <v>0</v>
      </c>
      <c r="BD118" s="417">
        <v>0</v>
      </c>
      <c r="BE118" s="417">
        <v>0</v>
      </c>
      <c r="BF118" s="417">
        <v>0</v>
      </c>
      <c r="BG118" s="417">
        <v>0</v>
      </c>
      <c r="BH118" s="417">
        <v>0</v>
      </c>
      <c r="BI118" s="417">
        <v>0</v>
      </c>
      <c r="BJ118" s="417">
        <v>0</v>
      </c>
      <c r="BK118" s="417">
        <v>0</v>
      </c>
      <c r="BL118" s="417">
        <v>0</v>
      </c>
      <c r="BM118" s="417">
        <v>0</v>
      </c>
      <c r="BN118" s="417">
        <v>0</v>
      </c>
      <c r="BO118" s="417">
        <v>0</v>
      </c>
      <c r="BP118" s="417">
        <v>0</v>
      </c>
      <c r="BQ118" s="417">
        <v>0</v>
      </c>
      <c r="BR118" s="417">
        <v>0</v>
      </c>
      <c r="BS118" s="417">
        <v>0</v>
      </c>
      <c r="BT118" s="417">
        <v>0</v>
      </c>
      <c r="BU118" s="417">
        <v>0</v>
      </c>
      <c r="BV118" s="417">
        <v>0</v>
      </c>
      <c r="BW118" s="417">
        <v>0</v>
      </c>
      <c r="BX118" s="417">
        <v>0</v>
      </c>
      <c r="BY118" s="417">
        <v>0</v>
      </c>
      <c r="BZ118" s="417">
        <v>0</v>
      </c>
      <c r="CA118" s="417">
        <v>0</v>
      </c>
      <c r="CB118" s="417">
        <v>0</v>
      </c>
      <c r="CC118" s="417">
        <v>0</v>
      </c>
      <c r="CD118" s="417">
        <v>0</v>
      </c>
      <c r="CE118" s="417">
        <v>0</v>
      </c>
      <c r="CF118" s="417">
        <v>0</v>
      </c>
      <c r="CG118" s="417">
        <v>0</v>
      </c>
      <c r="CH118" s="417">
        <v>0</v>
      </c>
      <c r="CI118" s="417">
        <v>0</v>
      </c>
      <c r="CJ118" s="417">
        <v>0</v>
      </c>
      <c r="CK118" s="417">
        <v>0</v>
      </c>
      <c r="CL118" s="417">
        <v>0</v>
      </c>
      <c r="CM118" s="417">
        <v>0</v>
      </c>
      <c r="CN118" s="417">
        <v>0</v>
      </c>
      <c r="CO118" s="417">
        <v>0</v>
      </c>
      <c r="CP118" s="417">
        <v>0</v>
      </c>
      <c r="CQ118" s="417">
        <v>0</v>
      </c>
      <c r="CR118" s="417">
        <v>0</v>
      </c>
      <c r="CS118" s="417">
        <v>0</v>
      </c>
      <c r="CT118" s="417">
        <v>0</v>
      </c>
      <c r="CU118" s="417">
        <v>0</v>
      </c>
      <c r="CV118" s="417">
        <v>0</v>
      </c>
      <c r="CW118" s="417">
        <v>0</v>
      </c>
      <c r="CX118" s="417">
        <v>0</v>
      </c>
      <c r="CY118" s="417">
        <v>0</v>
      </c>
      <c r="CZ118" s="417">
        <v>0</v>
      </c>
      <c r="DA118" s="417">
        <v>0</v>
      </c>
      <c r="DB118" s="417">
        <v>0</v>
      </c>
      <c r="DC118" s="417">
        <v>0</v>
      </c>
      <c r="DD118" s="417">
        <v>0</v>
      </c>
      <c r="DE118" s="417">
        <v>0</v>
      </c>
      <c r="DF118" s="417">
        <v>0</v>
      </c>
      <c r="DG118" s="417">
        <v>0</v>
      </c>
      <c r="DH118" s="417">
        <v>0</v>
      </c>
      <c r="DI118" s="417">
        <v>0</v>
      </c>
      <c r="DJ118" s="417">
        <v>0</v>
      </c>
      <c r="DK118" s="417">
        <v>0</v>
      </c>
      <c r="DL118" s="417">
        <v>0</v>
      </c>
      <c r="DM118" s="417">
        <v>0</v>
      </c>
      <c r="DN118" s="417">
        <v>0</v>
      </c>
      <c r="DO118" s="417">
        <v>0</v>
      </c>
      <c r="DP118" s="417">
        <v>0</v>
      </c>
      <c r="DQ118" s="417">
        <v>0</v>
      </c>
      <c r="DR118" s="417">
        <v>0</v>
      </c>
      <c r="DS118" s="417">
        <v>0</v>
      </c>
      <c r="DT118" s="417">
        <v>0</v>
      </c>
      <c r="DU118" s="417">
        <v>0</v>
      </c>
      <c r="DV118" s="417">
        <v>0</v>
      </c>
      <c r="DW118" s="417">
        <v>0</v>
      </c>
      <c r="DX118" s="417">
        <v>0</v>
      </c>
      <c r="DY118" s="417">
        <v>0</v>
      </c>
      <c r="DZ118" s="417">
        <v>0</v>
      </c>
      <c r="EA118" s="417">
        <v>0</v>
      </c>
      <c r="EB118" s="417">
        <v>0</v>
      </c>
      <c r="EC118" s="417">
        <v>0</v>
      </c>
      <c r="ED118" s="417">
        <v>0</v>
      </c>
      <c r="EE118" s="417">
        <v>0</v>
      </c>
      <c r="EF118" s="417">
        <v>0</v>
      </c>
      <c r="EG118" s="417">
        <v>0</v>
      </c>
      <c r="EH118" s="417">
        <v>0</v>
      </c>
      <c r="EI118" s="417">
        <v>0</v>
      </c>
      <c r="EJ118" s="417">
        <v>0</v>
      </c>
      <c r="EK118" s="417">
        <v>0</v>
      </c>
      <c r="EL118" s="417">
        <v>0</v>
      </c>
      <c r="EM118" s="417">
        <v>0</v>
      </c>
      <c r="EN118" s="417">
        <v>0</v>
      </c>
      <c r="EO118" s="417">
        <v>0</v>
      </c>
      <c r="EP118" s="417">
        <v>0</v>
      </c>
      <c r="EQ118" s="417">
        <v>0</v>
      </c>
      <c r="ER118" s="417">
        <v>0</v>
      </c>
      <c r="ES118" s="417">
        <v>0</v>
      </c>
      <c r="ET118" s="417">
        <v>0</v>
      </c>
      <c r="EU118" s="417">
        <v>0</v>
      </c>
      <c r="EV118" s="417">
        <v>0</v>
      </c>
      <c r="EW118" s="417">
        <v>0</v>
      </c>
      <c r="EX118" s="417">
        <v>0</v>
      </c>
      <c r="EY118" s="417">
        <v>0</v>
      </c>
      <c r="EZ118" s="417">
        <v>0</v>
      </c>
      <c r="FA118" s="417">
        <v>0</v>
      </c>
      <c r="FB118" s="417">
        <v>0</v>
      </c>
      <c r="FC118" s="417">
        <v>0</v>
      </c>
      <c r="FD118" s="417">
        <v>0</v>
      </c>
      <c r="FE118" s="417">
        <v>0</v>
      </c>
      <c r="FF118" s="417">
        <v>0</v>
      </c>
      <c r="FG118" s="417">
        <v>0</v>
      </c>
      <c r="FH118" s="417">
        <v>0</v>
      </c>
      <c r="FI118" s="417">
        <v>0</v>
      </c>
      <c r="FJ118" s="417">
        <v>0</v>
      </c>
      <c r="FK118" s="417">
        <v>0</v>
      </c>
      <c r="FL118" s="417">
        <v>0</v>
      </c>
      <c r="FM118" s="417">
        <v>0</v>
      </c>
      <c r="FN118" s="417">
        <v>0</v>
      </c>
      <c r="FO118" s="417">
        <v>0</v>
      </c>
      <c r="FP118" s="417">
        <v>0</v>
      </c>
      <c r="FQ118" s="417">
        <v>0</v>
      </c>
      <c r="FR118" s="417">
        <v>0</v>
      </c>
      <c r="FS118" s="417">
        <v>0</v>
      </c>
      <c r="FT118" s="417">
        <v>0</v>
      </c>
      <c r="FU118" s="417">
        <v>0</v>
      </c>
      <c r="FV118" s="417">
        <v>0</v>
      </c>
      <c r="FW118" s="417">
        <v>0</v>
      </c>
      <c r="FX118" s="417">
        <v>0</v>
      </c>
      <c r="FY118" s="417">
        <v>0</v>
      </c>
      <c r="FZ118" s="417">
        <v>0</v>
      </c>
      <c r="GA118" s="417">
        <v>0</v>
      </c>
    </row>
    <row r="119" spans="1:183" x14ac:dyDescent="0.25">
      <c r="A119" s="392">
        <v>2</v>
      </c>
      <c r="B119" s="168">
        <v>12</v>
      </c>
      <c r="C119" s="170">
        <v>5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7">
        <v>0</v>
      </c>
      <c r="Q119" s="417">
        <v>0</v>
      </c>
      <c r="R119" s="417">
        <v>0</v>
      </c>
      <c r="S119" s="417">
        <v>0</v>
      </c>
      <c r="T119" s="417">
        <v>0</v>
      </c>
      <c r="U119" s="417">
        <v>0</v>
      </c>
      <c r="V119" s="417">
        <v>0</v>
      </c>
      <c r="W119" s="417">
        <v>0</v>
      </c>
      <c r="X119" s="417">
        <v>0</v>
      </c>
      <c r="Y119" s="417">
        <v>0</v>
      </c>
      <c r="Z119" s="417">
        <v>0</v>
      </c>
      <c r="AA119" s="417">
        <v>0</v>
      </c>
      <c r="AB119" s="417">
        <v>0</v>
      </c>
      <c r="AC119" s="417">
        <v>0</v>
      </c>
      <c r="AD119" s="417">
        <v>0</v>
      </c>
      <c r="AE119" s="417">
        <v>0</v>
      </c>
      <c r="AF119" s="417">
        <v>0</v>
      </c>
      <c r="AG119" s="417">
        <v>0</v>
      </c>
      <c r="AH119" s="417">
        <v>0</v>
      </c>
      <c r="AI119" s="417">
        <v>0</v>
      </c>
      <c r="AJ119" s="417">
        <v>0</v>
      </c>
      <c r="AK119" s="417">
        <v>0</v>
      </c>
      <c r="AL119" s="417">
        <v>0</v>
      </c>
      <c r="AM119" s="417">
        <v>0</v>
      </c>
      <c r="AN119" s="417">
        <v>0</v>
      </c>
      <c r="AO119" s="417">
        <v>0</v>
      </c>
      <c r="AP119" s="417">
        <v>0</v>
      </c>
      <c r="AQ119" s="417">
        <v>0</v>
      </c>
      <c r="AR119" s="417">
        <v>0</v>
      </c>
      <c r="AS119" s="417">
        <v>0</v>
      </c>
      <c r="AT119" s="417">
        <v>0</v>
      </c>
      <c r="AU119" s="417">
        <v>0</v>
      </c>
      <c r="AV119" s="417">
        <v>0</v>
      </c>
      <c r="AW119" s="417">
        <v>0</v>
      </c>
      <c r="AX119" s="417">
        <v>0</v>
      </c>
      <c r="AY119" s="417">
        <v>0</v>
      </c>
      <c r="AZ119" s="417">
        <v>0</v>
      </c>
      <c r="BA119" s="417">
        <v>0</v>
      </c>
      <c r="BB119" s="417">
        <v>0</v>
      </c>
      <c r="BC119" s="417">
        <v>0</v>
      </c>
      <c r="BD119" s="417">
        <v>0</v>
      </c>
      <c r="BE119" s="417">
        <v>0</v>
      </c>
      <c r="BF119" s="417">
        <v>0</v>
      </c>
      <c r="BG119" s="417">
        <v>0</v>
      </c>
      <c r="BH119" s="417">
        <v>0</v>
      </c>
      <c r="BI119" s="417">
        <v>0</v>
      </c>
      <c r="BJ119" s="417">
        <v>0</v>
      </c>
      <c r="BK119" s="417">
        <v>0</v>
      </c>
      <c r="BL119" s="417">
        <v>0</v>
      </c>
      <c r="BM119" s="417">
        <v>0</v>
      </c>
      <c r="BN119" s="417">
        <v>0</v>
      </c>
      <c r="BO119" s="417">
        <v>0</v>
      </c>
      <c r="BP119" s="417">
        <v>0</v>
      </c>
      <c r="BQ119" s="417">
        <v>0</v>
      </c>
      <c r="BR119" s="417">
        <v>0</v>
      </c>
      <c r="BS119" s="417">
        <v>0</v>
      </c>
      <c r="BT119" s="417">
        <v>0</v>
      </c>
      <c r="BU119" s="417">
        <v>0</v>
      </c>
      <c r="BV119" s="417">
        <v>0</v>
      </c>
      <c r="BW119" s="417">
        <v>0</v>
      </c>
      <c r="BX119" s="417">
        <v>0</v>
      </c>
      <c r="BY119" s="417">
        <v>0</v>
      </c>
      <c r="BZ119" s="417">
        <v>0</v>
      </c>
      <c r="CA119" s="417">
        <v>0</v>
      </c>
      <c r="CB119" s="417">
        <v>0</v>
      </c>
      <c r="CC119" s="417">
        <v>0</v>
      </c>
      <c r="CD119" s="417">
        <v>0</v>
      </c>
      <c r="CE119" s="417">
        <v>0</v>
      </c>
      <c r="CF119" s="417">
        <v>0</v>
      </c>
      <c r="CG119" s="417">
        <v>0</v>
      </c>
      <c r="CH119" s="417">
        <v>0</v>
      </c>
      <c r="CI119" s="417">
        <v>0</v>
      </c>
      <c r="CJ119" s="417">
        <v>0</v>
      </c>
      <c r="CK119" s="417">
        <v>0</v>
      </c>
      <c r="CL119" s="417">
        <v>0</v>
      </c>
      <c r="CM119" s="417">
        <v>0</v>
      </c>
      <c r="CN119" s="417">
        <v>0</v>
      </c>
      <c r="CO119" s="417">
        <v>0</v>
      </c>
      <c r="CP119" s="417">
        <v>0</v>
      </c>
      <c r="CQ119" s="417">
        <v>0</v>
      </c>
      <c r="CR119" s="417">
        <v>0</v>
      </c>
      <c r="CS119" s="417">
        <v>0</v>
      </c>
      <c r="CT119" s="417">
        <v>0</v>
      </c>
      <c r="CU119" s="417">
        <v>0</v>
      </c>
      <c r="CV119" s="417">
        <v>0</v>
      </c>
      <c r="CW119" s="417">
        <v>0</v>
      </c>
      <c r="CX119" s="417">
        <v>0</v>
      </c>
      <c r="CY119" s="417">
        <v>0</v>
      </c>
      <c r="CZ119" s="417">
        <v>0</v>
      </c>
      <c r="DA119" s="417">
        <v>0</v>
      </c>
      <c r="DB119" s="417">
        <v>0</v>
      </c>
      <c r="DC119" s="417">
        <v>0</v>
      </c>
      <c r="DD119" s="417">
        <v>0</v>
      </c>
      <c r="DE119" s="417">
        <v>0</v>
      </c>
      <c r="DF119" s="417">
        <v>0</v>
      </c>
      <c r="DG119" s="417">
        <v>0</v>
      </c>
      <c r="DH119" s="417">
        <v>0</v>
      </c>
      <c r="DI119" s="417">
        <v>0</v>
      </c>
      <c r="DJ119" s="417">
        <v>0</v>
      </c>
      <c r="DK119" s="417">
        <v>0</v>
      </c>
      <c r="DL119" s="417">
        <v>0</v>
      </c>
      <c r="DM119" s="417">
        <v>0</v>
      </c>
      <c r="DN119" s="417">
        <v>0</v>
      </c>
      <c r="DO119" s="417">
        <v>0</v>
      </c>
      <c r="DP119" s="417">
        <v>0</v>
      </c>
      <c r="DQ119" s="417">
        <v>0</v>
      </c>
      <c r="DR119" s="417">
        <v>0</v>
      </c>
      <c r="DS119" s="417">
        <v>0</v>
      </c>
      <c r="DT119" s="417">
        <v>0</v>
      </c>
      <c r="DU119" s="417">
        <v>0</v>
      </c>
      <c r="DV119" s="417">
        <v>0</v>
      </c>
      <c r="DW119" s="417">
        <v>0</v>
      </c>
      <c r="DX119" s="417">
        <v>0</v>
      </c>
      <c r="DY119" s="417">
        <v>0</v>
      </c>
      <c r="DZ119" s="417">
        <v>0</v>
      </c>
      <c r="EA119" s="417">
        <v>0</v>
      </c>
      <c r="EB119" s="417">
        <v>0</v>
      </c>
      <c r="EC119" s="417">
        <v>0</v>
      </c>
      <c r="ED119" s="417">
        <v>0</v>
      </c>
      <c r="EE119" s="417">
        <v>0</v>
      </c>
      <c r="EF119" s="417">
        <v>0</v>
      </c>
      <c r="EG119" s="417">
        <v>0</v>
      </c>
      <c r="EH119" s="417">
        <v>0</v>
      </c>
      <c r="EI119" s="417">
        <v>0</v>
      </c>
      <c r="EJ119" s="417">
        <v>0</v>
      </c>
      <c r="EK119" s="417">
        <v>0</v>
      </c>
      <c r="EL119" s="417">
        <v>0</v>
      </c>
      <c r="EM119" s="417">
        <v>0</v>
      </c>
      <c r="EN119" s="417">
        <v>0</v>
      </c>
      <c r="EO119" s="417">
        <v>0</v>
      </c>
      <c r="EP119" s="417">
        <v>0</v>
      </c>
      <c r="EQ119" s="417">
        <v>0</v>
      </c>
      <c r="ER119" s="417">
        <v>0</v>
      </c>
      <c r="ES119" s="417">
        <v>0</v>
      </c>
      <c r="ET119" s="417">
        <v>0</v>
      </c>
      <c r="EU119" s="417">
        <v>0</v>
      </c>
      <c r="EV119" s="417">
        <v>0</v>
      </c>
      <c r="EW119" s="417">
        <v>0</v>
      </c>
      <c r="EX119" s="417">
        <v>0</v>
      </c>
      <c r="EY119" s="417">
        <v>0</v>
      </c>
      <c r="EZ119" s="417">
        <v>0</v>
      </c>
      <c r="FA119" s="417">
        <v>0</v>
      </c>
      <c r="FB119" s="417">
        <v>0</v>
      </c>
      <c r="FC119" s="417">
        <v>0</v>
      </c>
      <c r="FD119" s="417">
        <v>0</v>
      </c>
      <c r="FE119" s="417">
        <v>0</v>
      </c>
      <c r="FF119" s="417">
        <v>0</v>
      </c>
      <c r="FG119" s="417">
        <v>0</v>
      </c>
      <c r="FH119" s="417">
        <v>0</v>
      </c>
      <c r="FI119" s="417">
        <v>0</v>
      </c>
      <c r="FJ119" s="417">
        <v>0</v>
      </c>
      <c r="FK119" s="417">
        <v>0</v>
      </c>
      <c r="FL119" s="417">
        <v>0</v>
      </c>
      <c r="FM119" s="417">
        <v>0</v>
      </c>
      <c r="FN119" s="417">
        <v>0</v>
      </c>
      <c r="FO119" s="417">
        <v>0</v>
      </c>
      <c r="FP119" s="417">
        <v>0</v>
      </c>
      <c r="FQ119" s="417">
        <v>0</v>
      </c>
      <c r="FR119" s="417">
        <v>0</v>
      </c>
      <c r="FS119" s="417">
        <v>0</v>
      </c>
      <c r="FT119" s="417">
        <v>0</v>
      </c>
      <c r="FU119" s="417">
        <v>0</v>
      </c>
      <c r="FV119" s="417">
        <v>0</v>
      </c>
      <c r="FW119" s="417">
        <v>0</v>
      </c>
      <c r="FX119" s="417">
        <v>0</v>
      </c>
      <c r="FY119" s="417">
        <v>0</v>
      </c>
      <c r="FZ119" s="417">
        <v>0</v>
      </c>
      <c r="GA119" s="417">
        <v>0</v>
      </c>
    </row>
    <row r="120" spans="1:183" x14ac:dyDescent="0.25">
      <c r="A120" s="392">
        <v>3</v>
      </c>
      <c r="B120" s="168">
        <v>12</v>
      </c>
      <c r="C120" s="170">
        <v>5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7">
        <v>0</v>
      </c>
      <c r="Q120" s="417">
        <v>0</v>
      </c>
      <c r="R120" s="417">
        <v>0</v>
      </c>
      <c r="S120" s="417">
        <v>0</v>
      </c>
      <c r="T120" s="417">
        <v>0</v>
      </c>
      <c r="U120" s="417">
        <v>0</v>
      </c>
      <c r="V120" s="417">
        <v>0</v>
      </c>
      <c r="W120" s="417">
        <v>0</v>
      </c>
      <c r="X120" s="417">
        <v>0</v>
      </c>
      <c r="Y120" s="417">
        <v>0</v>
      </c>
      <c r="Z120" s="417">
        <v>0</v>
      </c>
      <c r="AA120" s="417">
        <v>0</v>
      </c>
      <c r="AB120" s="417">
        <v>0</v>
      </c>
      <c r="AC120" s="417">
        <v>0</v>
      </c>
      <c r="AD120" s="417">
        <v>0</v>
      </c>
      <c r="AE120" s="417">
        <v>0</v>
      </c>
      <c r="AF120" s="417">
        <v>0</v>
      </c>
      <c r="AG120" s="417">
        <v>0</v>
      </c>
      <c r="AH120" s="417">
        <v>0</v>
      </c>
      <c r="AI120" s="417">
        <v>0</v>
      </c>
      <c r="AJ120" s="417">
        <v>0</v>
      </c>
      <c r="AK120" s="417">
        <v>0</v>
      </c>
      <c r="AL120" s="417">
        <v>0</v>
      </c>
      <c r="AM120" s="417">
        <v>0</v>
      </c>
      <c r="AN120" s="417">
        <v>0</v>
      </c>
      <c r="AO120" s="417">
        <v>0</v>
      </c>
      <c r="AP120" s="417">
        <v>0</v>
      </c>
      <c r="AQ120" s="417">
        <v>0</v>
      </c>
      <c r="AR120" s="417">
        <v>0</v>
      </c>
      <c r="AS120" s="417">
        <v>0</v>
      </c>
      <c r="AT120" s="417">
        <v>0</v>
      </c>
      <c r="AU120" s="417">
        <v>0</v>
      </c>
      <c r="AV120" s="417">
        <v>0</v>
      </c>
      <c r="AW120" s="417">
        <v>0</v>
      </c>
      <c r="AX120" s="417">
        <v>0</v>
      </c>
      <c r="AY120" s="417">
        <v>0</v>
      </c>
      <c r="AZ120" s="417">
        <v>0</v>
      </c>
      <c r="BA120" s="417">
        <v>0</v>
      </c>
      <c r="BB120" s="417">
        <v>0</v>
      </c>
      <c r="BC120" s="417">
        <v>0</v>
      </c>
      <c r="BD120" s="417">
        <v>0</v>
      </c>
      <c r="BE120" s="417">
        <v>0</v>
      </c>
      <c r="BF120" s="417">
        <v>0</v>
      </c>
      <c r="BG120" s="417">
        <v>0</v>
      </c>
      <c r="BH120" s="417">
        <v>0</v>
      </c>
      <c r="BI120" s="417">
        <v>0</v>
      </c>
      <c r="BJ120" s="417">
        <v>0</v>
      </c>
      <c r="BK120" s="417">
        <v>0</v>
      </c>
      <c r="BL120" s="417">
        <v>0</v>
      </c>
      <c r="BM120" s="417">
        <v>0</v>
      </c>
      <c r="BN120" s="417">
        <v>0</v>
      </c>
      <c r="BO120" s="417">
        <v>0</v>
      </c>
      <c r="BP120" s="417">
        <v>0</v>
      </c>
      <c r="BQ120" s="417">
        <v>0</v>
      </c>
      <c r="BR120" s="417">
        <v>0</v>
      </c>
      <c r="BS120" s="417">
        <v>0</v>
      </c>
      <c r="BT120" s="417">
        <v>0</v>
      </c>
      <c r="BU120" s="417">
        <v>0</v>
      </c>
      <c r="BV120" s="417">
        <v>0</v>
      </c>
      <c r="BW120" s="417">
        <v>0</v>
      </c>
      <c r="BX120" s="417">
        <v>0</v>
      </c>
      <c r="BY120" s="417">
        <v>0</v>
      </c>
      <c r="BZ120" s="417">
        <v>0</v>
      </c>
      <c r="CA120" s="417">
        <v>0</v>
      </c>
      <c r="CB120" s="417">
        <v>0</v>
      </c>
      <c r="CC120" s="417">
        <v>0</v>
      </c>
      <c r="CD120" s="417">
        <v>0</v>
      </c>
      <c r="CE120" s="417">
        <v>0</v>
      </c>
      <c r="CF120" s="417">
        <v>0</v>
      </c>
      <c r="CG120" s="417">
        <v>0</v>
      </c>
      <c r="CH120" s="417">
        <v>0</v>
      </c>
      <c r="CI120" s="417">
        <v>0</v>
      </c>
      <c r="CJ120" s="417">
        <v>0</v>
      </c>
      <c r="CK120" s="417">
        <v>0</v>
      </c>
      <c r="CL120" s="417">
        <v>0</v>
      </c>
      <c r="CM120" s="417">
        <v>0</v>
      </c>
      <c r="CN120" s="417">
        <v>0</v>
      </c>
      <c r="CO120" s="417">
        <v>0</v>
      </c>
      <c r="CP120" s="417">
        <v>0</v>
      </c>
      <c r="CQ120" s="417">
        <v>0</v>
      </c>
      <c r="CR120" s="417">
        <v>0</v>
      </c>
      <c r="CS120" s="417">
        <v>0</v>
      </c>
      <c r="CT120" s="417">
        <v>0</v>
      </c>
      <c r="CU120" s="417">
        <v>0</v>
      </c>
      <c r="CV120" s="417">
        <v>0</v>
      </c>
      <c r="CW120" s="417">
        <v>0</v>
      </c>
      <c r="CX120" s="417">
        <v>0</v>
      </c>
      <c r="CY120" s="417">
        <v>0</v>
      </c>
      <c r="CZ120" s="417">
        <v>0</v>
      </c>
      <c r="DA120" s="417">
        <v>0</v>
      </c>
      <c r="DB120" s="417">
        <v>0</v>
      </c>
      <c r="DC120" s="417">
        <v>0</v>
      </c>
      <c r="DD120" s="417">
        <v>0</v>
      </c>
      <c r="DE120" s="417">
        <v>0</v>
      </c>
      <c r="DF120" s="417">
        <v>0</v>
      </c>
      <c r="DG120" s="417">
        <v>0</v>
      </c>
      <c r="DH120" s="417">
        <v>0</v>
      </c>
      <c r="DI120" s="417">
        <v>0</v>
      </c>
      <c r="DJ120" s="417">
        <v>0</v>
      </c>
      <c r="DK120" s="417">
        <v>0</v>
      </c>
      <c r="DL120" s="417">
        <v>0</v>
      </c>
      <c r="DM120" s="417">
        <v>0</v>
      </c>
      <c r="DN120" s="417">
        <v>0</v>
      </c>
      <c r="DO120" s="417">
        <v>0</v>
      </c>
      <c r="DP120" s="417">
        <v>0</v>
      </c>
      <c r="DQ120" s="417">
        <v>0</v>
      </c>
      <c r="DR120" s="417">
        <v>0</v>
      </c>
      <c r="DS120" s="417">
        <v>0</v>
      </c>
      <c r="DT120" s="417">
        <v>0</v>
      </c>
      <c r="DU120" s="417">
        <v>0</v>
      </c>
      <c r="DV120" s="417">
        <v>0</v>
      </c>
      <c r="DW120" s="417">
        <v>0</v>
      </c>
      <c r="DX120" s="417">
        <v>0</v>
      </c>
      <c r="DY120" s="417">
        <v>0</v>
      </c>
      <c r="DZ120" s="417">
        <v>0</v>
      </c>
      <c r="EA120" s="417">
        <v>0</v>
      </c>
      <c r="EB120" s="417">
        <v>0</v>
      </c>
      <c r="EC120" s="417">
        <v>0</v>
      </c>
      <c r="ED120" s="417">
        <v>0</v>
      </c>
      <c r="EE120" s="417">
        <v>0</v>
      </c>
      <c r="EF120" s="417">
        <v>0</v>
      </c>
      <c r="EG120" s="417">
        <v>0</v>
      </c>
      <c r="EH120" s="417">
        <v>0</v>
      </c>
      <c r="EI120" s="417">
        <v>0</v>
      </c>
      <c r="EJ120" s="417">
        <v>0</v>
      </c>
      <c r="EK120" s="417">
        <v>0</v>
      </c>
      <c r="EL120" s="417">
        <v>0</v>
      </c>
      <c r="EM120" s="417">
        <v>0</v>
      </c>
      <c r="EN120" s="417">
        <v>0</v>
      </c>
      <c r="EO120" s="417">
        <v>0</v>
      </c>
      <c r="EP120" s="417">
        <v>0</v>
      </c>
      <c r="EQ120" s="417">
        <v>0</v>
      </c>
      <c r="ER120" s="417">
        <v>0</v>
      </c>
      <c r="ES120" s="417">
        <v>0</v>
      </c>
      <c r="ET120" s="417">
        <v>0</v>
      </c>
      <c r="EU120" s="417">
        <v>0</v>
      </c>
      <c r="EV120" s="417">
        <v>0</v>
      </c>
      <c r="EW120" s="417">
        <v>0</v>
      </c>
      <c r="EX120" s="417">
        <v>0</v>
      </c>
      <c r="EY120" s="417">
        <v>0</v>
      </c>
      <c r="EZ120" s="417">
        <v>0</v>
      </c>
      <c r="FA120" s="417">
        <v>0</v>
      </c>
      <c r="FB120" s="417">
        <v>0</v>
      </c>
      <c r="FC120" s="417">
        <v>0</v>
      </c>
      <c r="FD120" s="417">
        <v>0</v>
      </c>
      <c r="FE120" s="417">
        <v>0</v>
      </c>
      <c r="FF120" s="417">
        <v>0</v>
      </c>
      <c r="FG120" s="417">
        <v>0</v>
      </c>
      <c r="FH120" s="417">
        <v>0</v>
      </c>
      <c r="FI120" s="417">
        <v>0</v>
      </c>
      <c r="FJ120" s="417">
        <v>0</v>
      </c>
      <c r="FK120" s="417">
        <v>0</v>
      </c>
      <c r="FL120" s="417">
        <v>0</v>
      </c>
      <c r="FM120" s="417">
        <v>0</v>
      </c>
      <c r="FN120" s="417">
        <v>0</v>
      </c>
      <c r="FO120" s="417">
        <v>0</v>
      </c>
      <c r="FP120" s="417">
        <v>0</v>
      </c>
      <c r="FQ120" s="417">
        <v>0</v>
      </c>
      <c r="FR120" s="417">
        <v>0</v>
      </c>
      <c r="FS120" s="417">
        <v>0</v>
      </c>
      <c r="FT120" s="417">
        <v>0</v>
      </c>
      <c r="FU120" s="417">
        <v>0</v>
      </c>
      <c r="FV120" s="417">
        <v>0</v>
      </c>
      <c r="FW120" s="417">
        <v>0</v>
      </c>
      <c r="FX120" s="417">
        <v>0</v>
      </c>
      <c r="FY120" s="417">
        <v>0</v>
      </c>
      <c r="FZ120" s="417">
        <v>0</v>
      </c>
      <c r="GA120" s="417">
        <v>0</v>
      </c>
    </row>
    <row r="121" spans="1:183" x14ac:dyDescent="0.25">
      <c r="A121" s="392">
        <v>4</v>
      </c>
      <c r="B121" s="168">
        <v>12</v>
      </c>
      <c r="C121" s="168">
        <v>5</v>
      </c>
      <c r="D121" s="417">
        <v>0</v>
      </c>
      <c r="E121" s="417">
        <v>0</v>
      </c>
      <c r="F121" s="417">
        <v>0</v>
      </c>
      <c r="G121" s="417">
        <v>0</v>
      </c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7">
        <v>0</v>
      </c>
      <c r="Q121" s="417">
        <v>0</v>
      </c>
      <c r="R121" s="417">
        <v>0</v>
      </c>
      <c r="S121" s="417">
        <v>0</v>
      </c>
      <c r="T121" s="417">
        <v>0</v>
      </c>
      <c r="U121" s="417">
        <v>0</v>
      </c>
      <c r="V121" s="417">
        <v>0</v>
      </c>
      <c r="W121" s="417">
        <v>0</v>
      </c>
      <c r="X121" s="417">
        <v>0</v>
      </c>
      <c r="Y121" s="417">
        <v>0</v>
      </c>
      <c r="Z121" s="417">
        <v>0</v>
      </c>
      <c r="AA121" s="417">
        <v>0</v>
      </c>
      <c r="AB121" s="417">
        <v>0</v>
      </c>
      <c r="AC121" s="417">
        <v>0</v>
      </c>
      <c r="AD121" s="417">
        <v>0</v>
      </c>
      <c r="AE121" s="417">
        <v>0</v>
      </c>
      <c r="AF121" s="417">
        <v>0</v>
      </c>
      <c r="AG121" s="417">
        <v>0</v>
      </c>
      <c r="AH121" s="417">
        <v>0</v>
      </c>
      <c r="AI121" s="417">
        <v>0</v>
      </c>
      <c r="AJ121" s="417">
        <v>0</v>
      </c>
      <c r="AK121" s="417">
        <v>0</v>
      </c>
      <c r="AL121" s="417">
        <v>0</v>
      </c>
      <c r="AM121" s="417">
        <v>0</v>
      </c>
      <c r="AN121" s="417">
        <v>0</v>
      </c>
      <c r="AO121" s="417">
        <v>0</v>
      </c>
      <c r="AP121" s="417">
        <v>0</v>
      </c>
      <c r="AQ121" s="417">
        <v>0</v>
      </c>
      <c r="AR121" s="417">
        <v>0</v>
      </c>
      <c r="AS121" s="417">
        <v>0</v>
      </c>
      <c r="AT121" s="417">
        <v>0</v>
      </c>
      <c r="AU121" s="417">
        <v>0</v>
      </c>
      <c r="AV121" s="417">
        <v>0</v>
      </c>
      <c r="AW121" s="417">
        <v>0</v>
      </c>
      <c r="AX121" s="417">
        <v>0</v>
      </c>
      <c r="AY121" s="417">
        <v>0</v>
      </c>
      <c r="AZ121" s="417">
        <v>0</v>
      </c>
      <c r="BA121" s="417">
        <v>0</v>
      </c>
      <c r="BB121" s="417">
        <v>0</v>
      </c>
      <c r="BC121" s="417">
        <v>0</v>
      </c>
      <c r="BD121" s="417">
        <v>0</v>
      </c>
      <c r="BE121" s="417">
        <v>0</v>
      </c>
      <c r="BF121" s="417">
        <v>0</v>
      </c>
      <c r="BG121" s="417">
        <v>0</v>
      </c>
      <c r="BH121" s="417">
        <v>0</v>
      </c>
      <c r="BI121" s="417">
        <v>0</v>
      </c>
      <c r="BJ121" s="417">
        <v>0</v>
      </c>
      <c r="BK121" s="417">
        <v>0</v>
      </c>
      <c r="BL121" s="417">
        <v>0</v>
      </c>
      <c r="BM121" s="417">
        <v>0</v>
      </c>
      <c r="BN121" s="417">
        <v>0</v>
      </c>
      <c r="BO121" s="417">
        <v>0</v>
      </c>
      <c r="BP121" s="417">
        <v>0</v>
      </c>
      <c r="BQ121" s="417">
        <v>0</v>
      </c>
      <c r="BR121" s="417">
        <v>0</v>
      </c>
      <c r="BS121" s="417">
        <v>0</v>
      </c>
      <c r="BT121" s="417">
        <v>0</v>
      </c>
      <c r="BU121" s="417">
        <v>0</v>
      </c>
      <c r="BV121" s="417">
        <v>0</v>
      </c>
      <c r="BW121" s="417">
        <v>0</v>
      </c>
      <c r="BX121" s="417">
        <v>0</v>
      </c>
      <c r="BY121" s="417">
        <v>0</v>
      </c>
      <c r="BZ121" s="417">
        <v>0</v>
      </c>
      <c r="CA121" s="417">
        <v>0</v>
      </c>
      <c r="CB121" s="417">
        <v>0</v>
      </c>
      <c r="CC121" s="417">
        <v>0</v>
      </c>
      <c r="CD121" s="417">
        <v>0</v>
      </c>
      <c r="CE121" s="417">
        <v>0</v>
      </c>
      <c r="CF121" s="417">
        <v>0</v>
      </c>
      <c r="CG121" s="417">
        <v>0</v>
      </c>
      <c r="CH121" s="417">
        <v>0</v>
      </c>
      <c r="CI121" s="417">
        <v>0</v>
      </c>
      <c r="CJ121" s="417">
        <v>0</v>
      </c>
      <c r="CK121" s="417">
        <v>0</v>
      </c>
      <c r="CL121" s="417">
        <v>0</v>
      </c>
      <c r="CM121" s="417">
        <v>0</v>
      </c>
      <c r="CN121" s="417">
        <v>0</v>
      </c>
      <c r="CO121" s="417">
        <v>0</v>
      </c>
      <c r="CP121" s="417">
        <v>0</v>
      </c>
      <c r="CQ121" s="417">
        <v>0</v>
      </c>
      <c r="CR121" s="417">
        <v>0</v>
      </c>
      <c r="CS121" s="417">
        <v>0</v>
      </c>
      <c r="CT121" s="417">
        <v>0</v>
      </c>
      <c r="CU121" s="417">
        <v>0</v>
      </c>
      <c r="CV121" s="417">
        <v>0</v>
      </c>
      <c r="CW121" s="417">
        <v>0</v>
      </c>
      <c r="CX121" s="417">
        <v>0</v>
      </c>
      <c r="CY121" s="417">
        <v>0</v>
      </c>
      <c r="CZ121" s="417">
        <v>0</v>
      </c>
      <c r="DA121" s="417">
        <v>0</v>
      </c>
      <c r="DB121" s="417">
        <v>0</v>
      </c>
      <c r="DC121" s="417">
        <v>0</v>
      </c>
      <c r="DD121" s="417">
        <v>0</v>
      </c>
      <c r="DE121" s="417">
        <v>0</v>
      </c>
      <c r="DF121" s="417">
        <v>0</v>
      </c>
      <c r="DG121" s="417">
        <v>0</v>
      </c>
      <c r="DH121" s="417">
        <v>0</v>
      </c>
      <c r="DI121" s="417">
        <v>0</v>
      </c>
      <c r="DJ121" s="417">
        <v>0</v>
      </c>
      <c r="DK121" s="417">
        <v>0</v>
      </c>
      <c r="DL121" s="417">
        <v>0</v>
      </c>
      <c r="DM121" s="417">
        <v>0</v>
      </c>
      <c r="DN121" s="417">
        <v>0</v>
      </c>
      <c r="DO121" s="417">
        <v>0</v>
      </c>
      <c r="DP121" s="417">
        <v>0</v>
      </c>
      <c r="DQ121" s="417">
        <v>0</v>
      </c>
      <c r="DR121" s="417">
        <v>0</v>
      </c>
      <c r="DS121" s="417">
        <v>0</v>
      </c>
      <c r="DT121" s="417">
        <v>0</v>
      </c>
      <c r="DU121" s="417">
        <v>0</v>
      </c>
      <c r="DV121" s="417">
        <v>0</v>
      </c>
      <c r="DW121" s="417">
        <v>0</v>
      </c>
      <c r="DX121" s="417">
        <v>0</v>
      </c>
      <c r="DY121" s="417">
        <v>0</v>
      </c>
      <c r="DZ121" s="417">
        <v>0</v>
      </c>
      <c r="EA121" s="417">
        <v>0</v>
      </c>
      <c r="EB121" s="417">
        <v>0</v>
      </c>
      <c r="EC121" s="417">
        <v>0</v>
      </c>
      <c r="ED121" s="417">
        <v>0</v>
      </c>
      <c r="EE121" s="417">
        <v>0</v>
      </c>
      <c r="EF121" s="417">
        <v>0</v>
      </c>
      <c r="EG121" s="417">
        <v>0</v>
      </c>
      <c r="EH121" s="417">
        <v>0</v>
      </c>
      <c r="EI121" s="417">
        <v>0</v>
      </c>
      <c r="EJ121" s="417">
        <v>0</v>
      </c>
      <c r="EK121" s="417">
        <v>0</v>
      </c>
      <c r="EL121" s="417">
        <v>0</v>
      </c>
      <c r="EM121" s="417">
        <v>0</v>
      </c>
      <c r="EN121" s="417">
        <v>0</v>
      </c>
      <c r="EO121" s="417">
        <v>0</v>
      </c>
      <c r="EP121" s="417">
        <v>0</v>
      </c>
      <c r="EQ121" s="417">
        <v>0</v>
      </c>
      <c r="ER121" s="417">
        <v>0</v>
      </c>
      <c r="ES121" s="417">
        <v>0</v>
      </c>
      <c r="ET121" s="417">
        <v>0</v>
      </c>
      <c r="EU121" s="417">
        <v>0</v>
      </c>
      <c r="EV121" s="417">
        <v>0</v>
      </c>
      <c r="EW121" s="417">
        <v>0</v>
      </c>
      <c r="EX121" s="417">
        <v>0</v>
      </c>
      <c r="EY121" s="417">
        <v>0</v>
      </c>
      <c r="EZ121" s="417">
        <v>0</v>
      </c>
      <c r="FA121" s="417">
        <v>0</v>
      </c>
      <c r="FB121" s="417">
        <v>0</v>
      </c>
      <c r="FC121" s="417">
        <v>0</v>
      </c>
      <c r="FD121" s="417">
        <v>0</v>
      </c>
      <c r="FE121" s="417">
        <v>0</v>
      </c>
      <c r="FF121" s="417">
        <v>0</v>
      </c>
      <c r="FG121" s="417">
        <v>0</v>
      </c>
      <c r="FH121" s="417">
        <v>0</v>
      </c>
      <c r="FI121" s="417">
        <v>0</v>
      </c>
      <c r="FJ121" s="417">
        <v>0</v>
      </c>
      <c r="FK121" s="417">
        <v>0</v>
      </c>
      <c r="FL121" s="417">
        <v>0</v>
      </c>
      <c r="FM121" s="417">
        <v>0</v>
      </c>
      <c r="FN121" s="417">
        <v>0</v>
      </c>
      <c r="FO121" s="417">
        <v>0</v>
      </c>
      <c r="FP121" s="417">
        <v>0</v>
      </c>
      <c r="FQ121" s="417">
        <v>0</v>
      </c>
      <c r="FR121" s="417">
        <v>0</v>
      </c>
      <c r="FS121" s="417">
        <v>0</v>
      </c>
      <c r="FT121" s="417">
        <v>0</v>
      </c>
      <c r="FU121" s="417">
        <v>0</v>
      </c>
      <c r="FV121" s="417">
        <v>0</v>
      </c>
      <c r="FW121" s="417">
        <v>0</v>
      </c>
      <c r="FX121" s="417">
        <v>0</v>
      </c>
      <c r="FY121" s="417">
        <v>0</v>
      </c>
      <c r="FZ121" s="417">
        <v>0</v>
      </c>
      <c r="GA121" s="417">
        <v>0</v>
      </c>
    </row>
    <row r="122" spans="1:183" x14ac:dyDescent="0.25">
      <c r="A122" s="392">
        <v>1</v>
      </c>
      <c r="B122" s="168">
        <v>13</v>
      </c>
      <c r="C122" s="418">
        <v>1</v>
      </c>
      <c r="D122" s="417">
        <v>0</v>
      </c>
      <c r="E122" s="417">
        <v>0</v>
      </c>
      <c r="F122" s="417">
        <v>0</v>
      </c>
      <c r="G122" s="417">
        <v>0</v>
      </c>
      <c r="H122" s="417">
        <v>0</v>
      </c>
      <c r="I122" s="417">
        <v>0</v>
      </c>
      <c r="J122" s="417">
        <v>0</v>
      </c>
      <c r="K122" s="417">
        <v>0</v>
      </c>
      <c r="L122" s="417">
        <v>0</v>
      </c>
      <c r="M122" s="417">
        <v>0</v>
      </c>
      <c r="N122" s="417">
        <v>0</v>
      </c>
      <c r="O122" s="417">
        <v>0</v>
      </c>
      <c r="P122" s="417">
        <v>0</v>
      </c>
      <c r="Q122" s="417">
        <v>0</v>
      </c>
      <c r="R122" s="417">
        <v>0</v>
      </c>
      <c r="S122" s="417">
        <v>0</v>
      </c>
      <c r="T122" s="417">
        <v>0</v>
      </c>
      <c r="U122" s="417">
        <v>0</v>
      </c>
      <c r="V122" s="417">
        <v>0</v>
      </c>
      <c r="W122" s="417">
        <v>0</v>
      </c>
      <c r="X122" s="417">
        <v>0</v>
      </c>
      <c r="Y122" s="417">
        <v>0</v>
      </c>
      <c r="Z122" s="417">
        <v>0</v>
      </c>
      <c r="AA122" s="417">
        <v>0</v>
      </c>
      <c r="AB122" s="417">
        <v>0</v>
      </c>
      <c r="AC122" s="417">
        <v>0</v>
      </c>
      <c r="AD122" s="417">
        <v>0</v>
      </c>
      <c r="AE122" s="417">
        <v>0</v>
      </c>
      <c r="AF122" s="417">
        <v>0</v>
      </c>
      <c r="AG122" s="417">
        <v>0</v>
      </c>
      <c r="AH122" s="417">
        <v>0</v>
      </c>
      <c r="AI122" s="417">
        <v>0</v>
      </c>
      <c r="AJ122" s="417">
        <v>0</v>
      </c>
      <c r="AK122" s="417">
        <v>0</v>
      </c>
      <c r="AL122" s="417">
        <v>0</v>
      </c>
      <c r="AM122" s="417">
        <v>0</v>
      </c>
      <c r="AN122" s="417">
        <v>0</v>
      </c>
      <c r="AO122" s="417">
        <v>0</v>
      </c>
      <c r="AP122" s="417">
        <v>0</v>
      </c>
      <c r="AQ122" s="417">
        <v>0</v>
      </c>
      <c r="AR122" s="417">
        <v>0</v>
      </c>
      <c r="AS122" s="417">
        <v>0</v>
      </c>
      <c r="AT122" s="417">
        <v>0</v>
      </c>
      <c r="AU122" s="417">
        <v>0</v>
      </c>
      <c r="AV122" s="417">
        <v>0</v>
      </c>
      <c r="AW122" s="417">
        <v>0</v>
      </c>
      <c r="AX122" s="417">
        <v>0</v>
      </c>
      <c r="AY122" s="417">
        <v>0</v>
      </c>
      <c r="AZ122" s="417">
        <v>0</v>
      </c>
      <c r="BA122" s="417">
        <v>0</v>
      </c>
      <c r="BB122" s="417">
        <v>0</v>
      </c>
      <c r="BC122" s="417">
        <v>0</v>
      </c>
      <c r="BD122" s="417">
        <v>0</v>
      </c>
      <c r="BE122" s="417">
        <v>0</v>
      </c>
      <c r="BF122" s="417">
        <v>0</v>
      </c>
      <c r="BG122" s="417">
        <v>0</v>
      </c>
      <c r="BH122" s="417">
        <v>0</v>
      </c>
      <c r="BI122" s="417">
        <v>0</v>
      </c>
      <c r="BJ122" s="417">
        <v>0</v>
      </c>
      <c r="BK122" s="417">
        <v>0</v>
      </c>
      <c r="BL122" s="417">
        <v>0</v>
      </c>
      <c r="BM122" s="417">
        <v>0</v>
      </c>
      <c r="BN122" s="417">
        <v>0</v>
      </c>
      <c r="BO122" s="417">
        <v>0</v>
      </c>
      <c r="BP122" s="417">
        <v>0</v>
      </c>
      <c r="BQ122" s="417">
        <v>0</v>
      </c>
      <c r="BR122" s="417">
        <v>0</v>
      </c>
      <c r="BS122" s="417">
        <v>0</v>
      </c>
      <c r="BT122" s="417">
        <v>0</v>
      </c>
      <c r="BU122" s="417">
        <v>0</v>
      </c>
      <c r="BV122" s="417">
        <v>0</v>
      </c>
      <c r="BW122" s="417">
        <v>0</v>
      </c>
      <c r="BX122" s="417">
        <v>0</v>
      </c>
      <c r="BY122" s="417">
        <v>0</v>
      </c>
      <c r="BZ122" s="417">
        <v>0</v>
      </c>
      <c r="CA122" s="417">
        <v>0</v>
      </c>
      <c r="CB122" s="417">
        <v>0</v>
      </c>
      <c r="CC122" s="417">
        <v>0</v>
      </c>
      <c r="CD122" s="417">
        <v>0</v>
      </c>
      <c r="CE122" s="417">
        <v>0</v>
      </c>
      <c r="CF122" s="417">
        <v>0</v>
      </c>
      <c r="CG122" s="417">
        <v>0</v>
      </c>
      <c r="CH122" s="417">
        <v>0</v>
      </c>
      <c r="CI122" s="417">
        <v>0</v>
      </c>
      <c r="CJ122" s="417">
        <v>0</v>
      </c>
      <c r="CK122" s="417">
        <v>0</v>
      </c>
      <c r="CL122" s="417">
        <v>0</v>
      </c>
      <c r="CM122" s="417">
        <v>0</v>
      </c>
      <c r="CN122" s="417">
        <v>0</v>
      </c>
      <c r="CO122" s="417">
        <v>0</v>
      </c>
      <c r="CP122" s="417">
        <v>0</v>
      </c>
      <c r="CQ122" s="417">
        <v>0</v>
      </c>
      <c r="CR122" s="417">
        <v>0</v>
      </c>
      <c r="CS122" s="417">
        <v>0</v>
      </c>
      <c r="CT122" s="417">
        <v>0</v>
      </c>
      <c r="CU122" s="417">
        <v>0</v>
      </c>
      <c r="CV122" s="417">
        <v>0</v>
      </c>
      <c r="CW122" s="417">
        <v>0</v>
      </c>
      <c r="CX122" s="417">
        <v>0</v>
      </c>
      <c r="CY122" s="417">
        <v>0</v>
      </c>
      <c r="CZ122" s="417">
        <v>0</v>
      </c>
      <c r="DA122" s="417">
        <v>0</v>
      </c>
      <c r="DB122" s="417">
        <v>0</v>
      </c>
      <c r="DC122" s="417">
        <v>0</v>
      </c>
      <c r="DD122" s="417">
        <v>0</v>
      </c>
      <c r="DE122" s="417">
        <v>0</v>
      </c>
      <c r="DF122" s="417">
        <v>0</v>
      </c>
      <c r="DG122" s="417">
        <v>0</v>
      </c>
      <c r="DH122" s="417">
        <v>0</v>
      </c>
      <c r="DI122" s="417">
        <v>0</v>
      </c>
      <c r="DJ122" s="417">
        <v>0</v>
      </c>
      <c r="DK122" s="417">
        <v>0</v>
      </c>
      <c r="DL122" s="417">
        <v>0</v>
      </c>
      <c r="DM122" s="417">
        <v>0</v>
      </c>
      <c r="DN122" s="417">
        <v>0</v>
      </c>
      <c r="DO122" s="417">
        <v>0</v>
      </c>
      <c r="DP122" s="417">
        <v>0</v>
      </c>
      <c r="DQ122" s="417">
        <v>0</v>
      </c>
      <c r="DR122" s="417">
        <v>0</v>
      </c>
      <c r="DS122" s="417">
        <v>0</v>
      </c>
      <c r="DT122" s="417">
        <v>0</v>
      </c>
      <c r="DU122" s="417">
        <v>0</v>
      </c>
      <c r="DV122" s="417">
        <v>0</v>
      </c>
      <c r="DW122" s="417">
        <v>0</v>
      </c>
      <c r="DX122" s="417">
        <v>0</v>
      </c>
      <c r="DY122" s="417">
        <v>0</v>
      </c>
      <c r="DZ122" s="417">
        <v>0</v>
      </c>
      <c r="EA122" s="417">
        <v>0</v>
      </c>
      <c r="EB122" s="417">
        <v>0</v>
      </c>
      <c r="EC122" s="417">
        <v>0</v>
      </c>
      <c r="ED122" s="417">
        <v>0</v>
      </c>
      <c r="EE122" s="417">
        <v>0</v>
      </c>
      <c r="EF122" s="417">
        <v>0</v>
      </c>
      <c r="EG122" s="417">
        <v>0</v>
      </c>
      <c r="EH122" s="417">
        <v>0</v>
      </c>
      <c r="EI122" s="417">
        <v>0</v>
      </c>
      <c r="EJ122" s="417">
        <v>0</v>
      </c>
      <c r="EK122" s="417">
        <v>0</v>
      </c>
      <c r="EL122" s="417">
        <v>0</v>
      </c>
      <c r="EM122" s="417">
        <v>0</v>
      </c>
      <c r="EN122" s="417">
        <v>0</v>
      </c>
      <c r="EO122" s="417">
        <v>0</v>
      </c>
      <c r="EP122" s="417">
        <v>0</v>
      </c>
      <c r="EQ122" s="417">
        <v>0</v>
      </c>
      <c r="ER122" s="417">
        <v>0</v>
      </c>
      <c r="ES122" s="417">
        <v>0</v>
      </c>
      <c r="ET122" s="417">
        <v>0</v>
      </c>
      <c r="EU122" s="417">
        <v>0</v>
      </c>
      <c r="EV122" s="417">
        <v>0</v>
      </c>
      <c r="EW122" s="417">
        <v>0</v>
      </c>
      <c r="EX122" s="417">
        <v>0</v>
      </c>
      <c r="EY122" s="417">
        <v>0</v>
      </c>
      <c r="EZ122" s="417">
        <v>0</v>
      </c>
      <c r="FA122" s="417">
        <v>0</v>
      </c>
      <c r="FB122" s="417">
        <v>0</v>
      </c>
      <c r="FC122" s="417">
        <v>0</v>
      </c>
      <c r="FD122" s="417">
        <v>0</v>
      </c>
      <c r="FE122" s="417">
        <v>0</v>
      </c>
      <c r="FF122" s="417">
        <v>0</v>
      </c>
      <c r="FG122" s="417">
        <v>0</v>
      </c>
      <c r="FH122" s="417">
        <v>0</v>
      </c>
      <c r="FI122" s="417">
        <v>0</v>
      </c>
      <c r="FJ122" s="417">
        <v>0</v>
      </c>
      <c r="FK122" s="417">
        <v>0</v>
      </c>
      <c r="FL122" s="417">
        <v>0</v>
      </c>
      <c r="FM122" s="417">
        <v>0</v>
      </c>
      <c r="FN122" s="417">
        <v>0</v>
      </c>
      <c r="FO122" s="417">
        <v>0</v>
      </c>
      <c r="FP122" s="417">
        <v>0</v>
      </c>
      <c r="FQ122" s="417">
        <v>0</v>
      </c>
      <c r="FR122" s="417">
        <v>0</v>
      </c>
      <c r="FS122" s="417">
        <v>0</v>
      </c>
      <c r="FT122" s="417">
        <v>0</v>
      </c>
      <c r="FU122" s="417">
        <v>0</v>
      </c>
      <c r="FV122" s="417">
        <v>0</v>
      </c>
      <c r="FW122" s="417">
        <v>0</v>
      </c>
      <c r="FX122" s="417">
        <v>0</v>
      </c>
      <c r="FY122" s="417">
        <v>0</v>
      </c>
      <c r="FZ122" s="417">
        <v>0</v>
      </c>
      <c r="GA122" s="417">
        <v>0</v>
      </c>
    </row>
    <row r="123" spans="1:183" x14ac:dyDescent="0.25">
      <c r="A123" s="392">
        <v>2</v>
      </c>
      <c r="B123" s="168">
        <v>13</v>
      </c>
      <c r="C123" s="418">
        <v>1</v>
      </c>
      <c r="D123" s="417">
        <v>0</v>
      </c>
      <c r="E123" s="417">
        <v>0</v>
      </c>
      <c r="F123" s="417">
        <v>0</v>
      </c>
      <c r="G123" s="417">
        <v>0</v>
      </c>
      <c r="H123" s="417">
        <v>0</v>
      </c>
      <c r="I123" s="417">
        <v>0</v>
      </c>
      <c r="J123" s="417">
        <v>0</v>
      </c>
      <c r="K123" s="417">
        <v>0</v>
      </c>
      <c r="L123" s="417">
        <v>0</v>
      </c>
      <c r="M123" s="417">
        <v>0</v>
      </c>
      <c r="N123" s="417">
        <v>0</v>
      </c>
      <c r="O123" s="417">
        <v>0</v>
      </c>
      <c r="P123" s="417">
        <v>0</v>
      </c>
      <c r="Q123" s="417">
        <v>0</v>
      </c>
      <c r="R123" s="417">
        <v>0</v>
      </c>
      <c r="S123" s="417">
        <v>0</v>
      </c>
      <c r="T123" s="417">
        <v>0</v>
      </c>
      <c r="U123" s="417">
        <v>0</v>
      </c>
      <c r="V123" s="417">
        <v>0</v>
      </c>
      <c r="W123" s="417">
        <v>0</v>
      </c>
      <c r="X123" s="417">
        <v>0</v>
      </c>
      <c r="Y123" s="417">
        <v>0</v>
      </c>
      <c r="Z123" s="417">
        <v>0</v>
      </c>
      <c r="AA123" s="417">
        <v>0</v>
      </c>
      <c r="AB123" s="417">
        <v>0</v>
      </c>
      <c r="AC123" s="417">
        <v>0</v>
      </c>
      <c r="AD123" s="417">
        <v>0</v>
      </c>
      <c r="AE123" s="417">
        <v>0</v>
      </c>
      <c r="AF123" s="417">
        <v>0</v>
      </c>
      <c r="AG123" s="417">
        <v>0</v>
      </c>
      <c r="AH123" s="417">
        <v>0</v>
      </c>
      <c r="AI123" s="417">
        <v>0</v>
      </c>
      <c r="AJ123" s="417">
        <v>0</v>
      </c>
      <c r="AK123" s="417">
        <v>0</v>
      </c>
      <c r="AL123" s="417">
        <v>0</v>
      </c>
      <c r="AM123" s="417">
        <v>0</v>
      </c>
      <c r="AN123" s="417">
        <v>0</v>
      </c>
      <c r="AO123" s="417">
        <v>0</v>
      </c>
      <c r="AP123" s="417">
        <v>0</v>
      </c>
      <c r="AQ123" s="417">
        <v>0</v>
      </c>
      <c r="AR123" s="417">
        <v>0</v>
      </c>
      <c r="AS123" s="417">
        <v>0</v>
      </c>
      <c r="AT123" s="417">
        <v>0</v>
      </c>
      <c r="AU123" s="417">
        <v>0</v>
      </c>
      <c r="AV123" s="417">
        <v>0</v>
      </c>
      <c r="AW123" s="417">
        <v>0</v>
      </c>
      <c r="AX123" s="417">
        <v>0</v>
      </c>
      <c r="AY123" s="417">
        <v>0</v>
      </c>
      <c r="AZ123" s="417">
        <v>0</v>
      </c>
      <c r="BA123" s="417">
        <v>0</v>
      </c>
      <c r="BB123" s="417">
        <v>0</v>
      </c>
      <c r="BC123" s="417">
        <v>0</v>
      </c>
      <c r="BD123" s="417">
        <v>0</v>
      </c>
      <c r="BE123" s="417">
        <v>0</v>
      </c>
      <c r="BF123" s="417">
        <v>0</v>
      </c>
      <c r="BG123" s="417">
        <v>0</v>
      </c>
      <c r="BH123" s="417">
        <v>0</v>
      </c>
      <c r="BI123" s="417">
        <v>0</v>
      </c>
      <c r="BJ123" s="417">
        <v>0</v>
      </c>
      <c r="BK123" s="417">
        <v>0</v>
      </c>
      <c r="BL123" s="417">
        <v>0</v>
      </c>
      <c r="BM123" s="417">
        <v>0</v>
      </c>
      <c r="BN123" s="417">
        <v>0</v>
      </c>
      <c r="BO123" s="417">
        <v>0</v>
      </c>
      <c r="BP123" s="417">
        <v>0</v>
      </c>
      <c r="BQ123" s="417">
        <v>0</v>
      </c>
      <c r="BR123" s="417">
        <v>0</v>
      </c>
      <c r="BS123" s="417">
        <v>0</v>
      </c>
      <c r="BT123" s="417">
        <v>0</v>
      </c>
      <c r="BU123" s="417">
        <v>0</v>
      </c>
      <c r="BV123" s="417">
        <v>0</v>
      </c>
      <c r="BW123" s="417">
        <v>0</v>
      </c>
      <c r="BX123" s="417">
        <v>0</v>
      </c>
      <c r="BY123" s="417">
        <v>0</v>
      </c>
      <c r="BZ123" s="417">
        <v>0</v>
      </c>
      <c r="CA123" s="417">
        <v>0</v>
      </c>
      <c r="CB123" s="417">
        <v>0</v>
      </c>
      <c r="CC123" s="417">
        <v>0</v>
      </c>
      <c r="CD123" s="417">
        <v>0</v>
      </c>
      <c r="CE123" s="417">
        <v>0</v>
      </c>
      <c r="CF123" s="417">
        <v>0</v>
      </c>
      <c r="CG123" s="417">
        <v>0</v>
      </c>
      <c r="CH123" s="417">
        <v>0</v>
      </c>
      <c r="CI123" s="417">
        <v>0</v>
      </c>
      <c r="CJ123" s="417">
        <v>0</v>
      </c>
      <c r="CK123" s="417">
        <v>0</v>
      </c>
      <c r="CL123" s="417">
        <v>0</v>
      </c>
      <c r="CM123" s="417">
        <v>0</v>
      </c>
      <c r="CN123" s="417">
        <v>0</v>
      </c>
      <c r="CO123" s="417">
        <v>0</v>
      </c>
      <c r="CP123" s="417">
        <v>0</v>
      </c>
      <c r="CQ123" s="417">
        <v>0</v>
      </c>
      <c r="CR123" s="417">
        <v>0</v>
      </c>
      <c r="CS123" s="417">
        <v>0</v>
      </c>
      <c r="CT123" s="417">
        <v>0</v>
      </c>
      <c r="CU123" s="417">
        <v>0</v>
      </c>
      <c r="CV123" s="417">
        <v>0</v>
      </c>
      <c r="CW123" s="417">
        <v>0</v>
      </c>
      <c r="CX123" s="417">
        <v>0</v>
      </c>
      <c r="CY123" s="417">
        <v>0</v>
      </c>
      <c r="CZ123" s="417">
        <v>0</v>
      </c>
      <c r="DA123" s="417">
        <v>0</v>
      </c>
      <c r="DB123" s="417">
        <v>0</v>
      </c>
      <c r="DC123" s="417">
        <v>0</v>
      </c>
      <c r="DD123" s="417">
        <v>0</v>
      </c>
      <c r="DE123" s="417">
        <v>0</v>
      </c>
      <c r="DF123" s="417">
        <v>0</v>
      </c>
      <c r="DG123" s="417">
        <v>0</v>
      </c>
      <c r="DH123" s="417">
        <v>0</v>
      </c>
      <c r="DI123" s="417">
        <v>0</v>
      </c>
      <c r="DJ123" s="417">
        <v>0</v>
      </c>
      <c r="DK123" s="417">
        <v>0</v>
      </c>
      <c r="DL123" s="417">
        <v>0</v>
      </c>
      <c r="DM123" s="417">
        <v>0</v>
      </c>
      <c r="DN123" s="417">
        <v>0</v>
      </c>
      <c r="DO123" s="417">
        <v>0</v>
      </c>
      <c r="DP123" s="417">
        <v>0</v>
      </c>
      <c r="DQ123" s="417">
        <v>0</v>
      </c>
      <c r="DR123" s="417">
        <v>0</v>
      </c>
      <c r="DS123" s="417">
        <v>0</v>
      </c>
      <c r="DT123" s="417">
        <v>0</v>
      </c>
      <c r="DU123" s="417">
        <v>0</v>
      </c>
      <c r="DV123" s="417">
        <v>0</v>
      </c>
      <c r="DW123" s="417">
        <v>0</v>
      </c>
      <c r="DX123" s="417">
        <v>0</v>
      </c>
      <c r="DY123" s="417">
        <v>0</v>
      </c>
      <c r="DZ123" s="417">
        <v>0</v>
      </c>
      <c r="EA123" s="417">
        <v>0</v>
      </c>
      <c r="EB123" s="417">
        <v>0</v>
      </c>
      <c r="EC123" s="417">
        <v>0</v>
      </c>
      <c r="ED123" s="417">
        <v>0</v>
      </c>
      <c r="EE123" s="417">
        <v>0</v>
      </c>
      <c r="EF123" s="417">
        <v>0</v>
      </c>
      <c r="EG123" s="417">
        <v>0</v>
      </c>
      <c r="EH123" s="417">
        <v>0</v>
      </c>
      <c r="EI123" s="417">
        <v>0</v>
      </c>
      <c r="EJ123" s="417">
        <v>0</v>
      </c>
      <c r="EK123" s="417">
        <v>0</v>
      </c>
      <c r="EL123" s="417">
        <v>0</v>
      </c>
      <c r="EM123" s="417">
        <v>0</v>
      </c>
      <c r="EN123" s="417">
        <v>0</v>
      </c>
      <c r="EO123" s="417">
        <v>0</v>
      </c>
      <c r="EP123" s="417">
        <v>0</v>
      </c>
      <c r="EQ123" s="417">
        <v>0</v>
      </c>
      <c r="ER123" s="417">
        <v>0</v>
      </c>
      <c r="ES123" s="417">
        <v>0</v>
      </c>
      <c r="ET123" s="417">
        <v>0</v>
      </c>
      <c r="EU123" s="417">
        <v>0</v>
      </c>
      <c r="EV123" s="417">
        <v>0</v>
      </c>
      <c r="EW123" s="417">
        <v>0</v>
      </c>
      <c r="EX123" s="417">
        <v>0</v>
      </c>
      <c r="EY123" s="417">
        <v>0</v>
      </c>
      <c r="EZ123" s="417">
        <v>0</v>
      </c>
      <c r="FA123" s="417">
        <v>0</v>
      </c>
      <c r="FB123" s="417">
        <v>0</v>
      </c>
      <c r="FC123" s="417">
        <v>0</v>
      </c>
      <c r="FD123" s="417">
        <v>0</v>
      </c>
      <c r="FE123" s="417">
        <v>0</v>
      </c>
      <c r="FF123" s="417">
        <v>0</v>
      </c>
      <c r="FG123" s="417">
        <v>0</v>
      </c>
      <c r="FH123" s="417">
        <v>0</v>
      </c>
      <c r="FI123" s="417">
        <v>0</v>
      </c>
      <c r="FJ123" s="417">
        <v>0</v>
      </c>
      <c r="FK123" s="417">
        <v>0</v>
      </c>
      <c r="FL123" s="417">
        <v>0</v>
      </c>
      <c r="FM123" s="417">
        <v>0</v>
      </c>
      <c r="FN123" s="417">
        <v>0</v>
      </c>
      <c r="FO123" s="417">
        <v>0</v>
      </c>
      <c r="FP123" s="417">
        <v>0</v>
      </c>
      <c r="FQ123" s="417">
        <v>0</v>
      </c>
      <c r="FR123" s="417">
        <v>0</v>
      </c>
      <c r="FS123" s="417">
        <v>0</v>
      </c>
      <c r="FT123" s="417">
        <v>0</v>
      </c>
      <c r="FU123" s="417">
        <v>0</v>
      </c>
      <c r="FV123" s="417">
        <v>0</v>
      </c>
      <c r="FW123" s="417">
        <v>0</v>
      </c>
      <c r="FX123" s="417">
        <v>0</v>
      </c>
      <c r="FY123" s="417">
        <v>0</v>
      </c>
      <c r="FZ123" s="417">
        <v>0</v>
      </c>
      <c r="GA123" s="417">
        <v>0</v>
      </c>
    </row>
    <row r="124" spans="1:183" x14ac:dyDescent="0.25">
      <c r="A124" s="392">
        <v>3</v>
      </c>
      <c r="B124" s="168">
        <v>13</v>
      </c>
      <c r="C124" s="168">
        <v>1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7">
        <v>0</v>
      </c>
      <c r="K124" s="417">
        <v>0</v>
      </c>
      <c r="L124" s="417">
        <v>0</v>
      </c>
      <c r="M124" s="417">
        <v>0</v>
      </c>
      <c r="N124" s="417">
        <v>0</v>
      </c>
      <c r="O124" s="417">
        <v>0</v>
      </c>
      <c r="P124" s="417">
        <v>0</v>
      </c>
      <c r="Q124" s="417">
        <v>0</v>
      </c>
      <c r="R124" s="417">
        <v>0</v>
      </c>
      <c r="S124" s="417">
        <v>0</v>
      </c>
      <c r="T124" s="417">
        <v>0</v>
      </c>
      <c r="U124" s="417">
        <v>0</v>
      </c>
      <c r="V124" s="417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  <c r="AB124" s="417">
        <v>0</v>
      </c>
      <c r="AC124" s="417">
        <v>0</v>
      </c>
      <c r="AD124" s="417">
        <v>0</v>
      </c>
      <c r="AE124" s="417">
        <v>0</v>
      </c>
      <c r="AF124" s="417">
        <v>0</v>
      </c>
      <c r="AG124" s="417">
        <v>0</v>
      </c>
      <c r="AH124" s="417">
        <v>0</v>
      </c>
      <c r="AI124" s="417">
        <v>0</v>
      </c>
      <c r="AJ124" s="417">
        <v>0</v>
      </c>
      <c r="AK124" s="417">
        <v>0</v>
      </c>
      <c r="AL124" s="417">
        <v>0</v>
      </c>
      <c r="AM124" s="417">
        <v>0</v>
      </c>
      <c r="AN124" s="417">
        <v>0</v>
      </c>
      <c r="AO124" s="417">
        <v>0</v>
      </c>
      <c r="AP124" s="417">
        <v>0</v>
      </c>
      <c r="AQ124" s="417">
        <v>0</v>
      </c>
      <c r="AR124" s="417">
        <v>0</v>
      </c>
      <c r="AS124" s="417">
        <v>0</v>
      </c>
      <c r="AT124" s="417">
        <v>0</v>
      </c>
      <c r="AU124" s="417">
        <v>0</v>
      </c>
      <c r="AV124" s="417">
        <v>0</v>
      </c>
      <c r="AW124" s="417">
        <v>0</v>
      </c>
      <c r="AX124" s="417">
        <v>0</v>
      </c>
      <c r="AY124" s="417">
        <v>0</v>
      </c>
      <c r="AZ124" s="417">
        <v>0</v>
      </c>
      <c r="BA124" s="417">
        <v>0</v>
      </c>
      <c r="BB124" s="417">
        <v>0</v>
      </c>
      <c r="BC124" s="417">
        <v>0</v>
      </c>
      <c r="BD124" s="417">
        <v>0</v>
      </c>
      <c r="BE124" s="417">
        <v>0</v>
      </c>
      <c r="BF124" s="417">
        <v>0</v>
      </c>
      <c r="BG124" s="417">
        <v>0</v>
      </c>
      <c r="BH124" s="417">
        <v>0</v>
      </c>
      <c r="BI124" s="417">
        <v>0</v>
      </c>
      <c r="BJ124" s="417">
        <v>0</v>
      </c>
      <c r="BK124" s="417">
        <v>0</v>
      </c>
      <c r="BL124" s="417">
        <v>0</v>
      </c>
      <c r="BM124" s="417">
        <v>0</v>
      </c>
      <c r="BN124" s="417">
        <v>0</v>
      </c>
      <c r="BO124" s="417">
        <v>0</v>
      </c>
      <c r="BP124" s="417">
        <v>0</v>
      </c>
      <c r="BQ124" s="417">
        <v>0</v>
      </c>
      <c r="BR124" s="417">
        <v>0</v>
      </c>
      <c r="BS124" s="417">
        <v>0</v>
      </c>
      <c r="BT124" s="417">
        <v>0</v>
      </c>
      <c r="BU124" s="417">
        <v>0</v>
      </c>
      <c r="BV124" s="417">
        <v>0</v>
      </c>
      <c r="BW124" s="417">
        <v>0</v>
      </c>
      <c r="BX124" s="417">
        <v>0</v>
      </c>
      <c r="BY124" s="417">
        <v>0</v>
      </c>
      <c r="BZ124" s="417">
        <v>0</v>
      </c>
      <c r="CA124" s="417">
        <v>0</v>
      </c>
      <c r="CB124" s="417">
        <v>0</v>
      </c>
      <c r="CC124" s="417">
        <v>0</v>
      </c>
      <c r="CD124" s="417">
        <v>0</v>
      </c>
      <c r="CE124" s="417">
        <v>0</v>
      </c>
      <c r="CF124" s="417">
        <v>0</v>
      </c>
      <c r="CG124" s="417">
        <v>0</v>
      </c>
      <c r="CH124" s="417">
        <v>0</v>
      </c>
      <c r="CI124" s="417">
        <v>0</v>
      </c>
      <c r="CJ124" s="417">
        <v>0</v>
      </c>
      <c r="CK124" s="417">
        <v>0</v>
      </c>
      <c r="CL124" s="417">
        <v>0</v>
      </c>
      <c r="CM124" s="417">
        <v>0</v>
      </c>
      <c r="CN124" s="417">
        <v>0</v>
      </c>
      <c r="CO124" s="417">
        <v>0</v>
      </c>
      <c r="CP124" s="417">
        <v>0</v>
      </c>
      <c r="CQ124" s="417">
        <v>0</v>
      </c>
      <c r="CR124" s="417">
        <v>0</v>
      </c>
      <c r="CS124" s="417">
        <v>0</v>
      </c>
      <c r="CT124" s="417">
        <v>0</v>
      </c>
      <c r="CU124" s="417">
        <v>0</v>
      </c>
      <c r="CV124" s="417">
        <v>0</v>
      </c>
      <c r="CW124" s="417">
        <v>0</v>
      </c>
      <c r="CX124" s="417">
        <v>0</v>
      </c>
      <c r="CY124" s="417">
        <v>0</v>
      </c>
      <c r="CZ124" s="417">
        <v>0</v>
      </c>
      <c r="DA124" s="417">
        <v>0</v>
      </c>
      <c r="DB124" s="417">
        <v>0</v>
      </c>
      <c r="DC124" s="417">
        <v>0</v>
      </c>
      <c r="DD124" s="417">
        <v>0</v>
      </c>
      <c r="DE124" s="417">
        <v>0</v>
      </c>
      <c r="DF124" s="417">
        <v>0</v>
      </c>
      <c r="DG124" s="417">
        <v>0</v>
      </c>
      <c r="DH124" s="417">
        <v>0</v>
      </c>
      <c r="DI124" s="417">
        <v>0</v>
      </c>
      <c r="DJ124" s="417">
        <v>0</v>
      </c>
      <c r="DK124" s="417">
        <v>0</v>
      </c>
      <c r="DL124" s="417">
        <v>0</v>
      </c>
      <c r="DM124" s="417">
        <v>0</v>
      </c>
      <c r="DN124" s="417">
        <v>0</v>
      </c>
      <c r="DO124" s="417">
        <v>0</v>
      </c>
      <c r="DP124" s="417">
        <v>0</v>
      </c>
      <c r="DQ124" s="417">
        <v>0</v>
      </c>
      <c r="DR124" s="417">
        <v>0</v>
      </c>
      <c r="DS124" s="417">
        <v>0</v>
      </c>
      <c r="DT124" s="417">
        <v>0</v>
      </c>
      <c r="DU124" s="417">
        <v>0</v>
      </c>
      <c r="DV124" s="417">
        <v>0</v>
      </c>
      <c r="DW124" s="417">
        <v>0</v>
      </c>
      <c r="DX124" s="417">
        <v>0</v>
      </c>
      <c r="DY124" s="417">
        <v>0</v>
      </c>
      <c r="DZ124" s="417">
        <v>0</v>
      </c>
      <c r="EA124" s="417">
        <v>0</v>
      </c>
      <c r="EB124" s="417">
        <v>0</v>
      </c>
      <c r="EC124" s="417">
        <v>0</v>
      </c>
      <c r="ED124" s="417">
        <v>0</v>
      </c>
      <c r="EE124" s="417">
        <v>0</v>
      </c>
      <c r="EF124" s="417">
        <v>0</v>
      </c>
      <c r="EG124" s="417">
        <v>0</v>
      </c>
      <c r="EH124" s="417">
        <v>0</v>
      </c>
      <c r="EI124" s="417">
        <v>0</v>
      </c>
      <c r="EJ124" s="417">
        <v>0</v>
      </c>
      <c r="EK124" s="417">
        <v>0</v>
      </c>
      <c r="EL124" s="417">
        <v>0</v>
      </c>
      <c r="EM124" s="417">
        <v>0</v>
      </c>
      <c r="EN124" s="417">
        <v>0</v>
      </c>
      <c r="EO124" s="417">
        <v>0</v>
      </c>
      <c r="EP124" s="417">
        <v>0</v>
      </c>
      <c r="EQ124" s="417">
        <v>0</v>
      </c>
      <c r="ER124" s="417">
        <v>0</v>
      </c>
      <c r="ES124" s="417">
        <v>0</v>
      </c>
      <c r="ET124" s="417">
        <v>0</v>
      </c>
      <c r="EU124" s="417">
        <v>0</v>
      </c>
      <c r="EV124" s="417">
        <v>0</v>
      </c>
      <c r="EW124" s="417">
        <v>0</v>
      </c>
      <c r="EX124" s="417">
        <v>0</v>
      </c>
      <c r="EY124" s="417">
        <v>0</v>
      </c>
      <c r="EZ124" s="417">
        <v>0</v>
      </c>
      <c r="FA124" s="417">
        <v>0</v>
      </c>
      <c r="FB124" s="417">
        <v>0</v>
      </c>
      <c r="FC124" s="417">
        <v>0</v>
      </c>
      <c r="FD124" s="417">
        <v>0</v>
      </c>
      <c r="FE124" s="417">
        <v>0</v>
      </c>
      <c r="FF124" s="417">
        <v>0</v>
      </c>
      <c r="FG124" s="417">
        <v>0</v>
      </c>
      <c r="FH124" s="417">
        <v>0</v>
      </c>
      <c r="FI124" s="417">
        <v>0</v>
      </c>
      <c r="FJ124" s="417">
        <v>0</v>
      </c>
      <c r="FK124" s="417">
        <v>0</v>
      </c>
      <c r="FL124" s="417">
        <v>0</v>
      </c>
      <c r="FM124" s="417">
        <v>0</v>
      </c>
      <c r="FN124" s="417">
        <v>0</v>
      </c>
      <c r="FO124" s="417">
        <v>0</v>
      </c>
      <c r="FP124" s="417">
        <v>0</v>
      </c>
      <c r="FQ124" s="417">
        <v>0</v>
      </c>
      <c r="FR124" s="417">
        <v>0</v>
      </c>
      <c r="FS124" s="417">
        <v>0</v>
      </c>
      <c r="FT124" s="417">
        <v>0</v>
      </c>
      <c r="FU124" s="417">
        <v>0</v>
      </c>
      <c r="FV124" s="417">
        <v>0</v>
      </c>
      <c r="FW124" s="417">
        <v>0</v>
      </c>
      <c r="FX124" s="417">
        <v>0</v>
      </c>
      <c r="FY124" s="417">
        <v>0</v>
      </c>
      <c r="FZ124" s="417">
        <v>0</v>
      </c>
      <c r="GA124" s="417">
        <v>0</v>
      </c>
    </row>
    <row r="125" spans="1:183" x14ac:dyDescent="0.25">
      <c r="A125" s="392">
        <v>4</v>
      </c>
      <c r="B125" s="168">
        <v>13</v>
      </c>
      <c r="C125" s="168">
        <v>1</v>
      </c>
      <c r="D125" s="417">
        <v>0</v>
      </c>
      <c r="E125" s="417">
        <v>0</v>
      </c>
      <c r="F125" s="417">
        <v>0</v>
      </c>
      <c r="G125" s="417">
        <v>0</v>
      </c>
      <c r="H125" s="417">
        <v>0</v>
      </c>
      <c r="I125" s="417">
        <v>0</v>
      </c>
      <c r="J125" s="417">
        <v>0</v>
      </c>
      <c r="K125" s="417">
        <v>0</v>
      </c>
      <c r="L125" s="417">
        <v>0</v>
      </c>
      <c r="M125" s="417">
        <v>0</v>
      </c>
      <c r="N125" s="417">
        <v>0</v>
      </c>
      <c r="O125" s="417">
        <v>0</v>
      </c>
      <c r="P125" s="417">
        <v>0</v>
      </c>
      <c r="Q125" s="417">
        <v>0</v>
      </c>
      <c r="R125" s="417">
        <v>0</v>
      </c>
      <c r="S125" s="417">
        <v>0</v>
      </c>
      <c r="T125" s="417">
        <v>0</v>
      </c>
      <c r="U125" s="417">
        <v>0</v>
      </c>
      <c r="V125" s="417">
        <v>0</v>
      </c>
      <c r="W125" s="417">
        <v>0</v>
      </c>
      <c r="X125" s="417">
        <v>0</v>
      </c>
      <c r="Y125" s="417">
        <v>0</v>
      </c>
      <c r="Z125" s="417">
        <v>0</v>
      </c>
      <c r="AA125" s="417">
        <v>0</v>
      </c>
      <c r="AB125" s="417">
        <v>0</v>
      </c>
      <c r="AC125" s="417">
        <v>0</v>
      </c>
      <c r="AD125" s="417">
        <v>0</v>
      </c>
      <c r="AE125" s="417">
        <v>0</v>
      </c>
      <c r="AF125" s="417">
        <v>0</v>
      </c>
      <c r="AG125" s="417">
        <v>0</v>
      </c>
      <c r="AH125" s="417">
        <v>0</v>
      </c>
      <c r="AI125" s="417">
        <v>0</v>
      </c>
      <c r="AJ125" s="417">
        <v>0</v>
      </c>
      <c r="AK125" s="417">
        <v>0</v>
      </c>
      <c r="AL125" s="417">
        <v>0</v>
      </c>
      <c r="AM125" s="417">
        <v>0</v>
      </c>
      <c r="AN125" s="417">
        <v>0</v>
      </c>
      <c r="AO125" s="417">
        <v>0</v>
      </c>
      <c r="AP125" s="417">
        <v>0</v>
      </c>
      <c r="AQ125" s="417">
        <v>0</v>
      </c>
      <c r="AR125" s="417">
        <v>0</v>
      </c>
      <c r="AS125" s="417">
        <v>0</v>
      </c>
      <c r="AT125" s="417">
        <v>0</v>
      </c>
      <c r="AU125" s="417">
        <v>0</v>
      </c>
      <c r="AV125" s="417">
        <v>0</v>
      </c>
      <c r="AW125" s="417">
        <v>0</v>
      </c>
      <c r="AX125" s="417">
        <v>0</v>
      </c>
      <c r="AY125" s="417">
        <v>0</v>
      </c>
      <c r="AZ125" s="417">
        <v>0</v>
      </c>
      <c r="BA125" s="417">
        <v>0</v>
      </c>
      <c r="BB125" s="417">
        <v>0</v>
      </c>
      <c r="BC125" s="417">
        <v>0</v>
      </c>
      <c r="BD125" s="417">
        <v>0</v>
      </c>
      <c r="BE125" s="417">
        <v>0</v>
      </c>
      <c r="BF125" s="417">
        <v>0</v>
      </c>
      <c r="BG125" s="417">
        <v>0</v>
      </c>
      <c r="BH125" s="417">
        <v>0</v>
      </c>
      <c r="BI125" s="417">
        <v>0</v>
      </c>
      <c r="BJ125" s="417">
        <v>0</v>
      </c>
      <c r="BK125" s="417">
        <v>0</v>
      </c>
      <c r="BL125" s="417">
        <v>0</v>
      </c>
      <c r="BM125" s="417">
        <v>0</v>
      </c>
      <c r="BN125" s="417">
        <v>0</v>
      </c>
      <c r="BO125" s="417">
        <v>0</v>
      </c>
      <c r="BP125" s="417">
        <v>0</v>
      </c>
      <c r="BQ125" s="417">
        <v>0</v>
      </c>
      <c r="BR125" s="417">
        <v>0</v>
      </c>
      <c r="BS125" s="417">
        <v>0</v>
      </c>
      <c r="BT125" s="417">
        <v>0</v>
      </c>
      <c r="BU125" s="417">
        <v>0</v>
      </c>
      <c r="BV125" s="417">
        <v>0</v>
      </c>
      <c r="BW125" s="417">
        <v>0</v>
      </c>
      <c r="BX125" s="417">
        <v>0</v>
      </c>
      <c r="BY125" s="417">
        <v>0</v>
      </c>
      <c r="BZ125" s="417">
        <v>0</v>
      </c>
      <c r="CA125" s="417">
        <v>0</v>
      </c>
      <c r="CB125" s="417">
        <v>0</v>
      </c>
      <c r="CC125" s="417">
        <v>0</v>
      </c>
      <c r="CD125" s="417">
        <v>0</v>
      </c>
      <c r="CE125" s="417">
        <v>0</v>
      </c>
      <c r="CF125" s="417">
        <v>0</v>
      </c>
      <c r="CG125" s="417">
        <v>0</v>
      </c>
      <c r="CH125" s="417">
        <v>0</v>
      </c>
      <c r="CI125" s="417">
        <v>0</v>
      </c>
      <c r="CJ125" s="417">
        <v>0</v>
      </c>
      <c r="CK125" s="417">
        <v>0</v>
      </c>
      <c r="CL125" s="417">
        <v>0</v>
      </c>
      <c r="CM125" s="417">
        <v>0</v>
      </c>
      <c r="CN125" s="417">
        <v>0</v>
      </c>
      <c r="CO125" s="417">
        <v>0</v>
      </c>
      <c r="CP125" s="417">
        <v>0</v>
      </c>
      <c r="CQ125" s="417">
        <v>0</v>
      </c>
      <c r="CR125" s="417">
        <v>0</v>
      </c>
      <c r="CS125" s="417">
        <v>0</v>
      </c>
      <c r="CT125" s="417">
        <v>0</v>
      </c>
      <c r="CU125" s="417">
        <v>0</v>
      </c>
      <c r="CV125" s="417">
        <v>0</v>
      </c>
      <c r="CW125" s="417">
        <v>0</v>
      </c>
      <c r="CX125" s="417">
        <v>0</v>
      </c>
      <c r="CY125" s="417">
        <v>0</v>
      </c>
      <c r="CZ125" s="417">
        <v>0</v>
      </c>
      <c r="DA125" s="417">
        <v>0</v>
      </c>
      <c r="DB125" s="417">
        <v>0</v>
      </c>
      <c r="DC125" s="417">
        <v>0</v>
      </c>
      <c r="DD125" s="417">
        <v>0</v>
      </c>
      <c r="DE125" s="417">
        <v>0</v>
      </c>
      <c r="DF125" s="417">
        <v>0</v>
      </c>
      <c r="DG125" s="417">
        <v>0</v>
      </c>
      <c r="DH125" s="417">
        <v>0</v>
      </c>
      <c r="DI125" s="417">
        <v>0</v>
      </c>
      <c r="DJ125" s="417">
        <v>0</v>
      </c>
      <c r="DK125" s="417">
        <v>0</v>
      </c>
      <c r="DL125" s="417">
        <v>0</v>
      </c>
      <c r="DM125" s="417">
        <v>0</v>
      </c>
      <c r="DN125" s="417">
        <v>0</v>
      </c>
      <c r="DO125" s="417">
        <v>0</v>
      </c>
      <c r="DP125" s="417">
        <v>0</v>
      </c>
      <c r="DQ125" s="417">
        <v>0</v>
      </c>
      <c r="DR125" s="417">
        <v>0</v>
      </c>
      <c r="DS125" s="417">
        <v>0</v>
      </c>
      <c r="DT125" s="417">
        <v>0</v>
      </c>
      <c r="DU125" s="417">
        <v>0</v>
      </c>
      <c r="DV125" s="417">
        <v>0</v>
      </c>
      <c r="DW125" s="417">
        <v>0</v>
      </c>
      <c r="DX125" s="417">
        <v>0</v>
      </c>
      <c r="DY125" s="417">
        <v>0</v>
      </c>
      <c r="DZ125" s="417">
        <v>0</v>
      </c>
      <c r="EA125" s="417">
        <v>0</v>
      </c>
      <c r="EB125" s="417">
        <v>0</v>
      </c>
      <c r="EC125" s="417">
        <v>0</v>
      </c>
      <c r="ED125" s="417">
        <v>0</v>
      </c>
      <c r="EE125" s="417">
        <v>0</v>
      </c>
      <c r="EF125" s="417">
        <v>0</v>
      </c>
      <c r="EG125" s="417">
        <v>0</v>
      </c>
      <c r="EH125" s="417">
        <v>0</v>
      </c>
      <c r="EI125" s="417">
        <v>0</v>
      </c>
      <c r="EJ125" s="417">
        <v>0</v>
      </c>
      <c r="EK125" s="417">
        <v>0</v>
      </c>
      <c r="EL125" s="417">
        <v>0</v>
      </c>
      <c r="EM125" s="417">
        <v>0</v>
      </c>
      <c r="EN125" s="417">
        <v>0</v>
      </c>
      <c r="EO125" s="417">
        <v>0</v>
      </c>
      <c r="EP125" s="417">
        <v>0</v>
      </c>
      <c r="EQ125" s="417">
        <v>0</v>
      </c>
      <c r="ER125" s="417">
        <v>0</v>
      </c>
      <c r="ES125" s="417">
        <v>0</v>
      </c>
      <c r="ET125" s="417">
        <v>0</v>
      </c>
      <c r="EU125" s="417">
        <v>0</v>
      </c>
      <c r="EV125" s="417">
        <v>0</v>
      </c>
      <c r="EW125" s="417">
        <v>0</v>
      </c>
      <c r="EX125" s="417">
        <v>0</v>
      </c>
      <c r="EY125" s="417">
        <v>0</v>
      </c>
      <c r="EZ125" s="417">
        <v>0</v>
      </c>
      <c r="FA125" s="417">
        <v>0</v>
      </c>
      <c r="FB125" s="417">
        <v>0</v>
      </c>
      <c r="FC125" s="417">
        <v>0</v>
      </c>
      <c r="FD125" s="417">
        <v>0</v>
      </c>
      <c r="FE125" s="417">
        <v>0</v>
      </c>
      <c r="FF125" s="417">
        <v>0</v>
      </c>
      <c r="FG125" s="417">
        <v>0</v>
      </c>
      <c r="FH125" s="417">
        <v>0</v>
      </c>
      <c r="FI125" s="417">
        <v>0</v>
      </c>
      <c r="FJ125" s="417">
        <v>0</v>
      </c>
      <c r="FK125" s="417">
        <v>0</v>
      </c>
      <c r="FL125" s="417">
        <v>0</v>
      </c>
      <c r="FM125" s="417">
        <v>0</v>
      </c>
      <c r="FN125" s="417">
        <v>0</v>
      </c>
      <c r="FO125" s="417">
        <v>0</v>
      </c>
      <c r="FP125" s="417">
        <v>0</v>
      </c>
      <c r="FQ125" s="417">
        <v>0</v>
      </c>
      <c r="FR125" s="417">
        <v>0</v>
      </c>
      <c r="FS125" s="417">
        <v>0</v>
      </c>
      <c r="FT125" s="417">
        <v>0</v>
      </c>
      <c r="FU125" s="417">
        <v>0</v>
      </c>
      <c r="FV125" s="417">
        <v>0</v>
      </c>
      <c r="FW125" s="417">
        <v>0</v>
      </c>
      <c r="FX125" s="417">
        <v>0</v>
      </c>
      <c r="FY125" s="417">
        <v>0</v>
      </c>
      <c r="FZ125" s="417">
        <v>0</v>
      </c>
      <c r="GA125" s="417">
        <v>0</v>
      </c>
    </row>
    <row r="126" spans="1:183" x14ac:dyDescent="0.25">
      <c r="A126" s="392">
        <v>1</v>
      </c>
      <c r="B126" s="168">
        <v>13</v>
      </c>
      <c r="C126" s="168">
        <v>3</v>
      </c>
      <c r="D126" s="417">
        <v>0</v>
      </c>
      <c r="E126" s="417">
        <v>0</v>
      </c>
      <c r="F126" s="417">
        <v>0</v>
      </c>
      <c r="G126" s="417">
        <v>0</v>
      </c>
      <c r="H126" s="417">
        <v>0</v>
      </c>
      <c r="I126" s="417">
        <v>0</v>
      </c>
      <c r="J126" s="417">
        <v>0</v>
      </c>
      <c r="K126" s="417">
        <v>0</v>
      </c>
      <c r="L126" s="417">
        <v>0</v>
      </c>
      <c r="M126" s="417">
        <v>0</v>
      </c>
      <c r="N126" s="417">
        <v>0</v>
      </c>
      <c r="O126" s="417">
        <v>0</v>
      </c>
      <c r="P126" s="417">
        <v>0</v>
      </c>
      <c r="Q126" s="417">
        <v>0</v>
      </c>
      <c r="R126" s="417">
        <v>0</v>
      </c>
      <c r="S126" s="417">
        <v>0</v>
      </c>
      <c r="T126" s="417">
        <v>0</v>
      </c>
      <c r="U126" s="417">
        <v>0</v>
      </c>
      <c r="V126" s="417">
        <v>0</v>
      </c>
      <c r="W126" s="417">
        <v>0</v>
      </c>
      <c r="X126" s="417">
        <v>0</v>
      </c>
      <c r="Y126" s="417">
        <v>0</v>
      </c>
      <c r="Z126" s="417">
        <v>0</v>
      </c>
      <c r="AA126" s="417">
        <v>0</v>
      </c>
      <c r="AB126" s="417">
        <v>0</v>
      </c>
      <c r="AC126" s="417">
        <v>0</v>
      </c>
      <c r="AD126" s="417">
        <v>0</v>
      </c>
      <c r="AE126" s="417">
        <v>0</v>
      </c>
      <c r="AF126" s="417">
        <v>0</v>
      </c>
      <c r="AG126" s="417">
        <v>0</v>
      </c>
      <c r="AH126" s="417">
        <v>0</v>
      </c>
      <c r="AI126" s="417">
        <v>0</v>
      </c>
      <c r="AJ126" s="417">
        <v>0</v>
      </c>
      <c r="AK126" s="417">
        <v>0</v>
      </c>
      <c r="AL126" s="417">
        <v>0</v>
      </c>
      <c r="AM126" s="417">
        <v>0</v>
      </c>
      <c r="AN126" s="417">
        <v>0</v>
      </c>
      <c r="AO126" s="417">
        <v>0</v>
      </c>
      <c r="AP126" s="417">
        <v>0</v>
      </c>
      <c r="AQ126" s="417">
        <v>0</v>
      </c>
      <c r="AR126" s="417">
        <v>0</v>
      </c>
      <c r="AS126" s="417">
        <v>0</v>
      </c>
      <c r="AT126" s="417">
        <v>0</v>
      </c>
      <c r="AU126" s="417">
        <v>0</v>
      </c>
      <c r="AV126" s="417">
        <v>0</v>
      </c>
      <c r="AW126" s="417">
        <v>0</v>
      </c>
      <c r="AX126" s="417">
        <v>0</v>
      </c>
      <c r="AY126" s="417">
        <v>0</v>
      </c>
      <c r="AZ126" s="417">
        <v>0</v>
      </c>
      <c r="BA126" s="417">
        <v>0</v>
      </c>
      <c r="BB126" s="417">
        <v>0</v>
      </c>
      <c r="BC126" s="417">
        <v>0</v>
      </c>
      <c r="BD126" s="417">
        <v>0</v>
      </c>
      <c r="BE126" s="417">
        <v>0</v>
      </c>
      <c r="BF126" s="417">
        <v>0</v>
      </c>
      <c r="BG126" s="417">
        <v>0</v>
      </c>
      <c r="BH126" s="417">
        <v>0</v>
      </c>
      <c r="BI126" s="417">
        <v>0</v>
      </c>
      <c r="BJ126" s="417">
        <v>0</v>
      </c>
      <c r="BK126" s="417">
        <v>0</v>
      </c>
      <c r="BL126" s="417">
        <v>0</v>
      </c>
      <c r="BM126" s="417">
        <v>0</v>
      </c>
      <c r="BN126" s="417">
        <v>0</v>
      </c>
      <c r="BO126" s="417">
        <v>0</v>
      </c>
      <c r="BP126" s="417">
        <v>0</v>
      </c>
      <c r="BQ126" s="417">
        <v>0</v>
      </c>
      <c r="BR126" s="417">
        <v>0</v>
      </c>
      <c r="BS126" s="417">
        <v>0</v>
      </c>
      <c r="BT126" s="417">
        <v>0</v>
      </c>
      <c r="BU126" s="417">
        <v>0</v>
      </c>
      <c r="BV126" s="417">
        <v>0</v>
      </c>
      <c r="BW126" s="417">
        <v>0</v>
      </c>
      <c r="BX126" s="417">
        <v>0</v>
      </c>
      <c r="BY126" s="417">
        <v>0</v>
      </c>
      <c r="BZ126" s="417">
        <v>0</v>
      </c>
      <c r="CA126" s="417">
        <v>0</v>
      </c>
      <c r="CB126" s="417">
        <v>0</v>
      </c>
      <c r="CC126" s="417">
        <v>0</v>
      </c>
      <c r="CD126" s="417">
        <v>0</v>
      </c>
      <c r="CE126" s="417">
        <v>0</v>
      </c>
      <c r="CF126" s="417">
        <v>0</v>
      </c>
      <c r="CG126" s="417">
        <v>0</v>
      </c>
      <c r="CH126" s="417">
        <v>0</v>
      </c>
      <c r="CI126" s="417">
        <v>0</v>
      </c>
      <c r="CJ126" s="417">
        <v>0</v>
      </c>
      <c r="CK126" s="417">
        <v>0</v>
      </c>
      <c r="CL126" s="417">
        <v>0</v>
      </c>
      <c r="CM126" s="417">
        <v>0</v>
      </c>
      <c r="CN126" s="417">
        <v>0</v>
      </c>
      <c r="CO126" s="417">
        <v>0</v>
      </c>
      <c r="CP126" s="417">
        <v>0</v>
      </c>
      <c r="CQ126" s="417">
        <v>0</v>
      </c>
      <c r="CR126" s="417">
        <v>0</v>
      </c>
      <c r="CS126" s="417">
        <v>0</v>
      </c>
      <c r="CT126" s="417">
        <v>0</v>
      </c>
      <c r="CU126" s="417">
        <v>0</v>
      </c>
      <c r="CV126" s="417">
        <v>0</v>
      </c>
      <c r="CW126" s="417">
        <v>0</v>
      </c>
      <c r="CX126" s="417">
        <v>0</v>
      </c>
      <c r="CY126" s="417">
        <v>0</v>
      </c>
      <c r="CZ126" s="417">
        <v>0</v>
      </c>
      <c r="DA126" s="417">
        <v>0</v>
      </c>
      <c r="DB126" s="417">
        <v>0</v>
      </c>
      <c r="DC126" s="417">
        <v>0</v>
      </c>
      <c r="DD126" s="417">
        <v>0</v>
      </c>
      <c r="DE126" s="417">
        <v>0</v>
      </c>
      <c r="DF126" s="417">
        <v>0</v>
      </c>
      <c r="DG126" s="417">
        <v>0</v>
      </c>
      <c r="DH126" s="417">
        <v>0</v>
      </c>
      <c r="DI126" s="417">
        <v>0</v>
      </c>
      <c r="DJ126" s="417">
        <v>0</v>
      </c>
      <c r="DK126" s="417">
        <v>0</v>
      </c>
      <c r="DL126" s="417">
        <v>0</v>
      </c>
      <c r="DM126" s="417">
        <v>0</v>
      </c>
      <c r="DN126" s="417">
        <v>0</v>
      </c>
      <c r="DO126" s="417">
        <v>0</v>
      </c>
      <c r="DP126" s="417">
        <v>0</v>
      </c>
      <c r="DQ126" s="417">
        <v>0</v>
      </c>
      <c r="DR126" s="417">
        <v>0</v>
      </c>
      <c r="DS126" s="417">
        <v>0</v>
      </c>
      <c r="DT126" s="417">
        <v>0</v>
      </c>
      <c r="DU126" s="417">
        <v>0</v>
      </c>
      <c r="DV126" s="417">
        <v>0</v>
      </c>
      <c r="DW126" s="417">
        <v>0</v>
      </c>
      <c r="DX126" s="417">
        <v>0</v>
      </c>
      <c r="DY126" s="417">
        <v>0</v>
      </c>
      <c r="DZ126" s="417">
        <v>0</v>
      </c>
      <c r="EA126" s="417">
        <v>0</v>
      </c>
      <c r="EB126" s="417">
        <v>0</v>
      </c>
      <c r="EC126" s="417">
        <v>0</v>
      </c>
      <c r="ED126" s="417">
        <v>0</v>
      </c>
      <c r="EE126" s="417">
        <v>0</v>
      </c>
      <c r="EF126" s="417">
        <v>0</v>
      </c>
      <c r="EG126" s="417">
        <v>0</v>
      </c>
      <c r="EH126" s="417">
        <v>0</v>
      </c>
      <c r="EI126" s="417">
        <v>0</v>
      </c>
      <c r="EJ126" s="417">
        <v>0</v>
      </c>
      <c r="EK126" s="417">
        <v>0</v>
      </c>
      <c r="EL126" s="417">
        <v>0</v>
      </c>
      <c r="EM126" s="417">
        <v>0</v>
      </c>
      <c r="EN126" s="417">
        <v>0</v>
      </c>
      <c r="EO126" s="417">
        <v>0</v>
      </c>
      <c r="EP126" s="417">
        <v>0</v>
      </c>
      <c r="EQ126" s="417">
        <v>0</v>
      </c>
      <c r="ER126" s="417">
        <v>0</v>
      </c>
      <c r="ES126" s="417">
        <v>0</v>
      </c>
      <c r="ET126" s="417">
        <v>0</v>
      </c>
      <c r="EU126" s="417">
        <v>0</v>
      </c>
      <c r="EV126" s="417">
        <v>0</v>
      </c>
      <c r="EW126" s="417">
        <v>0</v>
      </c>
      <c r="EX126" s="417">
        <v>0</v>
      </c>
      <c r="EY126" s="417">
        <v>0</v>
      </c>
      <c r="EZ126" s="417">
        <v>0</v>
      </c>
      <c r="FA126" s="417">
        <v>0</v>
      </c>
      <c r="FB126" s="417">
        <v>0</v>
      </c>
      <c r="FC126" s="417">
        <v>0</v>
      </c>
      <c r="FD126" s="417">
        <v>0</v>
      </c>
      <c r="FE126" s="417">
        <v>0</v>
      </c>
      <c r="FF126" s="417">
        <v>0</v>
      </c>
      <c r="FG126" s="417">
        <v>0</v>
      </c>
      <c r="FH126" s="417">
        <v>0</v>
      </c>
      <c r="FI126" s="417">
        <v>0</v>
      </c>
      <c r="FJ126" s="417">
        <v>0</v>
      </c>
      <c r="FK126" s="417">
        <v>0</v>
      </c>
      <c r="FL126" s="417">
        <v>0</v>
      </c>
      <c r="FM126" s="417">
        <v>0</v>
      </c>
      <c r="FN126" s="417">
        <v>0</v>
      </c>
      <c r="FO126" s="417">
        <v>0</v>
      </c>
      <c r="FP126" s="417">
        <v>0</v>
      </c>
      <c r="FQ126" s="417">
        <v>0</v>
      </c>
      <c r="FR126" s="417">
        <v>0</v>
      </c>
      <c r="FS126" s="417">
        <v>0</v>
      </c>
      <c r="FT126" s="417">
        <v>0</v>
      </c>
      <c r="FU126" s="417">
        <v>0</v>
      </c>
      <c r="FV126" s="417">
        <v>0</v>
      </c>
      <c r="FW126" s="417">
        <v>0</v>
      </c>
      <c r="FX126" s="417">
        <v>0</v>
      </c>
      <c r="FY126" s="417">
        <v>0</v>
      </c>
      <c r="FZ126" s="417">
        <v>0</v>
      </c>
      <c r="GA126" s="417">
        <v>0</v>
      </c>
    </row>
    <row r="127" spans="1:183" x14ac:dyDescent="0.25">
      <c r="A127" s="392">
        <v>2</v>
      </c>
      <c r="B127" s="168">
        <v>13</v>
      </c>
      <c r="C127" s="168">
        <v>3</v>
      </c>
      <c r="D127" s="417">
        <v>0</v>
      </c>
      <c r="E127" s="417">
        <v>0</v>
      </c>
      <c r="F127" s="417">
        <v>0</v>
      </c>
      <c r="G127" s="417">
        <v>0</v>
      </c>
      <c r="H127" s="417">
        <v>0</v>
      </c>
      <c r="I127" s="417">
        <v>0</v>
      </c>
      <c r="J127" s="417">
        <v>0</v>
      </c>
      <c r="K127" s="417">
        <v>0</v>
      </c>
      <c r="L127" s="417">
        <v>0</v>
      </c>
      <c r="M127" s="417">
        <v>0</v>
      </c>
      <c r="N127" s="417">
        <v>0</v>
      </c>
      <c r="O127" s="417">
        <v>0</v>
      </c>
      <c r="P127" s="417">
        <v>0</v>
      </c>
      <c r="Q127" s="417">
        <v>0</v>
      </c>
      <c r="R127" s="417">
        <v>0</v>
      </c>
      <c r="S127" s="417">
        <v>0</v>
      </c>
      <c r="T127" s="417">
        <v>0</v>
      </c>
      <c r="U127" s="417">
        <v>0</v>
      </c>
      <c r="V127" s="417">
        <v>0</v>
      </c>
      <c r="W127" s="417">
        <v>0</v>
      </c>
      <c r="X127" s="417">
        <v>0</v>
      </c>
      <c r="Y127" s="417">
        <v>0</v>
      </c>
      <c r="Z127" s="417">
        <v>0</v>
      </c>
      <c r="AA127" s="417">
        <v>0</v>
      </c>
      <c r="AB127" s="417">
        <v>0</v>
      </c>
      <c r="AC127" s="417">
        <v>0</v>
      </c>
      <c r="AD127" s="417">
        <v>0</v>
      </c>
      <c r="AE127" s="417">
        <v>0</v>
      </c>
      <c r="AF127" s="417">
        <v>0</v>
      </c>
      <c r="AG127" s="417">
        <v>0</v>
      </c>
      <c r="AH127" s="417">
        <v>0</v>
      </c>
      <c r="AI127" s="417">
        <v>0</v>
      </c>
      <c r="AJ127" s="417">
        <v>0</v>
      </c>
      <c r="AK127" s="417">
        <v>0</v>
      </c>
      <c r="AL127" s="417">
        <v>0</v>
      </c>
      <c r="AM127" s="417">
        <v>0</v>
      </c>
      <c r="AN127" s="417">
        <v>0</v>
      </c>
      <c r="AO127" s="417">
        <v>0</v>
      </c>
      <c r="AP127" s="417">
        <v>0</v>
      </c>
      <c r="AQ127" s="417">
        <v>0</v>
      </c>
      <c r="AR127" s="417">
        <v>0</v>
      </c>
      <c r="AS127" s="417">
        <v>0</v>
      </c>
      <c r="AT127" s="417">
        <v>0</v>
      </c>
      <c r="AU127" s="417">
        <v>0</v>
      </c>
      <c r="AV127" s="417">
        <v>0</v>
      </c>
      <c r="AW127" s="417">
        <v>0</v>
      </c>
      <c r="AX127" s="417">
        <v>0</v>
      </c>
      <c r="AY127" s="417">
        <v>0</v>
      </c>
      <c r="AZ127" s="417">
        <v>0</v>
      </c>
      <c r="BA127" s="417">
        <v>0</v>
      </c>
      <c r="BB127" s="417">
        <v>0</v>
      </c>
      <c r="BC127" s="417">
        <v>0</v>
      </c>
      <c r="BD127" s="417">
        <v>0</v>
      </c>
      <c r="BE127" s="417">
        <v>0</v>
      </c>
      <c r="BF127" s="417">
        <v>0</v>
      </c>
      <c r="BG127" s="417">
        <v>0</v>
      </c>
      <c r="BH127" s="417">
        <v>0</v>
      </c>
      <c r="BI127" s="417">
        <v>0</v>
      </c>
      <c r="BJ127" s="417">
        <v>0</v>
      </c>
      <c r="BK127" s="417">
        <v>0</v>
      </c>
      <c r="BL127" s="417">
        <v>0</v>
      </c>
      <c r="BM127" s="417">
        <v>0</v>
      </c>
      <c r="BN127" s="417">
        <v>0</v>
      </c>
      <c r="BO127" s="417">
        <v>0</v>
      </c>
      <c r="BP127" s="417">
        <v>0</v>
      </c>
      <c r="BQ127" s="417">
        <v>0</v>
      </c>
      <c r="BR127" s="417">
        <v>0</v>
      </c>
      <c r="BS127" s="417">
        <v>0</v>
      </c>
      <c r="BT127" s="417">
        <v>0</v>
      </c>
      <c r="BU127" s="417">
        <v>0</v>
      </c>
      <c r="BV127" s="417">
        <v>0</v>
      </c>
      <c r="BW127" s="417">
        <v>0</v>
      </c>
      <c r="BX127" s="417">
        <v>0</v>
      </c>
      <c r="BY127" s="417">
        <v>0</v>
      </c>
      <c r="BZ127" s="417">
        <v>0</v>
      </c>
      <c r="CA127" s="417">
        <v>0</v>
      </c>
      <c r="CB127" s="417">
        <v>0</v>
      </c>
      <c r="CC127" s="417">
        <v>0</v>
      </c>
      <c r="CD127" s="417">
        <v>0</v>
      </c>
      <c r="CE127" s="417">
        <v>0</v>
      </c>
      <c r="CF127" s="417">
        <v>0</v>
      </c>
      <c r="CG127" s="417">
        <v>0</v>
      </c>
      <c r="CH127" s="417">
        <v>0</v>
      </c>
      <c r="CI127" s="417">
        <v>0</v>
      </c>
      <c r="CJ127" s="417">
        <v>0</v>
      </c>
      <c r="CK127" s="417">
        <v>0</v>
      </c>
      <c r="CL127" s="417">
        <v>0</v>
      </c>
      <c r="CM127" s="417">
        <v>0</v>
      </c>
      <c r="CN127" s="417">
        <v>0</v>
      </c>
      <c r="CO127" s="417">
        <v>0</v>
      </c>
      <c r="CP127" s="417">
        <v>0</v>
      </c>
      <c r="CQ127" s="417">
        <v>0</v>
      </c>
      <c r="CR127" s="417">
        <v>0</v>
      </c>
      <c r="CS127" s="417">
        <v>0</v>
      </c>
      <c r="CT127" s="417">
        <v>0</v>
      </c>
      <c r="CU127" s="417">
        <v>0</v>
      </c>
      <c r="CV127" s="417">
        <v>0</v>
      </c>
      <c r="CW127" s="417">
        <v>0</v>
      </c>
      <c r="CX127" s="417">
        <v>0</v>
      </c>
      <c r="CY127" s="417">
        <v>0</v>
      </c>
      <c r="CZ127" s="417">
        <v>0</v>
      </c>
      <c r="DA127" s="417">
        <v>0</v>
      </c>
      <c r="DB127" s="417">
        <v>0</v>
      </c>
      <c r="DC127" s="417">
        <v>0</v>
      </c>
      <c r="DD127" s="417">
        <v>0</v>
      </c>
      <c r="DE127" s="417">
        <v>0</v>
      </c>
      <c r="DF127" s="417">
        <v>0</v>
      </c>
      <c r="DG127" s="417">
        <v>0</v>
      </c>
      <c r="DH127" s="417">
        <v>0</v>
      </c>
      <c r="DI127" s="417">
        <v>0</v>
      </c>
      <c r="DJ127" s="417">
        <v>0</v>
      </c>
      <c r="DK127" s="417">
        <v>0</v>
      </c>
      <c r="DL127" s="417">
        <v>0</v>
      </c>
      <c r="DM127" s="417">
        <v>0</v>
      </c>
      <c r="DN127" s="417">
        <v>0</v>
      </c>
      <c r="DO127" s="417">
        <v>0</v>
      </c>
      <c r="DP127" s="417">
        <v>0</v>
      </c>
      <c r="DQ127" s="417">
        <v>0</v>
      </c>
      <c r="DR127" s="417">
        <v>0</v>
      </c>
      <c r="DS127" s="417">
        <v>0</v>
      </c>
      <c r="DT127" s="417">
        <v>0</v>
      </c>
      <c r="DU127" s="417">
        <v>0</v>
      </c>
      <c r="DV127" s="417">
        <v>0</v>
      </c>
      <c r="DW127" s="417">
        <v>0</v>
      </c>
      <c r="DX127" s="417">
        <v>0</v>
      </c>
      <c r="DY127" s="417">
        <v>0</v>
      </c>
      <c r="DZ127" s="417">
        <v>0</v>
      </c>
      <c r="EA127" s="417">
        <v>0</v>
      </c>
      <c r="EB127" s="417">
        <v>0</v>
      </c>
      <c r="EC127" s="417">
        <v>0</v>
      </c>
      <c r="ED127" s="417">
        <v>0</v>
      </c>
      <c r="EE127" s="417">
        <v>0</v>
      </c>
      <c r="EF127" s="417">
        <v>0</v>
      </c>
      <c r="EG127" s="417">
        <v>0</v>
      </c>
      <c r="EH127" s="417">
        <v>0</v>
      </c>
      <c r="EI127" s="417">
        <v>0</v>
      </c>
      <c r="EJ127" s="417">
        <v>0</v>
      </c>
      <c r="EK127" s="417">
        <v>0</v>
      </c>
      <c r="EL127" s="417">
        <v>0</v>
      </c>
      <c r="EM127" s="417">
        <v>0</v>
      </c>
      <c r="EN127" s="417">
        <v>0</v>
      </c>
      <c r="EO127" s="417">
        <v>0</v>
      </c>
      <c r="EP127" s="417">
        <v>0</v>
      </c>
      <c r="EQ127" s="417">
        <v>0</v>
      </c>
      <c r="ER127" s="417">
        <v>0</v>
      </c>
      <c r="ES127" s="417">
        <v>0</v>
      </c>
      <c r="ET127" s="417">
        <v>0</v>
      </c>
      <c r="EU127" s="417">
        <v>0</v>
      </c>
      <c r="EV127" s="417">
        <v>0</v>
      </c>
      <c r="EW127" s="417">
        <v>0</v>
      </c>
      <c r="EX127" s="417">
        <v>0</v>
      </c>
      <c r="EY127" s="417">
        <v>0</v>
      </c>
      <c r="EZ127" s="417">
        <v>0</v>
      </c>
      <c r="FA127" s="417">
        <v>0</v>
      </c>
      <c r="FB127" s="417">
        <v>0</v>
      </c>
      <c r="FC127" s="417">
        <v>0</v>
      </c>
      <c r="FD127" s="417">
        <v>0</v>
      </c>
      <c r="FE127" s="417">
        <v>0</v>
      </c>
      <c r="FF127" s="417">
        <v>0</v>
      </c>
      <c r="FG127" s="417">
        <v>0</v>
      </c>
      <c r="FH127" s="417">
        <v>0</v>
      </c>
      <c r="FI127" s="417">
        <v>0</v>
      </c>
      <c r="FJ127" s="417">
        <v>0</v>
      </c>
      <c r="FK127" s="417">
        <v>0</v>
      </c>
      <c r="FL127" s="417">
        <v>0</v>
      </c>
      <c r="FM127" s="417">
        <v>0</v>
      </c>
      <c r="FN127" s="417">
        <v>0</v>
      </c>
      <c r="FO127" s="417">
        <v>0</v>
      </c>
      <c r="FP127" s="417">
        <v>0</v>
      </c>
      <c r="FQ127" s="417">
        <v>0</v>
      </c>
      <c r="FR127" s="417">
        <v>0</v>
      </c>
      <c r="FS127" s="417">
        <v>0</v>
      </c>
      <c r="FT127" s="417">
        <v>0</v>
      </c>
      <c r="FU127" s="417">
        <v>0</v>
      </c>
      <c r="FV127" s="417">
        <v>0</v>
      </c>
      <c r="FW127" s="417">
        <v>0</v>
      </c>
      <c r="FX127" s="417">
        <v>0</v>
      </c>
      <c r="FY127" s="417">
        <v>0</v>
      </c>
      <c r="FZ127" s="417">
        <v>0</v>
      </c>
      <c r="GA127" s="417">
        <v>0</v>
      </c>
    </row>
    <row r="128" spans="1:183" x14ac:dyDescent="0.25">
      <c r="A128" s="392">
        <v>3</v>
      </c>
      <c r="B128" s="168">
        <v>13</v>
      </c>
      <c r="C128" s="168">
        <v>3</v>
      </c>
      <c r="D128" s="417">
        <v>0</v>
      </c>
      <c r="E128" s="417">
        <v>0</v>
      </c>
      <c r="F128" s="417">
        <v>0</v>
      </c>
      <c r="G128" s="417">
        <v>0</v>
      </c>
      <c r="H128" s="417">
        <v>0</v>
      </c>
      <c r="I128" s="417">
        <v>0</v>
      </c>
      <c r="J128" s="417">
        <v>0</v>
      </c>
      <c r="K128" s="417">
        <v>0</v>
      </c>
      <c r="L128" s="417">
        <v>0</v>
      </c>
      <c r="M128" s="417">
        <v>0</v>
      </c>
      <c r="N128" s="417">
        <v>0</v>
      </c>
      <c r="O128" s="417">
        <v>0</v>
      </c>
      <c r="P128" s="417">
        <v>0</v>
      </c>
      <c r="Q128" s="417">
        <v>0</v>
      </c>
      <c r="R128" s="417">
        <v>0</v>
      </c>
      <c r="S128" s="417">
        <v>0</v>
      </c>
      <c r="T128" s="417">
        <v>0</v>
      </c>
      <c r="U128" s="417">
        <v>0</v>
      </c>
      <c r="V128" s="417">
        <v>0</v>
      </c>
      <c r="W128" s="417">
        <v>0</v>
      </c>
      <c r="X128" s="417">
        <v>0</v>
      </c>
      <c r="Y128" s="417">
        <v>0</v>
      </c>
      <c r="Z128" s="417">
        <v>0</v>
      </c>
      <c r="AA128" s="417">
        <v>0</v>
      </c>
      <c r="AB128" s="417">
        <v>0</v>
      </c>
      <c r="AC128" s="417">
        <v>0</v>
      </c>
      <c r="AD128" s="417">
        <v>0</v>
      </c>
      <c r="AE128" s="417">
        <v>0</v>
      </c>
      <c r="AF128" s="417">
        <v>0</v>
      </c>
      <c r="AG128" s="417">
        <v>0</v>
      </c>
      <c r="AH128" s="417">
        <v>0</v>
      </c>
      <c r="AI128" s="417">
        <v>0</v>
      </c>
      <c r="AJ128" s="417">
        <v>0</v>
      </c>
      <c r="AK128" s="417">
        <v>0</v>
      </c>
      <c r="AL128" s="417">
        <v>0</v>
      </c>
      <c r="AM128" s="417">
        <v>0</v>
      </c>
      <c r="AN128" s="417">
        <v>0</v>
      </c>
      <c r="AO128" s="417">
        <v>0</v>
      </c>
      <c r="AP128" s="417">
        <v>0</v>
      </c>
      <c r="AQ128" s="417">
        <v>0</v>
      </c>
      <c r="AR128" s="417">
        <v>0</v>
      </c>
      <c r="AS128" s="417">
        <v>0</v>
      </c>
      <c r="AT128" s="417">
        <v>0</v>
      </c>
      <c r="AU128" s="417">
        <v>0</v>
      </c>
      <c r="AV128" s="417">
        <v>0</v>
      </c>
      <c r="AW128" s="417">
        <v>0</v>
      </c>
      <c r="AX128" s="417">
        <v>0</v>
      </c>
      <c r="AY128" s="417">
        <v>0</v>
      </c>
      <c r="AZ128" s="417">
        <v>0</v>
      </c>
      <c r="BA128" s="417">
        <v>0</v>
      </c>
      <c r="BB128" s="417">
        <v>0</v>
      </c>
      <c r="BC128" s="417">
        <v>0</v>
      </c>
      <c r="BD128" s="417">
        <v>0</v>
      </c>
      <c r="BE128" s="417">
        <v>0</v>
      </c>
      <c r="BF128" s="417">
        <v>0</v>
      </c>
      <c r="BG128" s="417">
        <v>0</v>
      </c>
      <c r="BH128" s="417">
        <v>0</v>
      </c>
      <c r="BI128" s="417">
        <v>0</v>
      </c>
      <c r="BJ128" s="417">
        <v>0</v>
      </c>
      <c r="BK128" s="417">
        <v>0</v>
      </c>
      <c r="BL128" s="417">
        <v>0</v>
      </c>
      <c r="BM128" s="417">
        <v>0</v>
      </c>
      <c r="BN128" s="417">
        <v>0</v>
      </c>
      <c r="BO128" s="417">
        <v>0</v>
      </c>
      <c r="BP128" s="417">
        <v>0</v>
      </c>
      <c r="BQ128" s="417">
        <v>0</v>
      </c>
      <c r="BR128" s="417">
        <v>0</v>
      </c>
      <c r="BS128" s="417">
        <v>0</v>
      </c>
      <c r="BT128" s="417">
        <v>0</v>
      </c>
      <c r="BU128" s="417">
        <v>0</v>
      </c>
      <c r="BV128" s="417">
        <v>0</v>
      </c>
      <c r="BW128" s="417">
        <v>0</v>
      </c>
      <c r="BX128" s="417">
        <v>0</v>
      </c>
      <c r="BY128" s="417">
        <v>0</v>
      </c>
      <c r="BZ128" s="417">
        <v>0</v>
      </c>
      <c r="CA128" s="417">
        <v>0</v>
      </c>
      <c r="CB128" s="417">
        <v>0</v>
      </c>
      <c r="CC128" s="417">
        <v>0</v>
      </c>
      <c r="CD128" s="417">
        <v>0</v>
      </c>
      <c r="CE128" s="417">
        <v>0</v>
      </c>
      <c r="CF128" s="417">
        <v>0</v>
      </c>
      <c r="CG128" s="417">
        <v>0</v>
      </c>
      <c r="CH128" s="417">
        <v>0</v>
      </c>
      <c r="CI128" s="417">
        <v>0</v>
      </c>
      <c r="CJ128" s="417">
        <v>0</v>
      </c>
      <c r="CK128" s="417">
        <v>0</v>
      </c>
      <c r="CL128" s="417">
        <v>0</v>
      </c>
      <c r="CM128" s="417">
        <v>0</v>
      </c>
      <c r="CN128" s="417">
        <v>0</v>
      </c>
      <c r="CO128" s="417">
        <v>0</v>
      </c>
      <c r="CP128" s="417">
        <v>0</v>
      </c>
      <c r="CQ128" s="417">
        <v>0</v>
      </c>
      <c r="CR128" s="417">
        <v>0</v>
      </c>
      <c r="CS128" s="417">
        <v>0</v>
      </c>
      <c r="CT128" s="417">
        <v>0</v>
      </c>
      <c r="CU128" s="417">
        <v>0</v>
      </c>
      <c r="CV128" s="417">
        <v>0</v>
      </c>
      <c r="CW128" s="417">
        <v>0</v>
      </c>
      <c r="CX128" s="417">
        <v>0</v>
      </c>
      <c r="CY128" s="417">
        <v>0</v>
      </c>
      <c r="CZ128" s="417">
        <v>0</v>
      </c>
      <c r="DA128" s="417">
        <v>0</v>
      </c>
      <c r="DB128" s="417">
        <v>0</v>
      </c>
      <c r="DC128" s="417">
        <v>0</v>
      </c>
      <c r="DD128" s="417">
        <v>0</v>
      </c>
      <c r="DE128" s="417">
        <v>0</v>
      </c>
      <c r="DF128" s="417">
        <v>0</v>
      </c>
      <c r="DG128" s="417">
        <v>0</v>
      </c>
      <c r="DH128" s="417">
        <v>0</v>
      </c>
      <c r="DI128" s="417">
        <v>0</v>
      </c>
      <c r="DJ128" s="417">
        <v>0</v>
      </c>
      <c r="DK128" s="417">
        <v>0</v>
      </c>
      <c r="DL128" s="417">
        <v>0</v>
      </c>
      <c r="DM128" s="417">
        <v>0</v>
      </c>
      <c r="DN128" s="417">
        <v>0</v>
      </c>
      <c r="DO128" s="417">
        <v>0</v>
      </c>
      <c r="DP128" s="417">
        <v>0</v>
      </c>
      <c r="DQ128" s="417">
        <v>0</v>
      </c>
      <c r="DR128" s="417">
        <v>0</v>
      </c>
      <c r="DS128" s="417">
        <v>0</v>
      </c>
      <c r="DT128" s="417">
        <v>0</v>
      </c>
      <c r="DU128" s="417">
        <v>0</v>
      </c>
      <c r="DV128" s="417">
        <v>0</v>
      </c>
      <c r="DW128" s="417">
        <v>0</v>
      </c>
      <c r="DX128" s="417">
        <v>0</v>
      </c>
      <c r="DY128" s="417">
        <v>0</v>
      </c>
      <c r="DZ128" s="417">
        <v>0</v>
      </c>
      <c r="EA128" s="417">
        <v>0</v>
      </c>
      <c r="EB128" s="417">
        <v>0</v>
      </c>
      <c r="EC128" s="417">
        <v>0</v>
      </c>
      <c r="ED128" s="417">
        <v>0</v>
      </c>
      <c r="EE128" s="417">
        <v>0</v>
      </c>
      <c r="EF128" s="417">
        <v>0</v>
      </c>
      <c r="EG128" s="417">
        <v>0</v>
      </c>
      <c r="EH128" s="417">
        <v>0</v>
      </c>
      <c r="EI128" s="417">
        <v>0</v>
      </c>
      <c r="EJ128" s="417">
        <v>0</v>
      </c>
      <c r="EK128" s="417">
        <v>0</v>
      </c>
      <c r="EL128" s="417">
        <v>0</v>
      </c>
      <c r="EM128" s="417">
        <v>0</v>
      </c>
      <c r="EN128" s="417">
        <v>0</v>
      </c>
      <c r="EO128" s="417">
        <v>0</v>
      </c>
      <c r="EP128" s="417">
        <v>0</v>
      </c>
      <c r="EQ128" s="417">
        <v>0</v>
      </c>
      <c r="ER128" s="417">
        <v>0</v>
      </c>
      <c r="ES128" s="417">
        <v>0</v>
      </c>
      <c r="ET128" s="417">
        <v>0</v>
      </c>
      <c r="EU128" s="417">
        <v>0</v>
      </c>
      <c r="EV128" s="417">
        <v>0</v>
      </c>
      <c r="EW128" s="417">
        <v>0</v>
      </c>
      <c r="EX128" s="417">
        <v>0</v>
      </c>
      <c r="EY128" s="417">
        <v>0</v>
      </c>
      <c r="EZ128" s="417">
        <v>0</v>
      </c>
      <c r="FA128" s="417">
        <v>0</v>
      </c>
      <c r="FB128" s="417">
        <v>0</v>
      </c>
      <c r="FC128" s="417">
        <v>0</v>
      </c>
      <c r="FD128" s="417">
        <v>0</v>
      </c>
      <c r="FE128" s="417">
        <v>0</v>
      </c>
      <c r="FF128" s="417">
        <v>0</v>
      </c>
      <c r="FG128" s="417">
        <v>0</v>
      </c>
      <c r="FH128" s="417">
        <v>0</v>
      </c>
      <c r="FI128" s="417">
        <v>0</v>
      </c>
      <c r="FJ128" s="417">
        <v>0</v>
      </c>
      <c r="FK128" s="417">
        <v>0</v>
      </c>
      <c r="FL128" s="417">
        <v>0</v>
      </c>
      <c r="FM128" s="417">
        <v>0</v>
      </c>
      <c r="FN128" s="417">
        <v>0</v>
      </c>
      <c r="FO128" s="417">
        <v>0</v>
      </c>
      <c r="FP128" s="417">
        <v>0</v>
      </c>
      <c r="FQ128" s="417">
        <v>0</v>
      </c>
      <c r="FR128" s="417">
        <v>0</v>
      </c>
      <c r="FS128" s="417">
        <v>0</v>
      </c>
      <c r="FT128" s="417">
        <v>0</v>
      </c>
      <c r="FU128" s="417">
        <v>0</v>
      </c>
      <c r="FV128" s="417">
        <v>0</v>
      </c>
      <c r="FW128" s="417">
        <v>0</v>
      </c>
      <c r="FX128" s="417">
        <v>0</v>
      </c>
      <c r="FY128" s="417">
        <v>0</v>
      </c>
      <c r="FZ128" s="417">
        <v>0</v>
      </c>
      <c r="GA128" s="417">
        <v>0</v>
      </c>
    </row>
    <row r="129" spans="1:183" x14ac:dyDescent="0.25">
      <c r="A129" s="392">
        <v>4</v>
      </c>
      <c r="B129" s="168">
        <v>13</v>
      </c>
      <c r="C129" s="168">
        <v>3</v>
      </c>
      <c r="D129" s="417">
        <v>0</v>
      </c>
      <c r="E129" s="417">
        <v>0</v>
      </c>
      <c r="F129" s="417">
        <v>0</v>
      </c>
      <c r="G129" s="417">
        <v>0</v>
      </c>
      <c r="H129" s="417">
        <v>0</v>
      </c>
      <c r="I129" s="417">
        <v>0</v>
      </c>
      <c r="J129" s="417">
        <v>0</v>
      </c>
      <c r="K129" s="417">
        <v>0</v>
      </c>
      <c r="L129" s="417">
        <v>0</v>
      </c>
      <c r="M129" s="417">
        <v>0</v>
      </c>
      <c r="N129" s="417">
        <v>0</v>
      </c>
      <c r="O129" s="417">
        <v>0</v>
      </c>
      <c r="P129" s="417">
        <v>0</v>
      </c>
      <c r="Q129" s="417">
        <v>0</v>
      </c>
      <c r="R129" s="417">
        <v>0</v>
      </c>
      <c r="S129" s="417">
        <v>0</v>
      </c>
      <c r="T129" s="417">
        <v>0</v>
      </c>
      <c r="U129" s="417">
        <v>0</v>
      </c>
      <c r="V129" s="417">
        <v>0</v>
      </c>
      <c r="W129" s="417">
        <v>0</v>
      </c>
      <c r="X129" s="417">
        <v>0</v>
      </c>
      <c r="Y129" s="417">
        <v>0</v>
      </c>
      <c r="Z129" s="417">
        <v>0</v>
      </c>
      <c r="AA129" s="417">
        <v>0</v>
      </c>
      <c r="AB129" s="417">
        <v>0</v>
      </c>
      <c r="AC129" s="417">
        <v>0</v>
      </c>
      <c r="AD129" s="417">
        <v>0</v>
      </c>
      <c r="AE129" s="417">
        <v>0</v>
      </c>
      <c r="AF129" s="417">
        <v>0</v>
      </c>
      <c r="AG129" s="417">
        <v>0</v>
      </c>
      <c r="AH129" s="417">
        <v>0</v>
      </c>
      <c r="AI129" s="417">
        <v>0</v>
      </c>
      <c r="AJ129" s="417">
        <v>0</v>
      </c>
      <c r="AK129" s="417">
        <v>0</v>
      </c>
      <c r="AL129" s="417">
        <v>0</v>
      </c>
      <c r="AM129" s="417">
        <v>0</v>
      </c>
      <c r="AN129" s="417">
        <v>0</v>
      </c>
      <c r="AO129" s="417">
        <v>0</v>
      </c>
      <c r="AP129" s="417">
        <v>0</v>
      </c>
      <c r="AQ129" s="417">
        <v>0</v>
      </c>
      <c r="AR129" s="417">
        <v>0</v>
      </c>
      <c r="AS129" s="417">
        <v>0</v>
      </c>
      <c r="AT129" s="417">
        <v>0</v>
      </c>
      <c r="AU129" s="417">
        <v>0</v>
      </c>
      <c r="AV129" s="417">
        <v>0</v>
      </c>
      <c r="AW129" s="417">
        <v>0</v>
      </c>
      <c r="AX129" s="417">
        <v>0</v>
      </c>
      <c r="AY129" s="417">
        <v>0</v>
      </c>
      <c r="AZ129" s="417">
        <v>0</v>
      </c>
      <c r="BA129" s="417">
        <v>0</v>
      </c>
      <c r="BB129" s="417">
        <v>0</v>
      </c>
      <c r="BC129" s="417">
        <v>0</v>
      </c>
      <c r="BD129" s="417">
        <v>0</v>
      </c>
      <c r="BE129" s="417">
        <v>0</v>
      </c>
      <c r="BF129" s="417">
        <v>0</v>
      </c>
      <c r="BG129" s="417">
        <v>0</v>
      </c>
      <c r="BH129" s="417">
        <v>0</v>
      </c>
      <c r="BI129" s="417">
        <v>0</v>
      </c>
      <c r="BJ129" s="417">
        <v>0</v>
      </c>
      <c r="BK129" s="417">
        <v>0</v>
      </c>
      <c r="BL129" s="417">
        <v>0</v>
      </c>
      <c r="BM129" s="417">
        <v>0</v>
      </c>
      <c r="BN129" s="417">
        <v>0</v>
      </c>
      <c r="BO129" s="417">
        <v>0</v>
      </c>
      <c r="BP129" s="417">
        <v>0</v>
      </c>
      <c r="BQ129" s="417">
        <v>0</v>
      </c>
      <c r="BR129" s="417">
        <v>0</v>
      </c>
      <c r="BS129" s="417">
        <v>0</v>
      </c>
      <c r="BT129" s="417">
        <v>0</v>
      </c>
      <c r="BU129" s="417">
        <v>0</v>
      </c>
      <c r="BV129" s="417">
        <v>0</v>
      </c>
      <c r="BW129" s="417">
        <v>0</v>
      </c>
      <c r="BX129" s="417">
        <v>0</v>
      </c>
      <c r="BY129" s="417">
        <v>0</v>
      </c>
      <c r="BZ129" s="417">
        <v>0</v>
      </c>
      <c r="CA129" s="417">
        <v>0</v>
      </c>
      <c r="CB129" s="417">
        <v>0</v>
      </c>
      <c r="CC129" s="417">
        <v>0</v>
      </c>
      <c r="CD129" s="417">
        <v>0</v>
      </c>
      <c r="CE129" s="417">
        <v>0</v>
      </c>
      <c r="CF129" s="417">
        <v>0</v>
      </c>
      <c r="CG129" s="417">
        <v>0</v>
      </c>
      <c r="CH129" s="417">
        <v>0</v>
      </c>
      <c r="CI129" s="417">
        <v>0</v>
      </c>
      <c r="CJ129" s="417">
        <v>0</v>
      </c>
      <c r="CK129" s="417">
        <v>0</v>
      </c>
      <c r="CL129" s="417">
        <v>0</v>
      </c>
      <c r="CM129" s="417">
        <v>0</v>
      </c>
      <c r="CN129" s="417">
        <v>0</v>
      </c>
      <c r="CO129" s="417">
        <v>0</v>
      </c>
      <c r="CP129" s="417">
        <v>0</v>
      </c>
      <c r="CQ129" s="417">
        <v>0</v>
      </c>
      <c r="CR129" s="417">
        <v>0</v>
      </c>
      <c r="CS129" s="417">
        <v>0</v>
      </c>
      <c r="CT129" s="417">
        <v>0</v>
      </c>
      <c r="CU129" s="417">
        <v>0</v>
      </c>
      <c r="CV129" s="417">
        <v>0</v>
      </c>
      <c r="CW129" s="417">
        <v>0</v>
      </c>
      <c r="CX129" s="417">
        <v>0</v>
      </c>
      <c r="CY129" s="417">
        <v>0</v>
      </c>
      <c r="CZ129" s="417">
        <v>0</v>
      </c>
      <c r="DA129" s="417">
        <v>0</v>
      </c>
      <c r="DB129" s="417">
        <v>0</v>
      </c>
      <c r="DC129" s="417">
        <v>0</v>
      </c>
      <c r="DD129" s="417">
        <v>0</v>
      </c>
      <c r="DE129" s="417">
        <v>0</v>
      </c>
      <c r="DF129" s="417">
        <v>0</v>
      </c>
      <c r="DG129" s="417">
        <v>0</v>
      </c>
      <c r="DH129" s="417">
        <v>0</v>
      </c>
      <c r="DI129" s="417">
        <v>0</v>
      </c>
      <c r="DJ129" s="417">
        <v>0</v>
      </c>
      <c r="DK129" s="417">
        <v>0</v>
      </c>
      <c r="DL129" s="417">
        <v>0</v>
      </c>
      <c r="DM129" s="417">
        <v>0</v>
      </c>
      <c r="DN129" s="417">
        <v>0</v>
      </c>
      <c r="DO129" s="417">
        <v>0</v>
      </c>
      <c r="DP129" s="417">
        <v>0</v>
      </c>
      <c r="DQ129" s="417">
        <v>0</v>
      </c>
      <c r="DR129" s="417">
        <v>0</v>
      </c>
      <c r="DS129" s="417">
        <v>0</v>
      </c>
      <c r="DT129" s="417">
        <v>0</v>
      </c>
      <c r="DU129" s="417">
        <v>0</v>
      </c>
      <c r="DV129" s="417">
        <v>0</v>
      </c>
      <c r="DW129" s="417">
        <v>0</v>
      </c>
      <c r="DX129" s="417">
        <v>0</v>
      </c>
      <c r="DY129" s="417">
        <v>0</v>
      </c>
      <c r="DZ129" s="417">
        <v>0</v>
      </c>
      <c r="EA129" s="417">
        <v>0</v>
      </c>
      <c r="EB129" s="417">
        <v>0</v>
      </c>
      <c r="EC129" s="417">
        <v>0</v>
      </c>
      <c r="ED129" s="417">
        <v>0</v>
      </c>
      <c r="EE129" s="417">
        <v>0</v>
      </c>
      <c r="EF129" s="417">
        <v>0</v>
      </c>
      <c r="EG129" s="417">
        <v>0</v>
      </c>
      <c r="EH129" s="417">
        <v>0</v>
      </c>
      <c r="EI129" s="417">
        <v>0</v>
      </c>
      <c r="EJ129" s="417">
        <v>0</v>
      </c>
      <c r="EK129" s="417">
        <v>0</v>
      </c>
      <c r="EL129" s="417">
        <v>0</v>
      </c>
      <c r="EM129" s="417">
        <v>0</v>
      </c>
      <c r="EN129" s="417">
        <v>0</v>
      </c>
      <c r="EO129" s="417">
        <v>0</v>
      </c>
      <c r="EP129" s="417">
        <v>0</v>
      </c>
      <c r="EQ129" s="417">
        <v>0</v>
      </c>
      <c r="ER129" s="417">
        <v>0</v>
      </c>
      <c r="ES129" s="417">
        <v>0</v>
      </c>
      <c r="ET129" s="417">
        <v>0</v>
      </c>
      <c r="EU129" s="417">
        <v>0</v>
      </c>
      <c r="EV129" s="417">
        <v>0</v>
      </c>
      <c r="EW129" s="417">
        <v>0</v>
      </c>
      <c r="EX129" s="417">
        <v>0</v>
      </c>
      <c r="EY129" s="417">
        <v>0</v>
      </c>
      <c r="EZ129" s="417">
        <v>0</v>
      </c>
      <c r="FA129" s="417">
        <v>0</v>
      </c>
      <c r="FB129" s="417">
        <v>0</v>
      </c>
      <c r="FC129" s="417">
        <v>0</v>
      </c>
      <c r="FD129" s="417">
        <v>0</v>
      </c>
      <c r="FE129" s="417">
        <v>0</v>
      </c>
      <c r="FF129" s="417">
        <v>0</v>
      </c>
      <c r="FG129" s="417">
        <v>0</v>
      </c>
      <c r="FH129" s="417">
        <v>0</v>
      </c>
      <c r="FI129" s="417">
        <v>0</v>
      </c>
      <c r="FJ129" s="417">
        <v>0</v>
      </c>
      <c r="FK129" s="417">
        <v>0</v>
      </c>
      <c r="FL129" s="417">
        <v>0</v>
      </c>
      <c r="FM129" s="417">
        <v>0</v>
      </c>
      <c r="FN129" s="417">
        <v>0</v>
      </c>
      <c r="FO129" s="417">
        <v>0</v>
      </c>
      <c r="FP129" s="417">
        <v>0</v>
      </c>
      <c r="FQ129" s="417">
        <v>0</v>
      </c>
      <c r="FR129" s="417">
        <v>0</v>
      </c>
      <c r="FS129" s="417">
        <v>0</v>
      </c>
      <c r="FT129" s="417">
        <v>0</v>
      </c>
      <c r="FU129" s="417">
        <v>0</v>
      </c>
      <c r="FV129" s="417">
        <v>0</v>
      </c>
      <c r="FW129" s="417">
        <v>0</v>
      </c>
      <c r="FX129" s="417">
        <v>0</v>
      </c>
      <c r="FY129" s="417">
        <v>0</v>
      </c>
      <c r="FZ129" s="417">
        <v>0</v>
      </c>
      <c r="GA129" s="417">
        <v>0</v>
      </c>
    </row>
    <row r="130" spans="1:183" x14ac:dyDescent="0.25">
      <c r="A130" s="392">
        <v>1</v>
      </c>
      <c r="B130" s="168">
        <v>13</v>
      </c>
      <c r="C130" s="168">
        <v>4</v>
      </c>
      <c r="D130" s="417">
        <v>0</v>
      </c>
      <c r="E130" s="417">
        <v>0</v>
      </c>
      <c r="F130" s="417">
        <v>0</v>
      </c>
      <c r="G130" s="417">
        <v>0</v>
      </c>
      <c r="H130" s="417">
        <v>0</v>
      </c>
      <c r="I130" s="417">
        <v>0</v>
      </c>
      <c r="J130" s="417">
        <v>0</v>
      </c>
      <c r="K130" s="417">
        <v>0</v>
      </c>
      <c r="L130" s="417">
        <v>0</v>
      </c>
      <c r="M130" s="417">
        <v>0</v>
      </c>
      <c r="N130" s="417">
        <v>0</v>
      </c>
      <c r="O130" s="417">
        <v>0</v>
      </c>
      <c r="P130" s="417">
        <v>0</v>
      </c>
      <c r="Q130" s="417">
        <v>0</v>
      </c>
      <c r="R130" s="417">
        <v>0</v>
      </c>
      <c r="S130" s="417">
        <v>0</v>
      </c>
      <c r="T130" s="417">
        <v>0</v>
      </c>
      <c r="U130" s="417">
        <v>0</v>
      </c>
      <c r="V130" s="417">
        <v>0</v>
      </c>
      <c r="W130" s="417">
        <v>0</v>
      </c>
      <c r="X130" s="417">
        <v>0</v>
      </c>
      <c r="Y130" s="417">
        <v>0</v>
      </c>
      <c r="Z130" s="417">
        <v>0</v>
      </c>
      <c r="AA130" s="417">
        <v>0</v>
      </c>
      <c r="AB130" s="417">
        <v>0</v>
      </c>
      <c r="AC130" s="417">
        <v>0</v>
      </c>
      <c r="AD130" s="417">
        <v>0</v>
      </c>
      <c r="AE130" s="417">
        <v>0</v>
      </c>
      <c r="AF130" s="417">
        <v>0</v>
      </c>
      <c r="AG130" s="417">
        <v>0</v>
      </c>
      <c r="AH130" s="417">
        <v>0</v>
      </c>
      <c r="AI130" s="417">
        <v>0</v>
      </c>
      <c r="AJ130" s="417">
        <v>0</v>
      </c>
      <c r="AK130" s="417">
        <v>0</v>
      </c>
      <c r="AL130" s="417">
        <v>0</v>
      </c>
      <c r="AM130" s="417">
        <v>0</v>
      </c>
      <c r="AN130" s="417">
        <v>0</v>
      </c>
      <c r="AO130" s="417">
        <v>0</v>
      </c>
      <c r="AP130" s="417">
        <v>0</v>
      </c>
      <c r="AQ130" s="417">
        <v>0</v>
      </c>
      <c r="AR130" s="417">
        <v>0</v>
      </c>
      <c r="AS130" s="417">
        <v>0</v>
      </c>
      <c r="AT130" s="417">
        <v>0</v>
      </c>
      <c r="AU130" s="417">
        <v>0</v>
      </c>
      <c r="AV130" s="417">
        <v>0</v>
      </c>
      <c r="AW130" s="417">
        <v>0</v>
      </c>
      <c r="AX130" s="417">
        <v>0</v>
      </c>
      <c r="AY130" s="417">
        <v>0</v>
      </c>
      <c r="AZ130" s="417">
        <v>0</v>
      </c>
      <c r="BA130" s="417">
        <v>0</v>
      </c>
      <c r="BB130" s="417">
        <v>0</v>
      </c>
      <c r="BC130" s="417">
        <v>0</v>
      </c>
      <c r="BD130" s="417">
        <v>0</v>
      </c>
      <c r="BE130" s="417">
        <v>0</v>
      </c>
      <c r="BF130" s="417">
        <v>0</v>
      </c>
      <c r="BG130" s="417">
        <v>0</v>
      </c>
      <c r="BH130" s="417">
        <v>0</v>
      </c>
      <c r="BI130" s="417">
        <v>0</v>
      </c>
      <c r="BJ130" s="417">
        <v>0</v>
      </c>
      <c r="BK130" s="417">
        <v>0</v>
      </c>
      <c r="BL130" s="417">
        <v>0</v>
      </c>
      <c r="BM130" s="417">
        <v>0</v>
      </c>
      <c r="BN130" s="417">
        <v>0</v>
      </c>
      <c r="BO130" s="417">
        <v>0</v>
      </c>
      <c r="BP130" s="417">
        <v>0</v>
      </c>
      <c r="BQ130" s="417">
        <v>0</v>
      </c>
      <c r="BR130" s="417">
        <v>0</v>
      </c>
      <c r="BS130" s="417">
        <v>0</v>
      </c>
      <c r="BT130" s="417">
        <v>0</v>
      </c>
      <c r="BU130" s="417">
        <v>0</v>
      </c>
      <c r="BV130" s="417">
        <v>0</v>
      </c>
      <c r="BW130" s="417">
        <v>0</v>
      </c>
      <c r="BX130" s="417">
        <v>0</v>
      </c>
      <c r="BY130" s="417">
        <v>0</v>
      </c>
      <c r="BZ130" s="417">
        <v>0</v>
      </c>
      <c r="CA130" s="417">
        <v>0</v>
      </c>
      <c r="CB130" s="417">
        <v>0</v>
      </c>
      <c r="CC130" s="417">
        <v>0</v>
      </c>
      <c r="CD130" s="417">
        <v>0</v>
      </c>
      <c r="CE130" s="417">
        <v>0</v>
      </c>
      <c r="CF130" s="417">
        <v>0</v>
      </c>
      <c r="CG130" s="417">
        <v>0</v>
      </c>
      <c r="CH130" s="417">
        <v>0</v>
      </c>
      <c r="CI130" s="417">
        <v>0</v>
      </c>
      <c r="CJ130" s="417">
        <v>0</v>
      </c>
      <c r="CK130" s="417">
        <v>0</v>
      </c>
      <c r="CL130" s="417">
        <v>0</v>
      </c>
      <c r="CM130" s="417">
        <v>0</v>
      </c>
      <c r="CN130" s="417">
        <v>0</v>
      </c>
      <c r="CO130" s="417">
        <v>0</v>
      </c>
      <c r="CP130" s="417">
        <v>0</v>
      </c>
      <c r="CQ130" s="417">
        <v>0</v>
      </c>
      <c r="CR130" s="417">
        <v>0</v>
      </c>
      <c r="CS130" s="417">
        <v>0</v>
      </c>
      <c r="CT130" s="417">
        <v>0</v>
      </c>
      <c r="CU130" s="417">
        <v>0</v>
      </c>
      <c r="CV130" s="417">
        <v>0</v>
      </c>
      <c r="CW130" s="417">
        <v>0</v>
      </c>
      <c r="CX130" s="417">
        <v>0</v>
      </c>
      <c r="CY130" s="417">
        <v>0</v>
      </c>
      <c r="CZ130" s="417">
        <v>0</v>
      </c>
      <c r="DA130" s="417">
        <v>0</v>
      </c>
      <c r="DB130" s="417">
        <v>0</v>
      </c>
      <c r="DC130" s="417">
        <v>0</v>
      </c>
      <c r="DD130" s="417">
        <v>0</v>
      </c>
      <c r="DE130" s="417">
        <v>0</v>
      </c>
      <c r="DF130" s="417">
        <v>0</v>
      </c>
      <c r="DG130" s="417">
        <v>0</v>
      </c>
      <c r="DH130" s="417">
        <v>0</v>
      </c>
      <c r="DI130" s="417">
        <v>0</v>
      </c>
      <c r="DJ130" s="417">
        <v>0</v>
      </c>
      <c r="DK130" s="417">
        <v>0</v>
      </c>
      <c r="DL130" s="417">
        <v>0</v>
      </c>
      <c r="DM130" s="417">
        <v>0</v>
      </c>
      <c r="DN130" s="417">
        <v>0</v>
      </c>
      <c r="DO130" s="417">
        <v>0</v>
      </c>
      <c r="DP130" s="417">
        <v>0</v>
      </c>
      <c r="DQ130" s="417">
        <v>0</v>
      </c>
      <c r="DR130" s="417">
        <v>0</v>
      </c>
      <c r="DS130" s="417">
        <v>0</v>
      </c>
      <c r="DT130" s="417">
        <v>0</v>
      </c>
      <c r="DU130" s="417">
        <v>0</v>
      </c>
      <c r="DV130" s="417">
        <v>0</v>
      </c>
      <c r="DW130" s="417">
        <v>0</v>
      </c>
      <c r="DX130" s="417">
        <v>0</v>
      </c>
      <c r="DY130" s="417">
        <v>0</v>
      </c>
      <c r="DZ130" s="417">
        <v>0</v>
      </c>
      <c r="EA130" s="417">
        <v>0</v>
      </c>
      <c r="EB130" s="417">
        <v>0</v>
      </c>
      <c r="EC130" s="417">
        <v>0</v>
      </c>
      <c r="ED130" s="417">
        <v>0</v>
      </c>
      <c r="EE130" s="417">
        <v>0</v>
      </c>
      <c r="EF130" s="417">
        <v>0</v>
      </c>
      <c r="EG130" s="417">
        <v>0</v>
      </c>
      <c r="EH130" s="417">
        <v>0</v>
      </c>
      <c r="EI130" s="417">
        <v>0</v>
      </c>
      <c r="EJ130" s="417">
        <v>0</v>
      </c>
      <c r="EK130" s="417">
        <v>0</v>
      </c>
      <c r="EL130" s="417">
        <v>0</v>
      </c>
      <c r="EM130" s="417">
        <v>0</v>
      </c>
      <c r="EN130" s="417">
        <v>0</v>
      </c>
      <c r="EO130" s="417">
        <v>0</v>
      </c>
      <c r="EP130" s="417">
        <v>0</v>
      </c>
      <c r="EQ130" s="417">
        <v>0</v>
      </c>
      <c r="ER130" s="417">
        <v>0</v>
      </c>
      <c r="ES130" s="417">
        <v>0</v>
      </c>
      <c r="ET130" s="417">
        <v>0</v>
      </c>
      <c r="EU130" s="417">
        <v>0</v>
      </c>
      <c r="EV130" s="417">
        <v>0</v>
      </c>
      <c r="EW130" s="417">
        <v>0</v>
      </c>
      <c r="EX130" s="417">
        <v>0</v>
      </c>
      <c r="EY130" s="417">
        <v>0</v>
      </c>
      <c r="EZ130" s="417">
        <v>0</v>
      </c>
      <c r="FA130" s="417">
        <v>0</v>
      </c>
      <c r="FB130" s="417">
        <v>0</v>
      </c>
      <c r="FC130" s="417">
        <v>0</v>
      </c>
      <c r="FD130" s="417">
        <v>0</v>
      </c>
      <c r="FE130" s="417">
        <v>0</v>
      </c>
      <c r="FF130" s="417">
        <v>0</v>
      </c>
      <c r="FG130" s="417">
        <v>0</v>
      </c>
      <c r="FH130" s="417">
        <v>0</v>
      </c>
      <c r="FI130" s="417">
        <v>0</v>
      </c>
      <c r="FJ130" s="417">
        <v>0</v>
      </c>
      <c r="FK130" s="417">
        <v>0</v>
      </c>
      <c r="FL130" s="417">
        <v>0</v>
      </c>
      <c r="FM130" s="417">
        <v>0</v>
      </c>
      <c r="FN130" s="417">
        <v>0</v>
      </c>
      <c r="FO130" s="417">
        <v>0</v>
      </c>
      <c r="FP130" s="417">
        <v>0</v>
      </c>
      <c r="FQ130" s="417">
        <v>0</v>
      </c>
      <c r="FR130" s="417">
        <v>0</v>
      </c>
      <c r="FS130" s="417">
        <v>0</v>
      </c>
      <c r="FT130" s="417">
        <v>0</v>
      </c>
      <c r="FU130" s="417">
        <v>0</v>
      </c>
      <c r="FV130" s="417">
        <v>0</v>
      </c>
      <c r="FW130" s="417">
        <v>0</v>
      </c>
      <c r="FX130" s="417">
        <v>0</v>
      </c>
      <c r="FY130" s="417">
        <v>0</v>
      </c>
      <c r="FZ130" s="417">
        <v>0</v>
      </c>
      <c r="GA130" s="417">
        <v>0</v>
      </c>
    </row>
    <row r="131" spans="1:183" x14ac:dyDescent="0.25">
      <c r="A131" s="392">
        <v>2</v>
      </c>
      <c r="B131" s="168">
        <v>13</v>
      </c>
      <c r="C131" s="168">
        <v>4</v>
      </c>
      <c r="D131" s="417">
        <v>0</v>
      </c>
      <c r="E131" s="417">
        <v>0</v>
      </c>
      <c r="F131" s="417">
        <v>0</v>
      </c>
      <c r="G131" s="417">
        <v>0</v>
      </c>
      <c r="H131" s="417">
        <v>0</v>
      </c>
      <c r="I131" s="417">
        <v>0</v>
      </c>
      <c r="J131" s="417">
        <v>0</v>
      </c>
      <c r="K131" s="417">
        <v>0</v>
      </c>
      <c r="L131" s="417">
        <v>0</v>
      </c>
      <c r="M131" s="417">
        <v>0</v>
      </c>
      <c r="N131" s="417">
        <v>0</v>
      </c>
      <c r="O131" s="417">
        <v>0</v>
      </c>
      <c r="P131" s="417">
        <v>0</v>
      </c>
      <c r="Q131" s="417">
        <v>0</v>
      </c>
      <c r="R131" s="417">
        <v>0</v>
      </c>
      <c r="S131" s="417">
        <v>0</v>
      </c>
      <c r="T131" s="417">
        <v>0</v>
      </c>
      <c r="U131" s="417">
        <v>0</v>
      </c>
      <c r="V131" s="417">
        <v>0</v>
      </c>
      <c r="W131" s="417">
        <v>0</v>
      </c>
      <c r="X131" s="417">
        <v>0</v>
      </c>
      <c r="Y131" s="417">
        <v>0</v>
      </c>
      <c r="Z131" s="417">
        <v>0</v>
      </c>
      <c r="AA131" s="417">
        <v>0</v>
      </c>
      <c r="AB131" s="417">
        <v>0</v>
      </c>
      <c r="AC131" s="417">
        <v>0</v>
      </c>
      <c r="AD131" s="417">
        <v>0</v>
      </c>
      <c r="AE131" s="417">
        <v>0</v>
      </c>
      <c r="AF131" s="417">
        <v>0</v>
      </c>
      <c r="AG131" s="417">
        <v>0</v>
      </c>
      <c r="AH131" s="417">
        <v>0</v>
      </c>
      <c r="AI131" s="417">
        <v>0</v>
      </c>
      <c r="AJ131" s="417">
        <v>0</v>
      </c>
      <c r="AK131" s="417">
        <v>0</v>
      </c>
      <c r="AL131" s="417">
        <v>0</v>
      </c>
      <c r="AM131" s="417">
        <v>0</v>
      </c>
      <c r="AN131" s="417">
        <v>0</v>
      </c>
      <c r="AO131" s="417">
        <v>0</v>
      </c>
      <c r="AP131" s="417">
        <v>0</v>
      </c>
      <c r="AQ131" s="417">
        <v>0</v>
      </c>
      <c r="AR131" s="417">
        <v>0</v>
      </c>
      <c r="AS131" s="417">
        <v>0</v>
      </c>
      <c r="AT131" s="417">
        <v>0</v>
      </c>
      <c r="AU131" s="417">
        <v>0</v>
      </c>
      <c r="AV131" s="417">
        <v>0</v>
      </c>
      <c r="AW131" s="417">
        <v>0</v>
      </c>
      <c r="AX131" s="417">
        <v>0</v>
      </c>
      <c r="AY131" s="417">
        <v>0</v>
      </c>
      <c r="AZ131" s="417">
        <v>0</v>
      </c>
      <c r="BA131" s="417">
        <v>0</v>
      </c>
      <c r="BB131" s="417">
        <v>0</v>
      </c>
      <c r="BC131" s="417">
        <v>0</v>
      </c>
      <c r="BD131" s="417">
        <v>0</v>
      </c>
      <c r="BE131" s="417">
        <v>0</v>
      </c>
      <c r="BF131" s="417">
        <v>0</v>
      </c>
      <c r="BG131" s="417">
        <v>0</v>
      </c>
      <c r="BH131" s="417">
        <v>0</v>
      </c>
      <c r="BI131" s="417">
        <v>0</v>
      </c>
      <c r="BJ131" s="417">
        <v>0</v>
      </c>
      <c r="BK131" s="417">
        <v>0</v>
      </c>
      <c r="BL131" s="417">
        <v>0</v>
      </c>
      <c r="BM131" s="417">
        <v>0</v>
      </c>
      <c r="BN131" s="417">
        <v>0</v>
      </c>
      <c r="BO131" s="417">
        <v>0</v>
      </c>
      <c r="BP131" s="417">
        <v>0</v>
      </c>
      <c r="BQ131" s="417">
        <v>0</v>
      </c>
      <c r="BR131" s="417">
        <v>0</v>
      </c>
      <c r="BS131" s="417">
        <v>0</v>
      </c>
      <c r="BT131" s="417">
        <v>0</v>
      </c>
      <c r="BU131" s="417">
        <v>0</v>
      </c>
      <c r="BV131" s="417">
        <v>0</v>
      </c>
      <c r="BW131" s="417">
        <v>0</v>
      </c>
      <c r="BX131" s="417">
        <v>0</v>
      </c>
      <c r="BY131" s="417">
        <v>0</v>
      </c>
      <c r="BZ131" s="417">
        <v>0</v>
      </c>
      <c r="CA131" s="417">
        <v>0</v>
      </c>
      <c r="CB131" s="417">
        <v>0</v>
      </c>
      <c r="CC131" s="417">
        <v>0</v>
      </c>
      <c r="CD131" s="417">
        <v>0</v>
      </c>
      <c r="CE131" s="417">
        <v>0</v>
      </c>
      <c r="CF131" s="417">
        <v>0</v>
      </c>
      <c r="CG131" s="417">
        <v>0</v>
      </c>
      <c r="CH131" s="417">
        <v>0</v>
      </c>
      <c r="CI131" s="417">
        <v>0</v>
      </c>
      <c r="CJ131" s="417">
        <v>0</v>
      </c>
      <c r="CK131" s="417">
        <v>0</v>
      </c>
      <c r="CL131" s="417">
        <v>0</v>
      </c>
      <c r="CM131" s="417">
        <v>0</v>
      </c>
      <c r="CN131" s="417">
        <v>0</v>
      </c>
      <c r="CO131" s="417">
        <v>0</v>
      </c>
      <c r="CP131" s="417">
        <v>0</v>
      </c>
      <c r="CQ131" s="417">
        <v>0</v>
      </c>
      <c r="CR131" s="417">
        <v>0</v>
      </c>
      <c r="CS131" s="417">
        <v>0</v>
      </c>
      <c r="CT131" s="417">
        <v>0</v>
      </c>
      <c r="CU131" s="417">
        <v>0</v>
      </c>
      <c r="CV131" s="417">
        <v>0</v>
      </c>
      <c r="CW131" s="417">
        <v>0</v>
      </c>
      <c r="CX131" s="417">
        <v>0</v>
      </c>
      <c r="CY131" s="417">
        <v>0</v>
      </c>
      <c r="CZ131" s="417">
        <v>0</v>
      </c>
      <c r="DA131" s="417">
        <v>0</v>
      </c>
      <c r="DB131" s="417">
        <v>0</v>
      </c>
      <c r="DC131" s="417">
        <v>0</v>
      </c>
      <c r="DD131" s="417">
        <v>0</v>
      </c>
      <c r="DE131" s="417">
        <v>0</v>
      </c>
      <c r="DF131" s="417">
        <v>0</v>
      </c>
      <c r="DG131" s="417">
        <v>0</v>
      </c>
      <c r="DH131" s="417">
        <v>0</v>
      </c>
      <c r="DI131" s="417">
        <v>0</v>
      </c>
      <c r="DJ131" s="417">
        <v>0</v>
      </c>
      <c r="DK131" s="417">
        <v>0</v>
      </c>
      <c r="DL131" s="417">
        <v>0</v>
      </c>
      <c r="DM131" s="417">
        <v>0</v>
      </c>
      <c r="DN131" s="417">
        <v>0</v>
      </c>
      <c r="DO131" s="417">
        <v>0</v>
      </c>
      <c r="DP131" s="417">
        <v>0</v>
      </c>
      <c r="DQ131" s="417">
        <v>0</v>
      </c>
      <c r="DR131" s="417">
        <v>0</v>
      </c>
      <c r="DS131" s="417">
        <v>0</v>
      </c>
      <c r="DT131" s="417">
        <v>0</v>
      </c>
      <c r="DU131" s="417">
        <v>0</v>
      </c>
      <c r="DV131" s="417">
        <v>0</v>
      </c>
      <c r="DW131" s="417">
        <v>0</v>
      </c>
      <c r="DX131" s="417">
        <v>0</v>
      </c>
      <c r="DY131" s="417">
        <v>0</v>
      </c>
      <c r="DZ131" s="417">
        <v>0</v>
      </c>
      <c r="EA131" s="417">
        <v>0</v>
      </c>
      <c r="EB131" s="417">
        <v>0</v>
      </c>
      <c r="EC131" s="417">
        <v>0</v>
      </c>
      <c r="ED131" s="417">
        <v>0</v>
      </c>
      <c r="EE131" s="417">
        <v>0</v>
      </c>
      <c r="EF131" s="417">
        <v>0</v>
      </c>
      <c r="EG131" s="417">
        <v>0</v>
      </c>
      <c r="EH131" s="417">
        <v>0</v>
      </c>
      <c r="EI131" s="417">
        <v>0</v>
      </c>
      <c r="EJ131" s="417">
        <v>0</v>
      </c>
      <c r="EK131" s="417">
        <v>0</v>
      </c>
      <c r="EL131" s="417">
        <v>0</v>
      </c>
      <c r="EM131" s="417">
        <v>0</v>
      </c>
      <c r="EN131" s="417">
        <v>0</v>
      </c>
      <c r="EO131" s="417">
        <v>0</v>
      </c>
      <c r="EP131" s="417">
        <v>0</v>
      </c>
      <c r="EQ131" s="417">
        <v>0</v>
      </c>
      <c r="ER131" s="417">
        <v>0</v>
      </c>
      <c r="ES131" s="417">
        <v>0</v>
      </c>
      <c r="ET131" s="417">
        <v>0</v>
      </c>
      <c r="EU131" s="417">
        <v>0</v>
      </c>
      <c r="EV131" s="417">
        <v>0</v>
      </c>
      <c r="EW131" s="417">
        <v>0</v>
      </c>
      <c r="EX131" s="417">
        <v>0</v>
      </c>
      <c r="EY131" s="417">
        <v>0</v>
      </c>
      <c r="EZ131" s="417">
        <v>0</v>
      </c>
      <c r="FA131" s="417">
        <v>0</v>
      </c>
      <c r="FB131" s="417">
        <v>0</v>
      </c>
      <c r="FC131" s="417">
        <v>0</v>
      </c>
      <c r="FD131" s="417">
        <v>0</v>
      </c>
      <c r="FE131" s="417">
        <v>0</v>
      </c>
      <c r="FF131" s="417">
        <v>0</v>
      </c>
      <c r="FG131" s="417">
        <v>0</v>
      </c>
      <c r="FH131" s="417">
        <v>0</v>
      </c>
      <c r="FI131" s="417">
        <v>0</v>
      </c>
      <c r="FJ131" s="417">
        <v>0</v>
      </c>
      <c r="FK131" s="417">
        <v>0</v>
      </c>
      <c r="FL131" s="417">
        <v>0</v>
      </c>
      <c r="FM131" s="417">
        <v>0</v>
      </c>
      <c r="FN131" s="417">
        <v>0</v>
      </c>
      <c r="FO131" s="417">
        <v>0</v>
      </c>
      <c r="FP131" s="417">
        <v>0</v>
      </c>
      <c r="FQ131" s="417">
        <v>0</v>
      </c>
      <c r="FR131" s="417">
        <v>0</v>
      </c>
      <c r="FS131" s="417">
        <v>0</v>
      </c>
      <c r="FT131" s="417">
        <v>0</v>
      </c>
      <c r="FU131" s="417">
        <v>0</v>
      </c>
      <c r="FV131" s="417">
        <v>0</v>
      </c>
      <c r="FW131" s="417">
        <v>0</v>
      </c>
      <c r="FX131" s="417">
        <v>0</v>
      </c>
      <c r="FY131" s="417">
        <v>0</v>
      </c>
      <c r="FZ131" s="417">
        <v>0</v>
      </c>
      <c r="GA131" s="417">
        <v>0</v>
      </c>
    </row>
    <row r="132" spans="1:183" x14ac:dyDescent="0.25">
      <c r="A132" s="392">
        <v>3</v>
      </c>
      <c r="B132" s="168">
        <v>13</v>
      </c>
      <c r="C132" s="168">
        <v>4</v>
      </c>
      <c r="D132" s="417">
        <v>0</v>
      </c>
      <c r="E132" s="417">
        <v>0</v>
      </c>
      <c r="F132" s="417">
        <v>0</v>
      </c>
      <c r="G132" s="417">
        <v>0</v>
      </c>
      <c r="H132" s="417">
        <v>0</v>
      </c>
      <c r="I132" s="417">
        <v>0</v>
      </c>
      <c r="J132" s="417">
        <v>0</v>
      </c>
      <c r="K132" s="417">
        <v>0</v>
      </c>
      <c r="L132" s="417">
        <v>0</v>
      </c>
      <c r="M132" s="417">
        <v>0</v>
      </c>
      <c r="N132" s="417">
        <v>0</v>
      </c>
      <c r="O132" s="417">
        <v>0</v>
      </c>
      <c r="P132" s="417">
        <v>0</v>
      </c>
      <c r="Q132" s="417">
        <v>0</v>
      </c>
      <c r="R132" s="417">
        <v>0</v>
      </c>
      <c r="S132" s="417">
        <v>0</v>
      </c>
      <c r="T132" s="417">
        <v>0</v>
      </c>
      <c r="U132" s="417">
        <v>0</v>
      </c>
      <c r="V132" s="417">
        <v>0</v>
      </c>
      <c r="W132" s="417">
        <v>0</v>
      </c>
      <c r="X132" s="417">
        <v>0</v>
      </c>
      <c r="Y132" s="417">
        <v>0</v>
      </c>
      <c r="Z132" s="417">
        <v>0</v>
      </c>
      <c r="AA132" s="417">
        <v>0</v>
      </c>
      <c r="AB132" s="417">
        <v>0</v>
      </c>
      <c r="AC132" s="417">
        <v>0</v>
      </c>
      <c r="AD132" s="417">
        <v>0</v>
      </c>
      <c r="AE132" s="417">
        <v>0</v>
      </c>
      <c r="AF132" s="417">
        <v>0</v>
      </c>
      <c r="AG132" s="417">
        <v>0</v>
      </c>
      <c r="AH132" s="417">
        <v>0</v>
      </c>
      <c r="AI132" s="417">
        <v>0</v>
      </c>
      <c r="AJ132" s="417">
        <v>0</v>
      </c>
      <c r="AK132" s="417">
        <v>0</v>
      </c>
      <c r="AL132" s="417">
        <v>0</v>
      </c>
      <c r="AM132" s="417">
        <v>0</v>
      </c>
      <c r="AN132" s="417">
        <v>0</v>
      </c>
      <c r="AO132" s="417">
        <v>0</v>
      </c>
      <c r="AP132" s="417">
        <v>0</v>
      </c>
      <c r="AQ132" s="417">
        <v>0</v>
      </c>
      <c r="AR132" s="417">
        <v>0</v>
      </c>
      <c r="AS132" s="417">
        <v>0</v>
      </c>
      <c r="AT132" s="417">
        <v>0</v>
      </c>
      <c r="AU132" s="417">
        <v>0</v>
      </c>
      <c r="AV132" s="417">
        <v>0</v>
      </c>
      <c r="AW132" s="417">
        <v>0</v>
      </c>
      <c r="AX132" s="417">
        <v>0</v>
      </c>
      <c r="AY132" s="417">
        <v>0</v>
      </c>
      <c r="AZ132" s="417">
        <v>0</v>
      </c>
      <c r="BA132" s="417">
        <v>0</v>
      </c>
      <c r="BB132" s="417">
        <v>0</v>
      </c>
      <c r="BC132" s="417">
        <v>0</v>
      </c>
      <c r="BD132" s="417">
        <v>0</v>
      </c>
      <c r="BE132" s="417">
        <v>0</v>
      </c>
      <c r="BF132" s="417">
        <v>0</v>
      </c>
      <c r="BG132" s="417">
        <v>0</v>
      </c>
      <c r="BH132" s="417">
        <v>0</v>
      </c>
      <c r="BI132" s="417">
        <v>0</v>
      </c>
      <c r="BJ132" s="417">
        <v>0</v>
      </c>
      <c r="BK132" s="417">
        <v>0</v>
      </c>
      <c r="BL132" s="417">
        <v>0</v>
      </c>
      <c r="BM132" s="417">
        <v>0</v>
      </c>
      <c r="BN132" s="417">
        <v>0</v>
      </c>
      <c r="BO132" s="417">
        <v>0</v>
      </c>
      <c r="BP132" s="417">
        <v>0</v>
      </c>
      <c r="BQ132" s="417">
        <v>0</v>
      </c>
      <c r="BR132" s="417">
        <v>0</v>
      </c>
      <c r="BS132" s="417">
        <v>0</v>
      </c>
      <c r="BT132" s="417">
        <v>0</v>
      </c>
      <c r="BU132" s="417">
        <v>0</v>
      </c>
      <c r="BV132" s="417">
        <v>0</v>
      </c>
      <c r="BW132" s="417">
        <v>0</v>
      </c>
      <c r="BX132" s="417">
        <v>0</v>
      </c>
      <c r="BY132" s="417">
        <v>0</v>
      </c>
      <c r="BZ132" s="417">
        <v>0</v>
      </c>
      <c r="CA132" s="417">
        <v>0</v>
      </c>
      <c r="CB132" s="417">
        <v>0</v>
      </c>
      <c r="CC132" s="417">
        <v>0</v>
      </c>
      <c r="CD132" s="417">
        <v>0</v>
      </c>
      <c r="CE132" s="417">
        <v>0</v>
      </c>
      <c r="CF132" s="417">
        <v>0</v>
      </c>
      <c r="CG132" s="417">
        <v>0</v>
      </c>
      <c r="CH132" s="417">
        <v>0</v>
      </c>
      <c r="CI132" s="417">
        <v>0</v>
      </c>
      <c r="CJ132" s="417">
        <v>0</v>
      </c>
      <c r="CK132" s="417">
        <v>0</v>
      </c>
      <c r="CL132" s="417">
        <v>0</v>
      </c>
      <c r="CM132" s="417">
        <v>0</v>
      </c>
      <c r="CN132" s="417">
        <v>0</v>
      </c>
      <c r="CO132" s="417">
        <v>0</v>
      </c>
      <c r="CP132" s="417">
        <v>0</v>
      </c>
      <c r="CQ132" s="417">
        <v>0</v>
      </c>
      <c r="CR132" s="417">
        <v>0</v>
      </c>
      <c r="CS132" s="417">
        <v>0</v>
      </c>
      <c r="CT132" s="417">
        <v>0</v>
      </c>
      <c r="CU132" s="417">
        <v>0</v>
      </c>
      <c r="CV132" s="417">
        <v>0</v>
      </c>
      <c r="CW132" s="417">
        <v>0</v>
      </c>
      <c r="CX132" s="417">
        <v>0</v>
      </c>
      <c r="CY132" s="417">
        <v>0</v>
      </c>
      <c r="CZ132" s="417">
        <v>0</v>
      </c>
      <c r="DA132" s="417">
        <v>0</v>
      </c>
      <c r="DB132" s="417">
        <v>0</v>
      </c>
      <c r="DC132" s="417">
        <v>0</v>
      </c>
      <c r="DD132" s="417">
        <v>0</v>
      </c>
      <c r="DE132" s="417">
        <v>0</v>
      </c>
      <c r="DF132" s="417">
        <v>0</v>
      </c>
      <c r="DG132" s="417">
        <v>0</v>
      </c>
      <c r="DH132" s="417">
        <v>0</v>
      </c>
      <c r="DI132" s="417">
        <v>0</v>
      </c>
      <c r="DJ132" s="417">
        <v>0</v>
      </c>
      <c r="DK132" s="417">
        <v>0</v>
      </c>
      <c r="DL132" s="417">
        <v>0</v>
      </c>
      <c r="DM132" s="417">
        <v>0</v>
      </c>
      <c r="DN132" s="417">
        <v>0</v>
      </c>
      <c r="DO132" s="417">
        <v>0</v>
      </c>
      <c r="DP132" s="417">
        <v>0</v>
      </c>
      <c r="DQ132" s="417">
        <v>0</v>
      </c>
      <c r="DR132" s="417">
        <v>0</v>
      </c>
      <c r="DS132" s="417">
        <v>0</v>
      </c>
      <c r="DT132" s="417">
        <v>0</v>
      </c>
      <c r="DU132" s="417">
        <v>0</v>
      </c>
      <c r="DV132" s="417">
        <v>0</v>
      </c>
      <c r="DW132" s="417">
        <v>0</v>
      </c>
      <c r="DX132" s="417">
        <v>0</v>
      </c>
      <c r="DY132" s="417">
        <v>0</v>
      </c>
      <c r="DZ132" s="417">
        <v>0</v>
      </c>
      <c r="EA132" s="417">
        <v>0</v>
      </c>
      <c r="EB132" s="417">
        <v>0</v>
      </c>
      <c r="EC132" s="417">
        <v>0</v>
      </c>
      <c r="ED132" s="417">
        <v>0</v>
      </c>
      <c r="EE132" s="417">
        <v>0</v>
      </c>
      <c r="EF132" s="417">
        <v>0</v>
      </c>
      <c r="EG132" s="417">
        <v>0</v>
      </c>
      <c r="EH132" s="417">
        <v>0</v>
      </c>
      <c r="EI132" s="417">
        <v>0</v>
      </c>
      <c r="EJ132" s="417">
        <v>0</v>
      </c>
      <c r="EK132" s="417">
        <v>0</v>
      </c>
      <c r="EL132" s="417">
        <v>0</v>
      </c>
      <c r="EM132" s="417">
        <v>0</v>
      </c>
      <c r="EN132" s="417">
        <v>0</v>
      </c>
      <c r="EO132" s="417">
        <v>0</v>
      </c>
      <c r="EP132" s="417">
        <v>0</v>
      </c>
      <c r="EQ132" s="417">
        <v>0</v>
      </c>
      <c r="ER132" s="417">
        <v>0</v>
      </c>
      <c r="ES132" s="417">
        <v>0</v>
      </c>
      <c r="ET132" s="417">
        <v>0</v>
      </c>
      <c r="EU132" s="417">
        <v>0</v>
      </c>
      <c r="EV132" s="417">
        <v>0</v>
      </c>
      <c r="EW132" s="417">
        <v>0</v>
      </c>
      <c r="EX132" s="417">
        <v>0</v>
      </c>
      <c r="EY132" s="417">
        <v>0</v>
      </c>
      <c r="EZ132" s="417">
        <v>0</v>
      </c>
      <c r="FA132" s="417">
        <v>0</v>
      </c>
      <c r="FB132" s="417">
        <v>0</v>
      </c>
      <c r="FC132" s="417">
        <v>0</v>
      </c>
      <c r="FD132" s="417">
        <v>0</v>
      </c>
      <c r="FE132" s="417">
        <v>0</v>
      </c>
      <c r="FF132" s="417">
        <v>0</v>
      </c>
      <c r="FG132" s="417">
        <v>0</v>
      </c>
      <c r="FH132" s="417">
        <v>0</v>
      </c>
      <c r="FI132" s="417">
        <v>0</v>
      </c>
      <c r="FJ132" s="417">
        <v>0</v>
      </c>
      <c r="FK132" s="417">
        <v>0</v>
      </c>
      <c r="FL132" s="417">
        <v>0</v>
      </c>
      <c r="FM132" s="417">
        <v>0</v>
      </c>
      <c r="FN132" s="417">
        <v>0</v>
      </c>
      <c r="FO132" s="417">
        <v>0</v>
      </c>
      <c r="FP132" s="417">
        <v>0</v>
      </c>
      <c r="FQ132" s="417">
        <v>0</v>
      </c>
      <c r="FR132" s="417">
        <v>0</v>
      </c>
      <c r="FS132" s="417">
        <v>0</v>
      </c>
      <c r="FT132" s="417">
        <v>0</v>
      </c>
      <c r="FU132" s="417">
        <v>0</v>
      </c>
      <c r="FV132" s="417">
        <v>0</v>
      </c>
      <c r="FW132" s="417">
        <v>0</v>
      </c>
      <c r="FX132" s="417">
        <v>0</v>
      </c>
      <c r="FY132" s="417">
        <v>0</v>
      </c>
      <c r="FZ132" s="417">
        <v>0</v>
      </c>
      <c r="GA132" s="417">
        <v>0</v>
      </c>
    </row>
    <row r="133" spans="1:183" x14ac:dyDescent="0.25">
      <c r="A133" s="392">
        <v>4</v>
      </c>
      <c r="B133" s="168">
        <v>13</v>
      </c>
      <c r="C133" s="168">
        <v>4</v>
      </c>
      <c r="D133" s="417">
        <v>0</v>
      </c>
      <c r="E133" s="417">
        <v>0</v>
      </c>
      <c r="F133" s="417">
        <v>0</v>
      </c>
      <c r="G133" s="417">
        <v>0</v>
      </c>
      <c r="H133" s="417">
        <v>0</v>
      </c>
      <c r="I133" s="417">
        <v>0</v>
      </c>
      <c r="J133" s="417">
        <v>0</v>
      </c>
      <c r="K133" s="417">
        <v>0</v>
      </c>
      <c r="L133" s="417">
        <v>0</v>
      </c>
      <c r="M133" s="417">
        <v>0</v>
      </c>
      <c r="N133" s="417">
        <v>0</v>
      </c>
      <c r="O133" s="417">
        <v>0</v>
      </c>
      <c r="P133" s="417">
        <v>0</v>
      </c>
      <c r="Q133" s="417">
        <v>0</v>
      </c>
      <c r="R133" s="417">
        <v>0</v>
      </c>
      <c r="S133" s="417">
        <v>0</v>
      </c>
      <c r="T133" s="417">
        <v>0</v>
      </c>
      <c r="U133" s="417">
        <v>0</v>
      </c>
      <c r="V133" s="417">
        <v>0</v>
      </c>
      <c r="W133" s="417">
        <v>0</v>
      </c>
      <c r="X133" s="417">
        <v>0</v>
      </c>
      <c r="Y133" s="417">
        <v>0</v>
      </c>
      <c r="Z133" s="417">
        <v>0</v>
      </c>
      <c r="AA133" s="417">
        <v>0</v>
      </c>
      <c r="AB133" s="417">
        <v>0</v>
      </c>
      <c r="AC133" s="417">
        <v>0</v>
      </c>
      <c r="AD133" s="417">
        <v>0</v>
      </c>
      <c r="AE133" s="417">
        <v>0</v>
      </c>
      <c r="AF133" s="417">
        <v>0</v>
      </c>
      <c r="AG133" s="417">
        <v>0</v>
      </c>
      <c r="AH133" s="417">
        <v>0</v>
      </c>
      <c r="AI133" s="417">
        <v>0</v>
      </c>
      <c r="AJ133" s="417">
        <v>0</v>
      </c>
      <c r="AK133" s="417">
        <v>0</v>
      </c>
      <c r="AL133" s="417">
        <v>0</v>
      </c>
      <c r="AM133" s="417">
        <v>0</v>
      </c>
      <c r="AN133" s="417">
        <v>0</v>
      </c>
      <c r="AO133" s="417">
        <v>0</v>
      </c>
      <c r="AP133" s="417">
        <v>0</v>
      </c>
      <c r="AQ133" s="417">
        <v>0</v>
      </c>
      <c r="AR133" s="417">
        <v>0</v>
      </c>
      <c r="AS133" s="417">
        <v>0</v>
      </c>
      <c r="AT133" s="417">
        <v>0</v>
      </c>
      <c r="AU133" s="417">
        <v>0</v>
      </c>
      <c r="AV133" s="417">
        <v>0</v>
      </c>
      <c r="AW133" s="417">
        <v>0</v>
      </c>
      <c r="AX133" s="417">
        <v>0</v>
      </c>
      <c r="AY133" s="417">
        <v>0</v>
      </c>
      <c r="AZ133" s="417">
        <v>0</v>
      </c>
      <c r="BA133" s="417">
        <v>0</v>
      </c>
      <c r="BB133" s="417">
        <v>0</v>
      </c>
      <c r="BC133" s="417">
        <v>0</v>
      </c>
      <c r="BD133" s="417">
        <v>0</v>
      </c>
      <c r="BE133" s="417">
        <v>0</v>
      </c>
      <c r="BF133" s="417">
        <v>0</v>
      </c>
      <c r="BG133" s="417">
        <v>0</v>
      </c>
      <c r="BH133" s="417">
        <v>0</v>
      </c>
      <c r="BI133" s="417">
        <v>0</v>
      </c>
      <c r="BJ133" s="417">
        <v>0</v>
      </c>
      <c r="BK133" s="417">
        <v>0</v>
      </c>
      <c r="BL133" s="417">
        <v>0</v>
      </c>
      <c r="BM133" s="417">
        <v>0</v>
      </c>
      <c r="BN133" s="417">
        <v>0</v>
      </c>
      <c r="BO133" s="417">
        <v>0</v>
      </c>
      <c r="BP133" s="417">
        <v>0</v>
      </c>
      <c r="BQ133" s="417">
        <v>0</v>
      </c>
      <c r="BR133" s="417">
        <v>0</v>
      </c>
      <c r="BS133" s="417">
        <v>0</v>
      </c>
      <c r="BT133" s="417">
        <v>0</v>
      </c>
      <c r="BU133" s="417">
        <v>0</v>
      </c>
      <c r="BV133" s="417">
        <v>0</v>
      </c>
      <c r="BW133" s="417">
        <v>0</v>
      </c>
      <c r="BX133" s="417">
        <v>0</v>
      </c>
      <c r="BY133" s="417">
        <v>0</v>
      </c>
      <c r="BZ133" s="417">
        <v>0</v>
      </c>
      <c r="CA133" s="417">
        <v>0</v>
      </c>
      <c r="CB133" s="417">
        <v>0</v>
      </c>
      <c r="CC133" s="417">
        <v>0</v>
      </c>
      <c r="CD133" s="417">
        <v>0</v>
      </c>
      <c r="CE133" s="417">
        <v>0</v>
      </c>
      <c r="CF133" s="417">
        <v>0</v>
      </c>
      <c r="CG133" s="417">
        <v>0</v>
      </c>
      <c r="CH133" s="417">
        <v>0</v>
      </c>
      <c r="CI133" s="417">
        <v>0</v>
      </c>
      <c r="CJ133" s="417">
        <v>0</v>
      </c>
      <c r="CK133" s="417">
        <v>0</v>
      </c>
      <c r="CL133" s="417">
        <v>0</v>
      </c>
      <c r="CM133" s="417">
        <v>0</v>
      </c>
      <c r="CN133" s="417">
        <v>0</v>
      </c>
      <c r="CO133" s="417">
        <v>0</v>
      </c>
      <c r="CP133" s="417">
        <v>0</v>
      </c>
      <c r="CQ133" s="417">
        <v>0</v>
      </c>
      <c r="CR133" s="417">
        <v>0</v>
      </c>
      <c r="CS133" s="417">
        <v>0</v>
      </c>
      <c r="CT133" s="417">
        <v>0</v>
      </c>
      <c r="CU133" s="417">
        <v>0</v>
      </c>
      <c r="CV133" s="417">
        <v>0</v>
      </c>
      <c r="CW133" s="417">
        <v>0</v>
      </c>
      <c r="CX133" s="417">
        <v>0</v>
      </c>
      <c r="CY133" s="417">
        <v>0</v>
      </c>
      <c r="CZ133" s="417">
        <v>0</v>
      </c>
      <c r="DA133" s="417">
        <v>0</v>
      </c>
      <c r="DB133" s="417">
        <v>0</v>
      </c>
      <c r="DC133" s="417">
        <v>0</v>
      </c>
      <c r="DD133" s="417">
        <v>0</v>
      </c>
      <c r="DE133" s="417">
        <v>0</v>
      </c>
      <c r="DF133" s="417">
        <v>0</v>
      </c>
      <c r="DG133" s="417">
        <v>0</v>
      </c>
      <c r="DH133" s="417">
        <v>0</v>
      </c>
      <c r="DI133" s="417">
        <v>0</v>
      </c>
      <c r="DJ133" s="417">
        <v>0</v>
      </c>
      <c r="DK133" s="417">
        <v>0</v>
      </c>
      <c r="DL133" s="417">
        <v>0</v>
      </c>
      <c r="DM133" s="417">
        <v>0</v>
      </c>
      <c r="DN133" s="417">
        <v>0</v>
      </c>
      <c r="DO133" s="417">
        <v>0</v>
      </c>
      <c r="DP133" s="417">
        <v>0</v>
      </c>
      <c r="DQ133" s="417">
        <v>0</v>
      </c>
      <c r="DR133" s="417">
        <v>0</v>
      </c>
      <c r="DS133" s="417">
        <v>0</v>
      </c>
      <c r="DT133" s="417">
        <v>0</v>
      </c>
      <c r="DU133" s="417">
        <v>0</v>
      </c>
      <c r="DV133" s="417">
        <v>0</v>
      </c>
      <c r="DW133" s="417">
        <v>0</v>
      </c>
      <c r="DX133" s="417">
        <v>0</v>
      </c>
      <c r="DY133" s="417">
        <v>0</v>
      </c>
      <c r="DZ133" s="417">
        <v>0</v>
      </c>
      <c r="EA133" s="417">
        <v>0</v>
      </c>
      <c r="EB133" s="417">
        <v>0</v>
      </c>
      <c r="EC133" s="417">
        <v>0</v>
      </c>
      <c r="ED133" s="417">
        <v>0</v>
      </c>
      <c r="EE133" s="417">
        <v>0</v>
      </c>
      <c r="EF133" s="417">
        <v>0</v>
      </c>
      <c r="EG133" s="417">
        <v>0</v>
      </c>
      <c r="EH133" s="417">
        <v>0</v>
      </c>
      <c r="EI133" s="417">
        <v>0</v>
      </c>
      <c r="EJ133" s="417">
        <v>0</v>
      </c>
      <c r="EK133" s="417">
        <v>0</v>
      </c>
      <c r="EL133" s="417">
        <v>0</v>
      </c>
      <c r="EM133" s="417">
        <v>0</v>
      </c>
      <c r="EN133" s="417">
        <v>0</v>
      </c>
      <c r="EO133" s="417">
        <v>0</v>
      </c>
      <c r="EP133" s="417">
        <v>0</v>
      </c>
      <c r="EQ133" s="417">
        <v>0</v>
      </c>
      <c r="ER133" s="417">
        <v>0</v>
      </c>
      <c r="ES133" s="417">
        <v>0</v>
      </c>
      <c r="ET133" s="417">
        <v>0</v>
      </c>
      <c r="EU133" s="417">
        <v>0</v>
      </c>
      <c r="EV133" s="417">
        <v>0</v>
      </c>
      <c r="EW133" s="417">
        <v>0</v>
      </c>
      <c r="EX133" s="417">
        <v>0</v>
      </c>
      <c r="EY133" s="417">
        <v>0</v>
      </c>
      <c r="EZ133" s="417">
        <v>0</v>
      </c>
      <c r="FA133" s="417">
        <v>0</v>
      </c>
      <c r="FB133" s="417">
        <v>0</v>
      </c>
      <c r="FC133" s="417">
        <v>0</v>
      </c>
      <c r="FD133" s="417">
        <v>0</v>
      </c>
      <c r="FE133" s="417">
        <v>0</v>
      </c>
      <c r="FF133" s="417">
        <v>0</v>
      </c>
      <c r="FG133" s="417">
        <v>0</v>
      </c>
      <c r="FH133" s="417">
        <v>0</v>
      </c>
      <c r="FI133" s="417">
        <v>0</v>
      </c>
      <c r="FJ133" s="417">
        <v>0</v>
      </c>
      <c r="FK133" s="417">
        <v>0</v>
      </c>
      <c r="FL133" s="417">
        <v>0</v>
      </c>
      <c r="FM133" s="417">
        <v>0</v>
      </c>
      <c r="FN133" s="417">
        <v>0</v>
      </c>
      <c r="FO133" s="417">
        <v>0</v>
      </c>
      <c r="FP133" s="417">
        <v>0</v>
      </c>
      <c r="FQ133" s="417">
        <v>0</v>
      </c>
      <c r="FR133" s="417">
        <v>0</v>
      </c>
      <c r="FS133" s="417">
        <v>0</v>
      </c>
      <c r="FT133" s="417">
        <v>0</v>
      </c>
      <c r="FU133" s="417">
        <v>0</v>
      </c>
      <c r="FV133" s="417">
        <v>0</v>
      </c>
      <c r="FW133" s="417">
        <v>0</v>
      </c>
      <c r="FX133" s="417">
        <v>0</v>
      </c>
      <c r="FY133" s="417">
        <v>0</v>
      </c>
      <c r="FZ133" s="417">
        <v>0</v>
      </c>
      <c r="GA133" s="417">
        <v>0</v>
      </c>
    </row>
    <row r="134" spans="1:183" x14ac:dyDescent="0.25">
      <c r="A134" s="392">
        <v>1</v>
      </c>
      <c r="B134" s="168">
        <v>13</v>
      </c>
      <c r="C134" s="168">
        <v>14</v>
      </c>
      <c r="D134" s="417">
        <v>0</v>
      </c>
      <c r="E134" s="417">
        <v>0</v>
      </c>
      <c r="F134" s="417">
        <v>0</v>
      </c>
      <c r="G134" s="417">
        <v>0</v>
      </c>
      <c r="H134" s="417">
        <v>0</v>
      </c>
      <c r="I134" s="417">
        <v>0</v>
      </c>
      <c r="J134" s="417">
        <v>0</v>
      </c>
      <c r="K134" s="417">
        <v>0</v>
      </c>
      <c r="L134" s="417">
        <v>0</v>
      </c>
      <c r="M134" s="417">
        <v>0</v>
      </c>
      <c r="N134" s="417">
        <v>0</v>
      </c>
      <c r="O134" s="417">
        <v>0</v>
      </c>
      <c r="P134" s="417">
        <v>0</v>
      </c>
      <c r="Q134" s="417">
        <v>0</v>
      </c>
      <c r="R134" s="417">
        <v>0</v>
      </c>
      <c r="S134" s="417">
        <v>0</v>
      </c>
      <c r="T134" s="417">
        <v>0</v>
      </c>
      <c r="U134" s="417">
        <v>0</v>
      </c>
      <c r="V134" s="417">
        <v>0</v>
      </c>
      <c r="W134" s="417">
        <v>0</v>
      </c>
      <c r="X134" s="417">
        <v>0</v>
      </c>
      <c r="Y134" s="417">
        <v>0</v>
      </c>
      <c r="Z134" s="417">
        <v>0</v>
      </c>
      <c r="AA134" s="417">
        <v>0</v>
      </c>
      <c r="AB134" s="417">
        <v>0</v>
      </c>
      <c r="AC134" s="417">
        <v>0</v>
      </c>
      <c r="AD134" s="417">
        <v>0</v>
      </c>
      <c r="AE134" s="417">
        <v>0</v>
      </c>
      <c r="AF134" s="417">
        <v>0</v>
      </c>
      <c r="AG134" s="417">
        <v>0</v>
      </c>
      <c r="AH134" s="417">
        <v>0</v>
      </c>
      <c r="AI134" s="417">
        <v>0</v>
      </c>
      <c r="AJ134" s="417">
        <v>0</v>
      </c>
      <c r="AK134" s="417">
        <v>0</v>
      </c>
      <c r="AL134" s="417">
        <v>0</v>
      </c>
      <c r="AM134" s="417">
        <v>0</v>
      </c>
      <c r="AN134" s="417">
        <v>0</v>
      </c>
      <c r="AO134" s="417">
        <v>0</v>
      </c>
      <c r="AP134" s="417">
        <v>0</v>
      </c>
      <c r="AQ134" s="417">
        <v>0</v>
      </c>
      <c r="AR134" s="417">
        <v>0</v>
      </c>
      <c r="AS134" s="417">
        <v>0</v>
      </c>
      <c r="AT134" s="417">
        <v>0</v>
      </c>
      <c r="AU134" s="417">
        <v>0</v>
      </c>
      <c r="AV134" s="417">
        <v>0</v>
      </c>
      <c r="AW134" s="417">
        <v>0</v>
      </c>
      <c r="AX134" s="417">
        <v>0</v>
      </c>
      <c r="AY134" s="417">
        <v>0</v>
      </c>
      <c r="AZ134" s="417">
        <v>0</v>
      </c>
      <c r="BA134" s="417">
        <v>0</v>
      </c>
      <c r="BB134" s="417">
        <v>0</v>
      </c>
      <c r="BC134" s="417">
        <v>0</v>
      </c>
      <c r="BD134" s="417">
        <v>0</v>
      </c>
      <c r="BE134" s="417">
        <v>0</v>
      </c>
      <c r="BF134" s="417">
        <v>0</v>
      </c>
      <c r="BG134" s="417">
        <v>0</v>
      </c>
      <c r="BH134" s="417">
        <v>0</v>
      </c>
      <c r="BI134" s="417">
        <v>0</v>
      </c>
      <c r="BJ134" s="417">
        <v>0</v>
      </c>
      <c r="BK134" s="417">
        <v>0</v>
      </c>
      <c r="BL134" s="417">
        <v>0</v>
      </c>
      <c r="BM134" s="417">
        <v>0</v>
      </c>
      <c r="BN134" s="417">
        <v>0</v>
      </c>
      <c r="BO134" s="417">
        <v>0</v>
      </c>
      <c r="BP134" s="417">
        <v>0</v>
      </c>
      <c r="BQ134" s="417">
        <v>0</v>
      </c>
      <c r="BR134" s="417">
        <v>0</v>
      </c>
      <c r="BS134" s="417">
        <v>0</v>
      </c>
      <c r="BT134" s="417">
        <v>0</v>
      </c>
      <c r="BU134" s="417">
        <v>0</v>
      </c>
      <c r="BV134" s="417">
        <v>0</v>
      </c>
      <c r="BW134" s="417">
        <v>0</v>
      </c>
      <c r="BX134" s="417">
        <v>0</v>
      </c>
      <c r="BY134" s="417">
        <v>0</v>
      </c>
      <c r="BZ134" s="417">
        <v>0</v>
      </c>
      <c r="CA134" s="417">
        <v>0</v>
      </c>
      <c r="CB134" s="417">
        <v>0</v>
      </c>
      <c r="CC134" s="417">
        <v>0</v>
      </c>
      <c r="CD134" s="417">
        <v>0</v>
      </c>
      <c r="CE134" s="417">
        <v>0</v>
      </c>
      <c r="CF134" s="417">
        <v>0</v>
      </c>
      <c r="CG134" s="417">
        <v>0</v>
      </c>
      <c r="CH134" s="417">
        <v>0</v>
      </c>
      <c r="CI134" s="417">
        <v>0</v>
      </c>
      <c r="CJ134" s="417">
        <v>0</v>
      </c>
      <c r="CK134" s="417">
        <v>0</v>
      </c>
      <c r="CL134" s="417">
        <v>0</v>
      </c>
      <c r="CM134" s="417">
        <v>0</v>
      </c>
      <c r="CN134" s="417">
        <v>0</v>
      </c>
      <c r="CO134" s="417">
        <v>0</v>
      </c>
      <c r="CP134" s="417">
        <v>0</v>
      </c>
      <c r="CQ134" s="417">
        <v>0</v>
      </c>
      <c r="CR134" s="417">
        <v>0</v>
      </c>
      <c r="CS134" s="417">
        <v>0</v>
      </c>
      <c r="CT134" s="417">
        <v>0</v>
      </c>
      <c r="CU134" s="417">
        <v>0</v>
      </c>
      <c r="CV134" s="417">
        <v>0</v>
      </c>
      <c r="CW134" s="417">
        <v>0</v>
      </c>
      <c r="CX134" s="417">
        <v>0</v>
      </c>
      <c r="CY134" s="417">
        <v>0</v>
      </c>
      <c r="CZ134" s="417">
        <v>0</v>
      </c>
      <c r="DA134" s="417">
        <v>0</v>
      </c>
      <c r="DB134" s="417">
        <v>0</v>
      </c>
      <c r="DC134" s="417">
        <v>0</v>
      </c>
      <c r="DD134" s="417">
        <v>0</v>
      </c>
      <c r="DE134" s="417">
        <v>0</v>
      </c>
      <c r="DF134" s="417">
        <v>0</v>
      </c>
      <c r="DG134" s="417">
        <v>0</v>
      </c>
      <c r="DH134" s="417">
        <v>0</v>
      </c>
      <c r="DI134" s="417">
        <v>0</v>
      </c>
      <c r="DJ134" s="417">
        <v>0</v>
      </c>
      <c r="DK134" s="417">
        <v>0</v>
      </c>
      <c r="DL134" s="417">
        <v>0</v>
      </c>
      <c r="DM134" s="417">
        <v>0</v>
      </c>
      <c r="DN134" s="417">
        <v>0</v>
      </c>
      <c r="DO134" s="417">
        <v>0</v>
      </c>
      <c r="DP134" s="417">
        <v>0</v>
      </c>
      <c r="DQ134" s="417">
        <v>0</v>
      </c>
      <c r="DR134" s="417">
        <v>0</v>
      </c>
      <c r="DS134" s="417">
        <v>0</v>
      </c>
      <c r="DT134" s="417">
        <v>0</v>
      </c>
      <c r="DU134" s="417">
        <v>0</v>
      </c>
      <c r="DV134" s="417">
        <v>0</v>
      </c>
      <c r="DW134" s="417">
        <v>0</v>
      </c>
      <c r="DX134" s="417">
        <v>0</v>
      </c>
      <c r="DY134" s="417">
        <v>0</v>
      </c>
      <c r="DZ134" s="417">
        <v>0</v>
      </c>
      <c r="EA134" s="417">
        <v>0</v>
      </c>
      <c r="EB134" s="417">
        <v>0</v>
      </c>
      <c r="EC134" s="417">
        <v>0</v>
      </c>
      <c r="ED134" s="417">
        <v>0</v>
      </c>
      <c r="EE134" s="417">
        <v>0</v>
      </c>
      <c r="EF134" s="417">
        <v>0</v>
      </c>
      <c r="EG134" s="417">
        <v>0</v>
      </c>
      <c r="EH134" s="417">
        <v>0</v>
      </c>
      <c r="EI134" s="417">
        <v>0</v>
      </c>
      <c r="EJ134" s="417">
        <v>0</v>
      </c>
      <c r="EK134" s="417">
        <v>0</v>
      </c>
      <c r="EL134" s="417">
        <v>0</v>
      </c>
      <c r="EM134" s="417">
        <v>0</v>
      </c>
      <c r="EN134" s="417">
        <v>0</v>
      </c>
      <c r="EO134" s="417">
        <v>0</v>
      </c>
      <c r="EP134" s="417">
        <v>0</v>
      </c>
      <c r="EQ134" s="417">
        <v>0</v>
      </c>
      <c r="ER134" s="417">
        <v>0</v>
      </c>
      <c r="ES134" s="417">
        <v>0</v>
      </c>
      <c r="ET134" s="417">
        <v>0</v>
      </c>
      <c r="EU134" s="417">
        <v>0</v>
      </c>
      <c r="EV134" s="417">
        <v>0</v>
      </c>
      <c r="EW134" s="417">
        <v>0</v>
      </c>
      <c r="EX134" s="417">
        <v>0</v>
      </c>
      <c r="EY134" s="417">
        <v>0</v>
      </c>
      <c r="EZ134" s="417">
        <v>0</v>
      </c>
      <c r="FA134" s="417">
        <v>0</v>
      </c>
      <c r="FB134" s="417">
        <v>0</v>
      </c>
      <c r="FC134" s="417">
        <v>0</v>
      </c>
      <c r="FD134" s="417">
        <v>0</v>
      </c>
      <c r="FE134" s="417">
        <v>0</v>
      </c>
      <c r="FF134" s="417">
        <v>0</v>
      </c>
      <c r="FG134" s="417">
        <v>0</v>
      </c>
      <c r="FH134" s="417">
        <v>0</v>
      </c>
      <c r="FI134" s="417">
        <v>0</v>
      </c>
      <c r="FJ134" s="417">
        <v>0</v>
      </c>
      <c r="FK134" s="417">
        <v>0</v>
      </c>
      <c r="FL134" s="417">
        <v>0</v>
      </c>
      <c r="FM134" s="417">
        <v>0</v>
      </c>
      <c r="FN134" s="417">
        <v>0</v>
      </c>
      <c r="FO134" s="417">
        <v>0</v>
      </c>
      <c r="FP134" s="417">
        <v>0</v>
      </c>
      <c r="FQ134" s="417">
        <v>0</v>
      </c>
      <c r="FR134" s="417">
        <v>0</v>
      </c>
      <c r="FS134" s="417">
        <v>0</v>
      </c>
      <c r="FT134" s="417">
        <v>0</v>
      </c>
      <c r="FU134" s="417">
        <v>0</v>
      </c>
      <c r="FV134" s="417">
        <v>0</v>
      </c>
      <c r="FW134" s="417">
        <v>0</v>
      </c>
      <c r="FX134" s="417">
        <v>0</v>
      </c>
      <c r="FY134" s="417">
        <v>0</v>
      </c>
      <c r="FZ134" s="417">
        <v>0</v>
      </c>
      <c r="GA134" s="417">
        <v>0</v>
      </c>
    </row>
    <row r="135" spans="1:183" x14ac:dyDescent="0.25">
      <c r="A135" s="392">
        <v>2</v>
      </c>
      <c r="B135" s="168">
        <v>13</v>
      </c>
      <c r="C135" s="168">
        <v>14</v>
      </c>
      <c r="D135" s="417">
        <v>0</v>
      </c>
      <c r="E135" s="417">
        <v>0</v>
      </c>
      <c r="F135" s="417">
        <v>0</v>
      </c>
      <c r="G135" s="417">
        <v>0</v>
      </c>
      <c r="H135" s="417">
        <v>0</v>
      </c>
      <c r="I135" s="417">
        <v>0</v>
      </c>
      <c r="J135" s="417">
        <v>0</v>
      </c>
      <c r="K135" s="417">
        <v>0</v>
      </c>
      <c r="L135" s="417">
        <v>0</v>
      </c>
      <c r="M135" s="417">
        <v>0</v>
      </c>
      <c r="N135" s="417">
        <v>0</v>
      </c>
      <c r="O135" s="417">
        <v>0</v>
      </c>
      <c r="P135" s="417">
        <v>0</v>
      </c>
      <c r="Q135" s="417">
        <v>0</v>
      </c>
      <c r="R135" s="417">
        <v>0</v>
      </c>
      <c r="S135" s="417">
        <v>0</v>
      </c>
      <c r="T135" s="417">
        <v>0</v>
      </c>
      <c r="U135" s="417">
        <v>0</v>
      </c>
      <c r="V135" s="417">
        <v>0</v>
      </c>
      <c r="W135" s="417">
        <v>0</v>
      </c>
      <c r="X135" s="417">
        <v>0</v>
      </c>
      <c r="Y135" s="417">
        <v>0</v>
      </c>
      <c r="Z135" s="417">
        <v>0</v>
      </c>
      <c r="AA135" s="417">
        <v>0</v>
      </c>
      <c r="AB135" s="417">
        <v>0</v>
      </c>
      <c r="AC135" s="417">
        <v>0</v>
      </c>
      <c r="AD135" s="417">
        <v>0</v>
      </c>
      <c r="AE135" s="417">
        <v>0</v>
      </c>
      <c r="AF135" s="417">
        <v>0</v>
      </c>
      <c r="AG135" s="417">
        <v>0</v>
      </c>
      <c r="AH135" s="417">
        <v>0</v>
      </c>
      <c r="AI135" s="417">
        <v>0</v>
      </c>
      <c r="AJ135" s="417">
        <v>0</v>
      </c>
      <c r="AK135" s="417">
        <v>0</v>
      </c>
      <c r="AL135" s="417">
        <v>0</v>
      </c>
      <c r="AM135" s="417">
        <v>0</v>
      </c>
      <c r="AN135" s="417">
        <v>0</v>
      </c>
      <c r="AO135" s="417">
        <v>0</v>
      </c>
      <c r="AP135" s="417">
        <v>0</v>
      </c>
      <c r="AQ135" s="417">
        <v>0</v>
      </c>
      <c r="AR135" s="417">
        <v>0</v>
      </c>
      <c r="AS135" s="417">
        <v>0</v>
      </c>
      <c r="AT135" s="417">
        <v>0</v>
      </c>
      <c r="AU135" s="417">
        <v>0</v>
      </c>
      <c r="AV135" s="417">
        <v>0</v>
      </c>
      <c r="AW135" s="417">
        <v>0</v>
      </c>
      <c r="AX135" s="417">
        <v>0</v>
      </c>
      <c r="AY135" s="417">
        <v>0</v>
      </c>
      <c r="AZ135" s="417">
        <v>0</v>
      </c>
      <c r="BA135" s="417">
        <v>0</v>
      </c>
      <c r="BB135" s="417">
        <v>0</v>
      </c>
      <c r="BC135" s="417">
        <v>0</v>
      </c>
      <c r="BD135" s="417">
        <v>0</v>
      </c>
      <c r="BE135" s="417">
        <v>0</v>
      </c>
      <c r="BF135" s="417">
        <v>0</v>
      </c>
      <c r="BG135" s="417">
        <v>0</v>
      </c>
      <c r="BH135" s="417">
        <v>0</v>
      </c>
      <c r="BI135" s="417">
        <v>0</v>
      </c>
      <c r="BJ135" s="417">
        <v>0</v>
      </c>
      <c r="BK135" s="417">
        <v>0</v>
      </c>
      <c r="BL135" s="417">
        <v>0</v>
      </c>
      <c r="BM135" s="417">
        <v>0</v>
      </c>
      <c r="BN135" s="417">
        <v>0</v>
      </c>
      <c r="BO135" s="417">
        <v>0</v>
      </c>
      <c r="BP135" s="417">
        <v>0</v>
      </c>
      <c r="BQ135" s="417">
        <v>0</v>
      </c>
      <c r="BR135" s="417">
        <v>0</v>
      </c>
      <c r="BS135" s="417">
        <v>0</v>
      </c>
      <c r="BT135" s="417">
        <v>0</v>
      </c>
      <c r="BU135" s="417">
        <v>0</v>
      </c>
      <c r="BV135" s="417">
        <v>0</v>
      </c>
      <c r="BW135" s="417">
        <v>0</v>
      </c>
      <c r="BX135" s="417">
        <v>0</v>
      </c>
      <c r="BY135" s="417">
        <v>0</v>
      </c>
      <c r="BZ135" s="417">
        <v>0</v>
      </c>
      <c r="CA135" s="417">
        <v>0</v>
      </c>
      <c r="CB135" s="417">
        <v>0</v>
      </c>
      <c r="CC135" s="417">
        <v>0</v>
      </c>
      <c r="CD135" s="417">
        <v>0</v>
      </c>
      <c r="CE135" s="417">
        <v>0</v>
      </c>
      <c r="CF135" s="417">
        <v>0</v>
      </c>
      <c r="CG135" s="417">
        <v>0</v>
      </c>
      <c r="CH135" s="417">
        <v>0</v>
      </c>
      <c r="CI135" s="417">
        <v>0</v>
      </c>
      <c r="CJ135" s="417">
        <v>0</v>
      </c>
      <c r="CK135" s="417">
        <v>0</v>
      </c>
      <c r="CL135" s="417">
        <v>0</v>
      </c>
      <c r="CM135" s="417">
        <v>0</v>
      </c>
      <c r="CN135" s="417">
        <v>0</v>
      </c>
      <c r="CO135" s="417">
        <v>0</v>
      </c>
      <c r="CP135" s="417">
        <v>0</v>
      </c>
      <c r="CQ135" s="417">
        <v>0</v>
      </c>
      <c r="CR135" s="417">
        <v>0</v>
      </c>
      <c r="CS135" s="417">
        <v>0</v>
      </c>
      <c r="CT135" s="417">
        <v>0</v>
      </c>
      <c r="CU135" s="417">
        <v>0</v>
      </c>
      <c r="CV135" s="417">
        <v>0</v>
      </c>
      <c r="CW135" s="417">
        <v>0</v>
      </c>
      <c r="CX135" s="417">
        <v>0</v>
      </c>
      <c r="CY135" s="417">
        <v>0</v>
      </c>
      <c r="CZ135" s="417">
        <v>0</v>
      </c>
      <c r="DA135" s="417">
        <v>0</v>
      </c>
      <c r="DB135" s="417">
        <v>0</v>
      </c>
      <c r="DC135" s="417">
        <v>0</v>
      </c>
      <c r="DD135" s="417">
        <v>0</v>
      </c>
      <c r="DE135" s="417">
        <v>0</v>
      </c>
      <c r="DF135" s="417">
        <v>0</v>
      </c>
      <c r="DG135" s="417">
        <v>0</v>
      </c>
      <c r="DH135" s="417">
        <v>0</v>
      </c>
      <c r="DI135" s="417">
        <v>0</v>
      </c>
      <c r="DJ135" s="417">
        <v>0</v>
      </c>
      <c r="DK135" s="417">
        <v>0</v>
      </c>
      <c r="DL135" s="417">
        <v>0</v>
      </c>
      <c r="DM135" s="417">
        <v>0</v>
      </c>
      <c r="DN135" s="417">
        <v>0</v>
      </c>
      <c r="DO135" s="417">
        <v>0</v>
      </c>
      <c r="DP135" s="417">
        <v>0</v>
      </c>
      <c r="DQ135" s="417">
        <v>0</v>
      </c>
      <c r="DR135" s="417">
        <v>0</v>
      </c>
      <c r="DS135" s="417">
        <v>0</v>
      </c>
      <c r="DT135" s="417">
        <v>0</v>
      </c>
      <c r="DU135" s="417">
        <v>0</v>
      </c>
      <c r="DV135" s="417">
        <v>0</v>
      </c>
      <c r="DW135" s="417">
        <v>0</v>
      </c>
      <c r="DX135" s="417">
        <v>0</v>
      </c>
      <c r="DY135" s="417">
        <v>0</v>
      </c>
      <c r="DZ135" s="417">
        <v>0</v>
      </c>
      <c r="EA135" s="417">
        <v>0</v>
      </c>
      <c r="EB135" s="417">
        <v>0</v>
      </c>
      <c r="EC135" s="417">
        <v>0</v>
      </c>
      <c r="ED135" s="417">
        <v>0</v>
      </c>
      <c r="EE135" s="417">
        <v>0</v>
      </c>
      <c r="EF135" s="417">
        <v>0</v>
      </c>
      <c r="EG135" s="417">
        <v>0</v>
      </c>
      <c r="EH135" s="417">
        <v>0</v>
      </c>
      <c r="EI135" s="417">
        <v>0</v>
      </c>
      <c r="EJ135" s="417">
        <v>0</v>
      </c>
      <c r="EK135" s="417">
        <v>0</v>
      </c>
      <c r="EL135" s="417">
        <v>0</v>
      </c>
      <c r="EM135" s="417">
        <v>0</v>
      </c>
      <c r="EN135" s="417">
        <v>0</v>
      </c>
      <c r="EO135" s="417">
        <v>0</v>
      </c>
      <c r="EP135" s="417">
        <v>0</v>
      </c>
      <c r="EQ135" s="417">
        <v>0</v>
      </c>
      <c r="ER135" s="417">
        <v>0</v>
      </c>
      <c r="ES135" s="417">
        <v>0</v>
      </c>
      <c r="ET135" s="417">
        <v>0</v>
      </c>
      <c r="EU135" s="417">
        <v>0</v>
      </c>
      <c r="EV135" s="417">
        <v>0</v>
      </c>
      <c r="EW135" s="417">
        <v>0</v>
      </c>
      <c r="EX135" s="417">
        <v>0</v>
      </c>
      <c r="EY135" s="417">
        <v>0</v>
      </c>
      <c r="EZ135" s="417">
        <v>0</v>
      </c>
      <c r="FA135" s="417">
        <v>0</v>
      </c>
      <c r="FB135" s="417">
        <v>0</v>
      </c>
      <c r="FC135" s="417">
        <v>0</v>
      </c>
      <c r="FD135" s="417">
        <v>0</v>
      </c>
      <c r="FE135" s="417">
        <v>0</v>
      </c>
      <c r="FF135" s="417">
        <v>0</v>
      </c>
      <c r="FG135" s="417">
        <v>0</v>
      </c>
      <c r="FH135" s="417">
        <v>0</v>
      </c>
      <c r="FI135" s="417">
        <v>0</v>
      </c>
      <c r="FJ135" s="417">
        <v>0</v>
      </c>
      <c r="FK135" s="417">
        <v>0</v>
      </c>
      <c r="FL135" s="417">
        <v>0</v>
      </c>
      <c r="FM135" s="417">
        <v>0</v>
      </c>
      <c r="FN135" s="417">
        <v>0</v>
      </c>
      <c r="FO135" s="417">
        <v>0</v>
      </c>
      <c r="FP135" s="417">
        <v>0</v>
      </c>
      <c r="FQ135" s="417">
        <v>0</v>
      </c>
      <c r="FR135" s="417">
        <v>0</v>
      </c>
      <c r="FS135" s="417">
        <v>0</v>
      </c>
      <c r="FT135" s="417">
        <v>0</v>
      </c>
      <c r="FU135" s="417">
        <v>0</v>
      </c>
      <c r="FV135" s="417">
        <v>0</v>
      </c>
      <c r="FW135" s="417">
        <v>0</v>
      </c>
      <c r="FX135" s="417">
        <v>0</v>
      </c>
      <c r="FY135" s="417">
        <v>0</v>
      </c>
      <c r="FZ135" s="417">
        <v>0</v>
      </c>
      <c r="GA135" s="417">
        <v>0</v>
      </c>
    </row>
    <row r="136" spans="1:183" x14ac:dyDescent="0.25">
      <c r="A136" s="392">
        <v>3</v>
      </c>
      <c r="B136" s="168">
        <v>13</v>
      </c>
      <c r="C136" s="168">
        <v>14</v>
      </c>
      <c r="D136" s="417">
        <v>0</v>
      </c>
      <c r="E136" s="417">
        <v>0</v>
      </c>
      <c r="F136" s="417">
        <v>0</v>
      </c>
      <c r="G136" s="417">
        <v>0</v>
      </c>
      <c r="H136" s="417">
        <v>0</v>
      </c>
      <c r="I136" s="417">
        <v>0</v>
      </c>
      <c r="J136" s="417">
        <v>0</v>
      </c>
      <c r="K136" s="417">
        <v>0</v>
      </c>
      <c r="L136" s="417">
        <v>0</v>
      </c>
      <c r="M136" s="417">
        <v>0</v>
      </c>
      <c r="N136" s="417">
        <v>0</v>
      </c>
      <c r="O136" s="417">
        <v>0</v>
      </c>
      <c r="P136" s="417">
        <v>0</v>
      </c>
      <c r="Q136" s="417">
        <v>0</v>
      </c>
      <c r="R136" s="417">
        <v>0</v>
      </c>
      <c r="S136" s="417">
        <v>0</v>
      </c>
      <c r="T136" s="417">
        <v>0</v>
      </c>
      <c r="U136" s="417">
        <v>0</v>
      </c>
      <c r="V136" s="417">
        <v>0</v>
      </c>
      <c r="W136" s="417">
        <v>0</v>
      </c>
      <c r="X136" s="417">
        <v>0</v>
      </c>
      <c r="Y136" s="417">
        <v>0</v>
      </c>
      <c r="Z136" s="417">
        <v>0</v>
      </c>
      <c r="AA136" s="417">
        <v>0</v>
      </c>
      <c r="AB136" s="417">
        <v>0</v>
      </c>
      <c r="AC136" s="417">
        <v>0</v>
      </c>
      <c r="AD136" s="417">
        <v>0</v>
      </c>
      <c r="AE136" s="417">
        <v>0</v>
      </c>
      <c r="AF136" s="417">
        <v>0</v>
      </c>
      <c r="AG136" s="417">
        <v>0</v>
      </c>
      <c r="AH136" s="417">
        <v>0</v>
      </c>
      <c r="AI136" s="417">
        <v>0</v>
      </c>
      <c r="AJ136" s="417">
        <v>0</v>
      </c>
      <c r="AK136" s="417">
        <v>0</v>
      </c>
      <c r="AL136" s="417">
        <v>0</v>
      </c>
      <c r="AM136" s="417">
        <v>0</v>
      </c>
      <c r="AN136" s="417">
        <v>0</v>
      </c>
      <c r="AO136" s="417">
        <v>0</v>
      </c>
      <c r="AP136" s="417">
        <v>0</v>
      </c>
      <c r="AQ136" s="417">
        <v>0</v>
      </c>
      <c r="AR136" s="417">
        <v>0</v>
      </c>
      <c r="AS136" s="417">
        <v>0</v>
      </c>
      <c r="AT136" s="417">
        <v>0</v>
      </c>
      <c r="AU136" s="417">
        <v>0</v>
      </c>
      <c r="AV136" s="417">
        <v>0</v>
      </c>
      <c r="AW136" s="417">
        <v>0</v>
      </c>
      <c r="AX136" s="417">
        <v>0</v>
      </c>
      <c r="AY136" s="417">
        <v>0</v>
      </c>
      <c r="AZ136" s="417">
        <v>0</v>
      </c>
      <c r="BA136" s="417">
        <v>0</v>
      </c>
      <c r="BB136" s="417">
        <v>0</v>
      </c>
      <c r="BC136" s="417">
        <v>0</v>
      </c>
      <c r="BD136" s="417">
        <v>0</v>
      </c>
      <c r="BE136" s="417">
        <v>0</v>
      </c>
      <c r="BF136" s="417">
        <v>0</v>
      </c>
      <c r="BG136" s="417">
        <v>0</v>
      </c>
      <c r="BH136" s="417">
        <v>0</v>
      </c>
      <c r="BI136" s="417">
        <v>0</v>
      </c>
      <c r="BJ136" s="417">
        <v>0</v>
      </c>
      <c r="BK136" s="417">
        <v>0</v>
      </c>
      <c r="BL136" s="417">
        <v>0</v>
      </c>
      <c r="BM136" s="417">
        <v>0</v>
      </c>
      <c r="BN136" s="417">
        <v>0</v>
      </c>
      <c r="BO136" s="417">
        <v>0</v>
      </c>
      <c r="BP136" s="417">
        <v>0</v>
      </c>
      <c r="BQ136" s="417">
        <v>0</v>
      </c>
      <c r="BR136" s="417">
        <v>0</v>
      </c>
      <c r="BS136" s="417">
        <v>0</v>
      </c>
      <c r="BT136" s="417">
        <v>0</v>
      </c>
      <c r="BU136" s="417">
        <v>0</v>
      </c>
      <c r="BV136" s="417">
        <v>0</v>
      </c>
      <c r="BW136" s="417">
        <v>0</v>
      </c>
      <c r="BX136" s="417">
        <v>0</v>
      </c>
      <c r="BY136" s="417">
        <v>0</v>
      </c>
      <c r="BZ136" s="417">
        <v>0</v>
      </c>
      <c r="CA136" s="417">
        <v>0</v>
      </c>
      <c r="CB136" s="417">
        <v>0</v>
      </c>
      <c r="CC136" s="417">
        <v>0</v>
      </c>
      <c r="CD136" s="417">
        <v>0</v>
      </c>
      <c r="CE136" s="417">
        <v>0</v>
      </c>
      <c r="CF136" s="417">
        <v>0</v>
      </c>
      <c r="CG136" s="417">
        <v>0</v>
      </c>
      <c r="CH136" s="417">
        <v>0</v>
      </c>
      <c r="CI136" s="417">
        <v>0</v>
      </c>
      <c r="CJ136" s="417">
        <v>0</v>
      </c>
      <c r="CK136" s="417">
        <v>0</v>
      </c>
      <c r="CL136" s="417">
        <v>0</v>
      </c>
      <c r="CM136" s="417">
        <v>0</v>
      </c>
      <c r="CN136" s="417">
        <v>0</v>
      </c>
      <c r="CO136" s="417">
        <v>0</v>
      </c>
      <c r="CP136" s="417">
        <v>0</v>
      </c>
      <c r="CQ136" s="417">
        <v>0</v>
      </c>
      <c r="CR136" s="417">
        <v>0</v>
      </c>
      <c r="CS136" s="417">
        <v>0</v>
      </c>
      <c r="CT136" s="417">
        <v>0</v>
      </c>
      <c r="CU136" s="417">
        <v>0</v>
      </c>
      <c r="CV136" s="417">
        <v>0</v>
      </c>
      <c r="CW136" s="417">
        <v>0</v>
      </c>
      <c r="CX136" s="417">
        <v>0</v>
      </c>
      <c r="CY136" s="417">
        <v>0</v>
      </c>
      <c r="CZ136" s="417">
        <v>0</v>
      </c>
      <c r="DA136" s="417">
        <v>0</v>
      </c>
      <c r="DB136" s="417">
        <v>0</v>
      </c>
      <c r="DC136" s="417">
        <v>0</v>
      </c>
      <c r="DD136" s="417">
        <v>0</v>
      </c>
      <c r="DE136" s="417">
        <v>0</v>
      </c>
      <c r="DF136" s="417">
        <v>0</v>
      </c>
      <c r="DG136" s="417">
        <v>0</v>
      </c>
      <c r="DH136" s="417">
        <v>0</v>
      </c>
      <c r="DI136" s="417">
        <v>0</v>
      </c>
      <c r="DJ136" s="417">
        <v>0</v>
      </c>
      <c r="DK136" s="417">
        <v>0</v>
      </c>
      <c r="DL136" s="417">
        <v>0</v>
      </c>
      <c r="DM136" s="417">
        <v>0</v>
      </c>
      <c r="DN136" s="417">
        <v>0</v>
      </c>
      <c r="DO136" s="417">
        <v>0</v>
      </c>
      <c r="DP136" s="417">
        <v>0</v>
      </c>
      <c r="DQ136" s="417">
        <v>0</v>
      </c>
      <c r="DR136" s="417">
        <v>0</v>
      </c>
      <c r="DS136" s="417">
        <v>0</v>
      </c>
      <c r="DT136" s="417">
        <v>0</v>
      </c>
      <c r="DU136" s="417">
        <v>0</v>
      </c>
      <c r="DV136" s="417">
        <v>0</v>
      </c>
      <c r="DW136" s="417">
        <v>0</v>
      </c>
      <c r="DX136" s="417">
        <v>0</v>
      </c>
      <c r="DY136" s="417">
        <v>0</v>
      </c>
      <c r="DZ136" s="417">
        <v>0</v>
      </c>
      <c r="EA136" s="417">
        <v>0</v>
      </c>
      <c r="EB136" s="417">
        <v>0</v>
      </c>
      <c r="EC136" s="417">
        <v>0</v>
      </c>
      <c r="ED136" s="417">
        <v>0</v>
      </c>
      <c r="EE136" s="417">
        <v>0</v>
      </c>
      <c r="EF136" s="417">
        <v>0</v>
      </c>
      <c r="EG136" s="417">
        <v>0</v>
      </c>
      <c r="EH136" s="417">
        <v>0</v>
      </c>
      <c r="EI136" s="417">
        <v>0</v>
      </c>
      <c r="EJ136" s="417">
        <v>0</v>
      </c>
      <c r="EK136" s="417">
        <v>0</v>
      </c>
      <c r="EL136" s="417">
        <v>0</v>
      </c>
      <c r="EM136" s="417">
        <v>0</v>
      </c>
      <c r="EN136" s="417">
        <v>0</v>
      </c>
      <c r="EO136" s="417">
        <v>0</v>
      </c>
      <c r="EP136" s="417">
        <v>0</v>
      </c>
      <c r="EQ136" s="417">
        <v>0</v>
      </c>
      <c r="ER136" s="417">
        <v>0</v>
      </c>
      <c r="ES136" s="417">
        <v>0</v>
      </c>
      <c r="ET136" s="417">
        <v>0</v>
      </c>
      <c r="EU136" s="417">
        <v>0</v>
      </c>
      <c r="EV136" s="417">
        <v>0</v>
      </c>
      <c r="EW136" s="417">
        <v>0</v>
      </c>
      <c r="EX136" s="417">
        <v>0</v>
      </c>
      <c r="EY136" s="417">
        <v>0</v>
      </c>
      <c r="EZ136" s="417">
        <v>0</v>
      </c>
      <c r="FA136" s="417">
        <v>0</v>
      </c>
      <c r="FB136" s="417">
        <v>0</v>
      </c>
      <c r="FC136" s="417">
        <v>0</v>
      </c>
      <c r="FD136" s="417">
        <v>0</v>
      </c>
      <c r="FE136" s="417">
        <v>0</v>
      </c>
      <c r="FF136" s="417">
        <v>0</v>
      </c>
      <c r="FG136" s="417">
        <v>0</v>
      </c>
      <c r="FH136" s="417">
        <v>0</v>
      </c>
      <c r="FI136" s="417">
        <v>0</v>
      </c>
      <c r="FJ136" s="417">
        <v>0</v>
      </c>
      <c r="FK136" s="417">
        <v>0</v>
      </c>
      <c r="FL136" s="417">
        <v>0</v>
      </c>
      <c r="FM136" s="417">
        <v>0</v>
      </c>
      <c r="FN136" s="417">
        <v>0</v>
      </c>
      <c r="FO136" s="417">
        <v>0</v>
      </c>
      <c r="FP136" s="417">
        <v>0</v>
      </c>
      <c r="FQ136" s="417">
        <v>0</v>
      </c>
      <c r="FR136" s="417">
        <v>0</v>
      </c>
      <c r="FS136" s="417">
        <v>0</v>
      </c>
      <c r="FT136" s="417">
        <v>0</v>
      </c>
      <c r="FU136" s="417">
        <v>0</v>
      </c>
      <c r="FV136" s="417">
        <v>0</v>
      </c>
      <c r="FW136" s="417">
        <v>0</v>
      </c>
      <c r="FX136" s="417">
        <v>0</v>
      </c>
      <c r="FY136" s="417">
        <v>0</v>
      </c>
      <c r="FZ136" s="417">
        <v>0</v>
      </c>
      <c r="GA136" s="417">
        <v>0</v>
      </c>
    </row>
    <row r="137" spans="1:183" x14ac:dyDescent="0.25">
      <c r="A137" s="392">
        <v>4</v>
      </c>
      <c r="B137" s="168">
        <v>13</v>
      </c>
      <c r="C137" s="168">
        <v>14</v>
      </c>
      <c r="D137" s="417">
        <v>0</v>
      </c>
      <c r="E137" s="417">
        <v>0</v>
      </c>
      <c r="F137" s="417">
        <v>0</v>
      </c>
      <c r="G137" s="417">
        <v>0</v>
      </c>
      <c r="H137" s="417">
        <v>0</v>
      </c>
      <c r="I137" s="417">
        <v>0</v>
      </c>
      <c r="J137" s="417">
        <v>0</v>
      </c>
      <c r="K137" s="417">
        <v>0</v>
      </c>
      <c r="L137" s="417">
        <v>0</v>
      </c>
      <c r="M137" s="417">
        <v>0</v>
      </c>
      <c r="N137" s="417">
        <v>0</v>
      </c>
      <c r="O137" s="417">
        <v>0</v>
      </c>
      <c r="P137" s="417">
        <v>0</v>
      </c>
      <c r="Q137" s="417">
        <v>0</v>
      </c>
      <c r="R137" s="417">
        <v>0</v>
      </c>
      <c r="S137" s="417">
        <v>0</v>
      </c>
      <c r="T137" s="417">
        <v>0</v>
      </c>
      <c r="U137" s="417">
        <v>0</v>
      </c>
      <c r="V137" s="417">
        <v>0</v>
      </c>
      <c r="W137" s="417">
        <v>0</v>
      </c>
      <c r="X137" s="417">
        <v>0</v>
      </c>
      <c r="Y137" s="417">
        <v>0</v>
      </c>
      <c r="Z137" s="417">
        <v>0</v>
      </c>
      <c r="AA137" s="417">
        <v>0</v>
      </c>
      <c r="AB137" s="417">
        <v>0</v>
      </c>
      <c r="AC137" s="417">
        <v>0</v>
      </c>
      <c r="AD137" s="417">
        <v>0</v>
      </c>
      <c r="AE137" s="417">
        <v>0</v>
      </c>
      <c r="AF137" s="417">
        <v>0</v>
      </c>
      <c r="AG137" s="417">
        <v>0</v>
      </c>
      <c r="AH137" s="417">
        <v>0</v>
      </c>
      <c r="AI137" s="417">
        <v>0</v>
      </c>
      <c r="AJ137" s="417">
        <v>0</v>
      </c>
      <c r="AK137" s="417">
        <v>0</v>
      </c>
      <c r="AL137" s="417">
        <v>0</v>
      </c>
      <c r="AM137" s="417">
        <v>0</v>
      </c>
      <c r="AN137" s="417">
        <v>0</v>
      </c>
      <c r="AO137" s="417">
        <v>0</v>
      </c>
      <c r="AP137" s="417">
        <v>0</v>
      </c>
      <c r="AQ137" s="417">
        <v>0</v>
      </c>
      <c r="AR137" s="417">
        <v>0</v>
      </c>
      <c r="AS137" s="417">
        <v>0</v>
      </c>
      <c r="AT137" s="417">
        <v>0</v>
      </c>
      <c r="AU137" s="417">
        <v>0</v>
      </c>
      <c r="AV137" s="417">
        <v>0</v>
      </c>
      <c r="AW137" s="417">
        <v>0</v>
      </c>
      <c r="AX137" s="417">
        <v>0</v>
      </c>
      <c r="AY137" s="417">
        <v>0</v>
      </c>
      <c r="AZ137" s="417">
        <v>0</v>
      </c>
      <c r="BA137" s="417">
        <v>0</v>
      </c>
      <c r="BB137" s="417">
        <v>0</v>
      </c>
      <c r="BC137" s="417">
        <v>0</v>
      </c>
      <c r="BD137" s="417">
        <v>0</v>
      </c>
      <c r="BE137" s="417">
        <v>0</v>
      </c>
      <c r="BF137" s="417">
        <v>0</v>
      </c>
      <c r="BG137" s="417">
        <v>0</v>
      </c>
      <c r="BH137" s="417">
        <v>0</v>
      </c>
      <c r="BI137" s="417">
        <v>0</v>
      </c>
      <c r="BJ137" s="417">
        <v>0</v>
      </c>
      <c r="BK137" s="417">
        <v>0</v>
      </c>
      <c r="BL137" s="417">
        <v>0</v>
      </c>
      <c r="BM137" s="417">
        <v>0</v>
      </c>
      <c r="BN137" s="417">
        <v>0</v>
      </c>
      <c r="BO137" s="417">
        <v>0</v>
      </c>
      <c r="BP137" s="417">
        <v>0</v>
      </c>
      <c r="BQ137" s="417">
        <v>0</v>
      </c>
      <c r="BR137" s="417">
        <v>0</v>
      </c>
      <c r="BS137" s="417">
        <v>0</v>
      </c>
      <c r="BT137" s="417">
        <v>0</v>
      </c>
      <c r="BU137" s="417">
        <v>0</v>
      </c>
      <c r="BV137" s="417">
        <v>0</v>
      </c>
      <c r="BW137" s="417">
        <v>0</v>
      </c>
      <c r="BX137" s="417">
        <v>0</v>
      </c>
      <c r="BY137" s="417">
        <v>0</v>
      </c>
      <c r="BZ137" s="417">
        <v>0</v>
      </c>
      <c r="CA137" s="417">
        <v>0</v>
      </c>
      <c r="CB137" s="417">
        <v>0</v>
      </c>
      <c r="CC137" s="417">
        <v>0</v>
      </c>
      <c r="CD137" s="417">
        <v>0</v>
      </c>
      <c r="CE137" s="417">
        <v>0</v>
      </c>
      <c r="CF137" s="417">
        <v>0</v>
      </c>
      <c r="CG137" s="417">
        <v>0</v>
      </c>
      <c r="CH137" s="417">
        <v>0</v>
      </c>
      <c r="CI137" s="417">
        <v>0</v>
      </c>
      <c r="CJ137" s="417">
        <v>0</v>
      </c>
      <c r="CK137" s="417">
        <v>0</v>
      </c>
      <c r="CL137" s="417">
        <v>0</v>
      </c>
      <c r="CM137" s="417">
        <v>0</v>
      </c>
      <c r="CN137" s="417">
        <v>0</v>
      </c>
      <c r="CO137" s="417">
        <v>0</v>
      </c>
      <c r="CP137" s="417">
        <v>0</v>
      </c>
      <c r="CQ137" s="417">
        <v>0</v>
      </c>
      <c r="CR137" s="417">
        <v>0</v>
      </c>
      <c r="CS137" s="417">
        <v>0</v>
      </c>
      <c r="CT137" s="417">
        <v>0</v>
      </c>
      <c r="CU137" s="417">
        <v>0</v>
      </c>
      <c r="CV137" s="417">
        <v>0</v>
      </c>
      <c r="CW137" s="417">
        <v>0</v>
      </c>
      <c r="CX137" s="417">
        <v>0</v>
      </c>
      <c r="CY137" s="417">
        <v>0</v>
      </c>
      <c r="CZ137" s="417">
        <v>0</v>
      </c>
      <c r="DA137" s="417">
        <v>0</v>
      </c>
      <c r="DB137" s="417">
        <v>0</v>
      </c>
      <c r="DC137" s="417">
        <v>0</v>
      </c>
      <c r="DD137" s="417">
        <v>0</v>
      </c>
      <c r="DE137" s="417">
        <v>0</v>
      </c>
      <c r="DF137" s="417">
        <v>0</v>
      </c>
      <c r="DG137" s="417">
        <v>0</v>
      </c>
      <c r="DH137" s="417">
        <v>0</v>
      </c>
      <c r="DI137" s="417">
        <v>0</v>
      </c>
      <c r="DJ137" s="417">
        <v>0</v>
      </c>
      <c r="DK137" s="417">
        <v>0</v>
      </c>
      <c r="DL137" s="417">
        <v>0</v>
      </c>
      <c r="DM137" s="417">
        <v>0</v>
      </c>
      <c r="DN137" s="417">
        <v>0</v>
      </c>
      <c r="DO137" s="417">
        <v>0</v>
      </c>
      <c r="DP137" s="417">
        <v>0</v>
      </c>
      <c r="DQ137" s="417">
        <v>0</v>
      </c>
      <c r="DR137" s="417">
        <v>0</v>
      </c>
      <c r="DS137" s="417">
        <v>0</v>
      </c>
      <c r="DT137" s="417">
        <v>0</v>
      </c>
      <c r="DU137" s="417">
        <v>0</v>
      </c>
      <c r="DV137" s="417">
        <v>0</v>
      </c>
      <c r="DW137" s="417">
        <v>0</v>
      </c>
      <c r="DX137" s="417">
        <v>0</v>
      </c>
      <c r="DY137" s="417">
        <v>0</v>
      </c>
      <c r="DZ137" s="417">
        <v>0</v>
      </c>
      <c r="EA137" s="417">
        <v>0</v>
      </c>
      <c r="EB137" s="417">
        <v>0</v>
      </c>
      <c r="EC137" s="417">
        <v>0</v>
      </c>
      <c r="ED137" s="417">
        <v>0</v>
      </c>
      <c r="EE137" s="417">
        <v>0</v>
      </c>
      <c r="EF137" s="417">
        <v>0</v>
      </c>
      <c r="EG137" s="417">
        <v>0</v>
      </c>
      <c r="EH137" s="417">
        <v>0</v>
      </c>
      <c r="EI137" s="417">
        <v>0</v>
      </c>
      <c r="EJ137" s="417">
        <v>0</v>
      </c>
      <c r="EK137" s="417">
        <v>0</v>
      </c>
      <c r="EL137" s="417">
        <v>0</v>
      </c>
      <c r="EM137" s="417">
        <v>0</v>
      </c>
      <c r="EN137" s="417">
        <v>0</v>
      </c>
      <c r="EO137" s="417">
        <v>0</v>
      </c>
      <c r="EP137" s="417">
        <v>0</v>
      </c>
      <c r="EQ137" s="417">
        <v>0</v>
      </c>
      <c r="ER137" s="417">
        <v>0</v>
      </c>
      <c r="ES137" s="417">
        <v>0</v>
      </c>
      <c r="ET137" s="417">
        <v>0</v>
      </c>
      <c r="EU137" s="417">
        <v>0</v>
      </c>
      <c r="EV137" s="417">
        <v>0</v>
      </c>
      <c r="EW137" s="417">
        <v>0</v>
      </c>
      <c r="EX137" s="417">
        <v>0</v>
      </c>
      <c r="EY137" s="417">
        <v>0</v>
      </c>
      <c r="EZ137" s="417">
        <v>0</v>
      </c>
      <c r="FA137" s="417">
        <v>0</v>
      </c>
      <c r="FB137" s="417">
        <v>0</v>
      </c>
      <c r="FC137" s="417">
        <v>0</v>
      </c>
      <c r="FD137" s="417">
        <v>0</v>
      </c>
      <c r="FE137" s="417">
        <v>0</v>
      </c>
      <c r="FF137" s="417">
        <v>0</v>
      </c>
      <c r="FG137" s="417">
        <v>0</v>
      </c>
      <c r="FH137" s="417">
        <v>0</v>
      </c>
      <c r="FI137" s="417">
        <v>0</v>
      </c>
      <c r="FJ137" s="417">
        <v>0</v>
      </c>
      <c r="FK137" s="417">
        <v>0</v>
      </c>
      <c r="FL137" s="417">
        <v>0</v>
      </c>
      <c r="FM137" s="417">
        <v>0</v>
      </c>
      <c r="FN137" s="417">
        <v>0</v>
      </c>
      <c r="FO137" s="417">
        <v>0</v>
      </c>
      <c r="FP137" s="417">
        <v>0</v>
      </c>
      <c r="FQ137" s="417">
        <v>0</v>
      </c>
      <c r="FR137" s="417">
        <v>0</v>
      </c>
      <c r="FS137" s="417">
        <v>0</v>
      </c>
      <c r="FT137" s="417">
        <v>0</v>
      </c>
      <c r="FU137" s="417">
        <v>0</v>
      </c>
      <c r="FV137" s="417">
        <v>0</v>
      </c>
      <c r="FW137" s="417">
        <v>0</v>
      </c>
      <c r="FX137" s="417">
        <v>0</v>
      </c>
      <c r="FY137" s="417">
        <v>0</v>
      </c>
      <c r="FZ137" s="417">
        <v>0</v>
      </c>
      <c r="GA137" s="417">
        <v>0</v>
      </c>
    </row>
    <row r="138" spans="1:183" x14ac:dyDescent="0.25">
      <c r="A138" s="392">
        <v>1</v>
      </c>
      <c r="B138" s="168">
        <v>14</v>
      </c>
      <c r="C138" s="168">
        <v>4</v>
      </c>
      <c r="D138" s="417">
        <v>0</v>
      </c>
      <c r="E138" s="417">
        <v>0</v>
      </c>
      <c r="F138" s="417">
        <v>0</v>
      </c>
      <c r="G138" s="417">
        <v>0</v>
      </c>
      <c r="H138" s="417">
        <v>0</v>
      </c>
      <c r="I138" s="417">
        <v>0</v>
      </c>
      <c r="J138" s="417">
        <v>0</v>
      </c>
      <c r="K138" s="417">
        <v>0</v>
      </c>
      <c r="L138" s="417">
        <v>0</v>
      </c>
      <c r="M138" s="417">
        <v>0</v>
      </c>
      <c r="N138" s="417">
        <v>0</v>
      </c>
      <c r="O138" s="417">
        <v>0</v>
      </c>
      <c r="P138" s="417">
        <v>0</v>
      </c>
      <c r="Q138" s="417">
        <v>0</v>
      </c>
      <c r="R138" s="417">
        <v>0</v>
      </c>
      <c r="S138" s="417">
        <v>0</v>
      </c>
      <c r="T138" s="417">
        <v>0</v>
      </c>
      <c r="U138" s="417">
        <v>0</v>
      </c>
      <c r="V138" s="417">
        <v>0</v>
      </c>
      <c r="W138" s="417">
        <v>0</v>
      </c>
      <c r="X138" s="417">
        <v>0</v>
      </c>
      <c r="Y138" s="417">
        <v>0</v>
      </c>
      <c r="Z138" s="417">
        <v>0</v>
      </c>
      <c r="AA138" s="417">
        <v>0</v>
      </c>
      <c r="AB138" s="417">
        <v>0</v>
      </c>
      <c r="AC138" s="417">
        <v>0</v>
      </c>
      <c r="AD138" s="417">
        <v>0</v>
      </c>
      <c r="AE138" s="417">
        <v>0</v>
      </c>
      <c r="AF138" s="417">
        <v>0</v>
      </c>
      <c r="AG138" s="417">
        <v>0</v>
      </c>
      <c r="AH138" s="417">
        <v>0</v>
      </c>
      <c r="AI138" s="417">
        <v>0</v>
      </c>
      <c r="AJ138" s="417">
        <v>0</v>
      </c>
      <c r="AK138" s="417">
        <v>0</v>
      </c>
      <c r="AL138" s="417">
        <v>0</v>
      </c>
      <c r="AM138" s="417">
        <v>0</v>
      </c>
      <c r="AN138" s="417">
        <v>0</v>
      </c>
      <c r="AO138" s="417">
        <v>0</v>
      </c>
      <c r="AP138" s="417">
        <v>0</v>
      </c>
      <c r="AQ138" s="417">
        <v>0</v>
      </c>
      <c r="AR138" s="417">
        <v>0</v>
      </c>
      <c r="AS138" s="417">
        <v>0</v>
      </c>
      <c r="AT138" s="417">
        <v>0</v>
      </c>
      <c r="AU138" s="417">
        <v>0</v>
      </c>
      <c r="AV138" s="417">
        <v>0</v>
      </c>
      <c r="AW138" s="417">
        <v>0</v>
      </c>
      <c r="AX138" s="417">
        <v>0</v>
      </c>
      <c r="AY138" s="417">
        <v>0</v>
      </c>
      <c r="AZ138" s="417">
        <v>0</v>
      </c>
      <c r="BA138" s="417">
        <v>0</v>
      </c>
      <c r="BB138" s="417">
        <v>0</v>
      </c>
      <c r="BC138" s="417">
        <v>0</v>
      </c>
      <c r="BD138" s="417">
        <v>0</v>
      </c>
      <c r="BE138" s="417">
        <v>0</v>
      </c>
      <c r="BF138" s="417">
        <v>0</v>
      </c>
      <c r="BG138" s="417">
        <v>0</v>
      </c>
      <c r="BH138" s="417">
        <v>0</v>
      </c>
      <c r="BI138" s="417">
        <v>0</v>
      </c>
      <c r="BJ138" s="417">
        <v>0</v>
      </c>
      <c r="BK138" s="417">
        <v>0</v>
      </c>
      <c r="BL138" s="417">
        <v>0</v>
      </c>
      <c r="BM138" s="417">
        <v>0</v>
      </c>
      <c r="BN138" s="417">
        <v>0</v>
      </c>
      <c r="BO138" s="417">
        <v>0</v>
      </c>
      <c r="BP138" s="417">
        <v>0</v>
      </c>
      <c r="BQ138" s="417">
        <v>0</v>
      </c>
      <c r="BR138" s="417">
        <v>0</v>
      </c>
      <c r="BS138" s="417">
        <v>0</v>
      </c>
      <c r="BT138" s="417">
        <v>0</v>
      </c>
      <c r="BU138" s="417">
        <v>0</v>
      </c>
      <c r="BV138" s="417">
        <v>0</v>
      </c>
      <c r="BW138" s="417">
        <v>0</v>
      </c>
      <c r="BX138" s="417">
        <v>0</v>
      </c>
      <c r="BY138" s="417">
        <v>0</v>
      </c>
      <c r="BZ138" s="417">
        <v>0</v>
      </c>
      <c r="CA138" s="417">
        <v>0</v>
      </c>
      <c r="CB138" s="417">
        <v>0</v>
      </c>
      <c r="CC138" s="417">
        <v>0</v>
      </c>
      <c r="CD138" s="417">
        <v>0</v>
      </c>
      <c r="CE138" s="417">
        <v>0</v>
      </c>
      <c r="CF138" s="417">
        <v>0</v>
      </c>
      <c r="CG138" s="417">
        <v>0</v>
      </c>
      <c r="CH138" s="417">
        <v>0</v>
      </c>
      <c r="CI138" s="417">
        <v>0</v>
      </c>
      <c r="CJ138" s="417">
        <v>0</v>
      </c>
      <c r="CK138" s="417">
        <v>0</v>
      </c>
      <c r="CL138" s="417">
        <v>0</v>
      </c>
      <c r="CM138" s="417">
        <v>0</v>
      </c>
      <c r="CN138" s="417">
        <v>0</v>
      </c>
      <c r="CO138" s="417">
        <v>0</v>
      </c>
      <c r="CP138" s="417">
        <v>0</v>
      </c>
      <c r="CQ138" s="417">
        <v>0</v>
      </c>
      <c r="CR138" s="417">
        <v>0</v>
      </c>
      <c r="CS138" s="417">
        <v>0</v>
      </c>
      <c r="CT138" s="417">
        <v>0</v>
      </c>
      <c r="CU138" s="417">
        <v>0</v>
      </c>
      <c r="CV138" s="417">
        <v>0</v>
      </c>
      <c r="CW138" s="417">
        <v>0</v>
      </c>
      <c r="CX138" s="417">
        <v>0</v>
      </c>
      <c r="CY138" s="417">
        <v>0</v>
      </c>
      <c r="CZ138" s="417">
        <v>0</v>
      </c>
      <c r="DA138" s="417">
        <v>0</v>
      </c>
      <c r="DB138" s="417">
        <v>0</v>
      </c>
      <c r="DC138" s="417">
        <v>0</v>
      </c>
      <c r="DD138" s="417">
        <v>0</v>
      </c>
      <c r="DE138" s="417">
        <v>0</v>
      </c>
      <c r="DF138" s="417">
        <v>0</v>
      </c>
      <c r="DG138" s="417">
        <v>0</v>
      </c>
      <c r="DH138" s="417">
        <v>0</v>
      </c>
      <c r="DI138" s="417">
        <v>0</v>
      </c>
      <c r="DJ138" s="417">
        <v>0</v>
      </c>
      <c r="DK138" s="417">
        <v>0</v>
      </c>
      <c r="DL138" s="417">
        <v>0</v>
      </c>
      <c r="DM138" s="417">
        <v>0</v>
      </c>
      <c r="DN138" s="417">
        <v>0</v>
      </c>
      <c r="DO138" s="417">
        <v>0</v>
      </c>
      <c r="DP138" s="417">
        <v>0</v>
      </c>
      <c r="DQ138" s="417">
        <v>0</v>
      </c>
      <c r="DR138" s="417">
        <v>0</v>
      </c>
      <c r="DS138" s="417">
        <v>0</v>
      </c>
      <c r="DT138" s="417">
        <v>0</v>
      </c>
      <c r="DU138" s="417">
        <v>0</v>
      </c>
      <c r="DV138" s="417">
        <v>0</v>
      </c>
      <c r="DW138" s="417">
        <v>0</v>
      </c>
      <c r="DX138" s="417">
        <v>0</v>
      </c>
      <c r="DY138" s="417">
        <v>0</v>
      </c>
      <c r="DZ138" s="417">
        <v>0</v>
      </c>
      <c r="EA138" s="417">
        <v>0</v>
      </c>
      <c r="EB138" s="417">
        <v>0</v>
      </c>
      <c r="EC138" s="417">
        <v>0</v>
      </c>
      <c r="ED138" s="417">
        <v>0</v>
      </c>
      <c r="EE138" s="417">
        <v>0</v>
      </c>
      <c r="EF138" s="417">
        <v>0</v>
      </c>
      <c r="EG138" s="417">
        <v>0</v>
      </c>
      <c r="EH138" s="417">
        <v>0</v>
      </c>
      <c r="EI138" s="417">
        <v>0</v>
      </c>
      <c r="EJ138" s="417">
        <v>0</v>
      </c>
      <c r="EK138" s="417">
        <v>0</v>
      </c>
      <c r="EL138" s="417">
        <v>0</v>
      </c>
      <c r="EM138" s="417">
        <v>0</v>
      </c>
      <c r="EN138" s="417">
        <v>0</v>
      </c>
      <c r="EO138" s="417">
        <v>0</v>
      </c>
      <c r="EP138" s="417">
        <v>0</v>
      </c>
      <c r="EQ138" s="417">
        <v>0</v>
      </c>
      <c r="ER138" s="417">
        <v>0</v>
      </c>
      <c r="ES138" s="417">
        <v>0</v>
      </c>
      <c r="ET138" s="417">
        <v>0</v>
      </c>
      <c r="EU138" s="417">
        <v>0</v>
      </c>
      <c r="EV138" s="417">
        <v>0</v>
      </c>
      <c r="EW138" s="417">
        <v>0</v>
      </c>
      <c r="EX138" s="417">
        <v>0</v>
      </c>
      <c r="EY138" s="417">
        <v>0</v>
      </c>
      <c r="EZ138" s="417">
        <v>0</v>
      </c>
      <c r="FA138" s="417">
        <v>0</v>
      </c>
      <c r="FB138" s="417">
        <v>0</v>
      </c>
      <c r="FC138" s="417">
        <v>0</v>
      </c>
      <c r="FD138" s="417">
        <v>0</v>
      </c>
      <c r="FE138" s="417">
        <v>0</v>
      </c>
      <c r="FF138" s="417">
        <v>0</v>
      </c>
      <c r="FG138" s="417">
        <v>0</v>
      </c>
      <c r="FH138" s="417">
        <v>0</v>
      </c>
      <c r="FI138" s="417">
        <v>0</v>
      </c>
      <c r="FJ138" s="417">
        <v>0</v>
      </c>
      <c r="FK138" s="417">
        <v>0</v>
      </c>
      <c r="FL138" s="417">
        <v>0</v>
      </c>
      <c r="FM138" s="417">
        <v>0</v>
      </c>
      <c r="FN138" s="417">
        <v>0</v>
      </c>
      <c r="FO138" s="417">
        <v>0</v>
      </c>
      <c r="FP138" s="417">
        <v>0</v>
      </c>
      <c r="FQ138" s="417">
        <v>0</v>
      </c>
      <c r="FR138" s="417">
        <v>0</v>
      </c>
      <c r="FS138" s="417">
        <v>0</v>
      </c>
      <c r="FT138" s="417">
        <v>0</v>
      </c>
      <c r="FU138" s="417">
        <v>0</v>
      </c>
      <c r="FV138" s="417">
        <v>0</v>
      </c>
      <c r="FW138" s="417">
        <v>0</v>
      </c>
      <c r="FX138" s="417">
        <v>0</v>
      </c>
      <c r="FY138" s="417">
        <v>0</v>
      </c>
      <c r="FZ138" s="417">
        <v>0</v>
      </c>
      <c r="GA138" s="417">
        <v>0</v>
      </c>
    </row>
    <row r="139" spans="1:183" x14ac:dyDescent="0.25">
      <c r="A139" s="392">
        <v>2</v>
      </c>
      <c r="B139" s="168">
        <v>14</v>
      </c>
      <c r="C139" s="168">
        <v>4</v>
      </c>
      <c r="D139" s="417">
        <v>0</v>
      </c>
      <c r="E139" s="417">
        <v>0</v>
      </c>
      <c r="F139" s="417">
        <v>0</v>
      </c>
      <c r="G139" s="417">
        <v>0</v>
      </c>
      <c r="H139" s="417">
        <v>0</v>
      </c>
      <c r="I139" s="417">
        <v>0</v>
      </c>
      <c r="J139" s="417">
        <v>0</v>
      </c>
      <c r="K139" s="417">
        <v>0</v>
      </c>
      <c r="L139" s="417">
        <v>0</v>
      </c>
      <c r="M139" s="417">
        <v>0</v>
      </c>
      <c r="N139" s="417">
        <v>0</v>
      </c>
      <c r="O139" s="417">
        <v>0</v>
      </c>
      <c r="P139" s="417">
        <v>0</v>
      </c>
      <c r="Q139" s="417">
        <v>0</v>
      </c>
      <c r="R139" s="417">
        <v>0</v>
      </c>
      <c r="S139" s="417">
        <v>0</v>
      </c>
      <c r="T139" s="417">
        <v>0</v>
      </c>
      <c r="U139" s="417">
        <v>0</v>
      </c>
      <c r="V139" s="417">
        <v>0</v>
      </c>
      <c r="W139" s="417">
        <v>0</v>
      </c>
      <c r="X139" s="417">
        <v>0</v>
      </c>
      <c r="Y139" s="417">
        <v>0</v>
      </c>
      <c r="Z139" s="417">
        <v>0</v>
      </c>
      <c r="AA139" s="417">
        <v>0</v>
      </c>
      <c r="AB139" s="417">
        <v>0</v>
      </c>
      <c r="AC139" s="417">
        <v>0</v>
      </c>
      <c r="AD139" s="417">
        <v>0</v>
      </c>
      <c r="AE139" s="417">
        <v>0</v>
      </c>
      <c r="AF139" s="417">
        <v>0</v>
      </c>
      <c r="AG139" s="417">
        <v>0</v>
      </c>
      <c r="AH139" s="417">
        <v>0</v>
      </c>
      <c r="AI139" s="417">
        <v>0</v>
      </c>
      <c r="AJ139" s="417">
        <v>0</v>
      </c>
      <c r="AK139" s="417">
        <v>0</v>
      </c>
      <c r="AL139" s="417">
        <v>0</v>
      </c>
      <c r="AM139" s="417">
        <v>0</v>
      </c>
      <c r="AN139" s="417">
        <v>0</v>
      </c>
      <c r="AO139" s="417">
        <v>0</v>
      </c>
      <c r="AP139" s="417">
        <v>0</v>
      </c>
      <c r="AQ139" s="417">
        <v>0</v>
      </c>
      <c r="AR139" s="417">
        <v>0</v>
      </c>
      <c r="AS139" s="417">
        <v>0</v>
      </c>
      <c r="AT139" s="417">
        <v>0</v>
      </c>
      <c r="AU139" s="417">
        <v>0</v>
      </c>
      <c r="AV139" s="417">
        <v>0</v>
      </c>
      <c r="AW139" s="417">
        <v>0</v>
      </c>
      <c r="AX139" s="417">
        <v>0</v>
      </c>
      <c r="AY139" s="417">
        <v>0</v>
      </c>
      <c r="AZ139" s="417">
        <v>0</v>
      </c>
      <c r="BA139" s="417">
        <v>0</v>
      </c>
      <c r="BB139" s="417">
        <v>0</v>
      </c>
      <c r="BC139" s="417">
        <v>0</v>
      </c>
      <c r="BD139" s="417">
        <v>0</v>
      </c>
      <c r="BE139" s="417">
        <v>0</v>
      </c>
      <c r="BF139" s="417">
        <v>0</v>
      </c>
      <c r="BG139" s="417">
        <v>0</v>
      </c>
      <c r="BH139" s="417">
        <v>0</v>
      </c>
      <c r="BI139" s="417">
        <v>0</v>
      </c>
      <c r="BJ139" s="417">
        <v>0</v>
      </c>
      <c r="BK139" s="417">
        <v>0</v>
      </c>
      <c r="BL139" s="417">
        <v>0</v>
      </c>
      <c r="BM139" s="417">
        <v>0</v>
      </c>
      <c r="BN139" s="417">
        <v>0</v>
      </c>
      <c r="BO139" s="417">
        <v>0</v>
      </c>
      <c r="BP139" s="417">
        <v>0</v>
      </c>
      <c r="BQ139" s="417">
        <v>0</v>
      </c>
      <c r="BR139" s="417">
        <v>0</v>
      </c>
      <c r="BS139" s="417">
        <v>0</v>
      </c>
      <c r="BT139" s="417">
        <v>0</v>
      </c>
      <c r="BU139" s="417">
        <v>0</v>
      </c>
      <c r="BV139" s="417">
        <v>0</v>
      </c>
      <c r="BW139" s="417">
        <v>0</v>
      </c>
      <c r="BX139" s="417">
        <v>0</v>
      </c>
      <c r="BY139" s="417">
        <v>0</v>
      </c>
      <c r="BZ139" s="417">
        <v>0</v>
      </c>
      <c r="CA139" s="417">
        <v>0</v>
      </c>
      <c r="CB139" s="417">
        <v>0</v>
      </c>
      <c r="CC139" s="417">
        <v>0</v>
      </c>
      <c r="CD139" s="417">
        <v>0</v>
      </c>
      <c r="CE139" s="417">
        <v>0</v>
      </c>
      <c r="CF139" s="417">
        <v>0</v>
      </c>
      <c r="CG139" s="417">
        <v>0</v>
      </c>
      <c r="CH139" s="417">
        <v>0</v>
      </c>
      <c r="CI139" s="417">
        <v>0</v>
      </c>
      <c r="CJ139" s="417">
        <v>0</v>
      </c>
      <c r="CK139" s="417">
        <v>0</v>
      </c>
      <c r="CL139" s="417">
        <v>0</v>
      </c>
      <c r="CM139" s="417">
        <v>0</v>
      </c>
      <c r="CN139" s="417">
        <v>0</v>
      </c>
      <c r="CO139" s="417">
        <v>0</v>
      </c>
      <c r="CP139" s="417">
        <v>0</v>
      </c>
      <c r="CQ139" s="417">
        <v>0</v>
      </c>
      <c r="CR139" s="417">
        <v>0</v>
      </c>
      <c r="CS139" s="417">
        <v>0</v>
      </c>
      <c r="CT139" s="417">
        <v>0</v>
      </c>
      <c r="CU139" s="417">
        <v>0</v>
      </c>
      <c r="CV139" s="417">
        <v>0</v>
      </c>
      <c r="CW139" s="417">
        <v>0</v>
      </c>
      <c r="CX139" s="417">
        <v>0</v>
      </c>
      <c r="CY139" s="417">
        <v>0</v>
      </c>
      <c r="CZ139" s="417">
        <v>0</v>
      </c>
      <c r="DA139" s="417">
        <v>0</v>
      </c>
      <c r="DB139" s="417">
        <v>0</v>
      </c>
      <c r="DC139" s="417">
        <v>0</v>
      </c>
      <c r="DD139" s="417">
        <v>0</v>
      </c>
      <c r="DE139" s="417">
        <v>0</v>
      </c>
      <c r="DF139" s="417">
        <v>0</v>
      </c>
      <c r="DG139" s="417">
        <v>0</v>
      </c>
      <c r="DH139" s="417">
        <v>0</v>
      </c>
      <c r="DI139" s="417">
        <v>0</v>
      </c>
      <c r="DJ139" s="417">
        <v>0</v>
      </c>
      <c r="DK139" s="417">
        <v>0</v>
      </c>
      <c r="DL139" s="417">
        <v>0</v>
      </c>
      <c r="DM139" s="417">
        <v>0</v>
      </c>
      <c r="DN139" s="417">
        <v>0</v>
      </c>
      <c r="DO139" s="417">
        <v>0</v>
      </c>
      <c r="DP139" s="417">
        <v>0</v>
      </c>
      <c r="DQ139" s="417">
        <v>0</v>
      </c>
      <c r="DR139" s="417">
        <v>0</v>
      </c>
      <c r="DS139" s="417">
        <v>0</v>
      </c>
      <c r="DT139" s="417">
        <v>0</v>
      </c>
      <c r="DU139" s="417">
        <v>0</v>
      </c>
      <c r="DV139" s="417">
        <v>0</v>
      </c>
      <c r="DW139" s="417">
        <v>0</v>
      </c>
      <c r="DX139" s="417">
        <v>0</v>
      </c>
      <c r="DY139" s="417">
        <v>0</v>
      </c>
      <c r="DZ139" s="417">
        <v>0</v>
      </c>
      <c r="EA139" s="417">
        <v>0</v>
      </c>
      <c r="EB139" s="417">
        <v>0</v>
      </c>
      <c r="EC139" s="417">
        <v>0</v>
      </c>
      <c r="ED139" s="417">
        <v>0</v>
      </c>
      <c r="EE139" s="417">
        <v>0</v>
      </c>
      <c r="EF139" s="417">
        <v>0</v>
      </c>
      <c r="EG139" s="417">
        <v>0</v>
      </c>
      <c r="EH139" s="417">
        <v>0</v>
      </c>
      <c r="EI139" s="417">
        <v>0</v>
      </c>
      <c r="EJ139" s="417">
        <v>0</v>
      </c>
      <c r="EK139" s="417">
        <v>0</v>
      </c>
      <c r="EL139" s="417">
        <v>0</v>
      </c>
      <c r="EM139" s="417">
        <v>0</v>
      </c>
      <c r="EN139" s="417">
        <v>0</v>
      </c>
      <c r="EO139" s="417">
        <v>0</v>
      </c>
      <c r="EP139" s="417">
        <v>0</v>
      </c>
      <c r="EQ139" s="417">
        <v>0</v>
      </c>
      <c r="ER139" s="417">
        <v>0</v>
      </c>
      <c r="ES139" s="417">
        <v>0</v>
      </c>
      <c r="ET139" s="417">
        <v>0</v>
      </c>
      <c r="EU139" s="417">
        <v>0</v>
      </c>
      <c r="EV139" s="417">
        <v>0</v>
      </c>
      <c r="EW139" s="417">
        <v>0</v>
      </c>
      <c r="EX139" s="417">
        <v>0</v>
      </c>
      <c r="EY139" s="417">
        <v>0</v>
      </c>
      <c r="EZ139" s="417">
        <v>0</v>
      </c>
      <c r="FA139" s="417">
        <v>0</v>
      </c>
      <c r="FB139" s="417">
        <v>0</v>
      </c>
      <c r="FC139" s="417">
        <v>0</v>
      </c>
      <c r="FD139" s="417">
        <v>0</v>
      </c>
      <c r="FE139" s="417">
        <v>0</v>
      </c>
      <c r="FF139" s="417">
        <v>0</v>
      </c>
      <c r="FG139" s="417">
        <v>0</v>
      </c>
      <c r="FH139" s="417">
        <v>0</v>
      </c>
      <c r="FI139" s="417">
        <v>0</v>
      </c>
      <c r="FJ139" s="417">
        <v>0</v>
      </c>
      <c r="FK139" s="417">
        <v>0</v>
      </c>
      <c r="FL139" s="417">
        <v>0</v>
      </c>
      <c r="FM139" s="417">
        <v>0</v>
      </c>
      <c r="FN139" s="417">
        <v>0</v>
      </c>
      <c r="FO139" s="417">
        <v>0</v>
      </c>
      <c r="FP139" s="417">
        <v>0</v>
      </c>
      <c r="FQ139" s="417">
        <v>0</v>
      </c>
      <c r="FR139" s="417">
        <v>0</v>
      </c>
      <c r="FS139" s="417">
        <v>0</v>
      </c>
      <c r="FT139" s="417">
        <v>0</v>
      </c>
      <c r="FU139" s="417">
        <v>0</v>
      </c>
      <c r="FV139" s="417">
        <v>0</v>
      </c>
      <c r="FW139" s="417">
        <v>0</v>
      </c>
      <c r="FX139" s="417">
        <v>0</v>
      </c>
      <c r="FY139" s="417">
        <v>0</v>
      </c>
      <c r="FZ139" s="417">
        <v>0</v>
      </c>
      <c r="GA139" s="417">
        <v>0</v>
      </c>
    </row>
    <row r="140" spans="1:183" x14ac:dyDescent="0.25">
      <c r="A140" s="392">
        <v>3</v>
      </c>
      <c r="B140" s="168">
        <v>14</v>
      </c>
      <c r="C140" s="168">
        <v>4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7">
        <v>0</v>
      </c>
      <c r="K140" s="417">
        <v>0</v>
      </c>
      <c r="L140" s="417">
        <v>0</v>
      </c>
      <c r="M140" s="417">
        <v>0</v>
      </c>
      <c r="N140" s="417">
        <v>0</v>
      </c>
      <c r="O140" s="417">
        <v>0</v>
      </c>
      <c r="P140" s="417">
        <v>0</v>
      </c>
      <c r="Q140" s="417">
        <v>0</v>
      </c>
      <c r="R140" s="417">
        <v>0</v>
      </c>
      <c r="S140" s="417">
        <v>0</v>
      </c>
      <c r="T140" s="417">
        <v>0</v>
      </c>
      <c r="U140" s="417">
        <v>0</v>
      </c>
      <c r="V140" s="417">
        <v>0</v>
      </c>
      <c r="W140" s="417">
        <v>0</v>
      </c>
      <c r="X140" s="417">
        <v>0</v>
      </c>
      <c r="Y140" s="417">
        <v>0</v>
      </c>
      <c r="Z140" s="417">
        <v>0</v>
      </c>
      <c r="AA140" s="417">
        <v>0</v>
      </c>
      <c r="AB140" s="417">
        <v>0</v>
      </c>
      <c r="AC140" s="417">
        <v>0</v>
      </c>
      <c r="AD140" s="417">
        <v>0</v>
      </c>
      <c r="AE140" s="417">
        <v>0</v>
      </c>
      <c r="AF140" s="417">
        <v>0</v>
      </c>
      <c r="AG140" s="417">
        <v>0</v>
      </c>
      <c r="AH140" s="417">
        <v>0</v>
      </c>
      <c r="AI140" s="417">
        <v>0</v>
      </c>
      <c r="AJ140" s="417">
        <v>0</v>
      </c>
      <c r="AK140" s="417">
        <v>0</v>
      </c>
      <c r="AL140" s="417">
        <v>0</v>
      </c>
      <c r="AM140" s="417">
        <v>0</v>
      </c>
      <c r="AN140" s="417">
        <v>0</v>
      </c>
      <c r="AO140" s="417">
        <v>0</v>
      </c>
      <c r="AP140" s="417">
        <v>0</v>
      </c>
      <c r="AQ140" s="417">
        <v>0</v>
      </c>
      <c r="AR140" s="417">
        <v>0</v>
      </c>
      <c r="AS140" s="417">
        <v>0</v>
      </c>
      <c r="AT140" s="417">
        <v>0</v>
      </c>
      <c r="AU140" s="417">
        <v>0</v>
      </c>
      <c r="AV140" s="417">
        <v>0</v>
      </c>
      <c r="AW140" s="417">
        <v>0</v>
      </c>
      <c r="AX140" s="417">
        <v>0</v>
      </c>
      <c r="AY140" s="417">
        <v>0</v>
      </c>
      <c r="AZ140" s="417">
        <v>0</v>
      </c>
      <c r="BA140" s="417">
        <v>0</v>
      </c>
      <c r="BB140" s="417">
        <v>0</v>
      </c>
      <c r="BC140" s="417">
        <v>0</v>
      </c>
      <c r="BD140" s="417">
        <v>0</v>
      </c>
      <c r="BE140" s="417">
        <v>0</v>
      </c>
      <c r="BF140" s="417">
        <v>0</v>
      </c>
      <c r="BG140" s="417">
        <v>0</v>
      </c>
      <c r="BH140" s="417">
        <v>0</v>
      </c>
      <c r="BI140" s="417">
        <v>0</v>
      </c>
      <c r="BJ140" s="417">
        <v>0</v>
      </c>
      <c r="BK140" s="417">
        <v>0</v>
      </c>
      <c r="BL140" s="417">
        <v>0</v>
      </c>
      <c r="BM140" s="417">
        <v>0</v>
      </c>
      <c r="BN140" s="417">
        <v>0</v>
      </c>
      <c r="BO140" s="417">
        <v>0</v>
      </c>
      <c r="BP140" s="417">
        <v>0</v>
      </c>
      <c r="BQ140" s="417">
        <v>0</v>
      </c>
      <c r="BR140" s="417">
        <v>0</v>
      </c>
      <c r="BS140" s="417">
        <v>0</v>
      </c>
      <c r="BT140" s="417">
        <v>0</v>
      </c>
      <c r="BU140" s="417">
        <v>0</v>
      </c>
      <c r="BV140" s="417">
        <v>0</v>
      </c>
      <c r="BW140" s="417">
        <v>0</v>
      </c>
      <c r="BX140" s="417">
        <v>0</v>
      </c>
      <c r="BY140" s="417">
        <v>0</v>
      </c>
      <c r="BZ140" s="417">
        <v>0</v>
      </c>
      <c r="CA140" s="417">
        <v>0</v>
      </c>
      <c r="CB140" s="417">
        <v>0</v>
      </c>
      <c r="CC140" s="417">
        <v>0</v>
      </c>
      <c r="CD140" s="417">
        <v>0</v>
      </c>
      <c r="CE140" s="417">
        <v>0</v>
      </c>
      <c r="CF140" s="417">
        <v>0</v>
      </c>
      <c r="CG140" s="417">
        <v>0</v>
      </c>
      <c r="CH140" s="417">
        <v>0</v>
      </c>
      <c r="CI140" s="417">
        <v>0</v>
      </c>
      <c r="CJ140" s="417">
        <v>0</v>
      </c>
      <c r="CK140" s="417">
        <v>0</v>
      </c>
      <c r="CL140" s="417">
        <v>0</v>
      </c>
      <c r="CM140" s="417">
        <v>0</v>
      </c>
      <c r="CN140" s="417">
        <v>0</v>
      </c>
      <c r="CO140" s="417">
        <v>0</v>
      </c>
      <c r="CP140" s="417">
        <v>0</v>
      </c>
      <c r="CQ140" s="417">
        <v>0</v>
      </c>
      <c r="CR140" s="417">
        <v>0</v>
      </c>
      <c r="CS140" s="417">
        <v>0</v>
      </c>
      <c r="CT140" s="417">
        <v>0</v>
      </c>
      <c r="CU140" s="417">
        <v>0</v>
      </c>
      <c r="CV140" s="417">
        <v>0</v>
      </c>
      <c r="CW140" s="417">
        <v>0</v>
      </c>
      <c r="CX140" s="417">
        <v>0</v>
      </c>
      <c r="CY140" s="417">
        <v>0</v>
      </c>
      <c r="CZ140" s="417">
        <v>0</v>
      </c>
      <c r="DA140" s="417">
        <v>0</v>
      </c>
      <c r="DB140" s="417">
        <v>0</v>
      </c>
      <c r="DC140" s="417">
        <v>0</v>
      </c>
      <c r="DD140" s="417">
        <v>0</v>
      </c>
      <c r="DE140" s="417">
        <v>0</v>
      </c>
      <c r="DF140" s="417">
        <v>0</v>
      </c>
      <c r="DG140" s="417">
        <v>0</v>
      </c>
      <c r="DH140" s="417">
        <v>0</v>
      </c>
      <c r="DI140" s="417">
        <v>0</v>
      </c>
      <c r="DJ140" s="417">
        <v>0</v>
      </c>
      <c r="DK140" s="417">
        <v>0</v>
      </c>
      <c r="DL140" s="417">
        <v>0</v>
      </c>
      <c r="DM140" s="417">
        <v>0</v>
      </c>
      <c r="DN140" s="417">
        <v>0</v>
      </c>
      <c r="DO140" s="417">
        <v>0</v>
      </c>
      <c r="DP140" s="417">
        <v>0</v>
      </c>
      <c r="DQ140" s="417">
        <v>0</v>
      </c>
      <c r="DR140" s="417">
        <v>0</v>
      </c>
      <c r="DS140" s="417">
        <v>0</v>
      </c>
      <c r="DT140" s="417">
        <v>0</v>
      </c>
      <c r="DU140" s="417">
        <v>0</v>
      </c>
      <c r="DV140" s="417">
        <v>0</v>
      </c>
      <c r="DW140" s="417">
        <v>0</v>
      </c>
      <c r="DX140" s="417">
        <v>0</v>
      </c>
      <c r="DY140" s="417">
        <v>0</v>
      </c>
      <c r="DZ140" s="417">
        <v>0</v>
      </c>
      <c r="EA140" s="417">
        <v>0</v>
      </c>
      <c r="EB140" s="417">
        <v>0</v>
      </c>
      <c r="EC140" s="417">
        <v>0</v>
      </c>
      <c r="ED140" s="417">
        <v>0</v>
      </c>
      <c r="EE140" s="417">
        <v>0</v>
      </c>
      <c r="EF140" s="417">
        <v>0</v>
      </c>
      <c r="EG140" s="417">
        <v>0</v>
      </c>
      <c r="EH140" s="417">
        <v>0</v>
      </c>
      <c r="EI140" s="417">
        <v>0</v>
      </c>
      <c r="EJ140" s="417">
        <v>0</v>
      </c>
      <c r="EK140" s="417">
        <v>0</v>
      </c>
      <c r="EL140" s="417">
        <v>0</v>
      </c>
      <c r="EM140" s="417">
        <v>0</v>
      </c>
      <c r="EN140" s="417">
        <v>0</v>
      </c>
      <c r="EO140" s="417">
        <v>0</v>
      </c>
      <c r="EP140" s="417">
        <v>0</v>
      </c>
      <c r="EQ140" s="417">
        <v>0</v>
      </c>
      <c r="ER140" s="417">
        <v>0</v>
      </c>
      <c r="ES140" s="417">
        <v>0</v>
      </c>
      <c r="ET140" s="417">
        <v>0</v>
      </c>
      <c r="EU140" s="417">
        <v>0</v>
      </c>
      <c r="EV140" s="417">
        <v>0</v>
      </c>
      <c r="EW140" s="417">
        <v>0</v>
      </c>
      <c r="EX140" s="417">
        <v>0</v>
      </c>
      <c r="EY140" s="417">
        <v>0</v>
      </c>
      <c r="EZ140" s="417">
        <v>0</v>
      </c>
      <c r="FA140" s="417">
        <v>0</v>
      </c>
      <c r="FB140" s="417">
        <v>0</v>
      </c>
      <c r="FC140" s="417">
        <v>0</v>
      </c>
      <c r="FD140" s="417">
        <v>0</v>
      </c>
      <c r="FE140" s="417">
        <v>0</v>
      </c>
      <c r="FF140" s="417">
        <v>0</v>
      </c>
      <c r="FG140" s="417">
        <v>0</v>
      </c>
      <c r="FH140" s="417">
        <v>0</v>
      </c>
      <c r="FI140" s="417">
        <v>0</v>
      </c>
      <c r="FJ140" s="417">
        <v>0</v>
      </c>
      <c r="FK140" s="417">
        <v>0</v>
      </c>
      <c r="FL140" s="417">
        <v>0</v>
      </c>
      <c r="FM140" s="417">
        <v>0</v>
      </c>
      <c r="FN140" s="417">
        <v>0</v>
      </c>
      <c r="FO140" s="417">
        <v>0</v>
      </c>
      <c r="FP140" s="417">
        <v>0</v>
      </c>
      <c r="FQ140" s="417">
        <v>0</v>
      </c>
      <c r="FR140" s="417">
        <v>0</v>
      </c>
      <c r="FS140" s="417">
        <v>0</v>
      </c>
      <c r="FT140" s="417">
        <v>0</v>
      </c>
      <c r="FU140" s="417">
        <v>0</v>
      </c>
      <c r="FV140" s="417">
        <v>0</v>
      </c>
      <c r="FW140" s="417">
        <v>0</v>
      </c>
      <c r="FX140" s="417">
        <v>0</v>
      </c>
      <c r="FY140" s="417">
        <v>0</v>
      </c>
      <c r="FZ140" s="417">
        <v>0</v>
      </c>
      <c r="GA140" s="417">
        <v>0</v>
      </c>
    </row>
    <row r="141" spans="1:183" x14ac:dyDescent="0.25">
      <c r="A141" s="392">
        <v>4</v>
      </c>
      <c r="B141" s="168">
        <v>14</v>
      </c>
      <c r="C141" s="168">
        <v>4</v>
      </c>
      <c r="D141" s="417">
        <v>0</v>
      </c>
      <c r="E141" s="417">
        <v>0</v>
      </c>
      <c r="F141" s="417">
        <v>0</v>
      </c>
      <c r="G141" s="417">
        <v>0</v>
      </c>
      <c r="H141" s="417">
        <v>0</v>
      </c>
      <c r="I141" s="417">
        <v>0</v>
      </c>
      <c r="J141" s="417">
        <v>0</v>
      </c>
      <c r="K141" s="417">
        <v>0</v>
      </c>
      <c r="L141" s="417">
        <v>0</v>
      </c>
      <c r="M141" s="417">
        <v>0</v>
      </c>
      <c r="N141" s="417">
        <v>0</v>
      </c>
      <c r="O141" s="417">
        <v>0</v>
      </c>
      <c r="P141" s="417">
        <v>0</v>
      </c>
      <c r="Q141" s="417">
        <v>0</v>
      </c>
      <c r="R141" s="417">
        <v>0</v>
      </c>
      <c r="S141" s="417">
        <v>0</v>
      </c>
      <c r="T141" s="417">
        <v>0</v>
      </c>
      <c r="U141" s="417">
        <v>0</v>
      </c>
      <c r="V141" s="417">
        <v>0</v>
      </c>
      <c r="W141" s="417">
        <v>0</v>
      </c>
      <c r="X141" s="417">
        <v>0</v>
      </c>
      <c r="Y141" s="417">
        <v>0</v>
      </c>
      <c r="Z141" s="417">
        <v>0</v>
      </c>
      <c r="AA141" s="417">
        <v>0</v>
      </c>
      <c r="AB141" s="417">
        <v>0</v>
      </c>
      <c r="AC141" s="417">
        <v>0</v>
      </c>
      <c r="AD141" s="417">
        <v>0</v>
      </c>
      <c r="AE141" s="417">
        <v>0</v>
      </c>
      <c r="AF141" s="417">
        <v>0</v>
      </c>
      <c r="AG141" s="417">
        <v>0</v>
      </c>
      <c r="AH141" s="417">
        <v>0</v>
      </c>
      <c r="AI141" s="417">
        <v>0</v>
      </c>
      <c r="AJ141" s="417">
        <v>0</v>
      </c>
      <c r="AK141" s="417">
        <v>0</v>
      </c>
      <c r="AL141" s="417">
        <v>0</v>
      </c>
      <c r="AM141" s="417">
        <v>0</v>
      </c>
      <c r="AN141" s="417">
        <v>0</v>
      </c>
      <c r="AO141" s="417">
        <v>0</v>
      </c>
      <c r="AP141" s="417">
        <v>0</v>
      </c>
      <c r="AQ141" s="417">
        <v>0</v>
      </c>
      <c r="AR141" s="417">
        <v>0</v>
      </c>
      <c r="AS141" s="417">
        <v>0</v>
      </c>
      <c r="AT141" s="417">
        <v>0</v>
      </c>
      <c r="AU141" s="417">
        <v>0</v>
      </c>
      <c r="AV141" s="417">
        <v>0</v>
      </c>
      <c r="AW141" s="417">
        <v>0</v>
      </c>
      <c r="AX141" s="417">
        <v>0</v>
      </c>
      <c r="AY141" s="417">
        <v>0</v>
      </c>
      <c r="AZ141" s="417">
        <v>0</v>
      </c>
      <c r="BA141" s="417">
        <v>0</v>
      </c>
      <c r="BB141" s="417">
        <v>0</v>
      </c>
      <c r="BC141" s="417">
        <v>0</v>
      </c>
      <c r="BD141" s="417">
        <v>0</v>
      </c>
      <c r="BE141" s="417">
        <v>0</v>
      </c>
      <c r="BF141" s="417">
        <v>0</v>
      </c>
      <c r="BG141" s="417">
        <v>0</v>
      </c>
      <c r="BH141" s="417">
        <v>0</v>
      </c>
      <c r="BI141" s="417">
        <v>0</v>
      </c>
      <c r="BJ141" s="417">
        <v>0</v>
      </c>
      <c r="BK141" s="417">
        <v>0</v>
      </c>
      <c r="BL141" s="417">
        <v>0</v>
      </c>
      <c r="BM141" s="417">
        <v>0</v>
      </c>
      <c r="BN141" s="417">
        <v>0</v>
      </c>
      <c r="BO141" s="417">
        <v>0</v>
      </c>
      <c r="BP141" s="417">
        <v>0</v>
      </c>
      <c r="BQ141" s="417">
        <v>0</v>
      </c>
      <c r="BR141" s="417">
        <v>0</v>
      </c>
      <c r="BS141" s="417">
        <v>0</v>
      </c>
      <c r="BT141" s="417">
        <v>0</v>
      </c>
      <c r="BU141" s="417">
        <v>0</v>
      </c>
      <c r="BV141" s="417">
        <v>0</v>
      </c>
      <c r="BW141" s="417">
        <v>0</v>
      </c>
      <c r="BX141" s="417">
        <v>0</v>
      </c>
      <c r="BY141" s="417">
        <v>0</v>
      </c>
      <c r="BZ141" s="417">
        <v>0</v>
      </c>
      <c r="CA141" s="417">
        <v>0</v>
      </c>
      <c r="CB141" s="417">
        <v>0</v>
      </c>
      <c r="CC141" s="417">
        <v>0</v>
      </c>
      <c r="CD141" s="417">
        <v>0</v>
      </c>
      <c r="CE141" s="417">
        <v>0</v>
      </c>
      <c r="CF141" s="417">
        <v>0</v>
      </c>
      <c r="CG141" s="417">
        <v>0</v>
      </c>
      <c r="CH141" s="417">
        <v>0</v>
      </c>
      <c r="CI141" s="417">
        <v>0</v>
      </c>
      <c r="CJ141" s="417">
        <v>0</v>
      </c>
      <c r="CK141" s="417">
        <v>0</v>
      </c>
      <c r="CL141" s="417">
        <v>0</v>
      </c>
      <c r="CM141" s="417">
        <v>0</v>
      </c>
      <c r="CN141" s="417">
        <v>0</v>
      </c>
      <c r="CO141" s="417">
        <v>0</v>
      </c>
      <c r="CP141" s="417">
        <v>0</v>
      </c>
      <c r="CQ141" s="417">
        <v>0</v>
      </c>
      <c r="CR141" s="417">
        <v>0</v>
      </c>
      <c r="CS141" s="417">
        <v>0</v>
      </c>
      <c r="CT141" s="417">
        <v>0</v>
      </c>
      <c r="CU141" s="417">
        <v>0</v>
      </c>
      <c r="CV141" s="417">
        <v>0</v>
      </c>
      <c r="CW141" s="417">
        <v>0</v>
      </c>
      <c r="CX141" s="417">
        <v>0</v>
      </c>
      <c r="CY141" s="417">
        <v>0</v>
      </c>
      <c r="CZ141" s="417">
        <v>0</v>
      </c>
      <c r="DA141" s="417">
        <v>0</v>
      </c>
      <c r="DB141" s="417">
        <v>0</v>
      </c>
      <c r="DC141" s="417">
        <v>0</v>
      </c>
      <c r="DD141" s="417">
        <v>0</v>
      </c>
      <c r="DE141" s="417">
        <v>0</v>
      </c>
      <c r="DF141" s="417">
        <v>0</v>
      </c>
      <c r="DG141" s="417">
        <v>0</v>
      </c>
      <c r="DH141" s="417">
        <v>0</v>
      </c>
      <c r="DI141" s="417">
        <v>0</v>
      </c>
      <c r="DJ141" s="417">
        <v>0</v>
      </c>
      <c r="DK141" s="417">
        <v>0</v>
      </c>
      <c r="DL141" s="417">
        <v>0</v>
      </c>
      <c r="DM141" s="417">
        <v>0</v>
      </c>
      <c r="DN141" s="417">
        <v>0</v>
      </c>
      <c r="DO141" s="417">
        <v>0</v>
      </c>
      <c r="DP141" s="417">
        <v>0</v>
      </c>
      <c r="DQ141" s="417">
        <v>0</v>
      </c>
      <c r="DR141" s="417">
        <v>0</v>
      </c>
      <c r="DS141" s="417">
        <v>0</v>
      </c>
      <c r="DT141" s="417">
        <v>0</v>
      </c>
      <c r="DU141" s="417">
        <v>0</v>
      </c>
      <c r="DV141" s="417">
        <v>0</v>
      </c>
      <c r="DW141" s="417">
        <v>0</v>
      </c>
      <c r="DX141" s="417">
        <v>0</v>
      </c>
      <c r="DY141" s="417">
        <v>0</v>
      </c>
      <c r="DZ141" s="417">
        <v>0</v>
      </c>
      <c r="EA141" s="417">
        <v>0</v>
      </c>
      <c r="EB141" s="417">
        <v>0</v>
      </c>
      <c r="EC141" s="417">
        <v>0</v>
      </c>
      <c r="ED141" s="417">
        <v>0</v>
      </c>
      <c r="EE141" s="417">
        <v>0</v>
      </c>
      <c r="EF141" s="417">
        <v>0</v>
      </c>
      <c r="EG141" s="417">
        <v>0</v>
      </c>
      <c r="EH141" s="417">
        <v>0</v>
      </c>
      <c r="EI141" s="417">
        <v>0</v>
      </c>
      <c r="EJ141" s="417">
        <v>0</v>
      </c>
      <c r="EK141" s="417">
        <v>0</v>
      </c>
      <c r="EL141" s="417">
        <v>0</v>
      </c>
      <c r="EM141" s="417">
        <v>0</v>
      </c>
      <c r="EN141" s="417">
        <v>0</v>
      </c>
      <c r="EO141" s="417">
        <v>0</v>
      </c>
      <c r="EP141" s="417">
        <v>0</v>
      </c>
      <c r="EQ141" s="417">
        <v>0</v>
      </c>
      <c r="ER141" s="417">
        <v>0</v>
      </c>
      <c r="ES141" s="417">
        <v>0</v>
      </c>
      <c r="ET141" s="417">
        <v>0</v>
      </c>
      <c r="EU141" s="417">
        <v>0</v>
      </c>
      <c r="EV141" s="417">
        <v>0</v>
      </c>
      <c r="EW141" s="417">
        <v>0</v>
      </c>
      <c r="EX141" s="417">
        <v>0</v>
      </c>
      <c r="EY141" s="417">
        <v>0</v>
      </c>
      <c r="EZ141" s="417">
        <v>0</v>
      </c>
      <c r="FA141" s="417">
        <v>0</v>
      </c>
      <c r="FB141" s="417">
        <v>0</v>
      </c>
      <c r="FC141" s="417">
        <v>0</v>
      </c>
      <c r="FD141" s="417">
        <v>0</v>
      </c>
      <c r="FE141" s="417">
        <v>0</v>
      </c>
      <c r="FF141" s="417">
        <v>0</v>
      </c>
      <c r="FG141" s="417">
        <v>0</v>
      </c>
      <c r="FH141" s="417">
        <v>0</v>
      </c>
      <c r="FI141" s="417">
        <v>0</v>
      </c>
      <c r="FJ141" s="417">
        <v>0</v>
      </c>
      <c r="FK141" s="417">
        <v>0</v>
      </c>
      <c r="FL141" s="417">
        <v>0</v>
      </c>
      <c r="FM141" s="417">
        <v>0</v>
      </c>
      <c r="FN141" s="417">
        <v>0</v>
      </c>
      <c r="FO141" s="417">
        <v>0</v>
      </c>
      <c r="FP141" s="417">
        <v>0</v>
      </c>
      <c r="FQ141" s="417">
        <v>0</v>
      </c>
      <c r="FR141" s="417">
        <v>0</v>
      </c>
      <c r="FS141" s="417">
        <v>0</v>
      </c>
      <c r="FT141" s="417">
        <v>0</v>
      </c>
      <c r="FU141" s="417">
        <v>0</v>
      </c>
      <c r="FV141" s="417">
        <v>0</v>
      </c>
      <c r="FW141" s="417">
        <v>0</v>
      </c>
      <c r="FX141" s="417">
        <v>0</v>
      </c>
      <c r="FY141" s="417">
        <v>0</v>
      </c>
      <c r="FZ141" s="417">
        <v>0</v>
      </c>
      <c r="GA141" s="417">
        <v>0</v>
      </c>
    </row>
    <row r="142" spans="1:183" x14ac:dyDescent="0.25">
      <c r="A142" s="392">
        <v>1</v>
      </c>
      <c r="B142" s="168">
        <v>14</v>
      </c>
      <c r="C142" s="168">
        <v>7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7">
        <v>0</v>
      </c>
      <c r="K142" s="417">
        <v>0</v>
      </c>
      <c r="L142" s="417">
        <v>0</v>
      </c>
      <c r="M142" s="417">
        <v>0</v>
      </c>
      <c r="N142" s="417">
        <v>0</v>
      </c>
      <c r="O142" s="417">
        <v>0</v>
      </c>
      <c r="P142" s="417">
        <v>0</v>
      </c>
      <c r="Q142" s="417">
        <v>0</v>
      </c>
      <c r="R142" s="417">
        <v>0</v>
      </c>
      <c r="S142" s="417">
        <v>0</v>
      </c>
      <c r="T142" s="417">
        <v>0</v>
      </c>
      <c r="U142" s="417">
        <v>0</v>
      </c>
      <c r="V142" s="417">
        <v>0</v>
      </c>
      <c r="W142" s="417">
        <v>0</v>
      </c>
      <c r="X142" s="417">
        <v>0</v>
      </c>
      <c r="Y142" s="417">
        <v>0</v>
      </c>
      <c r="Z142" s="417">
        <v>0</v>
      </c>
      <c r="AA142" s="417">
        <v>0</v>
      </c>
      <c r="AB142" s="417">
        <v>0</v>
      </c>
      <c r="AC142" s="417">
        <v>0</v>
      </c>
      <c r="AD142" s="417">
        <v>0</v>
      </c>
      <c r="AE142" s="417">
        <v>0</v>
      </c>
      <c r="AF142" s="417">
        <v>0</v>
      </c>
      <c r="AG142" s="417">
        <v>0</v>
      </c>
      <c r="AH142" s="417">
        <v>0</v>
      </c>
      <c r="AI142" s="417">
        <v>0</v>
      </c>
      <c r="AJ142" s="417">
        <v>0</v>
      </c>
      <c r="AK142" s="417">
        <v>0</v>
      </c>
      <c r="AL142" s="417">
        <v>0</v>
      </c>
      <c r="AM142" s="417">
        <v>0</v>
      </c>
      <c r="AN142" s="417">
        <v>0</v>
      </c>
      <c r="AO142" s="417">
        <v>0</v>
      </c>
      <c r="AP142" s="417">
        <v>0</v>
      </c>
      <c r="AQ142" s="417">
        <v>0</v>
      </c>
      <c r="AR142" s="417">
        <v>0</v>
      </c>
      <c r="AS142" s="417">
        <v>0</v>
      </c>
      <c r="AT142" s="417">
        <v>0</v>
      </c>
      <c r="AU142" s="417">
        <v>0</v>
      </c>
      <c r="AV142" s="417">
        <v>0</v>
      </c>
      <c r="AW142" s="417">
        <v>0</v>
      </c>
      <c r="AX142" s="417">
        <v>0</v>
      </c>
      <c r="AY142" s="417">
        <v>0</v>
      </c>
      <c r="AZ142" s="417">
        <v>0</v>
      </c>
      <c r="BA142" s="417">
        <v>0</v>
      </c>
      <c r="BB142" s="417">
        <v>0</v>
      </c>
      <c r="BC142" s="417">
        <v>0</v>
      </c>
      <c r="BD142" s="417">
        <v>0</v>
      </c>
      <c r="BE142" s="417">
        <v>0</v>
      </c>
      <c r="BF142" s="417">
        <v>0</v>
      </c>
      <c r="BG142" s="417">
        <v>0</v>
      </c>
      <c r="BH142" s="417">
        <v>0</v>
      </c>
      <c r="BI142" s="417">
        <v>0</v>
      </c>
      <c r="BJ142" s="417">
        <v>0</v>
      </c>
      <c r="BK142" s="417">
        <v>0</v>
      </c>
      <c r="BL142" s="417">
        <v>0</v>
      </c>
      <c r="BM142" s="417">
        <v>0</v>
      </c>
      <c r="BN142" s="417">
        <v>0</v>
      </c>
      <c r="BO142" s="417">
        <v>0</v>
      </c>
      <c r="BP142" s="417">
        <v>0</v>
      </c>
      <c r="BQ142" s="417">
        <v>0</v>
      </c>
      <c r="BR142" s="417">
        <v>0</v>
      </c>
      <c r="BS142" s="417">
        <v>0</v>
      </c>
      <c r="BT142" s="417">
        <v>0</v>
      </c>
      <c r="BU142" s="417">
        <v>0</v>
      </c>
      <c r="BV142" s="417">
        <v>0</v>
      </c>
      <c r="BW142" s="417">
        <v>0</v>
      </c>
      <c r="BX142" s="417">
        <v>0</v>
      </c>
      <c r="BY142" s="417">
        <v>0</v>
      </c>
      <c r="BZ142" s="417">
        <v>0</v>
      </c>
      <c r="CA142" s="417">
        <v>0</v>
      </c>
      <c r="CB142" s="417">
        <v>0</v>
      </c>
      <c r="CC142" s="417">
        <v>0</v>
      </c>
      <c r="CD142" s="417">
        <v>0</v>
      </c>
      <c r="CE142" s="417">
        <v>0</v>
      </c>
      <c r="CF142" s="417">
        <v>0</v>
      </c>
      <c r="CG142" s="417">
        <v>0</v>
      </c>
      <c r="CH142" s="417">
        <v>0</v>
      </c>
      <c r="CI142" s="417">
        <v>0</v>
      </c>
      <c r="CJ142" s="417">
        <v>0</v>
      </c>
      <c r="CK142" s="417">
        <v>0</v>
      </c>
      <c r="CL142" s="417">
        <v>0</v>
      </c>
      <c r="CM142" s="417">
        <v>0</v>
      </c>
      <c r="CN142" s="417">
        <v>0</v>
      </c>
      <c r="CO142" s="417">
        <v>0</v>
      </c>
      <c r="CP142" s="417">
        <v>0</v>
      </c>
      <c r="CQ142" s="417">
        <v>0</v>
      </c>
      <c r="CR142" s="417">
        <v>0</v>
      </c>
      <c r="CS142" s="417">
        <v>0</v>
      </c>
      <c r="CT142" s="417">
        <v>0</v>
      </c>
      <c r="CU142" s="417">
        <v>0</v>
      </c>
      <c r="CV142" s="417">
        <v>0</v>
      </c>
      <c r="CW142" s="417">
        <v>0</v>
      </c>
      <c r="CX142" s="417">
        <v>0</v>
      </c>
      <c r="CY142" s="417">
        <v>0</v>
      </c>
      <c r="CZ142" s="417">
        <v>0</v>
      </c>
      <c r="DA142" s="417">
        <v>0</v>
      </c>
      <c r="DB142" s="417">
        <v>0</v>
      </c>
      <c r="DC142" s="417">
        <v>0</v>
      </c>
      <c r="DD142" s="417">
        <v>0</v>
      </c>
      <c r="DE142" s="417">
        <v>0</v>
      </c>
      <c r="DF142" s="417">
        <v>0</v>
      </c>
      <c r="DG142" s="417">
        <v>0</v>
      </c>
      <c r="DH142" s="417">
        <v>0</v>
      </c>
      <c r="DI142" s="417">
        <v>0</v>
      </c>
      <c r="DJ142" s="417">
        <v>0</v>
      </c>
      <c r="DK142" s="417">
        <v>0</v>
      </c>
      <c r="DL142" s="417">
        <v>0</v>
      </c>
      <c r="DM142" s="417">
        <v>0</v>
      </c>
      <c r="DN142" s="417">
        <v>0</v>
      </c>
      <c r="DO142" s="417">
        <v>0</v>
      </c>
      <c r="DP142" s="417">
        <v>0</v>
      </c>
      <c r="DQ142" s="417">
        <v>0</v>
      </c>
      <c r="DR142" s="417">
        <v>0</v>
      </c>
      <c r="DS142" s="417">
        <v>0</v>
      </c>
      <c r="DT142" s="417">
        <v>0</v>
      </c>
      <c r="DU142" s="417">
        <v>0</v>
      </c>
      <c r="DV142" s="417">
        <v>0</v>
      </c>
      <c r="DW142" s="417">
        <v>0</v>
      </c>
      <c r="DX142" s="417">
        <v>0</v>
      </c>
      <c r="DY142" s="417">
        <v>0</v>
      </c>
      <c r="DZ142" s="417">
        <v>0</v>
      </c>
      <c r="EA142" s="417">
        <v>0</v>
      </c>
      <c r="EB142" s="417">
        <v>0</v>
      </c>
      <c r="EC142" s="417">
        <v>0</v>
      </c>
      <c r="ED142" s="417">
        <v>0</v>
      </c>
      <c r="EE142" s="417">
        <v>0</v>
      </c>
      <c r="EF142" s="417">
        <v>0</v>
      </c>
      <c r="EG142" s="417">
        <v>0</v>
      </c>
      <c r="EH142" s="417">
        <v>0</v>
      </c>
      <c r="EI142" s="417">
        <v>0</v>
      </c>
      <c r="EJ142" s="417">
        <v>0</v>
      </c>
      <c r="EK142" s="417">
        <v>0</v>
      </c>
      <c r="EL142" s="417">
        <v>0</v>
      </c>
      <c r="EM142" s="417">
        <v>0</v>
      </c>
      <c r="EN142" s="417">
        <v>0</v>
      </c>
      <c r="EO142" s="417">
        <v>0</v>
      </c>
      <c r="EP142" s="417">
        <v>0</v>
      </c>
      <c r="EQ142" s="417">
        <v>0</v>
      </c>
      <c r="ER142" s="417">
        <v>0</v>
      </c>
      <c r="ES142" s="417">
        <v>0</v>
      </c>
      <c r="ET142" s="417">
        <v>0</v>
      </c>
      <c r="EU142" s="417">
        <v>0</v>
      </c>
      <c r="EV142" s="417">
        <v>0</v>
      </c>
      <c r="EW142" s="417">
        <v>0</v>
      </c>
      <c r="EX142" s="417">
        <v>0</v>
      </c>
      <c r="EY142" s="417">
        <v>0</v>
      </c>
      <c r="EZ142" s="417">
        <v>0</v>
      </c>
      <c r="FA142" s="417">
        <v>0</v>
      </c>
      <c r="FB142" s="417">
        <v>0</v>
      </c>
      <c r="FC142" s="417">
        <v>0</v>
      </c>
      <c r="FD142" s="417">
        <v>0</v>
      </c>
      <c r="FE142" s="417">
        <v>0</v>
      </c>
      <c r="FF142" s="417">
        <v>0</v>
      </c>
      <c r="FG142" s="417">
        <v>0</v>
      </c>
      <c r="FH142" s="417">
        <v>0</v>
      </c>
      <c r="FI142" s="417">
        <v>0</v>
      </c>
      <c r="FJ142" s="417">
        <v>0</v>
      </c>
      <c r="FK142" s="417">
        <v>0</v>
      </c>
      <c r="FL142" s="417">
        <v>0</v>
      </c>
      <c r="FM142" s="417">
        <v>0</v>
      </c>
      <c r="FN142" s="417">
        <v>0</v>
      </c>
      <c r="FO142" s="417">
        <v>0</v>
      </c>
      <c r="FP142" s="417">
        <v>0</v>
      </c>
      <c r="FQ142" s="417">
        <v>0</v>
      </c>
      <c r="FR142" s="417">
        <v>0</v>
      </c>
      <c r="FS142" s="417">
        <v>0</v>
      </c>
      <c r="FT142" s="417">
        <v>0</v>
      </c>
      <c r="FU142" s="417">
        <v>0</v>
      </c>
      <c r="FV142" s="417">
        <v>0</v>
      </c>
      <c r="FW142" s="417">
        <v>0</v>
      </c>
      <c r="FX142" s="417">
        <v>0</v>
      </c>
      <c r="FY142" s="417">
        <v>0</v>
      </c>
      <c r="FZ142" s="417">
        <v>0</v>
      </c>
      <c r="GA142" s="417">
        <v>0</v>
      </c>
    </row>
    <row r="143" spans="1:183" x14ac:dyDescent="0.25">
      <c r="A143" s="392">
        <v>2</v>
      </c>
      <c r="B143" s="168">
        <v>14</v>
      </c>
      <c r="C143" s="168">
        <v>7</v>
      </c>
      <c r="D143" s="417">
        <v>0</v>
      </c>
      <c r="E143" s="417">
        <v>0</v>
      </c>
      <c r="F143" s="417">
        <v>0</v>
      </c>
      <c r="G143" s="417">
        <v>0</v>
      </c>
      <c r="H143" s="417">
        <v>0</v>
      </c>
      <c r="I143" s="417">
        <v>0</v>
      </c>
      <c r="J143" s="417">
        <v>0</v>
      </c>
      <c r="K143" s="417">
        <v>0</v>
      </c>
      <c r="L143" s="417">
        <v>0</v>
      </c>
      <c r="M143" s="417">
        <v>0</v>
      </c>
      <c r="N143" s="417">
        <v>0</v>
      </c>
      <c r="O143" s="417">
        <v>0</v>
      </c>
      <c r="P143" s="417">
        <v>0</v>
      </c>
      <c r="Q143" s="417">
        <v>0</v>
      </c>
      <c r="R143" s="417">
        <v>0</v>
      </c>
      <c r="S143" s="417">
        <v>0</v>
      </c>
      <c r="T143" s="417">
        <v>0</v>
      </c>
      <c r="U143" s="417">
        <v>0</v>
      </c>
      <c r="V143" s="417">
        <v>0</v>
      </c>
      <c r="W143" s="417">
        <v>0</v>
      </c>
      <c r="X143" s="417">
        <v>0</v>
      </c>
      <c r="Y143" s="417">
        <v>0</v>
      </c>
      <c r="Z143" s="417">
        <v>0</v>
      </c>
      <c r="AA143" s="417">
        <v>0</v>
      </c>
      <c r="AB143" s="417">
        <v>0</v>
      </c>
      <c r="AC143" s="417">
        <v>0</v>
      </c>
      <c r="AD143" s="417">
        <v>0</v>
      </c>
      <c r="AE143" s="417">
        <v>0</v>
      </c>
      <c r="AF143" s="417">
        <v>0</v>
      </c>
      <c r="AG143" s="417">
        <v>0</v>
      </c>
      <c r="AH143" s="417">
        <v>0</v>
      </c>
      <c r="AI143" s="417">
        <v>0</v>
      </c>
      <c r="AJ143" s="417">
        <v>0</v>
      </c>
      <c r="AK143" s="417">
        <v>0</v>
      </c>
      <c r="AL143" s="417">
        <v>0</v>
      </c>
      <c r="AM143" s="417">
        <v>0</v>
      </c>
      <c r="AN143" s="417">
        <v>0</v>
      </c>
      <c r="AO143" s="417">
        <v>0</v>
      </c>
      <c r="AP143" s="417">
        <v>0</v>
      </c>
      <c r="AQ143" s="417">
        <v>0</v>
      </c>
      <c r="AR143" s="417">
        <v>0</v>
      </c>
      <c r="AS143" s="417">
        <v>0</v>
      </c>
      <c r="AT143" s="417">
        <v>0</v>
      </c>
      <c r="AU143" s="417">
        <v>0</v>
      </c>
      <c r="AV143" s="417">
        <v>0</v>
      </c>
      <c r="AW143" s="417">
        <v>0</v>
      </c>
      <c r="AX143" s="417">
        <v>0</v>
      </c>
      <c r="AY143" s="417">
        <v>0</v>
      </c>
      <c r="AZ143" s="417">
        <v>0</v>
      </c>
      <c r="BA143" s="417">
        <v>0</v>
      </c>
      <c r="BB143" s="417">
        <v>0</v>
      </c>
      <c r="BC143" s="417">
        <v>0</v>
      </c>
      <c r="BD143" s="417">
        <v>0</v>
      </c>
      <c r="BE143" s="417">
        <v>0</v>
      </c>
      <c r="BF143" s="417">
        <v>0</v>
      </c>
      <c r="BG143" s="417">
        <v>0</v>
      </c>
      <c r="BH143" s="417">
        <v>0</v>
      </c>
      <c r="BI143" s="417">
        <v>0</v>
      </c>
      <c r="BJ143" s="417">
        <v>0</v>
      </c>
      <c r="BK143" s="417">
        <v>0</v>
      </c>
      <c r="BL143" s="417">
        <v>0</v>
      </c>
      <c r="BM143" s="417">
        <v>0</v>
      </c>
      <c r="BN143" s="417">
        <v>0</v>
      </c>
      <c r="BO143" s="417">
        <v>0</v>
      </c>
      <c r="BP143" s="417">
        <v>0</v>
      </c>
      <c r="BQ143" s="417">
        <v>0</v>
      </c>
      <c r="BR143" s="417">
        <v>0</v>
      </c>
      <c r="BS143" s="417">
        <v>0</v>
      </c>
      <c r="BT143" s="417">
        <v>0</v>
      </c>
      <c r="BU143" s="417">
        <v>0</v>
      </c>
      <c r="BV143" s="417">
        <v>0</v>
      </c>
      <c r="BW143" s="417">
        <v>0</v>
      </c>
      <c r="BX143" s="417">
        <v>0</v>
      </c>
      <c r="BY143" s="417">
        <v>0</v>
      </c>
      <c r="BZ143" s="417">
        <v>0</v>
      </c>
      <c r="CA143" s="417">
        <v>0</v>
      </c>
      <c r="CB143" s="417">
        <v>0</v>
      </c>
      <c r="CC143" s="417">
        <v>0</v>
      </c>
      <c r="CD143" s="417">
        <v>0</v>
      </c>
      <c r="CE143" s="417">
        <v>0</v>
      </c>
      <c r="CF143" s="417">
        <v>0</v>
      </c>
      <c r="CG143" s="417">
        <v>0</v>
      </c>
      <c r="CH143" s="417">
        <v>0</v>
      </c>
      <c r="CI143" s="417">
        <v>0</v>
      </c>
      <c r="CJ143" s="417">
        <v>0</v>
      </c>
      <c r="CK143" s="417">
        <v>0</v>
      </c>
      <c r="CL143" s="417">
        <v>0</v>
      </c>
      <c r="CM143" s="417">
        <v>0</v>
      </c>
      <c r="CN143" s="417">
        <v>0</v>
      </c>
      <c r="CO143" s="417">
        <v>0</v>
      </c>
      <c r="CP143" s="417">
        <v>0</v>
      </c>
      <c r="CQ143" s="417">
        <v>0</v>
      </c>
      <c r="CR143" s="417">
        <v>0</v>
      </c>
      <c r="CS143" s="417">
        <v>0</v>
      </c>
      <c r="CT143" s="417">
        <v>0</v>
      </c>
      <c r="CU143" s="417">
        <v>0</v>
      </c>
      <c r="CV143" s="417">
        <v>0</v>
      </c>
      <c r="CW143" s="417">
        <v>0</v>
      </c>
      <c r="CX143" s="417">
        <v>0</v>
      </c>
      <c r="CY143" s="417">
        <v>0</v>
      </c>
      <c r="CZ143" s="417">
        <v>0</v>
      </c>
      <c r="DA143" s="417">
        <v>0</v>
      </c>
      <c r="DB143" s="417">
        <v>0</v>
      </c>
      <c r="DC143" s="417">
        <v>0</v>
      </c>
      <c r="DD143" s="417">
        <v>0</v>
      </c>
      <c r="DE143" s="417">
        <v>0</v>
      </c>
      <c r="DF143" s="417">
        <v>0</v>
      </c>
      <c r="DG143" s="417">
        <v>0</v>
      </c>
      <c r="DH143" s="417">
        <v>0</v>
      </c>
      <c r="DI143" s="417">
        <v>0</v>
      </c>
      <c r="DJ143" s="417">
        <v>0</v>
      </c>
      <c r="DK143" s="417">
        <v>0</v>
      </c>
      <c r="DL143" s="417">
        <v>0</v>
      </c>
      <c r="DM143" s="417">
        <v>0</v>
      </c>
      <c r="DN143" s="417">
        <v>0</v>
      </c>
      <c r="DO143" s="417">
        <v>0</v>
      </c>
      <c r="DP143" s="417">
        <v>0</v>
      </c>
      <c r="DQ143" s="417">
        <v>0</v>
      </c>
      <c r="DR143" s="417">
        <v>0</v>
      </c>
      <c r="DS143" s="417">
        <v>0</v>
      </c>
      <c r="DT143" s="417">
        <v>0</v>
      </c>
      <c r="DU143" s="417">
        <v>0</v>
      </c>
      <c r="DV143" s="417">
        <v>0</v>
      </c>
      <c r="DW143" s="417">
        <v>0</v>
      </c>
      <c r="DX143" s="417">
        <v>0</v>
      </c>
      <c r="DY143" s="417">
        <v>0</v>
      </c>
      <c r="DZ143" s="417">
        <v>0</v>
      </c>
      <c r="EA143" s="417">
        <v>0</v>
      </c>
      <c r="EB143" s="417">
        <v>0</v>
      </c>
      <c r="EC143" s="417">
        <v>0</v>
      </c>
      <c r="ED143" s="417">
        <v>0</v>
      </c>
      <c r="EE143" s="417">
        <v>0</v>
      </c>
      <c r="EF143" s="417">
        <v>0</v>
      </c>
      <c r="EG143" s="417">
        <v>0</v>
      </c>
      <c r="EH143" s="417">
        <v>0</v>
      </c>
      <c r="EI143" s="417">
        <v>0</v>
      </c>
      <c r="EJ143" s="417">
        <v>0</v>
      </c>
      <c r="EK143" s="417">
        <v>0</v>
      </c>
      <c r="EL143" s="417">
        <v>0</v>
      </c>
      <c r="EM143" s="417">
        <v>0</v>
      </c>
      <c r="EN143" s="417">
        <v>0</v>
      </c>
      <c r="EO143" s="417">
        <v>0</v>
      </c>
      <c r="EP143" s="417">
        <v>0</v>
      </c>
      <c r="EQ143" s="417">
        <v>0</v>
      </c>
      <c r="ER143" s="417">
        <v>0</v>
      </c>
      <c r="ES143" s="417">
        <v>0</v>
      </c>
      <c r="ET143" s="417">
        <v>0</v>
      </c>
      <c r="EU143" s="417">
        <v>0</v>
      </c>
      <c r="EV143" s="417">
        <v>0</v>
      </c>
      <c r="EW143" s="417">
        <v>0</v>
      </c>
      <c r="EX143" s="417">
        <v>0</v>
      </c>
      <c r="EY143" s="417">
        <v>0</v>
      </c>
      <c r="EZ143" s="417">
        <v>0</v>
      </c>
      <c r="FA143" s="417">
        <v>0</v>
      </c>
      <c r="FB143" s="417">
        <v>0</v>
      </c>
      <c r="FC143" s="417">
        <v>0</v>
      </c>
      <c r="FD143" s="417">
        <v>0</v>
      </c>
      <c r="FE143" s="417">
        <v>0</v>
      </c>
      <c r="FF143" s="417">
        <v>0</v>
      </c>
      <c r="FG143" s="417">
        <v>0</v>
      </c>
      <c r="FH143" s="417">
        <v>0</v>
      </c>
      <c r="FI143" s="417">
        <v>0</v>
      </c>
      <c r="FJ143" s="417">
        <v>0</v>
      </c>
      <c r="FK143" s="417">
        <v>0</v>
      </c>
      <c r="FL143" s="417">
        <v>0</v>
      </c>
      <c r="FM143" s="417">
        <v>0</v>
      </c>
      <c r="FN143" s="417">
        <v>0</v>
      </c>
      <c r="FO143" s="417">
        <v>0</v>
      </c>
      <c r="FP143" s="417">
        <v>0</v>
      </c>
      <c r="FQ143" s="417">
        <v>0</v>
      </c>
      <c r="FR143" s="417">
        <v>0</v>
      </c>
      <c r="FS143" s="417">
        <v>0</v>
      </c>
      <c r="FT143" s="417">
        <v>0</v>
      </c>
      <c r="FU143" s="417">
        <v>0</v>
      </c>
      <c r="FV143" s="417">
        <v>0</v>
      </c>
      <c r="FW143" s="417">
        <v>0</v>
      </c>
      <c r="FX143" s="417">
        <v>0</v>
      </c>
      <c r="FY143" s="417">
        <v>0</v>
      </c>
      <c r="FZ143" s="417">
        <v>0</v>
      </c>
      <c r="GA143" s="417">
        <v>0</v>
      </c>
    </row>
    <row r="144" spans="1:183" x14ac:dyDescent="0.25">
      <c r="A144" s="392">
        <v>3</v>
      </c>
      <c r="B144" s="168">
        <v>14</v>
      </c>
      <c r="C144" s="168">
        <v>7</v>
      </c>
      <c r="D144" s="417">
        <v>0</v>
      </c>
      <c r="E144" s="417">
        <v>0</v>
      </c>
      <c r="F144" s="417">
        <v>0</v>
      </c>
      <c r="G144" s="417">
        <v>0</v>
      </c>
      <c r="H144" s="417">
        <v>0</v>
      </c>
      <c r="I144" s="417">
        <v>0</v>
      </c>
      <c r="J144" s="417">
        <v>0</v>
      </c>
      <c r="K144" s="417">
        <v>0</v>
      </c>
      <c r="L144" s="417">
        <v>0</v>
      </c>
      <c r="M144" s="417">
        <v>0</v>
      </c>
      <c r="N144" s="417">
        <v>0</v>
      </c>
      <c r="O144" s="417">
        <v>0</v>
      </c>
      <c r="P144" s="417">
        <v>0</v>
      </c>
      <c r="Q144" s="417">
        <v>0</v>
      </c>
      <c r="R144" s="417">
        <v>0</v>
      </c>
      <c r="S144" s="417">
        <v>0</v>
      </c>
      <c r="T144" s="417">
        <v>0</v>
      </c>
      <c r="U144" s="417">
        <v>0</v>
      </c>
      <c r="V144" s="417">
        <v>0</v>
      </c>
      <c r="W144" s="417">
        <v>0</v>
      </c>
      <c r="X144" s="417">
        <v>0</v>
      </c>
      <c r="Y144" s="417">
        <v>0</v>
      </c>
      <c r="Z144" s="417">
        <v>0</v>
      </c>
      <c r="AA144" s="417">
        <v>0</v>
      </c>
      <c r="AB144" s="417">
        <v>0</v>
      </c>
      <c r="AC144" s="417">
        <v>0</v>
      </c>
      <c r="AD144" s="417">
        <v>0</v>
      </c>
      <c r="AE144" s="417">
        <v>0</v>
      </c>
      <c r="AF144" s="417">
        <v>0</v>
      </c>
      <c r="AG144" s="417">
        <v>0</v>
      </c>
      <c r="AH144" s="417">
        <v>0</v>
      </c>
      <c r="AI144" s="417">
        <v>0</v>
      </c>
      <c r="AJ144" s="417">
        <v>0</v>
      </c>
      <c r="AK144" s="417">
        <v>0</v>
      </c>
      <c r="AL144" s="417">
        <v>0</v>
      </c>
      <c r="AM144" s="417">
        <v>0</v>
      </c>
      <c r="AN144" s="417">
        <v>0</v>
      </c>
      <c r="AO144" s="417">
        <v>0</v>
      </c>
      <c r="AP144" s="417">
        <v>0</v>
      </c>
      <c r="AQ144" s="417">
        <v>0</v>
      </c>
      <c r="AR144" s="417">
        <v>0</v>
      </c>
      <c r="AS144" s="417">
        <v>0</v>
      </c>
      <c r="AT144" s="417">
        <v>0</v>
      </c>
      <c r="AU144" s="417">
        <v>0</v>
      </c>
      <c r="AV144" s="417">
        <v>0</v>
      </c>
      <c r="AW144" s="417">
        <v>0</v>
      </c>
      <c r="AX144" s="417">
        <v>0</v>
      </c>
      <c r="AY144" s="417">
        <v>0</v>
      </c>
      <c r="AZ144" s="417">
        <v>0</v>
      </c>
      <c r="BA144" s="417">
        <v>0</v>
      </c>
      <c r="BB144" s="417">
        <v>0</v>
      </c>
      <c r="BC144" s="417">
        <v>0</v>
      </c>
      <c r="BD144" s="417">
        <v>0</v>
      </c>
      <c r="BE144" s="417">
        <v>0</v>
      </c>
      <c r="BF144" s="417">
        <v>0</v>
      </c>
      <c r="BG144" s="417">
        <v>0</v>
      </c>
      <c r="BH144" s="417">
        <v>0</v>
      </c>
      <c r="BI144" s="417">
        <v>0</v>
      </c>
      <c r="BJ144" s="417">
        <v>0</v>
      </c>
      <c r="BK144" s="417">
        <v>0</v>
      </c>
      <c r="BL144" s="417">
        <v>0</v>
      </c>
      <c r="BM144" s="417">
        <v>0</v>
      </c>
      <c r="BN144" s="417">
        <v>0</v>
      </c>
      <c r="BO144" s="417">
        <v>0</v>
      </c>
      <c r="BP144" s="417">
        <v>0</v>
      </c>
      <c r="BQ144" s="417">
        <v>0</v>
      </c>
      <c r="BR144" s="417">
        <v>0</v>
      </c>
      <c r="BS144" s="417">
        <v>0</v>
      </c>
      <c r="BT144" s="417">
        <v>0</v>
      </c>
      <c r="BU144" s="417">
        <v>0</v>
      </c>
      <c r="BV144" s="417">
        <v>0</v>
      </c>
      <c r="BW144" s="417">
        <v>0</v>
      </c>
      <c r="BX144" s="417">
        <v>0</v>
      </c>
      <c r="BY144" s="417">
        <v>0</v>
      </c>
      <c r="BZ144" s="417">
        <v>0</v>
      </c>
      <c r="CA144" s="417">
        <v>0</v>
      </c>
      <c r="CB144" s="417">
        <v>0</v>
      </c>
      <c r="CC144" s="417">
        <v>0</v>
      </c>
      <c r="CD144" s="417">
        <v>0</v>
      </c>
      <c r="CE144" s="417">
        <v>0</v>
      </c>
      <c r="CF144" s="417">
        <v>0</v>
      </c>
      <c r="CG144" s="417">
        <v>0</v>
      </c>
      <c r="CH144" s="417">
        <v>0</v>
      </c>
      <c r="CI144" s="417">
        <v>0</v>
      </c>
      <c r="CJ144" s="417">
        <v>0</v>
      </c>
      <c r="CK144" s="417">
        <v>0</v>
      </c>
      <c r="CL144" s="417">
        <v>0</v>
      </c>
      <c r="CM144" s="417">
        <v>0</v>
      </c>
      <c r="CN144" s="417">
        <v>0</v>
      </c>
      <c r="CO144" s="417">
        <v>0</v>
      </c>
      <c r="CP144" s="417">
        <v>0</v>
      </c>
      <c r="CQ144" s="417">
        <v>0</v>
      </c>
      <c r="CR144" s="417">
        <v>0</v>
      </c>
      <c r="CS144" s="417">
        <v>0</v>
      </c>
      <c r="CT144" s="417">
        <v>0</v>
      </c>
      <c r="CU144" s="417">
        <v>0</v>
      </c>
      <c r="CV144" s="417">
        <v>0</v>
      </c>
      <c r="CW144" s="417">
        <v>0</v>
      </c>
      <c r="CX144" s="417">
        <v>0</v>
      </c>
      <c r="CY144" s="417">
        <v>0</v>
      </c>
      <c r="CZ144" s="417">
        <v>0</v>
      </c>
      <c r="DA144" s="417">
        <v>0</v>
      </c>
      <c r="DB144" s="417">
        <v>0</v>
      </c>
      <c r="DC144" s="417">
        <v>0</v>
      </c>
      <c r="DD144" s="417">
        <v>0</v>
      </c>
      <c r="DE144" s="417">
        <v>0</v>
      </c>
      <c r="DF144" s="417">
        <v>0</v>
      </c>
      <c r="DG144" s="417">
        <v>0</v>
      </c>
      <c r="DH144" s="417">
        <v>0</v>
      </c>
      <c r="DI144" s="417">
        <v>0</v>
      </c>
      <c r="DJ144" s="417">
        <v>0</v>
      </c>
      <c r="DK144" s="417">
        <v>0</v>
      </c>
      <c r="DL144" s="417">
        <v>0</v>
      </c>
      <c r="DM144" s="417">
        <v>0</v>
      </c>
      <c r="DN144" s="417">
        <v>0</v>
      </c>
      <c r="DO144" s="417">
        <v>0</v>
      </c>
      <c r="DP144" s="417">
        <v>0</v>
      </c>
      <c r="DQ144" s="417">
        <v>0</v>
      </c>
      <c r="DR144" s="417">
        <v>0</v>
      </c>
      <c r="DS144" s="417">
        <v>0</v>
      </c>
      <c r="DT144" s="417">
        <v>0</v>
      </c>
      <c r="DU144" s="417">
        <v>0</v>
      </c>
      <c r="DV144" s="417">
        <v>0</v>
      </c>
      <c r="DW144" s="417">
        <v>0</v>
      </c>
      <c r="DX144" s="417">
        <v>0</v>
      </c>
      <c r="DY144" s="417">
        <v>0</v>
      </c>
      <c r="DZ144" s="417">
        <v>0</v>
      </c>
      <c r="EA144" s="417">
        <v>0</v>
      </c>
      <c r="EB144" s="417">
        <v>0</v>
      </c>
      <c r="EC144" s="417">
        <v>0</v>
      </c>
      <c r="ED144" s="417">
        <v>0</v>
      </c>
      <c r="EE144" s="417">
        <v>0</v>
      </c>
      <c r="EF144" s="417">
        <v>0</v>
      </c>
      <c r="EG144" s="417">
        <v>0</v>
      </c>
      <c r="EH144" s="417">
        <v>0</v>
      </c>
      <c r="EI144" s="417">
        <v>0</v>
      </c>
      <c r="EJ144" s="417">
        <v>0</v>
      </c>
      <c r="EK144" s="417">
        <v>0</v>
      </c>
      <c r="EL144" s="417">
        <v>0</v>
      </c>
      <c r="EM144" s="417">
        <v>0</v>
      </c>
      <c r="EN144" s="417">
        <v>0</v>
      </c>
      <c r="EO144" s="417">
        <v>0</v>
      </c>
      <c r="EP144" s="417">
        <v>0</v>
      </c>
      <c r="EQ144" s="417">
        <v>0</v>
      </c>
      <c r="ER144" s="417">
        <v>0</v>
      </c>
      <c r="ES144" s="417">
        <v>0</v>
      </c>
      <c r="ET144" s="417">
        <v>0</v>
      </c>
      <c r="EU144" s="417">
        <v>0</v>
      </c>
      <c r="EV144" s="417">
        <v>0</v>
      </c>
      <c r="EW144" s="417">
        <v>0</v>
      </c>
      <c r="EX144" s="417">
        <v>0</v>
      </c>
      <c r="EY144" s="417">
        <v>0</v>
      </c>
      <c r="EZ144" s="417">
        <v>0</v>
      </c>
      <c r="FA144" s="417">
        <v>0</v>
      </c>
      <c r="FB144" s="417">
        <v>0</v>
      </c>
      <c r="FC144" s="417">
        <v>0</v>
      </c>
      <c r="FD144" s="417">
        <v>0</v>
      </c>
      <c r="FE144" s="417">
        <v>0</v>
      </c>
      <c r="FF144" s="417">
        <v>0</v>
      </c>
      <c r="FG144" s="417">
        <v>0</v>
      </c>
      <c r="FH144" s="417">
        <v>0</v>
      </c>
      <c r="FI144" s="417">
        <v>0</v>
      </c>
      <c r="FJ144" s="417">
        <v>0</v>
      </c>
      <c r="FK144" s="417">
        <v>0</v>
      </c>
      <c r="FL144" s="417">
        <v>0</v>
      </c>
      <c r="FM144" s="417">
        <v>0</v>
      </c>
      <c r="FN144" s="417">
        <v>0</v>
      </c>
      <c r="FO144" s="417">
        <v>0</v>
      </c>
      <c r="FP144" s="417">
        <v>0</v>
      </c>
      <c r="FQ144" s="417">
        <v>0</v>
      </c>
      <c r="FR144" s="417">
        <v>0</v>
      </c>
      <c r="FS144" s="417">
        <v>0</v>
      </c>
      <c r="FT144" s="417">
        <v>0</v>
      </c>
      <c r="FU144" s="417">
        <v>0</v>
      </c>
      <c r="FV144" s="417">
        <v>0</v>
      </c>
      <c r="FW144" s="417">
        <v>0</v>
      </c>
      <c r="FX144" s="417">
        <v>0</v>
      </c>
      <c r="FY144" s="417">
        <v>0</v>
      </c>
      <c r="FZ144" s="417">
        <v>0</v>
      </c>
      <c r="GA144" s="417">
        <v>0</v>
      </c>
    </row>
    <row r="145" spans="1:183" x14ac:dyDescent="0.25">
      <c r="A145" s="392">
        <v>4</v>
      </c>
      <c r="B145" s="168">
        <v>14</v>
      </c>
      <c r="C145" s="168">
        <v>7</v>
      </c>
      <c r="D145" s="417">
        <v>0</v>
      </c>
      <c r="E145" s="417">
        <v>0</v>
      </c>
      <c r="F145" s="417">
        <v>0</v>
      </c>
      <c r="G145" s="417">
        <v>0</v>
      </c>
      <c r="H145" s="417">
        <v>0</v>
      </c>
      <c r="I145" s="417">
        <v>0</v>
      </c>
      <c r="J145" s="417">
        <v>0</v>
      </c>
      <c r="K145" s="417">
        <v>0</v>
      </c>
      <c r="L145" s="417">
        <v>0</v>
      </c>
      <c r="M145" s="417">
        <v>0</v>
      </c>
      <c r="N145" s="417">
        <v>0</v>
      </c>
      <c r="O145" s="417">
        <v>0</v>
      </c>
      <c r="P145" s="417">
        <v>0</v>
      </c>
      <c r="Q145" s="417">
        <v>0</v>
      </c>
      <c r="R145" s="417">
        <v>0</v>
      </c>
      <c r="S145" s="417">
        <v>0</v>
      </c>
      <c r="T145" s="417">
        <v>0</v>
      </c>
      <c r="U145" s="417">
        <v>0</v>
      </c>
      <c r="V145" s="417">
        <v>0</v>
      </c>
      <c r="W145" s="417">
        <v>0</v>
      </c>
      <c r="X145" s="417">
        <v>0</v>
      </c>
      <c r="Y145" s="417">
        <v>0</v>
      </c>
      <c r="Z145" s="417">
        <v>0</v>
      </c>
      <c r="AA145" s="417">
        <v>0</v>
      </c>
      <c r="AB145" s="417">
        <v>0</v>
      </c>
      <c r="AC145" s="417">
        <v>0</v>
      </c>
      <c r="AD145" s="417">
        <v>0</v>
      </c>
      <c r="AE145" s="417">
        <v>0</v>
      </c>
      <c r="AF145" s="417">
        <v>0</v>
      </c>
      <c r="AG145" s="417">
        <v>0</v>
      </c>
      <c r="AH145" s="417">
        <v>0</v>
      </c>
      <c r="AI145" s="417">
        <v>0</v>
      </c>
      <c r="AJ145" s="417">
        <v>0</v>
      </c>
      <c r="AK145" s="417">
        <v>0</v>
      </c>
      <c r="AL145" s="417">
        <v>0</v>
      </c>
      <c r="AM145" s="417">
        <v>0</v>
      </c>
      <c r="AN145" s="417">
        <v>0</v>
      </c>
      <c r="AO145" s="417">
        <v>0</v>
      </c>
      <c r="AP145" s="417">
        <v>0</v>
      </c>
      <c r="AQ145" s="417">
        <v>0</v>
      </c>
      <c r="AR145" s="417">
        <v>0</v>
      </c>
      <c r="AS145" s="417">
        <v>0</v>
      </c>
      <c r="AT145" s="417">
        <v>0</v>
      </c>
      <c r="AU145" s="417">
        <v>0</v>
      </c>
      <c r="AV145" s="417">
        <v>0</v>
      </c>
      <c r="AW145" s="417">
        <v>0</v>
      </c>
      <c r="AX145" s="417">
        <v>0</v>
      </c>
      <c r="AY145" s="417">
        <v>0</v>
      </c>
      <c r="AZ145" s="417">
        <v>0</v>
      </c>
      <c r="BA145" s="417">
        <v>0</v>
      </c>
      <c r="BB145" s="417">
        <v>0</v>
      </c>
      <c r="BC145" s="417">
        <v>0</v>
      </c>
      <c r="BD145" s="417">
        <v>0</v>
      </c>
      <c r="BE145" s="417">
        <v>0</v>
      </c>
      <c r="BF145" s="417">
        <v>0</v>
      </c>
      <c r="BG145" s="417">
        <v>0</v>
      </c>
      <c r="BH145" s="417">
        <v>0</v>
      </c>
      <c r="BI145" s="417">
        <v>0</v>
      </c>
      <c r="BJ145" s="417">
        <v>0</v>
      </c>
      <c r="BK145" s="417">
        <v>0</v>
      </c>
      <c r="BL145" s="417">
        <v>0</v>
      </c>
      <c r="BM145" s="417">
        <v>0</v>
      </c>
      <c r="BN145" s="417">
        <v>0</v>
      </c>
      <c r="BO145" s="417">
        <v>0</v>
      </c>
      <c r="BP145" s="417">
        <v>0</v>
      </c>
      <c r="BQ145" s="417">
        <v>0</v>
      </c>
      <c r="BR145" s="417">
        <v>0</v>
      </c>
      <c r="BS145" s="417">
        <v>0</v>
      </c>
      <c r="BT145" s="417">
        <v>0</v>
      </c>
      <c r="BU145" s="417">
        <v>0</v>
      </c>
      <c r="BV145" s="417">
        <v>0</v>
      </c>
      <c r="BW145" s="417">
        <v>0</v>
      </c>
      <c r="BX145" s="417">
        <v>0</v>
      </c>
      <c r="BY145" s="417">
        <v>0</v>
      </c>
      <c r="BZ145" s="417">
        <v>0</v>
      </c>
      <c r="CA145" s="417">
        <v>0</v>
      </c>
      <c r="CB145" s="417">
        <v>0</v>
      </c>
      <c r="CC145" s="417">
        <v>0</v>
      </c>
      <c r="CD145" s="417">
        <v>0</v>
      </c>
      <c r="CE145" s="417">
        <v>0</v>
      </c>
      <c r="CF145" s="417">
        <v>0</v>
      </c>
      <c r="CG145" s="417">
        <v>0</v>
      </c>
      <c r="CH145" s="417">
        <v>0</v>
      </c>
      <c r="CI145" s="417">
        <v>0</v>
      </c>
      <c r="CJ145" s="417">
        <v>0</v>
      </c>
      <c r="CK145" s="417">
        <v>0</v>
      </c>
      <c r="CL145" s="417">
        <v>0</v>
      </c>
      <c r="CM145" s="417">
        <v>0</v>
      </c>
      <c r="CN145" s="417">
        <v>0</v>
      </c>
      <c r="CO145" s="417">
        <v>0</v>
      </c>
      <c r="CP145" s="417">
        <v>0</v>
      </c>
      <c r="CQ145" s="417">
        <v>0</v>
      </c>
      <c r="CR145" s="417">
        <v>0</v>
      </c>
      <c r="CS145" s="417">
        <v>0</v>
      </c>
      <c r="CT145" s="417">
        <v>0</v>
      </c>
      <c r="CU145" s="417">
        <v>0</v>
      </c>
      <c r="CV145" s="417">
        <v>0</v>
      </c>
      <c r="CW145" s="417">
        <v>0</v>
      </c>
      <c r="CX145" s="417">
        <v>0</v>
      </c>
      <c r="CY145" s="417">
        <v>0</v>
      </c>
      <c r="CZ145" s="417">
        <v>0</v>
      </c>
      <c r="DA145" s="417">
        <v>0</v>
      </c>
      <c r="DB145" s="417">
        <v>0</v>
      </c>
      <c r="DC145" s="417">
        <v>0</v>
      </c>
      <c r="DD145" s="417">
        <v>0</v>
      </c>
      <c r="DE145" s="417">
        <v>0</v>
      </c>
      <c r="DF145" s="417">
        <v>0</v>
      </c>
      <c r="DG145" s="417">
        <v>0</v>
      </c>
      <c r="DH145" s="417">
        <v>0</v>
      </c>
      <c r="DI145" s="417">
        <v>0</v>
      </c>
      <c r="DJ145" s="417">
        <v>0</v>
      </c>
      <c r="DK145" s="417">
        <v>0</v>
      </c>
      <c r="DL145" s="417">
        <v>0</v>
      </c>
      <c r="DM145" s="417">
        <v>0</v>
      </c>
      <c r="DN145" s="417">
        <v>0</v>
      </c>
      <c r="DO145" s="417">
        <v>0</v>
      </c>
      <c r="DP145" s="417">
        <v>0</v>
      </c>
      <c r="DQ145" s="417">
        <v>0</v>
      </c>
      <c r="DR145" s="417">
        <v>0</v>
      </c>
      <c r="DS145" s="417">
        <v>0</v>
      </c>
      <c r="DT145" s="417">
        <v>0</v>
      </c>
      <c r="DU145" s="417">
        <v>0</v>
      </c>
      <c r="DV145" s="417">
        <v>0</v>
      </c>
      <c r="DW145" s="417">
        <v>0</v>
      </c>
      <c r="DX145" s="417">
        <v>0</v>
      </c>
      <c r="DY145" s="417">
        <v>0</v>
      </c>
      <c r="DZ145" s="417">
        <v>0</v>
      </c>
      <c r="EA145" s="417">
        <v>0</v>
      </c>
      <c r="EB145" s="417">
        <v>0</v>
      </c>
      <c r="EC145" s="417">
        <v>0</v>
      </c>
      <c r="ED145" s="417">
        <v>0</v>
      </c>
      <c r="EE145" s="417">
        <v>0</v>
      </c>
      <c r="EF145" s="417">
        <v>0</v>
      </c>
      <c r="EG145" s="417">
        <v>0</v>
      </c>
      <c r="EH145" s="417">
        <v>0</v>
      </c>
      <c r="EI145" s="417">
        <v>0</v>
      </c>
      <c r="EJ145" s="417">
        <v>0</v>
      </c>
      <c r="EK145" s="417">
        <v>0</v>
      </c>
      <c r="EL145" s="417">
        <v>0</v>
      </c>
      <c r="EM145" s="417">
        <v>0</v>
      </c>
      <c r="EN145" s="417">
        <v>0</v>
      </c>
      <c r="EO145" s="417">
        <v>0</v>
      </c>
      <c r="EP145" s="417">
        <v>0</v>
      </c>
      <c r="EQ145" s="417">
        <v>0</v>
      </c>
      <c r="ER145" s="417">
        <v>0</v>
      </c>
      <c r="ES145" s="417">
        <v>0</v>
      </c>
      <c r="ET145" s="417">
        <v>0</v>
      </c>
      <c r="EU145" s="417">
        <v>0</v>
      </c>
      <c r="EV145" s="417">
        <v>0</v>
      </c>
      <c r="EW145" s="417">
        <v>0</v>
      </c>
      <c r="EX145" s="417">
        <v>0</v>
      </c>
      <c r="EY145" s="417">
        <v>0</v>
      </c>
      <c r="EZ145" s="417">
        <v>0</v>
      </c>
      <c r="FA145" s="417">
        <v>0</v>
      </c>
      <c r="FB145" s="417">
        <v>0</v>
      </c>
      <c r="FC145" s="417">
        <v>0</v>
      </c>
      <c r="FD145" s="417">
        <v>0</v>
      </c>
      <c r="FE145" s="417">
        <v>0</v>
      </c>
      <c r="FF145" s="417">
        <v>0</v>
      </c>
      <c r="FG145" s="417">
        <v>0</v>
      </c>
      <c r="FH145" s="417">
        <v>0</v>
      </c>
      <c r="FI145" s="417">
        <v>0</v>
      </c>
      <c r="FJ145" s="417">
        <v>0</v>
      </c>
      <c r="FK145" s="417">
        <v>0</v>
      </c>
      <c r="FL145" s="417">
        <v>0</v>
      </c>
      <c r="FM145" s="417">
        <v>0</v>
      </c>
      <c r="FN145" s="417">
        <v>0</v>
      </c>
      <c r="FO145" s="417">
        <v>0</v>
      </c>
      <c r="FP145" s="417">
        <v>0</v>
      </c>
      <c r="FQ145" s="417">
        <v>0</v>
      </c>
      <c r="FR145" s="417">
        <v>0</v>
      </c>
      <c r="FS145" s="417">
        <v>0</v>
      </c>
      <c r="FT145" s="417">
        <v>0</v>
      </c>
      <c r="FU145" s="417">
        <v>0</v>
      </c>
      <c r="FV145" s="417">
        <v>0</v>
      </c>
      <c r="FW145" s="417">
        <v>0</v>
      </c>
      <c r="FX145" s="417">
        <v>0</v>
      </c>
      <c r="FY145" s="417">
        <v>0</v>
      </c>
      <c r="FZ145" s="417">
        <v>0</v>
      </c>
      <c r="GA145" s="417">
        <v>0</v>
      </c>
    </row>
    <row r="146" spans="1:183" x14ac:dyDescent="0.25">
      <c r="A146" s="392">
        <v>1</v>
      </c>
      <c r="B146" s="168">
        <v>14</v>
      </c>
      <c r="C146" s="170">
        <v>8</v>
      </c>
      <c r="D146" s="417">
        <v>0</v>
      </c>
      <c r="E146" s="417">
        <v>0</v>
      </c>
      <c r="F146" s="417">
        <v>0</v>
      </c>
      <c r="G146" s="417">
        <v>0</v>
      </c>
      <c r="H146" s="417">
        <v>0</v>
      </c>
      <c r="I146" s="417">
        <v>0</v>
      </c>
      <c r="J146" s="417">
        <v>0</v>
      </c>
      <c r="K146" s="417">
        <v>0</v>
      </c>
      <c r="L146" s="417">
        <v>0</v>
      </c>
      <c r="M146" s="417">
        <v>0</v>
      </c>
      <c r="N146" s="417">
        <v>0</v>
      </c>
      <c r="O146" s="417">
        <v>0</v>
      </c>
      <c r="P146" s="417">
        <v>0</v>
      </c>
      <c r="Q146" s="417">
        <v>0</v>
      </c>
      <c r="R146" s="417">
        <v>0</v>
      </c>
      <c r="S146" s="417">
        <v>0</v>
      </c>
      <c r="T146" s="417">
        <v>0</v>
      </c>
      <c r="U146" s="417">
        <v>0</v>
      </c>
      <c r="V146" s="417">
        <v>0</v>
      </c>
      <c r="W146" s="417">
        <v>0</v>
      </c>
      <c r="X146" s="417">
        <v>0</v>
      </c>
      <c r="Y146" s="417">
        <v>0</v>
      </c>
      <c r="Z146" s="417">
        <v>0</v>
      </c>
      <c r="AA146" s="417">
        <v>0</v>
      </c>
      <c r="AB146" s="417">
        <v>0</v>
      </c>
      <c r="AC146" s="417">
        <v>0</v>
      </c>
      <c r="AD146" s="417">
        <v>0</v>
      </c>
      <c r="AE146" s="417">
        <v>0</v>
      </c>
      <c r="AF146" s="417">
        <v>0</v>
      </c>
      <c r="AG146" s="417">
        <v>0</v>
      </c>
      <c r="AH146" s="417">
        <v>0</v>
      </c>
      <c r="AI146" s="417">
        <v>0</v>
      </c>
      <c r="AJ146" s="417">
        <v>0</v>
      </c>
      <c r="AK146" s="417">
        <v>0</v>
      </c>
      <c r="AL146" s="417">
        <v>0</v>
      </c>
      <c r="AM146" s="417">
        <v>0</v>
      </c>
      <c r="AN146" s="417">
        <v>0</v>
      </c>
      <c r="AO146" s="417">
        <v>0</v>
      </c>
      <c r="AP146" s="417">
        <v>0</v>
      </c>
      <c r="AQ146" s="417">
        <v>0</v>
      </c>
      <c r="AR146" s="417">
        <v>0</v>
      </c>
      <c r="AS146" s="417">
        <v>0</v>
      </c>
      <c r="AT146" s="417">
        <v>0</v>
      </c>
      <c r="AU146" s="417">
        <v>0</v>
      </c>
      <c r="AV146" s="417">
        <v>0</v>
      </c>
      <c r="AW146" s="417">
        <v>0</v>
      </c>
      <c r="AX146" s="417">
        <v>0</v>
      </c>
      <c r="AY146" s="417">
        <v>0</v>
      </c>
      <c r="AZ146" s="417">
        <v>0</v>
      </c>
      <c r="BA146" s="417">
        <v>0</v>
      </c>
      <c r="BB146" s="417">
        <v>0</v>
      </c>
      <c r="BC146" s="417">
        <v>0</v>
      </c>
      <c r="BD146" s="417">
        <v>0</v>
      </c>
      <c r="BE146" s="417">
        <v>0</v>
      </c>
      <c r="BF146" s="417">
        <v>0</v>
      </c>
      <c r="BG146" s="417">
        <v>0</v>
      </c>
      <c r="BH146" s="417">
        <v>0</v>
      </c>
      <c r="BI146" s="417">
        <v>0</v>
      </c>
      <c r="BJ146" s="417">
        <v>0</v>
      </c>
      <c r="BK146" s="417">
        <v>0</v>
      </c>
      <c r="BL146" s="417">
        <v>0</v>
      </c>
      <c r="BM146" s="417">
        <v>0</v>
      </c>
      <c r="BN146" s="417">
        <v>0</v>
      </c>
      <c r="BO146" s="417">
        <v>0</v>
      </c>
      <c r="BP146" s="417">
        <v>0</v>
      </c>
      <c r="BQ146" s="417">
        <v>0</v>
      </c>
      <c r="BR146" s="417">
        <v>0</v>
      </c>
      <c r="BS146" s="417">
        <v>0</v>
      </c>
      <c r="BT146" s="417">
        <v>0</v>
      </c>
      <c r="BU146" s="417">
        <v>0</v>
      </c>
      <c r="BV146" s="417">
        <v>0</v>
      </c>
      <c r="BW146" s="417">
        <v>0</v>
      </c>
      <c r="BX146" s="417">
        <v>0</v>
      </c>
      <c r="BY146" s="417">
        <v>0</v>
      </c>
      <c r="BZ146" s="417">
        <v>0</v>
      </c>
      <c r="CA146" s="417">
        <v>0</v>
      </c>
      <c r="CB146" s="417">
        <v>0</v>
      </c>
      <c r="CC146" s="417">
        <v>0</v>
      </c>
      <c r="CD146" s="417">
        <v>0</v>
      </c>
      <c r="CE146" s="417">
        <v>0</v>
      </c>
      <c r="CF146" s="417">
        <v>0</v>
      </c>
      <c r="CG146" s="417">
        <v>0</v>
      </c>
      <c r="CH146" s="417">
        <v>0</v>
      </c>
      <c r="CI146" s="417">
        <v>0</v>
      </c>
      <c r="CJ146" s="417">
        <v>0</v>
      </c>
      <c r="CK146" s="417">
        <v>0</v>
      </c>
      <c r="CL146" s="417">
        <v>0</v>
      </c>
      <c r="CM146" s="417">
        <v>0</v>
      </c>
      <c r="CN146" s="417">
        <v>0</v>
      </c>
      <c r="CO146" s="417">
        <v>0</v>
      </c>
      <c r="CP146" s="417">
        <v>0</v>
      </c>
      <c r="CQ146" s="417">
        <v>0</v>
      </c>
      <c r="CR146" s="417">
        <v>0</v>
      </c>
      <c r="CS146" s="417">
        <v>0</v>
      </c>
      <c r="CT146" s="417">
        <v>0</v>
      </c>
      <c r="CU146" s="417">
        <v>0</v>
      </c>
      <c r="CV146" s="417">
        <v>0</v>
      </c>
      <c r="CW146" s="417">
        <v>0</v>
      </c>
      <c r="CX146" s="417">
        <v>0</v>
      </c>
      <c r="CY146" s="417">
        <v>0</v>
      </c>
      <c r="CZ146" s="417">
        <v>0</v>
      </c>
      <c r="DA146" s="417">
        <v>0</v>
      </c>
      <c r="DB146" s="417">
        <v>0</v>
      </c>
      <c r="DC146" s="417">
        <v>0</v>
      </c>
      <c r="DD146" s="417">
        <v>0</v>
      </c>
      <c r="DE146" s="417">
        <v>0</v>
      </c>
      <c r="DF146" s="417">
        <v>0</v>
      </c>
      <c r="DG146" s="417">
        <v>0</v>
      </c>
      <c r="DH146" s="417">
        <v>0</v>
      </c>
      <c r="DI146" s="417">
        <v>0</v>
      </c>
      <c r="DJ146" s="417">
        <v>0</v>
      </c>
      <c r="DK146" s="417">
        <v>0</v>
      </c>
      <c r="DL146" s="417">
        <v>0</v>
      </c>
      <c r="DM146" s="417">
        <v>0</v>
      </c>
      <c r="DN146" s="417">
        <v>0</v>
      </c>
      <c r="DO146" s="417">
        <v>0</v>
      </c>
      <c r="DP146" s="417">
        <v>0</v>
      </c>
      <c r="DQ146" s="417">
        <v>0</v>
      </c>
      <c r="DR146" s="417">
        <v>0</v>
      </c>
      <c r="DS146" s="417">
        <v>0</v>
      </c>
      <c r="DT146" s="417">
        <v>0</v>
      </c>
      <c r="DU146" s="417">
        <v>0</v>
      </c>
      <c r="DV146" s="417">
        <v>0</v>
      </c>
      <c r="DW146" s="417">
        <v>0</v>
      </c>
      <c r="DX146" s="417">
        <v>0</v>
      </c>
      <c r="DY146" s="417">
        <v>0</v>
      </c>
      <c r="DZ146" s="417">
        <v>0</v>
      </c>
      <c r="EA146" s="417">
        <v>0</v>
      </c>
      <c r="EB146" s="417">
        <v>0</v>
      </c>
      <c r="EC146" s="417">
        <v>0</v>
      </c>
      <c r="ED146" s="417">
        <v>0</v>
      </c>
      <c r="EE146" s="417">
        <v>0</v>
      </c>
      <c r="EF146" s="417">
        <v>0</v>
      </c>
      <c r="EG146" s="417">
        <v>0</v>
      </c>
      <c r="EH146" s="417">
        <v>0</v>
      </c>
      <c r="EI146" s="417">
        <v>0</v>
      </c>
      <c r="EJ146" s="417">
        <v>0</v>
      </c>
      <c r="EK146" s="417">
        <v>0</v>
      </c>
      <c r="EL146" s="417">
        <v>0</v>
      </c>
      <c r="EM146" s="417">
        <v>0</v>
      </c>
      <c r="EN146" s="417">
        <v>0</v>
      </c>
      <c r="EO146" s="417">
        <v>0</v>
      </c>
      <c r="EP146" s="417">
        <v>0</v>
      </c>
      <c r="EQ146" s="417">
        <v>0</v>
      </c>
      <c r="ER146" s="417">
        <v>0</v>
      </c>
      <c r="ES146" s="417">
        <v>0</v>
      </c>
      <c r="ET146" s="417">
        <v>0</v>
      </c>
      <c r="EU146" s="417">
        <v>0</v>
      </c>
      <c r="EV146" s="417">
        <v>0</v>
      </c>
      <c r="EW146" s="417">
        <v>0</v>
      </c>
      <c r="EX146" s="417">
        <v>0</v>
      </c>
      <c r="EY146" s="417">
        <v>0</v>
      </c>
      <c r="EZ146" s="417">
        <v>0</v>
      </c>
      <c r="FA146" s="417">
        <v>0</v>
      </c>
      <c r="FB146" s="417">
        <v>0</v>
      </c>
      <c r="FC146" s="417">
        <v>0</v>
      </c>
      <c r="FD146" s="417">
        <v>0</v>
      </c>
      <c r="FE146" s="417">
        <v>0</v>
      </c>
      <c r="FF146" s="417">
        <v>0</v>
      </c>
      <c r="FG146" s="417">
        <v>0</v>
      </c>
      <c r="FH146" s="417">
        <v>0</v>
      </c>
      <c r="FI146" s="417">
        <v>0</v>
      </c>
      <c r="FJ146" s="417">
        <v>0</v>
      </c>
      <c r="FK146" s="417">
        <v>0</v>
      </c>
      <c r="FL146" s="417">
        <v>0</v>
      </c>
      <c r="FM146" s="417">
        <v>0</v>
      </c>
      <c r="FN146" s="417">
        <v>0</v>
      </c>
      <c r="FO146" s="417">
        <v>0</v>
      </c>
      <c r="FP146" s="417">
        <v>0</v>
      </c>
      <c r="FQ146" s="417">
        <v>0</v>
      </c>
      <c r="FR146" s="417">
        <v>0</v>
      </c>
      <c r="FS146" s="417">
        <v>0</v>
      </c>
      <c r="FT146" s="417">
        <v>0</v>
      </c>
      <c r="FU146" s="417">
        <v>0</v>
      </c>
      <c r="FV146" s="417">
        <v>0</v>
      </c>
      <c r="FW146" s="417">
        <v>0</v>
      </c>
      <c r="FX146" s="417">
        <v>0</v>
      </c>
      <c r="FY146" s="417">
        <v>0</v>
      </c>
      <c r="FZ146" s="417">
        <v>0</v>
      </c>
      <c r="GA146" s="417">
        <v>0</v>
      </c>
    </row>
    <row r="147" spans="1:183" x14ac:dyDescent="0.25">
      <c r="A147" s="392">
        <v>2</v>
      </c>
      <c r="B147" s="168">
        <v>14</v>
      </c>
      <c r="C147" s="170">
        <v>8</v>
      </c>
      <c r="D147" s="417">
        <v>0</v>
      </c>
      <c r="E147" s="417">
        <v>0</v>
      </c>
      <c r="F147" s="417">
        <v>0</v>
      </c>
      <c r="G147" s="417">
        <v>0</v>
      </c>
      <c r="H147" s="417">
        <v>0</v>
      </c>
      <c r="I147" s="417">
        <v>0</v>
      </c>
      <c r="J147" s="417">
        <v>0</v>
      </c>
      <c r="K147" s="417">
        <v>0</v>
      </c>
      <c r="L147" s="417">
        <v>0</v>
      </c>
      <c r="M147" s="417">
        <v>0</v>
      </c>
      <c r="N147" s="417">
        <v>0</v>
      </c>
      <c r="O147" s="417">
        <v>0</v>
      </c>
      <c r="P147" s="417">
        <v>0</v>
      </c>
      <c r="Q147" s="417">
        <v>0</v>
      </c>
      <c r="R147" s="417">
        <v>0</v>
      </c>
      <c r="S147" s="417">
        <v>0</v>
      </c>
      <c r="T147" s="417">
        <v>0</v>
      </c>
      <c r="U147" s="417">
        <v>0</v>
      </c>
      <c r="V147" s="417">
        <v>0</v>
      </c>
      <c r="W147" s="417">
        <v>0</v>
      </c>
      <c r="X147" s="417">
        <v>0</v>
      </c>
      <c r="Y147" s="417">
        <v>0</v>
      </c>
      <c r="Z147" s="417">
        <v>0</v>
      </c>
      <c r="AA147" s="417">
        <v>0</v>
      </c>
      <c r="AB147" s="417">
        <v>0</v>
      </c>
      <c r="AC147" s="417">
        <v>0</v>
      </c>
      <c r="AD147" s="417">
        <v>0</v>
      </c>
      <c r="AE147" s="417">
        <v>0</v>
      </c>
      <c r="AF147" s="417">
        <v>0</v>
      </c>
      <c r="AG147" s="417">
        <v>0</v>
      </c>
      <c r="AH147" s="417">
        <v>0</v>
      </c>
      <c r="AI147" s="417">
        <v>0</v>
      </c>
      <c r="AJ147" s="417">
        <v>0</v>
      </c>
      <c r="AK147" s="417">
        <v>0</v>
      </c>
      <c r="AL147" s="417">
        <v>0</v>
      </c>
      <c r="AM147" s="417">
        <v>0</v>
      </c>
      <c r="AN147" s="417">
        <v>0</v>
      </c>
      <c r="AO147" s="417">
        <v>0</v>
      </c>
      <c r="AP147" s="417">
        <v>0</v>
      </c>
      <c r="AQ147" s="417">
        <v>0</v>
      </c>
      <c r="AR147" s="417">
        <v>0</v>
      </c>
      <c r="AS147" s="417">
        <v>0</v>
      </c>
      <c r="AT147" s="417">
        <v>0</v>
      </c>
      <c r="AU147" s="417">
        <v>0</v>
      </c>
      <c r="AV147" s="417">
        <v>0</v>
      </c>
      <c r="AW147" s="417">
        <v>0</v>
      </c>
      <c r="AX147" s="417">
        <v>0</v>
      </c>
      <c r="AY147" s="417">
        <v>0</v>
      </c>
      <c r="AZ147" s="417">
        <v>0</v>
      </c>
      <c r="BA147" s="417">
        <v>0</v>
      </c>
      <c r="BB147" s="417">
        <v>0</v>
      </c>
      <c r="BC147" s="417">
        <v>0</v>
      </c>
      <c r="BD147" s="417">
        <v>0</v>
      </c>
      <c r="BE147" s="417">
        <v>0</v>
      </c>
      <c r="BF147" s="417">
        <v>0</v>
      </c>
      <c r="BG147" s="417">
        <v>0</v>
      </c>
      <c r="BH147" s="417">
        <v>0</v>
      </c>
      <c r="BI147" s="417">
        <v>0</v>
      </c>
      <c r="BJ147" s="417">
        <v>0</v>
      </c>
      <c r="BK147" s="417">
        <v>0</v>
      </c>
      <c r="BL147" s="417">
        <v>0</v>
      </c>
      <c r="BM147" s="417">
        <v>0</v>
      </c>
      <c r="BN147" s="417">
        <v>0</v>
      </c>
      <c r="BO147" s="417">
        <v>0</v>
      </c>
      <c r="BP147" s="417">
        <v>0</v>
      </c>
      <c r="BQ147" s="417">
        <v>0</v>
      </c>
      <c r="BR147" s="417">
        <v>0</v>
      </c>
      <c r="BS147" s="417">
        <v>0</v>
      </c>
      <c r="BT147" s="417">
        <v>0</v>
      </c>
      <c r="BU147" s="417">
        <v>0</v>
      </c>
      <c r="BV147" s="417">
        <v>0</v>
      </c>
      <c r="BW147" s="417">
        <v>0</v>
      </c>
      <c r="BX147" s="417">
        <v>0</v>
      </c>
      <c r="BY147" s="417">
        <v>0</v>
      </c>
      <c r="BZ147" s="417">
        <v>0</v>
      </c>
      <c r="CA147" s="417">
        <v>0</v>
      </c>
      <c r="CB147" s="417">
        <v>0</v>
      </c>
      <c r="CC147" s="417">
        <v>0</v>
      </c>
      <c r="CD147" s="417">
        <v>0</v>
      </c>
      <c r="CE147" s="417">
        <v>0</v>
      </c>
      <c r="CF147" s="417">
        <v>0</v>
      </c>
      <c r="CG147" s="417">
        <v>0</v>
      </c>
      <c r="CH147" s="417">
        <v>0</v>
      </c>
      <c r="CI147" s="417">
        <v>0</v>
      </c>
      <c r="CJ147" s="417">
        <v>0</v>
      </c>
      <c r="CK147" s="417">
        <v>0</v>
      </c>
      <c r="CL147" s="417">
        <v>0</v>
      </c>
      <c r="CM147" s="417">
        <v>0</v>
      </c>
      <c r="CN147" s="417">
        <v>0</v>
      </c>
      <c r="CO147" s="417">
        <v>0</v>
      </c>
      <c r="CP147" s="417">
        <v>0</v>
      </c>
      <c r="CQ147" s="417">
        <v>0</v>
      </c>
      <c r="CR147" s="417">
        <v>0</v>
      </c>
      <c r="CS147" s="417">
        <v>0</v>
      </c>
      <c r="CT147" s="417">
        <v>0</v>
      </c>
      <c r="CU147" s="417">
        <v>0</v>
      </c>
      <c r="CV147" s="417">
        <v>0</v>
      </c>
      <c r="CW147" s="417">
        <v>0</v>
      </c>
      <c r="CX147" s="417">
        <v>0</v>
      </c>
      <c r="CY147" s="417">
        <v>0</v>
      </c>
      <c r="CZ147" s="417">
        <v>0</v>
      </c>
      <c r="DA147" s="417">
        <v>0</v>
      </c>
      <c r="DB147" s="417">
        <v>0</v>
      </c>
      <c r="DC147" s="417">
        <v>0</v>
      </c>
      <c r="DD147" s="417">
        <v>0</v>
      </c>
      <c r="DE147" s="417">
        <v>0</v>
      </c>
      <c r="DF147" s="417">
        <v>0</v>
      </c>
      <c r="DG147" s="417">
        <v>0</v>
      </c>
      <c r="DH147" s="417">
        <v>0</v>
      </c>
      <c r="DI147" s="417">
        <v>0</v>
      </c>
      <c r="DJ147" s="417">
        <v>0</v>
      </c>
      <c r="DK147" s="417">
        <v>0</v>
      </c>
      <c r="DL147" s="417">
        <v>0</v>
      </c>
      <c r="DM147" s="417">
        <v>0</v>
      </c>
      <c r="DN147" s="417">
        <v>0</v>
      </c>
      <c r="DO147" s="417">
        <v>0</v>
      </c>
      <c r="DP147" s="417">
        <v>0</v>
      </c>
      <c r="DQ147" s="417">
        <v>0</v>
      </c>
      <c r="DR147" s="417">
        <v>0</v>
      </c>
      <c r="DS147" s="417">
        <v>0</v>
      </c>
      <c r="DT147" s="417">
        <v>0</v>
      </c>
      <c r="DU147" s="417">
        <v>0</v>
      </c>
      <c r="DV147" s="417">
        <v>0</v>
      </c>
      <c r="DW147" s="417">
        <v>0</v>
      </c>
      <c r="DX147" s="417">
        <v>0</v>
      </c>
      <c r="DY147" s="417">
        <v>0</v>
      </c>
      <c r="DZ147" s="417">
        <v>0</v>
      </c>
      <c r="EA147" s="417">
        <v>0</v>
      </c>
      <c r="EB147" s="417">
        <v>0</v>
      </c>
      <c r="EC147" s="417">
        <v>0</v>
      </c>
      <c r="ED147" s="417">
        <v>0</v>
      </c>
      <c r="EE147" s="417">
        <v>0</v>
      </c>
      <c r="EF147" s="417">
        <v>0</v>
      </c>
      <c r="EG147" s="417">
        <v>0</v>
      </c>
      <c r="EH147" s="417">
        <v>0</v>
      </c>
      <c r="EI147" s="417">
        <v>0</v>
      </c>
      <c r="EJ147" s="417">
        <v>0</v>
      </c>
      <c r="EK147" s="417">
        <v>0</v>
      </c>
      <c r="EL147" s="417">
        <v>0</v>
      </c>
      <c r="EM147" s="417">
        <v>0</v>
      </c>
      <c r="EN147" s="417">
        <v>0</v>
      </c>
      <c r="EO147" s="417">
        <v>0</v>
      </c>
      <c r="EP147" s="417">
        <v>0</v>
      </c>
      <c r="EQ147" s="417">
        <v>0</v>
      </c>
      <c r="ER147" s="417">
        <v>0</v>
      </c>
      <c r="ES147" s="417">
        <v>0</v>
      </c>
      <c r="ET147" s="417">
        <v>0</v>
      </c>
      <c r="EU147" s="417">
        <v>0</v>
      </c>
      <c r="EV147" s="417">
        <v>0</v>
      </c>
      <c r="EW147" s="417">
        <v>0</v>
      </c>
      <c r="EX147" s="417">
        <v>0</v>
      </c>
      <c r="EY147" s="417">
        <v>0</v>
      </c>
      <c r="EZ147" s="417">
        <v>0</v>
      </c>
      <c r="FA147" s="417">
        <v>0</v>
      </c>
      <c r="FB147" s="417">
        <v>0</v>
      </c>
      <c r="FC147" s="417">
        <v>0</v>
      </c>
      <c r="FD147" s="417">
        <v>0</v>
      </c>
      <c r="FE147" s="417">
        <v>0</v>
      </c>
      <c r="FF147" s="417">
        <v>0</v>
      </c>
      <c r="FG147" s="417">
        <v>0</v>
      </c>
      <c r="FH147" s="417">
        <v>0</v>
      </c>
      <c r="FI147" s="417">
        <v>0</v>
      </c>
      <c r="FJ147" s="417">
        <v>0</v>
      </c>
      <c r="FK147" s="417">
        <v>0</v>
      </c>
      <c r="FL147" s="417">
        <v>0</v>
      </c>
      <c r="FM147" s="417">
        <v>0</v>
      </c>
      <c r="FN147" s="417">
        <v>0</v>
      </c>
      <c r="FO147" s="417">
        <v>0</v>
      </c>
      <c r="FP147" s="417">
        <v>0</v>
      </c>
      <c r="FQ147" s="417">
        <v>0</v>
      </c>
      <c r="FR147" s="417">
        <v>0</v>
      </c>
      <c r="FS147" s="417">
        <v>0</v>
      </c>
      <c r="FT147" s="417">
        <v>0</v>
      </c>
      <c r="FU147" s="417">
        <v>0</v>
      </c>
      <c r="FV147" s="417">
        <v>0</v>
      </c>
      <c r="FW147" s="417">
        <v>0</v>
      </c>
      <c r="FX147" s="417">
        <v>0</v>
      </c>
      <c r="FY147" s="417">
        <v>0</v>
      </c>
      <c r="FZ147" s="417">
        <v>0</v>
      </c>
      <c r="GA147" s="417">
        <v>0</v>
      </c>
    </row>
    <row r="148" spans="1:183" x14ac:dyDescent="0.25">
      <c r="A148" s="392">
        <v>3</v>
      </c>
      <c r="B148" s="168">
        <v>14</v>
      </c>
      <c r="C148" s="170">
        <v>8</v>
      </c>
      <c r="D148" s="417">
        <v>0</v>
      </c>
      <c r="E148" s="417">
        <v>0</v>
      </c>
      <c r="F148" s="417">
        <v>0</v>
      </c>
      <c r="G148" s="417">
        <v>0</v>
      </c>
      <c r="H148" s="417">
        <v>0</v>
      </c>
      <c r="I148" s="417">
        <v>0</v>
      </c>
      <c r="J148" s="417">
        <v>0</v>
      </c>
      <c r="K148" s="417">
        <v>0</v>
      </c>
      <c r="L148" s="417">
        <v>0</v>
      </c>
      <c r="M148" s="417">
        <v>0</v>
      </c>
      <c r="N148" s="417">
        <v>0</v>
      </c>
      <c r="O148" s="417">
        <v>0</v>
      </c>
      <c r="P148" s="417">
        <v>0</v>
      </c>
      <c r="Q148" s="417">
        <v>0</v>
      </c>
      <c r="R148" s="417">
        <v>0</v>
      </c>
      <c r="S148" s="417">
        <v>0</v>
      </c>
      <c r="T148" s="417">
        <v>0</v>
      </c>
      <c r="U148" s="417">
        <v>0</v>
      </c>
      <c r="V148" s="417">
        <v>0</v>
      </c>
      <c r="W148" s="417">
        <v>0</v>
      </c>
      <c r="X148" s="417">
        <v>0</v>
      </c>
      <c r="Y148" s="417">
        <v>0</v>
      </c>
      <c r="Z148" s="417">
        <v>0</v>
      </c>
      <c r="AA148" s="417">
        <v>0</v>
      </c>
      <c r="AB148" s="417">
        <v>0</v>
      </c>
      <c r="AC148" s="417">
        <v>0</v>
      </c>
      <c r="AD148" s="417">
        <v>0</v>
      </c>
      <c r="AE148" s="417">
        <v>0</v>
      </c>
      <c r="AF148" s="417">
        <v>0</v>
      </c>
      <c r="AG148" s="417">
        <v>0</v>
      </c>
      <c r="AH148" s="417">
        <v>0</v>
      </c>
      <c r="AI148" s="417">
        <v>0</v>
      </c>
      <c r="AJ148" s="417">
        <v>0</v>
      </c>
      <c r="AK148" s="417">
        <v>0</v>
      </c>
      <c r="AL148" s="417">
        <v>0</v>
      </c>
      <c r="AM148" s="417">
        <v>0</v>
      </c>
      <c r="AN148" s="417">
        <v>0</v>
      </c>
      <c r="AO148" s="417">
        <v>0</v>
      </c>
      <c r="AP148" s="417">
        <v>0</v>
      </c>
      <c r="AQ148" s="417">
        <v>0</v>
      </c>
      <c r="AR148" s="417">
        <v>0</v>
      </c>
      <c r="AS148" s="417">
        <v>0</v>
      </c>
      <c r="AT148" s="417">
        <v>0</v>
      </c>
      <c r="AU148" s="417">
        <v>0</v>
      </c>
      <c r="AV148" s="417">
        <v>0</v>
      </c>
      <c r="AW148" s="417">
        <v>0</v>
      </c>
      <c r="AX148" s="417">
        <v>0</v>
      </c>
      <c r="AY148" s="417">
        <v>0</v>
      </c>
      <c r="AZ148" s="417">
        <v>0</v>
      </c>
      <c r="BA148" s="417">
        <v>0</v>
      </c>
      <c r="BB148" s="417">
        <v>0</v>
      </c>
      <c r="BC148" s="417">
        <v>0</v>
      </c>
      <c r="BD148" s="417">
        <v>0</v>
      </c>
      <c r="BE148" s="417">
        <v>0</v>
      </c>
      <c r="BF148" s="417">
        <v>0</v>
      </c>
      <c r="BG148" s="417">
        <v>0</v>
      </c>
      <c r="BH148" s="417">
        <v>0</v>
      </c>
      <c r="BI148" s="417">
        <v>0</v>
      </c>
      <c r="BJ148" s="417">
        <v>0</v>
      </c>
      <c r="BK148" s="417">
        <v>0</v>
      </c>
      <c r="BL148" s="417">
        <v>0</v>
      </c>
      <c r="BM148" s="417">
        <v>0</v>
      </c>
      <c r="BN148" s="417">
        <v>0</v>
      </c>
      <c r="BO148" s="417">
        <v>0</v>
      </c>
      <c r="BP148" s="417">
        <v>0</v>
      </c>
      <c r="BQ148" s="417">
        <v>0</v>
      </c>
      <c r="BR148" s="417">
        <v>0</v>
      </c>
      <c r="BS148" s="417">
        <v>0</v>
      </c>
      <c r="BT148" s="417">
        <v>0</v>
      </c>
      <c r="BU148" s="417">
        <v>0</v>
      </c>
      <c r="BV148" s="417">
        <v>0</v>
      </c>
      <c r="BW148" s="417">
        <v>0</v>
      </c>
      <c r="BX148" s="417">
        <v>0</v>
      </c>
      <c r="BY148" s="417">
        <v>0</v>
      </c>
      <c r="BZ148" s="417">
        <v>0</v>
      </c>
      <c r="CA148" s="417">
        <v>0</v>
      </c>
      <c r="CB148" s="417">
        <v>0</v>
      </c>
      <c r="CC148" s="417">
        <v>0</v>
      </c>
      <c r="CD148" s="417">
        <v>0</v>
      </c>
      <c r="CE148" s="417">
        <v>0</v>
      </c>
      <c r="CF148" s="417">
        <v>0</v>
      </c>
      <c r="CG148" s="417">
        <v>0</v>
      </c>
      <c r="CH148" s="417">
        <v>0</v>
      </c>
      <c r="CI148" s="417">
        <v>0</v>
      </c>
      <c r="CJ148" s="417">
        <v>0</v>
      </c>
      <c r="CK148" s="417">
        <v>0</v>
      </c>
      <c r="CL148" s="417">
        <v>0</v>
      </c>
      <c r="CM148" s="417">
        <v>0</v>
      </c>
      <c r="CN148" s="417">
        <v>0</v>
      </c>
      <c r="CO148" s="417">
        <v>0</v>
      </c>
      <c r="CP148" s="417">
        <v>0</v>
      </c>
      <c r="CQ148" s="417">
        <v>0</v>
      </c>
      <c r="CR148" s="417">
        <v>0</v>
      </c>
      <c r="CS148" s="417">
        <v>0</v>
      </c>
      <c r="CT148" s="417">
        <v>0</v>
      </c>
      <c r="CU148" s="417">
        <v>0</v>
      </c>
      <c r="CV148" s="417">
        <v>0</v>
      </c>
      <c r="CW148" s="417">
        <v>0</v>
      </c>
      <c r="CX148" s="417">
        <v>0</v>
      </c>
      <c r="CY148" s="417">
        <v>0</v>
      </c>
      <c r="CZ148" s="417">
        <v>0</v>
      </c>
      <c r="DA148" s="417">
        <v>0</v>
      </c>
      <c r="DB148" s="417">
        <v>0</v>
      </c>
      <c r="DC148" s="417">
        <v>0</v>
      </c>
      <c r="DD148" s="417">
        <v>0</v>
      </c>
      <c r="DE148" s="417">
        <v>0</v>
      </c>
      <c r="DF148" s="417">
        <v>0</v>
      </c>
      <c r="DG148" s="417">
        <v>0</v>
      </c>
      <c r="DH148" s="417">
        <v>0</v>
      </c>
      <c r="DI148" s="417">
        <v>0</v>
      </c>
      <c r="DJ148" s="417">
        <v>0</v>
      </c>
      <c r="DK148" s="417">
        <v>0</v>
      </c>
      <c r="DL148" s="417">
        <v>0</v>
      </c>
      <c r="DM148" s="417">
        <v>0</v>
      </c>
      <c r="DN148" s="417">
        <v>0</v>
      </c>
      <c r="DO148" s="417">
        <v>0</v>
      </c>
      <c r="DP148" s="417">
        <v>0</v>
      </c>
      <c r="DQ148" s="417">
        <v>0</v>
      </c>
      <c r="DR148" s="417">
        <v>0</v>
      </c>
      <c r="DS148" s="417">
        <v>0</v>
      </c>
      <c r="DT148" s="417">
        <v>0</v>
      </c>
      <c r="DU148" s="417">
        <v>0</v>
      </c>
      <c r="DV148" s="417">
        <v>0</v>
      </c>
      <c r="DW148" s="417">
        <v>0</v>
      </c>
      <c r="DX148" s="417">
        <v>0</v>
      </c>
      <c r="DY148" s="417">
        <v>0</v>
      </c>
      <c r="DZ148" s="417">
        <v>0</v>
      </c>
      <c r="EA148" s="417">
        <v>0</v>
      </c>
      <c r="EB148" s="417">
        <v>0</v>
      </c>
      <c r="EC148" s="417">
        <v>0</v>
      </c>
      <c r="ED148" s="417">
        <v>0</v>
      </c>
      <c r="EE148" s="417">
        <v>0</v>
      </c>
      <c r="EF148" s="417">
        <v>0</v>
      </c>
      <c r="EG148" s="417">
        <v>0</v>
      </c>
      <c r="EH148" s="417">
        <v>0</v>
      </c>
      <c r="EI148" s="417">
        <v>0</v>
      </c>
      <c r="EJ148" s="417">
        <v>0</v>
      </c>
      <c r="EK148" s="417">
        <v>0</v>
      </c>
      <c r="EL148" s="417">
        <v>0</v>
      </c>
      <c r="EM148" s="417">
        <v>0</v>
      </c>
      <c r="EN148" s="417">
        <v>0</v>
      </c>
      <c r="EO148" s="417">
        <v>0</v>
      </c>
      <c r="EP148" s="417">
        <v>0</v>
      </c>
      <c r="EQ148" s="417">
        <v>0</v>
      </c>
      <c r="ER148" s="417">
        <v>0</v>
      </c>
      <c r="ES148" s="417">
        <v>0</v>
      </c>
      <c r="ET148" s="417">
        <v>0</v>
      </c>
      <c r="EU148" s="417">
        <v>0</v>
      </c>
      <c r="EV148" s="417">
        <v>0</v>
      </c>
      <c r="EW148" s="417">
        <v>0</v>
      </c>
      <c r="EX148" s="417">
        <v>0</v>
      </c>
      <c r="EY148" s="417">
        <v>0</v>
      </c>
      <c r="EZ148" s="417">
        <v>0</v>
      </c>
      <c r="FA148" s="417">
        <v>0</v>
      </c>
      <c r="FB148" s="417">
        <v>0</v>
      </c>
      <c r="FC148" s="417">
        <v>0</v>
      </c>
      <c r="FD148" s="417">
        <v>0</v>
      </c>
      <c r="FE148" s="417">
        <v>0</v>
      </c>
      <c r="FF148" s="417">
        <v>0</v>
      </c>
      <c r="FG148" s="417">
        <v>0</v>
      </c>
      <c r="FH148" s="417">
        <v>0</v>
      </c>
      <c r="FI148" s="417">
        <v>0</v>
      </c>
      <c r="FJ148" s="417">
        <v>0</v>
      </c>
      <c r="FK148" s="417">
        <v>0</v>
      </c>
      <c r="FL148" s="417">
        <v>0</v>
      </c>
      <c r="FM148" s="417">
        <v>0</v>
      </c>
      <c r="FN148" s="417">
        <v>0</v>
      </c>
      <c r="FO148" s="417">
        <v>0</v>
      </c>
      <c r="FP148" s="417">
        <v>0</v>
      </c>
      <c r="FQ148" s="417">
        <v>0</v>
      </c>
      <c r="FR148" s="417">
        <v>0</v>
      </c>
      <c r="FS148" s="417">
        <v>0</v>
      </c>
      <c r="FT148" s="417">
        <v>0</v>
      </c>
      <c r="FU148" s="417">
        <v>0</v>
      </c>
      <c r="FV148" s="417">
        <v>0</v>
      </c>
      <c r="FW148" s="417">
        <v>0</v>
      </c>
      <c r="FX148" s="417">
        <v>0</v>
      </c>
      <c r="FY148" s="417">
        <v>0</v>
      </c>
      <c r="FZ148" s="417">
        <v>0</v>
      </c>
      <c r="GA148" s="417">
        <v>0</v>
      </c>
    </row>
    <row r="149" spans="1:183" x14ac:dyDescent="0.25">
      <c r="A149" s="392">
        <v>4</v>
      </c>
      <c r="B149" s="168">
        <v>14</v>
      </c>
      <c r="C149" s="168">
        <v>8</v>
      </c>
      <c r="D149" s="417">
        <v>0</v>
      </c>
      <c r="E149" s="417">
        <v>0</v>
      </c>
      <c r="F149" s="417">
        <v>0</v>
      </c>
      <c r="G149" s="417">
        <v>0</v>
      </c>
      <c r="H149" s="417">
        <v>0</v>
      </c>
      <c r="I149" s="417">
        <v>0</v>
      </c>
      <c r="J149" s="417">
        <v>0</v>
      </c>
      <c r="K149" s="417">
        <v>0</v>
      </c>
      <c r="L149" s="417">
        <v>0</v>
      </c>
      <c r="M149" s="417">
        <v>0</v>
      </c>
      <c r="N149" s="417">
        <v>0</v>
      </c>
      <c r="O149" s="417">
        <v>0</v>
      </c>
      <c r="P149" s="417">
        <v>0</v>
      </c>
      <c r="Q149" s="417">
        <v>0</v>
      </c>
      <c r="R149" s="417">
        <v>0</v>
      </c>
      <c r="S149" s="417">
        <v>0</v>
      </c>
      <c r="T149" s="417">
        <v>0</v>
      </c>
      <c r="U149" s="417">
        <v>0</v>
      </c>
      <c r="V149" s="417">
        <v>0</v>
      </c>
      <c r="W149" s="417">
        <v>0</v>
      </c>
      <c r="X149" s="417">
        <v>0</v>
      </c>
      <c r="Y149" s="417">
        <v>0</v>
      </c>
      <c r="Z149" s="417">
        <v>0</v>
      </c>
      <c r="AA149" s="417">
        <v>0</v>
      </c>
      <c r="AB149" s="417">
        <v>0</v>
      </c>
      <c r="AC149" s="417">
        <v>0</v>
      </c>
      <c r="AD149" s="417">
        <v>0</v>
      </c>
      <c r="AE149" s="417">
        <v>0</v>
      </c>
      <c r="AF149" s="417">
        <v>0</v>
      </c>
      <c r="AG149" s="417">
        <v>0</v>
      </c>
      <c r="AH149" s="417">
        <v>0</v>
      </c>
      <c r="AI149" s="417">
        <v>0</v>
      </c>
      <c r="AJ149" s="417">
        <v>0</v>
      </c>
      <c r="AK149" s="417">
        <v>0</v>
      </c>
      <c r="AL149" s="417">
        <v>0</v>
      </c>
      <c r="AM149" s="417">
        <v>0</v>
      </c>
      <c r="AN149" s="417">
        <v>0</v>
      </c>
      <c r="AO149" s="417">
        <v>0</v>
      </c>
      <c r="AP149" s="417">
        <v>0</v>
      </c>
      <c r="AQ149" s="417">
        <v>0</v>
      </c>
      <c r="AR149" s="417">
        <v>0</v>
      </c>
      <c r="AS149" s="417">
        <v>0</v>
      </c>
      <c r="AT149" s="417">
        <v>0</v>
      </c>
      <c r="AU149" s="417">
        <v>0</v>
      </c>
      <c r="AV149" s="417">
        <v>0</v>
      </c>
      <c r="AW149" s="417">
        <v>0</v>
      </c>
      <c r="AX149" s="417">
        <v>0</v>
      </c>
      <c r="AY149" s="417">
        <v>0</v>
      </c>
      <c r="AZ149" s="417">
        <v>0</v>
      </c>
      <c r="BA149" s="417">
        <v>0</v>
      </c>
      <c r="BB149" s="417">
        <v>0</v>
      </c>
      <c r="BC149" s="417">
        <v>0</v>
      </c>
      <c r="BD149" s="417">
        <v>0</v>
      </c>
      <c r="BE149" s="417">
        <v>0</v>
      </c>
      <c r="BF149" s="417">
        <v>0</v>
      </c>
      <c r="BG149" s="417">
        <v>0</v>
      </c>
      <c r="BH149" s="417">
        <v>0</v>
      </c>
      <c r="BI149" s="417">
        <v>0</v>
      </c>
      <c r="BJ149" s="417">
        <v>0</v>
      </c>
      <c r="BK149" s="417">
        <v>0</v>
      </c>
      <c r="BL149" s="417">
        <v>0</v>
      </c>
      <c r="BM149" s="417">
        <v>0</v>
      </c>
      <c r="BN149" s="417">
        <v>0</v>
      </c>
      <c r="BO149" s="417">
        <v>0</v>
      </c>
      <c r="BP149" s="417">
        <v>0</v>
      </c>
      <c r="BQ149" s="417">
        <v>0</v>
      </c>
      <c r="BR149" s="417">
        <v>0</v>
      </c>
      <c r="BS149" s="417">
        <v>0</v>
      </c>
      <c r="BT149" s="417">
        <v>0</v>
      </c>
      <c r="BU149" s="417">
        <v>0</v>
      </c>
      <c r="BV149" s="417">
        <v>0</v>
      </c>
      <c r="BW149" s="417">
        <v>0</v>
      </c>
      <c r="BX149" s="417">
        <v>0</v>
      </c>
      <c r="BY149" s="417">
        <v>0</v>
      </c>
      <c r="BZ149" s="417">
        <v>0</v>
      </c>
      <c r="CA149" s="417">
        <v>0</v>
      </c>
      <c r="CB149" s="417">
        <v>0</v>
      </c>
      <c r="CC149" s="417">
        <v>0</v>
      </c>
      <c r="CD149" s="417">
        <v>0</v>
      </c>
      <c r="CE149" s="417">
        <v>0</v>
      </c>
      <c r="CF149" s="417">
        <v>0</v>
      </c>
      <c r="CG149" s="417">
        <v>0</v>
      </c>
      <c r="CH149" s="417">
        <v>0</v>
      </c>
      <c r="CI149" s="417">
        <v>0</v>
      </c>
      <c r="CJ149" s="417">
        <v>0</v>
      </c>
      <c r="CK149" s="417">
        <v>0</v>
      </c>
      <c r="CL149" s="417">
        <v>0</v>
      </c>
      <c r="CM149" s="417">
        <v>0</v>
      </c>
      <c r="CN149" s="417">
        <v>0</v>
      </c>
      <c r="CO149" s="417">
        <v>0</v>
      </c>
      <c r="CP149" s="417">
        <v>0</v>
      </c>
      <c r="CQ149" s="417">
        <v>0</v>
      </c>
      <c r="CR149" s="417">
        <v>0</v>
      </c>
      <c r="CS149" s="417">
        <v>0</v>
      </c>
      <c r="CT149" s="417">
        <v>0</v>
      </c>
      <c r="CU149" s="417">
        <v>0</v>
      </c>
      <c r="CV149" s="417">
        <v>0</v>
      </c>
      <c r="CW149" s="417">
        <v>0</v>
      </c>
      <c r="CX149" s="417">
        <v>0</v>
      </c>
      <c r="CY149" s="417">
        <v>0</v>
      </c>
      <c r="CZ149" s="417">
        <v>0</v>
      </c>
      <c r="DA149" s="417">
        <v>0</v>
      </c>
      <c r="DB149" s="417">
        <v>0</v>
      </c>
      <c r="DC149" s="417">
        <v>0</v>
      </c>
      <c r="DD149" s="417">
        <v>0</v>
      </c>
      <c r="DE149" s="417">
        <v>0</v>
      </c>
      <c r="DF149" s="417">
        <v>0</v>
      </c>
      <c r="DG149" s="417">
        <v>0</v>
      </c>
      <c r="DH149" s="417">
        <v>0</v>
      </c>
      <c r="DI149" s="417">
        <v>0</v>
      </c>
      <c r="DJ149" s="417">
        <v>0</v>
      </c>
      <c r="DK149" s="417">
        <v>0</v>
      </c>
      <c r="DL149" s="417">
        <v>0</v>
      </c>
      <c r="DM149" s="417">
        <v>0</v>
      </c>
      <c r="DN149" s="417">
        <v>0</v>
      </c>
      <c r="DO149" s="417">
        <v>0</v>
      </c>
      <c r="DP149" s="417">
        <v>0</v>
      </c>
      <c r="DQ149" s="417">
        <v>0</v>
      </c>
      <c r="DR149" s="417">
        <v>0</v>
      </c>
      <c r="DS149" s="417">
        <v>0</v>
      </c>
      <c r="DT149" s="417">
        <v>0</v>
      </c>
      <c r="DU149" s="417">
        <v>0</v>
      </c>
      <c r="DV149" s="417">
        <v>0</v>
      </c>
      <c r="DW149" s="417">
        <v>0</v>
      </c>
      <c r="DX149" s="417">
        <v>0</v>
      </c>
      <c r="DY149" s="417">
        <v>0</v>
      </c>
      <c r="DZ149" s="417">
        <v>0</v>
      </c>
      <c r="EA149" s="417">
        <v>0</v>
      </c>
      <c r="EB149" s="417">
        <v>0</v>
      </c>
      <c r="EC149" s="417">
        <v>0</v>
      </c>
      <c r="ED149" s="417">
        <v>0</v>
      </c>
      <c r="EE149" s="417">
        <v>0</v>
      </c>
      <c r="EF149" s="417">
        <v>0</v>
      </c>
      <c r="EG149" s="417">
        <v>0</v>
      </c>
      <c r="EH149" s="417">
        <v>0</v>
      </c>
      <c r="EI149" s="417">
        <v>0</v>
      </c>
      <c r="EJ149" s="417">
        <v>0</v>
      </c>
      <c r="EK149" s="417">
        <v>0</v>
      </c>
      <c r="EL149" s="417">
        <v>0</v>
      </c>
      <c r="EM149" s="417">
        <v>0</v>
      </c>
      <c r="EN149" s="417">
        <v>0</v>
      </c>
      <c r="EO149" s="417">
        <v>0</v>
      </c>
      <c r="EP149" s="417">
        <v>0</v>
      </c>
      <c r="EQ149" s="417">
        <v>0</v>
      </c>
      <c r="ER149" s="417">
        <v>0</v>
      </c>
      <c r="ES149" s="417">
        <v>0</v>
      </c>
      <c r="ET149" s="417">
        <v>0</v>
      </c>
      <c r="EU149" s="417">
        <v>0</v>
      </c>
      <c r="EV149" s="417">
        <v>0</v>
      </c>
      <c r="EW149" s="417">
        <v>0</v>
      </c>
      <c r="EX149" s="417">
        <v>0</v>
      </c>
      <c r="EY149" s="417">
        <v>0</v>
      </c>
      <c r="EZ149" s="417">
        <v>0</v>
      </c>
      <c r="FA149" s="417">
        <v>0</v>
      </c>
      <c r="FB149" s="417">
        <v>0</v>
      </c>
      <c r="FC149" s="417">
        <v>0</v>
      </c>
      <c r="FD149" s="417">
        <v>0</v>
      </c>
      <c r="FE149" s="417">
        <v>0</v>
      </c>
      <c r="FF149" s="417">
        <v>0</v>
      </c>
      <c r="FG149" s="417">
        <v>0</v>
      </c>
      <c r="FH149" s="417">
        <v>0</v>
      </c>
      <c r="FI149" s="417">
        <v>0</v>
      </c>
      <c r="FJ149" s="417">
        <v>0</v>
      </c>
      <c r="FK149" s="417">
        <v>0</v>
      </c>
      <c r="FL149" s="417">
        <v>0</v>
      </c>
      <c r="FM149" s="417">
        <v>0</v>
      </c>
      <c r="FN149" s="417">
        <v>0</v>
      </c>
      <c r="FO149" s="417">
        <v>0</v>
      </c>
      <c r="FP149" s="417">
        <v>0</v>
      </c>
      <c r="FQ149" s="417">
        <v>0</v>
      </c>
      <c r="FR149" s="417">
        <v>0</v>
      </c>
      <c r="FS149" s="417">
        <v>0</v>
      </c>
      <c r="FT149" s="417">
        <v>0</v>
      </c>
      <c r="FU149" s="417">
        <v>0</v>
      </c>
      <c r="FV149" s="417">
        <v>0</v>
      </c>
      <c r="FW149" s="417">
        <v>0</v>
      </c>
      <c r="FX149" s="417">
        <v>0</v>
      </c>
      <c r="FY149" s="417">
        <v>0</v>
      </c>
      <c r="FZ149" s="417">
        <v>0</v>
      </c>
      <c r="GA149" s="417">
        <v>0</v>
      </c>
    </row>
    <row r="150" spans="1:183" x14ac:dyDescent="0.25">
      <c r="A150" s="392">
        <v>1</v>
      </c>
      <c r="B150" s="168">
        <v>14</v>
      </c>
      <c r="C150" s="168">
        <v>1</v>
      </c>
      <c r="D150" s="417">
        <v>0</v>
      </c>
      <c r="E150" s="417">
        <v>0</v>
      </c>
      <c r="F150" s="417">
        <v>0</v>
      </c>
      <c r="G150" s="417">
        <v>0</v>
      </c>
      <c r="H150" s="417">
        <v>0</v>
      </c>
      <c r="I150" s="417">
        <v>0</v>
      </c>
      <c r="J150" s="417">
        <v>0</v>
      </c>
      <c r="K150" s="417">
        <v>0</v>
      </c>
      <c r="L150" s="417">
        <v>0</v>
      </c>
      <c r="M150" s="417">
        <v>0</v>
      </c>
      <c r="N150" s="417">
        <v>0</v>
      </c>
      <c r="O150" s="417">
        <v>0</v>
      </c>
      <c r="P150" s="417">
        <v>0</v>
      </c>
      <c r="Q150" s="417">
        <v>0</v>
      </c>
      <c r="R150" s="417">
        <v>0</v>
      </c>
      <c r="S150" s="417">
        <v>0</v>
      </c>
      <c r="T150" s="417">
        <v>0</v>
      </c>
      <c r="U150" s="417">
        <v>0</v>
      </c>
      <c r="V150" s="417">
        <v>0</v>
      </c>
      <c r="W150" s="417">
        <v>0</v>
      </c>
      <c r="X150" s="417">
        <v>0</v>
      </c>
      <c r="Y150" s="417">
        <v>0</v>
      </c>
      <c r="Z150" s="417">
        <v>0</v>
      </c>
      <c r="AA150" s="417">
        <v>0</v>
      </c>
      <c r="AB150" s="417">
        <v>0</v>
      </c>
      <c r="AC150" s="417">
        <v>0</v>
      </c>
      <c r="AD150" s="417">
        <v>0</v>
      </c>
      <c r="AE150" s="417">
        <v>0</v>
      </c>
      <c r="AF150" s="417">
        <v>0</v>
      </c>
      <c r="AG150" s="417">
        <v>0</v>
      </c>
      <c r="AH150" s="417">
        <v>0</v>
      </c>
      <c r="AI150" s="417">
        <v>0</v>
      </c>
      <c r="AJ150" s="417">
        <v>0</v>
      </c>
      <c r="AK150" s="417">
        <v>0</v>
      </c>
      <c r="AL150" s="417">
        <v>0</v>
      </c>
      <c r="AM150" s="417">
        <v>0</v>
      </c>
      <c r="AN150" s="417">
        <v>0</v>
      </c>
      <c r="AO150" s="417">
        <v>0</v>
      </c>
      <c r="AP150" s="417">
        <v>0</v>
      </c>
      <c r="AQ150" s="417">
        <v>0</v>
      </c>
      <c r="AR150" s="417">
        <v>0</v>
      </c>
      <c r="AS150" s="417">
        <v>0</v>
      </c>
      <c r="AT150" s="417">
        <v>0</v>
      </c>
      <c r="AU150" s="417">
        <v>0</v>
      </c>
      <c r="AV150" s="417">
        <v>0</v>
      </c>
      <c r="AW150" s="417">
        <v>0</v>
      </c>
      <c r="AX150" s="417">
        <v>0</v>
      </c>
      <c r="AY150" s="417">
        <v>0</v>
      </c>
      <c r="AZ150" s="417">
        <v>0</v>
      </c>
      <c r="BA150" s="417">
        <v>0</v>
      </c>
      <c r="BB150" s="417">
        <v>0</v>
      </c>
      <c r="BC150" s="417">
        <v>0</v>
      </c>
      <c r="BD150" s="417">
        <v>0</v>
      </c>
      <c r="BE150" s="417">
        <v>0</v>
      </c>
      <c r="BF150" s="417">
        <v>0</v>
      </c>
      <c r="BG150" s="417">
        <v>0</v>
      </c>
      <c r="BH150" s="417">
        <v>0</v>
      </c>
      <c r="BI150" s="417">
        <v>0</v>
      </c>
      <c r="BJ150" s="417">
        <v>0</v>
      </c>
      <c r="BK150" s="417">
        <v>0</v>
      </c>
      <c r="BL150" s="417">
        <v>0</v>
      </c>
      <c r="BM150" s="417">
        <v>0</v>
      </c>
      <c r="BN150" s="417">
        <v>0</v>
      </c>
      <c r="BO150" s="417">
        <v>0</v>
      </c>
      <c r="BP150" s="417">
        <v>0</v>
      </c>
      <c r="BQ150" s="417">
        <v>0</v>
      </c>
      <c r="BR150" s="417">
        <v>0</v>
      </c>
      <c r="BS150" s="417">
        <v>0</v>
      </c>
      <c r="BT150" s="417">
        <v>0</v>
      </c>
      <c r="BU150" s="417">
        <v>0</v>
      </c>
      <c r="BV150" s="417">
        <v>0</v>
      </c>
      <c r="BW150" s="417">
        <v>0</v>
      </c>
      <c r="BX150" s="417">
        <v>0</v>
      </c>
      <c r="BY150" s="417">
        <v>0</v>
      </c>
      <c r="BZ150" s="417">
        <v>0</v>
      </c>
      <c r="CA150" s="417">
        <v>0</v>
      </c>
      <c r="CB150" s="417">
        <v>0</v>
      </c>
      <c r="CC150" s="417">
        <v>0</v>
      </c>
      <c r="CD150" s="417">
        <v>0</v>
      </c>
      <c r="CE150" s="417">
        <v>0</v>
      </c>
      <c r="CF150" s="417">
        <v>0</v>
      </c>
      <c r="CG150" s="417">
        <v>0</v>
      </c>
      <c r="CH150" s="417">
        <v>0</v>
      </c>
      <c r="CI150" s="417">
        <v>0</v>
      </c>
      <c r="CJ150" s="417">
        <v>0</v>
      </c>
      <c r="CK150" s="417">
        <v>0</v>
      </c>
      <c r="CL150" s="417">
        <v>0</v>
      </c>
      <c r="CM150" s="417">
        <v>0</v>
      </c>
      <c r="CN150" s="417">
        <v>0</v>
      </c>
      <c r="CO150" s="417">
        <v>0</v>
      </c>
      <c r="CP150" s="417">
        <v>0</v>
      </c>
      <c r="CQ150" s="417">
        <v>0</v>
      </c>
      <c r="CR150" s="417">
        <v>0</v>
      </c>
      <c r="CS150" s="417">
        <v>0</v>
      </c>
      <c r="CT150" s="417">
        <v>0</v>
      </c>
      <c r="CU150" s="417">
        <v>0</v>
      </c>
      <c r="CV150" s="417">
        <v>0</v>
      </c>
      <c r="CW150" s="417">
        <v>0</v>
      </c>
      <c r="CX150" s="417">
        <v>0</v>
      </c>
      <c r="CY150" s="417">
        <v>0</v>
      </c>
      <c r="CZ150" s="417">
        <v>0</v>
      </c>
      <c r="DA150" s="417">
        <v>0</v>
      </c>
      <c r="DB150" s="417">
        <v>0</v>
      </c>
      <c r="DC150" s="417">
        <v>0</v>
      </c>
      <c r="DD150" s="417">
        <v>0</v>
      </c>
      <c r="DE150" s="417">
        <v>0</v>
      </c>
      <c r="DF150" s="417">
        <v>0</v>
      </c>
      <c r="DG150" s="417">
        <v>0</v>
      </c>
      <c r="DH150" s="417">
        <v>0</v>
      </c>
      <c r="DI150" s="417">
        <v>0</v>
      </c>
      <c r="DJ150" s="417">
        <v>0</v>
      </c>
      <c r="DK150" s="417">
        <v>0</v>
      </c>
      <c r="DL150" s="417">
        <v>0</v>
      </c>
      <c r="DM150" s="417">
        <v>0</v>
      </c>
      <c r="DN150" s="417">
        <v>0</v>
      </c>
      <c r="DO150" s="417">
        <v>0</v>
      </c>
      <c r="DP150" s="417">
        <v>0</v>
      </c>
      <c r="DQ150" s="417">
        <v>0</v>
      </c>
      <c r="DR150" s="417">
        <v>0</v>
      </c>
      <c r="DS150" s="417">
        <v>0</v>
      </c>
      <c r="DT150" s="417">
        <v>0</v>
      </c>
      <c r="DU150" s="417">
        <v>0</v>
      </c>
      <c r="DV150" s="417">
        <v>0</v>
      </c>
      <c r="DW150" s="417">
        <v>0</v>
      </c>
      <c r="DX150" s="417">
        <v>0</v>
      </c>
      <c r="DY150" s="417">
        <v>0</v>
      </c>
      <c r="DZ150" s="417">
        <v>0</v>
      </c>
      <c r="EA150" s="417">
        <v>0</v>
      </c>
      <c r="EB150" s="417">
        <v>0</v>
      </c>
      <c r="EC150" s="417">
        <v>0</v>
      </c>
      <c r="ED150" s="417">
        <v>0</v>
      </c>
      <c r="EE150" s="417">
        <v>0</v>
      </c>
      <c r="EF150" s="417">
        <v>0</v>
      </c>
      <c r="EG150" s="417">
        <v>0</v>
      </c>
      <c r="EH150" s="417">
        <v>0</v>
      </c>
      <c r="EI150" s="417">
        <v>0</v>
      </c>
      <c r="EJ150" s="417">
        <v>0</v>
      </c>
      <c r="EK150" s="417">
        <v>0</v>
      </c>
      <c r="EL150" s="417">
        <v>0</v>
      </c>
      <c r="EM150" s="417">
        <v>0</v>
      </c>
      <c r="EN150" s="417">
        <v>0</v>
      </c>
      <c r="EO150" s="417">
        <v>0</v>
      </c>
      <c r="EP150" s="417">
        <v>0</v>
      </c>
      <c r="EQ150" s="417">
        <v>0</v>
      </c>
      <c r="ER150" s="417">
        <v>0</v>
      </c>
      <c r="ES150" s="417">
        <v>0</v>
      </c>
      <c r="ET150" s="417">
        <v>0</v>
      </c>
      <c r="EU150" s="417">
        <v>0</v>
      </c>
      <c r="EV150" s="417">
        <v>0</v>
      </c>
      <c r="EW150" s="417">
        <v>0</v>
      </c>
      <c r="EX150" s="417">
        <v>0</v>
      </c>
      <c r="EY150" s="417">
        <v>0</v>
      </c>
      <c r="EZ150" s="417">
        <v>0</v>
      </c>
      <c r="FA150" s="417">
        <v>0</v>
      </c>
      <c r="FB150" s="417">
        <v>0</v>
      </c>
      <c r="FC150" s="417">
        <v>0</v>
      </c>
      <c r="FD150" s="417">
        <v>0</v>
      </c>
      <c r="FE150" s="417">
        <v>0</v>
      </c>
      <c r="FF150" s="417">
        <v>0</v>
      </c>
      <c r="FG150" s="417">
        <v>0</v>
      </c>
      <c r="FH150" s="417">
        <v>0</v>
      </c>
      <c r="FI150" s="417">
        <v>0</v>
      </c>
      <c r="FJ150" s="417">
        <v>0</v>
      </c>
      <c r="FK150" s="417">
        <v>0</v>
      </c>
      <c r="FL150" s="417">
        <v>0</v>
      </c>
      <c r="FM150" s="417">
        <v>0</v>
      </c>
      <c r="FN150" s="417">
        <v>0</v>
      </c>
      <c r="FO150" s="417">
        <v>0</v>
      </c>
      <c r="FP150" s="417">
        <v>0</v>
      </c>
      <c r="FQ150" s="417">
        <v>0</v>
      </c>
      <c r="FR150" s="417">
        <v>0</v>
      </c>
      <c r="FS150" s="417">
        <v>0</v>
      </c>
      <c r="FT150" s="417">
        <v>0</v>
      </c>
      <c r="FU150" s="417">
        <v>0</v>
      </c>
      <c r="FV150" s="417">
        <v>0</v>
      </c>
      <c r="FW150" s="417">
        <v>0</v>
      </c>
      <c r="FX150" s="417">
        <v>0</v>
      </c>
      <c r="FY150" s="417">
        <v>0</v>
      </c>
      <c r="FZ150" s="417">
        <v>0</v>
      </c>
      <c r="GA150" s="417">
        <v>0</v>
      </c>
    </row>
    <row r="151" spans="1:183" x14ac:dyDescent="0.25">
      <c r="A151" s="392">
        <v>2</v>
      </c>
      <c r="B151" s="168">
        <v>14</v>
      </c>
      <c r="C151" s="168">
        <v>1</v>
      </c>
      <c r="D151" s="417">
        <v>0</v>
      </c>
      <c r="E151" s="417">
        <v>0</v>
      </c>
      <c r="F151" s="417">
        <v>0</v>
      </c>
      <c r="G151" s="417">
        <v>0</v>
      </c>
      <c r="H151" s="417">
        <v>0</v>
      </c>
      <c r="I151" s="417">
        <v>0</v>
      </c>
      <c r="J151" s="417">
        <v>0</v>
      </c>
      <c r="K151" s="417">
        <v>0</v>
      </c>
      <c r="L151" s="417">
        <v>0</v>
      </c>
      <c r="M151" s="417">
        <v>0</v>
      </c>
      <c r="N151" s="417">
        <v>0</v>
      </c>
      <c r="O151" s="417">
        <v>0</v>
      </c>
      <c r="P151" s="417">
        <v>0</v>
      </c>
      <c r="Q151" s="417">
        <v>0</v>
      </c>
      <c r="R151" s="417">
        <v>0</v>
      </c>
      <c r="S151" s="417">
        <v>0</v>
      </c>
      <c r="T151" s="417">
        <v>0</v>
      </c>
      <c r="U151" s="417">
        <v>0</v>
      </c>
      <c r="V151" s="417">
        <v>0</v>
      </c>
      <c r="W151" s="417">
        <v>0</v>
      </c>
      <c r="X151" s="417">
        <v>0</v>
      </c>
      <c r="Y151" s="417">
        <v>0</v>
      </c>
      <c r="Z151" s="417">
        <v>0</v>
      </c>
      <c r="AA151" s="417">
        <v>0</v>
      </c>
      <c r="AB151" s="417">
        <v>0</v>
      </c>
      <c r="AC151" s="417">
        <v>0</v>
      </c>
      <c r="AD151" s="417">
        <v>0</v>
      </c>
      <c r="AE151" s="417">
        <v>0</v>
      </c>
      <c r="AF151" s="417">
        <v>0</v>
      </c>
      <c r="AG151" s="417">
        <v>0</v>
      </c>
      <c r="AH151" s="417">
        <v>0</v>
      </c>
      <c r="AI151" s="417">
        <v>0</v>
      </c>
      <c r="AJ151" s="417">
        <v>0</v>
      </c>
      <c r="AK151" s="417">
        <v>0</v>
      </c>
      <c r="AL151" s="417">
        <v>0</v>
      </c>
      <c r="AM151" s="417">
        <v>0</v>
      </c>
      <c r="AN151" s="417">
        <v>0</v>
      </c>
      <c r="AO151" s="417">
        <v>0</v>
      </c>
      <c r="AP151" s="417">
        <v>0</v>
      </c>
      <c r="AQ151" s="417">
        <v>0</v>
      </c>
      <c r="AR151" s="417">
        <v>0</v>
      </c>
      <c r="AS151" s="417">
        <v>0</v>
      </c>
      <c r="AT151" s="417">
        <v>0</v>
      </c>
      <c r="AU151" s="417">
        <v>0</v>
      </c>
      <c r="AV151" s="417">
        <v>0</v>
      </c>
      <c r="AW151" s="417">
        <v>0</v>
      </c>
      <c r="AX151" s="417">
        <v>0</v>
      </c>
      <c r="AY151" s="417">
        <v>0</v>
      </c>
      <c r="AZ151" s="417">
        <v>0</v>
      </c>
      <c r="BA151" s="417">
        <v>0</v>
      </c>
      <c r="BB151" s="417">
        <v>0</v>
      </c>
      <c r="BC151" s="417">
        <v>0</v>
      </c>
      <c r="BD151" s="417">
        <v>0</v>
      </c>
      <c r="BE151" s="417">
        <v>0</v>
      </c>
      <c r="BF151" s="417">
        <v>0</v>
      </c>
      <c r="BG151" s="417">
        <v>0</v>
      </c>
      <c r="BH151" s="417">
        <v>0</v>
      </c>
      <c r="BI151" s="417">
        <v>0</v>
      </c>
      <c r="BJ151" s="417">
        <v>0</v>
      </c>
      <c r="BK151" s="417">
        <v>0</v>
      </c>
      <c r="BL151" s="417">
        <v>0</v>
      </c>
      <c r="BM151" s="417">
        <v>0</v>
      </c>
      <c r="BN151" s="417">
        <v>0</v>
      </c>
      <c r="BO151" s="417">
        <v>0</v>
      </c>
      <c r="BP151" s="417">
        <v>0</v>
      </c>
      <c r="BQ151" s="417">
        <v>0</v>
      </c>
      <c r="BR151" s="417">
        <v>0</v>
      </c>
      <c r="BS151" s="417">
        <v>0</v>
      </c>
      <c r="BT151" s="417">
        <v>0</v>
      </c>
      <c r="BU151" s="417">
        <v>0</v>
      </c>
      <c r="BV151" s="417">
        <v>0</v>
      </c>
      <c r="BW151" s="417">
        <v>0</v>
      </c>
      <c r="BX151" s="417">
        <v>0</v>
      </c>
      <c r="BY151" s="417">
        <v>0</v>
      </c>
      <c r="BZ151" s="417">
        <v>0</v>
      </c>
      <c r="CA151" s="417">
        <v>0</v>
      </c>
      <c r="CB151" s="417">
        <v>0</v>
      </c>
      <c r="CC151" s="417">
        <v>0</v>
      </c>
      <c r="CD151" s="417">
        <v>0</v>
      </c>
      <c r="CE151" s="417">
        <v>0</v>
      </c>
      <c r="CF151" s="417">
        <v>0</v>
      </c>
      <c r="CG151" s="417">
        <v>0</v>
      </c>
      <c r="CH151" s="417">
        <v>0</v>
      </c>
      <c r="CI151" s="417">
        <v>0</v>
      </c>
      <c r="CJ151" s="417">
        <v>0</v>
      </c>
      <c r="CK151" s="417">
        <v>0</v>
      </c>
      <c r="CL151" s="417">
        <v>0</v>
      </c>
      <c r="CM151" s="417">
        <v>0</v>
      </c>
      <c r="CN151" s="417">
        <v>0</v>
      </c>
      <c r="CO151" s="417">
        <v>0</v>
      </c>
      <c r="CP151" s="417">
        <v>0</v>
      </c>
      <c r="CQ151" s="417">
        <v>0</v>
      </c>
      <c r="CR151" s="417">
        <v>0</v>
      </c>
      <c r="CS151" s="417">
        <v>0</v>
      </c>
      <c r="CT151" s="417">
        <v>0</v>
      </c>
      <c r="CU151" s="417">
        <v>0</v>
      </c>
      <c r="CV151" s="417">
        <v>0</v>
      </c>
      <c r="CW151" s="417">
        <v>0</v>
      </c>
      <c r="CX151" s="417">
        <v>0</v>
      </c>
      <c r="CY151" s="417">
        <v>0</v>
      </c>
      <c r="CZ151" s="417">
        <v>0</v>
      </c>
      <c r="DA151" s="417">
        <v>0</v>
      </c>
      <c r="DB151" s="417">
        <v>0</v>
      </c>
      <c r="DC151" s="417">
        <v>0</v>
      </c>
      <c r="DD151" s="417">
        <v>0</v>
      </c>
      <c r="DE151" s="417">
        <v>0</v>
      </c>
      <c r="DF151" s="417">
        <v>0</v>
      </c>
      <c r="DG151" s="417">
        <v>0</v>
      </c>
      <c r="DH151" s="417">
        <v>0</v>
      </c>
      <c r="DI151" s="417">
        <v>0</v>
      </c>
      <c r="DJ151" s="417">
        <v>0</v>
      </c>
      <c r="DK151" s="417">
        <v>0</v>
      </c>
      <c r="DL151" s="417">
        <v>0</v>
      </c>
      <c r="DM151" s="417">
        <v>0</v>
      </c>
      <c r="DN151" s="417">
        <v>0</v>
      </c>
      <c r="DO151" s="417">
        <v>0</v>
      </c>
      <c r="DP151" s="417">
        <v>0</v>
      </c>
      <c r="DQ151" s="417">
        <v>0</v>
      </c>
      <c r="DR151" s="417">
        <v>0</v>
      </c>
      <c r="DS151" s="417">
        <v>0</v>
      </c>
      <c r="DT151" s="417">
        <v>0</v>
      </c>
      <c r="DU151" s="417">
        <v>0</v>
      </c>
      <c r="DV151" s="417">
        <v>0</v>
      </c>
      <c r="DW151" s="417">
        <v>0</v>
      </c>
      <c r="DX151" s="417">
        <v>0</v>
      </c>
      <c r="DY151" s="417">
        <v>0</v>
      </c>
      <c r="DZ151" s="417">
        <v>0</v>
      </c>
      <c r="EA151" s="417">
        <v>0</v>
      </c>
      <c r="EB151" s="417">
        <v>0</v>
      </c>
      <c r="EC151" s="417">
        <v>0</v>
      </c>
      <c r="ED151" s="417">
        <v>0</v>
      </c>
      <c r="EE151" s="417">
        <v>0</v>
      </c>
      <c r="EF151" s="417">
        <v>0</v>
      </c>
      <c r="EG151" s="417">
        <v>0</v>
      </c>
      <c r="EH151" s="417">
        <v>0</v>
      </c>
      <c r="EI151" s="417">
        <v>0</v>
      </c>
      <c r="EJ151" s="417">
        <v>0</v>
      </c>
      <c r="EK151" s="417">
        <v>0</v>
      </c>
      <c r="EL151" s="417">
        <v>0</v>
      </c>
      <c r="EM151" s="417">
        <v>0</v>
      </c>
      <c r="EN151" s="417">
        <v>0</v>
      </c>
      <c r="EO151" s="417">
        <v>0</v>
      </c>
      <c r="EP151" s="417">
        <v>0</v>
      </c>
      <c r="EQ151" s="417">
        <v>0</v>
      </c>
      <c r="ER151" s="417">
        <v>0</v>
      </c>
      <c r="ES151" s="417">
        <v>0</v>
      </c>
      <c r="ET151" s="417">
        <v>0</v>
      </c>
      <c r="EU151" s="417">
        <v>0</v>
      </c>
      <c r="EV151" s="417">
        <v>0</v>
      </c>
      <c r="EW151" s="417">
        <v>0</v>
      </c>
      <c r="EX151" s="417">
        <v>0</v>
      </c>
      <c r="EY151" s="417">
        <v>0</v>
      </c>
      <c r="EZ151" s="417">
        <v>0</v>
      </c>
      <c r="FA151" s="417">
        <v>0</v>
      </c>
      <c r="FB151" s="417">
        <v>0</v>
      </c>
      <c r="FC151" s="417">
        <v>0</v>
      </c>
      <c r="FD151" s="417">
        <v>0</v>
      </c>
      <c r="FE151" s="417">
        <v>0</v>
      </c>
      <c r="FF151" s="417">
        <v>0</v>
      </c>
      <c r="FG151" s="417">
        <v>0</v>
      </c>
      <c r="FH151" s="417">
        <v>0</v>
      </c>
      <c r="FI151" s="417">
        <v>0</v>
      </c>
      <c r="FJ151" s="417">
        <v>0</v>
      </c>
      <c r="FK151" s="417">
        <v>0</v>
      </c>
      <c r="FL151" s="417">
        <v>0</v>
      </c>
      <c r="FM151" s="417">
        <v>0</v>
      </c>
      <c r="FN151" s="417">
        <v>0</v>
      </c>
      <c r="FO151" s="417">
        <v>0</v>
      </c>
      <c r="FP151" s="417">
        <v>0</v>
      </c>
      <c r="FQ151" s="417">
        <v>0</v>
      </c>
      <c r="FR151" s="417">
        <v>0</v>
      </c>
      <c r="FS151" s="417">
        <v>0</v>
      </c>
      <c r="FT151" s="417">
        <v>0</v>
      </c>
      <c r="FU151" s="417">
        <v>0</v>
      </c>
      <c r="FV151" s="417">
        <v>0</v>
      </c>
      <c r="FW151" s="417">
        <v>0</v>
      </c>
      <c r="FX151" s="417">
        <v>0</v>
      </c>
      <c r="FY151" s="417">
        <v>0</v>
      </c>
      <c r="FZ151" s="417">
        <v>0</v>
      </c>
      <c r="GA151" s="417">
        <v>0</v>
      </c>
    </row>
    <row r="152" spans="1:183" x14ac:dyDescent="0.25">
      <c r="A152" s="392">
        <v>3</v>
      </c>
      <c r="B152" s="168">
        <v>14</v>
      </c>
      <c r="C152" s="168">
        <v>1</v>
      </c>
      <c r="D152" s="417">
        <v>0</v>
      </c>
      <c r="E152" s="417">
        <v>0</v>
      </c>
      <c r="F152" s="417">
        <v>0</v>
      </c>
      <c r="G152" s="417">
        <v>0</v>
      </c>
      <c r="H152" s="417">
        <v>0</v>
      </c>
      <c r="I152" s="417">
        <v>0</v>
      </c>
      <c r="J152" s="417">
        <v>0</v>
      </c>
      <c r="K152" s="417">
        <v>0</v>
      </c>
      <c r="L152" s="417">
        <v>0</v>
      </c>
      <c r="M152" s="417">
        <v>0</v>
      </c>
      <c r="N152" s="417">
        <v>0</v>
      </c>
      <c r="O152" s="417">
        <v>0</v>
      </c>
      <c r="P152" s="417">
        <v>0</v>
      </c>
      <c r="Q152" s="417">
        <v>0</v>
      </c>
      <c r="R152" s="417">
        <v>0</v>
      </c>
      <c r="S152" s="417">
        <v>0</v>
      </c>
      <c r="T152" s="417">
        <v>0</v>
      </c>
      <c r="U152" s="417">
        <v>0</v>
      </c>
      <c r="V152" s="417">
        <v>0</v>
      </c>
      <c r="W152" s="417">
        <v>0</v>
      </c>
      <c r="X152" s="417">
        <v>0</v>
      </c>
      <c r="Y152" s="417">
        <v>0</v>
      </c>
      <c r="Z152" s="417">
        <v>0</v>
      </c>
      <c r="AA152" s="417">
        <v>0</v>
      </c>
      <c r="AB152" s="417">
        <v>0</v>
      </c>
      <c r="AC152" s="417">
        <v>0</v>
      </c>
      <c r="AD152" s="417">
        <v>0</v>
      </c>
      <c r="AE152" s="417">
        <v>0</v>
      </c>
      <c r="AF152" s="417">
        <v>0</v>
      </c>
      <c r="AG152" s="417">
        <v>0</v>
      </c>
      <c r="AH152" s="417">
        <v>0</v>
      </c>
      <c r="AI152" s="417">
        <v>0</v>
      </c>
      <c r="AJ152" s="417">
        <v>0</v>
      </c>
      <c r="AK152" s="417">
        <v>0</v>
      </c>
      <c r="AL152" s="417">
        <v>0</v>
      </c>
      <c r="AM152" s="417">
        <v>0</v>
      </c>
      <c r="AN152" s="417">
        <v>0</v>
      </c>
      <c r="AO152" s="417">
        <v>0</v>
      </c>
      <c r="AP152" s="417">
        <v>0</v>
      </c>
      <c r="AQ152" s="417">
        <v>0</v>
      </c>
      <c r="AR152" s="417">
        <v>0</v>
      </c>
      <c r="AS152" s="417">
        <v>0</v>
      </c>
      <c r="AT152" s="417">
        <v>0</v>
      </c>
      <c r="AU152" s="417">
        <v>0</v>
      </c>
      <c r="AV152" s="417">
        <v>0</v>
      </c>
      <c r="AW152" s="417">
        <v>0</v>
      </c>
      <c r="AX152" s="417">
        <v>0</v>
      </c>
      <c r="AY152" s="417">
        <v>0</v>
      </c>
      <c r="AZ152" s="417">
        <v>0</v>
      </c>
      <c r="BA152" s="417">
        <v>0</v>
      </c>
      <c r="BB152" s="417">
        <v>0</v>
      </c>
      <c r="BC152" s="417">
        <v>0</v>
      </c>
      <c r="BD152" s="417">
        <v>0</v>
      </c>
      <c r="BE152" s="417">
        <v>0</v>
      </c>
      <c r="BF152" s="417">
        <v>0</v>
      </c>
      <c r="BG152" s="417">
        <v>0</v>
      </c>
      <c r="BH152" s="417">
        <v>0</v>
      </c>
      <c r="BI152" s="417">
        <v>0</v>
      </c>
      <c r="BJ152" s="417">
        <v>0</v>
      </c>
      <c r="BK152" s="417">
        <v>0</v>
      </c>
      <c r="BL152" s="417">
        <v>0</v>
      </c>
      <c r="BM152" s="417">
        <v>0</v>
      </c>
      <c r="BN152" s="417">
        <v>0</v>
      </c>
      <c r="BO152" s="417">
        <v>0</v>
      </c>
      <c r="BP152" s="417">
        <v>0</v>
      </c>
      <c r="BQ152" s="417">
        <v>0</v>
      </c>
      <c r="BR152" s="417">
        <v>0</v>
      </c>
      <c r="BS152" s="417">
        <v>0</v>
      </c>
      <c r="BT152" s="417">
        <v>0</v>
      </c>
      <c r="BU152" s="417">
        <v>0</v>
      </c>
      <c r="BV152" s="417">
        <v>0</v>
      </c>
      <c r="BW152" s="417">
        <v>0</v>
      </c>
      <c r="BX152" s="417">
        <v>0</v>
      </c>
      <c r="BY152" s="417">
        <v>0</v>
      </c>
      <c r="BZ152" s="417">
        <v>0</v>
      </c>
      <c r="CA152" s="417">
        <v>0</v>
      </c>
      <c r="CB152" s="417">
        <v>0</v>
      </c>
      <c r="CC152" s="417">
        <v>0</v>
      </c>
      <c r="CD152" s="417">
        <v>0</v>
      </c>
      <c r="CE152" s="417">
        <v>0</v>
      </c>
      <c r="CF152" s="417">
        <v>0</v>
      </c>
      <c r="CG152" s="417">
        <v>0</v>
      </c>
      <c r="CH152" s="417">
        <v>0</v>
      </c>
      <c r="CI152" s="417">
        <v>0</v>
      </c>
      <c r="CJ152" s="417">
        <v>0</v>
      </c>
      <c r="CK152" s="417">
        <v>0</v>
      </c>
      <c r="CL152" s="417">
        <v>0</v>
      </c>
      <c r="CM152" s="417">
        <v>0</v>
      </c>
      <c r="CN152" s="417">
        <v>0</v>
      </c>
      <c r="CO152" s="417">
        <v>0</v>
      </c>
      <c r="CP152" s="417">
        <v>0</v>
      </c>
      <c r="CQ152" s="417">
        <v>0</v>
      </c>
      <c r="CR152" s="417">
        <v>0</v>
      </c>
      <c r="CS152" s="417">
        <v>0</v>
      </c>
      <c r="CT152" s="417">
        <v>0</v>
      </c>
      <c r="CU152" s="417">
        <v>0</v>
      </c>
      <c r="CV152" s="417">
        <v>0</v>
      </c>
      <c r="CW152" s="417">
        <v>0</v>
      </c>
      <c r="CX152" s="417">
        <v>0</v>
      </c>
      <c r="CY152" s="417">
        <v>0</v>
      </c>
      <c r="CZ152" s="417">
        <v>0</v>
      </c>
      <c r="DA152" s="417">
        <v>0</v>
      </c>
      <c r="DB152" s="417">
        <v>0</v>
      </c>
      <c r="DC152" s="417">
        <v>0</v>
      </c>
      <c r="DD152" s="417">
        <v>0</v>
      </c>
      <c r="DE152" s="417">
        <v>0</v>
      </c>
      <c r="DF152" s="417">
        <v>0</v>
      </c>
      <c r="DG152" s="417">
        <v>0</v>
      </c>
      <c r="DH152" s="417">
        <v>0</v>
      </c>
      <c r="DI152" s="417">
        <v>0</v>
      </c>
      <c r="DJ152" s="417">
        <v>0</v>
      </c>
      <c r="DK152" s="417">
        <v>0</v>
      </c>
      <c r="DL152" s="417">
        <v>0</v>
      </c>
      <c r="DM152" s="417">
        <v>0</v>
      </c>
      <c r="DN152" s="417">
        <v>0</v>
      </c>
      <c r="DO152" s="417">
        <v>0</v>
      </c>
      <c r="DP152" s="417">
        <v>0</v>
      </c>
      <c r="DQ152" s="417">
        <v>0</v>
      </c>
      <c r="DR152" s="417">
        <v>0</v>
      </c>
      <c r="DS152" s="417">
        <v>0</v>
      </c>
      <c r="DT152" s="417">
        <v>0</v>
      </c>
      <c r="DU152" s="417">
        <v>0</v>
      </c>
      <c r="DV152" s="417">
        <v>0</v>
      </c>
      <c r="DW152" s="417">
        <v>0</v>
      </c>
      <c r="DX152" s="417">
        <v>0</v>
      </c>
      <c r="DY152" s="417">
        <v>0</v>
      </c>
      <c r="DZ152" s="417">
        <v>0</v>
      </c>
      <c r="EA152" s="417">
        <v>0</v>
      </c>
      <c r="EB152" s="417">
        <v>0</v>
      </c>
      <c r="EC152" s="417">
        <v>0</v>
      </c>
      <c r="ED152" s="417">
        <v>0</v>
      </c>
      <c r="EE152" s="417">
        <v>0</v>
      </c>
      <c r="EF152" s="417">
        <v>0</v>
      </c>
      <c r="EG152" s="417">
        <v>0</v>
      </c>
      <c r="EH152" s="417">
        <v>0</v>
      </c>
      <c r="EI152" s="417">
        <v>0</v>
      </c>
      <c r="EJ152" s="417">
        <v>0</v>
      </c>
      <c r="EK152" s="417">
        <v>0</v>
      </c>
      <c r="EL152" s="417">
        <v>0</v>
      </c>
      <c r="EM152" s="417">
        <v>0</v>
      </c>
      <c r="EN152" s="417">
        <v>0</v>
      </c>
      <c r="EO152" s="417">
        <v>0</v>
      </c>
      <c r="EP152" s="417">
        <v>0</v>
      </c>
      <c r="EQ152" s="417">
        <v>0</v>
      </c>
      <c r="ER152" s="417">
        <v>0</v>
      </c>
      <c r="ES152" s="417">
        <v>0</v>
      </c>
      <c r="ET152" s="417">
        <v>0</v>
      </c>
      <c r="EU152" s="417">
        <v>0</v>
      </c>
      <c r="EV152" s="417">
        <v>0</v>
      </c>
      <c r="EW152" s="417">
        <v>0</v>
      </c>
      <c r="EX152" s="417">
        <v>0</v>
      </c>
      <c r="EY152" s="417">
        <v>0</v>
      </c>
      <c r="EZ152" s="417">
        <v>0</v>
      </c>
      <c r="FA152" s="417">
        <v>0</v>
      </c>
      <c r="FB152" s="417">
        <v>0</v>
      </c>
      <c r="FC152" s="417">
        <v>0</v>
      </c>
      <c r="FD152" s="417">
        <v>0</v>
      </c>
      <c r="FE152" s="417">
        <v>0</v>
      </c>
      <c r="FF152" s="417">
        <v>0</v>
      </c>
      <c r="FG152" s="417">
        <v>0</v>
      </c>
      <c r="FH152" s="417">
        <v>0</v>
      </c>
      <c r="FI152" s="417">
        <v>0</v>
      </c>
      <c r="FJ152" s="417">
        <v>0</v>
      </c>
      <c r="FK152" s="417">
        <v>0</v>
      </c>
      <c r="FL152" s="417">
        <v>0</v>
      </c>
      <c r="FM152" s="417">
        <v>0</v>
      </c>
      <c r="FN152" s="417">
        <v>0</v>
      </c>
      <c r="FO152" s="417">
        <v>0</v>
      </c>
      <c r="FP152" s="417">
        <v>0</v>
      </c>
      <c r="FQ152" s="417">
        <v>0</v>
      </c>
      <c r="FR152" s="417">
        <v>0</v>
      </c>
      <c r="FS152" s="417">
        <v>0</v>
      </c>
      <c r="FT152" s="417">
        <v>0</v>
      </c>
      <c r="FU152" s="417">
        <v>0</v>
      </c>
      <c r="FV152" s="417">
        <v>0</v>
      </c>
      <c r="FW152" s="417">
        <v>0</v>
      </c>
      <c r="FX152" s="417">
        <v>0</v>
      </c>
      <c r="FY152" s="417">
        <v>0</v>
      </c>
      <c r="FZ152" s="417">
        <v>0</v>
      </c>
      <c r="GA152" s="417">
        <v>0</v>
      </c>
    </row>
    <row r="153" spans="1:183" x14ac:dyDescent="0.25">
      <c r="A153" s="392">
        <v>4</v>
      </c>
      <c r="B153" s="168">
        <v>14</v>
      </c>
      <c r="C153" s="168">
        <v>1</v>
      </c>
      <c r="D153" s="417">
        <v>0</v>
      </c>
      <c r="E153" s="417">
        <v>0</v>
      </c>
      <c r="F153" s="417">
        <v>0</v>
      </c>
      <c r="G153" s="417">
        <v>0</v>
      </c>
      <c r="H153" s="417">
        <v>0</v>
      </c>
      <c r="I153" s="417">
        <v>0</v>
      </c>
      <c r="J153" s="417">
        <v>0</v>
      </c>
      <c r="K153" s="417">
        <v>0</v>
      </c>
      <c r="L153" s="417">
        <v>0</v>
      </c>
      <c r="M153" s="417">
        <v>0</v>
      </c>
      <c r="N153" s="417">
        <v>0</v>
      </c>
      <c r="O153" s="417">
        <v>0</v>
      </c>
      <c r="P153" s="417">
        <v>0</v>
      </c>
      <c r="Q153" s="417">
        <v>0</v>
      </c>
      <c r="R153" s="417">
        <v>0</v>
      </c>
      <c r="S153" s="417">
        <v>0</v>
      </c>
      <c r="T153" s="417">
        <v>0</v>
      </c>
      <c r="U153" s="417">
        <v>0</v>
      </c>
      <c r="V153" s="417">
        <v>0</v>
      </c>
      <c r="W153" s="417">
        <v>0</v>
      </c>
      <c r="X153" s="417">
        <v>0</v>
      </c>
      <c r="Y153" s="417">
        <v>0</v>
      </c>
      <c r="Z153" s="417">
        <v>0</v>
      </c>
      <c r="AA153" s="417">
        <v>0</v>
      </c>
      <c r="AB153" s="417">
        <v>0</v>
      </c>
      <c r="AC153" s="417">
        <v>0</v>
      </c>
      <c r="AD153" s="417">
        <v>0</v>
      </c>
      <c r="AE153" s="417">
        <v>0</v>
      </c>
      <c r="AF153" s="417">
        <v>0</v>
      </c>
      <c r="AG153" s="417">
        <v>0</v>
      </c>
      <c r="AH153" s="417">
        <v>0</v>
      </c>
      <c r="AI153" s="417">
        <v>0</v>
      </c>
      <c r="AJ153" s="417">
        <v>0</v>
      </c>
      <c r="AK153" s="417">
        <v>0</v>
      </c>
      <c r="AL153" s="417">
        <v>0</v>
      </c>
      <c r="AM153" s="417">
        <v>0</v>
      </c>
      <c r="AN153" s="417">
        <v>0</v>
      </c>
      <c r="AO153" s="417">
        <v>0</v>
      </c>
      <c r="AP153" s="417">
        <v>0</v>
      </c>
      <c r="AQ153" s="417">
        <v>0</v>
      </c>
      <c r="AR153" s="417">
        <v>0</v>
      </c>
      <c r="AS153" s="417">
        <v>0</v>
      </c>
      <c r="AT153" s="417">
        <v>0</v>
      </c>
      <c r="AU153" s="417">
        <v>0</v>
      </c>
      <c r="AV153" s="417">
        <v>0</v>
      </c>
      <c r="AW153" s="417">
        <v>0</v>
      </c>
      <c r="AX153" s="417">
        <v>0</v>
      </c>
      <c r="AY153" s="417">
        <v>0</v>
      </c>
      <c r="AZ153" s="417">
        <v>0</v>
      </c>
      <c r="BA153" s="417">
        <v>0</v>
      </c>
      <c r="BB153" s="417">
        <v>0</v>
      </c>
      <c r="BC153" s="417">
        <v>0</v>
      </c>
      <c r="BD153" s="417">
        <v>0</v>
      </c>
      <c r="BE153" s="417">
        <v>0</v>
      </c>
      <c r="BF153" s="417">
        <v>0</v>
      </c>
      <c r="BG153" s="417">
        <v>0</v>
      </c>
      <c r="BH153" s="417">
        <v>0</v>
      </c>
      <c r="BI153" s="417">
        <v>0</v>
      </c>
      <c r="BJ153" s="417">
        <v>0</v>
      </c>
      <c r="BK153" s="417">
        <v>0</v>
      </c>
      <c r="BL153" s="417">
        <v>0</v>
      </c>
      <c r="BM153" s="417">
        <v>0</v>
      </c>
      <c r="BN153" s="417">
        <v>0</v>
      </c>
      <c r="BO153" s="417">
        <v>0</v>
      </c>
      <c r="BP153" s="417">
        <v>0</v>
      </c>
      <c r="BQ153" s="417">
        <v>0</v>
      </c>
      <c r="BR153" s="417">
        <v>0</v>
      </c>
      <c r="BS153" s="417">
        <v>0</v>
      </c>
      <c r="BT153" s="417">
        <v>0</v>
      </c>
      <c r="BU153" s="417">
        <v>0</v>
      </c>
      <c r="BV153" s="417">
        <v>0</v>
      </c>
      <c r="BW153" s="417">
        <v>0</v>
      </c>
      <c r="BX153" s="417">
        <v>0</v>
      </c>
      <c r="BY153" s="417">
        <v>0</v>
      </c>
      <c r="BZ153" s="417">
        <v>0</v>
      </c>
      <c r="CA153" s="417">
        <v>0</v>
      </c>
      <c r="CB153" s="417">
        <v>0</v>
      </c>
      <c r="CC153" s="417">
        <v>0</v>
      </c>
      <c r="CD153" s="417">
        <v>0</v>
      </c>
      <c r="CE153" s="417">
        <v>0</v>
      </c>
      <c r="CF153" s="417">
        <v>0</v>
      </c>
      <c r="CG153" s="417">
        <v>0</v>
      </c>
      <c r="CH153" s="417">
        <v>0</v>
      </c>
      <c r="CI153" s="417">
        <v>0</v>
      </c>
      <c r="CJ153" s="417">
        <v>0</v>
      </c>
      <c r="CK153" s="417">
        <v>0</v>
      </c>
      <c r="CL153" s="417">
        <v>0</v>
      </c>
      <c r="CM153" s="417">
        <v>0</v>
      </c>
      <c r="CN153" s="417">
        <v>0</v>
      </c>
      <c r="CO153" s="417">
        <v>0</v>
      </c>
      <c r="CP153" s="417">
        <v>0</v>
      </c>
      <c r="CQ153" s="417">
        <v>0</v>
      </c>
      <c r="CR153" s="417">
        <v>0</v>
      </c>
      <c r="CS153" s="417">
        <v>0</v>
      </c>
      <c r="CT153" s="417">
        <v>0</v>
      </c>
      <c r="CU153" s="417">
        <v>0</v>
      </c>
      <c r="CV153" s="417">
        <v>0</v>
      </c>
      <c r="CW153" s="417">
        <v>0</v>
      </c>
      <c r="CX153" s="417">
        <v>0</v>
      </c>
      <c r="CY153" s="417">
        <v>0</v>
      </c>
      <c r="CZ153" s="417">
        <v>0</v>
      </c>
      <c r="DA153" s="417">
        <v>0</v>
      </c>
      <c r="DB153" s="417">
        <v>0</v>
      </c>
      <c r="DC153" s="417">
        <v>0</v>
      </c>
      <c r="DD153" s="417">
        <v>0</v>
      </c>
      <c r="DE153" s="417">
        <v>0</v>
      </c>
      <c r="DF153" s="417">
        <v>0</v>
      </c>
      <c r="DG153" s="417">
        <v>0</v>
      </c>
      <c r="DH153" s="417">
        <v>0</v>
      </c>
      <c r="DI153" s="417">
        <v>0</v>
      </c>
      <c r="DJ153" s="417">
        <v>0</v>
      </c>
      <c r="DK153" s="417">
        <v>0</v>
      </c>
      <c r="DL153" s="417">
        <v>0</v>
      </c>
      <c r="DM153" s="417">
        <v>0</v>
      </c>
      <c r="DN153" s="417">
        <v>0</v>
      </c>
      <c r="DO153" s="417">
        <v>0</v>
      </c>
      <c r="DP153" s="417">
        <v>0</v>
      </c>
      <c r="DQ153" s="417">
        <v>0</v>
      </c>
      <c r="DR153" s="417">
        <v>0</v>
      </c>
      <c r="DS153" s="417">
        <v>0</v>
      </c>
      <c r="DT153" s="417">
        <v>0</v>
      </c>
      <c r="DU153" s="417">
        <v>0</v>
      </c>
      <c r="DV153" s="417">
        <v>0</v>
      </c>
      <c r="DW153" s="417">
        <v>0</v>
      </c>
      <c r="DX153" s="417">
        <v>0</v>
      </c>
      <c r="DY153" s="417">
        <v>0</v>
      </c>
      <c r="DZ153" s="417">
        <v>0</v>
      </c>
      <c r="EA153" s="417">
        <v>0</v>
      </c>
      <c r="EB153" s="417">
        <v>0</v>
      </c>
      <c r="EC153" s="417">
        <v>0</v>
      </c>
      <c r="ED153" s="417">
        <v>0</v>
      </c>
      <c r="EE153" s="417">
        <v>0</v>
      </c>
      <c r="EF153" s="417">
        <v>0</v>
      </c>
      <c r="EG153" s="417">
        <v>0</v>
      </c>
      <c r="EH153" s="417">
        <v>0</v>
      </c>
      <c r="EI153" s="417">
        <v>0</v>
      </c>
      <c r="EJ153" s="417">
        <v>0</v>
      </c>
      <c r="EK153" s="417">
        <v>0</v>
      </c>
      <c r="EL153" s="417">
        <v>0</v>
      </c>
      <c r="EM153" s="417">
        <v>0</v>
      </c>
      <c r="EN153" s="417">
        <v>0</v>
      </c>
      <c r="EO153" s="417">
        <v>0</v>
      </c>
      <c r="EP153" s="417">
        <v>0</v>
      </c>
      <c r="EQ153" s="417">
        <v>0</v>
      </c>
      <c r="ER153" s="417">
        <v>0</v>
      </c>
      <c r="ES153" s="417">
        <v>0</v>
      </c>
      <c r="ET153" s="417">
        <v>0</v>
      </c>
      <c r="EU153" s="417">
        <v>0</v>
      </c>
      <c r="EV153" s="417">
        <v>0</v>
      </c>
      <c r="EW153" s="417">
        <v>0</v>
      </c>
      <c r="EX153" s="417">
        <v>0</v>
      </c>
      <c r="EY153" s="417">
        <v>0</v>
      </c>
      <c r="EZ153" s="417">
        <v>0</v>
      </c>
      <c r="FA153" s="417">
        <v>0</v>
      </c>
      <c r="FB153" s="417">
        <v>0</v>
      </c>
      <c r="FC153" s="417">
        <v>0</v>
      </c>
      <c r="FD153" s="417">
        <v>0</v>
      </c>
      <c r="FE153" s="417">
        <v>0</v>
      </c>
      <c r="FF153" s="417">
        <v>0</v>
      </c>
      <c r="FG153" s="417">
        <v>0</v>
      </c>
      <c r="FH153" s="417">
        <v>0</v>
      </c>
      <c r="FI153" s="417">
        <v>0</v>
      </c>
      <c r="FJ153" s="417">
        <v>0</v>
      </c>
      <c r="FK153" s="417">
        <v>0</v>
      </c>
      <c r="FL153" s="417">
        <v>0</v>
      </c>
      <c r="FM153" s="417">
        <v>0</v>
      </c>
      <c r="FN153" s="417">
        <v>0</v>
      </c>
      <c r="FO153" s="417">
        <v>0</v>
      </c>
      <c r="FP153" s="417">
        <v>0</v>
      </c>
      <c r="FQ153" s="417">
        <v>0</v>
      </c>
      <c r="FR153" s="417">
        <v>0</v>
      </c>
      <c r="FS153" s="417">
        <v>0</v>
      </c>
      <c r="FT153" s="417">
        <v>0</v>
      </c>
      <c r="FU153" s="417">
        <v>0</v>
      </c>
      <c r="FV153" s="417">
        <v>0</v>
      </c>
      <c r="FW153" s="417">
        <v>0</v>
      </c>
      <c r="FX153" s="417">
        <v>0</v>
      </c>
      <c r="FY153" s="417">
        <v>0</v>
      </c>
      <c r="FZ153" s="417">
        <v>0</v>
      </c>
      <c r="GA153" s="417">
        <v>0</v>
      </c>
    </row>
    <row r="154" spans="1:183" x14ac:dyDescent="0.25">
      <c r="A154" s="392">
        <v>1</v>
      </c>
      <c r="B154" s="168">
        <v>14</v>
      </c>
      <c r="C154" s="168">
        <v>13</v>
      </c>
      <c r="D154" s="417">
        <v>0</v>
      </c>
      <c r="E154" s="417">
        <v>0</v>
      </c>
      <c r="F154" s="417">
        <v>0</v>
      </c>
      <c r="G154" s="417">
        <v>0</v>
      </c>
      <c r="H154" s="417">
        <v>0</v>
      </c>
      <c r="I154" s="417">
        <v>0</v>
      </c>
      <c r="J154" s="417">
        <v>0</v>
      </c>
      <c r="K154" s="417">
        <v>0</v>
      </c>
      <c r="L154" s="417">
        <v>0</v>
      </c>
      <c r="M154" s="417">
        <v>0</v>
      </c>
      <c r="N154" s="417">
        <v>0</v>
      </c>
      <c r="O154" s="417">
        <v>0</v>
      </c>
      <c r="P154" s="417">
        <v>0</v>
      </c>
      <c r="Q154" s="417">
        <v>0</v>
      </c>
      <c r="R154" s="417">
        <v>0</v>
      </c>
      <c r="S154" s="417">
        <v>0</v>
      </c>
      <c r="T154" s="417">
        <v>0</v>
      </c>
      <c r="U154" s="417">
        <v>0</v>
      </c>
      <c r="V154" s="417">
        <v>0</v>
      </c>
      <c r="W154" s="417">
        <v>0</v>
      </c>
      <c r="X154" s="417">
        <v>0</v>
      </c>
      <c r="Y154" s="417">
        <v>0</v>
      </c>
      <c r="Z154" s="417">
        <v>0</v>
      </c>
      <c r="AA154" s="417">
        <v>0</v>
      </c>
      <c r="AB154" s="417">
        <v>0</v>
      </c>
      <c r="AC154" s="417">
        <v>0</v>
      </c>
      <c r="AD154" s="417">
        <v>0</v>
      </c>
      <c r="AE154" s="417">
        <v>0</v>
      </c>
      <c r="AF154" s="417">
        <v>0</v>
      </c>
      <c r="AG154" s="417">
        <v>0</v>
      </c>
      <c r="AH154" s="417">
        <v>0</v>
      </c>
      <c r="AI154" s="417">
        <v>0</v>
      </c>
      <c r="AJ154" s="417">
        <v>0</v>
      </c>
      <c r="AK154" s="417">
        <v>0</v>
      </c>
      <c r="AL154" s="417">
        <v>0</v>
      </c>
      <c r="AM154" s="417">
        <v>0</v>
      </c>
      <c r="AN154" s="417">
        <v>0</v>
      </c>
      <c r="AO154" s="417">
        <v>0</v>
      </c>
      <c r="AP154" s="417">
        <v>0</v>
      </c>
      <c r="AQ154" s="417">
        <v>0</v>
      </c>
      <c r="AR154" s="417">
        <v>0</v>
      </c>
      <c r="AS154" s="417">
        <v>0</v>
      </c>
      <c r="AT154" s="417">
        <v>0</v>
      </c>
      <c r="AU154" s="417">
        <v>0</v>
      </c>
      <c r="AV154" s="417">
        <v>0</v>
      </c>
      <c r="AW154" s="417">
        <v>0</v>
      </c>
      <c r="AX154" s="417">
        <v>0</v>
      </c>
      <c r="AY154" s="417">
        <v>0</v>
      </c>
      <c r="AZ154" s="417">
        <v>0</v>
      </c>
      <c r="BA154" s="417">
        <v>0</v>
      </c>
      <c r="BB154" s="417">
        <v>0</v>
      </c>
      <c r="BC154" s="417">
        <v>0</v>
      </c>
      <c r="BD154" s="417">
        <v>0</v>
      </c>
      <c r="BE154" s="417">
        <v>0</v>
      </c>
      <c r="BF154" s="417">
        <v>0</v>
      </c>
      <c r="BG154" s="417">
        <v>0</v>
      </c>
      <c r="BH154" s="417">
        <v>0</v>
      </c>
      <c r="BI154" s="417">
        <v>0</v>
      </c>
      <c r="BJ154" s="417">
        <v>0</v>
      </c>
      <c r="BK154" s="417">
        <v>0</v>
      </c>
      <c r="BL154" s="417">
        <v>0</v>
      </c>
      <c r="BM154" s="417">
        <v>0</v>
      </c>
      <c r="BN154" s="417">
        <v>0</v>
      </c>
      <c r="BO154" s="417">
        <v>0</v>
      </c>
      <c r="BP154" s="417">
        <v>0</v>
      </c>
      <c r="BQ154" s="417">
        <v>0</v>
      </c>
      <c r="BR154" s="417">
        <v>0</v>
      </c>
      <c r="BS154" s="417">
        <v>0</v>
      </c>
      <c r="BT154" s="417">
        <v>0</v>
      </c>
      <c r="BU154" s="417">
        <v>0</v>
      </c>
      <c r="BV154" s="417">
        <v>0</v>
      </c>
      <c r="BW154" s="417">
        <v>0</v>
      </c>
      <c r="BX154" s="417">
        <v>0</v>
      </c>
      <c r="BY154" s="417">
        <v>0</v>
      </c>
      <c r="BZ154" s="417">
        <v>0</v>
      </c>
      <c r="CA154" s="417">
        <v>0</v>
      </c>
      <c r="CB154" s="417">
        <v>0</v>
      </c>
      <c r="CC154" s="417">
        <v>0</v>
      </c>
      <c r="CD154" s="417">
        <v>0</v>
      </c>
      <c r="CE154" s="417">
        <v>0</v>
      </c>
      <c r="CF154" s="417">
        <v>0</v>
      </c>
      <c r="CG154" s="417">
        <v>0</v>
      </c>
      <c r="CH154" s="417">
        <v>0</v>
      </c>
      <c r="CI154" s="417">
        <v>0</v>
      </c>
      <c r="CJ154" s="417">
        <v>0</v>
      </c>
      <c r="CK154" s="417">
        <v>0</v>
      </c>
      <c r="CL154" s="417">
        <v>0</v>
      </c>
      <c r="CM154" s="417">
        <v>0</v>
      </c>
      <c r="CN154" s="417">
        <v>0</v>
      </c>
      <c r="CO154" s="417">
        <v>0</v>
      </c>
      <c r="CP154" s="417">
        <v>0</v>
      </c>
      <c r="CQ154" s="417">
        <v>0</v>
      </c>
      <c r="CR154" s="417">
        <v>0</v>
      </c>
      <c r="CS154" s="417">
        <v>0</v>
      </c>
      <c r="CT154" s="417">
        <v>0</v>
      </c>
      <c r="CU154" s="417">
        <v>0</v>
      </c>
      <c r="CV154" s="417">
        <v>0</v>
      </c>
      <c r="CW154" s="417">
        <v>0</v>
      </c>
      <c r="CX154" s="417">
        <v>0</v>
      </c>
      <c r="CY154" s="417">
        <v>0</v>
      </c>
      <c r="CZ154" s="417">
        <v>0</v>
      </c>
      <c r="DA154" s="417">
        <v>0</v>
      </c>
      <c r="DB154" s="417">
        <v>0</v>
      </c>
      <c r="DC154" s="417">
        <v>0</v>
      </c>
      <c r="DD154" s="417">
        <v>0</v>
      </c>
      <c r="DE154" s="417">
        <v>0</v>
      </c>
      <c r="DF154" s="417">
        <v>0</v>
      </c>
      <c r="DG154" s="417">
        <v>0</v>
      </c>
      <c r="DH154" s="417">
        <v>0</v>
      </c>
      <c r="DI154" s="417">
        <v>0</v>
      </c>
      <c r="DJ154" s="417">
        <v>0</v>
      </c>
      <c r="DK154" s="417">
        <v>0</v>
      </c>
      <c r="DL154" s="417">
        <v>0</v>
      </c>
      <c r="DM154" s="417">
        <v>0</v>
      </c>
      <c r="DN154" s="417">
        <v>0</v>
      </c>
      <c r="DO154" s="417">
        <v>0</v>
      </c>
      <c r="DP154" s="417">
        <v>0</v>
      </c>
      <c r="DQ154" s="417">
        <v>0</v>
      </c>
      <c r="DR154" s="417">
        <v>0</v>
      </c>
      <c r="DS154" s="417">
        <v>0</v>
      </c>
      <c r="DT154" s="417">
        <v>0</v>
      </c>
      <c r="DU154" s="417">
        <v>0</v>
      </c>
      <c r="DV154" s="417">
        <v>0</v>
      </c>
      <c r="DW154" s="417">
        <v>0</v>
      </c>
      <c r="DX154" s="417">
        <v>0</v>
      </c>
      <c r="DY154" s="417">
        <v>0</v>
      </c>
      <c r="DZ154" s="417">
        <v>0</v>
      </c>
      <c r="EA154" s="417">
        <v>0</v>
      </c>
      <c r="EB154" s="417">
        <v>0</v>
      </c>
      <c r="EC154" s="417">
        <v>0</v>
      </c>
      <c r="ED154" s="417">
        <v>0</v>
      </c>
      <c r="EE154" s="417">
        <v>0</v>
      </c>
      <c r="EF154" s="417">
        <v>0</v>
      </c>
      <c r="EG154" s="417">
        <v>0</v>
      </c>
      <c r="EH154" s="417">
        <v>0</v>
      </c>
      <c r="EI154" s="417">
        <v>0</v>
      </c>
      <c r="EJ154" s="417">
        <v>0</v>
      </c>
      <c r="EK154" s="417">
        <v>0</v>
      </c>
      <c r="EL154" s="417">
        <v>0</v>
      </c>
      <c r="EM154" s="417">
        <v>0</v>
      </c>
      <c r="EN154" s="417">
        <v>0</v>
      </c>
      <c r="EO154" s="417">
        <v>0</v>
      </c>
      <c r="EP154" s="417">
        <v>0</v>
      </c>
      <c r="EQ154" s="417">
        <v>0</v>
      </c>
      <c r="ER154" s="417">
        <v>0</v>
      </c>
      <c r="ES154" s="417">
        <v>0</v>
      </c>
      <c r="ET154" s="417">
        <v>0</v>
      </c>
      <c r="EU154" s="417">
        <v>0</v>
      </c>
      <c r="EV154" s="417">
        <v>0</v>
      </c>
      <c r="EW154" s="417">
        <v>0</v>
      </c>
      <c r="EX154" s="417">
        <v>0</v>
      </c>
      <c r="EY154" s="417">
        <v>0</v>
      </c>
      <c r="EZ154" s="417">
        <v>0</v>
      </c>
      <c r="FA154" s="417">
        <v>0</v>
      </c>
      <c r="FB154" s="417">
        <v>0</v>
      </c>
      <c r="FC154" s="417">
        <v>0</v>
      </c>
      <c r="FD154" s="417">
        <v>0</v>
      </c>
      <c r="FE154" s="417">
        <v>0</v>
      </c>
      <c r="FF154" s="417">
        <v>0</v>
      </c>
      <c r="FG154" s="417">
        <v>0</v>
      </c>
      <c r="FH154" s="417">
        <v>0</v>
      </c>
      <c r="FI154" s="417">
        <v>0</v>
      </c>
      <c r="FJ154" s="417">
        <v>0</v>
      </c>
      <c r="FK154" s="417">
        <v>0</v>
      </c>
      <c r="FL154" s="417">
        <v>0</v>
      </c>
      <c r="FM154" s="417">
        <v>0</v>
      </c>
      <c r="FN154" s="417">
        <v>0</v>
      </c>
      <c r="FO154" s="417">
        <v>0</v>
      </c>
      <c r="FP154" s="417">
        <v>0</v>
      </c>
      <c r="FQ154" s="417">
        <v>0</v>
      </c>
      <c r="FR154" s="417">
        <v>0</v>
      </c>
      <c r="FS154" s="417">
        <v>0</v>
      </c>
      <c r="FT154" s="417">
        <v>0</v>
      </c>
      <c r="FU154" s="417">
        <v>0</v>
      </c>
      <c r="FV154" s="417">
        <v>0</v>
      </c>
      <c r="FW154" s="417">
        <v>0</v>
      </c>
      <c r="FX154" s="417">
        <v>0</v>
      </c>
      <c r="FY154" s="417">
        <v>0</v>
      </c>
      <c r="FZ154" s="417">
        <v>0</v>
      </c>
      <c r="GA154" s="417">
        <v>0</v>
      </c>
    </row>
    <row r="155" spans="1:183" x14ac:dyDescent="0.25">
      <c r="A155" s="392">
        <v>2</v>
      </c>
      <c r="B155" s="168">
        <v>14</v>
      </c>
      <c r="C155" s="168">
        <v>13</v>
      </c>
      <c r="D155" s="417">
        <v>0</v>
      </c>
      <c r="E155" s="417">
        <v>0</v>
      </c>
      <c r="F155" s="417">
        <v>0</v>
      </c>
      <c r="G155" s="417">
        <v>0</v>
      </c>
      <c r="H155" s="417">
        <v>0</v>
      </c>
      <c r="I155" s="417">
        <v>0</v>
      </c>
      <c r="J155" s="417">
        <v>0</v>
      </c>
      <c r="K155" s="417">
        <v>0</v>
      </c>
      <c r="L155" s="417">
        <v>0</v>
      </c>
      <c r="M155" s="417">
        <v>0</v>
      </c>
      <c r="N155" s="417">
        <v>0</v>
      </c>
      <c r="O155" s="417">
        <v>0</v>
      </c>
      <c r="P155" s="417">
        <v>0</v>
      </c>
      <c r="Q155" s="417">
        <v>0</v>
      </c>
      <c r="R155" s="417">
        <v>0</v>
      </c>
      <c r="S155" s="417">
        <v>0</v>
      </c>
      <c r="T155" s="417">
        <v>0</v>
      </c>
      <c r="U155" s="417">
        <v>0</v>
      </c>
      <c r="V155" s="417">
        <v>0</v>
      </c>
      <c r="W155" s="417">
        <v>0</v>
      </c>
      <c r="X155" s="417">
        <v>0</v>
      </c>
      <c r="Y155" s="417">
        <v>0</v>
      </c>
      <c r="Z155" s="417">
        <v>0</v>
      </c>
      <c r="AA155" s="417">
        <v>0</v>
      </c>
      <c r="AB155" s="417">
        <v>0</v>
      </c>
      <c r="AC155" s="417">
        <v>0</v>
      </c>
      <c r="AD155" s="417">
        <v>0</v>
      </c>
      <c r="AE155" s="417">
        <v>0</v>
      </c>
      <c r="AF155" s="417">
        <v>0</v>
      </c>
      <c r="AG155" s="417">
        <v>0</v>
      </c>
      <c r="AH155" s="417">
        <v>0</v>
      </c>
      <c r="AI155" s="417">
        <v>0</v>
      </c>
      <c r="AJ155" s="417">
        <v>0</v>
      </c>
      <c r="AK155" s="417">
        <v>0</v>
      </c>
      <c r="AL155" s="417">
        <v>0</v>
      </c>
      <c r="AM155" s="417">
        <v>0</v>
      </c>
      <c r="AN155" s="417">
        <v>0</v>
      </c>
      <c r="AO155" s="417">
        <v>0</v>
      </c>
      <c r="AP155" s="417">
        <v>0</v>
      </c>
      <c r="AQ155" s="417">
        <v>0</v>
      </c>
      <c r="AR155" s="417">
        <v>0</v>
      </c>
      <c r="AS155" s="417">
        <v>0</v>
      </c>
      <c r="AT155" s="417">
        <v>0</v>
      </c>
      <c r="AU155" s="417">
        <v>0</v>
      </c>
      <c r="AV155" s="417">
        <v>0</v>
      </c>
      <c r="AW155" s="417">
        <v>0</v>
      </c>
      <c r="AX155" s="417">
        <v>0</v>
      </c>
      <c r="AY155" s="417">
        <v>0</v>
      </c>
      <c r="AZ155" s="417">
        <v>0</v>
      </c>
      <c r="BA155" s="417">
        <v>0</v>
      </c>
      <c r="BB155" s="417">
        <v>0</v>
      </c>
      <c r="BC155" s="417">
        <v>0</v>
      </c>
      <c r="BD155" s="417">
        <v>0</v>
      </c>
      <c r="BE155" s="417">
        <v>0</v>
      </c>
      <c r="BF155" s="417">
        <v>0</v>
      </c>
      <c r="BG155" s="417">
        <v>0</v>
      </c>
      <c r="BH155" s="417">
        <v>0</v>
      </c>
      <c r="BI155" s="417">
        <v>0</v>
      </c>
      <c r="BJ155" s="417">
        <v>0</v>
      </c>
      <c r="BK155" s="417">
        <v>0</v>
      </c>
      <c r="BL155" s="417">
        <v>0</v>
      </c>
      <c r="BM155" s="417">
        <v>0</v>
      </c>
      <c r="BN155" s="417">
        <v>0</v>
      </c>
      <c r="BO155" s="417">
        <v>0</v>
      </c>
      <c r="BP155" s="417">
        <v>0</v>
      </c>
      <c r="BQ155" s="417">
        <v>0</v>
      </c>
      <c r="BR155" s="417">
        <v>0</v>
      </c>
      <c r="BS155" s="417">
        <v>0</v>
      </c>
      <c r="BT155" s="417">
        <v>0</v>
      </c>
      <c r="BU155" s="417">
        <v>0</v>
      </c>
      <c r="BV155" s="417">
        <v>0</v>
      </c>
      <c r="BW155" s="417">
        <v>0</v>
      </c>
      <c r="BX155" s="417">
        <v>0</v>
      </c>
      <c r="BY155" s="417">
        <v>0</v>
      </c>
      <c r="BZ155" s="417">
        <v>0</v>
      </c>
      <c r="CA155" s="417">
        <v>0</v>
      </c>
      <c r="CB155" s="417">
        <v>0</v>
      </c>
      <c r="CC155" s="417">
        <v>0</v>
      </c>
      <c r="CD155" s="417">
        <v>0</v>
      </c>
      <c r="CE155" s="417">
        <v>0</v>
      </c>
      <c r="CF155" s="417">
        <v>0</v>
      </c>
      <c r="CG155" s="417">
        <v>0</v>
      </c>
      <c r="CH155" s="417">
        <v>0</v>
      </c>
      <c r="CI155" s="417">
        <v>0</v>
      </c>
      <c r="CJ155" s="417">
        <v>0</v>
      </c>
      <c r="CK155" s="417">
        <v>0</v>
      </c>
      <c r="CL155" s="417">
        <v>0</v>
      </c>
      <c r="CM155" s="417">
        <v>0</v>
      </c>
      <c r="CN155" s="417">
        <v>0</v>
      </c>
      <c r="CO155" s="417">
        <v>0</v>
      </c>
      <c r="CP155" s="417">
        <v>0</v>
      </c>
      <c r="CQ155" s="417">
        <v>0</v>
      </c>
      <c r="CR155" s="417">
        <v>0</v>
      </c>
      <c r="CS155" s="417">
        <v>0</v>
      </c>
      <c r="CT155" s="417">
        <v>0</v>
      </c>
      <c r="CU155" s="417">
        <v>0</v>
      </c>
      <c r="CV155" s="417">
        <v>0</v>
      </c>
      <c r="CW155" s="417">
        <v>0</v>
      </c>
      <c r="CX155" s="417">
        <v>0</v>
      </c>
      <c r="CY155" s="417">
        <v>0</v>
      </c>
      <c r="CZ155" s="417">
        <v>0</v>
      </c>
      <c r="DA155" s="417">
        <v>0</v>
      </c>
      <c r="DB155" s="417">
        <v>0</v>
      </c>
      <c r="DC155" s="417">
        <v>0</v>
      </c>
      <c r="DD155" s="417">
        <v>0</v>
      </c>
      <c r="DE155" s="417">
        <v>0</v>
      </c>
      <c r="DF155" s="417">
        <v>0</v>
      </c>
      <c r="DG155" s="417">
        <v>0</v>
      </c>
      <c r="DH155" s="417">
        <v>0</v>
      </c>
      <c r="DI155" s="417">
        <v>0</v>
      </c>
      <c r="DJ155" s="417">
        <v>0</v>
      </c>
      <c r="DK155" s="417">
        <v>0</v>
      </c>
      <c r="DL155" s="417">
        <v>0</v>
      </c>
      <c r="DM155" s="417">
        <v>0</v>
      </c>
      <c r="DN155" s="417">
        <v>0</v>
      </c>
      <c r="DO155" s="417">
        <v>0</v>
      </c>
      <c r="DP155" s="417">
        <v>0</v>
      </c>
      <c r="DQ155" s="417">
        <v>0</v>
      </c>
      <c r="DR155" s="417">
        <v>0</v>
      </c>
      <c r="DS155" s="417">
        <v>0</v>
      </c>
      <c r="DT155" s="417">
        <v>0</v>
      </c>
      <c r="DU155" s="417">
        <v>0</v>
      </c>
      <c r="DV155" s="417">
        <v>0</v>
      </c>
      <c r="DW155" s="417">
        <v>0</v>
      </c>
      <c r="DX155" s="417">
        <v>0</v>
      </c>
      <c r="DY155" s="417">
        <v>0</v>
      </c>
      <c r="DZ155" s="417">
        <v>0</v>
      </c>
      <c r="EA155" s="417">
        <v>0</v>
      </c>
      <c r="EB155" s="417">
        <v>0</v>
      </c>
      <c r="EC155" s="417">
        <v>0</v>
      </c>
      <c r="ED155" s="417">
        <v>0</v>
      </c>
      <c r="EE155" s="417">
        <v>0</v>
      </c>
      <c r="EF155" s="417">
        <v>0</v>
      </c>
      <c r="EG155" s="417">
        <v>0</v>
      </c>
      <c r="EH155" s="417">
        <v>0</v>
      </c>
      <c r="EI155" s="417">
        <v>0</v>
      </c>
      <c r="EJ155" s="417">
        <v>0</v>
      </c>
      <c r="EK155" s="417">
        <v>0</v>
      </c>
      <c r="EL155" s="417">
        <v>0</v>
      </c>
      <c r="EM155" s="417">
        <v>0</v>
      </c>
      <c r="EN155" s="417">
        <v>0</v>
      </c>
      <c r="EO155" s="417">
        <v>0</v>
      </c>
      <c r="EP155" s="417">
        <v>0</v>
      </c>
      <c r="EQ155" s="417">
        <v>0</v>
      </c>
      <c r="ER155" s="417">
        <v>0</v>
      </c>
      <c r="ES155" s="417">
        <v>0</v>
      </c>
      <c r="ET155" s="417">
        <v>0</v>
      </c>
      <c r="EU155" s="417">
        <v>0</v>
      </c>
      <c r="EV155" s="417">
        <v>0</v>
      </c>
      <c r="EW155" s="417">
        <v>0</v>
      </c>
      <c r="EX155" s="417">
        <v>0</v>
      </c>
      <c r="EY155" s="417">
        <v>0</v>
      </c>
      <c r="EZ155" s="417">
        <v>0</v>
      </c>
      <c r="FA155" s="417">
        <v>0</v>
      </c>
      <c r="FB155" s="417">
        <v>0</v>
      </c>
      <c r="FC155" s="417">
        <v>0</v>
      </c>
      <c r="FD155" s="417">
        <v>0</v>
      </c>
      <c r="FE155" s="417">
        <v>0</v>
      </c>
      <c r="FF155" s="417">
        <v>0</v>
      </c>
      <c r="FG155" s="417">
        <v>0</v>
      </c>
      <c r="FH155" s="417">
        <v>0</v>
      </c>
      <c r="FI155" s="417">
        <v>0</v>
      </c>
      <c r="FJ155" s="417">
        <v>0</v>
      </c>
      <c r="FK155" s="417">
        <v>0</v>
      </c>
      <c r="FL155" s="417">
        <v>0</v>
      </c>
      <c r="FM155" s="417">
        <v>0</v>
      </c>
      <c r="FN155" s="417">
        <v>0</v>
      </c>
      <c r="FO155" s="417">
        <v>0</v>
      </c>
      <c r="FP155" s="417">
        <v>0</v>
      </c>
      <c r="FQ155" s="417">
        <v>0</v>
      </c>
      <c r="FR155" s="417">
        <v>0</v>
      </c>
      <c r="FS155" s="417">
        <v>0</v>
      </c>
      <c r="FT155" s="417">
        <v>0</v>
      </c>
      <c r="FU155" s="417">
        <v>0</v>
      </c>
      <c r="FV155" s="417">
        <v>0</v>
      </c>
      <c r="FW155" s="417">
        <v>0</v>
      </c>
      <c r="FX155" s="417">
        <v>0</v>
      </c>
      <c r="FY155" s="417">
        <v>0</v>
      </c>
      <c r="FZ155" s="417">
        <v>0</v>
      </c>
      <c r="GA155" s="417">
        <v>0</v>
      </c>
    </row>
    <row r="156" spans="1:183" x14ac:dyDescent="0.25">
      <c r="A156" s="392">
        <v>3</v>
      </c>
      <c r="B156" s="168">
        <v>14</v>
      </c>
      <c r="C156" s="170">
        <v>13</v>
      </c>
      <c r="D156" s="417">
        <v>0</v>
      </c>
      <c r="E156" s="417">
        <v>0</v>
      </c>
      <c r="F156" s="417">
        <v>0</v>
      </c>
      <c r="G156" s="417">
        <v>0</v>
      </c>
      <c r="H156" s="417">
        <v>0</v>
      </c>
      <c r="I156" s="417">
        <v>0</v>
      </c>
      <c r="J156" s="417">
        <v>0</v>
      </c>
      <c r="K156" s="417">
        <v>0</v>
      </c>
      <c r="L156" s="417">
        <v>0</v>
      </c>
      <c r="M156" s="417">
        <v>0</v>
      </c>
      <c r="N156" s="417">
        <v>0</v>
      </c>
      <c r="O156" s="417">
        <v>0</v>
      </c>
      <c r="P156" s="417">
        <v>0</v>
      </c>
      <c r="Q156" s="417">
        <v>0</v>
      </c>
      <c r="R156" s="417">
        <v>0</v>
      </c>
      <c r="S156" s="417">
        <v>0</v>
      </c>
      <c r="T156" s="417">
        <v>0</v>
      </c>
      <c r="U156" s="417">
        <v>0</v>
      </c>
      <c r="V156" s="417">
        <v>0</v>
      </c>
      <c r="W156" s="417">
        <v>0</v>
      </c>
      <c r="X156" s="417">
        <v>0</v>
      </c>
      <c r="Y156" s="417">
        <v>0</v>
      </c>
      <c r="Z156" s="417">
        <v>0</v>
      </c>
      <c r="AA156" s="417">
        <v>0</v>
      </c>
      <c r="AB156" s="417">
        <v>0</v>
      </c>
      <c r="AC156" s="417">
        <v>0</v>
      </c>
      <c r="AD156" s="417">
        <v>0</v>
      </c>
      <c r="AE156" s="417">
        <v>0</v>
      </c>
      <c r="AF156" s="417">
        <v>0</v>
      </c>
      <c r="AG156" s="417">
        <v>0</v>
      </c>
      <c r="AH156" s="417">
        <v>0</v>
      </c>
      <c r="AI156" s="417">
        <v>0</v>
      </c>
      <c r="AJ156" s="417">
        <v>0</v>
      </c>
      <c r="AK156" s="417">
        <v>0</v>
      </c>
      <c r="AL156" s="417">
        <v>0</v>
      </c>
      <c r="AM156" s="417">
        <v>0</v>
      </c>
      <c r="AN156" s="417">
        <v>0</v>
      </c>
      <c r="AO156" s="417">
        <v>0</v>
      </c>
      <c r="AP156" s="417">
        <v>0</v>
      </c>
      <c r="AQ156" s="417">
        <v>0</v>
      </c>
      <c r="AR156" s="417">
        <v>0</v>
      </c>
      <c r="AS156" s="417">
        <v>0</v>
      </c>
      <c r="AT156" s="417">
        <v>0</v>
      </c>
      <c r="AU156" s="417">
        <v>0</v>
      </c>
      <c r="AV156" s="417">
        <v>0</v>
      </c>
      <c r="AW156" s="417">
        <v>0</v>
      </c>
      <c r="AX156" s="417">
        <v>0</v>
      </c>
      <c r="AY156" s="417">
        <v>0</v>
      </c>
      <c r="AZ156" s="417">
        <v>0</v>
      </c>
      <c r="BA156" s="417">
        <v>0</v>
      </c>
      <c r="BB156" s="417">
        <v>0</v>
      </c>
      <c r="BC156" s="417">
        <v>0</v>
      </c>
      <c r="BD156" s="417">
        <v>0</v>
      </c>
      <c r="BE156" s="417">
        <v>0</v>
      </c>
      <c r="BF156" s="417">
        <v>0</v>
      </c>
      <c r="BG156" s="417">
        <v>0</v>
      </c>
      <c r="BH156" s="417">
        <v>0</v>
      </c>
      <c r="BI156" s="417">
        <v>0</v>
      </c>
      <c r="BJ156" s="417">
        <v>0</v>
      </c>
      <c r="BK156" s="417">
        <v>0</v>
      </c>
      <c r="BL156" s="417">
        <v>0</v>
      </c>
      <c r="BM156" s="417">
        <v>0</v>
      </c>
      <c r="BN156" s="417">
        <v>0</v>
      </c>
      <c r="BO156" s="417">
        <v>0</v>
      </c>
      <c r="BP156" s="417">
        <v>0</v>
      </c>
      <c r="BQ156" s="417">
        <v>0</v>
      </c>
      <c r="BR156" s="417">
        <v>0</v>
      </c>
      <c r="BS156" s="417">
        <v>0</v>
      </c>
      <c r="BT156" s="417">
        <v>0</v>
      </c>
      <c r="BU156" s="417">
        <v>0</v>
      </c>
      <c r="BV156" s="417">
        <v>0</v>
      </c>
      <c r="BW156" s="417">
        <v>0</v>
      </c>
      <c r="BX156" s="417">
        <v>0</v>
      </c>
      <c r="BY156" s="417">
        <v>0</v>
      </c>
      <c r="BZ156" s="417">
        <v>0</v>
      </c>
      <c r="CA156" s="417">
        <v>0</v>
      </c>
      <c r="CB156" s="417">
        <v>0</v>
      </c>
      <c r="CC156" s="417">
        <v>0</v>
      </c>
      <c r="CD156" s="417">
        <v>0</v>
      </c>
      <c r="CE156" s="417">
        <v>0</v>
      </c>
      <c r="CF156" s="417">
        <v>0</v>
      </c>
      <c r="CG156" s="417">
        <v>0</v>
      </c>
      <c r="CH156" s="417">
        <v>0</v>
      </c>
      <c r="CI156" s="417">
        <v>0</v>
      </c>
      <c r="CJ156" s="417">
        <v>0</v>
      </c>
      <c r="CK156" s="417">
        <v>0</v>
      </c>
      <c r="CL156" s="417">
        <v>0</v>
      </c>
      <c r="CM156" s="417">
        <v>0</v>
      </c>
      <c r="CN156" s="417">
        <v>0</v>
      </c>
      <c r="CO156" s="417">
        <v>0</v>
      </c>
      <c r="CP156" s="417">
        <v>0</v>
      </c>
      <c r="CQ156" s="417">
        <v>0</v>
      </c>
      <c r="CR156" s="417">
        <v>0</v>
      </c>
      <c r="CS156" s="417">
        <v>0</v>
      </c>
      <c r="CT156" s="417">
        <v>0</v>
      </c>
      <c r="CU156" s="417">
        <v>0</v>
      </c>
      <c r="CV156" s="417">
        <v>0</v>
      </c>
      <c r="CW156" s="417">
        <v>0</v>
      </c>
      <c r="CX156" s="417">
        <v>0</v>
      </c>
      <c r="CY156" s="417">
        <v>0</v>
      </c>
      <c r="CZ156" s="417">
        <v>0</v>
      </c>
      <c r="DA156" s="417">
        <v>0</v>
      </c>
      <c r="DB156" s="417">
        <v>0</v>
      </c>
      <c r="DC156" s="417">
        <v>0</v>
      </c>
      <c r="DD156" s="417">
        <v>0</v>
      </c>
      <c r="DE156" s="417">
        <v>0</v>
      </c>
      <c r="DF156" s="417">
        <v>0</v>
      </c>
      <c r="DG156" s="417">
        <v>0</v>
      </c>
      <c r="DH156" s="417">
        <v>0</v>
      </c>
      <c r="DI156" s="417">
        <v>0</v>
      </c>
      <c r="DJ156" s="417">
        <v>0</v>
      </c>
      <c r="DK156" s="417">
        <v>0</v>
      </c>
      <c r="DL156" s="417">
        <v>0</v>
      </c>
      <c r="DM156" s="417">
        <v>0</v>
      </c>
      <c r="DN156" s="417">
        <v>0</v>
      </c>
      <c r="DO156" s="417">
        <v>0</v>
      </c>
      <c r="DP156" s="417">
        <v>0</v>
      </c>
      <c r="DQ156" s="417">
        <v>0</v>
      </c>
      <c r="DR156" s="417">
        <v>0</v>
      </c>
      <c r="DS156" s="417">
        <v>0</v>
      </c>
      <c r="DT156" s="417">
        <v>0</v>
      </c>
      <c r="DU156" s="417">
        <v>0</v>
      </c>
      <c r="DV156" s="417">
        <v>0</v>
      </c>
      <c r="DW156" s="417">
        <v>0</v>
      </c>
      <c r="DX156" s="417">
        <v>0</v>
      </c>
      <c r="DY156" s="417">
        <v>0</v>
      </c>
      <c r="DZ156" s="417">
        <v>0</v>
      </c>
      <c r="EA156" s="417">
        <v>0</v>
      </c>
      <c r="EB156" s="417">
        <v>0</v>
      </c>
      <c r="EC156" s="417">
        <v>0</v>
      </c>
      <c r="ED156" s="417">
        <v>0</v>
      </c>
      <c r="EE156" s="417">
        <v>0</v>
      </c>
      <c r="EF156" s="417">
        <v>0</v>
      </c>
      <c r="EG156" s="417">
        <v>0</v>
      </c>
      <c r="EH156" s="417">
        <v>0</v>
      </c>
      <c r="EI156" s="417">
        <v>0</v>
      </c>
      <c r="EJ156" s="417">
        <v>0</v>
      </c>
      <c r="EK156" s="417">
        <v>0</v>
      </c>
      <c r="EL156" s="417">
        <v>0</v>
      </c>
      <c r="EM156" s="417">
        <v>0</v>
      </c>
      <c r="EN156" s="417">
        <v>0</v>
      </c>
      <c r="EO156" s="417">
        <v>0</v>
      </c>
      <c r="EP156" s="417">
        <v>0</v>
      </c>
      <c r="EQ156" s="417">
        <v>0</v>
      </c>
      <c r="ER156" s="417">
        <v>0</v>
      </c>
      <c r="ES156" s="417">
        <v>0</v>
      </c>
      <c r="ET156" s="417">
        <v>0</v>
      </c>
      <c r="EU156" s="417">
        <v>0</v>
      </c>
      <c r="EV156" s="417">
        <v>0</v>
      </c>
      <c r="EW156" s="417">
        <v>0</v>
      </c>
      <c r="EX156" s="417">
        <v>0</v>
      </c>
      <c r="EY156" s="417">
        <v>0</v>
      </c>
      <c r="EZ156" s="417">
        <v>0</v>
      </c>
      <c r="FA156" s="417">
        <v>0</v>
      </c>
      <c r="FB156" s="417">
        <v>0</v>
      </c>
      <c r="FC156" s="417">
        <v>0</v>
      </c>
      <c r="FD156" s="417">
        <v>0</v>
      </c>
      <c r="FE156" s="417">
        <v>0</v>
      </c>
      <c r="FF156" s="417">
        <v>0</v>
      </c>
      <c r="FG156" s="417">
        <v>0</v>
      </c>
      <c r="FH156" s="417">
        <v>0</v>
      </c>
      <c r="FI156" s="417">
        <v>0</v>
      </c>
      <c r="FJ156" s="417">
        <v>0</v>
      </c>
      <c r="FK156" s="417">
        <v>0</v>
      </c>
      <c r="FL156" s="417">
        <v>0</v>
      </c>
      <c r="FM156" s="417">
        <v>0</v>
      </c>
      <c r="FN156" s="417">
        <v>0</v>
      </c>
      <c r="FO156" s="417">
        <v>0</v>
      </c>
      <c r="FP156" s="417">
        <v>0</v>
      </c>
      <c r="FQ156" s="417">
        <v>0</v>
      </c>
      <c r="FR156" s="417">
        <v>0</v>
      </c>
      <c r="FS156" s="417">
        <v>0</v>
      </c>
      <c r="FT156" s="417">
        <v>0</v>
      </c>
      <c r="FU156" s="417">
        <v>0</v>
      </c>
      <c r="FV156" s="417">
        <v>0</v>
      </c>
      <c r="FW156" s="417">
        <v>0</v>
      </c>
      <c r="FX156" s="417">
        <v>0</v>
      </c>
      <c r="FY156" s="417">
        <v>0</v>
      </c>
      <c r="FZ156" s="417">
        <v>0</v>
      </c>
      <c r="GA156" s="417">
        <v>0</v>
      </c>
    </row>
    <row r="157" spans="1:183" x14ac:dyDescent="0.25">
      <c r="A157" s="392">
        <v>4</v>
      </c>
      <c r="B157" s="168">
        <v>14</v>
      </c>
      <c r="C157" s="170">
        <v>13</v>
      </c>
      <c r="D157" s="417">
        <v>0</v>
      </c>
      <c r="E157" s="417">
        <v>0</v>
      </c>
      <c r="F157" s="417">
        <v>0</v>
      </c>
      <c r="G157" s="417">
        <v>0</v>
      </c>
      <c r="H157" s="417">
        <v>0</v>
      </c>
      <c r="I157" s="417">
        <v>0</v>
      </c>
      <c r="J157" s="417">
        <v>0</v>
      </c>
      <c r="K157" s="417">
        <v>0</v>
      </c>
      <c r="L157" s="417">
        <v>0</v>
      </c>
      <c r="M157" s="417">
        <v>0</v>
      </c>
      <c r="N157" s="417">
        <v>0</v>
      </c>
      <c r="O157" s="417">
        <v>0</v>
      </c>
      <c r="P157" s="417">
        <v>0</v>
      </c>
      <c r="Q157" s="417">
        <v>0</v>
      </c>
      <c r="R157" s="417">
        <v>0</v>
      </c>
      <c r="S157" s="417">
        <v>0</v>
      </c>
      <c r="T157" s="417">
        <v>0</v>
      </c>
      <c r="U157" s="417">
        <v>0</v>
      </c>
      <c r="V157" s="417">
        <v>0</v>
      </c>
      <c r="W157" s="417">
        <v>0</v>
      </c>
      <c r="X157" s="417">
        <v>0</v>
      </c>
      <c r="Y157" s="417">
        <v>0</v>
      </c>
      <c r="Z157" s="417">
        <v>0</v>
      </c>
      <c r="AA157" s="417">
        <v>0</v>
      </c>
      <c r="AB157" s="417">
        <v>0</v>
      </c>
      <c r="AC157" s="417">
        <v>0</v>
      </c>
      <c r="AD157" s="417">
        <v>0</v>
      </c>
      <c r="AE157" s="417">
        <v>0</v>
      </c>
      <c r="AF157" s="417">
        <v>0</v>
      </c>
      <c r="AG157" s="417">
        <v>0</v>
      </c>
      <c r="AH157" s="417">
        <v>0</v>
      </c>
      <c r="AI157" s="417">
        <v>0</v>
      </c>
      <c r="AJ157" s="417">
        <v>0</v>
      </c>
      <c r="AK157" s="417">
        <v>0</v>
      </c>
      <c r="AL157" s="417">
        <v>0</v>
      </c>
      <c r="AM157" s="417">
        <v>0</v>
      </c>
      <c r="AN157" s="417">
        <v>0</v>
      </c>
      <c r="AO157" s="417">
        <v>0</v>
      </c>
      <c r="AP157" s="417">
        <v>0</v>
      </c>
      <c r="AQ157" s="417">
        <v>0</v>
      </c>
      <c r="AR157" s="417">
        <v>0</v>
      </c>
      <c r="AS157" s="417">
        <v>0</v>
      </c>
      <c r="AT157" s="417">
        <v>0</v>
      </c>
      <c r="AU157" s="417">
        <v>0</v>
      </c>
      <c r="AV157" s="417">
        <v>0</v>
      </c>
      <c r="AW157" s="417">
        <v>0</v>
      </c>
      <c r="AX157" s="417">
        <v>0</v>
      </c>
      <c r="AY157" s="417">
        <v>0</v>
      </c>
      <c r="AZ157" s="417">
        <v>0</v>
      </c>
      <c r="BA157" s="417">
        <v>0</v>
      </c>
      <c r="BB157" s="417">
        <v>0</v>
      </c>
      <c r="BC157" s="417">
        <v>0</v>
      </c>
      <c r="BD157" s="417">
        <v>0</v>
      </c>
      <c r="BE157" s="417">
        <v>0</v>
      </c>
      <c r="BF157" s="417">
        <v>0</v>
      </c>
      <c r="BG157" s="417">
        <v>0</v>
      </c>
      <c r="BH157" s="417">
        <v>0</v>
      </c>
      <c r="BI157" s="417">
        <v>0</v>
      </c>
      <c r="BJ157" s="417">
        <v>0</v>
      </c>
      <c r="BK157" s="417">
        <v>0</v>
      </c>
      <c r="BL157" s="417">
        <v>0</v>
      </c>
      <c r="BM157" s="417">
        <v>0</v>
      </c>
      <c r="BN157" s="417">
        <v>0</v>
      </c>
      <c r="BO157" s="417">
        <v>0</v>
      </c>
      <c r="BP157" s="417">
        <v>0</v>
      </c>
      <c r="BQ157" s="417">
        <v>0</v>
      </c>
      <c r="BR157" s="417">
        <v>0</v>
      </c>
      <c r="BS157" s="417">
        <v>0</v>
      </c>
      <c r="BT157" s="417">
        <v>0</v>
      </c>
      <c r="BU157" s="417">
        <v>0</v>
      </c>
      <c r="BV157" s="417">
        <v>0</v>
      </c>
      <c r="BW157" s="417">
        <v>0</v>
      </c>
      <c r="BX157" s="417">
        <v>0</v>
      </c>
      <c r="BY157" s="417">
        <v>0</v>
      </c>
      <c r="BZ157" s="417">
        <v>0</v>
      </c>
      <c r="CA157" s="417">
        <v>0</v>
      </c>
      <c r="CB157" s="417">
        <v>0</v>
      </c>
      <c r="CC157" s="417">
        <v>0</v>
      </c>
      <c r="CD157" s="417">
        <v>0</v>
      </c>
      <c r="CE157" s="417">
        <v>0</v>
      </c>
      <c r="CF157" s="417">
        <v>0</v>
      </c>
      <c r="CG157" s="417">
        <v>0</v>
      </c>
      <c r="CH157" s="417">
        <v>0</v>
      </c>
      <c r="CI157" s="417">
        <v>0</v>
      </c>
      <c r="CJ157" s="417">
        <v>0</v>
      </c>
      <c r="CK157" s="417">
        <v>0</v>
      </c>
      <c r="CL157" s="417">
        <v>0</v>
      </c>
      <c r="CM157" s="417">
        <v>0</v>
      </c>
      <c r="CN157" s="417">
        <v>0</v>
      </c>
      <c r="CO157" s="417">
        <v>0</v>
      </c>
      <c r="CP157" s="417">
        <v>0</v>
      </c>
      <c r="CQ157" s="417">
        <v>0</v>
      </c>
      <c r="CR157" s="417">
        <v>0</v>
      </c>
      <c r="CS157" s="417">
        <v>0</v>
      </c>
      <c r="CT157" s="417">
        <v>0</v>
      </c>
      <c r="CU157" s="417">
        <v>0</v>
      </c>
      <c r="CV157" s="417">
        <v>0</v>
      </c>
      <c r="CW157" s="417">
        <v>0</v>
      </c>
      <c r="CX157" s="417">
        <v>0</v>
      </c>
      <c r="CY157" s="417">
        <v>0</v>
      </c>
      <c r="CZ157" s="417">
        <v>0</v>
      </c>
      <c r="DA157" s="417">
        <v>0</v>
      </c>
      <c r="DB157" s="417">
        <v>0</v>
      </c>
      <c r="DC157" s="417">
        <v>0</v>
      </c>
      <c r="DD157" s="417">
        <v>0</v>
      </c>
      <c r="DE157" s="417">
        <v>0</v>
      </c>
      <c r="DF157" s="417">
        <v>0</v>
      </c>
      <c r="DG157" s="417">
        <v>0</v>
      </c>
      <c r="DH157" s="417">
        <v>0</v>
      </c>
      <c r="DI157" s="417">
        <v>0</v>
      </c>
      <c r="DJ157" s="417">
        <v>0</v>
      </c>
      <c r="DK157" s="417">
        <v>0</v>
      </c>
      <c r="DL157" s="417">
        <v>0</v>
      </c>
      <c r="DM157" s="417">
        <v>0</v>
      </c>
      <c r="DN157" s="417">
        <v>0</v>
      </c>
      <c r="DO157" s="417">
        <v>0</v>
      </c>
      <c r="DP157" s="417">
        <v>0</v>
      </c>
      <c r="DQ157" s="417">
        <v>0</v>
      </c>
      <c r="DR157" s="417">
        <v>0</v>
      </c>
      <c r="DS157" s="417">
        <v>0</v>
      </c>
      <c r="DT157" s="417">
        <v>0</v>
      </c>
      <c r="DU157" s="417">
        <v>0</v>
      </c>
      <c r="DV157" s="417">
        <v>0</v>
      </c>
      <c r="DW157" s="417">
        <v>0</v>
      </c>
      <c r="DX157" s="417">
        <v>0</v>
      </c>
      <c r="DY157" s="417">
        <v>0</v>
      </c>
      <c r="DZ157" s="417">
        <v>0</v>
      </c>
      <c r="EA157" s="417">
        <v>0</v>
      </c>
      <c r="EB157" s="417">
        <v>0</v>
      </c>
      <c r="EC157" s="417">
        <v>0</v>
      </c>
      <c r="ED157" s="417">
        <v>0</v>
      </c>
      <c r="EE157" s="417">
        <v>0</v>
      </c>
      <c r="EF157" s="417">
        <v>0</v>
      </c>
      <c r="EG157" s="417">
        <v>0</v>
      </c>
      <c r="EH157" s="417">
        <v>0</v>
      </c>
      <c r="EI157" s="417">
        <v>0</v>
      </c>
      <c r="EJ157" s="417">
        <v>0</v>
      </c>
      <c r="EK157" s="417">
        <v>0</v>
      </c>
      <c r="EL157" s="417">
        <v>0</v>
      </c>
      <c r="EM157" s="417">
        <v>0</v>
      </c>
      <c r="EN157" s="417">
        <v>0</v>
      </c>
      <c r="EO157" s="417">
        <v>0</v>
      </c>
      <c r="EP157" s="417">
        <v>0</v>
      </c>
      <c r="EQ157" s="417">
        <v>0</v>
      </c>
      <c r="ER157" s="417">
        <v>0</v>
      </c>
      <c r="ES157" s="417">
        <v>0</v>
      </c>
      <c r="ET157" s="417">
        <v>0</v>
      </c>
      <c r="EU157" s="417">
        <v>0</v>
      </c>
      <c r="EV157" s="417">
        <v>0</v>
      </c>
      <c r="EW157" s="417">
        <v>0</v>
      </c>
      <c r="EX157" s="417">
        <v>0</v>
      </c>
      <c r="EY157" s="417">
        <v>0</v>
      </c>
      <c r="EZ157" s="417">
        <v>0</v>
      </c>
      <c r="FA157" s="417">
        <v>0</v>
      </c>
      <c r="FB157" s="417">
        <v>0</v>
      </c>
      <c r="FC157" s="417">
        <v>0</v>
      </c>
      <c r="FD157" s="417">
        <v>0</v>
      </c>
      <c r="FE157" s="417">
        <v>0</v>
      </c>
      <c r="FF157" s="417">
        <v>0</v>
      </c>
      <c r="FG157" s="417">
        <v>0</v>
      </c>
      <c r="FH157" s="417">
        <v>0</v>
      </c>
      <c r="FI157" s="417">
        <v>0</v>
      </c>
      <c r="FJ157" s="417">
        <v>0</v>
      </c>
      <c r="FK157" s="417">
        <v>0</v>
      </c>
      <c r="FL157" s="417">
        <v>0</v>
      </c>
      <c r="FM157" s="417">
        <v>0</v>
      </c>
      <c r="FN157" s="417">
        <v>0</v>
      </c>
      <c r="FO157" s="417">
        <v>0</v>
      </c>
      <c r="FP157" s="417">
        <v>0</v>
      </c>
      <c r="FQ157" s="417">
        <v>0</v>
      </c>
      <c r="FR157" s="417">
        <v>0</v>
      </c>
      <c r="FS157" s="417">
        <v>0</v>
      </c>
      <c r="FT157" s="417">
        <v>0</v>
      </c>
      <c r="FU157" s="417">
        <v>0</v>
      </c>
      <c r="FV157" s="417">
        <v>0</v>
      </c>
      <c r="FW157" s="417">
        <v>0</v>
      </c>
      <c r="FX157" s="417">
        <v>0</v>
      </c>
      <c r="FY157" s="417">
        <v>0</v>
      </c>
      <c r="FZ157" s="417">
        <v>0</v>
      </c>
      <c r="GA157" s="417">
        <v>0</v>
      </c>
    </row>
    <row r="158" spans="1:183" x14ac:dyDescent="0.25">
      <c r="A158" s="392">
        <v>1</v>
      </c>
      <c r="B158" s="168">
        <v>14</v>
      </c>
      <c r="C158" s="168">
        <v>11</v>
      </c>
      <c r="D158" s="417">
        <v>0</v>
      </c>
      <c r="E158" s="417">
        <v>0</v>
      </c>
      <c r="F158" s="417">
        <v>0</v>
      </c>
      <c r="G158" s="417">
        <v>0</v>
      </c>
      <c r="H158" s="417">
        <v>0</v>
      </c>
      <c r="I158" s="417">
        <v>0</v>
      </c>
      <c r="J158" s="417">
        <v>0</v>
      </c>
      <c r="K158" s="417">
        <v>0</v>
      </c>
      <c r="L158" s="417">
        <v>0</v>
      </c>
      <c r="M158" s="417">
        <v>0</v>
      </c>
      <c r="N158" s="417">
        <v>0</v>
      </c>
      <c r="O158" s="417">
        <v>0</v>
      </c>
      <c r="P158" s="417">
        <v>0</v>
      </c>
      <c r="Q158" s="417">
        <v>0</v>
      </c>
      <c r="R158" s="417">
        <v>0</v>
      </c>
      <c r="S158" s="417">
        <v>0</v>
      </c>
      <c r="T158" s="417">
        <v>0</v>
      </c>
      <c r="U158" s="417">
        <v>0</v>
      </c>
      <c r="V158" s="417">
        <v>0</v>
      </c>
      <c r="W158" s="417">
        <v>0</v>
      </c>
      <c r="X158" s="417">
        <v>0</v>
      </c>
      <c r="Y158" s="417">
        <v>0</v>
      </c>
      <c r="Z158" s="417">
        <v>0</v>
      </c>
      <c r="AA158" s="417">
        <v>0</v>
      </c>
      <c r="AB158" s="417">
        <v>0</v>
      </c>
      <c r="AC158" s="417">
        <v>0</v>
      </c>
      <c r="AD158" s="417">
        <v>0</v>
      </c>
      <c r="AE158" s="417">
        <v>0</v>
      </c>
      <c r="AF158" s="417">
        <v>0</v>
      </c>
      <c r="AG158" s="417">
        <v>0</v>
      </c>
      <c r="AH158" s="417">
        <v>0</v>
      </c>
      <c r="AI158" s="417">
        <v>0</v>
      </c>
      <c r="AJ158" s="417">
        <v>0</v>
      </c>
      <c r="AK158" s="417">
        <v>0</v>
      </c>
      <c r="AL158" s="417">
        <v>0</v>
      </c>
      <c r="AM158" s="417">
        <v>0</v>
      </c>
      <c r="AN158" s="417">
        <v>0</v>
      </c>
      <c r="AO158" s="417">
        <v>0</v>
      </c>
      <c r="AP158" s="417">
        <v>0</v>
      </c>
      <c r="AQ158" s="417">
        <v>0</v>
      </c>
      <c r="AR158" s="417">
        <v>0</v>
      </c>
      <c r="AS158" s="417">
        <v>0</v>
      </c>
      <c r="AT158" s="417">
        <v>0</v>
      </c>
      <c r="AU158" s="417">
        <v>0</v>
      </c>
      <c r="AV158" s="417">
        <v>0</v>
      </c>
      <c r="AW158" s="417">
        <v>0</v>
      </c>
      <c r="AX158" s="417">
        <v>0</v>
      </c>
      <c r="AY158" s="417">
        <v>0</v>
      </c>
      <c r="AZ158" s="417">
        <v>0</v>
      </c>
      <c r="BA158" s="417">
        <v>0</v>
      </c>
      <c r="BB158" s="417">
        <v>0</v>
      </c>
      <c r="BC158" s="417">
        <v>0</v>
      </c>
      <c r="BD158" s="417">
        <v>0</v>
      </c>
      <c r="BE158" s="417">
        <v>0</v>
      </c>
      <c r="BF158" s="417">
        <v>0</v>
      </c>
      <c r="BG158" s="417">
        <v>0</v>
      </c>
      <c r="BH158" s="417">
        <v>0</v>
      </c>
      <c r="BI158" s="417">
        <v>0</v>
      </c>
      <c r="BJ158" s="417">
        <v>0</v>
      </c>
      <c r="BK158" s="417">
        <v>0</v>
      </c>
      <c r="BL158" s="417">
        <v>0</v>
      </c>
      <c r="BM158" s="417">
        <v>0</v>
      </c>
      <c r="BN158" s="417">
        <v>0</v>
      </c>
      <c r="BO158" s="417">
        <v>0</v>
      </c>
      <c r="BP158" s="417">
        <v>0</v>
      </c>
      <c r="BQ158" s="417">
        <v>0</v>
      </c>
      <c r="BR158" s="417">
        <v>0</v>
      </c>
      <c r="BS158" s="417">
        <v>0</v>
      </c>
      <c r="BT158" s="417">
        <v>0</v>
      </c>
      <c r="BU158" s="417">
        <v>0</v>
      </c>
      <c r="BV158" s="417">
        <v>0</v>
      </c>
      <c r="BW158" s="417">
        <v>0</v>
      </c>
      <c r="BX158" s="417">
        <v>0</v>
      </c>
      <c r="BY158" s="417">
        <v>0</v>
      </c>
      <c r="BZ158" s="417">
        <v>0</v>
      </c>
      <c r="CA158" s="417">
        <v>0</v>
      </c>
      <c r="CB158" s="417">
        <v>0</v>
      </c>
      <c r="CC158" s="417">
        <v>0</v>
      </c>
      <c r="CD158" s="417">
        <v>0</v>
      </c>
      <c r="CE158" s="417">
        <v>0</v>
      </c>
      <c r="CF158" s="417">
        <v>0</v>
      </c>
      <c r="CG158" s="417">
        <v>0</v>
      </c>
      <c r="CH158" s="417">
        <v>0</v>
      </c>
      <c r="CI158" s="417">
        <v>0</v>
      </c>
      <c r="CJ158" s="417">
        <v>0</v>
      </c>
      <c r="CK158" s="417">
        <v>0</v>
      </c>
      <c r="CL158" s="417">
        <v>0</v>
      </c>
      <c r="CM158" s="417">
        <v>0</v>
      </c>
      <c r="CN158" s="417">
        <v>0</v>
      </c>
      <c r="CO158" s="417">
        <v>0</v>
      </c>
      <c r="CP158" s="417">
        <v>0</v>
      </c>
      <c r="CQ158" s="417">
        <v>0</v>
      </c>
      <c r="CR158" s="417">
        <v>0</v>
      </c>
      <c r="CS158" s="417">
        <v>0</v>
      </c>
      <c r="CT158" s="417">
        <v>0</v>
      </c>
      <c r="CU158" s="417">
        <v>0</v>
      </c>
      <c r="CV158" s="417">
        <v>0</v>
      </c>
      <c r="CW158" s="417">
        <v>0</v>
      </c>
      <c r="CX158" s="417">
        <v>0</v>
      </c>
      <c r="CY158" s="417">
        <v>0</v>
      </c>
      <c r="CZ158" s="417">
        <v>0</v>
      </c>
      <c r="DA158" s="417">
        <v>0</v>
      </c>
      <c r="DB158" s="417">
        <v>0</v>
      </c>
      <c r="DC158" s="417">
        <v>0</v>
      </c>
      <c r="DD158" s="417">
        <v>0</v>
      </c>
      <c r="DE158" s="417">
        <v>0</v>
      </c>
      <c r="DF158" s="417">
        <v>0</v>
      </c>
      <c r="DG158" s="417">
        <v>0</v>
      </c>
      <c r="DH158" s="417">
        <v>0</v>
      </c>
      <c r="DI158" s="417">
        <v>0</v>
      </c>
      <c r="DJ158" s="417">
        <v>0</v>
      </c>
      <c r="DK158" s="417">
        <v>0</v>
      </c>
      <c r="DL158" s="417">
        <v>0</v>
      </c>
      <c r="DM158" s="417">
        <v>0</v>
      </c>
      <c r="DN158" s="417">
        <v>0</v>
      </c>
      <c r="DO158" s="417">
        <v>0</v>
      </c>
      <c r="DP158" s="417">
        <v>0</v>
      </c>
      <c r="DQ158" s="417">
        <v>0</v>
      </c>
      <c r="DR158" s="417">
        <v>0</v>
      </c>
      <c r="DS158" s="417">
        <v>0</v>
      </c>
      <c r="DT158" s="417">
        <v>0</v>
      </c>
      <c r="DU158" s="417">
        <v>0</v>
      </c>
      <c r="DV158" s="417">
        <v>0</v>
      </c>
      <c r="DW158" s="417">
        <v>0</v>
      </c>
      <c r="DX158" s="417">
        <v>0</v>
      </c>
      <c r="DY158" s="417">
        <v>0</v>
      </c>
      <c r="DZ158" s="417">
        <v>0</v>
      </c>
      <c r="EA158" s="417">
        <v>0</v>
      </c>
      <c r="EB158" s="417">
        <v>0</v>
      </c>
      <c r="EC158" s="417">
        <v>0</v>
      </c>
      <c r="ED158" s="417">
        <v>0</v>
      </c>
      <c r="EE158" s="417">
        <v>0</v>
      </c>
      <c r="EF158" s="417">
        <v>0</v>
      </c>
      <c r="EG158" s="417">
        <v>0</v>
      </c>
      <c r="EH158" s="417">
        <v>0</v>
      </c>
      <c r="EI158" s="417">
        <v>0</v>
      </c>
      <c r="EJ158" s="417">
        <v>0</v>
      </c>
      <c r="EK158" s="417">
        <v>0</v>
      </c>
      <c r="EL158" s="417">
        <v>0</v>
      </c>
      <c r="EM158" s="417">
        <v>0</v>
      </c>
      <c r="EN158" s="417">
        <v>0</v>
      </c>
      <c r="EO158" s="417">
        <v>0</v>
      </c>
      <c r="EP158" s="417">
        <v>0</v>
      </c>
      <c r="EQ158" s="417">
        <v>0</v>
      </c>
      <c r="ER158" s="417">
        <v>0</v>
      </c>
      <c r="ES158" s="417">
        <v>0</v>
      </c>
      <c r="ET158" s="417">
        <v>0</v>
      </c>
      <c r="EU158" s="417">
        <v>0</v>
      </c>
      <c r="EV158" s="417">
        <v>0</v>
      </c>
      <c r="EW158" s="417">
        <v>0</v>
      </c>
      <c r="EX158" s="417">
        <v>0</v>
      </c>
      <c r="EY158" s="417">
        <v>0</v>
      </c>
      <c r="EZ158" s="417">
        <v>0</v>
      </c>
      <c r="FA158" s="417">
        <v>0</v>
      </c>
      <c r="FB158" s="417">
        <v>0</v>
      </c>
      <c r="FC158" s="417">
        <v>0</v>
      </c>
      <c r="FD158" s="417">
        <v>0</v>
      </c>
      <c r="FE158" s="417">
        <v>0</v>
      </c>
      <c r="FF158" s="417">
        <v>0</v>
      </c>
      <c r="FG158" s="417">
        <v>0</v>
      </c>
      <c r="FH158" s="417">
        <v>0</v>
      </c>
      <c r="FI158" s="417">
        <v>0</v>
      </c>
      <c r="FJ158" s="417">
        <v>0</v>
      </c>
      <c r="FK158" s="417">
        <v>0</v>
      </c>
      <c r="FL158" s="417">
        <v>0</v>
      </c>
      <c r="FM158" s="417">
        <v>0</v>
      </c>
      <c r="FN158" s="417">
        <v>0</v>
      </c>
      <c r="FO158" s="417">
        <v>0</v>
      </c>
      <c r="FP158" s="417">
        <v>0</v>
      </c>
      <c r="FQ158" s="417">
        <v>0</v>
      </c>
      <c r="FR158" s="417">
        <v>0</v>
      </c>
      <c r="FS158" s="417">
        <v>0</v>
      </c>
      <c r="FT158" s="417">
        <v>0</v>
      </c>
      <c r="FU158" s="417">
        <v>0</v>
      </c>
      <c r="FV158" s="417">
        <v>0</v>
      </c>
      <c r="FW158" s="417">
        <v>0</v>
      </c>
      <c r="FX158" s="417">
        <v>0</v>
      </c>
      <c r="FY158" s="417">
        <v>0</v>
      </c>
      <c r="FZ158" s="417">
        <v>0</v>
      </c>
      <c r="GA158" s="417">
        <v>0</v>
      </c>
    </row>
    <row r="159" spans="1:183" x14ac:dyDescent="0.25">
      <c r="A159" s="392">
        <v>2</v>
      </c>
      <c r="B159" s="168">
        <v>14</v>
      </c>
      <c r="C159" s="168">
        <v>11</v>
      </c>
      <c r="D159" s="417">
        <v>0</v>
      </c>
      <c r="E159" s="417">
        <v>0</v>
      </c>
      <c r="F159" s="417">
        <v>0</v>
      </c>
      <c r="G159" s="417">
        <v>0</v>
      </c>
      <c r="H159" s="417">
        <v>0</v>
      </c>
      <c r="I159" s="417">
        <v>0</v>
      </c>
      <c r="J159" s="417">
        <v>0</v>
      </c>
      <c r="K159" s="417">
        <v>0</v>
      </c>
      <c r="L159" s="417">
        <v>0</v>
      </c>
      <c r="M159" s="417">
        <v>0</v>
      </c>
      <c r="N159" s="417">
        <v>0</v>
      </c>
      <c r="O159" s="417">
        <v>0</v>
      </c>
      <c r="P159" s="417">
        <v>0</v>
      </c>
      <c r="Q159" s="417">
        <v>0</v>
      </c>
      <c r="R159" s="417">
        <v>0</v>
      </c>
      <c r="S159" s="417">
        <v>0</v>
      </c>
      <c r="T159" s="417">
        <v>0</v>
      </c>
      <c r="U159" s="417">
        <v>0</v>
      </c>
      <c r="V159" s="417">
        <v>0</v>
      </c>
      <c r="W159" s="417">
        <v>0</v>
      </c>
      <c r="X159" s="417">
        <v>0</v>
      </c>
      <c r="Y159" s="417">
        <v>0</v>
      </c>
      <c r="Z159" s="417">
        <v>0</v>
      </c>
      <c r="AA159" s="417">
        <v>0</v>
      </c>
      <c r="AB159" s="417">
        <v>0</v>
      </c>
      <c r="AC159" s="417">
        <v>0</v>
      </c>
      <c r="AD159" s="417">
        <v>0</v>
      </c>
      <c r="AE159" s="417">
        <v>0</v>
      </c>
      <c r="AF159" s="417">
        <v>0</v>
      </c>
      <c r="AG159" s="417">
        <v>0</v>
      </c>
      <c r="AH159" s="417">
        <v>0</v>
      </c>
      <c r="AI159" s="417">
        <v>0</v>
      </c>
      <c r="AJ159" s="417">
        <v>0</v>
      </c>
      <c r="AK159" s="417">
        <v>0</v>
      </c>
      <c r="AL159" s="417">
        <v>0</v>
      </c>
      <c r="AM159" s="417">
        <v>0</v>
      </c>
      <c r="AN159" s="417">
        <v>0</v>
      </c>
      <c r="AO159" s="417">
        <v>0</v>
      </c>
      <c r="AP159" s="417">
        <v>0</v>
      </c>
      <c r="AQ159" s="417">
        <v>0</v>
      </c>
      <c r="AR159" s="417">
        <v>0</v>
      </c>
      <c r="AS159" s="417">
        <v>0</v>
      </c>
      <c r="AT159" s="417">
        <v>0</v>
      </c>
      <c r="AU159" s="417">
        <v>0</v>
      </c>
      <c r="AV159" s="417">
        <v>0</v>
      </c>
      <c r="AW159" s="417">
        <v>0</v>
      </c>
      <c r="AX159" s="417">
        <v>0</v>
      </c>
      <c r="AY159" s="417">
        <v>0</v>
      </c>
      <c r="AZ159" s="417">
        <v>0</v>
      </c>
      <c r="BA159" s="417">
        <v>0</v>
      </c>
      <c r="BB159" s="417">
        <v>0</v>
      </c>
      <c r="BC159" s="417">
        <v>0</v>
      </c>
      <c r="BD159" s="417">
        <v>0</v>
      </c>
      <c r="BE159" s="417">
        <v>0</v>
      </c>
      <c r="BF159" s="417">
        <v>0</v>
      </c>
      <c r="BG159" s="417">
        <v>0</v>
      </c>
      <c r="BH159" s="417">
        <v>0</v>
      </c>
      <c r="BI159" s="417">
        <v>0</v>
      </c>
      <c r="BJ159" s="417">
        <v>0</v>
      </c>
      <c r="BK159" s="417">
        <v>0</v>
      </c>
      <c r="BL159" s="417">
        <v>0</v>
      </c>
      <c r="BM159" s="417">
        <v>0</v>
      </c>
      <c r="BN159" s="417">
        <v>0</v>
      </c>
      <c r="BO159" s="417">
        <v>0</v>
      </c>
      <c r="BP159" s="417">
        <v>0</v>
      </c>
      <c r="BQ159" s="417">
        <v>0</v>
      </c>
      <c r="BR159" s="417">
        <v>0</v>
      </c>
      <c r="BS159" s="417">
        <v>0</v>
      </c>
      <c r="BT159" s="417">
        <v>0</v>
      </c>
      <c r="BU159" s="417">
        <v>0</v>
      </c>
      <c r="BV159" s="417">
        <v>0</v>
      </c>
      <c r="BW159" s="417">
        <v>0</v>
      </c>
      <c r="BX159" s="417">
        <v>0</v>
      </c>
      <c r="BY159" s="417">
        <v>0</v>
      </c>
      <c r="BZ159" s="417">
        <v>0</v>
      </c>
      <c r="CA159" s="417">
        <v>0</v>
      </c>
      <c r="CB159" s="417">
        <v>0</v>
      </c>
      <c r="CC159" s="417">
        <v>0</v>
      </c>
      <c r="CD159" s="417">
        <v>0</v>
      </c>
      <c r="CE159" s="417">
        <v>0</v>
      </c>
      <c r="CF159" s="417">
        <v>0</v>
      </c>
      <c r="CG159" s="417">
        <v>0</v>
      </c>
      <c r="CH159" s="417">
        <v>0</v>
      </c>
      <c r="CI159" s="417">
        <v>0</v>
      </c>
      <c r="CJ159" s="417">
        <v>0</v>
      </c>
      <c r="CK159" s="417">
        <v>0</v>
      </c>
      <c r="CL159" s="417">
        <v>0</v>
      </c>
      <c r="CM159" s="417">
        <v>0</v>
      </c>
      <c r="CN159" s="417">
        <v>0</v>
      </c>
      <c r="CO159" s="417">
        <v>0</v>
      </c>
      <c r="CP159" s="417">
        <v>0</v>
      </c>
      <c r="CQ159" s="417">
        <v>0</v>
      </c>
      <c r="CR159" s="417">
        <v>0</v>
      </c>
      <c r="CS159" s="417">
        <v>0</v>
      </c>
      <c r="CT159" s="417">
        <v>0</v>
      </c>
      <c r="CU159" s="417">
        <v>0</v>
      </c>
      <c r="CV159" s="417">
        <v>0</v>
      </c>
      <c r="CW159" s="417">
        <v>0</v>
      </c>
      <c r="CX159" s="417">
        <v>0</v>
      </c>
      <c r="CY159" s="417">
        <v>0</v>
      </c>
      <c r="CZ159" s="417">
        <v>0</v>
      </c>
      <c r="DA159" s="417">
        <v>0</v>
      </c>
      <c r="DB159" s="417">
        <v>0</v>
      </c>
      <c r="DC159" s="417">
        <v>0</v>
      </c>
      <c r="DD159" s="417">
        <v>0</v>
      </c>
      <c r="DE159" s="417">
        <v>0</v>
      </c>
      <c r="DF159" s="417">
        <v>0</v>
      </c>
      <c r="DG159" s="417">
        <v>0</v>
      </c>
      <c r="DH159" s="417">
        <v>0</v>
      </c>
      <c r="DI159" s="417">
        <v>0</v>
      </c>
      <c r="DJ159" s="417">
        <v>0</v>
      </c>
      <c r="DK159" s="417">
        <v>0</v>
      </c>
      <c r="DL159" s="417">
        <v>0</v>
      </c>
      <c r="DM159" s="417">
        <v>0</v>
      </c>
      <c r="DN159" s="417">
        <v>0</v>
      </c>
      <c r="DO159" s="417">
        <v>0</v>
      </c>
      <c r="DP159" s="417">
        <v>0</v>
      </c>
      <c r="DQ159" s="417">
        <v>0</v>
      </c>
      <c r="DR159" s="417">
        <v>0</v>
      </c>
      <c r="DS159" s="417">
        <v>0</v>
      </c>
      <c r="DT159" s="417">
        <v>0</v>
      </c>
      <c r="DU159" s="417">
        <v>0</v>
      </c>
      <c r="DV159" s="417">
        <v>0</v>
      </c>
      <c r="DW159" s="417">
        <v>0</v>
      </c>
      <c r="DX159" s="417">
        <v>0</v>
      </c>
      <c r="DY159" s="417">
        <v>0</v>
      </c>
      <c r="DZ159" s="417">
        <v>0</v>
      </c>
      <c r="EA159" s="417">
        <v>0</v>
      </c>
      <c r="EB159" s="417">
        <v>0</v>
      </c>
      <c r="EC159" s="417">
        <v>0</v>
      </c>
      <c r="ED159" s="417">
        <v>0</v>
      </c>
      <c r="EE159" s="417">
        <v>0</v>
      </c>
      <c r="EF159" s="417">
        <v>0</v>
      </c>
      <c r="EG159" s="417">
        <v>0</v>
      </c>
      <c r="EH159" s="417">
        <v>0</v>
      </c>
      <c r="EI159" s="417">
        <v>0</v>
      </c>
      <c r="EJ159" s="417">
        <v>0</v>
      </c>
      <c r="EK159" s="417">
        <v>0</v>
      </c>
      <c r="EL159" s="417">
        <v>0</v>
      </c>
      <c r="EM159" s="417">
        <v>0</v>
      </c>
      <c r="EN159" s="417">
        <v>0</v>
      </c>
      <c r="EO159" s="417">
        <v>0</v>
      </c>
      <c r="EP159" s="417">
        <v>0</v>
      </c>
      <c r="EQ159" s="417">
        <v>0</v>
      </c>
      <c r="ER159" s="417">
        <v>0</v>
      </c>
      <c r="ES159" s="417">
        <v>0</v>
      </c>
      <c r="ET159" s="417">
        <v>0</v>
      </c>
      <c r="EU159" s="417">
        <v>0</v>
      </c>
      <c r="EV159" s="417">
        <v>0</v>
      </c>
      <c r="EW159" s="417">
        <v>0</v>
      </c>
      <c r="EX159" s="417">
        <v>0</v>
      </c>
      <c r="EY159" s="417">
        <v>0</v>
      </c>
      <c r="EZ159" s="417">
        <v>0</v>
      </c>
      <c r="FA159" s="417">
        <v>0</v>
      </c>
      <c r="FB159" s="417">
        <v>0</v>
      </c>
      <c r="FC159" s="417">
        <v>0</v>
      </c>
      <c r="FD159" s="417">
        <v>0</v>
      </c>
      <c r="FE159" s="417">
        <v>0</v>
      </c>
      <c r="FF159" s="417">
        <v>0</v>
      </c>
      <c r="FG159" s="417">
        <v>0</v>
      </c>
      <c r="FH159" s="417">
        <v>0</v>
      </c>
      <c r="FI159" s="417">
        <v>0</v>
      </c>
      <c r="FJ159" s="417">
        <v>0</v>
      </c>
      <c r="FK159" s="417">
        <v>0</v>
      </c>
      <c r="FL159" s="417">
        <v>0</v>
      </c>
      <c r="FM159" s="417">
        <v>0</v>
      </c>
      <c r="FN159" s="417">
        <v>0</v>
      </c>
      <c r="FO159" s="417">
        <v>0</v>
      </c>
      <c r="FP159" s="417">
        <v>0</v>
      </c>
      <c r="FQ159" s="417">
        <v>0</v>
      </c>
      <c r="FR159" s="417">
        <v>0</v>
      </c>
      <c r="FS159" s="417">
        <v>0</v>
      </c>
      <c r="FT159" s="417">
        <v>0</v>
      </c>
      <c r="FU159" s="417">
        <v>0</v>
      </c>
      <c r="FV159" s="417">
        <v>0</v>
      </c>
      <c r="FW159" s="417">
        <v>0</v>
      </c>
      <c r="FX159" s="417">
        <v>0</v>
      </c>
      <c r="FY159" s="417">
        <v>0</v>
      </c>
      <c r="FZ159" s="417">
        <v>0</v>
      </c>
      <c r="GA159" s="417">
        <v>0</v>
      </c>
    </row>
    <row r="160" spans="1:183" x14ac:dyDescent="0.25">
      <c r="A160" s="392">
        <v>3</v>
      </c>
      <c r="B160" s="168">
        <v>14</v>
      </c>
      <c r="C160" s="168">
        <v>11</v>
      </c>
      <c r="D160" s="417">
        <v>0</v>
      </c>
      <c r="E160" s="417">
        <v>0</v>
      </c>
      <c r="F160" s="417">
        <v>0</v>
      </c>
      <c r="G160" s="417">
        <v>0</v>
      </c>
      <c r="H160" s="417">
        <v>0</v>
      </c>
      <c r="I160" s="417">
        <v>0</v>
      </c>
      <c r="J160" s="417">
        <v>0</v>
      </c>
      <c r="K160" s="417">
        <v>0</v>
      </c>
      <c r="L160" s="417">
        <v>0</v>
      </c>
      <c r="M160" s="417">
        <v>0</v>
      </c>
      <c r="N160" s="417">
        <v>0</v>
      </c>
      <c r="O160" s="417">
        <v>0</v>
      </c>
      <c r="P160" s="417">
        <v>0</v>
      </c>
      <c r="Q160" s="417">
        <v>0</v>
      </c>
      <c r="R160" s="417">
        <v>0</v>
      </c>
      <c r="S160" s="417">
        <v>0</v>
      </c>
      <c r="T160" s="417">
        <v>0</v>
      </c>
      <c r="U160" s="417">
        <v>0</v>
      </c>
      <c r="V160" s="417">
        <v>0</v>
      </c>
      <c r="W160" s="417">
        <v>0</v>
      </c>
      <c r="X160" s="417">
        <v>0</v>
      </c>
      <c r="Y160" s="417">
        <v>0</v>
      </c>
      <c r="Z160" s="417">
        <v>0</v>
      </c>
      <c r="AA160" s="417">
        <v>0</v>
      </c>
      <c r="AB160" s="417">
        <v>0</v>
      </c>
      <c r="AC160" s="417">
        <v>0</v>
      </c>
      <c r="AD160" s="417">
        <v>0</v>
      </c>
      <c r="AE160" s="417">
        <v>0</v>
      </c>
      <c r="AF160" s="417">
        <v>0</v>
      </c>
      <c r="AG160" s="417">
        <v>0</v>
      </c>
      <c r="AH160" s="417">
        <v>0</v>
      </c>
      <c r="AI160" s="417">
        <v>0</v>
      </c>
      <c r="AJ160" s="417">
        <v>0</v>
      </c>
      <c r="AK160" s="417">
        <v>0</v>
      </c>
      <c r="AL160" s="417">
        <v>0</v>
      </c>
      <c r="AM160" s="417">
        <v>0</v>
      </c>
      <c r="AN160" s="417">
        <v>0</v>
      </c>
      <c r="AO160" s="417">
        <v>0</v>
      </c>
      <c r="AP160" s="417">
        <v>0</v>
      </c>
      <c r="AQ160" s="417">
        <v>0</v>
      </c>
      <c r="AR160" s="417">
        <v>0</v>
      </c>
      <c r="AS160" s="417">
        <v>0</v>
      </c>
      <c r="AT160" s="417">
        <v>0</v>
      </c>
      <c r="AU160" s="417">
        <v>0</v>
      </c>
      <c r="AV160" s="417">
        <v>0</v>
      </c>
      <c r="AW160" s="417">
        <v>0</v>
      </c>
      <c r="AX160" s="417">
        <v>0</v>
      </c>
      <c r="AY160" s="417">
        <v>0</v>
      </c>
      <c r="AZ160" s="417">
        <v>0</v>
      </c>
      <c r="BA160" s="417">
        <v>0</v>
      </c>
      <c r="BB160" s="417">
        <v>0</v>
      </c>
      <c r="BC160" s="417">
        <v>0</v>
      </c>
      <c r="BD160" s="417">
        <v>0</v>
      </c>
      <c r="BE160" s="417">
        <v>0</v>
      </c>
      <c r="BF160" s="417">
        <v>0</v>
      </c>
      <c r="BG160" s="417">
        <v>0</v>
      </c>
      <c r="BH160" s="417">
        <v>0</v>
      </c>
      <c r="BI160" s="417">
        <v>0</v>
      </c>
      <c r="BJ160" s="417">
        <v>0</v>
      </c>
      <c r="BK160" s="417">
        <v>0</v>
      </c>
      <c r="BL160" s="417">
        <v>0</v>
      </c>
      <c r="BM160" s="417">
        <v>0</v>
      </c>
      <c r="BN160" s="417">
        <v>0</v>
      </c>
      <c r="BO160" s="417">
        <v>0</v>
      </c>
      <c r="BP160" s="417">
        <v>0</v>
      </c>
      <c r="BQ160" s="417">
        <v>0</v>
      </c>
      <c r="BR160" s="417">
        <v>0</v>
      </c>
      <c r="BS160" s="417">
        <v>0</v>
      </c>
      <c r="BT160" s="417">
        <v>0</v>
      </c>
      <c r="BU160" s="417">
        <v>0</v>
      </c>
      <c r="BV160" s="417">
        <v>0</v>
      </c>
      <c r="BW160" s="417">
        <v>0</v>
      </c>
      <c r="BX160" s="417">
        <v>0</v>
      </c>
      <c r="BY160" s="417">
        <v>0</v>
      </c>
      <c r="BZ160" s="417">
        <v>0</v>
      </c>
      <c r="CA160" s="417">
        <v>0</v>
      </c>
      <c r="CB160" s="417">
        <v>0</v>
      </c>
      <c r="CC160" s="417">
        <v>0</v>
      </c>
      <c r="CD160" s="417">
        <v>0</v>
      </c>
      <c r="CE160" s="417">
        <v>0</v>
      </c>
      <c r="CF160" s="417">
        <v>0</v>
      </c>
      <c r="CG160" s="417">
        <v>0</v>
      </c>
      <c r="CH160" s="417">
        <v>0</v>
      </c>
      <c r="CI160" s="417">
        <v>0</v>
      </c>
      <c r="CJ160" s="417">
        <v>0</v>
      </c>
      <c r="CK160" s="417">
        <v>0</v>
      </c>
      <c r="CL160" s="417">
        <v>0</v>
      </c>
      <c r="CM160" s="417">
        <v>0</v>
      </c>
      <c r="CN160" s="417">
        <v>0</v>
      </c>
      <c r="CO160" s="417">
        <v>0</v>
      </c>
      <c r="CP160" s="417">
        <v>0</v>
      </c>
      <c r="CQ160" s="417">
        <v>0</v>
      </c>
      <c r="CR160" s="417">
        <v>0</v>
      </c>
      <c r="CS160" s="417">
        <v>0</v>
      </c>
      <c r="CT160" s="417">
        <v>0</v>
      </c>
      <c r="CU160" s="417">
        <v>0</v>
      </c>
      <c r="CV160" s="417">
        <v>0</v>
      </c>
      <c r="CW160" s="417">
        <v>0</v>
      </c>
      <c r="CX160" s="417">
        <v>0</v>
      </c>
      <c r="CY160" s="417">
        <v>0</v>
      </c>
      <c r="CZ160" s="417">
        <v>0</v>
      </c>
      <c r="DA160" s="417">
        <v>0</v>
      </c>
      <c r="DB160" s="417">
        <v>0</v>
      </c>
      <c r="DC160" s="417">
        <v>0</v>
      </c>
      <c r="DD160" s="417">
        <v>0</v>
      </c>
      <c r="DE160" s="417">
        <v>0</v>
      </c>
      <c r="DF160" s="417">
        <v>0</v>
      </c>
      <c r="DG160" s="417">
        <v>0</v>
      </c>
      <c r="DH160" s="417">
        <v>0</v>
      </c>
      <c r="DI160" s="417">
        <v>0</v>
      </c>
      <c r="DJ160" s="417">
        <v>0</v>
      </c>
      <c r="DK160" s="417">
        <v>0</v>
      </c>
      <c r="DL160" s="417">
        <v>0</v>
      </c>
      <c r="DM160" s="417">
        <v>0</v>
      </c>
      <c r="DN160" s="417">
        <v>0</v>
      </c>
      <c r="DO160" s="417">
        <v>0</v>
      </c>
      <c r="DP160" s="417">
        <v>0</v>
      </c>
      <c r="DQ160" s="417">
        <v>0</v>
      </c>
      <c r="DR160" s="417">
        <v>0</v>
      </c>
      <c r="DS160" s="417">
        <v>0</v>
      </c>
      <c r="DT160" s="417">
        <v>0</v>
      </c>
      <c r="DU160" s="417">
        <v>0</v>
      </c>
      <c r="DV160" s="417">
        <v>0</v>
      </c>
      <c r="DW160" s="417">
        <v>0</v>
      </c>
      <c r="DX160" s="417">
        <v>0</v>
      </c>
      <c r="DY160" s="417">
        <v>0</v>
      </c>
      <c r="DZ160" s="417">
        <v>0</v>
      </c>
      <c r="EA160" s="417">
        <v>0</v>
      </c>
      <c r="EB160" s="417">
        <v>0</v>
      </c>
      <c r="EC160" s="417">
        <v>0</v>
      </c>
      <c r="ED160" s="417">
        <v>0</v>
      </c>
      <c r="EE160" s="417">
        <v>0</v>
      </c>
      <c r="EF160" s="417">
        <v>0</v>
      </c>
      <c r="EG160" s="417">
        <v>0</v>
      </c>
      <c r="EH160" s="417">
        <v>0</v>
      </c>
      <c r="EI160" s="417">
        <v>0</v>
      </c>
      <c r="EJ160" s="417">
        <v>0</v>
      </c>
      <c r="EK160" s="417">
        <v>0</v>
      </c>
      <c r="EL160" s="417">
        <v>0</v>
      </c>
      <c r="EM160" s="417">
        <v>0</v>
      </c>
      <c r="EN160" s="417">
        <v>0</v>
      </c>
      <c r="EO160" s="417">
        <v>0</v>
      </c>
      <c r="EP160" s="417">
        <v>0</v>
      </c>
      <c r="EQ160" s="417">
        <v>0</v>
      </c>
      <c r="ER160" s="417">
        <v>0</v>
      </c>
      <c r="ES160" s="417">
        <v>0</v>
      </c>
      <c r="ET160" s="417">
        <v>0</v>
      </c>
      <c r="EU160" s="417">
        <v>0</v>
      </c>
      <c r="EV160" s="417">
        <v>0</v>
      </c>
      <c r="EW160" s="417">
        <v>0</v>
      </c>
      <c r="EX160" s="417">
        <v>0</v>
      </c>
      <c r="EY160" s="417">
        <v>0</v>
      </c>
      <c r="EZ160" s="417">
        <v>0</v>
      </c>
      <c r="FA160" s="417">
        <v>0</v>
      </c>
      <c r="FB160" s="417">
        <v>0</v>
      </c>
      <c r="FC160" s="417">
        <v>0</v>
      </c>
      <c r="FD160" s="417">
        <v>0</v>
      </c>
      <c r="FE160" s="417">
        <v>0</v>
      </c>
      <c r="FF160" s="417">
        <v>0</v>
      </c>
      <c r="FG160" s="417">
        <v>0</v>
      </c>
      <c r="FH160" s="417">
        <v>0</v>
      </c>
      <c r="FI160" s="417">
        <v>0</v>
      </c>
      <c r="FJ160" s="417">
        <v>0</v>
      </c>
      <c r="FK160" s="417">
        <v>0</v>
      </c>
      <c r="FL160" s="417">
        <v>0</v>
      </c>
      <c r="FM160" s="417">
        <v>0</v>
      </c>
      <c r="FN160" s="417">
        <v>0</v>
      </c>
      <c r="FO160" s="417">
        <v>0</v>
      </c>
      <c r="FP160" s="417">
        <v>0</v>
      </c>
      <c r="FQ160" s="417">
        <v>0</v>
      </c>
      <c r="FR160" s="417">
        <v>0</v>
      </c>
      <c r="FS160" s="417">
        <v>0</v>
      </c>
      <c r="FT160" s="417">
        <v>0</v>
      </c>
      <c r="FU160" s="417">
        <v>0</v>
      </c>
      <c r="FV160" s="417">
        <v>0</v>
      </c>
      <c r="FW160" s="417">
        <v>0</v>
      </c>
      <c r="FX160" s="417">
        <v>0</v>
      </c>
      <c r="FY160" s="417">
        <v>0</v>
      </c>
      <c r="FZ160" s="417">
        <v>0</v>
      </c>
      <c r="GA160" s="417">
        <v>0</v>
      </c>
    </row>
    <row r="161" spans="1:183" x14ac:dyDescent="0.25">
      <c r="A161" s="392">
        <v>4</v>
      </c>
      <c r="B161" s="168">
        <v>14</v>
      </c>
      <c r="C161" s="168">
        <v>11</v>
      </c>
      <c r="D161" s="417">
        <v>0</v>
      </c>
      <c r="E161" s="417">
        <v>0</v>
      </c>
      <c r="F161" s="417">
        <v>0</v>
      </c>
      <c r="G161" s="417">
        <v>0</v>
      </c>
      <c r="H161" s="417">
        <v>0</v>
      </c>
      <c r="I161" s="417">
        <v>0</v>
      </c>
      <c r="J161" s="417">
        <v>0</v>
      </c>
      <c r="K161" s="417">
        <v>0</v>
      </c>
      <c r="L161" s="417">
        <v>0</v>
      </c>
      <c r="M161" s="417">
        <v>0</v>
      </c>
      <c r="N161" s="417">
        <v>0</v>
      </c>
      <c r="O161" s="417">
        <v>0</v>
      </c>
      <c r="P161" s="417">
        <v>0</v>
      </c>
      <c r="Q161" s="417">
        <v>0</v>
      </c>
      <c r="R161" s="417">
        <v>0</v>
      </c>
      <c r="S161" s="417">
        <v>0</v>
      </c>
      <c r="T161" s="417">
        <v>0</v>
      </c>
      <c r="U161" s="417">
        <v>0</v>
      </c>
      <c r="V161" s="417">
        <v>0</v>
      </c>
      <c r="W161" s="417">
        <v>0</v>
      </c>
      <c r="X161" s="417">
        <v>0</v>
      </c>
      <c r="Y161" s="417">
        <v>0</v>
      </c>
      <c r="Z161" s="417">
        <v>0</v>
      </c>
      <c r="AA161" s="417">
        <v>0</v>
      </c>
      <c r="AB161" s="417">
        <v>0</v>
      </c>
      <c r="AC161" s="417">
        <v>0</v>
      </c>
      <c r="AD161" s="417">
        <v>0</v>
      </c>
      <c r="AE161" s="417">
        <v>0</v>
      </c>
      <c r="AF161" s="417">
        <v>0</v>
      </c>
      <c r="AG161" s="417">
        <v>0</v>
      </c>
      <c r="AH161" s="417">
        <v>0</v>
      </c>
      <c r="AI161" s="417">
        <v>0</v>
      </c>
      <c r="AJ161" s="417">
        <v>0</v>
      </c>
      <c r="AK161" s="417">
        <v>0</v>
      </c>
      <c r="AL161" s="417">
        <v>0</v>
      </c>
      <c r="AM161" s="417">
        <v>0</v>
      </c>
      <c r="AN161" s="417">
        <v>0</v>
      </c>
      <c r="AO161" s="417">
        <v>0</v>
      </c>
      <c r="AP161" s="417">
        <v>0</v>
      </c>
      <c r="AQ161" s="417">
        <v>0</v>
      </c>
      <c r="AR161" s="417">
        <v>0</v>
      </c>
      <c r="AS161" s="417">
        <v>0</v>
      </c>
      <c r="AT161" s="417">
        <v>0</v>
      </c>
      <c r="AU161" s="417">
        <v>0</v>
      </c>
      <c r="AV161" s="417">
        <v>0</v>
      </c>
      <c r="AW161" s="417">
        <v>0</v>
      </c>
      <c r="AX161" s="417">
        <v>0</v>
      </c>
      <c r="AY161" s="417">
        <v>0</v>
      </c>
      <c r="AZ161" s="417">
        <v>0</v>
      </c>
      <c r="BA161" s="417">
        <v>0</v>
      </c>
      <c r="BB161" s="417">
        <v>0</v>
      </c>
      <c r="BC161" s="417">
        <v>0</v>
      </c>
      <c r="BD161" s="417">
        <v>0</v>
      </c>
      <c r="BE161" s="417">
        <v>0</v>
      </c>
      <c r="BF161" s="417">
        <v>0</v>
      </c>
      <c r="BG161" s="417">
        <v>0</v>
      </c>
      <c r="BH161" s="417">
        <v>0</v>
      </c>
      <c r="BI161" s="417">
        <v>0</v>
      </c>
      <c r="BJ161" s="417">
        <v>0</v>
      </c>
      <c r="BK161" s="417">
        <v>0</v>
      </c>
      <c r="BL161" s="417">
        <v>0</v>
      </c>
      <c r="BM161" s="417">
        <v>0</v>
      </c>
      <c r="BN161" s="417">
        <v>0</v>
      </c>
      <c r="BO161" s="417">
        <v>0</v>
      </c>
      <c r="BP161" s="417">
        <v>0</v>
      </c>
      <c r="BQ161" s="417">
        <v>0</v>
      </c>
      <c r="BR161" s="417">
        <v>0</v>
      </c>
      <c r="BS161" s="417">
        <v>0</v>
      </c>
      <c r="BT161" s="417">
        <v>0</v>
      </c>
      <c r="BU161" s="417">
        <v>0</v>
      </c>
      <c r="BV161" s="417">
        <v>0</v>
      </c>
      <c r="BW161" s="417">
        <v>0</v>
      </c>
      <c r="BX161" s="417">
        <v>0</v>
      </c>
      <c r="BY161" s="417">
        <v>0</v>
      </c>
      <c r="BZ161" s="417">
        <v>0</v>
      </c>
      <c r="CA161" s="417">
        <v>0</v>
      </c>
      <c r="CB161" s="417">
        <v>0</v>
      </c>
      <c r="CC161" s="417">
        <v>0</v>
      </c>
      <c r="CD161" s="417">
        <v>0</v>
      </c>
      <c r="CE161" s="417">
        <v>0</v>
      </c>
      <c r="CF161" s="417">
        <v>0</v>
      </c>
      <c r="CG161" s="417">
        <v>0</v>
      </c>
      <c r="CH161" s="417">
        <v>0</v>
      </c>
      <c r="CI161" s="417">
        <v>0</v>
      </c>
      <c r="CJ161" s="417">
        <v>0</v>
      </c>
      <c r="CK161" s="417">
        <v>0</v>
      </c>
      <c r="CL161" s="417">
        <v>0</v>
      </c>
      <c r="CM161" s="417">
        <v>0</v>
      </c>
      <c r="CN161" s="417">
        <v>0</v>
      </c>
      <c r="CO161" s="417">
        <v>0</v>
      </c>
      <c r="CP161" s="417">
        <v>0</v>
      </c>
      <c r="CQ161" s="417">
        <v>0</v>
      </c>
      <c r="CR161" s="417">
        <v>0</v>
      </c>
      <c r="CS161" s="417">
        <v>0</v>
      </c>
      <c r="CT161" s="417">
        <v>0</v>
      </c>
      <c r="CU161" s="417">
        <v>0</v>
      </c>
      <c r="CV161" s="417">
        <v>0</v>
      </c>
      <c r="CW161" s="417">
        <v>0</v>
      </c>
      <c r="CX161" s="417">
        <v>0</v>
      </c>
      <c r="CY161" s="417">
        <v>0</v>
      </c>
      <c r="CZ161" s="417">
        <v>0</v>
      </c>
      <c r="DA161" s="417">
        <v>0</v>
      </c>
      <c r="DB161" s="417">
        <v>0</v>
      </c>
      <c r="DC161" s="417">
        <v>0</v>
      </c>
      <c r="DD161" s="417">
        <v>0</v>
      </c>
      <c r="DE161" s="417">
        <v>0</v>
      </c>
      <c r="DF161" s="417">
        <v>0</v>
      </c>
      <c r="DG161" s="417">
        <v>0</v>
      </c>
      <c r="DH161" s="417">
        <v>0</v>
      </c>
      <c r="DI161" s="417">
        <v>0</v>
      </c>
      <c r="DJ161" s="417">
        <v>0</v>
      </c>
      <c r="DK161" s="417">
        <v>0</v>
      </c>
      <c r="DL161" s="417">
        <v>0</v>
      </c>
      <c r="DM161" s="417">
        <v>0</v>
      </c>
      <c r="DN161" s="417">
        <v>0</v>
      </c>
      <c r="DO161" s="417">
        <v>0</v>
      </c>
      <c r="DP161" s="417">
        <v>0</v>
      </c>
      <c r="DQ161" s="417">
        <v>0</v>
      </c>
      <c r="DR161" s="417">
        <v>0</v>
      </c>
      <c r="DS161" s="417">
        <v>0</v>
      </c>
      <c r="DT161" s="417">
        <v>0</v>
      </c>
      <c r="DU161" s="417">
        <v>0</v>
      </c>
      <c r="DV161" s="417">
        <v>0</v>
      </c>
      <c r="DW161" s="417">
        <v>0</v>
      </c>
      <c r="DX161" s="417">
        <v>0</v>
      </c>
      <c r="DY161" s="417">
        <v>0</v>
      </c>
      <c r="DZ161" s="417">
        <v>0</v>
      </c>
      <c r="EA161" s="417">
        <v>0</v>
      </c>
      <c r="EB161" s="417">
        <v>0</v>
      </c>
      <c r="EC161" s="417">
        <v>0</v>
      </c>
      <c r="ED161" s="417">
        <v>0</v>
      </c>
      <c r="EE161" s="417">
        <v>0</v>
      </c>
      <c r="EF161" s="417">
        <v>0</v>
      </c>
      <c r="EG161" s="417">
        <v>0</v>
      </c>
      <c r="EH161" s="417">
        <v>0</v>
      </c>
      <c r="EI161" s="417">
        <v>0</v>
      </c>
      <c r="EJ161" s="417">
        <v>0</v>
      </c>
      <c r="EK161" s="417">
        <v>0</v>
      </c>
      <c r="EL161" s="417">
        <v>0</v>
      </c>
      <c r="EM161" s="417">
        <v>0</v>
      </c>
      <c r="EN161" s="417">
        <v>0</v>
      </c>
      <c r="EO161" s="417">
        <v>0</v>
      </c>
      <c r="EP161" s="417">
        <v>0</v>
      </c>
      <c r="EQ161" s="417">
        <v>0</v>
      </c>
      <c r="ER161" s="417">
        <v>0</v>
      </c>
      <c r="ES161" s="417">
        <v>0</v>
      </c>
      <c r="ET161" s="417">
        <v>0</v>
      </c>
      <c r="EU161" s="417">
        <v>0</v>
      </c>
      <c r="EV161" s="417">
        <v>0</v>
      </c>
      <c r="EW161" s="417">
        <v>0</v>
      </c>
      <c r="EX161" s="417">
        <v>0</v>
      </c>
      <c r="EY161" s="417">
        <v>0</v>
      </c>
      <c r="EZ161" s="417">
        <v>0</v>
      </c>
      <c r="FA161" s="417">
        <v>0</v>
      </c>
      <c r="FB161" s="417">
        <v>0</v>
      </c>
      <c r="FC161" s="417">
        <v>0</v>
      </c>
      <c r="FD161" s="417">
        <v>0</v>
      </c>
      <c r="FE161" s="417">
        <v>0</v>
      </c>
      <c r="FF161" s="417">
        <v>0</v>
      </c>
      <c r="FG161" s="417">
        <v>0</v>
      </c>
      <c r="FH161" s="417">
        <v>0</v>
      </c>
      <c r="FI161" s="417">
        <v>0</v>
      </c>
      <c r="FJ161" s="417">
        <v>0</v>
      </c>
      <c r="FK161" s="417">
        <v>0</v>
      </c>
      <c r="FL161" s="417">
        <v>0</v>
      </c>
      <c r="FM161" s="417">
        <v>0</v>
      </c>
      <c r="FN161" s="417">
        <v>0</v>
      </c>
      <c r="FO161" s="417">
        <v>0</v>
      </c>
      <c r="FP161" s="417">
        <v>0</v>
      </c>
      <c r="FQ161" s="417">
        <v>0</v>
      </c>
      <c r="FR161" s="417">
        <v>0</v>
      </c>
      <c r="FS161" s="417">
        <v>0</v>
      </c>
      <c r="FT161" s="417">
        <v>0</v>
      </c>
      <c r="FU161" s="417">
        <v>0</v>
      </c>
      <c r="FV161" s="417">
        <v>0</v>
      </c>
      <c r="FW161" s="417">
        <v>0</v>
      </c>
      <c r="FX161" s="417">
        <v>0</v>
      </c>
      <c r="FY161" s="417">
        <v>0</v>
      </c>
      <c r="FZ161" s="417">
        <v>0</v>
      </c>
      <c r="GA161" s="417">
        <v>0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IV67"/>
  <sheetViews>
    <sheetView zoomScale="70" zoomScaleNormal="70" workbookViewId="0">
      <selection activeCell="D15" sqref="D15"/>
    </sheetView>
  </sheetViews>
  <sheetFormatPr defaultRowHeight="15" x14ac:dyDescent="0.25"/>
  <cols>
    <col min="1" max="1" width="1.28515625" customWidth="1"/>
    <col min="2" max="2" width="4.85546875" customWidth="1"/>
    <col min="3" max="3" width="32.85546875" customWidth="1"/>
    <col min="4" max="4" width="14.85546875" customWidth="1"/>
    <col min="5" max="7" width="11.5703125" customWidth="1"/>
    <col min="8" max="8" width="13.7109375" bestFit="1" customWidth="1"/>
    <col min="9" max="20" width="11.5703125" customWidth="1"/>
    <col min="21" max="21" width="12.140625" customWidth="1"/>
  </cols>
  <sheetData>
    <row r="1" spans="2:21" ht="3.75" customHeight="1" thickBot="1" x14ac:dyDescent="0.3"/>
    <row r="2" spans="2:21" ht="4.5" customHeight="1" thickBot="1" x14ac:dyDescent="0.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2:21" ht="21.75" thickBot="1" x14ac:dyDescent="0.3">
      <c r="C3" s="551" t="s">
        <v>131</v>
      </c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3"/>
    </row>
    <row r="4" spans="2:21" x14ac:dyDescent="0.25">
      <c r="G4" s="49"/>
    </row>
    <row r="5" spans="2:21" ht="45" x14ac:dyDescent="0.25">
      <c r="C5" s="50" t="s">
        <v>132</v>
      </c>
      <c r="D5" s="554" t="s">
        <v>133</v>
      </c>
      <c r="E5" s="555"/>
      <c r="F5" s="51"/>
      <c r="H5" s="50" t="s">
        <v>134</v>
      </c>
      <c r="I5" s="50" t="s">
        <v>135</v>
      </c>
      <c r="J5" s="50" t="s">
        <v>136</v>
      </c>
      <c r="K5" s="50" t="s">
        <v>137</v>
      </c>
    </row>
    <row r="6" spans="2:21" x14ac:dyDescent="0.25">
      <c r="C6" s="556" t="s">
        <v>138</v>
      </c>
      <c r="D6" s="52">
        <v>0.6</v>
      </c>
      <c r="E6" s="53" t="s">
        <v>139</v>
      </c>
      <c r="H6" s="54" t="s">
        <v>140</v>
      </c>
      <c r="I6" s="55">
        <v>0.6</v>
      </c>
      <c r="J6" s="56">
        <f>1/I6/$D$10*1055.06</f>
        <v>6000.0250223779676</v>
      </c>
      <c r="K6" s="57">
        <f>1/I6/$D$10*1.11111</f>
        <v>6.3187759962602925</v>
      </c>
    </row>
    <row r="7" spans="2:21" x14ac:dyDescent="0.25">
      <c r="C7" s="557"/>
      <c r="D7" s="58">
        <f>D8*1055.06</f>
        <v>6000.0250223779676</v>
      </c>
      <c r="E7" s="53" t="s">
        <v>141</v>
      </c>
      <c r="H7" s="54" t="s">
        <v>142</v>
      </c>
      <c r="I7" s="59">
        <v>0.45</v>
      </c>
      <c r="J7" s="56">
        <f>1/I7/$D$10*1055.06</f>
        <v>8000.0333631706226</v>
      </c>
      <c r="K7" s="57">
        <f>1/I7/$D$10*1.11111</f>
        <v>8.4250346616803888</v>
      </c>
    </row>
    <row r="8" spans="2:21" x14ac:dyDescent="0.25">
      <c r="C8" s="558"/>
      <c r="D8" s="60">
        <f>1/D6/D10</f>
        <v>5.6869040835383462</v>
      </c>
      <c r="E8" s="53" t="s">
        <v>143</v>
      </c>
      <c r="H8" s="54" t="s">
        <v>144</v>
      </c>
      <c r="I8" s="59">
        <v>0.42</v>
      </c>
      <c r="J8" s="56">
        <f>1/I8/$D$10*1055.06</f>
        <v>8571.4643176828085</v>
      </c>
      <c r="K8" s="57">
        <f>1/I8/$D$10*1.11111</f>
        <v>9.0268228518004161</v>
      </c>
    </row>
    <row r="9" spans="2:21" x14ac:dyDescent="0.25">
      <c r="C9" s="61" t="s">
        <v>145</v>
      </c>
      <c r="D9" s="62">
        <f>D8*1.1111111111</f>
        <v>6.3187823149794191</v>
      </c>
      <c r="E9" s="53" t="s">
        <v>143</v>
      </c>
      <c r="H9" s="54" t="s">
        <v>146</v>
      </c>
      <c r="I9" s="59">
        <v>0.38</v>
      </c>
      <c r="J9" s="56">
        <f>1/I9/$D$10*1055.06</f>
        <v>9473.7237195441594</v>
      </c>
      <c r="K9" s="57">
        <f>1/I9/$D$10*1.11111</f>
        <v>9.9770147309373041</v>
      </c>
      <c r="L9" s="63"/>
      <c r="M9" s="63"/>
    </row>
    <row r="10" spans="2:21" x14ac:dyDescent="0.25">
      <c r="C10" s="64" t="s">
        <v>147</v>
      </c>
      <c r="D10" s="65">
        <v>0.29307100000000003</v>
      </c>
      <c r="E10" s="53" t="s">
        <v>148</v>
      </c>
    </row>
    <row r="11" spans="2:21" ht="15.75" x14ac:dyDescent="0.25">
      <c r="C11" s="64" t="s">
        <v>149</v>
      </c>
      <c r="D11" s="66">
        <f>GERAL!$C$7</f>
        <v>4.9000000000000004</v>
      </c>
      <c r="E11" s="53" t="s">
        <v>150</v>
      </c>
      <c r="N11" s="63"/>
    </row>
    <row r="12" spans="2:21" x14ac:dyDescent="0.25">
      <c r="C12" s="64" t="s">
        <v>935</v>
      </c>
      <c r="D12" s="67">
        <v>2.1602343749999986</v>
      </c>
      <c r="E12" s="53" t="s">
        <v>151</v>
      </c>
      <c r="F12" s="68" t="s">
        <v>152</v>
      </c>
      <c r="G12" s="69"/>
      <c r="J12" s="70"/>
      <c r="K12" s="71"/>
      <c r="N12" s="63"/>
    </row>
    <row r="13" spans="2:21" x14ac:dyDescent="0.25">
      <c r="C13" s="64" t="s">
        <v>153</v>
      </c>
      <c r="D13" s="72">
        <v>4.4999999999999998E-2</v>
      </c>
      <c r="E13" s="53" t="s">
        <v>154</v>
      </c>
      <c r="G13" s="69"/>
      <c r="J13" s="70"/>
      <c r="K13" s="71"/>
    </row>
    <row r="14" spans="2:21" x14ac:dyDescent="0.25">
      <c r="C14" s="64" t="s">
        <v>155</v>
      </c>
      <c r="D14" s="60">
        <v>1.2825396825396824</v>
      </c>
      <c r="E14" s="53" t="s">
        <v>154</v>
      </c>
      <c r="J14" s="70"/>
      <c r="K14" s="71"/>
    </row>
    <row r="15" spans="2:21" ht="15.75" thickBot="1" x14ac:dyDescent="0.3">
      <c r="C15" s="64" t="s">
        <v>156</v>
      </c>
      <c r="D15" s="65">
        <v>7</v>
      </c>
      <c r="E15" s="53" t="s">
        <v>157</v>
      </c>
      <c r="J15" s="70"/>
    </row>
    <row r="16" spans="2:21" ht="19.5" thickBot="1" x14ac:dyDescent="0.3">
      <c r="J16" s="70"/>
      <c r="K16" s="559" t="s">
        <v>158</v>
      </c>
      <c r="L16" s="560"/>
      <c r="M16" s="560"/>
      <c r="N16" s="560"/>
      <c r="O16" s="560"/>
      <c r="P16" s="560"/>
      <c r="Q16" s="560"/>
      <c r="R16" s="560"/>
      <c r="S16" s="560"/>
      <c r="T16" s="560"/>
      <c r="U16" s="561"/>
    </row>
    <row r="17" spans="2:22" ht="15.75" thickBot="1" x14ac:dyDescent="0.3">
      <c r="C17" s="73"/>
      <c r="J17" s="74"/>
      <c r="K17" s="75"/>
    </row>
    <row r="18" spans="2:22" x14ac:dyDescent="0.25">
      <c r="C18" s="562" t="s">
        <v>159</v>
      </c>
      <c r="D18" s="564" t="s">
        <v>160</v>
      </c>
      <c r="E18" s="564"/>
      <c r="F18" s="564"/>
      <c r="G18" s="564"/>
      <c r="H18" s="564"/>
      <c r="I18" s="564"/>
      <c r="K18" s="543" t="s">
        <v>926</v>
      </c>
      <c r="M18" s="543" t="s">
        <v>927</v>
      </c>
      <c r="O18" s="543" t="s">
        <v>928</v>
      </c>
      <c r="Q18" s="543" t="s">
        <v>929</v>
      </c>
      <c r="S18" s="543" t="s">
        <v>930</v>
      </c>
      <c r="U18" s="543" t="s">
        <v>931</v>
      </c>
    </row>
    <row r="19" spans="2:22" ht="30.75" thickBot="1" x14ac:dyDescent="0.3">
      <c r="C19" s="563"/>
      <c r="D19" s="76" t="s">
        <v>161</v>
      </c>
      <c r="E19" s="76" t="s">
        <v>162</v>
      </c>
      <c r="F19" s="76" t="s">
        <v>163</v>
      </c>
      <c r="G19" s="76" t="s">
        <v>164</v>
      </c>
      <c r="H19" s="77" t="s">
        <v>165</v>
      </c>
      <c r="I19" s="77" t="s">
        <v>166</v>
      </c>
      <c r="K19" s="544"/>
      <c r="M19" s="544"/>
      <c r="O19" s="544"/>
      <c r="Q19" s="544"/>
      <c r="S19" s="544"/>
      <c r="U19" s="544"/>
    </row>
    <row r="20" spans="2:22" ht="15.75" thickBot="1" x14ac:dyDescent="0.3">
      <c r="C20" s="78">
        <v>0</v>
      </c>
      <c r="D20" s="79">
        <f>HenryHub*1.15</f>
        <v>2.4842695312499981</v>
      </c>
      <c r="E20" s="80">
        <v>2.5</v>
      </c>
      <c r="F20" s="80">
        <v>1.5</v>
      </c>
      <c r="G20" s="81">
        <v>1</v>
      </c>
      <c r="H20" s="82">
        <f>SUM(D20:G20)</f>
        <v>7.4842695312499981</v>
      </c>
      <c r="I20" s="83">
        <f>H20-D20</f>
        <v>5</v>
      </c>
      <c r="J20" s="84"/>
      <c r="K20" s="85">
        <f>ROUND((H20*PCS*Câmbio/(1-Perdas)*Impostos)+(OeM/(1-Perdas)*Câmbio),0)</f>
        <v>347</v>
      </c>
      <c r="M20" s="86">
        <v>202</v>
      </c>
      <c r="O20" s="87">
        <v>347</v>
      </c>
      <c r="Q20" s="87">
        <v>315</v>
      </c>
      <c r="S20" s="87">
        <v>320</v>
      </c>
      <c r="U20" s="86">
        <v>560</v>
      </c>
    </row>
    <row r="21" spans="2:22" ht="15.75" thickBot="1" x14ac:dyDescent="0.3">
      <c r="C21" s="78">
        <v>0.5</v>
      </c>
      <c r="D21" s="79">
        <f>HenryHub*1.15</f>
        <v>2.4842695312499981</v>
      </c>
      <c r="E21" s="80">
        <v>2</v>
      </c>
      <c r="F21" s="88">
        <v>1.25</v>
      </c>
      <c r="G21" s="81">
        <v>0.9</v>
      </c>
      <c r="H21" s="82">
        <f>SUM(D21:G21)</f>
        <v>6.6342695312499984</v>
      </c>
      <c r="I21" s="83">
        <f>H21-D21</f>
        <v>4.1500000000000004</v>
      </c>
      <c r="J21" s="84"/>
      <c r="K21" s="89">
        <f>ROUND((H21*PCS*Câmbio/(1-Perdas)*Impostos)+(OeM/(1-Perdas)*Câmbio),0)</f>
        <v>312</v>
      </c>
      <c r="O21" s="90" t="s">
        <v>167</v>
      </c>
      <c r="Q21" s="90" t="s">
        <v>167</v>
      </c>
      <c r="S21" s="90" t="s">
        <v>167</v>
      </c>
      <c r="U21" s="90"/>
    </row>
    <row r="22" spans="2:22" ht="27" thickBot="1" x14ac:dyDescent="0.3">
      <c r="C22" s="78">
        <v>0.8</v>
      </c>
      <c r="D22" s="79">
        <f>HenryHub*1.15</f>
        <v>2.4842695312499981</v>
      </c>
      <c r="E22" s="80">
        <v>1.5</v>
      </c>
      <c r="F22" s="80">
        <v>1.1000000000000001</v>
      </c>
      <c r="G22" s="81">
        <v>0.85</v>
      </c>
      <c r="H22" s="82">
        <f>SUM(D22:G22)</f>
        <v>5.9342695312499973</v>
      </c>
      <c r="I22" s="83">
        <f>H22-D22</f>
        <v>3.4499999999999993</v>
      </c>
      <c r="J22" s="84"/>
      <c r="K22" s="89">
        <f>ROUND((H22*PCS*Câmbio/(1-Perdas)*Impostos)+(OeM/(1-Perdas)*Câmbio),0)</f>
        <v>283</v>
      </c>
      <c r="M22" s="91" t="s">
        <v>932</v>
      </c>
    </row>
    <row r="23" spans="2:22" ht="15.75" thickBot="1" x14ac:dyDescent="0.3">
      <c r="C23" s="78">
        <v>1</v>
      </c>
      <c r="D23" s="79">
        <f>HenryHub*1.15</f>
        <v>2.4842695312499981</v>
      </c>
      <c r="E23" s="80">
        <v>1.3</v>
      </c>
      <c r="F23" s="88">
        <v>1</v>
      </c>
      <c r="G23" s="81">
        <v>0.8</v>
      </c>
      <c r="H23" s="82">
        <f>SUM(D23:G23)</f>
        <v>5.5842695312499977</v>
      </c>
      <c r="I23" s="83">
        <f>H23-D23</f>
        <v>3.0999999999999996</v>
      </c>
      <c r="J23" s="84"/>
      <c r="K23" s="89">
        <f>ROUND((H23*PCS*Câmbio/(1-Perdas)*Impostos)+(OeM/(1-Perdas)*Câmbio),0)</f>
        <v>268</v>
      </c>
      <c r="M23" s="92">
        <v>3.8</v>
      </c>
    </row>
    <row r="24" spans="2:22" ht="6.75" customHeight="1" x14ac:dyDescent="0.25">
      <c r="C24" s="73"/>
      <c r="D24" s="84"/>
      <c r="E24" s="84"/>
      <c r="F24" s="84"/>
      <c r="G24" s="84"/>
      <c r="H24" s="84"/>
      <c r="I24" s="93"/>
      <c r="J24" s="84"/>
      <c r="K24" s="94"/>
    </row>
    <row r="25" spans="2:22" x14ac:dyDescent="0.25">
      <c r="C25" s="78" t="s">
        <v>142</v>
      </c>
      <c r="D25" s="79">
        <f>HenryHub*1.15</f>
        <v>2.4842695312499981</v>
      </c>
      <c r="E25" s="95">
        <v>2.5</v>
      </c>
      <c r="F25" s="95">
        <v>1.5</v>
      </c>
      <c r="G25" s="95">
        <v>1</v>
      </c>
      <c r="H25" s="82">
        <f>H20</f>
        <v>7.4842695312499981</v>
      </c>
      <c r="I25" s="83">
        <f>H25-D25</f>
        <v>5</v>
      </c>
      <c r="J25" s="84"/>
      <c r="K25" s="89">
        <f>ROUND((H25*K7*Câmbio/(1-Perdas)*Impostos)+(OeM/(1-Perdas)*Câmbio),0)</f>
        <v>451</v>
      </c>
    </row>
    <row r="26" spans="2:22" x14ac:dyDescent="0.25">
      <c r="C26" s="78" t="s">
        <v>144</v>
      </c>
      <c r="D26" s="79">
        <f>HenryHub*1.15</f>
        <v>2.4842695312499981</v>
      </c>
      <c r="E26" s="95">
        <v>2.5</v>
      </c>
      <c r="F26" s="95">
        <v>1.5</v>
      </c>
      <c r="G26" s="95">
        <v>1</v>
      </c>
      <c r="H26" s="82">
        <f>H20</f>
        <v>7.4842695312499981</v>
      </c>
      <c r="I26" s="83">
        <f>H26-D26</f>
        <v>5</v>
      </c>
      <c r="J26" s="84"/>
      <c r="K26" s="89">
        <f>ROUND((H26*K8*Câmbio/(1-Perdas)*Impostos)+(OeM/(1-Perdas)*Câmbio),0)</f>
        <v>480</v>
      </c>
    </row>
    <row r="27" spans="2:22" ht="15.75" thickBot="1" x14ac:dyDescent="0.3">
      <c r="C27" s="78" t="s">
        <v>146</v>
      </c>
      <c r="D27" s="79">
        <f>HenryHub*1.15</f>
        <v>2.4842695312499981</v>
      </c>
      <c r="E27" s="95">
        <v>2.5</v>
      </c>
      <c r="F27" s="95">
        <v>1.5</v>
      </c>
      <c r="G27" s="95">
        <v>1</v>
      </c>
      <c r="H27" s="82">
        <f>H20</f>
        <v>7.4842695312499981</v>
      </c>
      <c r="I27" s="83">
        <f>H27-D27</f>
        <v>5</v>
      </c>
      <c r="J27" s="84"/>
      <c r="K27" s="96">
        <f>ROUND((H27*K9*Câmbio/(1-Perdas)*Impostos)+(OeM/(1-Perdas)*Câmbio),0)</f>
        <v>527</v>
      </c>
    </row>
    <row r="28" spans="2:22" ht="15.75" thickBot="1" x14ac:dyDescent="0.3">
      <c r="B28" s="97"/>
      <c r="C28" s="98"/>
      <c r="D28" s="97"/>
      <c r="E28" s="97"/>
      <c r="F28" s="97"/>
      <c r="G28" s="97"/>
      <c r="H28" s="97"/>
      <c r="I28" s="99"/>
      <c r="J28" s="99"/>
      <c r="K28" s="100"/>
      <c r="L28" s="97"/>
      <c r="M28" s="97"/>
      <c r="N28" s="97"/>
      <c r="O28" s="97"/>
      <c r="P28" s="97"/>
      <c r="Q28" s="97"/>
      <c r="R28" s="97"/>
      <c r="S28" s="97"/>
      <c r="T28" s="97"/>
    </row>
    <row r="29" spans="2:22" ht="15.75" thickBot="1" x14ac:dyDescent="0.3">
      <c r="C29" s="73"/>
      <c r="I29" s="101"/>
      <c r="J29" s="101"/>
      <c r="K29" s="102"/>
      <c r="L29" s="102"/>
    </row>
    <row r="30" spans="2:22" ht="15.75" thickBot="1" x14ac:dyDescent="0.3">
      <c r="B30" s="545" t="s">
        <v>168</v>
      </c>
      <c r="C30" s="546"/>
      <c r="D30" s="547"/>
      <c r="I30" s="101"/>
      <c r="J30" s="101"/>
      <c r="K30" s="103"/>
      <c r="L30" s="103"/>
    </row>
    <row r="31" spans="2:22" ht="22.5" x14ac:dyDescent="0.25">
      <c r="B31" s="104" t="s">
        <v>169</v>
      </c>
      <c r="C31" s="104" t="s">
        <v>170</v>
      </c>
      <c r="D31" s="104" t="s">
        <v>171</v>
      </c>
      <c r="E31" s="50">
        <v>2020</v>
      </c>
      <c r="F31" s="50">
        <f>E31+1</f>
        <v>2021</v>
      </c>
      <c r="G31" s="50">
        <f t="shared" ref="G31:T31" si="0">F31+1</f>
        <v>2022</v>
      </c>
      <c r="H31" s="50">
        <f t="shared" si="0"/>
        <v>2023</v>
      </c>
      <c r="I31" s="50">
        <f t="shared" si="0"/>
        <v>2024</v>
      </c>
      <c r="J31" s="50">
        <f t="shared" si="0"/>
        <v>2025</v>
      </c>
      <c r="K31" s="50">
        <f t="shared" si="0"/>
        <v>2026</v>
      </c>
      <c r="L31" s="50">
        <f t="shared" si="0"/>
        <v>2027</v>
      </c>
      <c r="M31" s="50">
        <f t="shared" si="0"/>
        <v>2028</v>
      </c>
      <c r="N31" s="50">
        <f t="shared" si="0"/>
        <v>2029</v>
      </c>
      <c r="O31" s="50">
        <f t="shared" si="0"/>
        <v>2030</v>
      </c>
      <c r="P31" s="50">
        <f t="shared" si="0"/>
        <v>2031</v>
      </c>
      <c r="Q31" s="50">
        <f t="shared" si="0"/>
        <v>2032</v>
      </c>
      <c r="R31" s="50">
        <f t="shared" si="0"/>
        <v>2033</v>
      </c>
      <c r="S31" s="50">
        <f t="shared" si="0"/>
        <v>2034</v>
      </c>
      <c r="T31" s="50">
        <f t="shared" si="0"/>
        <v>2035</v>
      </c>
      <c r="V31" s="50" t="s">
        <v>172</v>
      </c>
    </row>
    <row r="32" spans="2:22" x14ac:dyDescent="0.25">
      <c r="B32" s="105" t="s">
        <v>173</v>
      </c>
      <c r="C32" s="105" t="s">
        <v>174</v>
      </c>
      <c r="D32" s="105" t="s">
        <v>175</v>
      </c>
      <c r="E32" s="82">
        <f>K20</f>
        <v>347</v>
      </c>
      <c r="F32" s="106">
        <f t="shared" ref="F32:T32" si="1">(($I$20+HenryHub*HLOOKUP(F$31,$D$50:$AN$57,MATCH("Henry Hub",$C$50:$C$57,0),0)/HLOOKUP($E$31,$D$50:$AN$57,MATCH("Henry Hub",$C$50:$C$57,0),0)*1.15)*PCS*Câmbio/(1-Perdas)*Impostos)+(OeM/(1-Perdas)*Câmbio)</f>
        <v>349.57542405958509</v>
      </c>
      <c r="G32" s="106">
        <f t="shared" si="1"/>
        <v>349.47531706243905</v>
      </c>
      <c r="H32" s="106">
        <f t="shared" si="1"/>
        <v>350.8447468488219</v>
      </c>
      <c r="I32" s="106">
        <f t="shared" si="1"/>
        <v>354.86196429149919</v>
      </c>
      <c r="J32" s="106">
        <f t="shared" si="1"/>
        <v>364.2887772197858</v>
      </c>
      <c r="K32" s="106">
        <f t="shared" si="1"/>
        <v>374.51593710661149</v>
      </c>
      <c r="L32" s="106">
        <f t="shared" si="1"/>
        <v>380.91964597574412</v>
      </c>
      <c r="M32" s="106">
        <f t="shared" si="1"/>
        <v>384.62347761549125</v>
      </c>
      <c r="N32" s="106">
        <f t="shared" si="1"/>
        <v>385.14462785571868</v>
      </c>
      <c r="O32" s="106">
        <f t="shared" si="1"/>
        <v>383.20229760177017</v>
      </c>
      <c r="P32" s="106">
        <f t="shared" si="1"/>
        <v>381.24232136866362</v>
      </c>
      <c r="Q32" s="106">
        <f t="shared" si="1"/>
        <v>382.03015495255937</v>
      </c>
      <c r="R32" s="106">
        <f t="shared" si="1"/>
        <v>384.65796362764382</v>
      </c>
      <c r="S32" s="106">
        <f t="shared" si="1"/>
        <v>386.67486511082211</v>
      </c>
      <c r="T32" s="106">
        <f t="shared" si="1"/>
        <v>386.4538661891566</v>
      </c>
      <c r="V32" s="107" t="s">
        <v>176</v>
      </c>
    </row>
    <row r="33" spans="1:256" x14ac:dyDescent="0.25">
      <c r="B33" s="105" t="s">
        <v>177</v>
      </c>
      <c r="C33" s="105" t="s">
        <v>178</v>
      </c>
      <c r="D33" s="105" t="s">
        <v>175</v>
      </c>
      <c r="E33" s="82">
        <f>K21</f>
        <v>312</v>
      </c>
      <c r="F33" s="106">
        <f t="shared" ref="F33:T33" si="2">(($I$21+HenryHub*HLOOKUP(F$31,$D$50:$AN$57,MATCH("Henry Hub",$C$50:$C$57,0),0)/HLOOKUP($E$31,$D$50:$AN$57,MATCH("Henry Hub",$C$50:$C$57,0),0)*1.15)*PCS*Câmbio/(1-Perdas)*Impostos)+(OeM/(1-Perdas)*Câmbio)</f>
        <v>314.2314125907136</v>
      </c>
      <c r="G33" s="106">
        <f t="shared" si="2"/>
        <v>314.13130559356756</v>
      </c>
      <c r="H33" s="106">
        <f t="shared" si="2"/>
        <v>315.50073537995047</v>
      </c>
      <c r="I33" s="106">
        <f t="shared" si="2"/>
        <v>319.51795282262771</v>
      </c>
      <c r="J33" s="106">
        <f t="shared" si="2"/>
        <v>328.94476575091431</v>
      </c>
      <c r="K33" s="106">
        <f t="shared" si="2"/>
        <v>339.17192563773989</v>
      </c>
      <c r="L33" s="106">
        <f t="shared" si="2"/>
        <v>345.57563450687258</v>
      </c>
      <c r="M33" s="106">
        <f t="shared" si="2"/>
        <v>349.27946614661977</v>
      </c>
      <c r="N33" s="106">
        <f t="shared" si="2"/>
        <v>349.8006163868472</v>
      </c>
      <c r="O33" s="106">
        <f t="shared" si="2"/>
        <v>347.85828613289863</v>
      </c>
      <c r="P33" s="106">
        <f t="shared" si="2"/>
        <v>345.8983098997922</v>
      </c>
      <c r="Q33" s="106">
        <f t="shared" si="2"/>
        <v>346.68614348368794</v>
      </c>
      <c r="R33" s="106">
        <f t="shared" si="2"/>
        <v>349.31395215877222</v>
      </c>
      <c r="S33" s="106">
        <f t="shared" si="2"/>
        <v>351.33085364195074</v>
      </c>
      <c r="T33" s="106">
        <f t="shared" si="2"/>
        <v>351.109854720285</v>
      </c>
      <c r="V33" s="107" t="s">
        <v>176</v>
      </c>
    </row>
    <row r="34" spans="1:256" x14ac:dyDescent="0.25">
      <c r="B34" s="105" t="s">
        <v>179</v>
      </c>
      <c r="C34" s="105" t="s">
        <v>180</v>
      </c>
      <c r="D34" s="105" t="s">
        <v>175</v>
      </c>
      <c r="E34" s="82">
        <f>K22</f>
        <v>283</v>
      </c>
      <c r="F34" s="106">
        <f t="shared" ref="F34:T34" si="3">(($I$22+HenryHub*HLOOKUP(F$31,$D$50:$AN$57,MATCH("Henry Hub",$C$50:$C$57,0),0)/HLOOKUP($E$31,$D$50:$AN$57,MATCH("Henry Hub",$C$50:$C$57,0),0)*1.15)*PCS*Câmbio/(1-Perdas)*Impostos)+(OeM/(1-Perdas)*Câmbio)</f>
        <v>285.12457961634874</v>
      </c>
      <c r="G34" s="106">
        <f t="shared" si="3"/>
        <v>285.02447261920275</v>
      </c>
      <c r="H34" s="106">
        <f t="shared" si="3"/>
        <v>286.39390240558566</v>
      </c>
      <c r="I34" s="106">
        <f t="shared" si="3"/>
        <v>290.41111984826296</v>
      </c>
      <c r="J34" s="106">
        <f t="shared" si="3"/>
        <v>299.83793277654945</v>
      </c>
      <c r="K34" s="106">
        <f t="shared" si="3"/>
        <v>310.06509266337508</v>
      </c>
      <c r="L34" s="106">
        <f t="shared" si="3"/>
        <v>316.46880153250777</v>
      </c>
      <c r="M34" s="106">
        <f t="shared" si="3"/>
        <v>320.17263317225496</v>
      </c>
      <c r="N34" s="106">
        <f t="shared" si="3"/>
        <v>320.69378341248233</v>
      </c>
      <c r="O34" s="106">
        <f t="shared" si="3"/>
        <v>318.75145315853382</v>
      </c>
      <c r="P34" s="106">
        <f t="shared" si="3"/>
        <v>316.79147692542739</v>
      </c>
      <c r="Q34" s="106">
        <f t="shared" si="3"/>
        <v>317.57931050932308</v>
      </c>
      <c r="R34" s="106">
        <f t="shared" si="3"/>
        <v>320.20711918440742</v>
      </c>
      <c r="S34" s="106">
        <f t="shared" si="3"/>
        <v>322.22402066758588</v>
      </c>
      <c r="T34" s="106">
        <f t="shared" si="3"/>
        <v>322.00302174592019</v>
      </c>
      <c r="V34" s="107" t="s">
        <v>176</v>
      </c>
    </row>
    <row r="35" spans="1:256" x14ac:dyDescent="0.25">
      <c r="B35" s="105" t="s">
        <v>181</v>
      </c>
      <c r="C35" s="105" t="s">
        <v>182</v>
      </c>
      <c r="D35" s="105" t="s">
        <v>175</v>
      </c>
      <c r="E35" s="82">
        <f>K23</f>
        <v>268</v>
      </c>
      <c r="F35" s="106">
        <f t="shared" ref="F35:T35" si="4">(($I$23+HenryHub*HLOOKUP(F$31,$D$50:$AN$57,MATCH("Henry Hub",$C$50:$C$57,0),0)/HLOOKUP($E$31,$D$50:$AN$57,MATCH("Henry Hub",$C$50:$C$57,0),0)*1.15)*PCS*Câmbio/(1-Perdas)*Impostos)+(OeM/(1-Perdas)*Câmbio)</f>
        <v>270.57116312916639</v>
      </c>
      <c r="G35" s="106">
        <f t="shared" si="4"/>
        <v>270.47105613202035</v>
      </c>
      <c r="H35" s="106">
        <f t="shared" si="4"/>
        <v>271.84048591840326</v>
      </c>
      <c r="I35" s="106">
        <f t="shared" si="4"/>
        <v>275.85770336108055</v>
      </c>
      <c r="J35" s="106">
        <f t="shared" si="4"/>
        <v>285.28451628936716</v>
      </c>
      <c r="K35" s="106">
        <f t="shared" si="4"/>
        <v>295.51167617619274</v>
      </c>
      <c r="L35" s="106">
        <f t="shared" si="4"/>
        <v>301.91538504532542</v>
      </c>
      <c r="M35" s="106">
        <f t="shared" si="4"/>
        <v>305.61921668507256</v>
      </c>
      <c r="N35" s="106">
        <f t="shared" si="4"/>
        <v>306.14036692529999</v>
      </c>
      <c r="O35" s="106">
        <f t="shared" si="4"/>
        <v>304.19803667135147</v>
      </c>
      <c r="P35" s="106">
        <f t="shared" si="4"/>
        <v>302.23806043824504</v>
      </c>
      <c r="Q35" s="106">
        <f t="shared" si="4"/>
        <v>303.02589402214073</v>
      </c>
      <c r="R35" s="106">
        <f t="shared" si="4"/>
        <v>305.65370269722501</v>
      </c>
      <c r="S35" s="106">
        <f t="shared" si="4"/>
        <v>307.67060418040347</v>
      </c>
      <c r="T35" s="106">
        <f t="shared" si="4"/>
        <v>307.44960525873785</v>
      </c>
      <c r="V35" s="107" t="s">
        <v>176</v>
      </c>
    </row>
    <row r="36" spans="1:256" x14ac:dyDescent="0.25">
      <c r="B36" s="105" t="s">
        <v>183</v>
      </c>
      <c r="C36" s="105" t="s">
        <v>184</v>
      </c>
      <c r="D36" s="105" t="s">
        <v>175</v>
      </c>
      <c r="E36" s="82">
        <f>K25</f>
        <v>451</v>
      </c>
      <c r="F36" s="106">
        <f t="shared" ref="F36:T36" si="5">(($I$25+HenryHub*HLOOKUP(F$31,$D$50:$AN$57,MATCH("Henry Hub",$C$50:$C$57,0),0)/HLOOKUP($E$31,$D$50:$AN$57,MATCH("Henry Hub",$C$50:$C$57,0),0)*1.15)*$K7*Câmbio/(1-Perdas)*Impostos)+(OeM/(1-Perdas)*Câmbio)</f>
        <v>454.12807041587325</v>
      </c>
      <c r="G36" s="106">
        <f t="shared" si="5"/>
        <v>453.99459455315315</v>
      </c>
      <c r="H36" s="106">
        <f t="shared" si="5"/>
        <v>455.82049910910888</v>
      </c>
      <c r="I36" s="106">
        <f t="shared" si="5"/>
        <v>461.17678367644214</v>
      </c>
      <c r="J36" s="106">
        <f t="shared" si="5"/>
        <v>473.74585501186618</v>
      </c>
      <c r="K36" s="106">
        <f t="shared" si="5"/>
        <v>487.3820545582235</v>
      </c>
      <c r="L36" s="106">
        <f t="shared" si="5"/>
        <v>495.92032451220729</v>
      </c>
      <c r="M36" s="106">
        <f t="shared" si="5"/>
        <v>500.85876176014398</v>
      </c>
      <c r="N36" s="106">
        <f t="shared" si="5"/>
        <v>501.55362805225394</v>
      </c>
      <c r="O36" s="106">
        <f t="shared" si="5"/>
        <v>498.96385697007031</v>
      </c>
      <c r="P36" s="106">
        <f t="shared" si="5"/>
        <v>496.35055793920372</v>
      </c>
      <c r="Q36" s="106">
        <f t="shared" si="5"/>
        <v>497.40100166729718</v>
      </c>
      <c r="R36" s="106">
        <f t="shared" si="5"/>
        <v>500.9047430636997</v>
      </c>
      <c r="S36" s="106">
        <f t="shared" si="5"/>
        <v>503.59394235209589</v>
      </c>
      <c r="T36" s="106">
        <f t="shared" si="5"/>
        <v>503.29927741787066</v>
      </c>
      <c r="V36" s="107" t="s">
        <v>176</v>
      </c>
    </row>
    <row r="37" spans="1:256" x14ac:dyDescent="0.25">
      <c r="B37" s="105" t="s">
        <v>185</v>
      </c>
      <c r="C37" s="105" t="s">
        <v>186</v>
      </c>
      <c r="D37" s="105" t="s">
        <v>175</v>
      </c>
      <c r="E37" s="82">
        <f>K26</f>
        <v>480</v>
      </c>
      <c r="F37" s="106">
        <f t="shared" ref="F37:T37" si="6">(($I$26+HenryHub*HLOOKUP(F$31,$D$50:$AN$57,MATCH("Henry Hub",$C$50:$C$57,0),0)/HLOOKUP($E$31,$D$50:$AN$57,MATCH("Henry Hub",$C$50:$C$57,0),0)*1.15)*$K8*Câmbio/(1-Perdas)*Impostos)+(OeM/(1-Perdas)*Câmbio)</f>
        <v>484.00034470511474</v>
      </c>
      <c r="G37" s="106">
        <f t="shared" si="6"/>
        <v>483.85733485220032</v>
      </c>
      <c r="H37" s="106">
        <f t="shared" si="6"/>
        <v>485.81366116215287</v>
      </c>
      <c r="I37" s="106">
        <f t="shared" si="6"/>
        <v>491.55253748429578</v>
      </c>
      <c r="J37" s="106">
        <f t="shared" si="6"/>
        <v>505.01939962939286</v>
      </c>
      <c r="K37" s="106">
        <f t="shared" si="6"/>
        <v>519.62961342906146</v>
      </c>
      <c r="L37" s="106">
        <f t="shared" si="6"/>
        <v>528.77775980832973</v>
      </c>
      <c r="M37" s="106">
        <f t="shared" si="6"/>
        <v>534.06894257397619</v>
      </c>
      <c r="N37" s="106">
        <f t="shared" si="6"/>
        <v>534.81344217266542</v>
      </c>
      <c r="O37" s="106">
        <f t="shared" si="6"/>
        <v>532.03868744175452</v>
      </c>
      <c r="P37" s="106">
        <f t="shared" si="6"/>
        <v>529.23872419439749</v>
      </c>
      <c r="Q37" s="106">
        <f t="shared" si="6"/>
        <v>530.36419961735476</v>
      </c>
      <c r="R37" s="106">
        <f t="shared" si="6"/>
        <v>534.11820825635743</v>
      </c>
      <c r="S37" s="106">
        <f t="shared" si="6"/>
        <v>536.99949320821042</v>
      </c>
      <c r="T37" s="106">
        <f t="shared" si="6"/>
        <v>536.6837807786834</v>
      </c>
      <c r="V37" s="107" t="s">
        <v>176</v>
      </c>
    </row>
    <row r="38" spans="1:256" x14ac:dyDescent="0.25">
      <c r="B38" s="105" t="s">
        <v>187</v>
      </c>
      <c r="C38" s="105" t="s">
        <v>188</v>
      </c>
      <c r="D38" s="105" t="s">
        <v>175</v>
      </c>
      <c r="E38" s="82">
        <f>K27</f>
        <v>527</v>
      </c>
      <c r="F38" s="106">
        <f t="shared" ref="F38:T38" si="7">(($I$27+HenryHub*HLOOKUP(F$31,$D$50:$AN$57,MATCH("Henry Hub",$C$50:$C$57,0),0)/HLOOKUP($E$31,$D$50:$AN$57,MATCH("Henry Hub",$C$50:$C$57,0),0)*1.15)*$K9*Câmbio/(1-Perdas)*Impostos)+(OeM/(1-Perdas)*Câmbio)</f>
        <v>531.16709358286448</v>
      </c>
      <c r="G38" s="106">
        <f t="shared" si="7"/>
        <v>531.00903006122235</v>
      </c>
      <c r="H38" s="106">
        <f t="shared" si="7"/>
        <v>533.17128545643311</v>
      </c>
      <c r="I38" s="106">
        <f t="shared" si="7"/>
        <v>539.51425402301209</v>
      </c>
      <c r="J38" s="106">
        <f t="shared" si="7"/>
        <v>554.39868060443519</v>
      </c>
      <c r="K38" s="106">
        <f t="shared" si="7"/>
        <v>570.54681164617421</v>
      </c>
      <c r="L38" s="106">
        <f t="shared" si="7"/>
        <v>580.65792080220763</v>
      </c>
      <c r="M38" s="106">
        <f t="shared" si="7"/>
        <v>586.50607017476432</v>
      </c>
      <c r="N38" s="106">
        <f t="shared" si="7"/>
        <v>587.32893815226282</v>
      </c>
      <c r="O38" s="106">
        <f t="shared" si="7"/>
        <v>584.26210397599266</v>
      </c>
      <c r="P38" s="106">
        <f t="shared" si="7"/>
        <v>581.16740775522976</v>
      </c>
      <c r="Q38" s="106">
        <f t="shared" si="7"/>
        <v>582.41135427534039</v>
      </c>
      <c r="R38" s="106">
        <f t="shared" si="7"/>
        <v>586.56052171844863</v>
      </c>
      <c r="S38" s="106">
        <f t="shared" si="7"/>
        <v>589.74509982312827</v>
      </c>
      <c r="T38" s="106">
        <f t="shared" si="7"/>
        <v>589.39615450628276</v>
      </c>
      <c r="V38" s="107" t="s">
        <v>176</v>
      </c>
    </row>
    <row r="39" spans="1:256" x14ac:dyDescent="0.25">
      <c r="B39" s="105" t="s">
        <v>189</v>
      </c>
      <c r="C39" s="105" t="s">
        <v>190</v>
      </c>
      <c r="D39" s="105" t="s">
        <v>175</v>
      </c>
      <c r="E39" s="82">
        <f>$M$20</f>
        <v>202</v>
      </c>
      <c r="F39" s="108">
        <f t="shared" ref="F39:T39" si="8">(E39-OeM/(1-Perdas)*Câmbio)*HLOOKUP(F$31,$D$50:$AN$58,MATCH("Índice HH com liquefação",$C$50:$C$58,0),FALSE)/HLOOKUP(E$31,$D$50:$AN$58,MATCH("Índice HH com liquefação",$C$50:$C$58,0),FALSE)+OeM/(1-Perdas)*Câmbio</f>
        <v>203.54120140766884</v>
      </c>
      <c r="G39" s="108">
        <f t="shared" si="8"/>
        <v>203.47833980275192</v>
      </c>
      <c r="H39" s="108">
        <f t="shared" si="8"/>
        <v>204.33826524899692</v>
      </c>
      <c r="I39" s="108">
        <f t="shared" si="8"/>
        <v>206.86085350902147</v>
      </c>
      <c r="J39" s="108">
        <f t="shared" si="8"/>
        <v>212.78036569915446</v>
      </c>
      <c r="K39" s="108">
        <f t="shared" si="8"/>
        <v>219.20245109334371</v>
      </c>
      <c r="L39" s="108">
        <f t="shared" si="8"/>
        <v>223.22362272380525</v>
      </c>
      <c r="M39" s="108">
        <f t="shared" si="8"/>
        <v>225.54942219691182</v>
      </c>
      <c r="N39" s="108">
        <f t="shared" si="8"/>
        <v>225.87667545030564</v>
      </c>
      <c r="O39" s="108">
        <f t="shared" si="8"/>
        <v>224.65700049727761</v>
      </c>
      <c r="P39" s="108">
        <f t="shared" si="8"/>
        <v>223.42624485456926</v>
      </c>
      <c r="Q39" s="108">
        <f t="shared" si="8"/>
        <v>223.92096035801086</v>
      </c>
      <c r="R39" s="108">
        <f t="shared" si="8"/>
        <v>225.57107748708029</v>
      </c>
      <c r="S39" s="108">
        <f t="shared" si="8"/>
        <v>226.8375790085168</v>
      </c>
      <c r="T39" s="108">
        <f t="shared" si="8"/>
        <v>226.69880402478071</v>
      </c>
      <c r="V39" s="107" t="s">
        <v>191</v>
      </c>
    </row>
    <row r="40" spans="1:256" x14ac:dyDescent="0.25">
      <c r="B40" s="105" t="s">
        <v>192</v>
      </c>
      <c r="C40" s="105" t="s">
        <v>193</v>
      </c>
      <c r="D40" s="105" t="s">
        <v>175</v>
      </c>
      <c r="E40" s="82">
        <f>$O$20</f>
        <v>347</v>
      </c>
      <c r="F40" s="106">
        <f t="shared" ref="F40:T40" si="9">(E40-OeM/(1-Perdas)*Câmbio)*HLOOKUP(F$31,$D$50:$AN$57,MATCH("Brent",$C$50:$C$57,0),FALSE)/HLOOKUP(E$31,$D$50:$AN$57,MATCH("Brent",$C$50:$C$57,0),FALSE)+OeM/(1-Perdas)*Câmbio</f>
        <v>363.6235388965888</v>
      </c>
      <c r="G40" s="106">
        <f t="shared" si="9"/>
        <v>376.2240046808883</v>
      </c>
      <c r="H40" s="106">
        <f t="shared" si="9"/>
        <v>383.34700970904112</v>
      </c>
      <c r="I40" s="106">
        <f t="shared" si="9"/>
        <v>392.18318244100453</v>
      </c>
      <c r="J40" s="106">
        <f t="shared" si="9"/>
        <v>401.39030037633307</v>
      </c>
      <c r="K40" s="106">
        <f t="shared" si="9"/>
        <v>410.09235879626624</v>
      </c>
      <c r="L40" s="106">
        <f t="shared" si="9"/>
        <v>416.52017388958194</v>
      </c>
      <c r="M40" s="106">
        <f t="shared" si="9"/>
        <v>424.95437588550385</v>
      </c>
      <c r="N40" s="106">
        <f t="shared" si="9"/>
        <v>433.25758473266552</v>
      </c>
      <c r="O40" s="106">
        <f t="shared" si="9"/>
        <v>439.12351068020968</v>
      </c>
      <c r="P40" s="106">
        <f t="shared" si="9"/>
        <v>447.33033566604752</v>
      </c>
      <c r="Q40" s="106">
        <f t="shared" si="9"/>
        <v>453.96609360973321</v>
      </c>
      <c r="R40" s="106">
        <f t="shared" si="9"/>
        <v>463.94446321853394</v>
      </c>
      <c r="S40" s="106">
        <f t="shared" si="9"/>
        <v>471.2720825651877</v>
      </c>
      <c r="T40" s="106">
        <f t="shared" si="9"/>
        <v>478.96813210630239</v>
      </c>
      <c r="V40" s="107" t="s">
        <v>194</v>
      </c>
    </row>
    <row r="41" spans="1:256" x14ac:dyDescent="0.25">
      <c r="B41" s="105" t="s">
        <v>195</v>
      </c>
      <c r="C41" s="105" t="s">
        <v>196</v>
      </c>
      <c r="D41" s="105" t="s">
        <v>175</v>
      </c>
      <c r="E41" s="82">
        <f>$Q$20</f>
        <v>315</v>
      </c>
      <c r="F41" s="106">
        <f t="shared" ref="F41:T41" si="10">(E41-OeM/(1-Perdas)*Câmbio)*HLOOKUP(F$31,$D$50:$AN$57,MATCH("Natural gas Europe (NBP)",$C$50:$C$57,0),FALSE)/HLOOKUP(E$31,$D$50:$AN$57,MATCH("Natural gas Europe (NBP)",$C$50:$C$57,0),FALSE)+OeM/(1-Perdas)*Câmbio</f>
        <v>405.02702246242188</v>
      </c>
      <c r="G41" s="106">
        <f t="shared" si="10"/>
        <v>432.03512920114855</v>
      </c>
      <c r="H41" s="106">
        <f t="shared" si="10"/>
        <v>450.04053369363288</v>
      </c>
      <c r="I41" s="106">
        <f t="shared" si="10"/>
        <v>424.19410591494818</v>
      </c>
      <c r="J41" s="106">
        <f t="shared" si="10"/>
        <v>504.05674717108604</v>
      </c>
      <c r="K41" s="106">
        <f t="shared" si="10"/>
        <v>478.2103193924014</v>
      </c>
      <c r="L41" s="106">
        <f t="shared" si="10"/>
        <v>452.3638916137167</v>
      </c>
      <c r="M41" s="106">
        <f t="shared" si="10"/>
        <v>426.517463835032</v>
      </c>
      <c r="N41" s="106">
        <f t="shared" si="10"/>
        <v>400.6710360563473</v>
      </c>
      <c r="O41" s="106">
        <f t="shared" si="10"/>
        <v>666.10538760344548</v>
      </c>
      <c r="P41" s="106">
        <f t="shared" si="10"/>
        <v>640.25895982476084</v>
      </c>
      <c r="Q41" s="106">
        <f t="shared" si="10"/>
        <v>614.41253204607619</v>
      </c>
      <c r="R41" s="106">
        <f t="shared" si="10"/>
        <v>588.56610426739155</v>
      </c>
      <c r="S41" s="106">
        <f t="shared" si="10"/>
        <v>562.71967648870691</v>
      </c>
      <c r="T41" s="106">
        <f t="shared" si="10"/>
        <v>536.87324871002227</v>
      </c>
      <c r="V41" s="107" t="s">
        <v>197</v>
      </c>
    </row>
    <row r="42" spans="1:256" x14ac:dyDescent="0.25">
      <c r="B42" s="105" t="s">
        <v>198</v>
      </c>
      <c r="C42" s="105" t="s">
        <v>199</v>
      </c>
      <c r="D42" s="105" t="s">
        <v>175</v>
      </c>
      <c r="E42" s="82">
        <f>$S$20</f>
        <v>320</v>
      </c>
      <c r="F42" s="106">
        <f t="shared" ref="F42:T42" si="11">(E42-OeM/(1-Perdas)*Câmbio)*HLOOKUP(F$31,$D$50:$AN$57,MATCH("Natural gas LNG Japan (JKM)",$C$50:$C$57,0),FALSE)/HLOOKUP(E$31,$D$50:$AN$57,MATCH("Natural gas LNG Japan (JKM)",$C$50:$C$57,0),FALSE)+OeM/(1-Perdas)*Câmbio</f>
        <v>326.5306613708853</v>
      </c>
      <c r="G42" s="106">
        <f t="shared" si="11"/>
        <v>326.5306613708853</v>
      </c>
      <c r="H42" s="106">
        <f t="shared" si="11"/>
        <v>323.26533068544273</v>
      </c>
      <c r="I42" s="106">
        <f t="shared" si="11"/>
        <v>313.89068611469247</v>
      </c>
      <c r="J42" s="106">
        <f t="shared" si="11"/>
        <v>320.00000000000006</v>
      </c>
      <c r="K42" s="106">
        <f t="shared" si="11"/>
        <v>310.62535542924985</v>
      </c>
      <c r="L42" s="106">
        <f t="shared" si="11"/>
        <v>301.25071085849959</v>
      </c>
      <c r="M42" s="106">
        <f t="shared" si="11"/>
        <v>291.87606628774932</v>
      </c>
      <c r="N42" s="106">
        <f t="shared" si="11"/>
        <v>282.50142171699906</v>
      </c>
      <c r="O42" s="106">
        <f t="shared" si="11"/>
        <v>313.46933862911487</v>
      </c>
      <c r="P42" s="106">
        <f t="shared" si="11"/>
        <v>302.08584165034671</v>
      </c>
      <c r="Q42" s="106">
        <f t="shared" si="11"/>
        <v>290.70234467157854</v>
      </c>
      <c r="R42" s="106">
        <f t="shared" si="11"/>
        <v>279.31884769281032</v>
      </c>
      <c r="S42" s="106">
        <f t="shared" si="11"/>
        <v>267.93535071404216</v>
      </c>
      <c r="T42" s="106">
        <f t="shared" si="11"/>
        <v>256.55185373527394</v>
      </c>
      <c r="V42" s="107" t="s">
        <v>200</v>
      </c>
    </row>
    <row r="43" spans="1:256" x14ac:dyDescent="0.25">
      <c r="B43" s="105" t="s">
        <v>201</v>
      </c>
      <c r="C43" s="105" t="s">
        <v>202</v>
      </c>
      <c r="D43" s="105" t="s">
        <v>175</v>
      </c>
      <c r="E43" s="82">
        <f>$U$20</f>
        <v>560</v>
      </c>
      <c r="F43" s="108">
        <f t="shared" ref="F43:T43" si="12">(E43-OeM/(1-Perdas)*Câmbio)*HLOOKUP(F$31,$D$50:$AN$58,MATCH("Índice HH com liquefação",$C$50:$C$58,0),FALSE)/HLOOKUP(E$31,$D$50:$AN$58,MATCH("Índice HH com liquefação",$C$50:$C$58,0),FALSE)+OeM/(1-Perdas)*Câmbio</f>
        <v>564.86332075240057</v>
      </c>
      <c r="G43" s="108">
        <f t="shared" si="12"/>
        <v>564.66495852264893</v>
      </c>
      <c r="H43" s="108">
        <f t="shared" si="12"/>
        <v>567.37848658421888</v>
      </c>
      <c r="I43" s="108">
        <f t="shared" si="12"/>
        <v>575.3386115709302</v>
      </c>
      <c r="J43" s="108">
        <f t="shared" si="12"/>
        <v>594.01786162553947</v>
      </c>
      <c r="K43" s="108">
        <f t="shared" si="12"/>
        <v>614.28300089665561</v>
      </c>
      <c r="L43" s="108">
        <f t="shared" si="12"/>
        <v>626.97196376813918</v>
      </c>
      <c r="M43" s="108">
        <f t="shared" si="12"/>
        <v>634.31111411357676</v>
      </c>
      <c r="N43" s="108">
        <f t="shared" si="12"/>
        <v>635.34377443337758</v>
      </c>
      <c r="O43" s="108">
        <f t="shared" si="12"/>
        <v>631.49504286544027</v>
      </c>
      <c r="P43" s="108">
        <f t="shared" si="12"/>
        <v>627.61134575191954</v>
      </c>
      <c r="Q43" s="108">
        <f t="shared" si="12"/>
        <v>629.17243968970729</v>
      </c>
      <c r="R43" s="108">
        <f t="shared" si="12"/>
        <v>634.37944822069051</v>
      </c>
      <c r="S43" s="108">
        <f t="shared" si="12"/>
        <v>638.3759428394344</v>
      </c>
      <c r="T43" s="108">
        <f t="shared" si="12"/>
        <v>637.93803300171976</v>
      </c>
      <c r="V43" s="107" t="s">
        <v>203</v>
      </c>
    </row>
    <row r="44" spans="1:256" x14ac:dyDescent="0.25">
      <c r="B44" s="109" t="s">
        <v>204</v>
      </c>
      <c r="C44" s="109" t="s">
        <v>205</v>
      </c>
      <c r="D44" s="109" t="s">
        <v>205</v>
      </c>
      <c r="E44" s="110">
        <v>349.74060250599842</v>
      </c>
      <c r="F44" s="111">
        <v>352.35760529161558</v>
      </c>
      <c r="G44" s="111">
        <v>354.99419031484211</v>
      </c>
      <c r="H44" s="111">
        <v>357.65050410361908</v>
      </c>
      <c r="I44" s="111">
        <v>360.32669428231156</v>
      </c>
      <c r="J44" s="111">
        <v>363.02290957991306</v>
      </c>
      <c r="K44" s="111">
        <v>365.7392998383109</v>
      </c>
      <c r="L44" s="111">
        <v>368.47601602061377</v>
      </c>
      <c r="M44" s="111">
        <v>371.2332102195416</v>
      </c>
      <c r="N44" s="111">
        <v>374.01103566587784</v>
      </c>
      <c r="O44" s="111">
        <v>376.80964673698554</v>
      </c>
      <c r="P44" s="111">
        <v>379.62919896538659</v>
      </c>
      <c r="Q44" s="111">
        <v>382.46984904740555</v>
      </c>
      <c r="R44" s="111">
        <v>385.33175485187803</v>
      </c>
      <c r="S44" s="111">
        <v>388.21507542892431</v>
      </c>
      <c r="T44" s="111">
        <v>391.11997101878836</v>
      </c>
      <c r="V44" s="107" t="s">
        <v>203</v>
      </c>
    </row>
    <row r="45" spans="1:256" x14ac:dyDescent="0.2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  <c r="DH45" s="112"/>
      <c r="DI45" s="112"/>
      <c r="DJ45" s="112"/>
      <c r="DK45" s="112"/>
      <c r="DL45" s="112"/>
      <c r="DM45" s="112"/>
      <c r="DN45" s="112"/>
      <c r="DO45" s="112"/>
      <c r="DP45" s="112"/>
      <c r="DQ45" s="112"/>
      <c r="DR45" s="112"/>
      <c r="DS45" s="112"/>
      <c r="DT45" s="112"/>
      <c r="DU45" s="112"/>
      <c r="DV45" s="112"/>
      <c r="DW45" s="112"/>
      <c r="DX45" s="112"/>
      <c r="DY45" s="112"/>
      <c r="DZ45" s="112"/>
      <c r="EA45" s="112"/>
      <c r="EB45" s="112"/>
      <c r="EC45" s="112"/>
      <c r="ED45" s="112"/>
      <c r="EE45" s="112"/>
      <c r="EF45" s="112"/>
      <c r="EG45" s="112"/>
      <c r="EH45" s="112"/>
      <c r="EI45" s="112"/>
      <c r="EJ45" s="112"/>
      <c r="EK45" s="112"/>
      <c r="EL45" s="112"/>
      <c r="EM45" s="112"/>
      <c r="EN45" s="112"/>
      <c r="EO45" s="112"/>
      <c r="EP45" s="112"/>
      <c r="EQ45" s="112"/>
      <c r="ER45" s="112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112"/>
      <c r="FL45" s="112"/>
      <c r="FM45" s="112"/>
      <c r="FN45" s="112"/>
      <c r="FO45" s="112"/>
      <c r="FP45" s="112"/>
      <c r="FQ45" s="112"/>
      <c r="FR45" s="112"/>
      <c r="FS45" s="112"/>
      <c r="FT45" s="112"/>
      <c r="FU45" s="112"/>
      <c r="FV45" s="112"/>
      <c r="FW45" s="112"/>
      <c r="FX45" s="112"/>
      <c r="FY45" s="112"/>
      <c r="FZ45" s="112"/>
      <c r="GA45" s="112"/>
      <c r="GB45" s="112"/>
      <c r="GC45" s="112"/>
      <c r="GD45" s="112"/>
      <c r="GE45" s="112"/>
      <c r="GF45" s="112"/>
      <c r="GG45" s="112"/>
      <c r="GH45" s="112"/>
      <c r="GI45" s="112"/>
      <c r="GJ45" s="112"/>
      <c r="GK45" s="112"/>
      <c r="GL45" s="112"/>
      <c r="GM45" s="112"/>
      <c r="GN45" s="112"/>
      <c r="GO45" s="112"/>
      <c r="GP45" s="112"/>
      <c r="GQ45" s="112"/>
      <c r="GR45" s="112"/>
      <c r="GS45" s="112"/>
      <c r="GT45" s="112"/>
      <c r="GU45" s="112"/>
      <c r="GV45" s="112"/>
      <c r="GW45" s="112"/>
      <c r="GX45" s="112"/>
      <c r="GY45" s="112"/>
      <c r="GZ45" s="112"/>
      <c r="HA45" s="112"/>
      <c r="HB45" s="112"/>
      <c r="HC45" s="112"/>
      <c r="HD45" s="112"/>
      <c r="HE45" s="112"/>
      <c r="HF45" s="112"/>
      <c r="HG45" s="112"/>
      <c r="HH45" s="112"/>
      <c r="HI45" s="112"/>
      <c r="HJ45" s="112"/>
      <c r="HK45" s="112"/>
      <c r="HL45" s="112"/>
      <c r="HM45" s="112"/>
      <c r="HN45" s="112"/>
      <c r="HO45" s="112"/>
      <c r="HP45" s="112"/>
      <c r="HQ45" s="112"/>
      <c r="HR45" s="112"/>
      <c r="HS45" s="112"/>
      <c r="HT45" s="112"/>
      <c r="HU45" s="112"/>
      <c r="HV45" s="112"/>
      <c r="HW45" s="112"/>
      <c r="HX45" s="112"/>
      <c r="HY45" s="112"/>
      <c r="HZ45" s="112"/>
      <c r="IA45" s="112"/>
      <c r="IB45" s="112"/>
      <c r="IC45" s="112"/>
      <c r="ID45" s="112"/>
      <c r="IE45" s="112"/>
      <c r="IF45" s="112"/>
      <c r="IG45" s="112"/>
      <c r="IH45" s="112"/>
      <c r="II45" s="112"/>
      <c r="IJ45" s="112"/>
      <c r="IK45" s="112"/>
      <c r="IL45" s="112"/>
      <c r="IM45" s="112"/>
      <c r="IN45" s="112"/>
      <c r="IO45" s="112"/>
      <c r="IP45" s="112"/>
      <c r="IQ45" s="112"/>
      <c r="IR45" s="112"/>
      <c r="IS45" s="112"/>
      <c r="IT45" s="112"/>
      <c r="IU45" s="112"/>
      <c r="IV45" s="112"/>
    </row>
    <row r="46" spans="1:256" ht="15.75" thickBot="1" x14ac:dyDescent="0.3"/>
    <row r="47" spans="1:256" ht="16.5" thickBot="1" x14ac:dyDescent="0.3">
      <c r="B47" s="548" t="s">
        <v>206</v>
      </c>
      <c r="C47" s="549"/>
      <c r="D47" s="549"/>
      <c r="E47" s="550"/>
    </row>
    <row r="48" spans="1:256" x14ac:dyDescent="0.25">
      <c r="B48" s="113" t="s">
        <v>207</v>
      </c>
      <c r="D48" s="114" t="s">
        <v>208</v>
      </c>
    </row>
    <row r="49" spans="1:256" ht="15.75" thickBot="1" x14ac:dyDescent="0.3">
      <c r="B49" s="115" t="s">
        <v>209</v>
      </c>
      <c r="C49" s="116"/>
      <c r="D49" s="115" t="s">
        <v>210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</row>
    <row r="50" spans="1:256" ht="16.5" thickTop="1" thickBot="1" x14ac:dyDescent="0.3">
      <c r="A50" s="118" t="s">
        <v>211</v>
      </c>
      <c r="B50" s="119" t="s">
        <v>212</v>
      </c>
      <c r="C50" s="119" t="s">
        <v>213</v>
      </c>
      <c r="D50" s="119">
        <v>2019</v>
      </c>
      <c r="E50" s="119">
        <v>2020</v>
      </c>
      <c r="F50" s="119">
        <v>2021</v>
      </c>
      <c r="G50" s="119">
        <v>2022</v>
      </c>
      <c r="H50" s="119">
        <v>2023</v>
      </c>
      <c r="I50" s="119">
        <v>2024</v>
      </c>
      <c r="J50" s="119">
        <v>2025</v>
      </c>
      <c r="K50" s="119">
        <v>2026</v>
      </c>
      <c r="L50" s="119">
        <v>2027</v>
      </c>
      <c r="M50" s="119">
        <v>2028</v>
      </c>
      <c r="N50" s="119">
        <v>2029</v>
      </c>
      <c r="O50" s="119">
        <v>2030</v>
      </c>
      <c r="P50" s="119">
        <v>2031</v>
      </c>
      <c r="Q50" s="119">
        <v>2032</v>
      </c>
      <c r="R50" s="119">
        <v>2033</v>
      </c>
      <c r="S50" s="119">
        <v>2034</v>
      </c>
      <c r="T50" s="119">
        <v>2035</v>
      </c>
      <c r="U50" s="119">
        <v>2036</v>
      </c>
      <c r="V50" s="119">
        <v>2037</v>
      </c>
      <c r="W50" s="119">
        <v>2038</v>
      </c>
      <c r="X50" s="119">
        <v>2039</v>
      </c>
      <c r="Y50" s="119">
        <v>2040</v>
      </c>
      <c r="Z50" s="119">
        <v>2041</v>
      </c>
      <c r="AA50" s="119">
        <v>2042</v>
      </c>
      <c r="AB50" s="119">
        <v>2043</v>
      </c>
      <c r="AC50" s="119">
        <v>2044</v>
      </c>
      <c r="AD50" s="119">
        <v>2045</v>
      </c>
      <c r="AE50" s="119">
        <v>2046</v>
      </c>
      <c r="AF50" s="119">
        <v>2047</v>
      </c>
      <c r="AG50" s="119">
        <v>2048</v>
      </c>
      <c r="AH50" s="119">
        <v>2049</v>
      </c>
      <c r="AI50" s="119">
        <v>2050</v>
      </c>
    </row>
    <row r="51" spans="1:256" ht="73.5" thickTop="1" x14ac:dyDescent="0.25">
      <c r="A51" s="120" t="s">
        <v>214</v>
      </c>
      <c r="B51" s="121" t="s">
        <v>215</v>
      </c>
      <c r="C51" s="121" t="s">
        <v>216</v>
      </c>
      <c r="D51" s="122">
        <v>2.5672429999999999</v>
      </c>
      <c r="E51" s="122">
        <v>2.4352480000000001</v>
      </c>
      <c r="F51" s="122">
        <v>2.493109</v>
      </c>
      <c r="G51" s="123">
        <v>2.4907490000000001</v>
      </c>
      <c r="H51" s="123">
        <v>2.5230329999999999</v>
      </c>
      <c r="I51" s="123">
        <v>2.6177380000000001</v>
      </c>
      <c r="J51" s="123">
        <v>2.8399730000000001</v>
      </c>
      <c r="K51" s="123">
        <v>3.0810759999999999</v>
      </c>
      <c r="L51" s="123">
        <v>3.2320419999999999</v>
      </c>
      <c r="M51" s="123">
        <v>3.3193589999999999</v>
      </c>
      <c r="N51" s="123">
        <v>3.331645</v>
      </c>
      <c r="O51" s="123">
        <v>3.2858550000000002</v>
      </c>
      <c r="P51" s="123">
        <v>3.239649</v>
      </c>
      <c r="Q51" s="123">
        <v>3.258222</v>
      </c>
      <c r="R51" s="123">
        <v>3.3201719999999999</v>
      </c>
      <c r="S51" s="123">
        <v>3.3677199999999998</v>
      </c>
      <c r="T51" s="123">
        <v>3.3625099999999999</v>
      </c>
      <c r="U51" s="123">
        <v>3.3583240000000001</v>
      </c>
      <c r="V51" s="123">
        <v>3.403626</v>
      </c>
      <c r="W51" s="123">
        <v>3.431597</v>
      </c>
      <c r="X51" s="124">
        <v>3.4409930000000002</v>
      </c>
      <c r="Y51" s="124">
        <v>3.4448949999999998</v>
      </c>
      <c r="Z51" s="124">
        <v>3.4431210000000001</v>
      </c>
      <c r="AA51" s="124">
        <v>3.4656790000000002</v>
      </c>
      <c r="AB51" s="124">
        <v>3.4823499999999998</v>
      </c>
      <c r="AC51" s="124">
        <v>3.4958070000000001</v>
      </c>
      <c r="AD51" s="124">
        <v>3.5175200000000002</v>
      </c>
      <c r="AE51" s="124">
        <v>3.552241</v>
      </c>
      <c r="AF51" s="124">
        <v>3.5966490000000002</v>
      </c>
      <c r="AG51" s="124">
        <v>3.6275210000000002</v>
      </c>
      <c r="AH51" s="124">
        <v>3.6473209999999998</v>
      </c>
      <c r="AI51" s="124">
        <v>3.6941130000000002</v>
      </c>
      <c r="AJ51">
        <v>1.1808000000000001E-2</v>
      </c>
    </row>
    <row r="52" spans="1:256" ht="75" x14ac:dyDescent="0.25">
      <c r="A52" s="125" t="s">
        <v>217</v>
      </c>
      <c r="B52" s="126" t="s">
        <v>218</v>
      </c>
      <c r="C52" s="127" t="s">
        <v>219</v>
      </c>
      <c r="D52" s="128">
        <v>63.371997999999998</v>
      </c>
      <c r="E52" s="128">
        <v>58.505806</v>
      </c>
      <c r="F52" s="128">
        <v>61.632210000000001</v>
      </c>
      <c r="G52" s="129">
        <v>64.001991000000004</v>
      </c>
      <c r="H52" s="129">
        <v>65.341621000000004</v>
      </c>
      <c r="I52" s="129">
        <v>67.003448000000006</v>
      </c>
      <c r="J52" s="129">
        <v>68.735039</v>
      </c>
      <c r="K52" s="129">
        <v>70.371643000000006</v>
      </c>
      <c r="L52" s="129">
        <v>71.580528000000001</v>
      </c>
      <c r="M52" s="129">
        <v>73.166756000000007</v>
      </c>
      <c r="N52" s="129">
        <v>74.728347999999997</v>
      </c>
      <c r="O52" s="129">
        <v>75.831558000000001</v>
      </c>
      <c r="P52" s="129">
        <v>77.375022999999999</v>
      </c>
      <c r="Q52" s="129">
        <v>78.623016000000007</v>
      </c>
      <c r="R52" s="129">
        <v>80.499656999999999</v>
      </c>
      <c r="S52" s="129">
        <v>81.877769000000001</v>
      </c>
      <c r="T52" s="129">
        <v>83.325171999999995</v>
      </c>
      <c r="U52" s="129">
        <v>84.876801</v>
      </c>
      <c r="V52" s="129">
        <v>86.175788999999995</v>
      </c>
      <c r="W52" s="129">
        <v>87.637855999999999</v>
      </c>
      <c r="X52" s="130">
        <v>89.162689</v>
      </c>
      <c r="Y52" s="130">
        <v>90.480170999999999</v>
      </c>
      <c r="Z52" s="130">
        <v>91.638084000000006</v>
      </c>
      <c r="AA52" s="130">
        <v>93.707344000000006</v>
      </c>
      <c r="AB52" s="130">
        <v>94.894356000000002</v>
      </c>
      <c r="AC52" s="130">
        <v>96.306297000000001</v>
      </c>
      <c r="AD52" s="130">
        <v>97.762259999999998</v>
      </c>
      <c r="AE52" s="130">
        <v>99.024994000000007</v>
      </c>
      <c r="AF52" s="130">
        <v>100.73233</v>
      </c>
      <c r="AG52" s="130">
        <v>102.33839399999999</v>
      </c>
      <c r="AH52" s="130">
        <v>103.79858400000001</v>
      </c>
      <c r="AI52" s="130">
        <v>104.98382599999999</v>
      </c>
      <c r="AJ52">
        <v>1.6417000000000001E-2</v>
      </c>
    </row>
    <row r="53" spans="1:256" ht="150" x14ac:dyDescent="0.25">
      <c r="A53" s="125" t="s">
        <v>220</v>
      </c>
      <c r="B53" s="126" t="s">
        <v>221</v>
      </c>
      <c r="C53" s="127" t="s">
        <v>222</v>
      </c>
      <c r="D53" s="128">
        <v>77.961189000000005</v>
      </c>
      <c r="E53" s="128">
        <v>72.638137999999998</v>
      </c>
      <c r="F53" s="128">
        <v>83.996291999999997</v>
      </c>
      <c r="G53" s="129">
        <v>84.179703000000003</v>
      </c>
      <c r="H53" s="129">
        <v>83.738701000000006</v>
      </c>
      <c r="I53" s="129">
        <v>84.409385999999998</v>
      </c>
      <c r="J53" s="129">
        <v>85.523598000000007</v>
      </c>
      <c r="K53" s="129">
        <v>86.257926999999995</v>
      </c>
      <c r="L53" s="129">
        <v>88.076164000000006</v>
      </c>
      <c r="M53" s="129">
        <v>88.153000000000006</v>
      </c>
      <c r="N53" s="129">
        <v>90.588622999999998</v>
      </c>
      <c r="O53" s="129">
        <v>91.935676999999998</v>
      </c>
      <c r="P53" s="129">
        <v>93.589066000000003</v>
      </c>
      <c r="Q53" s="129">
        <v>94.482971000000006</v>
      </c>
      <c r="R53" s="129">
        <v>96.147696999999994</v>
      </c>
      <c r="S53" s="129">
        <v>97.181647999999996</v>
      </c>
      <c r="T53" s="129">
        <v>98.494185999999999</v>
      </c>
      <c r="U53" s="129">
        <v>99.669433999999995</v>
      </c>
      <c r="V53" s="129">
        <v>100.822075</v>
      </c>
      <c r="W53" s="129">
        <v>101.906403</v>
      </c>
      <c r="X53" s="130">
        <v>103.352592</v>
      </c>
      <c r="Y53" s="130">
        <v>104.698746</v>
      </c>
      <c r="Z53" s="130">
        <v>105.39196</v>
      </c>
      <c r="AA53" s="130">
        <v>106.464806</v>
      </c>
      <c r="AB53" s="130">
        <v>106.668015</v>
      </c>
      <c r="AC53" s="130">
        <v>106.544922</v>
      </c>
      <c r="AD53" s="130">
        <v>105.903099</v>
      </c>
      <c r="AE53" s="130">
        <v>107.489357</v>
      </c>
      <c r="AF53" s="130">
        <v>108.460899</v>
      </c>
      <c r="AG53" s="130">
        <v>109.954582</v>
      </c>
      <c r="AH53" s="130">
        <v>111.37556499999999</v>
      </c>
      <c r="AI53" s="130">
        <v>112.961617</v>
      </c>
      <c r="AJ53">
        <v>1.2034E-2</v>
      </c>
    </row>
    <row r="54" spans="1:256" ht="90" x14ac:dyDescent="0.25">
      <c r="A54" s="125" t="s">
        <v>223</v>
      </c>
      <c r="B54" s="126" t="s">
        <v>224</v>
      </c>
      <c r="C54" s="121" t="s">
        <v>225</v>
      </c>
      <c r="D54" s="128">
        <v>3.0106920000000001</v>
      </c>
      <c r="E54" s="128">
        <v>2.9296700000000002</v>
      </c>
      <c r="F54" s="128">
        <v>2.8277860000000001</v>
      </c>
      <c r="G54" s="129">
        <v>2.749066</v>
      </c>
      <c r="H54" s="129">
        <v>2.6558850000000001</v>
      </c>
      <c r="I54" s="129">
        <v>2.6002550000000002</v>
      </c>
      <c r="J54" s="129">
        <v>2.5090059999999998</v>
      </c>
      <c r="K54" s="129">
        <v>2.5399210000000001</v>
      </c>
      <c r="L54" s="129">
        <v>2.5334289999999999</v>
      </c>
      <c r="M54" s="129">
        <v>2.5739649999999998</v>
      </c>
      <c r="N54" s="129">
        <v>2.6002299999999998</v>
      </c>
      <c r="O54" s="129">
        <v>2.6139100000000002</v>
      </c>
      <c r="P54" s="129">
        <v>2.6379410000000001</v>
      </c>
      <c r="Q54" s="129">
        <v>2.6584729999999999</v>
      </c>
      <c r="R54" s="129">
        <v>2.710102</v>
      </c>
      <c r="S54" s="129">
        <v>2.744075</v>
      </c>
      <c r="T54" s="129">
        <v>2.7771279999999998</v>
      </c>
      <c r="U54" s="129">
        <v>2.8150469999999999</v>
      </c>
      <c r="V54" s="129">
        <v>2.8350420000000001</v>
      </c>
      <c r="W54" s="129">
        <v>2.8482810000000001</v>
      </c>
      <c r="X54" s="130">
        <v>2.8824369999999999</v>
      </c>
      <c r="Y54" s="130">
        <v>2.8892000000000002</v>
      </c>
      <c r="Z54" s="130">
        <v>2.9166949999999998</v>
      </c>
      <c r="AA54" s="130">
        <v>2.9686849999999998</v>
      </c>
      <c r="AB54" s="130">
        <v>2.9904929999999998</v>
      </c>
      <c r="AC54" s="130">
        <v>3.0165299999999999</v>
      </c>
      <c r="AD54" s="130">
        <v>3.0712809999999999</v>
      </c>
      <c r="AE54" s="130">
        <v>3.0831629999999999</v>
      </c>
      <c r="AF54" s="130">
        <v>3.133991</v>
      </c>
      <c r="AG54" s="130">
        <v>3.1819920000000002</v>
      </c>
      <c r="AH54" s="130">
        <v>3.2138209999999998</v>
      </c>
      <c r="AI54" s="130">
        <v>3.2346349999999999</v>
      </c>
      <c r="AJ54">
        <v>2.317E-3</v>
      </c>
    </row>
    <row r="55" spans="1:256" ht="132" x14ac:dyDescent="0.25">
      <c r="A55" s="120" t="s">
        <v>226</v>
      </c>
      <c r="B55" s="131" t="s">
        <v>227</v>
      </c>
      <c r="C55" s="132" t="s">
        <v>228</v>
      </c>
      <c r="D55" s="122">
        <v>2.0483389999999999</v>
      </c>
      <c r="E55" s="122">
        <v>2.0587629999999999</v>
      </c>
      <c r="F55" s="122">
        <v>2.0255559999999999</v>
      </c>
      <c r="G55" s="123">
        <v>1.9975769999999999</v>
      </c>
      <c r="H55" s="123">
        <v>1.9756469999999999</v>
      </c>
      <c r="I55" s="123">
        <v>1.96913</v>
      </c>
      <c r="J55" s="123">
        <v>1.9520200000000001</v>
      </c>
      <c r="K55" s="123">
        <v>1.959999</v>
      </c>
      <c r="L55" s="123">
        <v>1.9739979999999999</v>
      </c>
      <c r="M55" s="123">
        <v>1.9568620000000001</v>
      </c>
      <c r="N55" s="123">
        <v>1.958207</v>
      </c>
      <c r="O55" s="123">
        <v>1.9562580000000001</v>
      </c>
      <c r="P55" s="123">
        <v>1.9546289999999999</v>
      </c>
      <c r="Q55" s="123">
        <v>1.9516530000000001</v>
      </c>
      <c r="R55" s="123">
        <v>1.958434</v>
      </c>
      <c r="S55" s="123">
        <v>1.9592350000000001</v>
      </c>
      <c r="T55" s="123">
        <v>1.9537640000000001</v>
      </c>
      <c r="U55" s="123">
        <v>1.9537899999999999</v>
      </c>
      <c r="V55" s="123">
        <v>1.9590529999999999</v>
      </c>
      <c r="W55" s="123">
        <v>1.9560420000000001</v>
      </c>
      <c r="X55" s="124">
        <v>1.9546790000000001</v>
      </c>
      <c r="Y55" s="124">
        <v>1.947999</v>
      </c>
      <c r="Z55" s="124">
        <v>1.947827</v>
      </c>
      <c r="AA55" s="124">
        <v>1.949921</v>
      </c>
      <c r="AB55" s="124">
        <v>1.9516830000000001</v>
      </c>
      <c r="AC55" s="124">
        <v>1.952097</v>
      </c>
      <c r="AD55" s="124">
        <v>1.954712</v>
      </c>
      <c r="AE55" s="124">
        <v>1.952267</v>
      </c>
      <c r="AF55" s="124">
        <v>1.954197</v>
      </c>
      <c r="AG55" s="124">
        <v>1.95353</v>
      </c>
      <c r="AH55" s="124">
        <v>1.9512430000000001</v>
      </c>
      <c r="AI55" s="124">
        <v>1.9507680000000001</v>
      </c>
      <c r="AJ55">
        <v>-1.573E-3</v>
      </c>
    </row>
    <row r="56" spans="1:256" x14ac:dyDescent="0.25">
      <c r="A56" s="120"/>
      <c r="B56" s="133" t="s">
        <v>229</v>
      </c>
      <c r="C56" s="134" t="s">
        <v>230</v>
      </c>
      <c r="D56" s="128">
        <v>4.8</v>
      </c>
      <c r="E56" s="123">
        <v>3.1</v>
      </c>
      <c r="F56" s="123">
        <v>4.0999999999999996</v>
      </c>
      <c r="G56" s="123">
        <v>4.4000000000000004</v>
      </c>
      <c r="H56" s="123">
        <v>4.5999999999999996</v>
      </c>
      <c r="I56" s="135">
        <f>($T$56-$O$56)/($T$50-$O$50)+H56</f>
        <v>4.3129036696790317</v>
      </c>
      <c r="J56" s="123">
        <v>5.2</v>
      </c>
      <c r="K56" s="135">
        <f t="shared" ref="K56:N57" si="13">($T$56-$O$56)/($T$50-$O$50)+J56</f>
        <v>4.9129036696790322</v>
      </c>
      <c r="L56" s="135">
        <f t="shared" si="13"/>
        <v>4.6258073393580643</v>
      </c>
      <c r="M56" s="135">
        <f t="shared" si="13"/>
        <v>4.3387110090370964</v>
      </c>
      <c r="N56" s="135">
        <f t="shared" si="13"/>
        <v>4.0516146787161285</v>
      </c>
      <c r="O56" s="123">
        <v>7</v>
      </c>
      <c r="P56" s="135">
        <f>($T$56-$O$56)/($T$50-$O$50)+O56</f>
        <v>6.7129036696790321</v>
      </c>
      <c r="Q56" s="135">
        <f>($T$56-$O$56)/($T$50-$O$50)+P56</f>
        <v>6.4258073393580641</v>
      </c>
      <c r="R56" s="135">
        <f>($T$56-$O$56)/($T$50-$O$50)+Q56</f>
        <v>6.1387110090370962</v>
      </c>
      <c r="S56" s="135">
        <f>($T$56-$O$56)/($T$50-$O$50)+R56</f>
        <v>5.8516146787161283</v>
      </c>
      <c r="T56" s="123">
        <v>5.5645183483951604</v>
      </c>
      <c r="U56" s="135">
        <f>($T$56-$O$56)/($T$50-$O$50)+T56</f>
        <v>5.2774220180741924</v>
      </c>
      <c r="V56" s="135">
        <f>($T$56-$O$56)/($T$50-$O$50)+U56</f>
        <v>4.9903256877532245</v>
      </c>
      <c r="W56" s="135">
        <f>($T$56-$O$56)/($T$50-$O$50)+V56</f>
        <v>4.7032293574322566</v>
      </c>
      <c r="X56" s="135">
        <f>($T$56-$O$56)/($T$50-$O$50)+W56</f>
        <v>4.4161330271112886</v>
      </c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</row>
    <row r="57" spans="1:256" x14ac:dyDescent="0.25">
      <c r="A57" s="137"/>
      <c r="B57" s="133" t="s">
        <v>229</v>
      </c>
      <c r="C57" s="134" t="s">
        <v>231</v>
      </c>
      <c r="D57" s="122">
        <v>10.6</v>
      </c>
      <c r="E57" s="123">
        <v>8.6999999999999993</v>
      </c>
      <c r="F57" s="123">
        <v>8.9</v>
      </c>
      <c r="G57" s="123">
        <v>8.9</v>
      </c>
      <c r="H57" s="123">
        <v>8.8000000000000007</v>
      </c>
      <c r="I57" s="135">
        <f>($T$56-$O$56)/($T$50-$O$50)+H57</f>
        <v>8.5129036696790337</v>
      </c>
      <c r="J57" s="123">
        <v>8.6999999999999993</v>
      </c>
      <c r="K57" s="135">
        <f t="shared" si="13"/>
        <v>8.4129036696790322</v>
      </c>
      <c r="L57" s="135">
        <f t="shared" si="13"/>
        <v>8.1258073393580652</v>
      </c>
      <c r="M57" s="135">
        <f t="shared" si="13"/>
        <v>7.8387110090370973</v>
      </c>
      <c r="N57" s="135">
        <f t="shared" si="13"/>
        <v>7.5516146787161293</v>
      </c>
      <c r="O57" s="123">
        <v>8.5</v>
      </c>
      <c r="P57" s="135">
        <f>($T$57-$O$57)/($T$50-$O$50)+O57</f>
        <v>8.1513830274673964</v>
      </c>
      <c r="Q57" s="135">
        <f>($T$57-$O$57)/($T$50-$O$50)+P57</f>
        <v>7.8027660549347928</v>
      </c>
      <c r="R57" s="135">
        <f>($T$57-$O$57)/($T$50-$O$50)+Q57</f>
        <v>7.4541490824021892</v>
      </c>
      <c r="S57" s="135">
        <f>($T$57-$O$57)/($T$50-$O$50)+R57</f>
        <v>7.1055321098695856</v>
      </c>
      <c r="T57" s="123">
        <v>6.7569151373369802</v>
      </c>
      <c r="U57" s="135">
        <f>($T$57-$O$57)/($T$50-$O$50)+T57</f>
        <v>6.4082981648043766</v>
      </c>
      <c r="V57" s="135">
        <f>($T$57-$O$57)/($T$50-$O$50)+U57</f>
        <v>6.059681192271773</v>
      </c>
      <c r="W57" s="135">
        <f>($T$57-$O$57)/($T$50-$O$50)+V57</f>
        <v>5.7110642197391694</v>
      </c>
      <c r="X57" s="135">
        <f>($T$57-$O$57)/($T$50-$O$50)+W57</f>
        <v>5.3624472472065658</v>
      </c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</row>
    <row r="58" spans="1:256" x14ac:dyDescent="0.25">
      <c r="A58" s="137"/>
      <c r="B58" s="138"/>
      <c r="C58" s="139" t="s">
        <v>232</v>
      </c>
      <c r="D58" s="135">
        <f t="shared" ref="D58:I58" si="14">$M$23+D51</f>
        <v>6.3672430000000002</v>
      </c>
      <c r="E58" s="135">
        <f t="shared" si="14"/>
        <v>6.2352480000000003</v>
      </c>
      <c r="F58" s="135">
        <f t="shared" si="14"/>
        <v>6.2931089999999994</v>
      </c>
      <c r="G58" s="135">
        <f t="shared" si="14"/>
        <v>6.2907489999999999</v>
      </c>
      <c r="H58" s="135">
        <f t="shared" si="14"/>
        <v>6.3230329999999997</v>
      </c>
      <c r="I58" s="135">
        <f t="shared" si="14"/>
        <v>6.4177379999999999</v>
      </c>
      <c r="J58" s="135">
        <f t="shared" ref="J58:X58" si="15">$M$23+J51</f>
        <v>6.6399729999999995</v>
      </c>
      <c r="K58" s="135">
        <f t="shared" si="15"/>
        <v>6.8810760000000002</v>
      </c>
      <c r="L58" s="135">
        <f t="shared" si="15"/>
        <v>7.0320419999999997</v>
      </c>
      <c r="M58" s="135">
        <f t="shared" si="15"/>
        <v>7.1193589999999993</v>
      </c>
      <c r="N58" s="135">
        <f t="shared" si="15"/>
        <v>7.1316449999999998</v>
      </c>
      <c r="O58" s="135">
        <f t="shared" si="15"/>
        <v>7.0858550000000005</v>
      </c>
      <c r="P58" s="135">
        <f t="shared" si="15"/>
        <v>7.0396489999999998</v>
      </c>
      <c r="Q58" s="135">
        <f t="shared" si="15"/>
        <v>7.0582219999999998</v>
      </c>
      <c r="R58" s="135">
        <f t="shared" si="15"/>
        <v>7.1201720000000002</v>
      </c>
      <c r="S58" s="135">
        <f t="shared" si="15"/>
        <v>7.1677199999999992</v>
      </c>
      <c r="T58" s="135">
        <f t="shared" si="15"/>
        <v>7.1625099999999993</v>
      </c>
      <c r="U58" s="135">
        <f t="shared" si="15"/>
        <v>7.1583240000000004</v>
      </c>
      <c r="V58" s="135">
        <f t="shared" si="15"/>
        <v>7.2036259999999999</v>
      </c>
      <c r="W58" s="135">
        <f t="shared" si="15"/>
        <v>7.2315969999999998</v>
      </c>
      <c r="X58" s="135">
        <f t="shared" si="15"/>
        <v>7.2409929999999996</v>
      </c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</row>
    <row r="59" spans="1:256" x14ac:dyDescent="0.25">
      <c r="A59" s="112"/>
      <c r="B59" s="112"/>
      <c r="C59" s="112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12"/>
      <c r="CZ59" s="112"/>
      <c r="DA59" s="112"/>
      <c r="DB59" s="112"/>
      <c r="DC59" s="112"/>
      <c r="DD59" s="112"/>
      <c r="DE59" s="112"/>
      <c r="DF59" s="112"/>
      <c r="DG59" s="112"/>
      <c r="DH59" s="112"/>
      <c r="DI59" s="112"/>
      <c r="DJ59" s="112"/>
      <c r="DK59" s="112"/>
      <c r="DL59" s="112"/>
      <c r="DM59" s="112"/>
      <c r="DN59" s="112"/>
      <c r="DO59" s="112"/>
      <c r="DP59" s="112"/>
      <c r="DQ59" s="112"/>
      <c r="DR59" s="112"/>
      <c r="DS59" s="112"/>
      <c r="DT59" s="112"/>
      <c r="DU59" s="112"/>
      <c r="DV59" s="112"/>
      <c r="DW59" s="112"/>
      <c r="DX59" s="112"/>
      <c r="DY59" s="112"/>
      <c r="DZ59" s="112"/>
      <c r="EA59" s="112"/>
      <c r="EB59" s="112"/>
      <c r="EC59" s="112"/>
      <c r="ED59" s="112"/>
      <c r="EE59" s="112"/>
      <c r="EF59" s="112"/>
      <c r="EG59" s="112"/>
      <c r="EH59" s="112"/>
      <c r="EI59" s="112"/>
      <c r="EJ59" s="112"/>
      <c r="EK59" s="112"/>
      <c r="EL59" s="112"/>
      <c r="EM59" s="112"/>
      <c r="EN59" s="112"/>
      <c r="EO59" s="112"/>
      <c r="EP59" s="112"/>
      <c r="EQ59" s="112"/>
      <c r="ER59" s="112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12"/>
      <c r="FL59" s="112"/>
      <c r="FM59" s="112"/>
      <c r="FN59" s="112"/>
      <c r="FO59" s="112"/>
      <c r="FP59" s="112"/>
      <c r="FQ59" s="112"/>
      <c r="FR59" s="112"/>
      <c r="FS59" s="112"/>
      <c r="FT59" s="112"/>
      <c r="FU59" s="112"/>
      <c r="FV59" s="112"/>
      <c r="FW59" s="112"/>
      <c r="FX59" s="112"/>
      <c r="FY59" s="112"/>
      <c r="FZ59" s="112"/>
      <c r="GA59" s="112"/>
      <c r="GB59" s="112"/>
      <c r="GC59" s="112"/>
      <c r="GD59" s="112"/>
      <c r="GE59" s="112"/>
      <c r="GF59" s="112"/>
      <c r="GG59" s="112"/>
      <c r="GH59" s="112"/>
      <c r="GI59" s="112"/>
      <c r="GJ59" s="112"/>
      <c r="GK59" s="112"/>
      <c r="GL59" s="112"/>
      <c r="GM59" s="112"/>
      <c r="GN59" s="112"/>
      <c r="GO59" s="112"/>
      <c r="GP59" s="112"/>
      <c r="GQ59" s="112"/>
      <c r="GR59" s="112"/>
      <c r="GS59" s="112"/>
      <c r="GT59" s="112"/>
      <c r="GU59" s="112"/>
      <c r="GV59" s="112"/>
      <c r="GW59" s="112"/>
      <c r="GX59" s="112"/>
      <c r="GY59" s="112"/>
      <c r="GZ59" s="112"/>
      <c r="HA59" s="112"/>
      <c r="HB59" s="112"/>
      <c r="HC59" s="112"/>
      <c r="HD59" s="112"/>
      <c r="HE59" s="112"/>
      <c r="HF59" s="112"/>
      <c r="HG59" s="112"/>
      <c r="HH59" s="112"/>
      <c r="HI59" s="112"/>
      <c r="HJ59" s="112"/>
      <c r="HK59" s="112"/>
      <c r="HL59" s="112"/>
      <c r="HM59" s="112"/>
      <c r="HN59" s="112"/>
      <c r="HO59" s="112"/>
      <c r="HP59" s="112"/>
      <c r="HQ59" s="112"/>
      <c r="HR59" s="112"/>
      <c r="HS59" s="112"/>
      <c r="HT59" s="112"/>
      <c r="HU59" s="112"/>
      <c r="HV59" s="112"/>
      <c r="HW59" s="112"/>
      <c r="HX59" s="112"/>
      <c r="HY59" s="112"/>
      <c r="HZ59" s="112"/>
      <c r="IA59" s="112"/>
      <c r="IB59" s="112"/>
      <c r="IC59" s="112"/>
      <c r="ID59" s="112"/>
      <c r="IE59" s="112"/>
      <c r="IF59" s="112"/>
      <c r="IG59" s="112"/>
      <c r="IH59" s="112"/>
      <c r="II59" s="112"/>
      <c r="IJ59" s="112"/>
      <c r="IK59" s="112"/>
      <c r="IL59" s="112"/>
      <c r="IM59" s="112"/>
      <c r="IN59" s="112"/>
      <c r="IO59" s="112"/>
      <c r="IP59" s="112"/>
      <c r="IQ59" s="112"/>
      <c r="IR59" s="112"/>
      <c r="IS59" s="112"/>
      <c r="IT59" s="112"/>
      <c r="IU59" s="112"/>
      <c r="IV59" s="112"/>
    </row>
    <row r="60" spans="1:256" x14ac:dyDescent="0.25">
      <c r="B60" s="141" t="s">
        <v>229</v>
      </c>
      <c r="C60" s="142" t="s">
        <v>233</v>
      </c>
    </row>
    <row r="66" spans="14:14" x14ac:dyDescent="0.25">
      <c r="N66" s="143"/>
    </row>
    <row r="67" spans="14:14" x14ac:dyDescent="0.25">
      <c r="N67" s="143"/>
    </row>
  </sheetData>
  <mergeCells count="14">
    <mergeCell ref="S18:S19"/>
    <mergeCell ref="U18:U19"/>
    <mergeCell ref="B30:D30"/>
    <mergeCell ref="B47:E47"/>
    <mergeCell ref="C3:T3"/>
    <mergeCell ref="D5:E5"/>
    <mergeCell ref="C6:C8"/>
    <mergeCell ref="K16:U16"/>
    <mergeCell ref="C18:C19"/>
    <mergeCell ref="D18:I18"/>
    <mergeCell ref="K18:K19"/>
    <mergeCell ref="M18:M19"/>
    <mergeCell ref="O18:O19"/>
    <mergeCell ref="Q18:Q19"/>
  </mergeCells>
  <hyperlinks>
    <hyperlink ref="C60" r:id="rId1" xr:uid="{00000000-0004-0000-0800-000000000000}"/>
  </hyperlinks>
  <pageMargins left="0.78740157499999996" right="0.78740157499999996" top="0.984251969" bottom="0.984251969" header="0.4921259845" footer="0.4921259845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IL154"/>
  <sheetViews>
    <sheetView zoomScale="70" zoomScaleNormal="70" workbookViewId="0">
      <pane ySplit="2" topLeftCell="A3" activePane="bottomLeft" state="frozen"/>
      <selection pane="bottomLeft" activeCell="B2" sqref="B2"/>
    </sheetView>
  </sheetViews>
  <sheetFormatPr defaultRowHeight="15" x14ac:dyDescent="0.25"/>
  <cols>
    <col min="1" max="1" width="6.28515625" bestFit="1" customWidth="1"/>
    <col min="2" max="2" width="18.85546875" bestFit="1" customWidth="1"/>
    <col min="3" max="3" width="8.7109375" bestFit="1" customWidth="1"/>
    <col min="4" max="4" width="6.28515625" bestFit="1" customWidth="1"/>
    <col min="5" max="5" width="21.42578125" bestFit="1" customWidth="1"/>
    <col min="6" max="7" width="10.7109375" bestFit="1" customWidth="1"/>
    <col min="8" max="8" width="7.7109375" bestFit="1" customWidth="1"/>
    <col min="9" max="9" width="12.5703125" bestFit="1" customWidth="1"/>
    <col min="10" max="10" width="12" bestFit="1" customWidth="1"/>
    <col min="11" max="11" width="15" bestFit="1" customWidth="1"/>
    <col min="12" max="13" width="6.85546875" bestFit="1" customWidth="1"/>
    <col min="14" max="14" width="9.28515625" bestFit="1" customWidth="1"/>
    <col min="15" max="15" width="8.140625" bestFit="1" customWidth="1"/>
    <col min="16" max="16" width="11.140625" bestFit="1" customWidth="1"/>
    <col min="17" max="17" width="12.42578125" bestFit="1" customWidth="1"/>
    <col min="18" max="18" width="10" bestFit="1" customWidth="1"/>
    <col min="19" max="19" width="7.7109375" bestFit="1" customWidth="1"/>
    <col min="20" max="20" width="43.5703125" bestFit="1" customWidth="1"/>
    <col min="21" max="36" width="0" hidden="1" customWidth="1"/>
    <col min="38" max="38" width="14.85546875" bestFit="1" customWidth="1"/>
    <col min="39" max="39" width="28.5703125" bestFit="1" customWidth="1"/>
    <col min="43" max="210" width="10.140625" bestFit="1" customWidth="1"/>
  </cols>
  <sheetData>
    <row r="1" spans="1:246" x14ac:dyDescent="0.25">
      <c r="A1" s="565" t="s">
        <v>234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</row>
    <row r="2" spans="1:246" ht="22.5" x14ac:dyDescent="0.25">
      <c r="A2" s="50" t="s">
        <v>32</v>
      </c>
      <c r="B2" s="50" t="s">
        <v>236</v>
      </c>
      <c r="C2" s="50" t="s">
        <v>120</v>
      </c>
      <c r="D2" s="50" t="s">
        <v>237</v>
      </c>
      <c r="E2" s="50" t="s">
        <v>238</v>
      </c>
      <c r="F2" s="50" t="s">
        <v>239</v>
      </c>
      <c r="G2" s="50" t="s">
        <v>235</v>
      </c>
      <c r="H2" s="50" t="s">
        <v>240</v>
      </c>
      <c r="I2" s="50" t="s">
        <v>241</v>
      </c>
      <c r="J2" s="50" t="s">
        <v>242</v>
      </c>
      <c r="K2" s="50" t="s">
        <v>243</v>
      </c>
      <c r="L2" s="50" t="s">
        <v>69</v>
      </c>
      <c r="M2" s="50" t="s">
        <v>70</v>
      </c>
      <c r="N2" s="50" t="s">
        <v>244</v>
      </c>
      <c r="O2" s="50" t="s">
        <v>245</v>
      </c>
      <c r="P2" s="50" t="s">
        <v>246</v>
      </c>
      <c r="Q2" s="50" t="s">
        <v>247</v>
      </c>
      <c r="R2" s="50" t="s">
        <v>248</v>
      </c>
      <c r="S2" s="50" t="s">
        <v>249</v>
      </c>
      <c r="T2" s="50" t="s">
        <v>250</v>
      </c>
      <c r="AL2" s="50" t="s">
        <v>251</v>
      </c>
      <c r="AM2" s="50" t="s">
        <v>252</v>
      </c>
      <c r="AQ2" s="421">
        <f>GERAL!$G$3</f>
        <v>43831</v>
      </c>
      <c r="AR2" s="421">
        <f>EDATE(AQ2,1)</f>
        <v>43862</v>
      </c>
      <c r="AS2" s="421">
        <f t="shared" ref="AS2:DD2" si="0">EDATE(AR2,1)</f>
        <v>43891</v>
      </c>
      <c r="AT2" s="421">
        <f t="shared" si="0"/>
        <v>43922</v>
      </c>
      <c r="AU2" s="421">
        <f t="shared" si="0"/>
        <v>43952</v>
      </c>
      <c r="AV2" s="421">
        <f t="shared" si="0"/>
        <v>43983</v>
      </c>
      <c r="AW2" s="421">
        <f t="shared" si="0"/>
        <v>44013</v>
      </c>
      <c r="AX2" s="421">
        <f t="shared" si="0"/>
        <v>44044</v>
      </c>
      <c r="AY2" s="421">
        <f t="shared" si="0"/>
        <v>44075</v>
      </c>
      <c r="AZ2" s="421">
        <f t="shared" si="0"/>
        <v>44105</v>
      </c>
      <c r="BA2" s="421">
        <f t="shared" si="0"/>
        <v>44136</v>
      </c>
      <c r="BB2" s="421">
        <f t="shared" si="0"/>
        <v>44166</v>
      </c>
      <c r="BC2" s="421">
        <f t="shared" si="0"/>
        <v>44197</v>
      </c>
      <c r="BD2" s="421">
        <f t="shared" si="0"/>
        <v>44228</v>
      </c>
      <c r="BE2" s="421">
        <f t="shared" si="0"/>
        <v>44256</v>
      </c>
      <c r="BF2" s="421">
        <f t="shared" si="0"/>
        <v>44287</v>
      </c>
      <c r="BG2" s="421">
        <f t="shared" si="0"/>
        <v>44317</v>
      </c>
      <c r="BH2" s="421">
        <f t="shared" si="0"/>
        <v>44348</v>
      </c>
      <c r="BI2" s="421">
        <f t="shared" si="0"/>
        <v>44378</v>
      </c>
      <c r="BJ2" s="421">
        <f t="shared" si="0"/>
        <v>44409</v>
      </c>
      <c r="BK2" s="421">
        <f t="shared" si="0"/>
        <v>44440</v>
      </c>
      <c r="BL2" s="421">
        <f t="shared" si="0"/>
        <v>44470</v>
      </c>
      <c r="BM2" s="421">
        <f t="shared" si="0"/>
        <v>44501</v>
      </c>
      <c r="BN2" s="421">
        <f t="shared" si="0"/>
        <v>44531</v>
      </c>
      <c r="BO2" s="421">
        <f t="shared" si="0"/>
        <v>44562</v>
      </c>
      <c r="BP2" s="421">
        <f t="shared" si="0"/>
        <v>44593</v>
      </c>
      <c r="BQ2" s="421">
        <f t="shared" si="0"/>
        <v>44621</v>
      </c>
      <c r="BR2" s="421">
        <f t="shared" si="0"/>
        <v>44652</v>
      </c>
      <c r="BS2" s="421">
        <f t="shared" si="0"/>
        <v>44682</v>
      </c>
      <c r="BT2" s="421">
        <f t="shared" si="0"/>
        <v>44713</v>
      </c>
      <c r="BU2" s="421">
        <f t="shared" si="0"/>
        <v>44743</v>
      </c>
      <c r="BV2" s="421">
        <f t="shared" si="0"/>
        <v>44774</v>
      </c>
      <c r="BW2" s="421">
        <f t="shared" si="0"/>
        <v>44805</v>
      </c>
      <c r="BX2" s="421">
        <f t="shared" si="0"/>
        <v>44835</v>
      </c>
      <c r="BY2" s="421">
        <f t="shared" si="0"/>
        <v>44866</v>
      </c>
      <c r="BZ2" s="421">
        <f t="shared" si="0"/>
        <v>44896</v>
      </c>
      <c r="CA2" s="421">
        <f t="shared" si="0"/>
        <v>44927</v>
      </c>
      <c r="CB2" s="421">
        <f t="shared" si="0"/>
        <v>44958</v>
      </c>
      <c r="CC2" s="421">
        <f t="shared" si="0"/>
        <v>44986</v>
      </c>
      <c r="CD2" s="421">
        <f t="shared" si="0"/>
        <v>45017</v>
      </c>
      <c r="CE2" s="421">
        <f t="shared" si="0"/>
        <v>45047</v>
      </c>
      <c r="CF2" s="421">
        <f t="shared" si="0"/>
        <v>45078</v>
      </c>
      <c r="CG2" s="421">
        <f t="shared" si="0"/>
        <v>45108</v>
      </c>
      <c r="CH2" s="421">
        <f t="shared" si="0"/>
        <v>45139</v>
      </c>
      <c r="CI2" s="421">
        <f t="shared" si="0"/>
        <v>45170</v>
      </c>
      <c r="CJ2" s="421">
        <f t="shared" si="0"/>
        <v>45200</v>
      </c>
      <c r="CK2" s="421">
        <f t="shared" si="0"/>
        <v>45231</v>
      </c>
      <c r="CL2" s="421">
        <f t="shared" si="0"/>
        <v>45261</v>
      </c>
      <c r="CM2" s="421">
        <f t="shared" si="0"/>
        <v>45292</v>
      </c>
      <c r="CN2" s="421">
        <f t="shared" si="0"/>
        <v>45323</v>
      </c>
      <c r="CO2" s="421">
        <f t="shared" si="0"/>
        <v>45352</v>
      </c>
      <c r="CP2" s="421">
        <f t="shared" si="0"/>
        <v>45383</v>
      </c>
      <c r="CQ2" s="421">
        <f t="shared" si="0"/>
        <v>45413</v>
      </c>
      <c r="CR2" s="421">
        <f t="shared" si="0"/>
        <v>45444</v>
      </c>
      <c r="CS2" s="421">
        <f t="shared" si="0"/>
        <v>45474</v>
      </c>
      <c r="CT2" s="421">
        <f t="shared" si="0"/>
        <v>45505</v>
      </c>
      <c r="CU2" s="421">
        <f t="shared" si="0"/>
        <v>45536</v>
      </c>
      <c r="CV2" s="421">
        <f t="shared" si="0"/>
        <v>45566</v>
      </c>
      <c r="CW2" s="421">
        <f t="shared" si="0"/>
        <v>45597</v>
      </c>
      <c r="CX2" s="421">
        <f t="shared" si="0"/>
        <v>45627</v>
      </c>
      <c r="CY2" s="421">
        <f t="shared" si="0"/>
        <v>45658</v>
      </c>
      <c r="CZ2" s="421">
        <f t="shared" si="0"/>
        <v>45689</v>
      </c>
      <c r="DA2" s="421">
        <f t="shared" si="0"/>
        <v>45717</v>
      </c>
      <c r="DB2" s="421">
        <f t="shared" si="0"/>
        <v>45748</v>
      </c>
      <c r="DC2" s="421">
        <f t="shared" si="0"/>
        <v>45778</v>
      </c>
      <c r="DD2" s="421">
        <f t="shared" si="0"/>
        <v>45809</v>
      </c>
      <c r="DE2" s="421">
        <f t="shared" ref="DE2:FP2" si="1">EDATE(DD2,1)</f>
        <v>45839</v>
      </c>
      <c r="DF2" s="421">
        <f t="shared" si="1"/>
        <v>45870</v>
      </c>
      <c r="DG2" s="421">
        <f t="shared" si="1"/>
        <v>45901</v>
      </c>
      <c r="DH2" s="421">
        <f t="shared" si="1"/>
        <v>45931</v>
      </c>
      <c r="DI2" s="421">
        <f t="shared" si="1"/>
        <v>45962</v>
      </c>
      <c r="DJ2" s="421">
        <f t="shared" si="1"/>
        <v>45992</v>
      </c>
      <c r="DK2" s="421">
        <f t="shared" si="1"/>
        <v>46023</v>
      </c>
      <c r="DL2" s="421">
        <f t="shared" si="1"/>
        <v>46054</v>
      </c>
      <c r="DM2" s="421">
        <f t="shared" si="1"/>
        <v>46082</v>
      </c>
      <c r="DN2" s="421">
        <f t="shared" si="1"/>
        <v>46113</v>
      </c>
      <c r="DO2" s="421">
        <f t="shared" si="1"/>
        <v>46143</v>
      </c>
      <c r="DP2" s="421">
        <f t="shared" si="1"/>
        <v>46174</v>
      </c>
      <c r="DQ2" s="421">
        <f t="shared" si="1"/>
        <v>46204</v>
      </c>
      <c r="DR2" s="421">
        <f t="shared" si="1"/>
        <v>46235</v>
      </c>
      <c r="DS2" s="421">
        <f t="shared" si="1"/>
        <v>46266</v>
      </c>
      <c r="DT2" s="421">
        <f t="shared" si="1"/>
        <v>46296</v>
      </c>
      <c r="DU2" s="421">
        <f t="shared" si="1"/>
        <v>46327</v>
      </c>
      <c r="DV2" s="421">
        <f t="shared" si="1"/>
        <v>46357</v>
      </c>
      <c r="DW2" s="421">
        <f t="shared" si="1"/>
        <v>46388</v>
      </c>
      <c r="DX2" s="421">
        <f t="shared" si="1"/>
        <v>46419</v>
      </c>
      <c r="DY2" s="421">
        <f t="shared" si="1"/>
        <v>46447</v>
      </c>
      <c r="DZ2" s="421">
        <f t="shared" si="1"/>
        <v>46478</v>
      </c>
      <c r="EA2" s="421">
        <f t="shared" si="1"/>
        <v>46508</v>
      </c>
      <c r="EB2" s="421">
        <f t="shared" si="1"/>
        <v>46539</v>
      </c>
      <c r="EC2" s="421">
        <f t="shared" si="1"/>
        <v>46569</v>
      </c>
      <c r="ED2" s="421">
        <f t="shared" si="1"/>
        <v>46600</v>
      </c>
      <c r="EE2" s="421">
        <f t="shared" si="1"/>
        <v>46631</v>
      </c>
      <c r="EF2" s="421">
        <f t="shared" si="1"/>
        <v>46661</v>
      </c>
      <c r="EG2" s="421">
        <f t="shared" si="1"/>
        <v>46692</v>
      </c>
      <c r="EH2" s="421">
        <f t="shared" si="1"/>
        <v>46722</v>
      </c>
      <c r="EI2" s="421">
        <f t="shared" si="1"/>
        <v>46753</v>
      </c>
      <c r="EJ2" s="421">
        <f t="shared" si="1"/>
        <v>46784</v>
      </c>
      <c r="EK2" s="421">
        <f t="shared" si="1"/>
        <v>46813</v>
      </c>
      <c r="EL2" s="421">
        <f t="shared" si="1"/>
        <v>46844</v>
      </c>
      <c r="EM2" s="421">
        <f t="shared" si="1"/>
        <v>46874</v>
      </c>
      <c r="EN2" s="421">
        <f t="shared" si="1"/>
        <v>46905</v>
      </c>
      <c r="EO2" s="421">
        <f t="shared" si="1"/>
        <v>46935</v>
      </c>
      <c r="EP2" s="421">
        <f t="shared" si="1"/>
        <v>46966</v>
      </c>
      <c r="EQ2" s="421">
        <f t="shared" si="1"/>
        <v>46997</v>
      </c>
      <c r="ER2" s="421">
        <f t="shared" si="1"/>
        <v>47027</v>
      </c>
      <c r="ES2" s="421">
        <f t="shared" si="1"/>
        <v>47058</v>
      </c>
      <c r="ET2" s="421">
        <f t="shared" si="1"/>
        <v>47088</v>
      </c>
      <c r="EU2" s="421">
        <f t="shared" si="1"/>
        <v>47119</v>
      </c>
      <c r="EV2" s="421">
        <f t="shared" si="1"/>
        <v>47150</v>
      </c>
      <c r="EW2" s="421">
        <f t="shared" si="1"/>
        <v>47178</v>
      </c>
      <c r="EX2" s="421">
        <f t="shared" si="1"/>
        <v>47209</v>
      </c>
      <c r="EY2" s="421">
        <f t="shared" si="1"/>
        <v>47239</v>
      </c>
      <c r="EZ2" s="421">
        <f t="shared" si="1"/>
        <v>47270</v>
      </c>
      <c r="FA2" s="421">
        <f t="shared" si="1"/>
        <v>47300</v>
      </c>
      <c r="FB2" s="421">
        <f t="shared" si="1"/>
        <v>47331</v>
      </c>
      <c r="FC2" s="421">
        <f t="shared" si="1"/>
        <v>47362</v>
      </c>
      <c r="FD2" s="421">
        <f t="shared" si="1"/>
        <v>47392</v>
      </c>
      <c r="FE2" s="421">
        <f t="shared" si="1"/>
        <v>47423</v>
      </c>
      <c r="FF2" s="421">
        <f t="shared" si="1"/>
        <v>47453</v>
      </c>
      <c r="FG2" s="421">
        <f t="shared" si="1"/>
        <v>47484</v>
      </c>
      <c r="FH2" s="421">
        <f t="shared" si="1"/>
        <v>47515</v>
      </c>
      <c r="FI2" s="421">
        <f t="shared" si="1"/>
        <v>47543</v>
      </c>
      <c r="FJ2" s="421">
        <f t="shared" si="1"/>
        <v>47574</v>
      </c>
      <c r="FK2" s="421">
        <f t="shared" si="1"/>
        <v>47604</v>
      </c>
      <c r="FL2" s="421">
        <f t="shared" si="1"/>
        <v>47635</v>
      </c>
      <c r="FM2" s="421">
        <f t="shared" si="1"/>
        <v>47665</v>
      </c>
      <c r="FN2" s="421">
        <f t="shared" si="1"/>
        <v>47696</v>
      </c>
      <c r="FO2" s="421">
        <f t="shared" si="1"/>
        <v>47727</v>
      </c>
      <c r="FP2" s="421">
        <f t="shared" si="1"/>
        <v>47757</v>
      </c>
      <c r="FQ2" s="421">
        <f t="shared" ref="FQ2:IB2" si="2">EDATE(FP2,1)</f>
        <v>47788</v>
      </c>
      <c r="FR2" s="421">
        <f t="shared" si="2"/>
        <v>47818</v>
      </c>
      <c r="FS2" s="421">
        <f t="shared" si="2"/>
        <v>47849</v>
      </c>
      <c r="FT2" s="421">
        <f t="shared" si="2"/>
        <v>47880</v>
      </c>
      <c r="FU2" s="421">
        <f t="shared" si="2"/>
        <v>47908</v>
      </c>
      <c r="FV2" s="421">
        <f t="shared" si="2"/>
        <v>47939</v>
      </c>
      <c r="FW2" s="421">
        <f t="shared" si="2"/>
        <v>47969</v>
      </c>
      <c r="FX2" s="421">
        <f t="shared" si="2"/>
        <v>48000</v>
      </c>
      <c r="FY2" s="421">
        <f t="shared" si="2"/>
        <v>48030</v>
      </c>
      <c r="FZ2" s="421">
        <f t="shared" si="2"/>
        <v>48061</v>
      </c>
      <c r="GA2" s="421">
        <f t="shared" si="2"/>
        <v>48092</v>
      </c>
      <c r="GB2" s="421">
        <f t="shared" si="2"/>
        <v>48122</v>
      </c>
      <c r="GC2" s="421">
        <f t="shared" si="2"/>
        <v>48153</v>
      </c>
      <c r="GD2" s="421">
        <f t="shared" si="2"/>
        <v>48183</v>
      </c>
      <c r="GE2" s="421">
        <f t="shared" si="2"/>
        <v>48214</v>
      </c>
      <c r="GF2" s="421">
        <f t="shared" si="2"/>
        <v>48245</v>
      </c>
      <c r="GG2" s="421">
        <f t="shared" si="2"/>
        <v>48274</v>
      </c>
      <c r="GH2" s="421">
        <f t="shared" si="2"/>
        <v>48305</v>
      </c>
      <c r="GI2" s="421">
        <f t="shared" si="2"/>
        <v>48335</v>
      </c>
      <c r="GJ2" s="421">
        <f t="shared" si="2"/>
        <v>48366</v>
      </c>
      <c r="GK2" s="421">
        <f t="shared" si="2"/>
        <v>48396</v>
      </c>
      <c r="GL2" s="421">
        <f t="shared" si="2"/>
        <v>48427</v>
      </c>
      <c r="GM2" s="421">
        <f t="shared" si="2"/>
        <v>48458</v>
      </c>
      <c r="GN2" s="421">
        <f t="shared" si="2"/>
        <v>48488</v>
      </c>
      <c r="GO2" s="421">
        <f t="shared" si="2"/>
        <v>48519</v>
      </c>
      <c r="GP2" s="421">
        <f t="shared" si="2"/>
        <v>48549</v>
      </c>
      <c r="GQ2" s="421">
        <f t="shared" si="2"/>
        <v>48580</v>
      </c>
      <c r="GR2" s="421">
        <f t="shared" si="2"/>
        <v>48611</v>
      </c>
      <c r="GS2" s="421">
        <f t="shared" si="2"/>
        <v>48639</v>
      </c>
      <c r="GT2" s="421">
        <f t="shared" si="2"/>
        <v>48670</v>
      </c>
      <c r="GU2" s="421">
        <f t="shared" si="2"/>
        <v>48700</v>
      </c>
      <c r="GV2" s="421">
        <f t="shared" si="2"/>
        <v>48731</v>
      </c>
      <c r="GW2" s="421">
        <f t="shared" si="2"/>
        <v>48761</v>
      </c>
      <c r="GX2" s="421">
        <f t="shared" si="2"/>
        <v>48792</v>
      </c>
      <c r="GY2" s="421">
        <f t="shared" si="2"/>
        <v>48823</v>
      </c>
      <c r="GZ2" s="421">
        <f t="shared" si="2"/>
        <v>48853</v>
      </c>
      <c r="HA2" s="421">
        <f t="shared" si="2"/>
        <v>48884</v>
      </c>
      <c r="HB2" s="421">
        <f t="shared" si="2"/>
        <v>48914</v>
      </c>
      <c r="HC2" s="421">
        <f t="shared" si="2"/>
        <v>48945</v>
      </c>
      <c r="HD2" s="421">
        <f t="shared" si="2"/>
        <v>48976</v>
      </c>
      <c r="HE2" s="421">
        <f t="shared" si="2"/>
        <v>49004</v>
      </c>
      <c r="HF2" s="421">
        <f t="shared" si="2"/>
        <v>49035</v>
      </c>
      <c r="HG2" s="421">
        <f t="shared" si="2"/>
        <v>49065</v>
      </c>
      <c r="HH2" s="421">
        <f t="shared" si="2"/>
        <v>49096</v>
      </c>
      <c r="HI2" s="421">
        <f t="shared" si="2"/>
        <v>49126</v>
      </c>
      <c r="HJ2" s="421">
        <f t="shared" si="2"/>
        <v>49157</v>
      </c>
      <c r="HK2" s="421">
        <f t="shared" si="2"/>
        <v>49188</v>
      </c>
      <c r="HL2" s="421">
        <f t="shared" si="2"/>
        <v>49218</v>
      </c>
      <c r="HM2" s="421">
        <f t="shared" si="2"/>
        <v>49249</v>
      </c>
      <c r="HN2" s="421">
        <f t="shared" si="2"/>
        <v>49279</v>
      </c>
      <c r="HO2" s="421">
        <f t="shared" si="2"/>
        <v>49310</v>
      </c>
      <c r="HP2" s="421">
        <f t="shared" si="2"/>
        <v>49341</v>
      </c>
      <c r="HQ2" s="421">
        <f t="shared" si="2"/>
        <v>49369</v>
      </c>
      <c r="HR2" s="421">
        <f t="shared" si="2"/>
        <v>49400</v>
      </c>
      <c r="HS2" s="421">
        <f t="shared" si="2"/>
        <v>49430</v>
      </c>
      <c r="HT2" s="421">
        <f t="shared" si="2"/>
        <v>49461</v>
      </c>
      <c r="HU2" s="421">
        <f t="shared" si="2"/>
        <v>49491</v>
      </c>
      <c r="HV2" s="421">
        <f t="shared" si="2"/>
        <v>49522</v>
      </c>
      <c r="HW2" s="421">
        <f t="shared" si="2"/>
        <v>49553</v>
      </c>
      <c r="HX2" s="421">
        <f t="shared" si="2"/>
        <v>49583</v>
      </c>
      <c r="HY2" s="421">
        <f t="shared" si="2"/>
        <v>49614</v>
      </c>
      <c r="HZ2" s="421">
        <f t="shared" si="2"/>
        <v>49644</v>
      </c>
      <c r="IA2" s="421">
        <f t="shared" si="2"/>
        <v>49675</v>
      </c>
      <c r="IB2" s="421">
        <f t="shared" si="2"/>
        <v>49706</v>
      </c>
      <c r="IC2" s="421">
        <f t="shared" ref="IC2:IL2" si="3">EDATE(IB2,1)</f>
        <v>49735</v>
      </c>
      <c r="ID2" s="421">
        <f t="shared" si="3"/>
        <v>49766</v>
      </c>
      <c r="IE2" s="421">
        <f t="shared" si="3"/>
        <v>49796</v>
      </c>
      <c r="IF2" s="421">
        <f t="shared" si="3"/>
        <v>49827</v>
      </c>
      <c r="IG2" s="421">
        <f t="shared" si="3"/>
        <v>49857</v>
      </c>
      <c r="IH2" s="421">
        <f t="shared" si="3"/>
        <v>49888</v>
      </c>
      <c r="II2" s="421">
        <f t="shared" si="3"/>
        <v>49919</v>
      </c>
      <c r="IJ2" s="421">
        <f t="shared" si="3"/>
        <v>49949</v>
      </c>
      <c r="IK2" s="421">
        <f t="shared" si="3"/>
        <v>49980</v>
      </c>
      <c r="IL2" s="421">
        <f t="shared" si="3"/>
        <v>50010</v>
      </c>
    </row>
    <row r="3" spans="1:246" x14ac:dyDescent="0.25">
      <c r="A3" s="144">
        <v>1</v>
      </c>
      <c r="B3" s="144" t="s">
        <v>253</v>
      </c>
      <c r="C3" s="144">
        <v>1</v>
      </c>
      <c r="D3" s="144">
        <v>0</v>
      </c>
      <c r="E3" s="144"/>
      <c r="F3" s="145">
        <f t="shared" ref="F3:F66" si="4">R3*(1-L3/100)*(1-M3/100)*S3</f>
        <v>548.18128000000002</v>
      </c>
      <c r="G3" s="146"/>
      <c r="H3" s="147">
        <f>MAX(0,IF(Q3&lt;&gt;"",(YEAR(Q3)-YEAR(GERAL!$G$3))*12+MONTH(Q3)+1,999))</f>
        <v>999</v>
      </c>
      <c r="I3" s="148"/>
      <c r="J3" s="149"/>
      <c r="K3" s="150">
        <f>IF(J3&lt;&gt;"",(YEAR(J3)-YEAR(GERAL!$G$3))*12+MONTH(J3)+IF(DAY(J3)&gt;1,1,0),0)</f>
        <v>0</v>
      </c>
      <c r="L3" s="151">
        <v>1.83</v>
      </c>
      <c r="M3" s="151">
        <v>12.75</v>
      </c>
      <c r="N3" s="152">
        <v>344.65</v>
      </c>
      <c r="O3" s="153">
        <f t="shared" ref="O3:O66" si="5">AA3*(1-U3/100)*(1-V3/100)*AB3</f>
        <v>0</v>
      </c>
      <c r="P3" s="154"/>
      <c r="Q3" s="149"/>
      <c r="R3" s="155">
        <v>640</v>
      </c>
      <c r="S3" s="156">
        <v>1</v>
      </c>
      <c r="T3" s="157">
        <v>0.92998432927151398</v>
      </c>
      <c r="AL3" s="144" t="s">
        <v>254</v>
      </c>
      <c r="AM3" s="150" t="s">
        <v>393</v>
      </c>
      <c r="AQ3" s="151">
        <v>31.17</v>
      </c>
      <c r="AR3" s="151">
        <v>31.17</v>
      </c>
      <c r="AS3" s="151">
        <v>31.17</v>
      </c>
      <c r="AT3" s="151">
        <v>31.17</v>
      </c>
      <c r="AU3" s="151">
        <v>31.17</v>
      </c>
      <c r="AV3" s="151">
        <v>31.17</v>
      </c>
      <c r="AW3" s="151">
        <v>31.17</v>
      </c>
      <c r="AX3" s="151">
        <v>31.17</v>
      </c>
      <c r="AY3" s="151">
        <v>31.17</v>
      </c>
      <c r="AZ3" s="151">
        <v>31.17</v>
      </c>
      <c r="BA3" s="151">
        <v>31.17</v>
      </c>
      <c r="BB3" s="151">
        <v>31.17</v>
      </c>
      <c r="BC3" s="151">
        <v>31.17</v>
      </c>
      <c r="BD3" s="151">
        <v>31.17</v>
      </c>
      <c r="BE3" s="151">
        <v>31.17</v>
      </c>
      <c r="BF3" s="151">
        <v>31.17</v>
      </c>
      <c r="BG3" s="151">
        <v>31.17</v>
      </c>
      <c r="BH3" s="151">
        <v>31.17</v>
      </c>
      <c r="BI3" s="151">
        <v>31.17</v>
      </c>
      <c r="BJ3" s="151">
        <v>31.17</v>
      </c>
      <c r="BK3" s="151">
        <v>31.17</v>
      </c>
      <c r="BL3" s="151">
        <v>31.17</v>
      </c>
      <c r="BM3" s="151">
        <v>31.17</v>
      </c>
      <c r="BN3" s="151">
        <v>31.17</v>
      </c>
      <c r="BO3" s="151">
        <v>31.17</v>
      </c>
      <c r="BP3" s="151">
        <v>31.17</v>
      </c>
      <c r="BQ3" s="151">
        <v>31.17</v>
      </c>
      <c r="BR3" s="151">
        <v>31.17</v>
      </c>
      <c r="BS3" s="151">
        <v>31.17</v>
      </c>
      <c r="BT3" s="151">
        <v>31.17</v>
      </c>
      <c r="BU3" s="151">
        <v>31.17</v>
      </c>
      <c r="BV3" s="151">
        <v>31.17</v>
      </c>
      <c r="BW3" s="151">
        <v>31.17</v>
      </c>
      <c r="BX3" s="151">
        <v>31.17</v>
      </c>
      <c r="BY3" s="151">
        <v>31.17</v>
      </c>
      <c r="BZ3" s="151">
        <v>31.17</v>
      </c>
      <c r="CA3" s="151">
        <v>31.17</v>
      </c>
      <c r="CB3" s="151">
        <v>31.17</v>
      </c>
      <c r="CC3" s="151">
        <v>31.17</v>
      </c>
      <c r="CD3" s="151">
        <v>31.17</v>
      </c>
      <c r="CE3" s="151">
        <v>31.17</v>
      </c>
      <c r="CF3" s="151">
        <v>31.17</v>
      </c>
      <c r="CG3" s="151">
        <v>31.17</v>
      </c>
      <c r="CH3" s="151">
        <v>31.17</v>
      </c>
      <c r="CI3" s="151">
        <v>31.17</v>
      </c>
      <c r="CJ3" s="151">
        <v>31.17</v>
      </c>
      <c r="CK3" s="151">
        <v>31.17</v>
      </c>
      <c r="CL3" s="151">
        <v>31.17</v>
      </c>
      <c r="CM3" s="151">
        <v>31.17</v>
      </c>
      <c r="CN3" s="151">
        <v>31.17</v>
      </c>
      <c r="CO3" s="151">
        <v>31.17</v>
      </c>
      <c r="CP3" s="151">
        <v>31.17</v>
      </c>
      <c r="CQ3" s="151">
        <v>31.17</v>
      </c>
      <c r="CR3" s="151">
        <v>31.17</v>
      </c>
      <c r="CS3" s="151">
        <v>31.17</v>
      </c>
      <c r="CT3" s="151">
        <v>31.17</v>
      </c>
      <c r="CU3" s="151">
        <v>31.17</v>
      </c>
      <c r="CV3" s="151">
        <v>31.17</v>
      </c>
      <c r="CW3" s="151">
        <v>31.17</v>
      </c>
      <c r="CX3" s="151">
        <v>31.17</v>
      </c>
      <c r="CY3" s="151">
        <v>31.17</v>
      </c>
      <c r="CZ3" s="151">
        <v>31.17</v>
      </c>
      <c r="DA3" s="151">
        <v>31.17</v>
      </c>
      <c r="DB3" s="151">
        <v>31.17</v>
      </c>
      <c r="DC3" s="151">
        <v>31.17</v>
      </c>
      <c r="DD3" s="151">
        <v>31.17</v>
      </c>
      <c r="DE3" s="151">
        <v>31.17</v>
      </c>
      <c r="DF3" s="151">
        <v>31.17</v>
      </c>
      <c r="DG3" s="151">
        <v>31.17</v>
      </c>
      <c r="DH3" s="151">
        <v>31.17</v>
      </c>
      <c r="DI3" s="151">
        <v>31.17</v>
      </c>
      <c r="DJ3" s="151">
        <v>31.17</v>
      </c>
      <c r="DK3" s="151">
        <v>31.17</v>
      </c>
      <c r="DL3" s="151">
        <v>31.17</v>
      </c>
      <c r="DM3" s="151">
        <v>31.17</v>
      </c>
      <c r="DN3" s="151">
        <v>31.17</v>
      </c>
      <c r="DO3" s="151">
        <v>31.17</v>
      </c>
      <c r="DP3" s="151">
        <v>31.17</v>
      </c>
      <c r="DQ3" s="151">
        <v>31.17</v>
      </c>
      <c r="DR3" s="151">
        <v>31.17</v>
      </c>
      <c r="DS3" s="151">
        <v>31.17</v>
      </c>
      <c r="DT3" s="151">
        <v>31.17</v>
      </c>
      <c r="DU3" s="151">
        <v>31.17</v>
      </c>
      <c r="DV3" s="151">
        <v>31.17</v>
      </c>
      <c r="DW3" s="151">
        <v>31.17</v>
      </c>
      <c r="DX3" s="151">
        <v>31.17</v>
      </c>
      <c r="DY3" s="151">
        <v>31.17</v>
      </c>
      <c r="DZ3" s="151">
        <v>31.17</v>
      </c>
      <c r="EA3" s="151">
        <v>31.17</v>
      </c>
      <c r="EB3" s="151">
        <v>31.17</v>
      </c>
      <c r="EC3" s="151">
        <v>31.17</v>
      </c>
      <c r="ED3" s="151">
        <v>31.17</v>
      </c>
      <c r="EE3" s="151">
        <v>31.17</v>
      </c>
      <c r="EF3" s="151">
        <v>31.17</v>
      </c>
      <c r="EG3" s="151">
        <v>31.17</v>
      </c>
      <c r="EH3" s="151">
        <v>31.17</v>
      </c>
      <c r="EI3" s="151">
        <v>31.17</v>
      </c>
      <c r="EJ3" s="151">
        <v>31.17</v>
      </c>
      <c r="EK3" s="151">
        <v>31.17</v>
      </c>
      <c r="EL3" s="151">
        <v>31.17</v>
      </c>
      <c r="EM3" s="151">
        <v>31.17</v>
      </c>
      <c r="EN3" s="151">
        <v>31.17</v>
      </c>
      <c r="EO3" s="151">
        <v>31.17</v>
      </c>
      <c r="EP3" s="151">
        <v>31.17</v>
      </c>
      <c r="EQ3" s="151">
        <v>31.17</v>
      </c>
      <c r="ER3" s="151">
        <v>31.17</v>
      </c>
      <c r="ES3" s="151">
        <v>31.17</v>
      </c>
      <c r="ET3" s="151">
        <v>31.17</v>
      </c>
      <c r="EU3" s="151">
        <v>31.17</v>
      </c>
      <c r="EV3" s="151">
        <v>31.17</v>
      </c>
      <c r="EW3" s="151">
        <v>31.17</v>
      </c>
      <c r="EX3" s="151">
        <v>31.17</v>
      </c>
      <c r="EY3" s="151">
        <v>31.17</v>
      </c>
      <c r="EZ3" s="151">
        <v>31.17</v>
      </c>
      <c r="FA3" s="151">
        <v>31.17</v>
      </c>
      <c r="FB3" s="151">
        <v>31.17</v>
      </c>
      <c r="FC3" s="151">
        <v>31.17</v>
      </c>
      <c r="FD3" s="151">
        <v>31.17</v>
      </c>
      <c r="FE3" s="151">
        <v>31.17</v>
      </c>
      <c r="FF3" s="151">
        <v>31.17</v>
      </c>
      <c r="FG3" s="151">
        <v>31.17</v>
      </c>
      <c r="FH3" s="151">
        <v>31.17</v>
      </c>
      <c r="FI3" s="151">
        <v>31.17</v>
      </c>
      <c r="FJ3" s="151">
        <v>31.17</v>
      </c>
      <c r="FK3" s="151">
        <v>31.17</v>
      </c>
      <c r="FL3" s="151">
        <v>31.17</v>
      </c>
      <c r="FM3" s="151">
        <v>31.17</v>
      </c>
      <c r="FN3" s="151">
        <v>31.17</v>
      </c>
      <c r="FO3" s="151">
        <v>31.17</v>
      </c>
      <c r="FP3" s="151">
        <v>31.17</v>
      </c>
      <c r="FQ3" s="151">
        <v>31.17</v>
      </c>
      <c r="FR3" s="151">
        <v>31.17</v>
      </c>
      <c r="FS3" s="151">
        <v>31.17</v>
      </c>
      <c r="FT3" s="151">
        <v>31.17</v>
      </c>
      <c r="FU3" s="151">
        <v>31.17</v>
      </c>
      <c r="FV3" s="151">
        <v>31.17</v>
      </c>
      <c r="FW3" s="151">
        <v>31.17</v>
      </c>
      <c r="FX3" s="151">
        <v>31.17</v>
      </c>
      <c r="FY3" s="151">
        <v>31.17</v>
      </c>
      <c r="FZ3" s="151">
        <v>31.17</v>
      </c>
      <c r="GA3" s="151">
        <v>31.17</v>
      </c>
      <c r="GB3" s="151">
        <v>31.17</v>
      </c>
      <c r="GC3" s="151">
        <v>31.17</v>
      </c>
      <c r="GD3" s="151">
        <v>31.17</v>
      </c>
      <c r="GE3" s="151">
        <v>31.17</v>
      </c>
      <c r="GF3" s="151">
        <v>31.17</v>
      </c>
      <c r="GG3" s="151">
        <v>31.17</v>
      </c>
      <c r="GH3" s="151">
        <v>31.17</v>
      </c>
      <c r="GI3" s="151">
        <v>31.17</v>
      </c>
      <c r="GJ3" s="151">
        <v>31.17</v>
      </c>
      <c r="GK3" s="151">
        <v>31.17</v>
      </c>
      <c r="GL3" s="151">
        <v>31.17</v>
      </c>
      <c r="GM3" s="151">
        <v>31.17</v>
      </c>
      <c r="GN3" s="151">
        <v>31.17</v>
      </c>
      <c r="GO3" s="151">
        <v>31.17</v>
      </c>
      <c r="GP3" s="151">
        <v>31.17</v>
      </c>
      <c r="GQ3" s="151">
        <v>31.17</v>
      </c>
      <c r="GR3" s="151">
        <v>31.17</v>
      </c>
      <c r="GS3" s="151">
        <v>31.17</v>
      </c>
      <c r="GT3" s="151">
        <v>31.17</v>
      </c>
      <c r="GU3" s="151">
        <v>31.17</v>
      </c>
      <c r="GV3" s="151">
        <v>31.17</v>
      </c>
      <c r="GW3" s="151">
        <v>31.17</v>
      </c>
      <c r="GX3" s="151">
        <v>31.17</v>
      </c>
      <c r="GY3" s="151">
        <v>31.17</v>
      </c>
      <c r="GZ3" s="151">
        <v>31.17</v>
      </c>
      <c r="HA3" s="151">
        <v>31.17</v>
      </c>
      <c r="HB3" s="151">
        <v>31.17</v>
      </c>
      <c r="HC3" s="423">
        <v>31.17</v>
      </c>
      <c r="HD3" s="423">
        <v>31.17</v>
      </c>
      <c r="HE3" s="423">
        <v>31.17</v>
      </c>
      <c r="HF3" s="423">
        <v>31.17</v>
      </c>
      <c r="HG3" s="423">
        <v>31.17</v>
      </c>
      <c r="HH3" s="423">
        <v>31.17</v>
      </c>
      <c r="HI3" s="423">
        <v>31.17</v>
      </c>
      <c r="HJ3" s="423">
        <v>31.17</v>
      </c>
      <c r="HK3" s="423">
        <v>31.17</v>
      </c>
      <c r="HL3" s="423">
        <v>31.17</v>
      </c>
      <c r="HM3" s="423">
        <v>31.17</v>
      </c>
      <c r="HN3" s="423">
        <v>31.17</v>
      </c>
      <c r="HO3" s="423">
        <v>31.17</v>
      </c>
      <c r="HP3" s="423">
        <v>31.17</v>
      </c>
      <c r="HQ3" s="423">
        <v>31.17</v>
      </c>
      <c r="HR3" s="423">
        <v>31.17</v>
      </c>
      <c r="HS3" s="423">
        <v>31.17</v>
      </c>
      <c r="HT3" s="423">
        <v>31.17</v>
      </c>
      <c r="HU3" s="423">
        <v>31.17</v>
      </c>
      <c r="HV3" s="423">
        <v>31.17</v>
      </c>
      <c r="HW3" s="423">
        <v>31.17</v>
      </c>
      <c r="HX3" s="423">
        <v>31.17</v>
      </c>
      <c r="HY3" s="423">
        <v>31.17</v>
      </c>
      <c r="HZ3" s="423">
        <v>31.17</v>
      </c>
      <c r="IA3" s="423">
        <v>31.17</v>
      </c>
      <c r="IB3" s="423">
        <v>31.17</v>
      </c>
      <c r="IC3" s="423">
        <v>31.17</v>
      </c>
      <c r="ID3" s="423">
        <v>31.17</v>
      </c>
      <c r="IE3" s="423">
        <v>31.17</v>
      </c>
      <c r="IF3" s="423">
        <v>31.17</v>
      </c>
      <c r="IG3" s="423">
        <v>31.17</v>
      </c>
      <c r="IH3" s="423">
        <v>31.17</v>
      </c>
      <c r="II3" s="423">
        <v>31.17</v>
      </c>
      <c r="IJ3" s="423">
        <v>31.17</v>
      </c>
      <c r="IK3" s="423">
        <v>31.17</v>
      </c>
      <c r="IL3" s="423">
        <v>31.17</v>
      </c>
    </row>
    <row r="4" spans="1:246" x14ac:dyDescent="0.25">
      <c r="A4" s="144">
        <v>2</v>
      </c>
      <c r="B4" s="144" t="s">
        <v>255</v>
      </c>
      <c r="C4" s="144">
        <v>1</v>
      </c>
      <c r="D4" s="144">
        <v>0</v>
      </c>
      <c r="E4" s="158"/>
      <c r="F4" s="145">
        <f t="shared" si="4"/>
        <v>0</v>
      </c>
      <c r="G4" s="146"/>
      <c r="H4" s="147">
        <f>MAX(0,IF(Q4&lt;&gt;"",(YEAR(Q4)-YEAR(GERAL!$G$3))*12+MONTH(Q4)+1,999))</f>
        <v>49</v>
      </c>
      <c r="I4" s="148"/>
      <c r="J4" s="149"/>
      <c r="K4" s="150">
        <f>IF(J4&lt;&gt;"",(YEAR(J4)-YEAR(GERAL!$G$3))*12+MONTH(J4)+IF(DAY(J4)&gt;1,1,0),0)</f>
        <v>0</v>
      </c>
      <c r="L4" s="151">
        <v>29.1</v>
      </c>
      <c r="M4" s="151">
        <v>25.95</v>
      </c>
      <c r="N4" s="152">
        <v>344.65</v>
      </c>
      <c r="O4" s="153">
        <f t="shared" si="5"/>
        <v>0</v>
      </c>
      <c r="P4" s="154"/>
      <c r="Q4" s="149">
        <v>45291</v>
      </c>
      <c r="R4" s="155">
        <v>131</v>
      </c>
      <c r="S4" s="156">
        <v>0</v>
      </c>
      <c r="T4" s="157">
        <v>0</v>
      </c>
      <c r="AL4" s="144" t="s">
        <v>256</v>
      </c>
      <c r="AM4" s="150" t="s">
        <v>393</v>
      </c>
      <c r="AQ4" s="151">
        <v>939.55</v>
      </c>
      <c r="AR4" s="151">
        <v>939.55</v>
      </c>
      <c r="AS4" s="151">
        <v>939.55</v>
      </c>
      <c r="AT4" s="151">
        <v>939.55</v>
      </c>
      <c r="AU4" s="151">
        <v>939.55</v>
      </c>
      <c r="AV4" s="151">
        <v>939.55</v>
      </c>
      <c r="AW4" s="151">
        <v>939.55</v>
      </c>
      <c r="AX4" s="151">
        <v>939.55</v>
      </c>
      <c r="AY4" s="151">
        <v>939.55</v>
      </c>
      <c r="AZ4" s="151">
        <v>939.55</v>
      </c>
      <c r="BA4" s="151">
        <v>939.55</v>
      </c>
      <c r="BB4" s="151">
        <v>939.55</v>
      </c>
      <c r="BC4" s="151">
        <v>942.04788137365767</v>
      </c>
      <c r="BD4" s="151">
        <v>942.04788137365767</v>
      </c>
      <c r="BE4" s="151">
        <v>942.04788137365767</v>
      </c>
      <c r="BF4" s="151">
        <v>942.04788137365767</v>
      </c>
      <c r="BG4" s="151">
        <v>942.04788137365767</v>
      </c>
      <c r="BH4" s="151">
        <v>942.04788137365767</v>
      </c>
      <c r="BI4" s="151">
        <v>942.04788137365767</v>
      </c>
      <c r="BJ4" s="151">
        <v>942.04788137365767</v>
      </c>
      <c r="BK4" s="151">
        <v>942.04788137365767</v>
      </c>
      <c r="BL4" s="151">
        <v>942.04788137365767</v>
      </c>
      <c r="BM4" s="151">
        <v>942.04788137365767</v>
      </c>
      <c r="BN4" s="151">
        <v>942.04788137365767</v>
      </c>
      <c r="BO4" s="151">
        <v>943.98041475634898</v>
      </c>
      <c r="BP4" s="151">
        <v>943.98041475634898</v>
      </c>
      <c r="BQ4" s="151">
        <v>943.98041475634898</v>
      </c>
      <c r="BR4" s="151">
        <v>943.98041475634898</v>
      </c>
      <c r="BS4" s="151">
        <v>943.98041475634898</v>
      </c>
      <c r="BT4" s="151">
        <v>943.98041475634898</v>
      </c>
      <c r="BU4" s="151">
        <v>943.98041475634898</v>
      </c>
      <c r="BV4" s="151">
        <v>943.98041475634898</v>
      </c>
      <c r="BW4" s="151">
        <v>943.98041475634898</v>
      </c>
      <c r="BX4" s="151">
        <v>943.98041475634898</v>
      </c>
      <c r="BY4" s="151">
        <v>943.98041475634898</v>
      </c>
      <c r="BZ4" s="151">
        <v>943.98041475634898</v>
      </c>
      <c r="CA4" s="151">
        <v>939.33374096451769</v>
      </c>
      <c r="CB4" s="151">
        <v>939.33374096451769</v>
      </c>
      <c r="CC4" s="151">
        <v>939.33374096451769</v>
      </c>
      <c r="CD4" s="151">
        <v>939.33374096451769</v>
      </c>
      <c r="CE4" s="151">
        <v>939.33374096451769</v>
      </c>
      <c r="CF4" s="151">
        <v>939.33374096451769</v>
      </c>
      <c r="CG4" s="151">
        <v>939.33374096451769</v>
      </c>
      <c r="CH4" s="151">
        <v>939.33374096451769</v>
      </c>
      <c r="CI4" s="151">
        <v>939.33374096451769</v>
      </c>
      <c r="CJ4" s="151">
        <v>939.33374096451769</v>
      </c>
      <c r="CK4" s="151">
        <v>939.33374096451769</v>
      </c>
      <c r="CL4" s="151">
        <v>939.33374096451769</v>
      </c>
      <c r="CM4" s="151">
        <v>946.40049896578364</v>
      </c>
      <c r="CN4" s="151">
        <v>946.40049896578364</v>
      </c>
      <c r="CO4" s="151">
        <v>946.40049896578364</v>
      </c>
      <c r="CP4" s="151">
        <v>946.40049896578364</v>
      </c>
      <c r="CQ4" s="151">
        <v>946.40049896578364</v>
      </c>
      <c r="CR4" s="151">
        <v>946.40049896578364</v>
      </c>
      <c r="CS4" s="151">
        <v>946.40049896578364</v>
      </c>
      <c r="CT4" s="151">
        <v>946.40049896578364</v>
      </c>
      <c r="CU4" s="151">
        <v>946.40049896578364</v>
      </c>
      <c r="CV4" s="151">
        <v>946.40049896578364</v>
      </c>
      <c r="CW4" s="151">
        <v>946.40049896578364</v>
      </c>
      <c r="CX4" s="151">
        <v>946.40049896578364</v>
      </c>
      <c r="CY4" s="151">
        <v>958.14053574326761</v>
      </c>
      <c r="CZ4" s="151">
        <v>958.14053574326761</v>
      </c>
      <c r="DA4" s="151">
        <v>958.14053574326761</v>
      </c>
      <c r="DB4" s="151">
        <v>958.14053574326761</v>
      </c>
      <c r="DC4" s="151">
        <v>958.14053574326761</v>
      </c>
      <c r="DD4" s="151">
        <v>958.14053574326761</v>
      </c>
      <c r="DE4" s="151">
        <v>958.14053574326761</v>
      </c>
      <c r="DF4" s="151">
        <v>958.14053574326761</v>
      </c>
      <c r="DG4" s="151">
        <v>958.14053574326761</v>
      </c>
      <c r="DH4" s="151">
        <v>958.14053574326761</v>
      </c>
      <c r="DI4" s="151">
        <v>958.14053574326761</v>
      </c>
      <c r="DJ4" s="151">
        <v>958.14053574326761</v>
      </c>
      <c r="DK4" s="151">
        <v>965.87788686385579</v>
      </c>
      <c r="DL4" s="151">
        <v>965.87788686385579</v>
      </c>
      <c r="DM4" s="151">
        <v>965.87788686385579</v>
      </c>
      <c r="DN4" s="151">
        <v>965.87788686385579</v>
      </c>
      <c r="DO4" s="151">
        <v>965.87788686385579</v>
      </c>
      <c r="DP4" s="151">
        <v>965.87788686385579</v>
      </c>
      <c r="DQ4" s="151">
        <v>965.87788686385579</v>
      </c>
      <c r="DR4" s="151">
        <v>965.87788686385579</v>
      </c>
      <c r="DS4" s="151">
        <v>965.87788686385579</v>
      </c>
      <c r="DT4" s="151">
        <v>965.87788686385579</v>
      </c>
      <c r="DU4" s="151">
        <v>965.87788686385579</v>
      </c>
      <c r="DV4" s="151">
        <v>965.87788686385579</v>
      </c>
      <c r="DW4" s="151">
        <v>985.03597280278109</v>
      </c>
      <c r="DX4" s="151">
        <v>985.03597280278109</v>
      </c>
      <c r="DY4" s="151">
        <v>985.03597280278109</v>
      </c>
      <c r="DZ4" s="151">
        <v>985.03597280278109</v>
      </c>
      <c r="EA4" s="151">
        <v>985.03597280278109</v>
      </c>
      <c r="EB4" s="151">
        <v>985.03597280278109</v>
      </c>
      <c r="EC4" s="151">
        <v>985.03597280278109</v>
      </c>
      <c r="ED4" s="151">
        <v>985.03597280278109</v>
      </c>
      <c r="EE4" s="151">
        <v>985.03597280278109</v>
      </c>
      <c r="EF4" s="151">
        <v>985.03597280278109</v>
      </c>
      <c r="EG4" s="151">
        <v>985.03597280278109</v>
      </c>
      <c r="EH4" s="151">
        <v>985.03597280278109</v>
      </c>
      <c r="EI4" s="151">
        <v>985.84556511181654</v>
      </c>
      <c r="EJ4" s="151">
        <v>985.84556511181654</v>
      </c>
      <c r="EK4" s="151">
        <v>985.84556511181654</v>
      </c>
      <c r="EL4" s="151">
        <v>985.84556511181654</v>
      </c>
      <c r="EM4" s="151">
        <v>985.84556511181654</v>
      </c>
      <c r="EN4" s="151">
        <v>985.84556511181654</v>
      </c>
      <c r="EO4" s="151">
        <v>985.84556511181654</v>
      </c>
      <c r="EP4" s="151">
        <v>985.84556511181654</v>
      </c>
      <c r="EQ4" s="151">
        <v>985.84556511181654</v>
      </c>
      <c r="ER4" s="151">
        <v>985.84556511181654</v>
      </c>
      <c r="ES4" s="151">
        <v>985.84556511181654</v>
      </c>
      <c r="ET4" s="151">
        <v>985.84556511181654</v>
      </c>
      <c r="EU4" s="151">
        <v>1011.5088173439639</v>
      </c>
      <c r="EV4" s="151">
        <v>1011.5088173439639</v>
      </c>
      <c r="EW4" s="151">
        <v>1011.5088173439639</v>
      </c>
      <c r="EX4" s="151">
        <v>1011.5088173439639</v>
      </c>
      <c r="EY4" s="151">
        <v>1011.5088173439639</v>
      </c>
      <c r="EZ4" s="151">
        <v>1011.5088173439639</v>
      </c>
      <c r="FA4" s="151">
        <v>1011.5088173439639</v>
      </c>
      <c r="FB4" s="151">
        <v>1011.5088173439639</v>
      </c>
      <c r="FC4" s="151">
        <v>1011.5088173439639</v>
      </c>
      <c r="FD4" s="151">
        <v>1011.5088173439639</v>
      </c>
      <c r="FE4" s="151">
        <v>1011.5088173439639</v>
      </c>
      <c r="FF4" s="151">
        <v>1011.5088173439639</v>
      </c>
      <c r="FG4" s="151">
        <v>1025.702223537091</v>
      </c>
      <c r="FH4" s="151">
        <v>1025.702223537091</v>
      </c>
      <c r="FI4" s="151">
        <v>1025.702223537091</v>
      </c>
      <c r="FJ4" s="151">
        <v>1025.702223537091</v>
      </c>
      <c r="FK4" s="151">
        <v>1025.702223537091</v>
      </c>
      <c r="FL4" s="151">
        <v>1025.702223537091</v>
      </c>
      <c r="FM4" s="151">
        <v>1025.702223537091</v>
      </c>
      <c r="FN4" s="151">
        <v>1025.702223537091</v>
      </c>
      <c r="FO4" s="151">
        <v>1025.702223537091</v>
      </c>
      <c r="FP4" s="151">
        <v>1025.702223537091</v>
      </c>
      <c r="FQ4" s="151">
        <v>1025.702223537091</v>
      </c>
      <c r="FR4" s="151">
        <v>1025.702223537091</v>
      </c>
      <c r="FS4" s="151">
        <v>1043.1233675092321</v>
      </c>
      <c r="FT4" s="151">
        <v>1043.1233675092321</v>
      </c>
      <c r="FU4" s="151">
        <v>1043.1233675092321</v>
      </c>
      <c r="FV4" s="151">
        <v>1043.1233675092321</v>
      </c>
      <c r="FW4" s="151">
        <v>1043.1233675092321</v>
      </c>
      <c r="FX4" s="151">
        <v>1043.1233675092321</v>
      </c>
      <c r="FY4" s="151">
        <v>1043.1233675092321</v>
      </c>
      <c r="FZ4" s="151">
        <v>1043.1233675092321</v>
      </c>
      <c r="GA4" s="151">
        <v>1043.1233675092321</v>
      </c>
      <c r="GB4" s="151">
        <v>1043.1233675092321</v>
      </c>
      <c r="GC4" s="151">
        <v>1043.1233675092321</v>
      </c>
      <c r="GD4" s="151">
        <v>1043.1233675092321</v>
      </c>
      <c r="GE4" s="151">
        <v>1052.5421114965316</v>
      </c>
      <c r="GF4" s="151">
        <v>1052.5421114965316</v>
      </c>
      <c r="GG4" s="151">
        <v>1052.5421114965316</v>
      </c>
      <c r="GH4" s="151">
        <v>1052.5421114965316</v>
      </c>
      <c r="GI4" s="151">
        <v>1052.5421114965316</v>
      </c>
      <c r="GJ4" s="151">
        <v>1052.5421114965316</v>
      </c>
      <c r="GK4" s="151">
        <v>1052.5421114965316</v>
      </c>
      <c r="GL4" s="151">
        <v>1052.5421114965316</v>
      </c>
      <c r="GM4" s="151">
        <v>1052.5421114965316</v>
      </c>
      <c r="GN4" s="151">
        <v>1052.5421114965316</v>
      </c>
      <c r="GO4" s="151">
        <v>1052.5421114965316</v>
      </c>
      <c r="GP4" s="151">
        <v>1052.5421114965316</v>
      </c>
      <c r="GQ4" s="151">
        <v>1070.0827092144104</v>
      </c>
      <c r="GR4" s="151">
        <v>1070.0827092144104</v>
      </c>
      <c r="GS4" s="151">
        <v>1070.0827092144104</v>
      </c>
      <c r="GT4" s="151">
        <v>1070.0827092144104</v>
      </c>
      <c r="GU4" s="151">
        <v>1070.0827092144104</v>
      </c>
      <c r="GV4" s="151">
        <v>1070.0827092144104</v>
      </c>
      <c r="GW4" s="151">
        <v>1070.0827092144104</v>
      </c>
      <c r="GX4" s="151">
        <v>1070.0827092144104</v>
      </c>
      <c r="GY4" s="151">
        <v>1070.0827092144104</v>
      </c>
      <c r="GZ4" s="151">
        <v>1070.0827092144104</v>
      </c>
      <c r="HA4" s="151">
        <v>1070.0827092144104</v>
      </c>
      <c r="HB4" s="151">
        <v>1070.0827092144104</v>
      </c>
      <c r="HC4" s="423">
        <v>1080.9770657337408</v>
      </c>
      <c r="HD4" s="423">
        <v>1080.9770657337408</v>
      </c>
      <c r="HE4" s="423">
        <v>1080.9770657337408</v>
      </c>
      <c r="HF4" s="423">
        <v>1080.9770657337408</v>
      </c>
      <c r="HG4" s="423">
        <v>1080.9770657337408</v>
      </c>
      <c r="HH4" s="423">
        <v>1080.9770657337408</v>
      </c>
      <c r="HI4" s="423">
        <v>1080.9770657337408</v>
      </c>
      <c r="HJ4" s="423">
        <v>1080.9770657337408</v>
      </c>
      <c r="HK4" s="423">
        <v>1080.9770657337408</v>
      </c>
      <c r="HL4" s="423">
        <v>1080.9770657337408</v>
      </c>
      <c r="HM4" s="423">
        <v>1080.9770657337408</v>
      </c>
      <c r="HN4" s="423">
        <v>1080.9770657337408</v>
      </c>
      <c r="HO4" s="423">
        <v>1309.23927838912</v>
      </c>
      <c r="HP4" s="423">
        <v>1309.23927838912</v>
      </c>
      <c r="HQ4" s="423">
        <v>1309.23927838912</v>
      </c>
      <c r="HR4" s="423">
        <v>1309.23927838912</v>
      </c>
      <c r="HS4" s="423">
        <v>1309.23927838912</v>
      </c>
      <c r="HT4" s="423">
        <v>1309.23927838912</v>
      </c>
      <c r="HU4" s="423">
        <v>1309.23927838912</v>
      </c>
      <c r="HV4" s="423">
        <v>1309.23927838912</v>
      </c>
      <c r="HW4" s="423">
        <v>1309.23927838912</v>
      </c>
      <c r="HX4" s="423">
        <v>1309.23927838912</v>
      </c>
      <c r="HY4" s="423">
        <v>1309.23927838912</v>
      </c>
      <c r="HZ4" s="423">
        <v>1309.23927838912</v>
      </c>
      <c r="IA4" s="423">
        <v>1309.23927838912</v>
      </c>
      <c r="IB4" s="423">
        <v>1309.23927838912</v>
      </c>
      <c r="IC4" s="423">
        <v>1309.23927838912</v>
      </c>
      <c r="ID4" s="423">
        <v>1309.23927838912</v>
      </c>
      <c r="IE4" s="423">
        <v>1309.23927838912</v>
      </c>
      <c r="IF4" s="423">
        <v>1309.23927838912</v>
      </c>
      <c r="IG4" s="423">
        <v>1309.23927838912</v>
      </c>
      <c r="IH4" s="423">
        <v>1309.23927838912</v>
      </c>
      <c r="II4" s="423">
        <v>1309.23927838912</v>
      </c>
      <c r="IJ4" s="423">
        <v>1309.23927838912</v>
      </c>
      <c r="IK4" s="423">
        <v>1309.23927838912</v>
      </c>
      <c r="IL4" s="423">
        <v>1309.23927838912</v>
      </c>
    </row>
    <row r="5" spans="1:246" x14ac:dyDescent="0.25">
      <c r="A5" s="144">
        <v>4</v>
      </c>
      <c r="B5" s="144" t="s">
        <v>257</v>
      </c>
      <c r="C5" s="144">
        <v>1</v>
      </c>
      <c r="D5" s="144">
        <v>0</v>
      </c>
      <c r="E5" s="144"/>
      <c r="F5" s="145">
        <f t="shared" si="4"/>
        <v>0</v>
      </c>
      <c r="G5" s="146"/>
      <c r="H5" s="147">
        <f>MAX(0,IF(Q5&lt;&gt;"",(YEAR(Q5)-YEAR(GERAL!$G$3))*12+MONTH(Q5)+1,999))</f>
        <v>49</v>
      </c>
      <c r="I5" s="148"/>
      <c r="J5" s="149"/>
      <c r="K5" s="150">
        <f>IF(J5&lt;&gt;"",(YEAR(J5)-YEAR(GERAL!$G$3))*12+MONTH(J5)+IF(DAY(J5)&gt;1,1,0),0)</f>
        <v>0</v>
      </c>
      <c r="L5" s="151">
        <v>24.25</v>
      </c>
      <c r="M5" s="151">
        <v>18.010000000000002</v>
      </c>
      <c r="N5" s="152">
        <v>344.65</v>
      </c>
      <c r="O5" s="153">
        <f t="shared" si="5"/>
        <v>0</v>
      </c>
      <c r="P5" s="154"/>
      <c r="Q5" s="149">
        <v>45291</v>
      </c>
      <c r="R5" s="155">
        <v>436</v>
      </c>
      <c r="S5" s="156">
        <v>0</v>
      </c>
      <c r="T5" s="157">
        <v>0</v>
      </c>
      <c r="AL5" s="144" t="s">
        <v>256</v>
      </c>
      <c r="AM5" s="150" t="s">
        <v>393</v>
      </c>
      <c r="AQ5" s="151">
        <v>310.41000000000003</v>
      </c>
      <c r="AR5" s="151">
        <v>310.41000000000003</v>
      </c>
      <c r="AS5" s="151">
        <v>310.41000000000003</v>
      </c>
      <c r="AT5" s="151">
        <v>310.41000000000003</v>
      </c>
      <c r="AU5" s="151">
        <v>310.41000000000003</v>
      </c>
      <c r="AV5" s="151">
        <v>310.41000000000003</v>
      </c>
      <c r="AW5" s="151">
        <v>310.41000000000003</v>
      </c>
      <c r="AX5" s="151">
        <v>310.41000000000003</v>
      </c>
      <c r="AY5" s="151">
        <v>310.41000000000003</v>
      </c>
      <c r="AZ5" s="151">
        <v>310.41000000000003</v>
      </c>
      <c r="BA5" s="151">
        <v>310.41000000000003</v>
      </c>
      <c r="BB5" s="151">
        <v>310.41000000000003</v>
      </c>
      <c r="BC5" s="151">
        <v>311.23525395901987</v>
      </c>
      <c r="BD5" s="151">
        <v>311.23525395901987</v>
      </c>
      <c r="BE5" s="151">
        <v>311.23525395901987</v>
      </c>
      <c r="BF5" s="151">
        <v>311.23525395901987</v>
      </c>
      <c r="BG5" s="151">
        <v>311.23525395901987</v>
      </c>
      <c r="BH5" s="151">
        <v>311.23525395901987</v>
      </c>
      <c r="BI5" s="151">
        <v>311.23525395901987</v>
      </c>
      <c r="BJ5" s="151">
        <v>311.23525395901987</v>
      </c>
      <c r="BK5" s="151">
        <v>311.23525395901987</v>
      </c>
      <c r="BL5" s="151">
        <v>311.23525395901987</v>
      </c>
      <c r="BM5" s="151">
        <v>311.23525395901987</v>
      </c>
      <c r="BN5" s="151">
        <v>311.23525395901987</v>
      </c>
      <c r="BO5" s="151">
        <v>311.87372736365103</v>
      </c>
      <c r="BP5" s="151">
        <v>311.87372736365103</v>
      </c>
      <c r="BQ5" s="151">
        <v>311.87372736365103</v>
      </c>
      <c r="BR5" s="151">
        <v>311.87372736365103</v>
      </c>
      <c r="BS5" s="151">
        <v>311.87372736365103</v>
      </c>
      <c r="BT5" s="151">
        <v>311.87372736365103</v>
      </c>
      <c r="BU5" s="151">
        <v>311.87372736365103</v>
      </c>
      <c r="BV5" s="151">
        <v>311.87372736365103</v>
      </c>
      <c r="BW5" s="151">
        <v>311.87372736365103</v>
      </c>
      <c r="BX5" s="151">
        <v>311.87372736365103</v>
      </c>
      <c r="BY5" s="151">
        <v>311.87372736365103</v>
      </c>
      <c r="BZ5" s="151">
        <v>311.87372736365103</v>
      </c>
      <c r="CA5" s="151">
        <v>310.33855200127289</v>
      </c>
      <c r="CB5" s="151">
        <v>310.33855200127289</v>
      </c>
      <c r="CC5" s="151">
        <v>310.33855200127289</v>
      </c>
      <c r="CD5" s="151">
        <v>310.33855200127289</v>
      </c>
      <c r="CE5" s="151">
        <v>310.33855200127289</v>
      </c>
      <c r="CF5" s="151">
        <v>310.33855200127289</v>
      </c>
      <c r="CG5" s="151">
        <v>310.33855200127289</v>
      </c>
      <c r="CH5" s="151">
        <v>310.33855200127289</v>
      </c>
      <c r="CI5" s="151">
        <v>310.33855200127289</v>
      </c>
      <c r="CJ5" s="151">
        <v>310.33855200127289</v>
      </c>
      <c r="CK5" s="151">
        <v>310.33855200127289</v>
      </c>
      <c r="CL5" s="151">
        <v>310.33855200127289</v>
      </c>
      <c r="CM5" s="151">
        <v>312.67327857375227</v>
      </c>
      <c r="CN5" s="151">
        <v>312.67327857375227</v>
      </c>
      <c r="CO5" s="151">
        <v>312.67327857375227</v>
      </c>
      <c r="CP5" s="151">
        <v>312.67327857375227</v>
      </c>
      <c r="CQ5" s="151">
        <v>312.67327857375227</v>
      </c>
      <c r="CR5" s="151">
        <v>312.67327857375227</v>
      </c>
      <c r="CS5" s="151">
        <v>312.67327857375227</v>
      </c>
      <c r="CT5" s="151">
        <v>312.67327857375227</v>
      </c>
      <c r="CU5" s="151">
        <v>312.67327857375227</v>
      </c>
      <c r="CV5" s="151">
        <v>312.67327857375227</v>
      </c>
      <c r="CW5" s="151">
        <v>312.67327857375227</v>
      </c>
      <c r="CX5" s="151">
        <v>312.67327857375227</v>
      </c>
      <c r="CY5" s="151">
        <v>316.55197030500534</v>
      </c>
      <c r="CZ5" s="151">
        <v>316.55197030500534</v>
      </c>
      <c r="DA5" s="151">
        <v>316.55197030500534</v>
      </c>
      <c r="DB5" s="151">
        <v>316.55197030500534</v>
      </c>
      <c r="DC5" s="151">
        <v>316.55197030500534</v>
      </c>
      <c r="DD5" s="151">
        <v>316.55197030500534</v>
      </c>
      <c r="DE5" s="151">
        <v>316.55197030500534</v>
      </c>
      <c r="DF5" s="151">
        <v>316.55197030500534</v>
      </c>
      <c r="DG5" s="151">
        <v>316.55197030500534</v>
      </c>
      <c r="DH5" s="151">
        <v>316.55197030500534</v>
      </c>
      <c r="DI5" s="151">
        <v>316.55197030500534</v>
      </c>
      <c r="DJ5" s="151">
        <v>316.55197030500534</v>
      </c>
      <c r="DK5" s="151">
        <v>319.10824848215583</v>
      </c>
      <c r="DL5" s="151">
        <v>319.10824848215583</v>
      </c>
      <c r="DM5" s="151">
        <v>319.10824848215583</v>
      </c>
      <c r="DN5" s="151">
        <v>319.10824848215583</v>
      </c>
      <c r="DO5" s="151">
        <v>319.10824848215583</v>
      </c>
      <c r="DP5" s="151">
        <v>319.10824848215583</v>
      </c>
      <c r="DQ5" s="151">
        <v>319.10824848215583</v>
      </c>
      <c r="DR5" s="151">
        <v>319.10824848215583</v>
      </c>
      <c r="DS5" s="151">
        <v>319.10824848215583</v>
      </c>
      <c r="DT5" s="151">
        <v>319.10824848215583</v>
      </c>
      <c r="DU5" s="151">
        <v>319.10824848215583</v>
      </c>
      <c r="DV5" s="151">
        <v>319.10824848215583</v>
      </c>
      <c r="DW5" s="151">
        <v>325.43772690938357</v>
      </c>
      <c r="DX5" s="151">
        <v>325.43772690938357</v>
      </c>
      <c r="DY5" s="151">
        <v>325.43772690938357</v>
      </c>
      <c r="DZ5" s="151">
        <v>325.43772690938357</v>
      </c>
      <c r="EA5" s="151">
        <v>325.43772690938357</v>
      </c>
      <c r="EB5" s="151">
        <v>325.43772690938357</v>
      </c>
      <c r="EC5" s="151">
        <v>325.43772690938357</v>
      </c>
      <c r="ED5" s="151">
        <v>325.43772690938357</v>
      </c>
      <c r="EE5" s="151">
        <v>325.43772690938357</v>
      </c>
      <c r="EF5" s="151">
        <v>325.43772690938357</v>
      </c>
      <c r="EG5" s="151">
        <v>325.43772690938357</v>
      </c>
      <c r="EH5" s="151">
        <v>325.43772690938357</v>
      </c>
      <c r="EI5" s="151">
        <v>325.70520128397533</v>
      </c>
      <c r="EJ5" s="151">
        <v>325.70520128397533</v>
      </c>
      <c r="EK5" s="151">
        <v>325.70520128397533</v>
      </c>
      <c r="EL5" s="151">
        <v>325.70520128397533</v>
      </c>
      <c r="EM5" s="151">
        <v>325.70520128397533</v>
      </c>
      <c r="EN5" s="151">
        <v>325.70520128397533</v>
      </c>
      <c r="EO5" s="151">
        <v>325.70520128397533</v>
      </c>
      <c r="EP5" s="151">
        <v>325.70520128397533</v>
      </c>
      <c r="EQ5" s="151">
        <v>325.70520128397533</v>
      </c>
      <c r="ER5" s="151">
        <v>325.70520128397533</v>
      </c>
      <c r="ES5" s="151">
        <v>325.70520128397533</v>
      </c>
      <c r="ET5" s="151">
        <v>325.70520128397533</v>
      </c>
      <c r="EU5" s="151">
        <v>334.18386673592659</v>
      </c>
      <c r="EV5" s="151">
        <v>334.18386673592659</v>
      </c>
      <c r="EW5" s="151">
        <v>334.18386673592659</v>
      </c>
      <c r="EX5" s="151">
        <v>334.18386673592659</v>
      </c>
      <c r="EY5" s="151">
        <v>334.18386673592659</v>
      </c>
      <c r="EZ5" s="151">
        <v>334.18386673592659</v>
      </c>
      <c r="FA5" s="151">
        <v>334.18386673592659</v>
      </c>
      <c r="FB5" s="151">
        <v>334.18386673592659</v>
      </c>
      <c r="FC5" s="151">
        <v>334.18386673592659</v>
      </c>
      <c r="FD5" s="151">
        <v>334.18386673592659</v>
      </c>
      <c r="FE5" s="151">
        <v>334.18386673592659</v>
      </c>
      <c r="FF5" s="151">
        <v>334.18386673592659</v>
      </c>
      <c r="FG5" s="151">
        <v>338.87310649582082</v>
      </c>
      <c r="FH5" s="151">
        <v>338.87310649582082</v>
      </c>
      <c r="FI5" s="151">
        <v>338.87310649582082</v>
      </c>
      <c r="FJ5" s="151">
        <v>338.87310649582082</v>
      </c>
      <c r="FK5" s="151">
        <v>338.87310649582082</v>
      </c>
      <c r="FL5" s="151">
        <v>338.87310649582082</v>
      </c>
      <c r="FM5" s="151">
        <v>338.87310649582082</v>
      </c>
      <c r="FN5" s="151">
        <v>338.87310649582082</v>
      </c>
      <c r="FO5" s="151">
        <v>338.87310649582082</v>
      </c>
      <c r="FP5" s="151">
        <v>338.87310649582082</v>
      </c>
      <c r="FQ5" s="151">
        <v>338.87310649582082</v>
      </c>
      <c r="FR5" s="151">
        <v>338.87310649582082</v>
      </c>
      <c r="FS5" s="151">
        <v>344.62873131663116</v>
      </c>
      <c r="FT5" s="151">
        <v>344.62873131663116</v>
      </c>
      <c r="FU5" s="151">
        <v>344.62873131663116</v>
      </c>
      <c r="FV5" s="151">
        <v>344.62873131663116</v>
      </c>
      <c r="FW5" s="151">
        <v>344.62873131663116</v>
      </c>
      <c r="FX5" s="151">
        <v>344.62873131663116</v>
      </c>
      <c r="FY5" s="151">
        <v>344.62873131663116</v>
      </c>
      <c r="FZ5" s="151">
        <v>344.62873131663116</v>
      </c>
      <c r="GA5" s="151">
        <v>344.62873131663116</v>
      </c>
      <c r="GB5" s="151">
        <v>344.62873131663116</v>
      </c>
      <c r="GC5" s="151">
        <v>344.62873131663116</v>
      </c>
      <c r="GD5" s="151">
        <v>344.62873131663116</v>
      </c>
      <c r="GE5" s="151">
        <v>347.7405107015469</v>
      </c>
      <c r="GF5" s="151">
        <v>347.7405107015469</v>
      </c>
      <c r="GG5" s="151">
        <v>347.7405107015469</v>
      </c>
      <c r="GH5" s="151">
        <v>347.7405107015469</v>
      </c>
      <c r="GI5" s="151">
        <v>347.7405107015469</v>
      </c>
      <c r="GJ5" s="151">
        <v>347.7405107015469</v>
      </c>
      <c r="GK5" s="151">
        <v>347.7405107015469</v>
      </c>
      <c r="GL5" s="151">
        <v>347.7405107015469</v>
      </c>
      <c r="GM5" s="151">
        <v>347.7405107015469</v>
      </c>
      <c r="GN5" s="151">
        <v>347.7405107015469</v>
      </c>
      <c r="GO5" s="151">
        <v>347.7405107015469</v>
      </c>
      <c r="GP5" s="151">
        <v>347.7405107015469</v>
      </c>
      <c r="GQ5" s="151">
        <v>353.53560083789603</v>
      </c>
      <c r="GR5" s="151">
        <v>353.53560083789603</v>
      </c>
      <c r="GS5" s="151">
        <v>353.53560083789603</v>
      </c>
      <c r="GT5" s="151">
        <v>353.53560083789603</v>
      </c>
      <c r="GU5" s="151">
        <v>353.53560083789603</v>
      </c>
      <c r="GV5" s="151">
        <v>353.53560083789603</v>
      </c>
      <c r="GW5" s="151">
        <v>353.53560083789603</v>
      </c>
      <c r="GX5" s="151">
        <v>353.53560083789603</v>
      </c>
      <c r="GY5" s="151">
        <v>353.53560083789603</v>
      </c>
      <c r="GZ5" s="151">
        <v>353.53560083789603</v>
      </c>
      <c r="HA5" s="151">
        <v>353.53560083789603</v>
      </c>
      <c r="HB5" s="151">
        <v>353.53560083789603</v>
      </c>
      <c r="HC5" s="423">
        <v>357.13489540142677</v>
      </c>
      <c r="HD5" s="423">
        <v>357.13489540142677</v>
      </c>
      <c r="HE5" s="423">
        <v>357.13489540142677</v>
      </c>
      <c r="HF5" s="423">
        <v>357.13489540142677</v>
      </c>
      <c r="HG5" s="423">
        <v>357.13489540142677</v>
      </c>
      <c r="HH5" s="423">
        <v>357.13489540142677</v>
      </c>
      <c r="HI5" s="423">
        <v>357.13489540142677</v>
      </c>
      <c r="HJ5" s="423">
        <v>357.13489540142677</v>
      </c>
      <c r="HK5" s="423">
        <v>357.13489540142677</v>
      </c>
      <c r="HL5" s="423">
        <v>357.13489540142677</v>
      </c>
      <c r="HM5" s="423">
        <v>357.13489540142677</v>
      </c>
      <c r="HN5" s="423">
        <v>357.13489540142677</v>
      </c>
      <c r="HO5" s="423">
        <v>432.54852259567599</v>
      </c>
      <c r="HP5" s="423">
        <v>432.54852259567599</v>
      </c>
      <c r="HQ5" s="423">
        <v>432.54852259567599</v>
      </c>
      <c r="HR5" s="423">
        <v>432.54852259567599</v>
      </c>
      <c r="HS5" s="423">
        <v>432.54852259567599</v>
      </c>
      <c r="HT5" s="423">
        <v>432.54852259567599</v>
      </c>
      <c r="HU5" s="423">
        <v>432.54852259567599</v>
      </c>
      <c r="HV5" s="423">
        <v>432.54852259567599</v>
      </c>
      <c r="HW5" s="423">
        <v>432.54852259567599</v>
      </c>
      <c r="HX5" s="423">
        <v>432.54852259567599</v>
      </c>
      <c r="HY5" s="423">
        <v>432.54852259567599</v>
      </c>
      <c r="HZ5" s="423">
        <v>432.54852259567599</v>
      </c>
      <c r="IA5" s="423">
        <v>432.54852259567599</v>
      </c>
      <c r="IB5" s="423">
        <v>432.54852259567599</v>
      </c>
      <c r="IC5" s="423">
        <v>432.54852259567599</v>
      </c>
      <c r="ID5" s="423">
        <v>432.54852259567599</v>
      </c>
      <c r="IE5" s="423">
        <v>432.54852259567599</v>
      </c>
      <c r="IF5" s="423">
        <v>432.54852259567599</v>
      </c>
      <c r="IG5" s="423">
        <v>432.54852259567599</v>
      </c>
      <c r="IH5" s="423">
        <v>432.54852259567599</v>
      </c>
      <c r="II5" s="423">
        <v>432.54852259567599</v>
      </c>
      <c r="IJ5" s="423">
        <v>432.54852259567599</v>
      </c>
      <c r="IK5" s="423">
        <v>432.54852259567599</v>
      </c>
      <c r="IL5" s="423">
        <v>432.54852259567599</v>
      </c>
    </row>
    <row r="6" spans="1:246" x14ac:dyDescent="0.25">
      <c r="A6" s="144">
        <v>9</v>
      </c>
      <c r="B6" s="144" t="s">
        <v>258</v>
      </c>
      <c r="C6" s="144">
        <v>1</v>
      </c>
      <c r="D6" s="144">
        <v>0</v>
      </c>
      <c r="E6" s="144"/>
      <c r="F6" s="145">
        <f t="shared" si="4"/>
        <v>0</v>
      </c>
      <c r="G6" s="146">
        <f t="shared" ref="G6:G69" si="6">AQ6</f>
        <v>978.1</v>
      </c>
      <c r="H6" s="147">
        <f>MAX(0,IF(Q6&lt;&gt;"",(YEAR(Q6)-YEAR(GERAL!$G$3))*12+MONTH(Q6)+1,999))</f>
        <v>49</v>
      </c>
      <c r="I6" s="148"/>
      <c r="J6" s="149"/>
      <c r="K6" s="150">
        <f>IF(J6&lt;&gt;"",(YEAR(J6)-YEAR(GERAL!$G$3))*12+MONTH(J6)+IF(DAY(J6)&gt;1,1,0),0)</f>
        <v>0</v>
      </c>
      <c r="L6" s="151">
        <v>16.559999999999999</v>
      </c>
      <c r="M6" s="151">
        <v>21.83</v>
      </c>
      <c r="N6" s="152">
        <v>344.65</v>
      </c>
      <c r="O6" s="153">
        <f t="shared" si="5"/>
        <v>0</v>
      </c>
      <c r="P6" s="154"/>
      <c r="Q6" s="149">
        <v>45290</v>
      </c>
      <c r="R6" s="155">
        <v>25</v>
      </c>
      <c r="S6" s="156">
        <v>0</v>
      </c>
      <c r="T6" s="157">
        <v>0</v>
      </c>
      <c r="AL6" s="144" t="s">
        <v>259</v>
      </c>
      <c r="AM6" s="150" t="s">
        <v>393</v>
      </c>
      <c r="AQ6" s="151">
        <v>978.1</v>
      </c>
      <c r="AR6" s="151">
        <v>978.1</v>
      </c>
      <c r="AS6" s="151">
        <v>978.1</v>
      </c>
      <c r="AT6" s="151">
        <v>978.1</v>
      </c>
      <c r="AU6" s="151">
        <v>978.1</v>
      </c>
      <c r="AV6" s="151">
        <v>978.1</v>
      </c>
      <c r="AW6" s="151">
        <v>978.1</v>
      </c>
      <c r="AX6" s="151">
        <v>978.1</v>
      </c>
      <c r="AY6" s="151">
        <v>978.1</v>
      </c>
      <c r="AZ6" s="151">
        <v>978.1</v>
      </c>
      <c r="BA6" s="151">
        <v>978.1</v>
      </c>
      <c r="BB6" s="151">
        <v>978.1</v>
      </c>
      <c r="BC6" s="151">
        <v>1132.8607096144108</v>
      </c>
      <c r="BD6" s="151">
        <v>1132.8607096144108</v>
      </c>
      <c r="BE6" s="151">
        <v>1132.8607096144108</v>
      </c>
      <c r="BF6" s="151">
        <v>1132.8607096144108</v>
      </c>
      <c r="BG6" s="151">
        <v>1132.8607096144108</v>
      </c>
      <c r="BH6" s="151">
        <v>1132.8607096144108</v>
      </c>
      <c r="BI6" s="151">
        <v>1132.8607096144108</v>
      </c>
      <c r="BJ6" s="151">
        <v>1132.8607096144108</v>
      </c>
      <c r="BK6" s="151">
        <v>1132.8607096144108</v>
      </c>
      <c r="BL6" s="151">
        <v>1132.8607096144108</v>
      </c>
      <c r="BM6" s="151">
        <v>1132.8607096144108</v>
      </c>
      <c r="BN6" s="151">
        <v>1132.8607096144108</v>
      </c>
      <c r="BO6" s="151">
        <v>1102.6538083487014</v>
      </c>
      <c r="BP6" s="151">
        <v>1102.6538083487014</v>
      </c>
      <c r="BQ6" s="151">
        <v>1102.6538083487014</v>
      </c>
      <c r="BR6" s="151">
        <v>1102.6538083487014</v>
      </c>
      <c r="BS6" s="151">
        <v>1102.6538083487014</v>
      </c>
      <c r="BT6" s="151">
        <v>1102.6538083487014</v>
      </c>
      <c r="BU6" s="151">
        <v>1102.6538083487014</v>
      </c>
      <c r="BV6" s="151">
        <v>1102.6538083487014</v>
      </c>
      <c r="BW6" s="151">
        <v>1102.6538083487014</v>
      </c>
      <c r="BX6" s="151">
        <v>1102.6538083487014</v>
      </c>
      <c r="BY6" s="151">
        <v>1102.6538083487014</v>
      </c>
      <c r="BZ6" s="151">
        <v>1102.6538083487014</v>
      </c>
      <c r="CA6" s="151">
        <v>1066.8978471337612</v>
      </c>
      <c r="CB6" s="151">
        <v>1066.8978471337612</v>
      </c>
      <c r="CC6" s="151">
        <v>1066.8978471337612</v>
      </c>
      <c r="CD6" s="151">
        <v>1066.8978471337612</v>
      </c>
      <c r="CE6" s="151">
        <v>1066.8978471337612</v>
      </c>
      <c r="CF6" s="151">
        <v>1066.8978471337612</v>
      </c>
      <c r="CG6" s="151">
        <v>1066.8978471337612</v>
      </c>
      <c r="CH6" s="151">
        <v>1066.8978471337612</v>
      </c>
      <c r="CI6" s="151">
        <v>1066.8978471337612</v>
      </c>
      <c r="CJ6" s="151">
        <v>1066.8978471337612</v>
      </c>
      <c r="CK6" s="151">
        <v>1066.8978471337612</v>
      </c>
      <c r="CL6" s="151">
        <v>1066.8978471337612</v>
      </c>
      <c r="CM6" s="151">
        <v>1045.5511764349371</v>
      </c>
      <c r="CN6" s="151">
        <v>1045.5511764349371</v>
      </c>
      <c r="CO6" s="151">
        <v>1045.5511764349371</v>
      </c>
      <c r="CP6" s="151">
        <v>1045.5511764349371</v>
      </c>
      <c r="CQ6" s="151">
        <v>1045.5511764349371</v>
      </c>
      <c r="CR6" s="151">
        <v>1045.5511764349371</v>
      </c>
      <c r="CS6" s="151">
        <v>1045.5511764349371</v>
      </c>
      <c r="CT6" s="151">
        <v>1045.5511764349371</v>
      </c>
      <c r="CU6" s="151">
        <v>1045.5511764349371</v>
      </c>
      <c r="CV6" s="151">
        <v>1045.5511764349371</v>
      </c>
      <c r="CW6" s="151">
        <v>1045.5511764349371</v>
      </c>
      <c r="CX6" s="151">
        <v>1045.5511764349371</v>
      </c>
      <c r="CY6" s="151">
        <v>1010.5365736199632</v>
      </c>
      <c r="CZ6" s="151">
        <v>1010.5365736199632</v>
      </c>
      <c r="DA6" s="151">
        <v>1010.5365736199632</v>
      </c>
      <c r="DB6" s="151">
        <v>1010.5365736199632</v>
      </c>
      <c r="DC6" s="151">
        <v>1010.5365736199632</v>
      </c>
      <c r="DD6" s="151">
        <v>1010.5365736199632</v>
      </c>
      <c r="DE6" s="151">
        <v>1010.5365736199632</v>
      </c>
      <c r="DF6" s="151">
        <v>1010.5365736199632</v>
      </c>
      <c r="DG6" s="151">
        <v>1010.5365736199632</v>
      </c>
      <c r="DH6" s="151">
        <v>1010.5365736199632</v>
      </c>
      <c r="DI6" s="151">
        <v>1010.5365736199632</v>
      </c>
      <c r="DJ6" s="151">
        <v>1010.5365736199632</v>
      </c>
      <c r="DK6" s="151">
        <v>1022.3994591970645</v>
      </c>
      <c r="DL6" s="151">
        <v>1022.3994591970645</v>
      </c>
      <c r="DM6" s="151">
        <v>1022.3994591970645</v>
      </c>
      <c r="DN6" s="151">
        <v>1022.3994591970645</v>
      </c>
      <c r="DO6" s="151">
        <v>1022.3994591970645</v>
      </c>
      <c r="DP6" s="151">
        <v>1022.3994591970645</v>
      </c>
      <c r="DQ6" s="151">
        <v>1022.3994591970645</v>
      </c>
      <c r="DR6" s="151">
        <v>1022.3994591970645</v>
      </c>
      <c r="DS6" s="151">
        <v>1022.3994591970645</v>
      </c>
      <c r="DT6" s="151">
        <v>1022.3994591970645</v>
      </c>
      <c r="DU6" s="151">
        <v>1022.3994591970645</v>
      </c>
      <c r="DV6" s="151">
        <v>1022.3994591970645</v>
      </c>
      <c r="DW6" s="151">
        <v>1019.9083107847553</v>
      </c>
      <c r="DX6" s="151">
        <v>1019.9083107847553</v>
      </c>
      <c r="DY6" s="151">
        <v>1019.9083107847553</v>
      </c>
      <c r="DZ6" s="151">
        <v>1019.9083107847553</v>
      </c>
      <c r="EA6" s="151">
        <v>1019.9083107847553</v>
      </c>
      <c r="EB6" s="151">
        <v>1019.9083107847553</v>
      </c>
      <c r="EC6" s="151">
        <v>1019.9083107847553</v>
      </c>
      <c r="ED6" s="151">
        <v>1019.9083107847553</v>
      </c>
      <c r="EE6" s="151">
        <v>1019.9083107847553</v>
      </c>
      <c r="EF6" s="151">
        <v>1019.9083107847553</v>
      </c>
      <c r="EG6" s="151">
        <v>1019.9083107847553</v>
      </c>
      <c r="EH6" s="151">
        <v>1019.9083107847553</v>
      </c>
      <c r="EI6" s="151">
        <v>1035.4630230523721</v>
      </c>
      <c r="EJ6" s="151">
        <v>1035.4630230523721</v>
      </c>
      <c r="EK6" s="151">
        <v>1035.4630230523721</v>
      </c>
      <c r="EL6" s="151">
        <v>1035.4630230523721</v>
      </c>
      <c r="EM6" s="151">
        <v>1035.4630230523721</v>
      </c>
      <c r="EN6" s="151">
        <v>1035.4630230523721</v>
      </c>
      <c r="EO6" s="151">
        <v>1035.4630230523721</v>
      </c>
      <c r="EP6" s="151">
        <v>1035.4630230523721</v>
      </c>
      <c r="EQ6" s="151">
        <v>1035.4630230523721</v>
      </c>
      <c r="ER6" s="151">
        <v>1035.4630230523721</v>
      </c>
      <c r="ES6" s="151">
        <v>1035.4630230523721</v>
      </c>
      <c r="ET6" s="151">
        <v>1035.4630230523721</v>
      </c>
      <c r="EU6" s="151">
        <v>1045.5415832879396</v>
      </c>
      <c r="EV6" s="151">
        <v>1045.5415832879396</v>
      </c>
      <c r="EW6" s="151">
        <v>1045.5415832879396</v>
      </c>
      <c r="EX6" s="151">
        <v>1045.5415832879396</v>
      </c>
      <c r="EY6" s="151">
        <v>1045.5415832879396</v>
      </c>
      <c r="EZ6" s="151">
        <v>1045.5415832879396</v>
      </c>
      <c r="FA6" s="151">
        <v>1045.5415832879396</v>
      </c>
      <c r="FB6" s="151">
        <v>1045.5415832879396</v>
      </c>
      <c r="FC6" s="151">
        <v>1045.5415832879396</v>
      </c>
      <c r="FD6" s="151">
        <v>1045.5415832879396</v>
      </c>
      <c r="FE6" s="151">
        <v>1045.5415832879396</v>
      </c>
      <c r="FF6" s="151">
        <v>1045.5415832879396</v>
      </c>
      <c r="FG6" s="151">
        <v>1050.7909533249685</v>
      </c>
      <c r="FH6" s="151">
        <v>1050.7909533249685</v>
      </c>
      <c r="FI6" s="151">
        <v>1050.7909533249685</v>
      </c>
      <c r="FJ6" s="151">
        <v>1050.7909533249685</v>
      </c>
      <c r="FK6" s="151">
        <v>1050.7909533249685</v>
      </c>
      <c r="FL6" s="151">
        <v>1050.7909533249685</v>
      </c>
      <c r="FM6" s="151">
        <v>1050.7909533249685</v>
      </c>
      <c r="FN6" s="151">
        <v>1050.7909533249685</v>
      </c>
      <c r="FO6" s="151">
        <v>1050.7909533249685</v>
      </c>
      <c r="FP6" s="151">
        <v>1050.7909533249685</v>
      </c>
      <c r="FQ6" s="151">
        <v>1050.7909533249685</v>
      </c>
      <c r="FR6" s="151">
        <v>1050.7909533249685</v>
      </c>
      <c r="FS6" s="151">
        <v>1060.0122699448398</v>
      </c>
      <c r="FT6" s="151">
        <v>1060.0122699448398</v>
      </c>
      <c r="FU6" s="151">
        <v>1060.0122699448398</v>
      </c>
      <c r="FV6" s="151">
        <v>1060.0122699448398</v>
      </c>
      <c r="FW6" s="151">
        <v>1060.0122699448398</v>
      </c>
      <c r="FX6" s="151">
        <v>1060.0122699448398</v>
      </c>
      <c r="FY6" s="151">
        <v>1060.0122699448398</v>
      </c>
      <c r="FZ6" s="151">
        <v>1060.0122699448398</v>
      </c>
      <c r="GA6" s="151">
        <v>1060.0122699448398</v>
      </c>
      <c r="GB6" s="151">
        <v>1060.0122699448398</v>
      </c>
      <c r="GC6" s="151">
        <v>1060.0122699448398</v>
      </c>
      <c r="GD6" s="151">
        <v>1060.0122699448398</v>
      </c>
      <c r="GE6" s="151">
        <v>1067.8909297109417</v>
      </c>
      <c r="GF6" s="151">
        <v>1067.8909297109417</v>
      </c>
      <c r="GG6" s="151">
        <v>1067.8909297109417</v>
      </c>
      <c r="GH6" s="151">
        <v>1067.8909297109417</v>
      </c>
      <c r="GI6" s="151">
        <v>1067.8909297109417</v>
      </c>
      <c r="GJ6" s="151">
        <v>1067.8909297109417</v>
      </c>
      <c r="GK6" s="151">
        <v>1067.8909297109417</v>
      </c>
      <c r="GL6" s="151">
        <v>1067.8909297109417</v>
      </c>
      <c r="GM6" s="151">
        <v>1067.8909297109417</v>
      </c>
      <c r="GN6" s="151">
        <v>1067.8909297109417</v>
      </c>
      <c r="GO6" s="151">
        <v>1067.8909297109417</v>
      </c>
      <c r="GP6" s="151">
        <v>1067.8909297109417</v>
      </c>
      <c r="GQ6" s="151">
        <v>1087.7023131642866</v>
      </c>
      <c r="GR6" s="151">
        <v>1087.7023131642866</v>
      </c>
      <c r="GS6" s="151">
        <v>1087.7023131642866</v>
      </c>
      <c r="GT6" s="151">
        <v>1087.7023131642866</v>
      </c>
      <c r="GU6" s="151">
        <v>1087.7023131642866</v>
      </c>
      <c r="GV6" s="151">
        <v>1087.7023131642866</v>
      </c>
      <c r="GW6" s="151">
        <v>1087.7023131642866</v>
      </c>
      <c r="GX6" s="151">
        <v>1087.7023131642866</v>
      </c>
      <c r="GY6" s="151">
        <v>1087.7023131642866</v>
      </c>
      <c r="GZ6" s="151">
        <v>1087.7023131642866</v>
      </c>
      <c r="HA6" s="151">
        <v>1087.7023131642866</v>
      </c>
      <c r="HB6" s="151">
        <v>1087.7023131642866</v>
      </c>
      <c r="HC6" s="423">
        <v>1100.7386324821214</v>
      </c>
      <c r="HD6" s="423">
        <v>1100.7386324821214</v>
      </c>
      <c r="HE6" s="423">
        <v>1100.7386324821214</v>
      </c>
      <c r="HF6" s="423">
        <v>1100.7386324821214</v>
      </c>
      <c r="HG6" s="423">
        <v>1100.7386324821214</v>
      </c>
      <c r="HH6" s="423">
        <v>1100.7386324821214</v>
      </c>
      <c r="HI6" s="423">
        <v>1100.7386324821214</v>
      </c>
      <c r="HJ6" s="423">
        <v>1100.7386324821214</v>
      </c>
      <c r="HK6" s="423">
        <v>1100.7386324821214</v>
      </c>
      <c r="HL6" s="423">
        <v>1100.7386324821214</v>
      </c>
      <c r="HM6" s="423">
        <v>1100.7386324821214</v>
      </c>
      <c r="HN6" s="423">
        <v>1100.7386324821214</v>
      </c>
      <c r="HO6" s="423">
        <v>1305.68591756757</v>
      </c>
      <c r="HP6" s="423">
        <v>1305.68591756757</v>
      </c>
      <c r="HQ6" s="423">
        <v>1305.68591756757</v>
      </c>
      <c r="HR6" s="423">
        <v>1305.68591756757</v>
      </c>
      <c r="HS6" s="423">
        <v>1305.68591756757</v>
      </c>
      <c r="HT6" s="423">
        <v>1305.68591756757</v>
      </c>
      <c r="HU6" s="423">
        <v>1305.68591756757</v>
      </c>
      <c r="HV6" s="423">
        <v>1305.68591756757</v>
      </c>
      <c r="HW6" s="423">
        <v>1305.68591756757</v>
      </c>
      <c r="HX6" s="423">
        <v>1305.68591756757</v>
      </c>
      <c r="HY6" s="423">
        <v>1305.68591756757</v>
      </c>
      <c r="HZ6" s="423">
        <v>1305.68591756757</v>
      </c>
      <c r="IA6" s="423">
        <v>1305.68591756757</v>
      </c>
      <c r="IB6" s="423">
        <v>1305.68591756757</v>
      </c>
      <c r="IC6" s="423">
        <v>1305.68591756757</v>
      </c>
      <c r="ID6" s="423">
        <v>1305.68591756757</v>
      </c>
      <c r="IE6" s="423">
        <v>1305.68591756757</v>
      </c>
      <c r="IF6" s="423">
        <v>1305.68591756757</v>
      </c>
      <c r="IG6" s="423">
        <v>1305.68591756757</v>
      </c>
      <c r="IH6" s="423">
        <v>1305.68591756757</v>
      </c>
      <c r="II6" s="423">
        <v>1305.68591756757</v>
      </c>
      <c r="IJ6" s="423">
        <v>1305.68591756757</v>
      </c>
      <c r="IK6" s="423">
        <v>1305.68591756757</v>
      </c>
      <c r="IL6" s="423">
        <v>1305.68591756757</v>
      </c>
    </row>
    <row r="7" spans="1:246" x14ac:dyDescent="0.25">
      <c r="A7" s="144">
        <v>12</v>
      </c>
      <c r="B7" s="144" t="s">
        <v>260</v>
      </c>
      <c r="C7" s="144">
        <v>1</v>
      </c>
      <c r="D7" s="144">
        <v>0</v>
      </c>
      <c r="E7" s="144"/>
      <c r="F7" s="145">
        <f t="shared" si="4"/>
        <v>0</v>
      </c>
      <c r="G7" s="146">
        <f t="shared" si="6"/>
        <v>511.77</v>
      </c>
      <c r="H7" s="147">
        <f>MAX(0,IF(Q7&lt;&gt;"",(YEAR(Q7)-YEAR(GERAL!$G$3))*12+MONTH(Q7)+1,999))</f>
        <v>73</v>
      </c>
      <c r="I7" s="148"/>
      <c r="J7" s="149"/>
      <c r="K7" s="150">
        <f>IF(J7&lt;&gt;"",(YEAR(J7)-YEAR(GERAL!$G$3))*12+MONTH(J7)+IF(DAY(J7)&gt;1,1,0),0)</f>
        <v>0</v>
      </c>
      <c r="L7" s="151">
        <v>9.43</v>
      </c>
      <c r="M7" s="151">
        <v>21.46</v>
      </c>
      <c r="N7" s="152">
        <v>344.65</v>
      </c>
      <c r="O7" s="153">
        <f t="shared" si="5"/>
        <v>0</v>
      </c>
      <c r="P7" s="154"/>
      <c r="Q7" s="159">
        <v>46021</v>
      </c>
      <c r="R7" s="155">
        <v>529.20000000000005</v>
      </c>
      <c r="S7" s="156">
        <v>0</v>
      </c>
      <c r="T7" s="157">
        <v>0</v>
      </c>
      <c r="AL7" s="144" t="s">
        <v>175</v>
      </c>
      <c r="AM7" s="150" t="s">
        <v>393</v>
      </c>
      <c r="AQ7" s="151">
        <v>511.77</v>
      </c>
      <c r="AR7" s="151">
        <v>511.77</v>
      </c>
      <c r="AS7" s="151">
        <v>511.77</v>
      </c>
      <c r="AT7" s="151">
        <v>511.77</v>
      </c>
      <c r="AU7" s="151">
        <v>511.77</v>
      </c>
      <c r="AV7" s="151">
        <v>511.77</v>
      </c>
      <c r="AW7" s="151">
        <v>511.77</v>
      </c>
      <c r="AX7" s="151">
        <v>511.77</v>
      </c>
      <c r="AY7" s="151">
        <v>511.77</v>
      </c>
      <c r="AZ7" s="151">
        <v>511.77</v>
      </c>
      <c r="BA7" s="151">
        <v>511.77</v>
      </c>
      <c r="BB7" s="151">
        <v>511.77</v>
      </c>
      <c r="BC7" s="151">
        <v>647.45916246900333</v>
      </c>
      <c r="BD7" s="151">
        <v>647.45916246900333</v>
      </c>
      <c r="BE7" s="151">
        <v>647.45916246900333</v>
      </c>
      <c r="BF7" s="151">
        <v>647.45916246900333</v>
      </c>
      <c r="BG7" s="151">
        <v>647.45916246900333</v>
      </c>
      <c r="BH7" s="151">
        <v>647.45916246900333</v>
      </c>
      <c r="BI7" s="151">
        <v>647.45916246900333</v>
      </c>
      <c r="BJ7" s="151">
        <v>647.45916246900333</v>
      </c>
      <c r="BK7" s="151">
        <v>647.45916246900333</v>
      </c>
      <c r="BL7" s="151">
        <v>647.45916246900333</v>
      </c>
      <c r="BM7" s="151">
        <v>647.45916246900333</v>
      </c>
      <c r="BN7" s="151">
        <v>647.45916246900333</v>
      </c>
      <c r="BO7" s="151">
        <v>647.21035273471421</v>
      </c>
      <c r="BP7" s="151">
        <v>647.21035273471421</v>
      </c>
      <c r="BQ7" s="151">
        <v>647.21035273471421</v>
      </c>
      <c r="BR7" s="151">
        <v>647.21035273471421</v>
      </c>
      <c r="BS7" s="151">
        <v>647.21035273471421</v>
      </c>
      <c r="BT7" s="151">
        <v>647.21035273471421</v>
      </c>
      <c r="BU7" s="151">
        <v>647.21035273471421</v>
      </c>
      <c r="BV7" s="151">
        <v>647.21035273471421</v>
      </c>
      <c r="BW7" s="151">
        <v>647.21035273471421</v>
      </c>
      <c r="BX7" s="151">
        <v>647.21035273471421</v>
      </c>
      <c r="BY7" s="151">
        <v>647.21035273471421</v>
      </c>
      <c r="BZ7" s="151">
        <v>647.21035273471421</v>
      </c>
      <c r="CA7" s="151">
        <v>648.32053345267434</v>
      </c>
      <c r="CB7" s="151">
        <v>648.32053345267434</v>
      </c>
      <c r="CC7" s="151">
        <v>648.32053345267434</v>
      </c>
      <c r="CD7" s="151">
        <v>648.32053345267434</v>
      </c>
      <c r="CE7" s="151">
        <v>648.32053345267434</v>
      </c>
      <c r="CF7" s="151">
        <v>648.32053345267434</v>
      </c>
      <c r="CG7" s="151">
        <v>648.32053345267434</v>
      </c>
      <c r="CH7" s="151">
        <v>648.32053345267434</v>
      </c>
      <c r="CI7" s="151">
        <v>648.32053345267434</v>
      </c>
      <c r="CJ7" s="151">
        <v>648.32053345267434</v>
      </c>
      <c r="CK7" s="151">
        <v>648.32053345267434</v>
      </c>
      <c r="CL7" s="151">
        <v>648.32053345267434</v>
      </c>
      <c r="CM7" s="151">
        <v>653.80288139679237</v>
      </c>
      <c r="CN7" s="151">
        <v>653.80288139679237</v>
      </c>
      <c r="CO7" s="151">
        <v>653.80288139679237</v>
      </c>
      <c r="CP7" s="151">
        <v>653.80288139679237</v>
      </c>
      <c r="CQ7" s="151">
        <v>653.80288139679237</v>
      </c>
      <c r="CR7" s="151">
        <v>653.80288139679237</v>
      </c>
      <c r="CS7" s="151">
        <v>653.80288139679237</v>
      </c>
      <c r="CT7" s="151">
        <v>653.80288139679237</v>
      </c>
      <c r="CU7" s="151">
        <v>653.80288139679237</v>
      </c>
      <c r="CV7" s="151">
        <v>653.80288139679237</v>
      </c>
      <c r="CW7" s="151">
        <v>653.80288139679237</v>
      </c>
      <c r="CX7" s="151">
        <v>653.80288139679237</v>
      </c>
      <c r="CY7" s="151">
        <v>667.65295153422483</v>
      </c>
      <c r="CZ7" s="151">
        <v>667.65295153422483</v>
      </c>
      <c r="DA7" s="151">
        <v>667.65295153422483</v>
      </c>
      <c r="DB7" s="151">
        <v>667.65295153422483</v>
      </c>
      <c r="DC7" s="151">
        <v>667.65295153422483</v>
      </c>
      <c r="DD7" s="151">
        <v>667.65295153422483</v>
      </c>
      <c r="DE7" s="151">
        <v>667.65295153422483</v>
      </c>
      <c r="DF7" s="151">
        <v>667.65295153422483</v>
      </c>
      <c r="DG7" s="151">
        <v>667.65295153422483</v>
      </c>
      <c r="DH7" s="151">
        <v>667.65295153422483</v>
      </c>
      <c r="DI7" s="151">
        <v>667.65295153422483</v>
      </c>
      <c r="DJ7" s="151">
        <v>667.65295153422483</v>
      </c>
      <c r="DK7" s="151">
        <v>682.74158136176527</v>
      </c>
      <c r="DL7" s="151">
        <v>682.74158136176527</v>
      </c>
      <c r="DM7" s="151">
        <v>682.74158136176527</v>
      </c>
      <c r="DN7" s="151">
        <v>682.74158136176527</v>
      </c>
      <c r="DO7" s="151">
        <v>682.74158136176527</v>
      </c>
      <c r="DP7" s="151">
        <v>682.74158136176527</v>
      </c>
      <c r="DQ7" s="151">
        <v>682.74158136176527</v>
      </c>
      <c r="DR7" s="151">
        <v>682.74158136176527</v>
      </c>
      <c r="DS7" s="151">
        <v>682.74158136176527</v>
      </c>
      <c r="DT7" s="151">
        <v>682.74158136176527</v>
      </c>
      <c r="DU7" s="151">
        <v>682.74158136176527</v>
      </c>
      <c r="DV7" s="151">
        <v>682.74158136176527</v>
      </c>
      <c r="DW7" s="151">
        <v>691.60123034024582</v>
      </c>
      <c r="DX7" s="151">
        <v>691.60123034024582</v>
      </c>
      <c r="DY7" s="151">
        <v>691.60123034024582</v>
      </c>
      <c r="DZ7" s="151">
        <v>691.60123034024582</v>
      </c>
      <c r="EA7" s="151">
        <v>691.60123034024582</v>
      </c>
      <c r="EB7" s="151">
        <v>691.60123034024582</v>
      </c>
      <c r="EC7" s="151">
        <v>691.60123034024582</v>
      </c>
      <c r="ED7" s="151">
        <v>691.60123034024582</v>
      </c>
      <c r="EE7" s="151">
        <v>691.60123034024582</v>
      </c>
      <c r="EF7" s="151">
        <v>691.60123034024582</v>
      </c>
      <c r="EG7" s="151">
        <v>691.60123034024582</v>
      </c>
      <c r="EH7" s="151">
        <v>691.60123034024582</v>
      </c>
      <c r="EI7" s="151">
        <v>696.67142091316077</v>
      </c>
      <c r="EJ7" s="151">
        <v>696.67142091316077</v>
      </c>
      <c r="EK7" s="151">
        <v>696.67142091316077</v>
      </c>
      <c r="EL7" s="151">
        <v>696.67142091316077</v>
      </c>
      <c r="EM7" s="151">
        <v>696.67142091316077</v>
      </c>
      <c r="EN7" s="151">
        <v>696.67142091316077</v>
      </c>
      <c r="EO7" s="151">
        <v>696.67142091316077</v>
      </c>
      <c r="EP7" s="151">
        <v>696.67142091316077</v>
      </c>
      <c r="EQ7" s="151">
        <v>696.67142091316077</v>
      </c>
      <c r="ER7" s="151">
        <v>696.67142091316077</v>
      </c>
      <c r="ES7" s="151">
        <v>696.67142091316077</v>
      </c>
      <c r="ET7" s="151">
        <v>696.67142091316077</v>
      </c>
      <c r="EU7" s="151">
        <v>696.85364051555359</v>
      </c>
      <c r="EV7" s="151">
        <v>696.85364051555359</v>
      </c>
      <c r="EW7" s="151">
        <v>696.85364051555359</v>
      </c>
      <c r="EX7" s="151">
        <v>696.85364051555359</v>
      </c>
      <c r="EY7" s="151">
        <v>696.85364051555359</v>
      </c>
      <c r="EZ7" s="151">
        <v>696.85364051555359</v>
      </c>
      <c r="FA7" s="151">
        <v>696.85364051555359</v>
      </c>
      <c r="FB7" s="151">
        <v>696.85364051555359</v>
      </c>
      <c r="FC7" s="151">
        <v>696.85364051555359</v>
      </c>
      <c r="FD7" s="151">
        <v>696.85364051555359</v>
      </c>
      <c r="FE7" s="151">
        <v>696.85364051555359</v>
      </c>
      <c r="FF7" s="151">
        <v>696.85364051555359</v>
      </c>
      <c r="FG7" s="151">
        <v>692.85859924541069</v>
      </c>
      <c r="FH7" s="151">
        <v>692.85859924541069</v>
      </c>
      <c r="FI7" s="151">
        <v>692.85859924541069</v>
      </c>
      <c r="FJ7" s="151">
        <v>692.85859924541069</v>
      </c>
      <c r="FK7" s="151">
        <v>692.85859924541069</v>
      </c>
      <c r="FL7" s="151">
        <v>692.85859924541069</v>
      </c>
      <c r="FM7" s="151">
        <v>692.85859924541069</v>
      </c>
      <c r="FN7" s="151">
        <v>692.85859924541069</v>
      </c>
      <c r="FO7" s="151">
        <v>692.85859924541069</v>
      </c>
      <c r="FP7" s="151">
        <v>692.85859924541069</v>
      </c>
      <c r="FQ7" s="151">
        <v>692.85859924541069</v>
      </c>
      <c r="FR7" s="151">
        <v>692.85859924541069</v>
      </c>
      <c r="FS7" s="151">
        <v>689.23126476876007</v>
      </c>
      <c r="FT7" s="151">
        <v>689.23126476876007</v>
      </c>
      <c r="FU7" s="151">
        <v>689.23126476876007</v>
      </c>
      <c r="FV7" s="151">
        <v>689.23126476876007</v>
      </c>
      <c r="FW7" s="151">
        <v>689.23126476876007</v>
      </c>
      <c r="FX7" s="151">
        <v>689.23126476876007</v>
      </c>
      <c r="FY7" s="151">
        <v>689.23126476876007</v>
      </c>
      <c r="FZ7" s="151">
        <v>689.23126476876007</v>
      </c>
      <c r="GA7" s="151">
        <v>689.23126476876007</v>
      </c>
      <c r="GB7" s="151">
        <v>689.23126476876007</v>
      </c>
      <c r="GC7" s="151">
        <v>689.23126476876007</v>
      </c>
      <c r="GD7" s="151">
        <v>689.23126476876007</v>
      </c>
      <c r="GE7" s="151">
        <v>689.54006777122902</v>
      </c>
      <c r="GF7" s="151">
        <v>689.54006777122902</v>
      </c>
      <c r="GG7" s="151">
        <v>689.54006777122902</v>
      </c>
      <c r="GH7" s="151">
        <v>689.54006777122902</v>
      </c>
      <c r="GI7" s="151">
        <v>689.54006777122902</v>
      </c>
      <c r="GJ7" s="151">
        <v>689.54006777122902</v>
      </c>
      <c r="GK7" s="151">
        <v>689.54006777122902</v>
      </c>
      <c r="GL7" s="151">
        <v>689.54006777122902</v>
      </c>
      <c r="GM7" s="151">
        <v>689.54006777122902</v>
      </c>
      <c r="GN7" s="151">
        <v>689.54006777122902</v>
      </c>
      <c r="GO7" s="151">
        <v>689.54006777122902</v>
      </c>
      <c r="GP7" s="151">
        <v>689.54006777122902</v>
      </c>
      <c r="GQ7" s="151">
        <v>693.22551918435715</v>
      </c>
      <c r="GR7" s="151">
        <v>693.22551918435715</v>
      </c>
      <c r="GS7" s="151">
        <v>693.22551918435715</v>
      </c>
      <c r="GT7" s="151">
        <v>693.22551918435715</v>
      </c>
      <c r="GU7" s="151">
        <v>693.22551918435715</v>
      </c>
      <c r="GV7" s="151">
        <v>693.22551918435715</v>
      </c>
      <c r="GW7" s="151">
        <v>693.22551918435715</v>
      </c>
      <c r="GX7" s="151">
        <v>693.22551918435715</v>
      </c>
      <c r="GY7" s="151">
        <v>693.22551918435715</v>
      </c>
      <c r="GZ7" s="151">
        <v>693.22551918435715</v>
      </c>
      <c r="HA7" s="151">
        <v>693.22551918435715</v>
      </c>
      <c r="HB7" s="151">
        <v>693.22551918435715</v>
      </c>
      <c r="HC7" s="423">
        <v>695.53004971321457</v>
      </c>
      <c r="HD7" s="423">
        <v>695.53004971321457</v>
      </c>
      <c r="HE7" s="423">
        <v>695.53004971321457</v>
      </c>
      <c r="HF7" s="423">
        <v>695.53004971321457</v>
      </c>
      <c r="HG7" s="423">
        <v>695.53004971321457</v>
      </c>
      <c r="HH7" s="423">
        <v>695.53004971321457</v>
      </c>
      <c r="HI7" s="423">
        <v>695.53004971321457</v>
      </c>
      <c r="HJ7" s="423">
        <v>695.53004971321457</v>
      </c>
      <c r="HK7" s="423">
        <v>695.53004971321457</v>
      </c>
      <c r="HL7" s="423">
        <v>695.53004971321457</v>
      </c>
      <c r="HM7" s="423">
        <v>695.53004971321457</v>
      </c>
      <c r="HN7" s="423">
        <v>695.53004971321457</v>
      </c>
      <c r="HO7" s="423">
        <v>1078.21039704389</v>
      </c>
      <c r="HP7" s="423">
        <v>1078.21039704389</v>
      </c>
      <c r="HQ7" s="423">
        <v>1078.21039704389</v>
      </c>
      <c r="HR7" s="423">
        <v>1078.21039704389</v>
      </c>
      <c r="HS7" s="423">
        <v>1078.21039704389</v>
      </c>
      <c r="HT7" s="423">
        <v>1078.21039704389</v>
      </c>
      <c r="HU7" s="423">
        <v>1078.21039704389</v>
      </c>
      <c r="HV7" s="423">
        <v>1078.21039704389</v>
      </c>
      <c r="HW7" s="423">
        <v>1078.21039704389</v>
      </c>
      <c r="HX7" s="423">
        <v>1078.21039704389</v>
      </c>
      <c r="HY7" s="423">
        <v>1078.21039704389</v>
      </c>
      <c r="HZ7" s="423">
        <v>1078.21039704389</v>
      </c>
      <c r="IA7" s="423">
        <v>1078.21039704389</v>
      </c>
      <c r="IB7" s="423">
        <v>1078.21039704389</v>
      </c>
      <c r="IC7" s="423">
        <v>1078.21039704389</v>
      </c>
      <c r="ID7" s="423">
        <v>1078.21039704389</v>
      </c>
      <c r="IE7" s="423">
        <v>1078.21039704389</v>
      </c>
      <c r="IF7" s="423">
        <v>1078.21039704389</v>
      </c>
      <c r="IG7" s="423">
        <v>1078.21039704389</v>
      </c>
      <c r="IH7" s="423">
        <v>1078.21039704389</v>
      </c>
      <c r="II7" s="423">
        <v>1078.21039704389</v>
      </c>
      <c r="IJ7" s="423">
        <v>1078.21039704389</v>
      </c>
      <c r="IK7" s="423">
        <v>1078.21039704389</v>
      </c>
      <c r="IL7" s="423">
        <v>1078.21039704389</v>
      </c>
    </row>
    <row r="8" spans="1:246" x14ac:dyDescent="0.25">
      <c r="A8" s="144">
        <v>13</v>
      </c>
      <c r="B8" s="144" t="s">
        <v>261</v>
      </c>
      <c r="C8" s="144">
        <v>1</v>
      </c>
      <c r="D8" s="144">
        <v>0</v>
      </c>
      <c r="E8" s="144"/>
      <c r="F8" s="145">
        <f t="shared" si="4"/>
        <v>1229.7200760000001</v>
      </c>
      <c r="G8" s="146">
        <f t="shared" si="6"/>
        <v>20.12</v>
      </c>
      <c r="H8" s="147">
        <f>MAX(0,IF(Q8&lt;&gt;"",(YEAR(Q8)-YEAR(GERAL!$G$3))*12+MONTH(Q8)+1,999))</f>
        <v>999</v>
      </c>
      <c r="I8" s="148"/>
      <c r="J8" s="149"/>
      <c r="K8" s="150">
        <f>IF(J8&lt;&gt;"",(YEAR(J8)-YEAR(GERAL!$G$3))*12+MONTH(J8)+IF(DAY(J8)&gt;1,1,0),0)</f>
        <v>0</v>
      </c>
      <c r="L8" s="151">
        <v>1.46</v>
      </c>
      <c r="M8" s="151">
        <v>7.56</v>
      </c>
      <c r="N8" s="152">
        <v>344.65</v>
      </c>
      <c r="O8" s="153">
        <f t="shared" si="5"/>
        <v>0</v>
      </c>
      <c r="P8" s="154"/>
      <c r="Q8" s="159"/>
      <c r="R8" s="155">
        <v>1350</v>
      </c>
      <c r="S8" s="156">
        <v>1</v>
      </c>
      <c r="T8" s="157">
        <v>0.87824865274461039</v>
      </c>
      <c r="AL8" s="144" t="s">
        <v>254</v>
      </c>
      <c r="AM8" s="150" t="s">
        <v>393</v>
      </c>
      <c r="AQ8" s="151">
        <v>20.12</v>
      </c>
      <c r="AR8" s="151">
        <v>20.12</v>
      </c>
      <c r="AS8" s="151">
        <v>20.12</v>
      </c>
      <c r="AT8" s="151">
        <v>20.12</v>
      </c>
      <c r="AU8" s="151">
        <v>20.12</v>
      </c>
      <c r="AV8" s="151">
        <v>20.12</v>
      </c>
      <c r="AW8" s="151">
        <v>20.12</v>
      </c>
      <c r="AX8" s="151">
        <v>20.12</v>
      </c>
      <c r="AY8" s="151">
        <v>20.12</v>
      </c>
      <c r="AZ8" s="151">
        <v>20.12</v>
      </c>
      <c r="BA8" s="151">
        <v>20.12</v>
      </c>
      <c r="BB8" s="151">
        <v>20.12</v>
      </c>
      <c r="BC8" s="151">
        <v>20.12</v>
      </c>
      <c r="BD8" s="151">
        <v>20.12</v>
      </c>
      <c r="BE8" s="151">
        <v>20.12</v>
      </c>
      <c r="BF8" s="151">
        <v>20.12</v>
      </c>
      <c r="BG8" s="151">
        <v>20.12</v>
      </c>
      <c r="BH8" s="151">
        <v>20.12</v>
      </c>
      <c r="BI8" s="151">
        <v>20.12</v>
      </c>
      <c r="BJ8" s="151">
        <v>20.12</v>
      </c>
      <c r="BK8" s="151">
        <v>20.12</v>
      </c>
      <c r="BL8" s="151">
        <v>20.12</v>
      </c>
      <c r="BM8" s="151">
        <v>20.12</v>
      </c>
      <c r="BN8" s="151">
        <v>20.12</v>
      </c>
      <c r="BO8" s="151">
        <v>20.12</v>
      </c>
      <c r="BP8" s="151">
        <v>20.12</v>
      </c>
      <c r="BQ8" s="151">
        <v>20.12</v>
      </c>
      <c r="BR8" s="151">
        <v>20.12</v>
      </c>
      <c r="BS8" s="151">
        <v>20.12</v>
      </c>
      <c r="BT8" s="151">
        <v>20.12</v>
      </c>
      <c r="BU8" s="151">
        <v>20.12</v>
      </c>
      <c r="BV8" s="151">
        <v>20.12</v>
      </c>
      <c r="BW8" s="151">
        <v>20.12</v>
      </c>
      <c r="BX8" s="151">
        <v>20.12</v>
      </c>
      <c r="BY8" s="151">
        <v>20.12</v>
      </c>
      <c r="BZ8" s="151">
        <v>20.12</v>
      </c>
      <c r="CA8" s="151">
        <v>20.12</v>
      </c>
      <c r="CB8" s="151">
        <v>20.12</v>
      </c>
      <c r="CC8" s="151">
        <v>20.12</v>
      </c>
      <c r="CD8" s="151">
        <v>20.12</v>
      </c>
      <c r="CE8" s="151">
        <v>20.12</v>
      </c>
      <c r="CF8" s="151">
        <v>20.12</v>
      </c>
      <c r="CG8" s="151">
        <v>20.12</v>
      </c>
      <c r="CH8" s="151">
        <v>20.12</v>
      </c>
      <c r="CI8" s="151">
        <v>20.12</v>
      </c>
      <c r="CJ8" s="151">
        <v>20.12</v>
      </c>
      <c r="CK8" s="151">
        <v>20.12</v>
      </c>
      <c r="CL8" s="151">
        <v>20.12</v>
      </c>
      <c r="CM8" s="151">
        <v>20.12</v>
      </c>
      <c r="CN8" s="151">
        <v>20.12</v>
      </c>
      <c r="CO8" s="151">
        <v>20.12</v>
      </c>
      <c r="CP8" s="151">
        <v>20.12</v>
      </c>
      <c r="CQ8" s="151">
        <v>20.12</v>
      </c>
      <c r="CR8" s="151">
        <v>20.12</v>
      </c>
      <c r="CS8" s="151">
        <v>20.12</v>
      </c>
      <c r="CT8" s="151">
        <v>20.12</v>
      </c>
      <c r="CU8" s="151">
        <v>20.12</v>
      </c>
      <c r="CV8" s="151">
        <v>20.12</v>
      </c>
      <c r="CW8" s="151">
        <v>20.12</v>
      </c>
      <c r="CX8" s="151">
        <v>20.12</v>
      </c>
      <c r="CY8" s="151">
        <v>20.12</v>
      </c>
      <c r="CZ8" s="151">
        <v>20.12</v>
      </c>
      <c r="DA8" s="151">
        <v>20.12</v>
      </c>
      <c r="DB8" s="151">
        <v>20.12</v>
      </c>
      <c r="DC8" s="151">
        <v>20.12</v>
      </c>
      <c r="DD8" s="151">
        <v>20.12</v>
      </c>
      <c r="DE8" s="151">
        <v>20.12</v>
      </c>
      <c r="DF8" s="151">
        <v>20.12</v>
      </c>
      <c r="DG8" s="151">
        <v>20.12</v>
      </c>
      <c r="DH8" s="151">
        <v>20.12</v>
      </c>
      <c r="DI8" s="151">
        <v>20.12</v>
      </c>
      <c r="DJ8" s="151">
        <v>20.12</v>
      </c>
      <c r="DK8" s="151">
        <v>20.12</v>
      </c>
      <c r="DL8" s="151">
        <v>20.12</v>
      </c>
      <c r="DM8" s="151">
        <v>20.12</v>
      </c>
      <c r="DN8" s="151">
        <v>20.12</v>
      </c>
      <c r="DO8" s="151">
        <v>20.12</v>
      </c>
      <c r="DP8" s="151">
        <v>20.12</v>
      </c>
      <c r="DQ8" s="151">
        <v>20.12</v>
      </c>
      <c r="DR8" s="151">
        <v>20.12</v>
      </c>
      <c r="DS8" s="151">
        <v>20.12</v>
      </c>
      <c r="DT8" s="151">
        <v>20.12</v>
      </c>
      <c r="DU8" s="151">
        <v>20.12</v>
      </c>
      <c r="DV8" s="151">
        <v>20.12</v>
      </c>
      <c r="DW8" s="151">
        <v>20.12</v>
      </c>
      <c r="DX8" s="151">
        <v>20.12</v>
      </c>
      <c r="DY8" s="151">
        <v>20.12</v>
      </c>
      <c r="DZ8" s="151">
        <v>20.12</v>
      </c>
      <c r="EA8" s="151">
        <v>20.12</v>
      </c>
      <c r="EB8" s="151">
        <v>20.12</v>
      </c>
      <c r="EC8" s="151">
        <v>20.12</v>
      </c>
      <c r="ED8" s="151">
        <v>20.12</v>
      </c>
      <c r="EE8" s="151">
        <v>20.12</v>
      </c>
      <c r="EF8" s="151">
        <v>20.12</v>
      </c>
      <c r="EG8" s="151">
        <v>20.12</v>
      </c>
      <c r="EH8" s="151">
        <v>20.12</v>
      </c>
      <c r="EI8" s="151">
        <v>20.12</v>
      </c>
      <c r="EJ8" s="151">
        <v>20.12</v>
      </c>
      <c r="EK8" s="151">
        <v>20.12</v>
      </c>
      <c r="EL8" s="151">
        <v>20.12</v>
      </c>
      <c r="EM8" s="151">
        <v>20.12</v>
      </c>
      <c r="EN8" s="151">
        <v>20.12</v>
      </c>
      <c r="EO8" s="151">
        <v>20.12</v>
      </c>
      <c r="EP8" s="151">
        <v>20.12</v>
      </c>
      <c r="EQ8" s="151">
        <v>20.12</v>
      </c>
      <c r="ER8" s="151">
        <v>20.12</v>
      </c>
      <c r="ES8" s="151">
        <v>20.12</v>
      </c>
      <c r="ET8" s="151">
        <v>20.12</v>
      </c>
      <c r="EU8" s="151">
        <v>20.12</v>
      </c>
      <c r="EV8" s="151">
        <v>20.12</v>
      </c>
      <c r="EW8" s="151">
        <v>20.12</v>
      </c>
      <c r="EX8" s="151">
        <v>20.12</v>
      </c>
      <c r="EY8" s="151">
        <v>20.12</v>
      </c>
      <c r="EZ8" s="151">
        <v>20.12</v>
      </c>
      <c r="FA8" s="151">
        <v>20.12</v>
      </c>
      <c r="FB8" s="151">
        <v>20.12</v>
      </c>
      <c r="FC8" s="151">
        <v>20.12</v>
      </c>
      <c r="FD8" s="151">
        <v>20.12</v>
      </c>
      <c r="FE8" s="151">
        <v>20.12</v>
      </c>
      <c r="FF8" s="151">
        <v>20.12</v>
      </c>
      <c r="FG8" s="151">
        <v>20.12</v>
      </c>
      <c r="FH8" s="151">
        <v>20.12</v>
      </c>
      <c r="FI8" s="151">
        <v>20.12</v>
      </c>
      <c r="FJ8" s="151">
        <v>20.12</v>
      </c>
      <c r="FK8" s="151">
        <v>20.12</v>
      </c>
      <c r="FL8" s="151">
        <v>20.12</v>
      </c>
      <c r="FM8" s="151">
        <v>20.12</v>
      </c>
      <c r="FN8" s="151">
        <v>20.12</v>
      </c>
      <c r="FO8" s="151">
        <v>20.12</v>
      </c>
      <c r="FP8" s="151">
        <v>20.12</v>
      </c>
      <c r="FQ8" s="151">
        <v>20.12</v>
      </c>
      <c r="FR8" s="151">
        <v>20.12</v>
      </c>
      <c r="FS8" s="151">
        <v>20.12</v>
      </c>
      <c r="FT8" s="151">
        <v>20.12</v>
      </c>
      <c r="FU8" s="151">
        <v>20.12</v>
      </c>
      <c r="FV8" s="151">
        <v>20.12</v>
      </c>
      <c r="FW8" s="151">
        <v>20.12</v>
      </c>
      <c r="FX8" s="151">
        <v>20.12</v>
      </c>
      <c r="FY8" s="151">
        <v>20.12</v>
      </c>
      <c r="FZ8" s="151">
        <v>20.12</v>
      </c>
      <c r="GA8" s="151">
        <v>20.12</v>
      </c>
      <c r="GB8" s="151">
        <v>20.12</v>
      </c>
      <c r="GC8" s="151">
        <v>20.12</v>
      </c>
      <c r="GD8" s="151">
        <v>20.12</v>
      </c>
      <c r="GE8" s="151">
        <v>20.12</v>
      </c>
      <c r="GF8" s="151">
        <v>20.12</v>
      </c>
      <c r="GG8" s="151">
        <v>20.12</v>
      </c>
      <c r="GH8" s="151">
        <v>20.12</v>
      </c>
      <c r="GI8" s="151">
        <v>20.12</v>
      </c>
      <c r="GJ8" s="151">
        <v>20.12</v>
      </c>
      <c r="GK8" s="151">
        <v>20.12</v>
      </c>
      <c r="GL8" s="151">
        <v>20.12</v>
      </c>
      <c r="GM8" s="151">
        <v>20.12</v>
      </c>
      <c r="GN8" s="151">
        <v>20.12</v>
      </c>
      <c r="GO8" s="151">
        <v>20.12</v>
      </c>
      <c r="GP8" s="151">
        <v>20.12</v>
      </c>
      <c r="GQ8" s="151">
        <v>20.12</v>
      </c>
      <c r="GR8" s="151">
        <v>20.12</v>
      </c>
      <c r="GS8" s="151">
        <v>20.12</v>
      </c>
      <c r="GT8" s="151">
        <v>20.12</v>
      </c>
      <c r="GU8" s="151">
        <v>20.12</v>
      </c>
      <c r="GV8" s="151">
        <v>20.12</v>
      </c>
      <c r="GW8" s="151">
        <v>20.12</v>
      </c>
      <c r="GX8" s="151">
        <v>20.12</v>
      </c>
      <c r="GY8" s="151">
        <v>20.12</v>
      </c>
      <c r="GZ8" s="151">
        <v>20.12</v>
      </c>
      <c r="HA8" s="151">
        <v>20.12</v>
      </c>
      <c r="HB8" s="151">
        <v>20.12</v>
      </c>
      <c r="HC8" s="423">
        <v>20.12</v>
      </c>
      <c r="HD8" s="423">
        <v>20.12</v>
      </c>
      <c r="HE8" s="423">
        <v>20.12</v>
      </c>
      <c r="HF8" s="423">
        <v>20.12</v>
      </c>
      <c r="HG8" s="423">
        <v>20.12</v>
      </c>
      <c r="HH8" s="423">
        <v>20.12</v>
      </c>
      <c r="HI8" s="423">
        <v>20.12</v>
      </c>
      <c r="HJ8" s="423">
        <v>20.12</v>
      </c>
      <c r="HK8" s="423">
        <v>20.12</v>
      </c>
      <c r="HL8" s="423">
        <v>20.12</v>
      </c>
      <c r="HM8" s="423">
        <v>20.12</v>
      </c>
      <c r="HN8" s="423">
        <v>20.12</v>
      </c>
      <c r="HO8" s="423">
        <v>610.44691874899797</v>
      </c>
      <c r="HP8" s="423">
        <v>610.44691874899797</v>
      </c>
      <c r="HQ8" s="423">
        <v>610.44691874899797</v>
      </c>
      <c r="HR8" s="423">
        <v>610.44691874899797</v>
      </c>
      <c r="HS8" s="423">
        <v>610.44691874899797</v>
      </c>
      <c r="HT8" s="423">
        <v>610.44691874899797</v>
      </c>
      <c r="HU8" s="423">
        <v>610.44691874899797</v>
      </c>
      <c r="HV8" s="423">
        <v>610.44691874899797</v>
      </c>
      <c r="HW8" s="423">
        <v>610.44691874899797</v>
      </c>
      <c r="HX8" s="423">
        <v>610.44691874899797</v>
      </c>
      <c r="HY8" s="423">
        <v>610.44691874899797</v>
      </c>
      <c r="HZ8" s="423">
        <v>610.44691874899797</v>
      </c>
      <c r="IA8" s="423">
        <v>610.44691874899797</v>
      </c>
      <c r="IB8" s="423">
        <v>610.44691874899797</v>
      </c>
      <c r="IC8" s="423">
        <v>610.44691874899797</v>
      </c>
      <c r="ID8" s="423">
        <v>610.44691874899797</v>
      </c>
      <c r="IE8" s="423">
        <v>610.44691874899797</v>
      </c>
      <c r="IF8" s="423">
        <v>610.44691874899797</v>
      </c>
      <c r="IG8" s="423">
        <v>610.44691874899797</v>
      </c>
      <c r="IH8" s="423">
        <v>610.44691874899797</v>
      </c>
      <c r="II8" s="423">
        <v>610.44691874899797</v>
      </c>
      <c r="IJ8" s="423">
        <v>610.44691874899797</v>
      </c>
      <c r="IK8" s="423">
        <v>610.44691874899797</v>
      </c>
      <c r="IL8" s="423">
        <v>610.44691874899797</v>
      </c>
    </row>
    <row r="9" spans="1:246" x14ac:dyDescent="0.25">
      <c r="A9" s="144">
        <v>15</v>
      </c>
      <c r="B9" s="144" t="s">
        <v>262</v>
      </c>
      <c r="C9" s="144">
        <v>1</v>
      </c>
      <c r="D9" s="144">
        <v>0</v>
      </c>
      <c r="E9" s="144"/>
      <c r="F9" s="145">
        <f t="shared" si="4"/>
        <v>195.20230211999998</v>
      </c>
      <c r="G9" s="146">
        <f t="shared" si="6"/>
        <v>189.65470153015556</v>
      </c>
      <c r="H9" s="147">
        <f>MAX(0,IF(Q9&lt;&gt;"",(YEAR(Q9)-YEAR(GERAL!$G$3))*12+MONTH(Q9)+1,999))</f>
        <v>73</v>
      </c>
      <c r="I9" s="148"/>
      <c r="J9" s="149"/>
      <c r="K9" s="150">
        <f>IF(J9&lt;&gt;"",(YEAR(J9)-YEAR(GERAL!$G$3))*12+MONTH(J9)+IF(DAY(J9)&gt;1,1,0),0)</f>
        <v>0</v>
      </c>
      <c r="L9" s="151">
        <v>2.0699999999999998</v>
      </c>
      <c r="M9" s="151">
        <v>2.29</v>
      </c>
      <c r="N9" s="152">
        <v>344.65</v>
      </c>
      <c r="O9" s="153">
        <f t="shared" si="5"/>
        <v>0</v>
      </c>
      <c r="P9" s="154"/>
      <c r="Q9" s="149">
        <v>46021</v>
      </c>
      <c r="R9" s="155">
        <v>204</v>
      </c>
      <c r="S9" s="156">
        <v>1</v>
      </c>
      <c r="T9" s="157">
        <v>0</v>
      </c>
      <c r="AL9" s="144" t="s">
        <v>175</v>
      </c>
      <c r="AM9" s="150" t="s">
        <v>393</v>
      </c>
      <c r="AQ9" s="151">
        <v>189.65470153015556</v>
      </c>
      <c r="AR9" s="151">
        <v>189.65470153015556</v>
      </c>
      <c r="AS9" s="151">
        <v>189.65470153015556</v>
      </c>
      <c r="AT9" s="151">
        <v>189.65470153015556</v>
      </c>
      <c r="AU9" s="151">
        <v>189.65470153015556</v>
      </c>
      <c r="AV9" s="151">
        <v>189.65470153015556</v>
      </c>
      <c r="AW9" s="151">
        <v>189.65470153015556</v>
      </c>
      <c r="AX9" s="151">
        <v>189.65470153015556</v>
      </c>
      <c r="AY9" s="151">
        <v>189.65470153015556</v>
      </c>
      <c r="AZ9" s="151">
        <v>189.65470153015556</v>
      </c>
      <c r="BA9" s="151">
        <v>189.65470153015556</v>
      </c>
      <c r="BB9" s="151">
        <v>189.65470153015556</v>
      </c>
      <c r="BC9" s="151">
        <v>194.07352274281749</v>
      </c>
      <c r="BD9" s="151">
        <v>194.07352274281749</v>
      </c>
      <c r="BE9" s="151">
        <v>194.07352274281749</v>
      </c>
      <c r="BF9" s="151">
        <v>194.07352274281749</v>
      </c>
      <c r="BG9" s="151">
        <v>194.07352274281749</v>
      </c>
      <c r="BH9" s="151">
        <v>194.07352274281749</v>
      </c>
      <c r="BI9" s="151">
        <v>194.07352274281749</v>
      </c>
      <c r="BJ9" s="151">
        <v>194.07352274281749</v>
      </c>
      <c r="BK9" s="151">
        <v>194.07352274281749</v>
      </c>
      <c r="BL9" s="151">
        <v>194.07352274281749</v>
      </c>
      <c r="BM9" s="151">
        <v>194.07352274281749</v>
      </c>
      <c r="BN9" s="151">
        <v>194.07352274281749</v>
      </c>
      <c r="BO9" s="151">
        <v>193.8932904955027</v>
      </c>
      <c r="BP9" s="151">
        <v>193.8932904955027</v>
      </c>
      <c r="BQ9" s="151">
        <v>193.8932904955027</v>
      </c>
      <c r="BR9" s="151">
        <v>193.8932904955027</v>
      </c>
      <c r="BS9" s="151">
        <v>193.8932904955027</v>
      </c>
      <c r="BT9" s="151">
        <v>193.8932904955027</v>
      </c>
      <c r="BU9" s="151">
        <v>193.8932904955027</v>
      </c>
      <c r="BV9" s="151">
        <v>193.8932904955027</v>
      </c>
      <c r="BW9" s="151">
        <v>193.8932904955027</v>
      </c>
      <c r="BX9" s="151">
        <v>193.8932904955027</v>
      </c>
      <c r="BY9" s="151">
        <v>193.8932904955027</v>
      </c>
      <c r="BZ9" s="151">
        <v>193.8932904955027</v>
      </c>
      <c r="CA9" s="151">
        <v>196.35880654309219</v>
      </c>
      <c r="CB9" s="151">
        <v>196.35880654309219</v>
      </c>
      <c r="CC9" s="151">
        <v>196.35880654309219</v>
      </c>
      <c r="CD9" s="151">
        <v>196.35880654309219</v>
      </c>
      <c r="CE9" s="151">
        <v>196.35880654309219</v>
      </c>
      <c r="CF9" s="151">
        <v>196.35880654309219</v>
      </c>
      <c r="CG9" s="151">
        <v>196.35880654309219</v>
      </c>
      <c r="CH9" s="151">
        <v>196.35880654309219</v>
      </c>
      <c r="CI9" s="151">
        <v>196.35880654309219</v>
      </c>
      <c r="CJ9" s="151">
        <v>196.35880654309219</v>
      </c>
      <c r="CK9" s="151">
        <v>196.35880654309219</v>
      </c>
      <c r="CL9" s="151">
        <v>196.35880654309219</v>
      </c>
      <c r="CM9" s="151">
        <v>203.59138916256208</v>
      </c>
      <c r="CN9" s="151">
        <v>203.59138916256208</v>
      </c>
      <c r="CO9" s="151">
        <v>203.59138916256208</v>
      </c>
      <c r="CP9" s="151">
        <v>203.59138916256208</v>
      </c>
      <c r="CQ9" s="151">
        <v>203.59138916256208</v>
      </c>
      <c r="CR9" s="151">
        <v>203.59138916256208</v>
      </c>
      <c r="CS9" s="151">
        <v>203.59138916256208</v>
      </c>
      <c r="CT9" s="151">
        <v>203.59138916256208</v>
      </c>
      <c r="CU9" s="151">
        <v>203.59138916256208</v>
      </c>
      <c r="CV9" s="151">
        <v>203.59138916256208</v>
      </c>
      <c r="CW9" s="151">
        <v>203.59138916256208</v>
      </c>
      <c r="CX9" s="151">
        <v>203.59138916256208</v>
      </c>
      <c r="CY9" s="151">
        <v>220.56338640070038</v>
      </c>
      <c r="CZ9" s="151">
        <v>220.56338640070038</v>
      </c>
      <c r="DA9" s="151">
        <v>220.56338640070038</v>
      </c>
      <c r="DB9" s="151">
        <v>220.56338640070038</v>
      </c>
      <c r="DC9" s="151">
        <v>220.56338640070038</v>
      </c>
      <c r="DD9" s="151">
        <v>220.56338640070038</v>
      </c>
      <c r="DE9" s="151">
        <v>220.56338640070038</v>
      </c>
      <c r="DF9" s="151">
        <v>220.56338640070038</v>
      </c>
      <c r="DG9" s="151">
        <v>220.56338640070038</v>
      </c>
      <c r="DH9" s="151">
        <v>220.56338640070038</v>
      </c>
      <c r="DI9" s="151">
        <v>220.56338640070038</v>
      </c>
      <c r="DJ9" s="151">
        <v>220.56338640070038</v>
      </c>
      <c r="DK9" s="151">
        <v>238.97632518220129</v>
      </c>
      <c r="DL9" s="151">
        <v>238.97632518220129</v>
      </c>
      <c r="DM9" s="151">
        <v>238.97632518220129</v>
      </c>
      <c r="DN9" s="151">
        <v>238.97632518220129</v>
      </c>
      <c r="DO9" s="151">
        <v>238.97632518220129</v>
      </c>
      <c r="DP9" s="151">
        <v>238.97632518220129</v>
      </c>
      <c r="DQ9" s="151">
        <v>238.97632518220129</v>
      </c>
      <c r="DR9" s="151">
        <v>238.97632518220129</v>
      </c>
      <c r="DS9" s="151">
        <v>238.97632518220129</v>
      </c>
      <c r="DT9" s="151">
        <v>238.97632518220129</v>
      </c>
      <c r="DU9" s="151">
        <v>238.97632518220129</v>
      </c>
      <c r="DV9" s="151">
        <v>238.97632518220129</v>
      </c>
      <c r="DW9" s="151">
        <v>250.50553766022136</v>
      </c>
      <c r="DX9" s="151">
        <v>250.50553766022136</v>
      </c>
      <c r="DY9" s="151">
        <v>250.50553766022136</v>
      </c>
      <c r="DZ9" s="151">
        <v>250.50553766022136</v>
      </c>
      <c r="EA9" s="151">
        <v>250.50553766022136</v>
      </c>
      <c r="EB9" s="151">
        <v>250.50553766022136</v>
      </c>
      <c r="EC9" s="151">
        <v>250.50553766022136</v>
      </c>
      <c r="ED9" s="151">
        <v>250.50553766022136</v>
      </c>
      <c r="EE9" s="151">
        <v>250.50553766022136</v>
      </c>
      <c r="EF9" s="151">
        <v>250.50553766022136</v>
      </c>
      <c r="EG9" s="151">
        <v>250.50553766022136</v>
      </c>
      <c r="EH9" s="151">
        <v>250.50553766022136</v>
      </c>
      <c r="EI9" s="151">
        <v>257.17390170208034</v>
      </c>
      <c r="EJ9" s="151">
        <v>257.17390170208034</v>
      </c>
      <c r="EK9" s="151">
        <v>257.17390170208034</v>
      </c>
      <c r="EL9" s="151">
        <v>257.17390170208034</v>
      </c>
      <c r="EM9" s="151">
        <v>257.17390170208034</v>
      </c>
      <c r="EN9" s="151">
        <v>257.17390170208034</v>
      </c>
      <c r="EO9" s="151">
        <v>257.17390170208034</v>
      </c>
      <c r="EP9" s="151">
        <v>257.17390170208034</v>
      </c>
      <c r="EQ9" s="151">
        <v>257.17390170208034</v>
      </c>
      <c r="ER9" s="151">
        <v>257.17390170208034</v>
      </c>
      <c r="ES9" s="151">
        <v>257.17390170208034</v>
      </c>
      <c r="ET9" s="151">
        <v>257.17390170208034</v>
      </c>
      <c r="EU9" s="151">
        <v>258.11217856246583</v>
      </c>
      <c r="EV9" s="151">
        <v>258.11217856246583</v>
      </c>
      <c r="EW9" s="151">
        <v>258.11217856246583</v>
      </c>
      <c r="EX9" s="151">
        <v>258.11217856246583</v>
      </c>
      <c r="EY9" s="151">
        <v>258.11217856246583</v>
      </c>
      <c r="EZ9" s="151">
        <v>258.11217856246583</v>
      </c>
      <c r="FA9" s="151">
        <v>258.11217856246583</v>
      </c>
      <c r="FB9" s="151">
        <v>258.11217856246583</v>
      </c>
      <c r="FC9" s="151">
        <v>258.11217856246583</v>
      </c>
      <c r="FD9" s="151">
        <v>258.11217856246583</v>
      </c>
      <c r="FE9" s="151">
        <v>258.11217856246583</v>
      </c>
      <c r="FF9" s="151">
        <v>258.11217856246583</v>
      </c>
      <c r="FG9" s="151">
        <v>254.61521474698063</v>
      </c>
      <c r="FH9" s="151">
        <v>254.61521474698063</v>
      </c>
      <c r="FI9" s="151">
        <v>254.61521474698063</v>
      </c>
      <c r="FJ9" s="151">
        <v>254.61521474698063</v>
      </c>
      <c r="FK9" s="151">
        <v>254.61521474698063</v>
      </c>
      <c r="FL9" s="151">
        <v>254.61521474698063</v>
      </c>
      <c r="FM9" s="151">
        <v>254.61521474698063</v>
      </c>
      <c r="FN9" s="151">
        <v>254.61521474698063</v>
      </c>
      <c r="FO9" s="151">
        <v>254.61521474698063</v>
      </c>
      <c r="FP9" s="151">
        <v>254.61521474698063</v>
      </c>
      <c r="FQ9" s="151">
        <v>254.61521474698063</v>
      </c>
      <c r="FR9" s="151">
        <v>254.61521474698063</v>
      </c>
      <c r="FS9" s="151">
        <v>251.08648117942639</v>
      </c>
      <c r="FT9" s="151">
        <v>251.08648117942639</v>
      </c>
      <c r="FU9" s="151">
        <v>251.08648117942639</v>
      </c>
      <c r="FV9" s="151">
        <v>251.08648117942639</v>
      </c>
      <c r="FW9" s="151">
        <v>251.08648117942639</v>
      </c>
      <c r="FX9" s="151">
        <v>251.08648117942639</v>
      </c>
      <c r="FY9" s="151">
        <v>251.08648117942639</v>
      </c>
      <c r="FZ9" s="151">
        <v>251.08648117942639</v>
      </c>
      <c r="GA9" s="151">
        <v>251.08648117942639</v>
      </c>
      <c r="GB9" s="151">
        <v>251.08648117942639</v>
      </c>
      <c r="GC9" s="151">
        <v>251.08648117942639</v>
      </c>
      <c r="GD9" s="151">
        <v>251.08648117942639</v>
      </c>
      <c r="GE9" s="151">
        <v>252.50489369187463</v>
      </c>
      <c r="GF9" s="151">
        <v>252.50489369187463</v>
      </c>
      <c r="GG9" s="151">
        <v>252.50489369187463</v>
      </c>
      <c r="GH9" s="151">
        <v>252.50489369187463</v>
      </c>
      <c r="GI9" s="151">
        <v>252.50489369187463</v>
      </c>
      <c r="GJ9" s="151">
        <v>252.50489369187463</v>
      </c>
      <c r="GK9" s="151">
        <v>252.50489369187463</v>
      </c>
      <c r="GL9" s="151">
        <v>252.50489369187463</v>
      </c>
      <c r="GM9" s="151">
        <v>252.50489369187463</v>
      </c>
      <c r="GN9" s="151">
        <v>252.50489369187463</v>
      </c>
      <c r="GO9" s="151">
        <v>252.50489369187463</v>
      </c>
      <c r="GP9" s="151">
        <v>252.50489369187463</v>
      </c>
      <c r="GQ9" s="151">
        <v>257.23599018388836</v>
      </c>
      <c r="GR9" s="151">
        <v>257.23599018388836</v>
      </c>
      <c r="GS9" s="151">
        <v>257.23599018388836</v>
      </c>
      <c r="GT9" s="151">
        <v>257.23599018388836</v>
      </c>
      <c r="GU9" s="151">
        <v>257.23599018388836</v>
      </c>
      <c r="GV9" s="151">
        <v>257.23599018388836</v>
      </c>
      <c r="GW9" s="151">
        <v>257.23599018388836</v>
      </c>
      <c r="GX9" s="151">
        <v>257.23599018388836</v>
      </c>
      <c r="GY9" s="151">
        <v>257.23599018388836</v>
      </c>
      <c r="GZ9" s="151">
        <v>257.23599018388836</v>
      </c>
      <c r="HA9" s="151">
        <v>257.23599018388836</v>
      </c>
      <c r="HB9" s="151">
        <v>257.23599018388836</v>
      </c>
      <c r="HC9" s="423">
        <v>260.86721174970381</v>
      </c>
      <c r="HD9" s="423">
        <v>260.86721174970381</v>
      </c>
      <c r="HE9" s="423">
        <v>260.86721174970381</v>
      </c>
      <c r="HF9" s="423">
        <v>260.86721174970381</v>
      </c>
      <c r="HG9" s="423">
        <v>260.86721174970381</v>
      </c>
      <c r="HH9" s="423">
        <v>260.86721174970381</v>
      </c>
      <c r="HI9" s="423">
        <v>260.86721174970381</v>
      </c>
      <c r="HJ9" s="423">
        <v>260.86721174970381</v>
      </c>
      <c r="HK9" s="423">
        <v>260.86721174970381</v>
      </c>
      <c r="HL9" s="423">
        <v>260.86721174970381</v>
      </c>
      <c r="HM9" s="423">
        <v>260.86721174970381</v>
      </c>
      <c r="HN9" s="423">
        <v>260.86721174970381</v>
      </c>
      <c r="HO9" s="423">
        <v>20.12</v>
      </c>
      <c r="HP9" s="423">
        <v>20.12</v>
      </c>
      <c r="HQ9" s="423">
        <v>20.12</v>
      </c>
      <c r="HR9" s="423">
        <v>20.12</v>
      </c>
      <c r="HS9" s="423">
        <v>20.12</v>
      </c>
      <c r="HT9" s="423">
        <v>20.12</v>
      </c>
      <c r="HU9" s="423">
        <v>20.12</v>
      </c>
      <c r="HV9" s="423">
        <v>20.12</v>
      </c>
      <c r="HW9" s="423">
        <v>20.12</v>
      </c>
      <c r="HX9" s="423">
        <v>20.12</v>
      </c>
      <c r="HY9" s="423">
        <v>20.12</v>
      </c>
      <c r="HZ9" s="423">
        <v>20.12</v>
      </c>
      <c r="IA9" s="423">
        <v>20.12</v>
      </c>
      <c r="IB9" s="423">
        <v>20.12</v>
      </c>
      <c r="IC9" s="423">
        <v>20.12</v>
      </c>
      <c r="ID9" s="423">
        <v>20.12</v>
      </c>
      <c r="IE9" s="423">
        <v>20.12</v>
      </c>
      <c r="IF9" s="423">
        <v>20.12</v>
      </c>
      <c r="IG9" s="423">
        <v>20.12</v>
      </c>
      <c r="IH9" s="423">
        <v>20.12</v>
      </c>
      <c r="II9" s="423">
        <v>20.12</v>
      </c>
      <c r="IJ9" s="423">
        <v>20.12</v>
      </c>
      <c r="IK9" s="423">
        <v>20.12</v>
      </c>
      <c r="IL9" s="423">
        <v>20.12</v>
      </c>
    </row>
    <row r="10" spans="1:246" x14ac:dyDescent="0.25">
      <c r="A10" s="144">
        <v>21</v>
      </c>
      <c r="B10" s="144" t="s">
        <v>263</v>
      </c>
      <c r="C10" s="144">
        <v>4</v>
      </c>
      <c r="D10" s="144">
        <v>0</v>
      </c>
      <c r="E10" s="144"/>
      <c r="F10" s="145">
        <f t="shared" si="4"/>
        <v>314.22545375999999</v>
      </c>
      <c r="G10" s="146">
        <f t="shared" si="6"/>
        <v>119.39370858577999</v>
      </c>
      <c r="H10" s="147">
        <f>MAX(0,IF(Q10&lt;&gt;"",(YEAR(Q10)-YEAR(GERAL!$G$3))*12+MONTH(Q10)+1,999))</f>
        <v>13</v>
      </c>
      <c r="I10" s="148"/>
      <c r="J10" s="149"/>
      <c r="K10" s="150">
        <f>IF(J10&lt;&gt;"",(YEAR(J10)-YEAR(GERAL!$G$3))*12+MONTH(J10)+IF(DAY(J10)&gt;1,1,0),0)</f>
        <v>0</v>
      </c>
      <c r="L10" s="151">
        <v>2.2000000000000002</v>
      </c>
      <c r="M10" s="151">
        <v>4.83</v>
      </c>
      <c r="N10" s="152">
        <v>344.65</v>
      </c>
      <c r="O10" s="153">
        <f t="shared" si="5"/>
        <v>0</v>
      </c>
      <c r="P10" s="154"/>
      <c r="Q10" s="149">
        <v>44195</v>
      </c>
      <c r="R10" s="155">
        <v>337.6</v>
      </c>
      <c r="S10" s="156">
        <v>1</v>
      </c>
      <c r="T10" s="157">
        <v>0</v>
      </c>
      <c r="AL10" s="144" t="s">
        <v>175</v>
      </c>
      <c r="AM10" s="150" t="s">
        <v>393</v>
      </c>
      <c r="AQ10" s="151">
        <v>119.39370858577999</v>
      </c>
      <c r="AR10" s="151">
        <v>119.39370858577999</v>
      </c>
      <c r="AS10" s="151">
        <v>119.39370858577999</v>
      </c>
      <c r="AT10" s="151">
        <v>119.39370858577999</v>
      </c>
      <c r="AU10" s="151">
        <v>119.39370858577999</v>
      </c>
      <c r="AV10" s="151">
        <v>119.39370858577999</v>
      </c>
      <c r="AW10" s="151">
        <v>119.39370858577999</v>
      </c>
      <c r="AX10" s="151">
        <v>119.39370858577999</v>
      </c>
      <c r="AY10" s="151">
        <v>119.39370858577999</v>
      </c>
      <c r="AZ10" s="151">
        <v>119.39370858577999</v>
      </c>
      <c r="BA10" s="151">
        <v>119.39370858577999</v>
      </c>
      <c r="BB10" s="151">
        <v>119.39370858577999</v>
      </c>
      <c r="BC10" s="151">
        <v>121.90720487953951</v>
      </c>
      <c r="BD10" s="151">
        <v>121.90720487953951</v>
      </c>
      <c r="BE10" s="151">
        <v>121.90720487953951</v>
      </c>
      <c r="BF10" s="151">
        <v>121.90720487953951</v>
      </c>
      <c r="BG10" s="151">
        <v>121.90720487953951</v>
      </c>
      <c r="BH10" s="151">
        <v>121.90720487953951</v>
      </c>
      <c r="BI10" s="151">
        <v>121.90720487953951</v>
      </c>
      <c r="BJ10" s="151">
        <v>121.90720487953951</v>
      </c>
      <c r="BK10" s="151">
        <v>121.90720487953951</v>
      </c>
      <c r="BL10" s="151">
        <v>121.90720487953951</v>
      </c>
      <c r="BM10" s="151">
        <v>121.90720487953951</v>
      </c>
      <c r="BN10" s="151">
        <v>121.90720487953951</v>
      </c>
      <c r="BO10" s="151">
        <v>121.80468589000816</v>
      </c>
      <c r="BP10" s="151">
        <v>121.80468589000816</v>
      </c>
      <c r="BQ10" s="151">
        <v>121.80468589000816</v>
      </c>
      <c r="BR10" s="151">
        <v>121.80468589000816</v>
      </c>
      <c r="BS10" s="151">
        <v>121.80468589000816</v>
      </c>
      <c r="BT10" s="151">
        <v>121.80468589000816</v>
      </c>
      <c r="BU10" s="151">
        <v>121.80468589000816</v>
      </c>
      <c r="BV10" s="151">
        <v>121.80468589000816</v>
      </c>
      <c r="BW10" s="151">
        <v>121.80468589000816</v>
      </c>
      <c r="BX10" s="151">
        <v>121.80468589000816</v>
      </c>
      <c r="BY10" s="151">
        <v>121.80468589000816</v>
      </c>
      <c r="BZ10" s="151">
        <v>121.80468589000816</v>
      </c>
      <c r="CA10" s="151">
        <v>123.20711091459694</v>
      </c>
      <c r="CB10" s="151">
        <v>123.20711091459694</v>
      </c>
      <c r="CC10" s="151">
        <v>123.20711091459694</v>
      </c>
      <c r="CD10" s="151">
        <v>123.20711091459694</v>
      </c>
      <c r="CE10" s="151">
        <v>123.20711091459694</v>
      </c>
      <c r="CF10" s="151">
        <v>123.20711091459694</v>
      </c>
      <c r="CG10" s="151">
        <v>123.20711091459694</v>
      </c>
      <c r="CH10" s="151">
        <v>123.20711091459694</v>
      </c>
      <c r="CI10" s="151">
        <v>123.20711091459694</v>
      </c>
      <c r="CJ10" s="151">
        <v>123.20711091459694</v>
      </c>
      <c r="CK10" s="151">
        <v>123.20711091459694</v>
      </c>
      <c r="CL10" s="151">
        <v>123.20711091459694</v>
      </c>
      <c r="CM10" s="151">
        <v>127.32111977203971</v>
      </c>
      <c r="CN10" s="151">
        <v>127.32111977203971</v>
      </c>
      <c r="CO10" s="151">
        <v>127.32111977203971</v>
      </c>
      <c r="CP10" s="151">
        <v>127.32111977203971</v>
      </c>
      <c r="CQ10" s="151">
        <v>127.32111977203971</v>
      </c>
      <c r="CR10" s="151">
        <v>127.32111977203971</v>
      </c>
      <c r="CS10" s="151">
        <v>127.32111977203971</v>
      </c>
      <c r="CT10" s="151">
        <v>127.32111977203971</v>
      </c>
      <c r="CU10" s="151">
        <v>127.32111977203971</v>
      </c>
      <c r="CV10" s="151">
        <v>127.32111977203971</v>
      </c>
      <c r="CW10" s="151">
        <v>127.32111977203971</v>
      </c>
      <c r="CX10" s="151">
        <v>127.32111977203971</v>
      </c>
      <c r="CY10" s="151">
        <v>136.97506368665654</v>
      </c>
      <c r="CZ10" s="151">
        <v>136.97506368665654</v>
      </c>
      <c r="DA10" s="151">
        <v>136.97506368665654</v>
      </c>
      <c r="DB10" s="151">
        <v>136.97506368665654</v>
      </c>
      <c r="DC10" s="151">
        <v>136.97506368665654</v>
      </c>
      <c r="DD10" s="151">
        <v>136.97506368665654</v>
      </c>
      <c r="DE10" s="151">
        <v>136.97506368665654</v>
      </c>
      <c r="DF10" s="151">
        <v>136.97506368665654</v>
      </c>
      <c r="DG10" s="151">
        <v>136.97506368665654</v>
      </c>
      <c r="DH10" s="151">
        <v>136.97506368665654</v>
      </c>
      <c r="DI10" s="151">
        <v>136.97506368665654</v>
      </c>
      <c r="DJ10" s="151">
        <v>136.97506368665654</v>
      </c>
      <c r="DK10" s="422">
        <v>147.44863823452638</v>
      </c>
      <c r="DL10" s="422">
        <v>147.44863823452638</v>
      </c>
      <c r="DM10" s="422">
        <v>147.44863823452638</v>
      </c>
      <c r="DN10" s="422">
        <v>147.44863823452638</v>
      </c>
      <c r="DO10" s="422">
        <v>147.44863823452638</v>
      </c>
      <c r="DP10" s="422">
        <v>147.44863823452638</v>
      </c>
      <c r="DQ10" s="422">
        <v>147.44863823452638</v>
      </c>
      <c r="DR10" s="422">
        <v>147.44863823452638</v>
      </c>
      <c r="DS10" s="422">
        <v>147.44863823452638</v>
      </c>
      <c r="DT10" s="422">
        <v>147.44863823452638</v>
      </c>
      <c r="DU10" s="422">
        <v>147.44863823452638</v>
      </c>
      <c r="DV10" s="422">
        <v>147.44863823452638</v>
      </c>
      <c r="DW10" s="422">
        <v>154.0066389860464</v>
      </c>
      <c r="DX10" s="422">
        <v>154.0066389860464</v>
      </c>
      <c r="DY10" s="422">
        <v>154.0066389860464</v>
      </c>
      <c r="DZ10" s="422">
        <v>154.0066389860464</v>
      </c>
      <c r="EA10" s="422">
        <v>154.0066389860464</v>
      </c>
      <c r="EB10" s="422">
        <v>154.0066389860464</v>
      </c>
      <c r="EC10" s="422">
        <v>154.0066389860464</v>
      </c>
      <c r="ED10" s="422">
        <v>154.0066389860464</v>
      </c>
      <c r="EE10" s="422">
        <v>154.0066389860464</v>
      </c>
      <c r="EF10" s="422">
        <v>154.0066389860464</v>
      </c>
      <c r="EG10" s="422">
        <v>154.0066389860464</v>
      </c>
      <c r="EH10" s="422">
        <v>154.0066389860464</v>
      </c>
      <c r="EI10" s="422">
        <v>157.79971127795631</v>
      </c>
      <c r="EJ10" s="422">
        <v>157.79971127795631</v>
      </c>
      <c r="EK10" s="422">
        <v>157.79971127795631</v>
      </c>
      <c r="EL10" s="422">
        <v>157.79971127795631</v>
      </c>
      <c r="EM10" s="422">
        <v>157.79971127795631</v>
      </c>
      <c r="EN10" s="422">
        <v>157.79971127795631</v>
      </c>
      <c r="EO10" s="422">
        <v>157.79971127795631</v>
      </c>
      <c r="EP10" s="422">
        <v>157.79971127795631</v>
      </c>
      <c r="EQ10" s="422">
        <v>157.79971127795631</v>
      </c>
      <c r="ER10" s="422">
        <v>157.79971127795631</v>
      </c>
      <c r="ES10" s="422">
        <v>157.79971127795631</v>
      </c>
      <c r="ET10" s="422">
        <v>157.79971127795631</v>
      </c>
      <c r="EU10" s="422">
        <v>158.33341818701643</v>
      </c>
      <c r="EV10" s="422">
        <v>158.33341818701643</v>
      </c>
      <c r="EW10" s="422">
        <v>158.33341818701643</v>
      </c>
      <c r="EX10" s="422">
        <v>158.33341818701643</v>
      </c>
      <c r="EY10" s="422">
        <v>158.33341818701643</v>
      </c>
      <c r="EZ10" s="422">
        <v>158.33341818701643</v>
      </c>
      <c r="FA10" s="422">
        <v>158.33341818701643</v>
      </c>
      <c r="FB10" s="422">
        <v>158.33341818701643</v>
      </c>
      <c r="FC10" s="422">
        <v>158.33341818701643</v>
      </c>
      <c r="FD10" s="422">
        <v>158.33341818701643</v>
      </c>
      <c r="FE10" s="422">
        <v>158.33341818701643</v>
      </c>
      <c r="FF10" s="422">
        <v>158.33341818701643</v>
      </c>
      <c r="FG10" s="422">
        <v>156.34428914860982</v>
      </c>
      <c r="FH10" s="422">
        <v>156.34428914860982</v>
      </c>
      <c r="FI10" s="422">
        <v>156.34428914860982</v>
      </c>
      <c r="FJ10" s="422">
        <v>156.34428914860982</v>
      </c>
      <c r="FK10" s="422">
        <v>156.34428914860982</v>
      </c>
      <c r="FL10" s="422">
        <v>156.34428914860982</v>
      </c>
      <c r="FM10" s="422">
        <v>156.34428914860982</v>
      </c>
      <c r="FN10" s="422">
        <v>156.34428914860982</v>
      </c>
      <c r="FO10" s="422">
        <v>156.34428914860982</v>
      </c>
      <c r="FP10" s="422">
        <v>156.34428914860982</v>
      </c>
      <c r="FQ10" s="422">
        <v>156.34428914860982</v>
      </c>
      <c r="FR10" s="422">
        <v>156.34428914860982</v>
      </c>
      <c r="FS10" s="422">
        <v>154.33708896628576</v>
      </c>
      <c r="FT10" s="422">
        <v>154.33708896628576</v>
      </c>
      <c r="FU10" s="422">
        <v>154.33708896628576</v>
      </c>
      <c r="FV10" s="422">
        <v>154.33708896628576</v>
      </c>
      <c r="FW10" s="422">
        <v>154.33708896628576</v>
      </c>
      <c r="FX10" s="422">
        <v>154.33708896628576</v>
      </c>
      <c r="FY10" s="422">
        <v>154.33708896628576</v>
      </c>
      <c r="FZ10" s="422">
        <v>154.33708896628576</v>
      </c>
      <c r="GA10" s="422">
        <v>154.33708896628576</v>
      </c>
      <c r="GB10" s="422">
        <v>154.33708896628576</v>
      </c>
      <c r="GC10" s="422">
        <v>154.33708896628576</v>
      </c>
      <c r="GD10" s="422">
        <v>154.33708896628576</v>
      </c>
      <c r="GE10" s="422">
        <v>155.14390472584736</v>
      </c>
      <c r="GF10" s="422">
        <v>155.14390472584736</v>
      </c>
      <c r="GG10" s="422">
        <v>155.14390472584736</v>
      </c>
      <c r="GH10" s="422">
        <v>155.14390472584736</v>
      </c>
      <c r="GI10" s="422">
        <v>155.14390472584736</v>
      </c>
      <c r="GJ10" s="422">
        <v>155.14390472584736</v>
      </c>
      <c r="GK10" s="422">
        <v>155.14390472584736</v>
      </c>
      <c r="GL10" s="422">
        <v>155.14390472584736</v>
      </c>
      <c r="GM10" s="422">
        <v>155.14390472584736</v>
      </c>
      <c r="GN10" s="422">
        <v>155.14390472584736</v>
      </c>
      <c r="GO10" s="422">
        <v>155.14390472584736</v>
      </c>
      <c r="GP10" s="422">
        <v>155.14390472584736</v>
      </c>
      <c r="GQ10" s="422">
        <v>157.83502820104485</v>
      </c>
      <c r="GR10" s="422">
        <v>157.83502820104485</v>
      </c>
      <c r="GS10" s="422">
        <v>157.83502820104485</v>
      </c>
      <c r="GT10" s="422">
        <v>157.83502820104485</v>
      </c>
      <c r="GU10" s="422">
        <v>157.83502820104485</v>
      </c>
      <c r="GV10" s="422">
        <v>157.83502820104485</v>
      </c>
      <c r="GW10" s="422">
        <v>157.83502820104485</v>
      </c>
      <c r="GX10" s="422">
        <v>157.83502820104485</v>
      </c>
      <c r="GY10" s="422">
        <v>157.83502820104485</v>
      </c>
      <c r="GZ10" s="422">
        <v>157.83502820104485</v>
      </c>
      <c r="HA10" s="422">
        <v>157.83502820104485</v>
      </c>
      <c r="HB10" s="422">
        <v>157.83502820104485</v>
      </c>
      <c r="HC10" s="422">
        <v>159.90052519860239</v>
      </c>
      <c r="HD10" s="422">
        <v>159.90052519860239</v>
      </c>
      <c r="HE10" s="422">
        <v>159.90052519860239</v>
      </c>
      <c r="HF10" s="422">
        <v>159.90052519860239</v>
      </c>
      <c r="HG10" s="422">
        <v>159.90052519860239</v>
      </c>
      <c r="HH10" s="422">
        <v>159.90052519860239</v>
      </c>
      <c r="HI10" s="422">
        <v>159.90052519860239</v>
      </c>
      <c r="HJ10" s="422">
        <v>159.90052519860239</v>
      </c>
      <c r="HK10" s="422">
        <v>159.90052519860239</v>
      </c>
      <c r="HL10" s="422">
        <v>159.90052519860239</v>
      </c>
      <c r="HM10" s="422">
        <v>159.90052519860239</v>
      </c>
      <c r="HN10" s="422">
        <v>159.90052519860239</v>
      </c>
      <c r="HO10" s="422">
        <v>579</v>
      </c>
      <c r="HP10" s="422">
        <v>579</v>
      </c>
      <c r="HQ10" s="422">
        <v>579</v>
      </c>
      <c r="HR10" s="422">
        <v>579</v>
      </c>
      <c r="HS10" s="422">
        <v>579</v>
      </c>
      <c r="HT10" s="422">
        <v>579</v>
      </c>
      <c r="HU10" s="422">
        <v>579</v>
      </c>
      <c r="HV10" s="422">
        <v>579</v>
      </c>
      <c r="HW10" s="422">
        <v>579</v>
      </c>
      <c r="HX10" s="422">
        <v>579</v>
      </c>
      <c r="HY10" s="422">
        <v>579</v>
      </c>
      <c r="HZ10" s="422">
        <v>579</v>
      </c>
      <c r="IA10" s="422">
        <v>579</v>
      </c>
      <c r="IB10" s="422">
        <v>579</v>
      </c>
      <c r="IC10" s="422">
        <v>579</v>
      </c>
      <c r="ID10" s="422">
        <v>579</v>
      </c>
      <c r="IE10" s="422">
        <v>579</v>
      </c>
      <c r="IF10" s="422">
        <v>579</v>
      </c>
      <c r="IG10" s="422">
        <v>579</v>
      </c>
      <c r="IH10" s="422">
        <v>579</v>
      </c>
      <c r="II10" s="422">
        <v>579</v>
      </c>
      <c r="IJ10" s="422">
        <v>579</v>
      </c>
      <c r="IK10" s="422">
        <v>579</v>
      </c>
      <c r="IL10" s="422">
        <v>579</v>
      </c>
    </row>
    <row r="11" spans="1:246" x14ac:dyDescent="0.25">
      <c r="A11" s="144">
        <v>24</v>
      </c>
      <c r="B11" s="144" t="s">
        <v>264</v>
      </c>
      <c r="C11" s="144">
        <v>2</v>
      </c>
      <c r="D11" s="144">
        <v>0</v>
      </c>
      <c r="E11" s="144"/>
      <c r="F11" s="145">
        <f t="shared" si="4"/>
        <v>247.511634071163</v>
      </c>
      <c r="G11" s="146">
        <f t="shared" si="6"/>
        <v>193.62</v>
      </c>
      <c r="H11" s="147">
        <f>MAX(0,IF(Q11&lt;&gt;"",(YEAR(Q11)-YEAR(GERAL!$G$3))*12+MONTH(Q11)+1,999))</f>
        <v>97</v>
      </c>
      <c r="I11" s="148"/>
      <c r="J11" s="149"/>
      <c r="K11" s="150">
        <f>IF(J11&lt;&gt;"",(YEAR(J11)-YEAR(GERAL!$G$3))*12+MONTH(J11)+IF(DAY(J11)&gt;1,1,0),0)</f>
        <v>0</v>
      </c>
      <c r="L11" s="151">
        <v>8.3699999999999992</v>
      </c>
      <c r="M11" s="151">
        <v>19.37</v>
      </c>
      <c r="N11" s="152">
        <v>344.65</v>
      </c>
      <c r="O11" s="153">
        <f t="shared" si="5"/>
        <v>0</v>
      </c>
      <c r="P11" s="154"/>
      <c r="Q11" s="149">
        <v>46751</v>
      </c>
      <c r="R11" s="155">
        <v>363</v>
      </c>
      <c r="S11" s="156">
        <v>0.92290000000000005</v>
      </c>
      <c r="T11" s="157">
        <v>0.99999339800260645</v>
      </c>
      <c r="AL11" s="144" t="s">
        <v>265</v>
      </c>
      <c r="AM11" s="150" t="s">
        <v>393</v>
      </c>
      <c r="AQ11" s="151">
        <v>193.62</v>
      </c>
      <c r="AR11" s="151">
        <v>193.62</v>
      </c>
      <c r="AS11" s="151">
        <v>193.62</v>
      </c>
      <c r="AT11" s="151">
        <v>193.62</v>
      </c>
      <c r="AU11" s="151">
        <v>193.62</v>
      </c>
      <c r="AV11" s="151">
        <v>193.62</v>
      </c>
      <c r="AW11" s="151">
        <v>193.62</v>
      </c>
      <c r="AX11" s="151">
        <v>193.62</v>
      </c>
      <c r="AY11" s="151">
        <v>193.62</v>
      </c>
      <c r="AZ11" s="151">
        <v>193.62</v>
      </c>
      <c r="BA11" s="151">
        <v>193.62</v>
      </c>
      <c r="BB11" s="151">
        <v>193.62</v>
      </c>
      <c r="BC11" s="151">
        <v>195.82856218355707</v>
      </c>
      <c r="BD11" s="151">
        <v>195.82856218355707</v>
      </c>
      <c r="BE11" s="151">
        <v>195.82856218355707</v>
      </c>
      <c r="BF11" s="151">
        <v>195.82856218355707</v>
      </c>
      <c r="BG11" s="151">
        <v>195.82856218355707</v>
      </c>
      <c r="BH11" s="151">
        <v>195.82856218355707</v>
      </c>
      <c r="BI11" s="151">
        <v>195.82856218355707</v>
      </c>
      <c r="BJ11" s="151">
        <v>195.82856218355707</v>
      </c>
      <c r="BK11" s="151">
        <v>195.82856218355707</v>
      </c>
      <c r="BL11" s="151">
        <v>195.82856218355707</v>
      </c>
      <c r="BM11" s="151">
        <v>195.82856218355707</v>
      </c>
      <c r="BN11" s="151">
        <v>195.82856218355707</v>
      </c>
      <c r="BO11" s="151">
        <v>194.24378779095412</v>
      </c>
      <c r="BP11" s="151">
        <v>194.24378779095412</v>
      </c>
      <c r="BQ11" s="151">
        <v>194.24378779095412</v>
      </c>
      <c r="BR11" s="151">
        <v>194.24378779095412</v>
      </c>
      <c r="BS11" s="151">
        <v>194.24378779095412</v>
      </c>
      <c r="BT11" s="151">
        <v>194.24378779095412</v>
      </c>
      <c r="BU11" s="151">
        <v>194.24378779095412</v>
      </c>
      <c r="BV11" s="151">
        <v>194.24378779095412</v>
      </c>
      <c r="BW11" s="151">
        <v>194.24378779095412</v>
      </c>
      <c r="BX11" s="151">
        <v>194.24378779095412</v>
      </c>
      <c r="BY11" s="151">
        <v>194.24378779095412</v>
      </c>
      <c r="BZ11" s="151">
        <v>194.24378779095412</v>
      </c>
      <c r="CA11" s="151">
        <v>193.00163823486622</v>
      </c>
      <c r="CB11" s="151">
        <v>193.00163823486622</v>
      </c>
      <c r="CC11" s="151">
        <v>193.00163823486622</v>
      </c>
      <c r="CD11" s="151">
        <v>193.00163823486622</v>
      </c>
      <c r="CE11" s="151">
        <v>193.00163823486622</v>
      </c>
      <c r="CF11" s="151">
        <v>193.00163823486622</v>
      </c>
      <c r="CG11" s="151">
        <v>193.00163823486622</v>
      </c>
      <c r="CH11" s="151">
        <v>193.00163823486622</v>
      </c>
      <c r="CI11" s="151">
        <v>193.00163823486622</v>
      </c>
      <c r="CJ11" s="151">
        <v>193.00163823486622</v>
      </c>
      <c r="CK11" s="151">
        <v>193.00163823486622</v>
      </c>
      <c r="CL11" s="151">
        <v>193.00163823486622</v>
      </c>
      <c r="CM11" s="151">
        <v>192.6325051451706</v>
      </c>
      <c r="CN11" s="151">
        <v>192.6325051451706</v>
      </c>
      <c r="CO11" s="151">
        <v>192.6325051451706</v>
      </c>
      <c r="CP11" s="151">
        <v>192.6325051451706</v>
      </c>
      <c r="CQ11" s="151">
        <v>192.6325051451706</v>
      </c>
      <c r="CR11" s="151">
        <v>192.6325051451706</v>
      </c>
      <c r="CS11" s="151">
        <v>192.6325051451706</v>
      </c>
      <c r="CT11" s="151">
        <v>192.6325051451706</v>
      </c>
      <c r="CU11" s="151">
        <v>192.6325051451706</v>
      </c>
      <c r="CV11" s="151">
        <v>192.6325051451706</v>
      </c>
      <c r="CW11" s="151">
        <v>192.6325051451706</v>
      </c>
      <c r="CX11" s="151">
        <v>192.6325051451706</v>
      </c>
      <c r="CY11" s="151">
        <v>191.66336794021558</v>
      </c>
      <c r="CZ11" s="151">
        <v>191.66336794021558</v>
      </c>
      <c r="DA11" s="151">
        <v>191.66336794021558</v>
      </c>
      <c r="DB11" s="151">
        <v>191.66336794021558</v>
      </c>
      <c r="DC11" s="151">
        <v>191.66336794021558</v>
      </c>
      <c r="DD11" s="151">
        <v>191.66336794021558</v>
      </c>
      <c r="DE11" s="151">
        <v>191.66336794021558</v>
      </c>
      <c r="DF11" s="151">
        <v>191.66336794021558</v>
      </c>
      <c r="DG11" s="151">
        <v>191.66336794021558</v>
      </c>
      <c r="DH11" s="151">
        <v>191.66336794021558</v>
      </c>
      <c r="DI11" s="151">
        <v>191.66336794021558</v>
      </c>
      <c r="DJ11" s="151">
        <v>191.66336794021558</v>
      </c>
      <c r="DK11" s="151">
        <v>192.11531100031706</v>
      </c>
      <c r="DL11" s="151">
        <v>192.11531100031706</v>
      </c>
      <c r="DM11" s="151">
        <v>192.11531100031706</v>
      </c>
      <c r="DN11" s="151">
        <v>192.11531100031706</v>
      </c>
      <c r="DO11" s="151">
        <v>192.11531100031706</v>
      </c>
      <c r="DP11" s="151">
        <v>192.11531100031706</v>
      </c>
      <c r="DQ11" s="151">
        <v>192.11531100031706</v>
      </c>
      <c r="DR11" s="151">
        <v>192.11531100031706</v>
      </c>
      <c r="DS11" s="151">
        <v>192.11531100031706</v>
      </c>
      <c r="DT11" s="151">
        <v>192.11531100031706</v>
      </c>
      <c r="DU11" s="151">
        <v>192.11531100031706</v>
      </c>
      <c r="DV11" s="151">
        <v>192.11531100031706</v>
      </c>
      <c r="DW11" s="151">
        <v>192.90823629150148</v>
      </c>
      <c r="DX11" s="151">
        <v>192.90823629150148</v>
      </c>
      <c r="DY11" s="151">
        <v>192.90823629150148</v>
      </c>
      <c r="DZ11" s="151">
        <v>192.90823629150148</v>
      </c>
      <c r="EA11" s="151">
        <v>192.90823629150148</v>
      </c>
      <c r="EB11" s="151">
        <v>192.90823629150148</v>
      </c>
      <c r="EC11" s="151">
        <v>192.90823629150148</v>
      </c>
      <c r="ED11" s="151">
        <v>192.90823629150148</v>
      </c>
      <c r="EE11" s="151">
        <v>192.90823629150148</v>
      </c>
      <c r="EF11" s="151">
        <v>192.90823629150148</v>
      </c>
      <c r="EG11" s="151">
        <v>192.90823629150148</v>
      </c>
      <c r="EH11" s="151">
        <v>192.90823629150148</v>
      </c>
      <c r="EI11" s="151">
        <v>191.9376264058142</v>
      </c>
      <c r="EJ11" s="151">
        <v>191.9376264058142</v>
      </c>
      <c r="EK11" s="151">
        <v>191.9376264058142</v>
      </c>
      <c r="EL11" s="151">
        <v>191.9376264058142</v>
      </c>
      <c r="EM11" s="151">
        <v>191.9376264058142</v>
      </c>
      <c r="EN11" s="151">
        <v>191.9376264058142</v>
      </c>
      <c r="EO11" s="151">
        <v>191.9376264058142</v>
      </c>
      <c r="EP11" s="151">
        <v>191.9376264058142</v>
      </c>
      <c r="EQ11" s="151">
        <v>191.9376264058142</v>
      </c>
      <c r="ER11" s="151">
        <v>191.9376264058142</v>
      </c>
      <c r="ES11" s="151">
        <v>191.9376264058142</v>
      </c>
      <c r="ET11" s="151">
        <v>191.9376264058142</v>
      </c>
      <c r="EU11" s="151">
        <v>192.01380931292493</v>
      </c>
      <c r="EV11" s="151">
        <v>192.01380931292493</v>
      </c>
      <c r="EW11" s="151">
        <v>192.01380931292493</v>
      </c>
      <c r="EX11" s="151">
        <v>192.01380931292493</v>
      </c>
      <c r="EY11" s="151">
        <v>192.01380931292493</v>
      </c>
      <c r="EZ11" s="151">
        <v>192.01380931292493</v>
      </c>
      <c r="FA11" s="151">
        <v>192.01380931292493</v>
      </c>
      <c r="FB11" s="151">
        <v>192.01380931292493</v>
      </c>
      <c r="FC11" s="151">
        <v>192.01380931292493</v>
      </c>
      <c r="FD11" s="151">
        <v>192.01380931292493</v>
      </c>
      <c r="FE11" s="151">
        <v>192.01380931292493</v>
      </c>
      <c r="FF11" s="151">
        <v>192.01380931292493</v>
      </c>
      <c r="FG11" s="151">
        <v>191.90341489957265</v>
      </c>
      <c r="FH11" s="151">
        <v>191.90341489957265</v>
      </c>
      <c r="FI11" s="151">
        <v>191.90341489957265</v>
      </c>
      <c r="FJ11" s="151">
        <v>191.90341489957265</v>
      </c>
      <c r="FK11" s="151">
        <v>191.90341489957265</v>
      </c>
      <c r="FL11" s="151">
        <v>191.90341489957265</v>
      </c>
      <c r="FM11" s="151">
        <v>191.90341489957265</v>
      </c>
      <c r="FN11" s="151">
        <v>191.90341489957265</v>
      </c>
      <c r="FO11" s="151">
        <v>191.90341489957265</v>
      </c>
      <c r="FP11" s="151">
        <v>191.90341489957265</v>
      </c>
      <c r="FQ11" s="151">
        <v>191.90341489957265</v>
      </c>
      <c r="FR11" s="151">
        <v>191.90341489957265</v>
      </c>
      <c r="FS11" s="151">
        <v>191.8111457875404</v>
      </c>
      <c r="FT11" s="151">
        <v>191.8111457875404</v>
      </c>
      <c r="FU11" s="151">
        <v>191.8111457875404</v>
      </c>
      <c r="FV11" s="151">
        <v>191.8111457875404</v>
      </c>
      <c r="FW11" s="151">
        <v>191.8111457875404</v>
      </c>
      <c r="FX11" s="151">
        <v>191.8111457875404</v>
      </c>
      <c r="FY11" s="151">
        <v>191.8111457875404</v>
      </c>
      <c r="FZ11" s="151">
        <v>191.8111457875404</v>
      </c>
      <c r="GA11" s="151">
        <v>191.8111457875404</v>
      </c>
      <c r="GB11" s="151">
        <v>191.8111457875404</v>
      </c>
      <c r="GC11" s="151">
        <v>191.8111457875404</v>
      </c>
      <c r="GD11" s="151">
        <v>191.8111457875404</v>
      </c>
      <c r="GE11" s="151">
        <v>191.64258048526418</v>
      </c>
      <c r="GF11" s="151">
        <v>191.64258048526418</v>
      </c>
      <c r="GG11" s="151">
        <v>191.64258048526418</v>
      </c>
      <c r="GH11" s="151">
        <v>191.64258048526418</v>
      </c>
      <c r="GI11" s="151">
        <v>191.64258048526418</v>
      </c>
      <c r="GJ11" s="151">
        <v>191.64258048526418</v>
      </c>
      <c r="GK11" s="151">
        <v>191.64258048526418</v>
      </c>
      <c r="GL11" s="151">
        <v>191.64258048526418</v>
      </c>
      <c r="GM11" s="151">
        <v>191.64258048526418</v>
      </c>
      <c r="GN11" s="151">
        <v>191.64258048526418</v>
      </c>
      <c r="GO11" s="151">
        <v>191.64258048526418</v>
      </c>
      <c r="GP11" s="151">
        <v>191.64258048526418</v>
      </c>
      <c r="GQ11" s="151">
        <v>192.02666694854881</v>
      </c>
      <c r="GR11" s="151">
        <v>192.02666694854881</v>
      </c>
      <c r="GS11" s="151">
        <v>192.02666694854881</v>
      </c>
      <c r="GT11" s="151">
        <v>192.02666694854881</v>
      </c>
      <c r="GU11" s="151">
        <v>192.02666694854881</v>
      </c>
      <c r="GV11" s="151">
        <v>192.02666694854881</v>
      </c>
      <c r="GW11" s="151">
        <v>192.02666694854881</v>
      </c>
      <c r="GX11" s="151">
        <v>192.02666694854881</v>
      </c>
      <c r="GY11" s="151">
        <v>192.02666694854881</v>
      </c>
      <c r="GZ11" s="151">
        <v>192.02666694854881</v>
      </c>
      <c r="HA11" s="151">
        <v>192.02666694854881</v>
      </c>
      <c r="HB11" s="151">
        <v>192.02666694854881</v>
      </c>
      <c r="HC11" s="423">
        <v>192.0720368434155</v>
      </c>
      <c r="HD11" s="423">
        <v>192.0720368434155</v>
      </c>
      <c r="HE11" s="423">
        <v>192.0720368434155</v>
      </c>
      <c r="HF11" s="423">
        <v>192.0720368434155</v>
      </c>
      <c r="HG11" s="423">
        <v>192.0720368434155</v>
      </c>
      <c r="HH11" s="423">
        <v>192.0720368434155</v>
      </c>
      <c r="HI11" s="423">
        <v>192.0720368434155</v>
      </c>
      <c r="HJ11" s="423">
        <v>192.0720368434155</v>
      </c>
      <c r="HK11" s="423">
        <v>192.0720368434155</v>
      </c>
      <c r="HL11" s="423">
        <v>192.0720368434155</v>
      </c>
      <c r="HM11" s="423">
        <v>192.0720368434155</v>
      </c>
      <c r="HN11" s="423">
        <v>192.0720368434155</v>
      </c>
      <c r="HO11" s="423">
        <v>151.78756775615801</v>
      </c>
      <c r="HP11" s="423">
        <v>151.78756775615801</v>
      </c>
      <c r="HQ11" s="423">
        <v>151.78756775615801</v>
      </c>
      <c r="HR11" s="423">
        <v>151.78756775615801</v>
      </c>
      <c r="HS11" s="423">
        <v>151.78756775615801</v>
      </c>
      <c r="HT11" s="423">
        <v>151.78756775615801</v>
      </c>
      <c r="HU11" s="423">
        <v>151.78756775615801</v>
      </c>
      <c r="HV11" s="423">
        <v>151.78756775615801</v>
      </c>
      <c r="HW11" s="423">
        <v>151.78756775615801</v>
      </c>
      <c r="HX11" s="423">
        <v>151.78756775615801</v>
      </c>
      <c r="HY11" s="423">
        <v>151.78756775615801</v>
      </c>
      <c r="HZ11" s="423">
        <v>151.78756775615801</v>
      </c>
      <c r="IA11" s="423">
        <v>151.78756775615801</v>
      </c>
      <c r="IB11" s="423">
        <v>151.78756775615801</v>
      </c>
      <c r="IC11" s="423">
        <v>151.78756775615801</v>
      </c>
      <c r="ID11" s="423">
        <v>151.78756775615801</v>
      </c>
      <c r="IE11" s="423">
        <v>151.78756775615801</v>
      </c>
      <c r="IF11" s="423">
        <v>151.78756775615801</v>
      </c>
      <c r="IG11" s="423">
        <v>151.78756775615801</v>
      </c>
      <c r="IH11" s="423">
        <v>151.78756775615801</v>
      </c>
      <c r="II11" s="423">
        <v>151.78756775615801</v>
      </c>
      <c r="IJ11" s="423">
        <v>151.78756775615801</v>
      </c>
      <c r="IK11" s="423">
        <v>151.78756775615801</v>
      </c>
      <c r="IL11" s="423">
        <v>151.78756775615801</v>
      </c>
    </row>
    <row r="12" spans="1:246" x14ac:dyDescent="0.25">
      <c r="A12" s="144">
        <v>25</v>
      </c>
      <c r="B12" s="144" t="s">
        <v>266</v>
      </c>
      <c r="C12" s="144">
        <v>2</v>
      </c>
      <c r="D12" s="144">
        <v>0</v>
      </c>
      <c r="E12" s="144"/>
      <c r="F12" s="145">
        <f t="shared" si="4"/>
        <v>170.56346156175996</v>
      </c>
      <c r="G12" s="146">
        <f t="shared" si="6"/>
        <v>228.12</v>
      </c>
      <c r="H12" s="147">
        <f>MAX(0,IF(Q12&lt;&gt;"",(YEAR(Q12)-YEAR(GERAL!$G$3))*12+MONTH(Q12)+1,999))</f>
        <v>97</v>
      </c>
      <c r="I12" s="148"/>
      <c r="J12" s="149"/>
      <c r="K12" s="150">
        <f>IF(J12&lt;&gt;"",(YEAR(J12)-YEAR(GERAL!$G$3))*12+MONTH(J12)+IF(DAY(J12)&gt;1,1,0),0)</f>
        <v>0</v>
      </c>
      <c r="L12" s="151">
        <v>9.66</v>
      </c>
      <c r="M12" s="151">
        <v>21.33</v>
      </c>
      <c r="N12" s="152">
        <v>344.65</v>
      </c>
      <c r="O12" s="153">
        <f t="shared" si="5"/>
        <v>0</v>
      </c>
      <c r="P12" s="154"/>
      <c r="Q12" s="149">
        <v>46751</v>
      </c>
      <c r="R12" s="155">
        <v>262</v>
      </c>
      <c r="S12" s="156">
        <v>0.91599999999999993</v>
      </c>
      <c r="T12" s="157">
        <v>0.70355044920654797</v>
      </c>
      <c r="AL12" s="144" t="s">
        <v>265</v>
      </c>
      <c r="AM12" s="150" t="s">
        <v>393</v>
      </c>
      <c r="AQ12" s="151">
        <v>228.12</v>
      </c>
      <c r="AR12" s="151">
        <v>228.12</v>
      </c>
      <c r="AS12" s="151">
        <v>228.12</v>
      </c>
      <c r="AT12" s="151">
        <v>228.12</v>
      </c>
      <c r="AU12" s="151">
        <v>228.12</v>
      </c>
      <c r="AV12" s="151">
        <v>228.12</v>
      </c>
      <c r="AW12" s="151">
        <v>228.12</v>
      </c>
      <c r="AX12" s="151">
        <v>228.12</v>
      </c>
      <c r="AY12" s="151">
        <v>228.12</v>
      </c>
      <c r="AZ12" s="151">
        <v>228.12</v>
      </c>
      <c r="BA12" s="151">
        <v>228.12</v>
      </c>
      <c r="BB12" s="151">
        <v>228.12</v>
      </c>
      <c r="BC12" s="151">
        <v>230.72209278645306</v>
      </c>
      <c r="BD12" s="151">
        <v>230.72209278645306</v>
      </c>
      <c r="BE12" s="151">
        <v>230.72209278645306</v>
      </c>
      <c r="BF12" s="151">
        <v>230.72209278645306</v>
      </c>
      <c r="BG12" s="151">
        <v>230.72209278645306</v>
      </c>
      <c r="BH12" s="151">
        <v>230.72209278645306</v>
      </c>
      <c r="BI12" s="151">
        <v>230.72209278645306</v>
      </c>
      <c r="BJ12" s="151">
        <v>230.72209278645306</v>
      </c>
      <c r="BK12" s="151">
        <v>230.72209278645306</v>
      </c>
      <c r="BL12" s="151">
        <v>230.72209278645306</v>
      </c>
      <c r="BM12" s="151">
        <v>230.72209278645306</v>
      </c>
      <c r="BN12" s="151">
        <v>230.72209278645306</v>
      </c>
      <c r="BO12" s="151">
        <v>228.85493683954368</v>
      </c>
      <c r="BP12" s="151">
        <v>228.85493683954368</v>
      </c>
      <c r="BQ12" s="151">
        <v>228.85493683954368</v>
      </c>
      <c r="BR12" s="151">
        <v>228.85493683954368</v>
      </c>
      <c r="BS12" s="151">
        <v>228.85493683954368</v>
      </c>
      <c r="BT12" s="151">
        <v>228.85493683954368</v>
      </c>
      <c r="BU12" s="151">
        <v>228.85493683954368</v>
      </c>
      <c r="BV12" s="151">
        <v>228.85493683954368</v>
      </c>
      <c r="BW12" s="151">
        <v>228.85493683954368</v>
      </c>
      <c r="BX12" s="151">
        <v>228.85493683954368</v>
      </c>
      <c r="BY12" s="151">
        <v>228.85493683954368</v>
      </c>
      <c r="BZ12" s="151">
        <v>228.85493683954368</v>
      </c>
      <c r="CA12" s="151">
        <v>227.39145601765148</v>
      </c>
      <c r="CB12" s="151">
        <v>227.39145601765148</v>
      </c>
      <c r="CC12" s="151">
        <v>227.39145601765148</v>
      </c>
      <c r="CD12" s="151">
        <v>227.39145601765148</v>
      </c>
      <c r="CE12" s="151">
        <v>227.39145601765148</v>
      </c>
      <c r="CF12" s="151">
        <v>227.39145601765148</v>
      </c>
      <c r="CG12" s="151">
        <v>227.39145601765148</v>
      </c>
      <c r="CH12" s="151">
        <v>227.39145601765148</v>
      </c>
      <c r="CI12" s="151">
        <v>227.39145601765148</v>
      </c>
      <c r="CJ12" s="151">
        <v>227.39145601765148</v>
      </c>
      <c r="CK12" s="151">
        <v>227.39145601765148</v>
      </c>
      <c r="CL12" s="151">
        <v>227.39145601765148</v>
      </c>
      <c r="CM12" s="151">
        <v>226.95654929096332</v>
      </c>
      <c r="CN12" s="151">
        <v>226.95654929096332</v>
      </c>
      <c r="CO12" s="151">
        <v>226.95654929096332</v>
      </c>
      <c r="CP12" s="151">
        <v>226.95654929096332</v>
      </c>
      <c r="CQ12" s="151">
        <v>226.95654929096332</v>
      </c>
      <c r="CR12" s="151">
        <v>226.95654929096332</v>
      </c>
      <c r="CS12" s="151">
        <v>226.95654929096332</v>
      </c>
      <c r="CT12" s="151">
        <v>226.95654929096332</v>
      </c>
      <c r="CU12" s="151">
        <v>226.95654929096332</v>
      </c>
      <c r="CV12" s="151">
        <v>226.95654929096332</v>
      </c>
      <c r="CW12" s="151">
        <v>226.95654929096332</v>
      </c>
      <c r="CX12" s="151">
        <v>226.95654929096332</v>
      </c>
      <c r="CY12" s="151">
        <v>225.81472727260604</v>
      </c>
      <c r="CZ12" s="151">
        <v>225.81472727260604</v>
      </c>
      <c r="DA12" s="151">
        <v>225.81472727260604</v>
      </c>
      <c r="DB12" s="151">
        <v>225.81472727260604</v>
      </c>
      <c r="DC12" s="151">
        <v>225.81472727260604</v>
      </c>
      <c r="DD12" s="151">
        <v>225.81472727260604</v>
      </c>
      <c r="DE12" s="151">
        <v>225.81472727260604</v>
      </c>
      <c r="DF12" s="151">
        <v>225.81472727260604</v>
      </c>
      <c r="DG12" s="151">
        <v>225.81472727260604</v>
      </c>
      <c r="DH12" s="151">
        <v>225.81472727260604</v>
      </c>
      <c r="DI12" s="151">
        <v>225.81472727260604</v>
      </c>
      <c r="DJ12" s="151">
        <v>225.81472727260604</v>
      </c>
      <c r="DK12" s="151">
        <v>226.34719938742035</v>
      </c>
      <c r="DL12" s="151">
        <v>226.34719938742035</v>
      </c>
      <c r="DM12" s="151">
        <v>226.34719938742035</v>
      </c>
      <c r="DN12" s="151">
        <v>226.34719938742035</v>
      </c>
      <c r="DO12" s="151">
        <v>226.34719938742035</v>
      </c>
      <c r="DP12" s="151">
        <v>226.34719938742035</v>
      </c>
      <c r="DQ12" s="151">
        <v>226.34719938742035</v>
      </c>
      <c r="DR12" s="151">
        <v>226.34719938742035</v>
      </c>
      <c r="DS12" s="151">
        <v>226.34719938742035</v>
      </c>
      <c r="DT12" s="151">
        <v>226.34719938742035</v>
      </c>
      <c r="DU12" s="151">
        <v>226.34719938742035</v>
      </c>
      <c r="DV12" s="151">
        <v>226.34719938742035</v>
      </c>
      <c r="DW12" s="151">
        <v>227.28141133569525</v>
      </c>
      <c r="DX12" s="151">
        <v>227.28141133569525</v>
      </c>
      <c r="DY12" s="151">
        <v>227.28141133569525</v>
      </c>
      <c r="DZ12" s="151">
        <v>227.28141133569525</v>
      </c>
      <c r="EA12" s="151">
        <v>227.28141133569525</v>
      </c>
      <c r="EB12" s="151">
        <v>227.28141133569525</v>
      </c>
      <c r="EC12" s="151">
        <v>227.28141133569525</v>
      </c>
      <c r="ED12" s="151">
        <v>227.28141133569525</v>
      </c>
      <c r="EE12" s="151">
        <v>227.28141133569525</v>
      </c>
      <c r="EF12" s="151">
        <v>227.28141133569525</v>
      </c>
      <c r="EG12" s="151">
        <v>227.28141133569525</v>
      </c>
      <c r="EH12" s="151">
        <v>227.28141133569525</v>
      </c>
      <c r="EI12" s="151">
        <v>226.13785422835622</v>
      </c>
      <c r="EJ12" s="151">
        <v>226.13785422835622</v>
      </c>
      <c r="EK12" s="151">
        <v>226.13785422835622</v>
      </c>
      <c r="EL12" s="151">
        <v>226.13785422835622</v>
      </c>
      <c r="EM12" s="151">
        <v>226.13785422835622</v>
      </c>
      <c r="EN12" s="151">
        <v>226.13785422835622</v>
      </c>
      <c r="EO12" s="151">
        <v>226.13785422835622</v>
      </c>
      <c r="EP12" s="151">
        <v>226.13785422835622</v>
      </c>
      <c r="EQ12" s="151">
        <v>226.13785422835622</v>
      </c>
      <c r="ER12" s="151">
        <v>226.13785422835622</v>
      </c>
      <c r="ES12" s="151">
        <v>226.13785422835622</v>
      </c>
      <c r="ET12" s="151">
        <v>226.13785422835622</v>
      </c>
      <c r="EU12" s="151">
        <v>226.22761171606464</v>
      </c>
      <c r="EV12" s="151">
        <v>226.22761171606464</v>
      </c>
      <c r="EW12" s="151">
        <v>226.22761171606464</v>
      </c>
      <c r="EX12" s="151">
        <v>226.22761171606464</v>
      </c>
      <c r="EY12" s="151">
        <v>226.22761171606464</v>
      </c>
      <c r="EZ12" s="151">
        <v>226.22761171606464</v>
      </c>
      <c r="FA12" s="151">
        <v>226.22761171606464</v>
      </c>
      <c r="FB12" s="151">
        <v>226.22761171606464</v>
      </c>
      <c r="FC12" s="151">
        <v>226.22761171606464</v>
      </c>
      <c r="FD12" s="151">
        <v>226.22761171606464</v>
      </c>
      <c r="FE12" s="151">
        <v>226.22761171606464</v>
      </c>
      <c r="FF12" s="151">
        <v>226.22761171606464</v>
      </c>
      <c r="FG12" s="151">
        <v>226.09754677662696</v>
      </c>
      <c r="FH12" s="151">
        <v>226.09754677662696</v>
      </c>
      <c r="FI12" s="151">
        <v>226.09754677662696</v>
      </c>
      <c r="FJ12" s="151">
        <v>226.09754677662696</v>
      </c>
      <c r="FK12" s="151">
        <v>226.09754677662696</v>
      </c>
      <c r="FL12" s="151">
        <v>226.09754677662696</v>
      </c>
      <c r="FM12" s="151">
        <v>226.09754677662696</v>
      </c>
      <c r="FN12" s="151">
        <v>226.09754677662696</v>
      </c>
      <c r="FO12" s="151">
        <v>226.09754677662696</v>
      </c>
      <c r="FP12" s="151">
        <v>226.09754677662696</v>
      </c>
      <c r="FQ12" s="151">
        <v>226.09754677662696</v>
      </c>
      <c r="FR12" s="151">
        <v>226.09754677662696</v>
      </c>
      <c r="FS12" s="151">
        <v>225.98883677850282</v>
      </c>
      <c r="FT12" s="151">
        <v>225.98883677850282</v>
      </c>
      <c r="FU12" s="151">
        <v>225.98883677850282</v>
      </c>
      <c r="FV12" s="151">
        <v>225.98883677850282</v>
      </c>
      <c r="FW12" s="151">
        <v>225.98883677850282</v>
      </c>
      <c r="FX12" s="151">
        <v>225.98883677850282</v>
      </c>
      <c r="FY12" s="151">
        <v>225.98883677850282</v>
      </c>
      <c r="FZ12" s="151">
        <v>225.98883677850282</v>
      </c>
      <c r="GA12" s="151">
        <v>225.98883677850282</v>
      </c>
      <c r="GB12" s="151">
        <v>225.98883677850282</v>
      </c>
      <c r="GC12" s="151">
        <v>225.98883677850282</v>
      </c>
      <c r="GD12" s="151">
        <v>225.98883677850282</v>
      </c>
      <c r="GE12" s="151">
        <v>225.79023582428707</v>
      </c>
      <c r="GF12" s="151">
        <v>225.79023582428707</v>
      </c>
      <c r="GG12" s="151">
        <v>225.79023582428707</v>
      </c>
      <c r="GH12" s="151">
        <v>225.79023582428707</v>
      </c>
      <c r="GI12" s="151">
        <v>225.79023582428707</v>
      </c>
      <c r="GJ12" s="151">
        <v>225.79023582428707</v>
      </c>
      <c r="GK12" s="151">
        <v>225.79023582428707</v>
      </c>
      <c r="GL12" s="151">
        <v>225.79023582428707</v>
      </c>
      <c r="GM12" s="151">
        <v>225.79023582428707</v>
      </c>
      <c r="GN12" s="151">
        <v>225.79023582428707</v>
      </c>
      <c r="GO12" s="151">
        <v>225.79023582428707</v>
      </c>
      <c r="GP12" s="151">
        <v>225.79023582428707</v>
      </c>
      <c r="GQ12" s="151">
        <v>226.24276037755891</v>
      </c>
      <c r="GR12" s="151">
        <v>226.24276037755891</v>
      </c>
      <c r="GS12" s="151">
        <v>226.24276037755891</v>
      </c>
      <c r="GT12" s="151">
        <v>226.24276037755891</v>
      </c>
      <c r="GU12" s="151">
        <v>226.24276037755891</v>
      </c>
      <c r="GV12" s="151">
        <v>226.24276037755891</v>
      </c>
      <c r="GW12" s="151">
        <v>226.24276037755891</v>
      </c>
      <c r="GX12" s="151">
        <v>226.24276037755891</v>
      </c>
      <c r="GY12" s="151">
        <v>226.24276037755891</v>
      </c>
      <c r="GZ12" s="151">
        <v>226.24276037755891</v>
      </c>
      <c r="HA12" s="151">
        <v>226.24276037755891</v>
      </c>
      <c r="HB12" s="151">
        <v>226.24276037755891</v>
      </c>
      <c r="HC12" s="423">
        <v>226.2962144650343</v>
      </c>
      <c r="HD12" s="423">
        <v>226.2962144650343</v>
      </c>
      <c r="HE12" s="423">
        <v>226.2962144650343</v>
      </c>
      <c r="HF12" s="423">
        <v>226.2962144650343</v>
      </c>
      <c r="HG12" s="423">
        <v>226.2962144650343</v>
      </c>
      <c r="HH12" s="423">
        <v>226.2962144650343</v>
      </c>
      <c r="HI12" s="423">
        <v>226.2962144650343</v>
      </c>
      <c r="HJ12" s="423">
        <v>226.2962144650343</v>
      </c>
      <c r="HK12" s="423">
        <v>226.2962144650343</v>
      </c>
      <c r="HL12" s="423">
        <v>226.2962144650343</v>
      </c>
      <c r="HM12" s="423">
        <v>226.2962144650343</v>
      </c>
      <c r="HN12" s="423">
        <v>226.2962144650343</v>
      </c>
      <c r="HO12" s="423">
        <v>230.752317342184</v>
      </c>
      <c r="HP12" s="423">
        <v>230.752317342184</v>
      </c>
      <c r="HQ12" s="423">
        <v>230.752317342184</v>
      </c>
      <c r="HR12" s="423">
        <v>230.752317342184</v>
      </c>
      <c r="HS12" s="423">
        <v>230.752317342184</v>
      </c>
      <c r="HT12" s="423">
        <v>230.752317342184</v>
      </c>
      <c r="HU12" s="423">
        <v>230.752317342184</v>
      </c>
      <c r="HV12" s="423">
        <v>230.752317342184</v>
      </c>
      <c r="HW12" s="423">
        <v>230.752317342184</v>
      </c>
      <c r="HX12" s="423">
        <v>230.752317342184</v>
      </c>
      <c r="HY12" s="423">
        <v>230.752317342184</v>
      </c>
      <c r="HZ12" s="423">
        <v>230.752317342184</v>
      </c>
      <c r="IA12" s="423">
        <v>230.752317342184</v>
      </c>
      <c r="IB12" s="423">
        <v>230.752317342184</v>
      </c>
      <c r="IC12" s="423">
        <v>230.752317342184</v>
      </c>
      <c r="ID12" s="423">
        <v>230.752317342184</v>
      </c>
      <c r="IE12" s="423">
        <v>230.752317342184</v>
      </c>
      <c r="IF12" s="423">
        <v>230.752317342184</v>
      </c>
      <c r="IG12" s="423">
        <v>230.752317342184</v>
      </c>
      <c r="IH12" s="423">
        <v>230.752317342184</v>
      </c>
      <c r="II12" s="423">
        <v>230.752317342184</v>
      </c>
      <c r="IJ12" s="423">
        <v>230.752317342184</v>
      </c>
      <c r="IK12" s="423">
        <v>230.752317342184</v>
      </c>
      <c r="IL12" s="423">
        <v>230.752317342184</v>
      </c>
    </row>
    <row r="13" spans="1:246" x14ac:dyDescent="0.25">
      <c r="A13" s="144">
        <v>26</v>
      </c>
      <c r="B13" s="144" t="s">
        <v>267</v>
      </c>
      <c r="C13" s="144">
        <v>2</v>
      </c>
      <c r="D13" s="144">
        <v>0</v>
      </c>
      <c r="E13" s="144"/>
      <c r="F13" s="145">
        <f t="shared" si="4"/>
        <v>47.971890900000005</v>
      </c>
      <c r="G13" s="146">
        <f t="shared" si="6"/>
        <v>254.97</v>
      </c>
      <c r="H13" s="147">
        <f>MAX(0,IF(Q13&lt;&gt;"",(YEAR(Q13)-YEAR(GERAL!$G$3))*12+MONTH(Q13)+1,999))</f>
        <v>97</v>
      </c>
      <c r="I13" s="148"/>
      <c r="J13" s="149"/>
      <c r="K13" s="150">
        <f>IF(J13&lt;&gt;"",(YEAR(J13)-YEAR(GERAL!$G$3))*12+MONTH(J13)+IF(DAY(J13)&gt;1,1,0),0)</f>
        <v>0</v>
      </c>
      <c r="L13" s="151">
        <v>26.49</v>
      </c>
      <c r="M13" s="151">
        <v>27.49</v>
      </c>
      <c r="N13" s="152">
        <v>344.65</v>
      </c>
      <c r="O13" s="153">
        <f t="shared" si="5"/>
        <v>0</v>
      </c>
      <c r="P13" s="154"/>
      <c r="Q13" s="149">
        <v>46751</v>
      </c>
      <c r="R13" s="155">
        <v>100</v>
      </c>
      <c r="S13" s="156">
        <v>0.9</v>
      </c>
      <c r="T13" s="157">
        <v>0</v>
      </c>
      <c r="AL13" s="144" t="s">
        <v>265</v>
      </c>
      <c r="AM13" s="150" t="s">
        <v>393</v>
      </c>
      <c r="AQ13" s="151">
        <v>254.97</v>
      </c>
      <c r="AR13" s="151">
        <v>254.97</v>
      </c>
      <c r="AS13" s="151">
        <v>254.97</v>
      </c>
      <c r="AT13" s="151">
        <v>254.97</v>
      </c>
      <c r="AU13" s="151">
        <v>254.97</v>
      </c>
      <c r="AV13" s="151">
        <v>254.97</v>
      </c>
      <c r="AW13" s="151">
        <v>254.97</v>
      </c>
      <c r="AX13" s="151">
        <v>254.97</v>
      </c>
      <c r="AY13" s="151">
        <v>254.97</v>
      </c>
      <c r="AZ13" s="151">
        <v>254.97</v>
      </c>
      <c r="BA13" s="151">
        <v>254.97</v>
      </c>
      <c r="BB13" s="151">
        <v>254.97</v>
      </c>
      <c r="BC13" s="151">
        <v>257.87836225566338</v>
      </c>
      <c r="BD13" s="151">
        <v>257.87836225566338</v>
      </c>
      <c r="BE13" s="151">
        <v>257.87836225566338</v>
      </c>
      <c r="BF13" s="151">
        <v>257.87836225566338</v>
      </c>
      <c r="BG13" s="151">
        <v>257.87836225566338</v>
      </c>
      <c r="BH13" s="151">
        <v>257.87836225566338</v>
      </c>
      <c r="BI13" s="151">
        <v>257.87836225566338</v>
      </c>
      <c r="BJ13" s="151">
        <v>257.87836225566338</v>
      </c>
      <c r="BK13" s="151">
        <v>257.87836225566338</v>
      </c>
      <c r="BL13" s="151">
        <v>257.87836225566338</v>
      </c>
      <c r="BM13" s="151">
        <v>257.87836225566338</v>
      </c>
      <c r="BN13" s="151">
        <v>257.87836225566338</v>
      </c>
      <c r="BO13" s="151">
        <v>255.79143979475037</v>
      </c>
      <c r="BP13" s="151">
        <v>255.79143979475037</v>
      </c>
      <c r="BQ13" s="151">
        <v>255.79143979475037</v>
      </c>
      <c r="BR13" s="151">
        <v>255.79143979475037</v>
      </c>
      <c r="BS13" s="151">
        <v>255.79143979475037</v>
      </c>
      <c r="BT13" s="151">
        <v>255.79143979475037</v>
      </c>
      <c r="BU13" s="151">
        <v>255.79143979475037</v>
      </c>
      <c r="BV13" s="151">
        <v>255.79143979475037</v>
      </c>
      <c r="BW13" s="151">
        <v>255.79143979475037</v>
      </c>
      <c r="BX13" s="151">
        <v>255.79143979475037</v>
      </c>
      <c r="BY13" s="151">
        <v>255.79143979475037</v>
      </c>
      <c r="BZ13" s="151">
        <v>255.79143979475037</v>
      </c>
      <c r="CA13" s="151">
        <v>254.15570550947132</v>
      </c>
      <c r="CB13" s="151">
        <v>254.15570550947132</v>
      </c>
      <c r="CC13" s="151">
        <v>254.15570550947132</v>
      </c>
      <c r="CD13" s="151">
        <v>254.15570550947132</v>
      </c>
      <c r="CE13" s="151">
        <v>254.15570550947132</v>
      </c>
      <c r="CF13" s="151">
        <v>254.15570550947132</v>
      </c>
      <c r="CG13" s="151">
        <v>254.15570550947132</v>
      </c>
      <c r="CH13" s="151">
        <v>254.15570550947132</v>
      </c>
      <c r="CI13" s="151">
        <v>254.15570550947132</v>
      </c>
      <c r="CJ13" s="151">
        <v>254.15570550947132</v>
      </c>
      <c r="CK13" s="151">
        <v>254.15570550947132</v>
      </c>
      <c r="CL13" s="151">
        <v>254.15570550947132</v>
      </c>
      <c r="CM13" s="151">
        <v>253.66960973486286</v>
      </c>
      <c r="CN13" s="151">
        <v>253.66960973486286</v>
      </c>
      <c r="CO13" s="151">
        <v>253.66960973486286</v>
      </c>
      <c r="CP13" s="151">
        <v>253.66960973486286</v>
      </c>
      <c r="CQ13" s="151">
        <v>253.66960973486286</v>
      </c>
      <c r="CR13" s="151">
        <v>253.66960973486286</v>
      </c>
      <c r="CS13" s="151">
        <v>253.66960973486286</v>
      </c>
      <c r="CT13" s="151">
        <v>253.66960973486286</v>
      </c>
      <c r="CU13" s="151">
        <v>253.66960973486286</v>
      </c>
      <c r="CV13" s="151">
        <v>253.66960973486286</v>
      </c>
      <c r="CW13" s="151">
        <v>253.66960973486286</v>
      </c>
      <c r="CX13" s="151">
        <v>253.66960973486286</v>
      </c>
      <c r="CY13" s="151">
        <v>252.39339388346642</v>
      </c>
      <c r="CZ13" s="151">
        <v>252.39339388346642</v>
      </c>
      <c r="DA13" s="151">
        <v>252.39339388346642</v>
      </c>
      <c r="DB13" s="151">
        <v>252.39339388346642</v>
      </c>
      <c r="DC13" s="151">
        <v>252.39339388346642</v>
      </c>
      <c r="DD13" s="151">
        <v>252.39339388346642</v>
      </c>
      <c r="DE13" s="151">
        <v>252.39339388346642</v>
      </c>
      <c r="DF13" s="151">
        <v>252.39339388346642</v>
      </c>
      <c r="DG13" s="151">
        <v>252.39339388346642</v>
      </c>
      <c r="DH13" s="151">
        <v>252.39339388346642</v>
      </c>
      <c r="DI13" s="151">
        <v>252.39339388346642</v>
      </c>
      <c r="DJ13" s="151">
        <v>252.39339388346642</v>
      </c>
      <c r="DK13" s="151">
        <v>252.98853861042682</v>
      </c>
      <c r="DL13" s="151">
        <v>252.98853861042682</v>
      </c>
      <c r="DM13" s="151">
        <v>252.98853861042682</v>
      </c>
      <c r="DN13" s="151">
        <v>252.98853861042682</v>
      </c>
      <c r="DO13" s="151">
        <v>252.98853861042682</v>
      </c>
      <c r="DP13" s="151">
        <v>252.98853861042682</v>
      </c>
      <c r="DQ13" s="151">
        <v>252.98853861042682</v>
      </c>
      <c r="DR13" s="151">
        <v>252.98853861042682</v>
      </c>
      <c r="DS13" s="151">
        <v>252.98853861042682</v>
      </c>
      <c r="DT13" s="151">
        <v>252.98853861042682</v>
      </c>
      <c r="DU13" s="151">
        <v>252.98853861042682</v>
      </c>
      <c r="DV13" s="151">
        <v>252.98853861042682</v>
      </c>
      <c r="DW13" s="151">
        <v>254.03270843530694</v>
      </c>
      <c r="DX13" s="151">
        <v>254.03270843530694</v>
      </c>
      <c r="DY13" s="151">
        <v>254.03270843530694</v>
      </c>
      <c r="DZ13" s="151">
        <v>254.03270843530694</v>
      </c>
      <c r="EA13" s="151">
        <v>254.03270843530694</v>
      </c>
      <c r="EB13" s="151">
        <v>254.03270843530694</v>
      </c>
      <c r="EC13" s="151">
        <v>254.03270843530694</v>
      </c>
      <c r="ED13" s="151">
        <v>254.03270843530694</v>
      </c>
      <c r="EE13" s="151">
        <v>254.03270843530694</v>
      </c>
      <c r="EF13" s="151">
        <v>254.03270843530694</v>
      </c>
      <c r="EG13" s="151">
        <v>254.03270843530694</v>
      </c>
      <c r="EH13" s="151">
        <v>254.03270843530694</v>
      </c>
      <c r="EI13" s="151">
        <v>252.75455327285633</v>
      </c>
      <c r="EJ13" s="151">
        <v>252.75455327285633</v>
      </c>
      <c r="EK13" s="151">
        <v>252.75455327285633</v>
      </c>
      <c r="EL13" s="151">
        <v>252.75455327285633</v>
      </c>
      <c r="EM13" s="151">
        <v>252.75455327285633</v>
      </c>
      <c r="EN13" s="151">
        <v>252.75455327285633</v>
      </c>
      <c r="EO13" s="151">
        <v>252.75455327285633</v>
      </c>
      <c r="EP13" s="151">
        <v>252.75455327285633</v>
      </c>
      <c r="EQ13" s="151">
        <v>252.75455327285633</v>
      </c>
      <c r="ER13" s="151">
        <v>252.75455327285633</v>
      </c>
      <c r="ES13" s="151">
        <v>252.75455327285633</v>
      </c>
      <c r="ET13" s="151">
        <v>252.75455327285633</v>
      </c>
      <c r="EU13" s="151">
        <v>252.85487532546466</v>
      </c>
      <c r="EV13" s="151">
        <v>252.85487532546466</v>
      </c>
      <c r="EW13" s="151">
        <v>252.85487532546466</v>
      </c>
      <c r="EX13" s="151">
        <v>252.85487532546466</v>
      </c>
      <c r="EY13" s="151">
        <v>252.85487532546466</v>
      </c>
      <c r="EZ13" s="151">
        <v>252.85487532546466</v>
      </c>
      <c r="FA13" s="151">
        <v>252.85487532546466</v>
      </c>
      <c r="FB13" s="151">
        <v>252.85487532546466</v>
      </c>
      <c r="FC13" s="151">
        <v>252.85487532546466</v>
      </c>
      <c r="FD13" s="151">
        <v>252.85487532546466</v>
      </c>
      <c r="FE13" s="151">
        <v>252.85487532546466</v>
      </c>
      <c r="FF13" s="151">
        <v>252.85487532546466</v>
      </c>
      <c r="FG13" s="151">
        <v>252.70950158529095</v>
      </c>
      <c r="FH13" s="151">
        <v>252.70950158529095</v>
      </c>
      <c r="FI13" s="151">
        <v>252.70950158529095</v>
      </c>
      <c r="FJ13" s="151">
        <v>252.70950158529095</v>
      </c>
      <c r="FK13" s="151">
        <v>252.70950158529095</v>
      </c>
      <c r="FL13" s="151">
        <v>252.70950158529095</v>
      </c>
      <c r="FM13" s="151">
        <v>252.70950158529095</v>
      </c>
      <c r="FN13" s="151">
        <v>252.70950158529095</v>
      </c>
      <c r="FO13" s="151">
        <v>252.70950158529095</v>
      </c>
      <c r="FP13" s="151">
        <v>252.70950158529095</v>
      </c>
      <c r="FQ13" s="151">
        <v>252.70950158529095</v>
      </c>
      <c r="FR13" s="151">
        <v>252.70950158529095</v>
      </c>
      <c r="FS13" s="151">
        <v>252.58799628886052</v>
      </c>
      <c r="FT13" s="151">
        <v>252.58799628886052</v>
      </c>
      <c r="FU13" s="151">
        <v>252.58799628886052</v>
      </c>
      <c r="FV13" s="151">
        <v>252.58799628886052</v>
      </c>
      <c r="FW13" s="151">
        <v>252.58799628886052</v>
      </c>
      <c r="FX13" s="151">
        <v>252.58799628886052</v>
      </c>
      <c r="FY13" s="151">
        <v>252.58799628886052</v>
      </c>
      <c r="FZ13" s="151">
        <v>252.58799628886052</v>
      </c>
      <c r="GA13" s="151">
        <v>252.58799628886052</v>
      </c>
      <c r="GB13" s="151">
        <v>252.58799628886052</v>
      </c>
      <c r="GC13" s="151">
        <v>252.58799628886052</v>
      </c>
      <c r="GD13" s="151">
        <v>252.58799628886052</v>
      </c>
      <c r="GE13" s="151">
        <v>252.36601976204838</v>
      </c>
      <c r="GF13" s="151">
        <v>252.36601976204838</v>
      </c>
      <c r="GG13" s="151">
        <v>252.36601976204838</v>
      </c>
      <c r="GH13" s="151">
        <v>252.36601976204838</v>
      </c>
      <c r="GI13" s="151">
        <v>252.36601976204838</v>
      </c>
      <c r="GJ13" s="151">
        <v>252.36601976204838</v>
      </c>
      <c r="GK13" s="151">
        <v>252.36601976204838</v>
      </c>
      <c r="GL13" s="151">
        <v>252.36601976204838</v>
      </c>
      <c r="GM13" s="151">
        <v>252.36601976204838</v>
      </c>
      <c r="GN13" s="151">
        <v>252.36601976204838</v>
      </c>
      <c r="GO13" s="151">
        <v>252.36601976204838</v>
      </c>
      <c r="GP13" s="151">
        <v>252.36601976204838</v>
      </c>
      <c r="GQ13" s="151">
        <v>252.87180700274502</v>
      </c>
      <c r="GR13" s="151">
        <v>252.87180700274502</v>
      </c>
      <c r="GS13" s="151">
        <v>252.87180700274502</v>
      </c>
      <c r="GT13" s="151">
        <v>252.87180700274502</v>
      </c>
      <c r="GU13" s="151">
        <v>252.87180700274502</v>
      </c>
      <c r="GV13" s="151">
        <v>252.87180700274502</v>
      </c>
      <c r="GW13" s="151">
        <v>252.87180700274502</v>
      </c>
      <c r="GX13" s="151">
        <v>252.87180700274502</v>
      </c>
      <c r="GY13" s="151">
        <v>252.87180700274502</v>
      </c>
      <c r="GZ13" s="151">
        <v>252.87180700274502</v>
      </c>
      <c r="HA13" s="151">
        <v>252.87180700274502</v>
      </c>
      <c r="HB13" s="151">
        <v>252.87180700274502</v>
      </c>
      <c r="HC13" s="423">
        <v>252.93155270098981</v>
      </c>
      <c r="HD13" s="423">
        <v>252.93155270098981</v>
      </c>
      <c r="HE13" s="423">
        <v>252.93155270098981</v>
      </c>
      <c r="HF13" s="423">
        <v>252.93155270098981</v>
      </c>
      <c r="HG13" s="423">
        <v>252.93155270098981</v>
      </c>
      <c r="HH13" s="423">
        <v>252.93155270098981</v>
      </c>
      <c r="HI13" s="423">
        <v>252.93155270098981</v>
      </c>
      <c r="HJ13" s="423">
        <v>252.93155270098981</v>
      </c>
      <c r="HK13" s="423">
        <v>252.93155270098981</v>
      </c>
      <c r="HL13" s="423">
        <v>252.93155270098981</v>
      </c>
      <c r="HM13" s="423">
        <v>252.93155270098981</v>
      </c>
      <c r="HN13" s="423">
        <v>252.93155270098981</v>
      </c>
      <c r="HO13" s="423">
        <v>271.86870484505198</v>
      </c>
      <c r="HP13" s="423">
        <v>271.86870484505198</v>
      </c>
      <c r="HQ13" s="423">
        <v>271.86870484505198</v>
      </c>
      <c r="HR13" s="423">
        <v>271.86870484505198</v>
      </c>
      <c r="HS13" s="423">
        <v>271.86870484505198</v>
      </c>
      <c r="HT13" s="423">
        <v>271.86870484505198</v>
      </c>
      <c r="HU13" s="423">
        <v>271.86870484505198</v>
      </c>
      <c r="HV13" s="423">
        <v>271.86870484505198</v>
      </c>
      <c r="HW13" s="423">
        <v>271.86870484505198</v>
      </c>
      <c r="HX13" s="423">
        <v>271.86870484505198</v>
      </c>
      <c r="HY13" s="423">
        <v>271.86870484505198</v>
      </c>
      <c r="HZ13" s="423">
        <v>271.86870484505198</v>
      </c>
      <c r="IA13" s="423">
        <v>271.86870484505198</v>
      </c>
      <c r="IB13" s="423">
        <v>271.86870484505198</v>
      </c>
      <c r="IC13" s="423">
        <v>271.86870484505198</v>
      </c>
      <c r="ID13" s="423">
        <v>271.86870484505198</v>
      </c>
      <c r="IE13" s="423">
        <v>271.86870484505198</v>
      </c>
      <c r="IF13" s="423">
        <v>271.86870484505198</v>
      </c>
      <c r="IG13" s="423">
        <v>271.86870484505198</v>
      </c>
      <c r="IH13" s="423">
        <v>271.86870484505198</v>
      </c>
      <c r="II13" s="423">
        <v>271.86870484505198</v>
      </c>
      <c r="IJ13" s="423">
        <v>271.86870484505198</v>
      </c>
      <c r="IK13" s="423">
        <v>271.86870484505198</v>
      </c>
      <c r="IL13" s="423">
        <v>271.86870484505198</v>
      </c>
    </row>
    <row r="14" spans="1:246" x14ac:dyDescent="0.25">
      <c r="A14" s="144">
        <v>27</v>
      </c>
      <c r="B14" s="144" t="s">
        <v>268</v>
      </c>
      <c r="C14" s="144">
        <v>2</v>
      </c>
      <c r="D14" s="144">
        <v>0</v>
      </c>
      <c r="E14" s="144"/>
      <c r="F14" s="145">
        <f t="shared" si="4"/>
        <v>88.569255683700007</v>
      </c>
      <c r="G14" s="146">
        <f t="shared" si="6"/>
        <v>235.35</v>
      </c>
      <c r="H14" s="147">
        <f>MAX(0,IF(Q14&lt;&gt;"",(YEAR(Q14)-YEAR(GERAL!$G$3))*12+MONTH(Q14)+1,999))</f>
        <v>97</v>
      </c>
      <c r="I14" s="148"/>
      <c r="J14" s="149"/>
      <c r="K14" s="150">
        <f>IF(J14&lt;&gt;"",(YEAR(J14)-YEAR(GERAL!$G$3))*12+MONTH(J14)+IF(DAY(J14)&gt;1,1,0),0)</f>
        <v>0</v>
      </c>
      <c r="L14" s="151">
        <v>9.25</v>
      </c>
      <c r="M14" s="151">
        <v>18.670000000000002</v>
      </c>
      <c r="N14" s="152">
        <v>344.65</v>
      </c>
      <c r="O14" s="153">
        <f t="shared" si="5"/>
        <v>0</v>
      </c>
      <c r="P14" s="154"/>
      <c r="Q14" s="149">
        <v>46751</v>
      </c>
      <c r="R14" s="155">
        <v>132</v>
      </c>
      <c r="S14" s="156">
        <v>0.90910000000000002</v>
      </c>
      <c r="T14" s="157">
        <v>0.37258978575873042</v>
      </c>
      <c r="AL14" s="144" t="s">
        <v>265</v>
      </c>
      <c r="AM14" s="150" t="s">
        <v>393</v>
      </c>
      <c r="AQ14" s="151">
        <v>235.35</v>
      </c>
      <c r="AR14" s="151">
        <v>235.35</v>
      </c>
      <c r="AS14" s="151">
        <v>235.35</v>
      </c>
      <c r="AT14" s="151">
        <v>235.35</v>
      </c>
      <c r="AU14" s="151">
        <v>235.35</v>
      </c>
      <c r="AV14" s="151">
        <v>235.35</v>
      </c>
      <c r="AW14" s="151">
        <v>235.35</v>
      </c>
      <c r="AX14" s="151">
        <v>235.35</v>
      </c>
      <c r="AY14" s="151">
        <v>235.35</v>
      </c>
      <c r="AZ14" s="151">
        <v>235.35</v>
      </c>
      <c r="BA14" s="151">
        <v>235.35</v>
      </c>
      <c r="BB14" s="151">
        <v>235.35</v>
      </c>
      <c r="BC14" s="151">
        <v>238.03456311279908</v>
      </c>
      <c r="BD14" s="151">
        <v>238.03456311279908</v>
      </c>
      <c r="BE14" s="151">
        <v>238.03456311279908</v>
      </c>
      <c r="BF14" s="151">
        <v>238.03456311279908</v>
      </c>
      <c r="BG14" s="151">
        <v>238.03456311279908</v>
      </c>
      <c r="BH14" s="151">
        <v>238.03456311279908</v>
      </c>
      <c r="BI14" s="151">
        <v>238.03456311279908</v>
      </c>
      <c r="BJ14" s="151">
        <v>238.03456311279908</v>
      </c>
      <c r="BK14" s="151">
        <v>238.03456311279908</v>
      </c>
      <c r="BL14" s="151">
        <v>238.03456311279908</v>
      </c>
      <c r="BM14" s="151">
        <v>238.03456311279908</v>
      </c>
      <c r="BN14" s="151">
        <v>238.03456311279908</v>
      </c>
      <c r="BO14" s="151">
        <v>236.10822981407421</v>
      </c>
      <c r="BP14" s="151">
        <v>236.10822981407421</v>
      </c>
      <c r="BQ14" s="151">
        <v>236.10822981407421</v>
      </c>
      <c r="BR14" s="151">
        <v>236.10822981407421</v>
      </c>
      <c r="BS14" s="151">
        <v>236.10822981407421</v>
      </c>
      <c r="BT14" s="151">
        <v>236.10822981407421</v>
      </c>
      <c r="BU14" s="151">
        <v>236.10822981407421</v>
      </c>
      <c r="BV14" s="151">
        <v>236.10822981407421</v>
      </c>
      <c r="BW14" s="151">
        <v>236.10822981407421</v>
      </c>
      <c r="BX14" s="151">
        <v>236.10822981407421</v>
      </c>
      <c r="BY14" s="151">
        <v>236.10822981407421</v>
      </c>
      <c r="BZ14" s="151">
        <v>236.10822981407421</v>
      </c>
      <c r="CA14" s="151">
        <v>234.59836565734821</v>
      </c>
      <c r="CB14" s="151">
        <v>234.59836565734821</v>
      </c>
      <c r="CC14" s="151">
        <v>234.59836565734821</v>
      </c>
      <c r="CD14" s="151">
        <v>234.59836565734821</v>
      </c>
      <c r="CE14" s="151">
        <v>234.59836565734821</v>
      </c>
      <c r="CF14" s="151">
        <v>234.59836565734821</v>
      </c>
      <c r="CG14" s="151">
        <v>234.59836565734821</v>
      </c>
      <c r="CH14" s="151">
        <v>234.59836565734821</v>
      </c>
      <c r="CI14" s="151">
        <v>234.59836565734821</v>
      </c>
      <c r="CJ14" s="151">
        <v>234.59836565734821</v>
      </c>
      <c r="CK14" s="151">
        <v>234.59836565734821</v>
      </c>
      <c r="CL14" s="151">
        <v>234.59836565734821</v>
      </c>
      <c r="CM14" s="151">
        <v>234.14967506412509</v>
      </c>
      <c r="CN14" s="151">
        <v>234.14967506412509</v>
      </c>
      <c r="CO14" s="151">
        <v>234.14967506412509</v>
      </c>
      <c r="CP14" s="151">
        <v>234.14967506412509</v>
      </c>
      <c r="CQ14" s="151">
        <v>234.14967506412509</v>
      </c>
      <c r="CR14" s="151">
        <v>234.14967506412509</v>
      </c>
      <c r="CS14" s="151">
        <v>234.14967506412509</v>
      </c>
      <c r="CT14" s="151">
        <v>234.14967506412509</v>
      </c>
      <c r="CU14" s="151">
        <v>234.14967506412509</v>
      </c>
      <c r="CV14" s="151">
        <v>234.14967506412509</v>
      </c>
      <c r="CW14" s="151">
        <v>234.14967506412509</v>
      </c>
      <c r="CX14" s="151">
        <v>234.14967506412509</v>
      </c>
      <c r="CY14" s="151">
        <v>232.97166431530698</v>
      </c>
      <c r="CZ14" s="151">
        <v>232.97166431530698</v>
      </c>
      <c r="DA14" s="151">
        <v>232.97166431530698</v>
      </c>
      <c r="DB14" s="151">
        <v>232.97166431530698</v>
      </c>
      <c r="DC14" s="151">
        <v>232.97166431530698</v>
      </c>
      <c r="DD14" s="151">
        <v>232.97166431530698</v>
      </c>
      <c r="DE14" s="151">
        <v>232.97166431530698</v>
      </c>
      <c r="DF14" s="151">
        <v>232.97166431530698</v>
      </c>
      <c r="DG14" s="151">
        <v>232.97166431530698</v>
      </c>
      <c r="DH14" s="151">
        <v>232.97166431530698</v>
      </c>
      <c r="DI14" s="151">
        <v>232.97166431530698</v>
      </c>
      <c r="DJ14" s="151">
        <v>232.97166431530698</v>
      </c>
      <c r="DK14" s="151">
        <v>233.52101251897849</v>
      </c>
      <c r="DL14" s="151">
        <v>233.52101251897849</v>
      </c>
      <c r="DM14" s="151">
        <v>233.52101251897849</v>
      </c>
      <c r="DN14" s="151">
        <v>233.52101251897849</v>
      </c>
      <c r="DO14" s="151">
        <v>233.52101251897849</v>
      </c>
      <c r="DP14" s="151">
        <v>233.52101251897849</v>
      </c>
      <c r="DQ14" s="151">
        <v>233.52101251897849</v>
      </c>
      <c r="DR14" s="151">
        <v>233.52101251897849</v>
      </c>
      <c r="DS14" s="151">
        <v>233.52101251897849</v>
      </c>
      <c r="DT14" s="151">
        <v>233.52101251897849</v>
      </c>
      <c r="DU14" s="151">
        <v>233.52101251897849</v>
      </c>
      <c r="DV14" s="151">
        <v>233.52101251897849</v>
      </c>
      <c r="DW14" s="151">
        <v>234.48483323626107</v>
      </c>
      <c r="DX14" s="151">
        <v>234.48483323626107</v>
      </c>
      <c r="DY14" s="151">
        <v>234.48483323626107</v>
      </c>
      <c r="DZ14" s="151">
        <v>234.48483323626107</v>
      </c>
      <c r="EA14" s="151">
        <v>234.48483323626107</v>
      </c>
      <c r="EB14" s="151">
        <v>234.48483323626107</v>
      </c>
      <c r="EC14" s="151">
        <v>234.48483323626107</v>
      </c>
      <c r="ED14" s="151">
        <v>234.48483323626107</v>
      </c>
      <c r="EE14" s="151">
        <v>234.48483323626107</v>
      </c>
      <c r="EF14" s="151">
        <v>234.48483323626107</v>
      </c>
      <c r="EG14" s="151">
        <v>234.48483323626107</v>
      </c>
      <c r="EH14" s="151">
        <v>234.48483323626107</v>
      </c>
      <c r="EI14" s="151">
        <v>233.30503240681938</v>
      </c>
      <c r="EJ14" s="151">
        <v>233.30503240681938</v>
      </c>
      <c r="EK14" s="151">
        <v>233.30503240681938</v>
      </c>
      <c r="EL14" s="151">
        <v>233.30503240681938</v>
      </c>
      <c r="EM14" s="151">
        <v>233.30503240681938</v>
      </c>
      <c r="EN14" s="151">
        <v>233.30503240681938</v>
      </c>
      <c r="EO14" s="151">
        <v>233.30503240681938</v>
      </c>
      <c r="EP14" s="151">
        <v>233.30503240681938</v>
      </c>
      <c r="EQ14" s="151">
        <v>233.30503240681938</v>
      </c>
      <c r="ER14" s="151">
        <v>233.30503240681938</v>
      </c>
      <c r="ES14" s="151">
        <v>233.30503240681938</v>
      </c>
      <c r="ET14" s="151">
        <v>233.30503240681938</v>
      </c>
      <c r="EU14" s="151">
        <v>233.39763465446174</v>
      </c>
      <c r="EV14" s="151">
        <v>233.39763465446174</v>
      </c>
      <c r="EW14" s="151">
        <v>233.39763465446174</v>
      </c>
      <c r="EX14" s="151">
        <v>233.39763465446174</v>
      </c>
      <c r="EY14" s="151">
        <v>233.39763465446174</v>
      </c>
      <c r="EZ14" s="151">
        <v>233.39763465446174</v>
      </c>
      <c r="FA14" s="151">
        <v>233.39763465446174</v>
      </c>
      <c r="FB14" s="151">
        <v>233.39763465446174</v>
      </c>
      <c r="FC14" s="151">
        <v>233.39763465446174</v>
      </c>
      <c r="FD14" s="151">
        <v>233.39763465446174</v>
      </c>
      <c r="FE14" s="151">
        <v>233.39763465446174</v>
      </c>
      <c r="FF14" s="151">
        <v>233.39763465446174</v>
      </c>
      <c r="FG14" s="151">
        <v>233.26344745694877</v>
      </c>
      <c r="FH14" s="151">
        <v>233.26344745694877</v>
      </c>
      <c r="FI14" s="151">
        <v>233.26344745694877</v>
      </c>
      <c r="FJ14" s="151">
        <v>233.26344745694877</v>
      </c>
      <c r="FK14" s="151">
        <v>233.26344745694877</v>
      </c>
      <c r="FL14" s="151">
        <v>233.26344745694877</v>
      </c>
      <c r="FM14" s="151">
        <v>233.26344745694877</v>
      </c>
      <c r="FN14" s="151">
        <v>233.26344745694877</v>
      </c>
      <c r="FO14" s="151">
        <v>233.26344745694877</v>
      </c>
      <c r="FP14" s="151">
        <v>233.26344745694877</v>
      </c>
      <c r="FQ14" s="151">
        <v>233.26344745694877</v>
      </c>
      <c r="FR14" s="151">
        <v>233.26344745694877</v>
      </c>
      <c r="FS14" s="151">
        <v>233.15129202095667</v>
      </c>
      <c r="FT14" s="151">
        <v>233.15129202095667</v>
      </c>
      <c r="FU14" s="151">
        <v>233.15129202095667</v>
      </c>
      <c r="FV14" s="151">
        <v>233.15129202095667</v>
      </c>
      <c r="FW14" s="151">
        <v>233.15129202095667</v>
      </c>
      <c r="FX14" s="151">
        <v>233.15129202095667</v>
      </c>
      <c r="FY14" s="151">
        <v>233.15129202095667</v>
      </c>
      <c r="FZ14" s="151">
        <v>233.15129202095667</v>
      </c>
      <c r="GA14" s="151">
        <v>233.15129202095667</v>
      </c>
      <c r="GB14" s="151">
        <v>233.15129202095667</v>
      </c>
      <c r="GC14" s="151">
        <v>233.15129202095667</v>
      </c>
      <c r="GD14" s="151">
        <v>233.15129202095667</v>
      </c>
      <c r="GE14" s="151">
        <v>232.94639663881273</v>
      </c>
      <c r="GF14" s="151">
        <v>232.94639663881273</v>
      </c>
      <c r="GG14" s="151">
        <v>232.94639663881273</v>
      </c>
      <c r="GH14" s="151">
        <v>232.94639663881273</v>
      </c>
      <c r="GI14" s="151">
        <v>232.94639663881273</v>
      </c>
      <c r="GJ14" s="151">
        <v>232.94639663881273</v>
      </c>
      <c r="GK14" s="151">
        <v>232.94639663881273</v>
      </c>
      <c r="GL14" s="151">
        <v>232.94639663881273</v>
      </c>
      <c r="GM14" s="151">
        <v>232.94639663881273</v>
      </c>
      <c r="GN14" s="151">
        <v>232.94639663881273</v>
      </c>
      <c r="GO14" s="151">
        <v>232.94639663881273</v>
      </c>
      <c r="GP14" s="151">
        <v>232.94639663881273</v>
      </c>
      <c r="GQ14" s="151">
        <v>233.41326343529059</v>
      </c>
      <c r="GR14" s="151">
        <v>233.41326343529059</v>
      </c>
      <c r="GS14" s="151">
        <v>233.41326343529059</v>
      </c>
      <c r="GT14" s="151">
        <v>233.41326343529059</v>
      </c>
      <c r="GU14" s="151">
        <v>233.41326343529059</v>
      </c>
      <c r="GV14" s="151">
        <v>233.41326343529059</v>
      </c>
      <c r="GW14" s="151">
        <v>233.41326343529059</v>
      </c>
      <c r="GX14" s="151">
        <v>233.41326343529059</v>
      </c>
      <c r="GY14" s="151">
        <v>233.41326343529059</v>
      </c>
      <c r="GZ14" s="151">
        <v>233.41326343529059</v>
      </c>
      <c r="HA14" s="151">
        <v>233.41326343529059</v>
      </c>
      <c r="HB14" s="151">
        <v>233.41326343529059</v>
      </c>
      <c r="HC14" s="423">
        <v>233.46841168834746</v>
      </c>
      <c r="HD14" s="423">
        <v>233.46841168834746</v>
      </c>
      <c r="HE14" s="423">
        <v>233.46841168834746</v>
      </c>
      <c r="HF14" s="423">
        <v>233.46841168834746</v>
      </c>
      <c r="HG14" s="423">
        <v>233.46841168834746</v>
      </c>
      <c r="HH14" s="423">
        <v>233.46841168834746</v>
      </c>
      <c r="HI14" s="423">
        <v>233.46841168834746</v>
      </c>
      <c r="HJ14" s="423">
        <v>233.46841168834746</v>
      </c>
      <c r="HK14" s="423">
        <v>233.46841168834746</v>
      </c>
      <c r="HL14" s="423">
        <v>233.46841168834746</v>
      </c>
      <c r="HM14" s="423">
        <v>233.46841168834746</v>
      </c>
      <c r="HN14" s="423">
        <v>233.46841168834746</v>
      </c>
      <c r="HO14" s="423">
        <v>303.86798033641401</v>
      </c>
      <c r="HP14" s="423">
        <v>303.86798033641401</v>
      </c>
      <c r="HQ14" s="423">
        <v>303.86798033641401</v>
      </c>
      <c r="HR14" s="423">
        <v>303.86798033641401</v>
      </c>
      <c r="HS14" s="423">
        <v>303.86798033641401</v>
      </c>
      <c r="HT14" s="423">
        <v>303.86798033641401</v>
      </c>
      <c r="HU14" s="423">
        <v>303.86798033641401</v>
      </c>
      <c r="HV14" s="423">
        <v>303.86798033641401</v>
      </c>
      <c r="HW14" s="423">
        <v>303.86798033641401</v>
      </c>
      <c r="HX14" s="423">
        <v>303.86798033641401</v>
      </c>
      <c r="HY14" s="423">
        <v>303.86798033641401</v>
      </c>
      <c r="HZ14" s="423">
        <v>303.86798033641401</v>
      </c>
      <c r="IA14" s="423">
        <v>303.86798033641401</v>
      </c>
      <c r="IB14" s="423">
        <v>303.86798033641401</v>
      </c>
      <c r="IC14" s="423">
        <v>303.86798033641401</v>
      </c>
      <c r="ID14" s="423">
        <v>303.86798033641401</v>
      </c>
      <c r="IE14" s="423">
        <v>303.86798033641401</v>
      </c>
      <c r="IF14" s="423">
        <v>303.86798033641401</v>
      </c>
      <c r="IG14" s="423">
        <v>303.86798033641401</v>
      </c>
      <c r="IH14" s="423">
        <v>303.86798033641401</v>
      </c>
      <c r="II14" s="423">
        <v>303.86798033641401</v>
      </c>
      <c r="IJ14" s="423">
        <v>303.86798033641401</v>
      </c>
      <c r="IK14" s="423">
        <v>303.86798033641401</v>
      </c>
      <c r="IL14" s="423">
        <v>303.86798033641401</v>
      </c>
    </row>
    <row r="15" spans="1:246" x14ac:dyDescent="0.25">
      <c r="A15" s="144">
        <v>28</v>
      </c>
      <c r="B15" s="144" t="s">
        <v>269</v>
      </c>
      <c r="C15" s="144">
        <v>2</v>
      </c>
      <c r="D15" s="144">
        <v>0</v>
      </c>
      <c r="E15" s="160"/>
      <c r="F15" s="145">
        <f t="shared" si="4"/>
        <v>10.131695280000001</v>
      </c>
      <c r="G15" s="146">
        <f t="shared" si="6"/>
        <v>475.68</v>
      </c>
      <c r="H15" s="147">
        <f>MAX(0,IF(Q15&lt;&gt;"",(YEAR(Q15)-YEAR(GERAL!$G$3))*12+MONTH(Q15)+1,999))</f>
        <v>97</v>
      </c>
      <c r="I15" s="148"/>
      <c r="J15" s="149"/>
      <c r="K15" s="150">
        <f>IF(J15&lt;&gt;"",(YEAR(J15)-YEAR(GERAL!$G$3))*12+MONTH(J15)+IF(DAY(J15)&gt;1,1,0),0)</f>
        <v>0</v>
      </c>
      <c r="L15" s="151">
        <v>31.74</v>
      </c>
      <c r="M15" s="151">
        <v>17.54</v>
      </c>
      <c r="N15" s="152">
        <v>344.65</v>
      </c>
      <c r="O15" s="153">
        <f t="shared" si="5"/>
        <v>0</v>
      </c>
      <c r="P15" s="154"/>
      <c r="Q15" s="149">
        <v>46751</v>
      </c>
      <c r="R15" s="155">
        <v>20</v>
      </c>
      <c r="S15" s="156">
        <v>0.9</v>
      </c>
      <c r="T15" s="157">
        <v>0.99884567392950641</v>
      </c>
      <c r="AL15" s="144" t="s">
        <v>265</v>
      </c>
      <c r="AM15" s="150" t="s">
        <v>393</v>
      </c>
      <c r="AO15" s="419" t="s">
        <v>387</v>
      </c>
      <c r="AQ15" s="151">
        <v>475.68</v>
      </c>
      <c r="AR15" s="151">
        <v>475.68</v>
      </c>
      <c r="AS15" s="151">
        <v>475.68</v>
      </c>
      <c r="AT15" s="151">
        <v>475.68</v>
      </c>
      <c r="AU15" s="151">
        <v>475.68</v>
      </c>
      <c r="AV15" s="151">
        <v>475.68</v>
      </c>
      <c r="AW15" s="151">
        <v>475.68</v>
      </c>
      <c r="AX15" s="151">
        <v>475.68</v>
      </c>
      <c r="AY15" s="151">
        <v>475.68</v>
      </c>
      <c r="AZ15" s="151">
        <v>475.68</v>
      </c>
      <c r="BA15" s="151">
        <v>475.68</v>
      </c>
      <c r="BB15" s="151">
        <v>475.68</v>
      </c>
      <c r="BC15" s="151">
        <v>481.10593151262486</v>
      </c>
      <c r="BD15" s="151">
        <v>481.10593151262486</v>
      </c>
      <c r="BE15" s="151">
        <v>481.10593151262486</v>
      </c>
      <c r="BF15" s="151">
        <v>481.10593151262486</v>
      </c>
      <c r="BG15" s="151">
        <v>481.10593151262486</v>
      </c>
      <c r="BH15" s="151">
        <v>481.10593151262486</v>
      </c>
      <c r="BI15" s="151">
        <v>481.10593151262486</v>
      </c>
      <c r="BJ15" s="151">
        <v>481.10593151262486</v>
      </c>
      <c r="BK15" s="151">
        <v>481.10593151262486</v>
      </c>
      <c r="BL15" s="151">
        <v>481.10593151262486</v>
      </c>
      <c r="BM15" s="151">
        <v>481.10593151262486</v>
      </c>
      <c r="BN15" s="151">
        <v>481.10593151262486</v>
      </c>
      <c r="BO15" s="151">
        <v>477.21250375168393</v>
      </c>
      <c r="BP15" s="151">
        <v>477.21250375168393</v>
      </c>
      <c r="BQ15" s="151">
        <v>477.21250375168393</v>
      </c>
      <c r="BR15" s="151">
        <v>477.21250375168393</v>
      </c>
      <c r="BS15" s="151">
        <v>477.21250375168393</v>
      </c>
      <c r="BT15" s="151">
        <v>477.21250375168393</v>
      </c>
      <c r="BU15" s="151">
        <v>477.21250375168393</v>
      </c>
      <c r="BV15" s="151">
        <v>477.21250375168393</v>
      </c>
      <c r="BW15" s="151">
        <v>477.21250375168393</v>
      </c>
      <c r="BX15" s="151">
        <v>477.21250375168393</v>
      </c>
      <c r="BY15" s="151">
        <v>477.21250375168393</v>
      </c>
      <c r="BZ15" s="151">
        <v>477.21250375168393</v>
      </c>
      <c r="CA15" s="151">
        <v>474.16082675116803</v>
      </c>
      <c r="CB15" s="151">
        <v>474.16082675116803</v>
      </c>
      <c r="CC15" s="151">
        <v>474.16082675116803</v>
      </c>
      <c r="CD15" s="151">
        <v>474.16082675116803</v>
      </c>
      <c r="CE15" s="151">
        <v>474.16082675116803</v>
      </c>
      <c r="CF15" s="151">
        <v>474.16082675116803</v>
      </c>
      <c r="CG15" s="151">
        <v>474.16082675116803</v>
      </c>
      <c r="CH15" s="151">
        <v>474.16082675116803</v>
      </c>
      <c r="CI15" s="151">
        <v>474.16082675116803</v>
      </c>
      <c r="CJ15" s="151">
        <v>474.16082675116803</v>
      </c>
      <c r="CK15" s="151">
        <v>474.16082675116803</v>
      </c>
      <c r="CL15" s="151">
        <v>474.16082675116803</v>
      </c>
      <c r="CM15" s="151">
        <v>473.2539512832081</v>
      </c>
      <c r="CN15" s="151">
        <v>473.2539512832081</v>
      </c>
      <c r="CO15" s="151">
        <v>473.2539512832081</v>
      </c>
      <c r="CP15" s="151">
        <v>473.2539512832081</v>
      </c>
      <c r="CQ15" s="151">
        <v>473.2539512832081</v>
      </c>
      <c r="CR15" s="151">
        <v>473.2539512832081</v>
      </c>
      <c r="CS15" s="151">
        <v>473.2539512832081</v>
      </c>
      <c r="CT15" s="151">
        <v>473.2539512832081</v>
      </c>
      <c r="CU15" s="151">
        <v>473.2539512832081</v>
      </c>
      <c r="CV15" s="151">
        <v>473.2539512832081</v>
      </c>
      <c r="CW15" s="151">
        <v>473.2539512832081</v>
      </c>
      <c r="CX15" s="151">
        <v>473.2539512832081</v>
      </c>
      <c r="CY15" s="151">
        <v>470.87300310815903</v>
      </c>
      <c r="CZ15" s="151">
        <v>470.87300310815903</v>
      </c>
      <c r="DA15" s="151">
        <v>470.87300310815903</v>
      </c>
      <c r="DB15" s="151">
        <v>470.87300310815903</v>
      </c>
      <c r="DC15" s="151">
        <v>470.87300310815903</v>
      </c>
      <c r="DD15" s="151">
        <v>470.87300310815903</v>
      </c>
      <c r="DE15" s="151">
        <v>470.87300310815903</v>
      </c>
      <c r="DF15" s="151">
        <v>470.87300310815903</v>
      </c>
      <c r="DG15" s="151">
        <v>470.87300310815903</v>
      </c>
      <c r="DH15" s="151">
        <v>470.87300310815903</v>
      </c>
      <c r="DI15" s="151">
        <v>470.87300310815903</v>
      </c>
      <c r="DJ15" s="151">
        <v>470.87300310815903</v>
      </c>
      <c r="DK15" s="151">
        <v>471.98332370948674</v>
      </c>
      <c r="DL15" s="151">
        <v>471.98332370948674</v>
      </c>
      <c r="DM15" s="151">
        <v>471.98332370948674</v>
      </c>
      <c r="DN15" s="151">
        <v>471.98332370948674</v>
      </c>
      <c r="DO15" s="151">
        <v>471.98332370948674</v>
      </c>
      <c r="DP15" s="151">
        <v>471.98332370948674</v>
      </c>
      <c r="DQ15" s="151">
        <v>471.98332370948674</v>
      </c>
      <c r="DR15" s="151">
        <v>471.98332370948674</v>
      </c>
      <c r="DS15" s="151">
        <v>471.98332370948674</v>
      </c>
      <c r="DT15" s="151">
        <v>471.98332370948674</v>
      </c>
      <c r="DU15" s="151">
        <v>471.98332370948674</v>
      </c>
      <c r="DV15" s="151">
        <v>471.98332370948674</v>
      </c>
      <c r="DW15" s="151">
        <v>473.93135956585797</v>
      </c>
      <c r="DX15" s="151">
        <v>473.93135956585797</v>
      </c>
      <c r="DY15" s="151">
        <v>473.93135956585797</v>
      </c>
      <c r="DZ15" s="151">
        <v>473.93135956585797</v>
      </c>
      <c r="EA15" s="151">
        <v>473.93135956585797</v>
      </c>
      <c r="EB15" s="151">
        <v>473.93135956585797</v>
      </c>
      <c r="EC15" s="151">
        <v>473.93135956585797</v>
      </c>
      <c r="ED15" s="151">
        <v>473.93135956585797</v>
      </c>
      <c r="EE15" s="151">
        <v>473.93135956585797</v>
      </c>
      <c r="EF15" s="151">
        <v>473.93135956585797</v>
      </c>
      <c r="EG15" s="151">
        <v>473.93135956585797</v>
      </c>
      <c r="EH15" s="151">
        <v>473.93135956585797</v>
      </c>
      <c r="EI15" s="151">
        <v>471.54679335150138</v>
      </c>
      <c r="EJ15" s="151">
        <v>471.54679335150138</v>
      </c>
      <c r="EK15" s="151">
        <v>471.54679335150138</v>
      </c>
      <c r="EL15" s="151">
        <v>471.54679335150138</v>
      </c>
      <c r="EM15" s="151">
        <v>471.54679335150138</v>
      </c>
      <c r="EN15" s="151">
        <v>471.54679335150138</v>
      </c>
      <c r="EO15" s="151">
        <v>471.54679335150138</v>
      </c>
      <c r="EP15" s="151">
        <v>471.54679335150138</v>
      </c>
      <c r="EQ15" s="151">
        <v>471.54679335150138</v>
      </c>
      <c r="ER15" s="151">
        <v>471.54679335150138</v>
      </c>
      <c r="ES15" s="151">
        <v>471.54679335150138</v>
      </c>
      <c r="ET15" s="151">
        <v>471.54679335150138</v>
      </c>
      <c r="EU15" s="151">
        <v>471.73395730798535</v>
      </c>
      <c r="EV15" s="151">
        <v>471.73395730798535</v>
      </c>
      <c r="EW15" s="151">
        <v>471.73395730798535</v>
      </c>
      <c r="EX15" s="151">
        <v>471.73395730798535</v>
      </c>
      <c r="EY15" s="151">
        <v>471.73395730798535</v>
      </c>
      <c r="EZ15" s="151">
        <v>471.73395730798535</v>
      </c>
      <c r="FA15" s="151">
        <v>471.73395730798535</v>
      </c>
      <c r="FB15" s="151">
        <v>471.73395730798535</v>
      </c>
      <c r="FC15" s="151">
        <v>471.73395730798535</v>
      </c>
      <c r="FD15" s="151">
        <v>471.73395730798535</v>
      </c>
      <c r="FE15" s="151">
        <v>471.73395730798535</v>
      </c>
      <c r="FF15" s="151">
        <v>471.73395730798535</v>
      </c>
      <c r="FG15" s="151">
        <v>471.46274351528103</v>
      </c>
      <c r="FH15" s="151">
        <v>471.46274351528103</v>
      </c>
      <c r="FI15" s="151">
        <v>471.46274351528103</v>
      </c>
      <c r="FJ15" s="151">
        <v>471.46274351528103</v>
      </c>
      <c r="FK15" s="151">
        <v>471.46274351528103</v>
      </c>
      <c r="FL15" s="151">
        <v>471.46274351528103</v>
      </c>
      <c r="FM15" s="151">
        <v>471.46274351528103</v>
      </c>
      <c r="FN15" s="151">
        <v>471.46274351528103</v>
      </c>
      <c r="FO15" s="151">
        <v>471.46274351528103</v>
      </c>
      <c r="FP15" s="151">
        <v>471.46274351528103</v>
      </c>
      <c r="FQ15" s="151">
        <v>471.46274351528103</v>
      </c>
      <c r="FR15" s="151">
        <v>471.46274351528103</v>
      </c>
      <c r="FS15" s="151">
        <v>471.23605943713056</v>
      </c>
      <c r="FT15" s="151">
        <v>471.23605943713056</v>
      </c>
      <c r="FU15" s="151">
        <v>471.23605943713056</v>
      </c>
      <c r="FV15" s="151">
        <v>471.23605943713056</v>
      </c>
      <c r="FW15" s="151">
        <v>471.23605943713056</v>
      </c>
      <c r="FX15" s="151">
        <v>471.23605943713056</v>
      </c>
      <c r="FY15" s="151">
        <v>471.23605943713056</v>
      </c>
      <c r="FZ15" s="151">
        <v>471.23605943713056</v>
      </c>
      <c r="GA15" s="151">
        <v>471.23605943713056</v>
      </c>
      <c r="GB15" s="151">
        <v>471.23605943713056</v>
      </c>
      <c r="GC15" s="151">
        <v>471.23605943713056</v>
      </c>
      <c r="GD15" s="151">
        <v>471.23605943713056</v>
      </c>
      <c r="GE15" s="151">
        <v>470.82193309178012</v>
      </c>
      <c r="GF15" s="151">
        <v>470.82193309178012</v>
      </c>
      <c r="GG15" s="151">
        <v>470.82193309178012</v>
      </c>
      <c r="GH15" s="151">
        <v>470.82193309178012</v>
      </c>
      <c r="GI15" s="151">
        <v>470.82193309178012</v>
      </c>
      <c r="GJ15" s="151">
        <v>470.82193309178012</v>
      </c>
      <c r="GK15" s="151">
        <v>470.82193309178012</v>
      </c>
      <c r="GL15" s="151">
        <v>470.82193309178012</v>
      </c>
      <c r="GM15" s="151">
        <v>470.82193309178012</v>
      </c>
      <c r="GN15" s="151">
        <v>470.82193309178012</v>
      </c>
      <c r="GO15" s="151">
        <v>470.82193309178012</v>
      </c>
      <c r="GP15" s="151">
        <v>470.82193309178012</v>
      </c>
      <c r="GQ15" s="151">
        <v>471.76554557424697</v>
      </c>
      <c r="GR15" s="151">
        <v>471.76554557424697</v>
      </c>
      <c r="GS15" s="151">
        <v>471.76554557424697</v>
      </c>
      <c r="GT15" s="151">
        <v>471.76554557424697</v>
      </c>
      <c r="GU15" s="151">
        <v>471.76554557424697</v>
      </c>
      <c r="GV15" s="151">
        <v>471.76554557424697</v>
      </c>
      <c r="GW15" s="151">
        <v>471.76554557424697</v>
      </c>
      <c r="GX15" s="151">
        <v>471.76554557424697</v>
      </c>
      <c r="GY15" s="151">
        <v>471.76554557424697</v>
      </c>
      <c r="GZ15" s="151">
        <v>471.76554557424697</v>
      </c>
      <c r="HA15" s="151">
        <v>471.76554557424697</v>
      </c>
      <c r="HB15" s="151">
        <v>471.76554557424697</v>
      </c>
      <c r="HC15" s="423">
        <v>471.87700901598947</v>
      </c>
      <c r="HD15" s="423">
        <v>471.87700901598947</v>
      </c>
      <c r="HE15" s="423">
        <v>471.87700901598947</v>
      </c>
      <c r="HF15" s="423">
        <v>471.87700901598947</v>
      </c>
      <c r="HG15" s="423">
        <v>471.87700901598947</v>
      </c>
      <c r="HH15" s="423">
        <v>471.87700901598947</v>
      </c>
      <c r="HI15" s="423">
        <v>471.87700901598947</v>
      </c>
      <c r="HJ15" s="423">
        <v>471.87700901598947</v>
      </c>
      <c r="HK15" s="423">
        <v>471.87700901598947</v>
      </c>
      <c r="HL15" s="423">
        <v>471.87700901598947</v>
      </c>
      <c r="HM15" s="423">
        <v>471.87700901598947</v>
      </c>
      <c r="HN15" s="423">
        <v>471.87700901598947</v>
      </c>
      <c r="HO15" s="423">
        <v>280.485269530435</v>
      </c>
      <c r="HP15" s="423">
        <v>280.485269530435</v>
      </c>
      <c r="HQ15" s="423">
        <v>280.485269530435</v>
      </c>
      <c r="HR15" s="423">
        <v>280.485269530435</v>
      </c>
      <c r="HS15" s="423">
        <v>280.485269530435</v>
      </c>
      <c r="HT15" s="423">
        <v>280.485269530435</v>
      </c>
      <c r="HU15" s="423">
        <v>280.485269530435</v>
      </c>
      <c r="HV15" s="423">
        <v>280.485269530435</v>
      </c>
      <c r="HW15" s="423">
        <v>280.485269530435</v>
      </c>
      <c r="HX15" s="423">
        <v>280.485269530435</v>
      </c>
      <c r="HY15" s="423">
        <v>280.485269530435</v>
      </c>
      <c r="HZ15" s="423">
        <v>280.485269530435</v>
      </c>
      <c r="IA15" s="423">
        <v>280.485269530435</v>
      </c>
      <c r="IB15" s="423">
        <v>280.485269530435</v>
      </c>
      <c r="IC15" s="423">
        <v>280.485269530435</v>
      </c>
      <c r="ID15" s="423">
        <v>280.485269530435</v>
      </c>
      <c r="IE15" s="423">
        <v>280.485269530435</v>
      </c>
      <c r="IF15" s="423">
        <v>280.485269530435</v>
      </c>
      <c r="IG15" s="423">
        <v>280.485269530435</v>
      </c>
      <c r="IH15" s="423">
        <v>280.485269530435</v>
      </c>
      <c r="II15" s="423">
        <v>280.485269530435</v>
      </c>
      <c r="IJ15" s="423">
        <v>280.485269530435</v>
      </c>
      <c r="IK15" s="423">
        <v>280.485269530435</v>
      </c>
      <c r="IL15" s="423">
        <v>280.485269530435</v>
      </c>
    </row>
    <row r="16" spans="1:246" x14ac:dyDescent="0.25">
      <c r="A16" s="144">
        <v>35</v>
      </c>
      <c r="B16" s="144" t="s">
        <v>270</v>
      </c>
      <c r="C16" s="144">
        <v>2</v>
      </c>
      <c r="D16" s="144">
        <v>0</v>
      </c>
      <c r="E16" s="144"/>
      <c r="F16" s="145">
        <f t="shared" si="4"/>
        <v>398.34678308435991</v>
      </c>
      <c r="G16" s="146">
        <f t="shared" si="6"/>
        <v>278.48</v>
      </c>
      <c r="H16" s="147">
        <f>MAX(0,IF(Q16&lt;&gt;"",(YEAR(Q16)-YEAR(GERAL!$G$3))*12+MONTH(Q16)+1,999))</f>
        <v>72</v>
      </c>
      <c r="I16" s="148"/>
      <c r="J16" s="149"/>
      <c r="K16" s="150">
        <f>IF(J16&lt;&gt;"",(YEAR(J16)-YEAR(GERAL!$G$3))*12+MONTH(J16)+IF(DAY(J16)&gt;1,1,0),0)</f>
        <v>0</v>
      </c>
      <c r="L16" s="151">
        <v>3.42</v>
      </c>
      <c r="M16" s="151">
        <v>31.43</v>
      </c>
      <c r="N16" s="152">
        <v>344.65</v>
      </c>
      <c r="O16" s="153">
        <f t="shared" si="5"/>
        <v>0</v>
      </c>
      <c r="P16" s="154"/>
      <c r="Q16" s="159">
        <v>45991</v>
      </c>
      <c r="R16" s="155">
        <v>639.9</v>
      </c>
      <c r="S16" s="156">
        <v>0.94</v>
      </c>
      <c r="T16" s="157">
        <v>0</v>
      </c>
      <c r="AL16" s="144" t="s">
        <v>175</v>
      </c>
      <c r="AM16" s="150" t="s">
        <v>393</v>
      </c>
      <c r="AQ16" s="151">
        <v>278.48</v>
      </c>
      <c r="AR16" s="151">
        <v>278.48</v>
      </c>
      <c r="AS16" s="151">
        <v>278.48</v>
      </c>
      <c r="AT16" s="151">
        <v>278.48</v>
      </c>
      <c r="AU16" s="151">
        <v>278.48</v>
      </c>
      <c r="AV16" s="151">
        <v>278.48</v>
      </c>
      <c r="AW16" s="151">
        <v>278.48</v>
      </c>
      <c r="AX16" s="151">
        <v>278.48</v>
      </c>
      <c r="AY16" s="151">
        <v>278.48</v>
      </c>
      <c r="AZ16" s="151">
        <v>278.48</v>
      </c>
      <c r="BA16" s="151">
        <v>278.48</v>
      </c>
      <c r="BB16" s="151">
        <v>278.48</v>
      </c>
      <c r="BC16" s="151">
        <v>352.3153517485747</v>
      </c>
      <c r="BD16" s="151">
        <v>352.3153517485747</v>
      </c>
      <c r="BE16" s="151">
        <v>352.3153517485747</v>
      </c>
      <c r="BF16" s="151">
        <v>352.3153517485747</v>
      </c>
      <c r="BG16" s="151">
        <v>352.3153517485747</v>
      </c>
      <c r="BH16" s="151">
        <v>352.3153517485747</v>
      </c>
      <c r="BI16" s="151">
        <v>352.3153517485747</v>
      </c>
      <c r="BJ16" s="151">
        <v>352.3153517485747</v>
      </c>
      <c r="BK16" s="151">
        <v>352.3153517485747</v>
      </c>
      <c r="BL16" s="151">
        <v>352.3153517485747</v>
      </c>
      <c r="BM16" s="151">
        <v>352.3153517485747</v>
      </c>
      <c r="BN16" s="151">
        <v>352.3153517485747</v>
      </c>
      <c r="BO16" s="151">
        <v>352.17996175931228</v>
      </c>
      <c r="BP16" s="151">
        <v>352.17996175931228</v>
      </c>
      <c r="BQ16" s="151">
        <v>352.17996175931228</v>
      </c>
      <c r="BR16" s="151">
        <v>352.17996175931228</v>
      </c>
      <c r="BS16" s="151">
        <v>352.17996175931228</v>
      </c>
      <c r="BT16" s="151">
        <v>352.17996175931228</v>
      </c>
      <c r="BU16" s="151">
        <v>352.17996175931228</v>
      </c>
      <c r="BV16" s="151">
        <v>352.17996175931228</v>
      </c>
      <c r="BW16" s="151">
        <v>352.17996175931228</v>
      </c>
      <c r="BX16" s="151">
        <v>352.17996175931228</v>
      </c>
      <c r="BY16" s="151">
        <v>352.17996175931228</v>
      </c>
      <c r="BZ16" s="151">
        <v>352.17996175931228</v>
      </c>
      <c r="CA16" s="151">
        <v>352.78406736600579</v>
      </c>
      <c r="CB16" s="151">
        <v>352.78406736600579</v>
      </c>
      <c r="CC16" s="151">
        <v>352.78406736600579</v>
      </c>
      <c r="CD16" s="151">
        <v>352.78406736600579</v>
      </c>
      <c r="CE16" s="151">
        <v>352.78406736600579</v>
      </c>
      <c r="CF16" s="151">
        <v>352.78406736600579</v>
      </c>
      <c r="CG16" s="151">
        <v>352.78406736600579</v>
      </c>
      <c r="CH16" s="151">
        <v>352.78406736600579</v>
      </c>
      <c r="CI16" s="151">
        <v>352.78406736600579</v>
      </c>
      <c r="CJ16" s="151">
        <v>352.78406736600579</v>
      </c>
      <c r="CK16" s="151">
        <v>352.78406736600579</v>
      </c>
      <c r="CL16" s="151">
        <v>352.78406736600579</v>
      </c>
      <c r="CM16" s="151">
        <v>355.76729079738698</v>
      </c>
      <c r="CN16" s="151">
        <v>355.76729079738698</v>
      </c>
      <c r="CO16" s="151">
        <v>355.76729079738698</v>
      </c>
      <c r="CP16" s="151">
        <v>355.76729079738698</v>
      </c>
      <c r="CQ16" s="151">
        <v>355.76729079738698</v>
      </c>
      <c r="CR16" s="151">
        <v>355.76729079738698</v>
      </c>
      <c r="CS16" s="151">
        <v>355.76729079738698</v>
      </c>
      <c r="CT16" s="151">
        <v>355.76729079738698</v>
      </c>
      <c r="CU16" s="151">
        <v>355.76729079738698</v>
      </c>
      <c r="CV16" s="151">
        <v>355.76729079738698</v>
      </c>
      <c r="CW16" s="151">
        <v>355.76729079738698</v>
      </c>
      <c r="CX16" s="151">
        <v>355.76729079738698</v>
      </c>
      <c r="CY16" s="151">
        <v>363.30381605653116</v>
      </c>
      <c r="CZ16" s="151">
        <v>363.30381605653116</v>
      </c>
      <c r="DA16" s="151">
        <v>363.30381605653116</v>
      </c>
      <c r="DB16" s="151">
        <v>363.30381605653116</v>
      </c>
      <c r="DC16" s="151">
        <v>363.30381605653116</v>
      </c>
      <c r="DD16" s="151">
        <v>363.30381605653116</v>
      </c>
      <c r="DE16" s="151">
        <v>363.30381605653116</v>
      </c>
      <c r="DF16" s="151">
        <v>363.30381605653116</v>
      </c>
      <c r="DG16" s="151">
        <v>363.30381605653116</v>
      </c>
      <c r="DH16" s="151">
        <v>363.30381605653116</v>
      </c>
      <c r="DI16" s="151">
        <v>363.30381605653116</v>
      </c>
      <c r="DJ16" s="151">
        <v>363.30381605653116</v>
      </c>
      <c r="DK16" s="151">
        <v>371.51430442899039</v>
      </c>
      <c r="DL16" s="151">
        <v>371.51430442899039</v>
      </c>
      <c r="DM16" s="151">
        <v>371.51430442899039</v>
      </c>
      <c r="DN16" s="151">
        <v>371.51430442899039</v>
      </c>
      <c r="DO16" s="151">
        <v>371.51430442899039</v>
      </c>
      <c r="DP16" s="151">
        <v>371.51430442899039</v>
      </c>
      <c r="DQ16" s="151">
        <v>371.51430442899039</v>
      </c>
      <c r="DR16" s="151">
        <v>371.51430442899039</v>
      </c>
      <c r="DS16" s="151">
        <v>371.51430442899039</v>
      </c>
      <c r="DT16" s="151">
        <v>371.51430442899039</v>
      </c>
      <c r="DU16" s="151">
        <v>371.51430442899039</v>
      </c>
      <c r="DV16" s="151">
        <v>371.51430442899039</v>
      </c>
      <c r="DW16" s="151">
        <v>376.3352885576561</v>
      </c>
      <c r="DX16" s="151">
        <v>376.3352885576561</v>
      </c>
      <c r="DY16" s="151">
        <v>376.3352885576561</v>
      </c>
      <c r="DZ16" s="151">
        <v>376.3352885576561</v>
      </c>
      <c r="EA16" s="151">
        <v>376.3352885576561</v>
      </c>
      <c r="EB16" s="151">
        <v>376.3352885576561</v>
      </c>
      <c r="EC16" s="151">
        <v>376.3352885576561</v>
      </c>
      <c r="ED16" s="151">
        <v>376.3352885576561</v>
      </c>
      <c r="EE16" s="151">
        <v>376.3352885576561</v>
      </c>
      <c r="EF16" s="151">
        <v>376.3352885576561</v>
      </c>
      <c r="EG16" s="151">
        <v>376.3352885576561</v>
      </c>
      <c r="EH16" s="151">
        <v>376.3352885576561</v>
      </c>
      <c r="EI16" s="151">
        <v>379.09423626999831</v>
      </c>
      <c r="EJ16" s="151">
        <v>379.09423626999831</v>
      </c>
      <c r="EK16" s="151">
        <v>379.09423626999831</v>
      </c>
      <c r="EL16" s="151">
        <v>379.09423626999831</v>
      </c>
      <c r="EM16" s="151">
        <v>379.09423626999831</v>
      </c>
      <c r="EN16" s="151">
        <v>379.09423626999831</v>
      </c>
      <c r="EO16" s="151">
        <v>379.09423626999831</v>
      </c>
      <c r="EP16" s="151">
        <v>379.09423626999831</v>
      </c>
      <c r="EQ16" s="151">
        <v>379.09423626999831</v>
      </c>
      <c r="ER16" s="151">
        <v>379.09423626999831</v>
      </c>
      <c r="ES16" s="151">
        <v>379.09423626999831</v>
      </c>
      <c r="ET16" s="151">
        <v>379.09423626999831</v>
      </c>
      <c r="EU16" s="151">
        <v>379.1933911928628</v>
      </c>
      <c r="EV16" s="151">
        <v>379.1933911928628</v>
      </c>
      <c r="EW16" s="151">
        <v>379.1933911928628</v>
      </c>
      <c r="EX16" s="151">
        <v>379.1933911928628</v>
      </c>
      <c r="EY16" s="151">
        <v>379.1933911928628</v>
      </c>
      <c r="EZ16" s="151">
        <v>379.1933911928628</v>
      </c>
      <c r="FA16" s="151">
        <v>379.1933911928628</v>
      </c>
      <c r="FB16" s="151">
        <v>379.1933911928628</v>
      </c>
      <c r="FC16" s="151">
        <v>379.1933911928628</v>
      </c>
      <c r="FD16" s="151">
        <v>379.1933911928628</v>
      </c>
      <c r="FE16" s="151">
        <v>379.1933911928628</v>
      </c>
      <c r="FF16" s="151">
        <v>379.1933911928628</v>
      </c>
      <c r="FG16" s="151">
        <v>377.01948671837346</v>
      </c>
      <c r="FH16" s="151">
        <v>377.01948671837346</v>
      </c>
      <c r="FI16" s="151">
        <v>377.01948671837346</v>
      </c>
      <c r="FJ16" s="151">
        <v>377.01948671837346</v>
      </c>
      <c r="FK16" s="151">
        <v>377.01948671837346</v>
      </c>
      <c r="FL16" s="151">
        <v>377.01948671837346</v>
      </c>
      <c r="FM16" s="151">
        <v>377.01948671837346</v>
      </c>
      <c r="FN16" s="151">
        <v>377.01948671837346</v>
      </c>
      <c r="FO16" s="151">
        <v>377.01948671837346</v>
      </c>
      <c r="FP16" s="151">
        <v>377.01948671837346</v>
      </c>
      <c r="FQ16" s="151">
        <v>377.01948671837346</v>
      </c>
      <c r="FR16" s="151">
        <v>377.01948671837346</v>
      </c>
      <c r="FS16" s="151">
        <v>375.04567015027123</v>
      </c>
      <c r="FT16" s="151">
        <v>375.04567015027123</v>
      </c>
      <c r="FU16" s="151">
        <v>375.04567015027123</v>
      </c>
      <c r="FV16" s="151">
        <v>375.04567015027123</v>
      </c>
      <c r="FW16" s="151">
        <v>375.04567015027123</v>
      </c>
      <c r="FX16" s="151">
        <v>375.04567015027123</v>
      </c>
      <c r="FY16" s="151">
        <v>375.04567015027123</v>
      </c>
      <c r="FZ16" s="151">
        <v>375.04567015027123</v>
      </c>
      <c r="GA16" s="151">
        <v>375.04567015027123</v>
      </c>
      <c r="GB16" s="151">
        <v>375.04567015027123</v>
      </c>
      <c r="GC16" s="151">
        <v>375.04567015027123</v>
      </c>
      <c r="GD16" s="151">
        <v>375.04567015027123</v>
      </c>
      <c r="GE16" s="151">
        <v>375.21370551797077</v>
      </c>
      <c r="GF16" s="151">
        <v>375.21370551797077</v>
      </c>
      <c r="GG16" s="151">
        <v>375.21370551797077</v>
      </c>
      <c r="GH16" s="151">
        <v>375.21370551797077</v>
      </c>
      <c r="GI16" s="151">
        <v>375.21370551797077</v>
      </c>
      <c r="GJ16" s="151">
        <v>375.21370551797077</v>
      </c>
      <c r="GK16" s="151">
        <v>375.21370551797077</v>
      </c>
      <c r="GL16" s="151">
        <v>375.21370551797077</v>
      </c>
      <c r="GM16" s="151">
        <v>375.21370551797077</v>
      </c>
      <c r="GN16" s="151">
        <v>375.21370551797077</v>
      </c>
      <c r="GO16" s="151">
        <v>375.21370551797077</v>
      </c>
      <c r="GP16" s="151">
        <v>375.21370551797077</v>
      </c>
      <c r="GQ16" s="151">
        <v>377.21914645731442</v>
      </c>
      <c r="GR16" s="151">
        <v>377.21914645731442</v>
      </c>
      <c r="GS16" s="151">
        <v>377.21914645731442</v>
      </c>
      <c r="GT16" s="151">
        <v>377.21914645731442</v>
      </c>
      <c r="GU16" s="151">
        <v>377.21914645731442</v>
      </c>
      <c r="GV16" s="151">
        <v>377.21914645731442</v>
      </c>
      <c r="GW16" s="151">
        <v>377.21914645731442</v>
      </c>
      <c r="GX16" s="151">
        <v>377.21914645731442</v>
      </c>
      <c r="GY16" s="151">
        <v>377.21914645731442</v>
      </c>
      <c r="GZ16" s="151">
        <v>377.21914645731442</v>
      </c>
      <c r="HA16" s="151">
        <v>377.21914645731442</v>
      </c>
      <c r="HB16" s="151">
        <v>377.21914645731442</v>
      </c>
      <c r="HC16" s="423">
        <v>378.4731583409266</v>
      </c>
      <c r="HD16" s="423">
        <v>378.4731583409266</v>
      </c>
      <c r="HE16" s="423">
        <v>378.4731583409266</v>
      </c>
      <c r="HF16" s="423">
        <v>378.4731583409266</v>
      </c>
      <c r="HG16" s="423">
        <v>378.4731583409266</v>
      </c>
      <c r="HH16" s="423">
        <v>378.4731583409266</v>
      </c>
      <c r="HI16" s="423">
        <v>378.4731583409266</v>
      </c>
      <c r="HJ16" s="423">
        <v>378.4731583409266</v>
      </c>
      <c r="HK16" s="423">
        <v>378.4731583409266</v>
      </c>
      <c r="HL16" s="423">
        <v>378.4731583409266</v>
      </c>
      <c r="HM16" s="423">
        <v>378.4731583409266</v>
      </c>
      <c r="HN16" s="423">
        <v>378.4731583409266</v>
      </c>
      <c r="HO16" s="423">
        <v>566.90560021345902</v>
      </c>
      <c r="HP16" s="423">
        <v>566.90560021345902</v>
      </c>
      <c r="HQ16" s="423">
        <v>566.90560021345902</v>
      </c>
      <c r="HR16" s="423">
        <v>566.90560021345902</v>
      </c>
      <c r="HS16" s="423">
        <v>566.90560021345902</v>
      </c>
      <c r="HT16" s="423">
        <v>566.90560021345902</v>
      </c>
      <c r="HU16" s="423">
        <v>566.90560021345902</v>
      </c>
      <c r="HV16" s="423">
        <v>566.90560021345902</v>
      </c>
      <c r="HW16" s="423">
        <v>566.90560021345902</v>
      </c>
      <c r="HX16" s="423">
        <v>566.90560021345902</v>
      </c>
      <c r="HY16" s="423">
        <v>566.90560021345902</v>
      </c>
      <c r="HZ16" s="423">
        <v>566.90560021345902</v>
      </c>
      <c r="IA16" s="423">
        <v>566.90560021345902</v>
      </c>
      <c r="IB16" s="423">
        <v>566.90560021345902</v>
      </c>
      <c r="IC16" s="423">
        <v>566.90560021345902</v>
      </c>
      <c r="ID16" s="423">
        <v>566.90560021345902</v>
      </c>
      <c r="IE16" s="423">
        <v>566.90560021345902</v>
      </c>
      <c r="IF16" s="423">
        <v>566.90560021345902</v>
      </c>
      <c r="IG16" s="423">
        <v>566.90560021345902</v>
      </c>
      <c r="IH16" s="423">
        <v>566.90560021345902</v>
      </c>
      <c r="II16" s="423">
        <v>566.90560021345902</v>
      </c>
      <c r="IJ16" s="423">
        <v>566.90560021345902</v>
      </c>
      <c r="IK16" s="423">
        <v>566.90560021345902</v>
      </c>
      <c r="IL16" s="423">
        <v>566.90560021345902</v>
      </c>
    </row>
    <row r="17" spans="1:246" x14ac:dyDescent="0.25">
      <c r="A17" s="144">
        <v>36</v>
      </c>
      <c r="B17" s="144" t="s">
        <v>271</v>
      </c>
      <c r="C17" s="144">
        <v>4</v>
      </c>
      <c r="D17" s="144">
        <v>0</v>
      </c>
      <c r="E17" s="144"/>
      <c r="F17" s="145">
        <f t="shared" si="4"/>
        <v>310.55764244800002</v>
      </c>
      <c r="G17" s="146">
        <f t="shared" si="6"/>
        <v>119.39370858577999</v>
      </c>
      <c r="H17" s="147">
        <f>MAX(0,IF(Q17&lt;&gt;"",(YEAR(Q17)-YEAR(GERAL!$G$3))*12+MONTH(Q17)+1,999))</f>
        <v>13</v>
      </c>
      <c r="I17" s="148"/>
      <c r="J17" s="149"/>
      <c r="K17" s="150">
        <f>IF(J17&lt;&gt;"",(YEAR(J17)-YEAR(GERAL!$G$3))*12+MONTH(J17)+IF(DAY(J17)&gt;1,1,0),0)</f>
        <v>0</v>
      </c>
      <c r="L17" s="151">
        <v>2.79</v>
      </c>
      <c r="M17" s="151">
        <v>5.37</v>
      </c>
      <c r="N17" s="152">
        <v>344.65</v>
      </c>
      <c r="O17" s="153">
        <f t="shared" si="5"/>
        <v>0</v>
      </c>
      <c r="P17" s="154"/>
      <c r="Q17" s="149">
        <v>44195</v>
      </c>
      <c r="R17" s="155">
        <v>337.6</v>
      </c>
      <c r="S17" s="156">
        <v>1</v>
      </c>
      <c r="T17" s="157">
        <v>0</v>
      </c>
      <c r="AL17" s="144" t="s">
        <v>175</v>
      </c>
      <c r="AM17" s="150" t="s">
        <v>393</v>
      </c>
      <c r="AO17" s="420">
        <v>0.42</v>
      </c>
      <c r="AQ17" s="151">
        <v>119.39370858577999</v>
      </c>
      <c r="AR17" s="151">
        <v>119.39370858577999</v>
      </c>
      <c r="AS17" s="151">
        <v>119.39370858577999</v>
      </c>
      <c r="AT17" s="151">
        <v>119.39370858577999</v>
      </c>
      <c r="AU17" s="151">
        <v>119.39370858577999</v>
      </c>
      <c r="AV17" s="151">
        <v>119.39370858577999</v>
      </c>
      <c r="AW17" s="151">
        <v>119.39370858577999</v>
      </c>
      <c r="AX17" s="151">
        <v>119.39370858577999</v>
      </c>
      <c r="AY17" s="151">
        <v>119.39370858577999</v>
      </c>
      <c r="AZ17" s="151">
        <v>119.39370858577999</v>
      </c>
      <c r="BA17" s="151">
        <v>119.39370858577999</v>
      </c>
      <c r="BB17" s="151">
        <v>119.39370858577999</v>
      </c>
      <c r="BC17" s="151">
        <v>121.90720487953951</v>
      </c>
      <c r="BD17" s="151">
        <v>121.90720487953951</v>
      </c>
      <c r="BE17" s="151">
        <v>121.90720487953951</v>
      </c>
      <c r="BF17" s="151">
        <v>121.90720487953951</v>
      </c>
      <c r="BG17" s="151">
        <v>121.90720487953951</v>
      </c>
      <c r="BH17" s="151">
        <v>121.90720487953951</v>
      </c>
      <c r="BI17" s="151">
        <v>121.90720487953951</v>
      </c>
      <c r="BJ17" s="151">
        <v>121.90720487953951</v>
      </c>
      <c r="BK17" s="151">
        <v>121.90720487953951</v>
      </c>
      <c r="BL17" s="151">
        <v>121.90720487953951</v>
      </c>
      <c r="BM17" s="151">
        <v>121.90720487953951</v>
      </c>
      <c r="BN17" s="151">
        <v>121.90720487953951</v>
      </c>
      <c r="BO17" s="151">
        <v>121.80468589000816</v>
      </c>
      <c r="BP17" s="151">
        <v>121.80468589000816</v>
      </c>
      <c r="BQ17" s="151">
        <v>121.80468589000816</v>
      </c>
      <c r="BR17" s="151">
        <v>121.80468589000816</v>
      </c>
      <c r="BS17" s="151">
        <v>121.80468589000816</v>
      </c>
      <c r="BT17" s="151">
        <v>121.80468589000816</v>
      </c>
      <c r="BU17" s="151">
        <v>121.80468589000816</v>
      </c>
      <c r="BV17" s="151">
        <v>121.80468589000816</v>
      </c>
      <c r="BW17" s="151">
        <v>121.80468589000816</v>
      </c>
      <c r="BX17" s="151">
        <v>121.80468589000816</v>
      </c>
      <c r="BY17" s="151">
        <v>121.80468589000816</v>
      </c>
      <c r="BZ17" s="151">
        <v>121.80468589000816</v>
      </c>
      <c r="CA17" s="151">
        <v>123.20711091459694</v>
      </c>
      <c r="CB17" s="151">
        <v>123.20711091459694</v>
      </c>
      <c r="CC17" s="151">
        <v>123.20711091459694</v>
      </c>
      <c r="CD17" s="151">
        <v>123.20711091459694</v>
      </c>
      <c r="CE17" s="151">
        <v>123.20711091459694</v>
      </c>
      <c r="CF17" s="151">
        <v>123.20711091459694</v>
      </c>
      <c r="CG17" s="151">
        <v>123.20711091459694</v>
      </c>
      <c r="CH17" s="151">
        <v>123.20711091459694</v>
      </c>
      <c r="CI17" s="151">
        <v>123.20711091459694</v>
      </c>
      <c r="CJ17" s="151">
        <v>123.20711091459694</v>
      </c>
      <c r="CK17" s="151">
        <v>123.20711091459694</v>
      </c>
      <c r="CL17" s="151">
        <v>123.20711091459694</v>
      </c>
      <c r="CM17" s="151">
        <v>127.32111977203971</v>
      </c>
      <c r="CN17" s="151">
        <v>127.32111977203971</v>
      </c>
      <c r="CO17" s="151">
        <v>127.32111977203971</v>
      </c>
      <c r="CP17" s="151">
        <v>127.32111977203971</v>
      </c>
      <c r="CQ17" s="151">
        <v>127.32111977203971</v>
      </c>
      <c r="CR17" s="151">
        <v>127.32111977203971</v>
      </c>
      <c r="CS17" s="151">
        <v>127.32111977203971</v>
      </c>
      <c r="CT17" s="151">
        <v>127.32111977203971</v>
      </c>
      <c r="CU17" s="151">
        <v>127.32111977203971</v>
      </c>
      <c r="CV17" s="151">
        <v>127.32111977203971</v>
      </c>
      <c r="CW17" s="151">
        <v>127.32111977203971</v>
      </c>
      <c r="CX17" s="151">
        <v>127.32111977203971</v>
      </c>
      <c r="CY17" s="151">
        <v>136.97506368665654</v>
      </c>
      <c r="CZ17" s="151">
        <v>136.97506368665654</v>
      </c>
      <c r="DA17" s="151">
        <v>136.97506368665654</v>
      </c>
      <c r="DB17" s="151">
        <v>136.97506368665654</v>
      </c>
      <c r="DC17" s="151">
        <v>136.97506368665654</v>
      </c>
      <c r="DD17" s="151">
        <v>136.97506368665654</v>
      </c>
      <c r="DE17" s="151">
        <v>136.97506368665654</v>
      </c>
      <c r="DF17" s="151">
        <v>136.97506368665654</v>
      </c>
      <c r="DG17" s="151">
        <v>136.97506368665654</v>
      </c>
      <c r="DH17" s="151">
        <v>136.97506368665654</v>
      </c>
      <c r="DI17" s="151">
        <v>136.97506368665654</v>
      </c>
      <c r="DJ17" s="151">
        <v>136.97506368665654</v>
      </c>
      <c r="DK17" s="151">
        <v>147.44863823452638</v>
      </c>
      <c r="DL17" s="151">
        <v>147.44863823452638</v>
      </c>
      <c r="DM17" s="151">
        <v>147.44863823452638</v>
      </c>
      <c r="DN17" s="151">
        <v>147.44863823452638</v>
      </c>
      <c r="DO17" s="151">
        <v>147.44863823452638</v>
      </c>
      <c r="DP17" s="151">
        <v>147.44863823452638</v>
      </c>
      <c r="DQ17" s="151">
        <v>147.44863823452638</v>
      </c>
      <c r="DR17" s="151">
        <v>147.44863823452638</v>
      </c>
      <c r="DS17" s="151">
        <v>147.44863823452638</v>
      </c>
      <c r="DT17" s="151">
        <v>147.44863823452638</v>
      </c>
      <c r="DU17" s="151">
        <v>147.44863823452638</v>
      </c>
      <c r="DV17" s="151">
        <v>147.44863823452638</v>
      </c>
      <c r="DW17" s="151">
        <v>154.0066389860464</v>
      </c>
      <c r="DX17" s="151">
        <v>154.0066389860464</v>
      </c>
      <c r="DY17" s="151">
        <v>154.0066389860464</v>
      </c>
      <c r="DZ17" s="151">
        <v>154.0066389860464</v>
      </c>
      <c r="EA17" s="151">
        <v>154.0066389860464</v>
      </c>
      <c r="EB17" s="151">
        <v>154.0066389860464</v>
      </c>
      <c r="EC17" s="151">
        <v>154.0066389860464</v>
      </c>
      <c r="ED17" s="151">
        <v>154.0066389860464</v>
      </c>
      <c r="EE17" s="151">
        <v>154.0066389860464</v>
      </c>
      <c r="EF17" s="151">
        <v>154.0066389860464</v>
      </c>
      <c r="EG17" s="151">
        <v>154.0066389860464</v>
      </c>
      <c r="EH17" s="151">
        <v>154.0066389860464</v>
      </c>
      <c r="EI17" s="151">
        <v>157.79971127795631</v>
      </c>
      <c r="EJ17" s="151">
        <v>157.79971127795631</v>
      </c>
      <c r="EK17" s="151">
        <v>157.79971127795631</v>
      </c>
      <c r="EL17" s="151">
        <v>157.79971127795631</v>
      </c>
      <c r="EM17" s="151">
        <v>157.79971127795631</v>
      </c>
      <c r="EN17" s="151">
        <v>157.79971127795631</v>
      </c>
      <c r="EO17" s="151">
        <v>157.79971127795631</v>
      </c>
      <c r="EP17" s="151">
        <v>157.79971127795631</v>
      </c>
      <c r="EQ17" s="151">
        <v>157.79971127795631</v>
      </c>
      <c r="ER17" s="151">
        <v>157.79971127795631</v>
      </c>
      <c r="ES17" s="151">
        <v>157.79971127795631</v>
      </c>
      <c r="ET17" s="151">
        <v>157.79971127795631</v>
      </c>
      <c r="EU17" s="151">
        <v>158.33341818701643</v>
      </c>
      <c r="EV17" s="151">
        <v>158.33341818701643</v>
      </c>
      <c r="EW17" s="151">
        <v>158.33341818701643</v>
      </c>
      <c r="EX17" s="151">
        <v>158.33341818701643</v>
      </c>
      <c r="EY17" s="151">
        <v>158.33341818701643</v>
      </c>
      <c r="EZ17" s="151">
        <v>158.33341818701643</v>
      </c>
      <c r="FA17" s="151">
        <v>158.33341818701643</v>
      </c>
      <c r="FB17" s="151">
        <v>158.33341818701643</v>
      </c>
      <c r="FC17" s="151">
        <v>158.33341818701643</v>
      </c>
      <c r="FD17" s="151">
        <v>158.33341818701643</v>
      </c>
      <c r="FE17" s="151">
        <v>158.33341818701643</v>
      </c>
      <c r="FF17" s="151">
        <v>158.33341818701643</v>
      </c>
      <c r="FG17" s="151">
        <v>156.34428914860982</v>
      </c>
      <c r="FH17" s="151">
        <v>156.34428914860982</v>
      </c>
      <c r="FI17" s="151">
        <v>156.34428914860982</v>
      </c>
      <c r="FJ17" s="151">
        <v>156.34428914860982</v>
      </c>
      <c r="FK17" s="151">
        <v>156.34428914860982</v>
      </c>
      <c r="FL17" s="151">
        <v>156.34428914860982</v>
      </c>
      <c r="FM17" s="151">
        <v>156.34428914860982</v>
      </c>
      <c r="FN17" s="151">
        <v>156.34428914860982</v>
      </c>
      <c r="FO17" s="151">
        <v>156.34428914860982</v>
      </c>
      <c r="FP17" s="151">
        <v>156.34428914860982</v>
      </c>
      <c r="FQ17" s="151">
        <v>156.34428914860982</v>
      </c>
      <c r="FR17" s="151">
        <v>156.34428914860982</v>
      </c>
      <c r="FS17" s="151">
        <v>154.33708896628576</v>
      </c>
      <c r="FT17" s="151">
        <v>154.33708896628576</v>
      </c>
      <c r="FU17" s="151">
        <v>154.33708896628576</v>
      </c>
      <c r="FV17" s="151">
        <v>154.33708896628576</v>
      </c>
      <c r="FW17" s="151">
        <v>154.33708896628576</v>
      </c>
      <c r="FX17" s="151">
        <v>154.33708896628576</v>
      </c>
      <c r="FY17" s="151">
        <v>154.33708896628576</v>
      </c>
      <c r="FZ17" s="151">
        <v>154.33708896628576</v>
      </c>
      <c r="GA17" s="151">
        <v>154.33708896628576</v>
      </c>
      <c r="GB17" s="151">
        <v>154.33708896628576</v>
      </c>
      <c r="GC17" s="151">
        <v>154.33708896628576</v>
      </c>
      <c r="GD17" s="151">
        <v>154.33708896628576</v>
      </c>
      <c r="GE17" s="151">
        <v>155.14390472584736</v>
      </c>
      <c r="GF17" s="151">
        <v>155.14390472584736</v>
      </c>
      <c r="GG17" s="151">
        <v>155.14390472584736</v>
      </c>
      <c r="GH17" s="151">
        <v>155.14390472584736</v>
      </c>
      <c r="GI17" s="151">
        <v>155.14390472584736</v>
      </c>
      <c r="GJ17" s="151">
        <v>155.14390472584736</v>
      </c>
      <c r="GK17" s="151">
        <v>155.14390472584736</v>
      </c>
      <c r="GL17" s="151">
        <v>155.14390472584736</v>
      </c>
      <c r="GM17" s="151">
        <v>155.14390472584736</v>
      </c>
      <c r="GN17" s="151">
        <v>155.14390472584736</v>
      </c>
      <c r="GO17" s="151">
        <v>155.14390472584736</v>
      </c>
      <c r="GP17" s="151">
        <v>155.14390472584736</v>
      </c>
      <c r="GQ17" s="151">
        <v>157.83502820104485</v>
      </c>
      <c r="GR17" s="151">
        <v>157.83502820104485</v>
      </c>
      <c r="GS17" s="151">
        <v>157.83502820104485</v>
      </c>
      <c r="GT17" s="151">
        <v>157.83502820104485</v>
      </c>
      <c r="GU17" s="151">
        <v>157.83502820104485</v>
      </c>
      <c r="GV17" s="151">
        <v>157.83502820104485</v>
      </c>
      <c r="GW17" s="151">
        <v>157.83502820104485</v>
      </c>
      <c r="GX17" s="151">
        <v>157.83502820104485</v>
      </c>
      <c r="GY17" s="151">
        <v>157.83502820104485</v>
      </c>
      <c r="GZ17" s="151">
        <v>157.83502820104485</v>
      </c>
      <c r="HA17" s="151">
        <v>157.83502820104485</v>
      </c>
      <c r="HB17" s="151">
        <v>157.83502820104485</v>
      </c>
      <c r="HC17" s="423">
        <v>159.90052519860239</v>
      </c>
      <c r="HD17" s="423">
        <v>159.90052519860239</v>
      </c>
      <c r="HE17" s="423">
        <v>159.90052519860239</v>
      </c>
      <c r="HF17" s="423">
        <v>159.90052519860239</v>
      </c>
      <c r="HG17" s="423">
        <v>159.90052519860239</v>
      </c>
      <c r="HH17" s="423">
        <v>159.90052519860239</v>
      </c>
      <c r="HI17" s="423">
        <v>159.90052519860239</v>
      </c>
      <c r="HJ17" s="423">
        <v>159.90052519860239</v>
      </c>
      <c r="HK17" s="423">
        <v>159.90052519860239</v>
      </c>
      <c r="HL17" s="423">
        <v>159.90052519860239</v>
      </c>
      <c r="HM17" s="423">
        <v>159.90052519860239</v>
      </c>
      <c r="HN17" s="423">
        <v>159.90052519860239</v>
      </c>
      <c r="HO17" s="423">
        <v>579.94663988854904</v>
      </c>
      <c r="HP17" s="423">
        <v>579.94663988854904</v>
      </c>
      <c r="HQ17" s="423">
        <v>579.94663988854904</v>
      </c>
      <c r="HR17" s="423">
        <v>579.94663988854904</v>
      </c>
      <c r="HS17" s="423">
        <v>579.94663988854904</v>
      </c>
      <c r="HT17" s="423">
        <v>579.94663988854904</v>
      </c>
      <c r="HU17" s="423">
        <v>579.94663988854904</v>
      </c>
      <c r="HV17" s="423">
        <v>579.94663988854904</v>
      </c>
      <c r="HW17" s="423">
        <v>579.94663988854904</v>
      </c>
      <c r="HX17" s="423">
        <v>579.94663988854904</v>
      </c>
      <c r="HY17" s="423">
        <v>579.94663988854904</v>
      </c>
      <c r="HZ17" s="423">
        <v>579.94663988854904</v>
      </c>
      <c r="IA17" s="423">
        <v>579.94663988854904</v>
      </c>
      <c r="IB17" s="423">
        <v>579.94663988854904</v>
      </c>
      <c r="IC17" s="423">
        <v>579.94663988854904</v>
      </c>
      <c r="ID17" s="423">
        <v>579.94663988854904</v>
      </c>
      <c r="IE17" s="423">
        <v>579.94663988854904</v>
      </c>
      <c r="IF17" s="423">
        <v>579.94663988854904</v>
      </c>
      <c r="IG17" s="423">
        <v>579.94663988854904</v>
      </c>
      <c r="IH17" s="423">
        <v>579.94663988854904</v>
      </c>
      <c r="II17" s="423">
        <v>579.94663988854904</v>
      </c>
      <c r="IJ17" s="423">
        <v>579.94663988854904</v>
      </c>
      <c r="IK17" s="423">
        <v>579.94663988854904</v>
      </c>
      <c r="IL17" s="423">
        <v>579.94663988854904</v>
      </c>
    </row>
    <row r="18" spans="1:246" x14ac:dyDescent="0.25">
      <c r="A18" s="144">
        <v>42</v>
      </c>
      <c r="B18" s="144" t="s">
        <v>272</v>
      </c>
      <c r="C18" s="144">
        <v>3</v>
      </c>
      <c r="D18" s="144">
        <v>0</v>
      </c>
      <c r="E18" s="144"/>
      <c r="F18" s="145">
        <f t="shared" si="4"/>
        <v>304.90622533800001</v>
      </c>
      <c r="G18" s="146">
        <f t="shared" si="6"/>
        <v>180.57</v>
      </c>
      <c r="H18" s="147">
        <f>MAX(0,IF(Q18&lt;&gt;"",(YEAR(Q18)-YEAR(GERAL!$G$3))*12+MONTH(Q18)+1,999))</f>
        <v>49</v>
      </c>
      <c r="I18" s="148"/>
      <c r="J18" s="149"/>
      <c r="K18" s="150">
        <f>IF(J18&lt;&gt;"",(YEAR(J18)-YEAR(GERAL!$G$3))*12+MONTH(J18)+IF(DAY(J18)&gt;1,1,0),0)</f>
        <v>0</v>
      </c>
      <c r="L18" s="151">
        <v>2.11</v>
      </c>
      <c r="M18" s="151">
        <v>4.63</v>
      </c>
      <c r="N18" s="152">
        <v>344.65</v>
      </c>
      <c r="O18" s="153">
        <f t="shared" si="5"/>
        <v>0</v>
      </c>
      <c r="P18" s="154"/>
      <c r="Q18" s="149">
        <v>45290</v>
      </c>
      <c r="R18" s="155">
        <v>326.60000000000002</v>
      </c>
      <c r="S18" s="156">
        <v>1</v>
      </c>
      <c r="T18" s="157">
        <v>0.7313724072140414</v>
      </c>
      <c r="AL18" s="144" t="s">
        <v>175</v>
      </c>
      <c r="AM18" s="150" t="s">
        <v>393</v>
      </c>
      <c r="AO18" s="420">
        <v>0.33</v>
      </c>
      <c r="AQ18" s="151">
        <v>180.57</v>
      </c>
      <c r="AR18" s="151">
        <v>180.57</v>
      </c>
      <c r="AS18" s="151">
        <v>180.57</v>
      </c>
      <c r="AT18" s="151">
        <v>180.57</v>
      </c>
      <c r="AU18" s="151">
        <v>180.57</v>
      </c>
      <c r="AV18" s="151">
        <v>180.57</v>
      </c>
      <c r="AW18" s="151">
        <v>180.57</v>
      </c>
      <c r="AX18" s="151">
        <v>180.57</v>
      </c>
      <c r="AY18" s="151">
        <v>180.57</v>
      </c>
      <c r="AZ18" s="151">
        <v>180.57</v>
      </c>
      <c r="BA18" s="151">
        <v>180.57</v>
      </c>
      <c r="BB18" s="151">
        <v>180.57</v>
      </c>
      <c r="BC18" s="151">
        <v>228.44578808259166</v>
      </c>
      <c r="BD18" s="151">
        <v>228.44578808259166</v>
      </c>
      <c r="BE18" s="151">
        <v>228.44578808259166</v>
      </c>
      <c r="BF18" s="151">
        <v>228.44578808259166</v>
      </c>
      <c r="BG18" s="151">
        <v>228.44578808259166</v>
      </c>
      <c r="BH18" s="151">
        <v>228.44578808259166</v>
      </c>
      <c r="BI18" s="151">
        <v>228.44578808259166</v>
      </c>
      <c r="BJ18" s="151">
        <v>228.44578808259166</v>
      </c>
      <c r="BK18" s="151">
        <v>228.44578808259166</v>
      </c>
      <c r="BL18" s="151">
        <v>228.44578808259166</v>
      </c>
      <c r="BM18" s="151">
        <v>228.44578808259166</v>
      </c>
      <c r="BN18" s="151">
        <v>228.44578808259166</v>
      </c>
      <c r="BO18" s="151">
        <v>228.35799947888182</v>
      </c>
      <c r="BP18" s="151">
        <v>228.35799947888182</v>
      </c>
      <c r="BQ18" s="151">
        <v>228.35799947888182</v>
      </c>
      <c r="BR18" s="151">
        <v>228.35799947888182</v>
      </c>
      <c r="BS18" s="151">
        <v>228.35799947888182</v>
      </c>
      <c r="BT18" s="151">
        <v>228.35799947888182</v>
      </c>
      <c r="BU18" s="151">
        <v>228.35799947888182</v>
      </c>
      <c r="BV18" s="151">
        <v>228.35799947888182</v>
      </c>
      <c r="BW18" s="151">
        <v>228.35799947888182</v>
      </c>
      <c r="BX18" s="151">
        <v>228.35799947888182</v>
      </c>
      <c r="BY18" s="151">
        <v>228.35799947888182</v>
      </c>
      <c r="BZ18" s="151">
        <v>228.35799947888182</v>
      </c>
      <c r="CA18" s="151">
        <v>228.74970929431075</v>
      </c>
      <c r="CB18" s="151">
        <v>228.74970929431075</v>
      </c>
      <c r="CC18" s="151">
        <v>228.74970929431075</v>
      </c>
      <c r="CD18" s="151">
        <v>228.74970929431075</v>
      </c>
      <c r="CE18" s="151">
        <v>228.74970929431075</v>
      </c>
      <c r="CF18" s="151">
        <v>228.74970929431075</v>
      </c>
      <c r="CG18" s="151">
        <v>228.74970929431075</v>
      </c>
      <c r="CH18" s="151">
        <v>228.74970929431075</v>
      </c>
      <c r="CI18" s="151">
        <v>228.74970929431075</v>
      </c>
      <c r="CJ18" s="151">
        <v>228.74970929431075</v>
      </c>
      <c r="CK18" s="151">
        <v>228.74970929431075</v>
      </c>
      <c r="CL18" s="151">
        <v>228.74970929431075</v>
      </c>
      <c r="CM18" s="151">
        <v>230.68406958950072</v>
      </c>
      <c r="CN18" s="151">
        <v>230.68406958950072</v>
      </c>
      <c r="CO18" s="151">
        <v>230.68406958950072</v>
      </c>
      <c r="CP18" s="151">
        <v>230.68406958950072</v>
      </c>
      <c r="CQ18" s="151">
        <v>230.68406958950072</v>
      </c>
      <c r="CR18" s="151">
        <v>230.68406958950072</v>
      </c>
      <c r="CS18" s="151">
        <v>230.68406958950072</v>
      </c>
      <c r="CT18" s="151">
        <v>230.68406958950072</v>
      </c>
      <c r="CU18" s="151">
        <v>230.68406958950072</v>
      </c>
      <c r="CV18" s="151">
        <v>230.68406958950072</v>
      </c>
      <c r="CW18" s="151">
        <v>230.68406958950072</v>
      </c>
      <c r="CX18" s="151">
        <v>230.68406958950072</v>
      </c>
      <c r="CY18" s="151">
        <v>235.57084912858312</v>
      </c>
      <c r="CZ18" s="151">
        <v>235.57084912858312</v>
      </c>
      <c r="DA18" s="151">
        <v>235.57084912858312</v>
      </c>
      <c r="DB18" s="151">
        <v>235.57084912858312</v>
      </c>
      <c r="DC18" s="151">
        <v>235.57084912858312</v>
      </c>
      <c r="DD18" s="151">
        <v>235.57084912858312</v>
      </c>
      <c r="DE18" s="151">
        <v>235.57084912858312</v>
      </c>
      <c r="DF18" s="151">
        <v>235.57084912858312</v>
      </c>
      <c r="DG18" s="151">
        <v>235.57084912858312</v>
      </c>
      <c r="DH18" s="151">
        <v>235.57084912858312</v>
      </c>
      <c r="DI18" s="151">
        <v>235.57084912858312</v>
      </c>
      <c r="DJ18" s="151">
        <v>235.57084912858312</v>
      </c>
      <c r="DK18" s="151">
        <v>240.89463498543088</v>
      </c>
      <c r="DL18" s="151">
        <v>240.89463498543088</v>
      </c>
      <c r="DM18" s="151">
        <v>240.89463498543088</v>
      </c>
      <c r="DN18" s="151">
        <v>240.89463498543088</v>
      </c>
      <c r="DO18" s="151">
        <v>240.89463498543088</v>
      </c>
      <c r="DP18" s="151">
        <v>240.89463498543088</v>
      </c>
      <c r="DQ18" s="151">
        <v>240.89463498543088</v>
      </c>
      <c r="DR18" s="151">
        <v>240.89463498543088</v>
      </c>
      <c r="DS18" s="151">
        <v>240.89463498543088</v>
      </c>
      <c r="DT18" s="151">
        <v>240.89463498543088</v>
      </c>
      <c r="DU18" s="151">
        <v>240.89463498543088</v>
      </c>
      <c r="DV18" s="151">
        <v>240.89463498543088</v>
      </c>
      <c r="DW18" s="151">
        <v>244.02062286288407</v>
      </c>
      <c r="DX18" s="151">
        <v>244.02062286288407</v>
      </c>
      <c r="DY18" s="151">
        <v>244.02062286288407</v>
      </c>
      <c r="DZ18" s="151">
        <v>244.02062286288407</v>
      </c>
      <c r="EA18" s="151">
        <v>244.02062286288407</v>
      </c>
      <c r="EB18" s="151">
        <v>244.02062286288407</v>
      </c>
      <c r="EC18" s="151">
        <v>244.02062286288407</v>
      </c>
      <c r="ED18" s="151">
        <v>244.02062286288407</v>
      </c>
      <c r="EE18" s="151">
        <v>244.02062286288407</v>
      </c>
      <c r="EF18" s="151">
        <v>244.02062286288407</v>
      </c>
      <c r="EG18" s="151">
        <v>244.02062286288407</v>
      </c>
      <c r="EH18" s="151">
        <v>244.02062286288407</v>
      </c>
      <c r="EI18" s="151">
        <v>245.80955990833661</v>
      </c>
      <c r="EJ18" s="151">
        <v>245.80955990833661</v>
      </c>
      <c r="EK18" s="151">
        <v>245.80955990833661</v>
      </c>
      <c r="EL18" s="151">
        <v>245.80955990833661</v>
      </c>
      <c r="EM18" s="151">
        <v>245.80955990833661</v>
      </c>
      <c r="EN18" s="151">
        <v>245.80955990833661</v>
      </c>
      <c r="EO18" s="151">
        <v>245.80955990833661</v>
      </c>
      <c r="EP18" s="151">
        <v>245.80955990833661</v>
      </c>
      <c r="EQ18" s="151">
        <v>245.80955990833661</v>
      </c>
      <c r="ER18" s="151">
        <v>245.80955990833661</v>
      </c>
      <c r="ES18" s="151">
        <v>245.80955990833661</v>
      </c>
      <c r="ET18" s="151">
        <v>245.80955990833661</v>
      </c>
      <c r="EU18" s="151">
        <v>245.87385323073551</v>
      </c>
      <c r="EV18" s="151">
        <v>245.87385323073551</v>
      </c>
      <c r="EW18" s="151">
        <v>245.87385323073551</v>
      </c>
      <c r="EX18" s="151">
        <v>245.87385323073551</v>
      </c>
      <c r="EY18" s="151">
        <v>245.87385323073551</v>
      </c>
      <c r="EZ18" s="151">
        <v>245.87385323073551</v>
      </c>
      <c r="FA18" s="151">
        <v>245.87385323073551</v>
      </c>
      <c r="FB18" s="151">
        <v>245.87385323073551</v>
      </c>
      <c r="FC18" s="151">
        <v>245.87385323073551</v>
      </c>
      <c r="FD18" s="151">
        <v>245.87385323073551</v>
      </c>
      <c r="FE18" s="151">
        <v>245.87385323073551</v>
      </c>
      <c r="FF18" s="151">
        <v>245.87385323073551</v>
      </c>
      <c r="FG18" s="151">
        <v>244.46426571652071</v>
      </c>
      <c r="FH18" s="151">
        <v>244.46426571652071</v>
      </c>
      <c r="FI18" s="151">
        <v>244.46426571652071</v>
      </c>
      <c r="FJ18" s="151">
        <v>244.46426571652071</v>
      </c>
      <c r="FK18" s="151">
        <v>244.46426571652071</v>
      </c>
      <c r="FL18" s="151">
        <v>244.46426571652071</v>
      </c>
      <c r="FM18" s="151">
        <v>244.46426571652071</v>
      </c>
      <c r="FN18" s="151">
        <v>244.46426571652071</v>
      </c>
      <c r="FO18" s="151">
        <v>244.46426571652071</v>
      </c>
      <c r="FP18" s="151">
        <v>244.46426571652071</v>
      </c>
      <c r="FQ18" s="151">
        <v>244.46426571652071</v>
      </c>
      <c r="FR18" s="151">
        <v>244.46426571652071</v>
      </c>
      <c r="FS18" s="151">
        <v>243.18441776441566</v>
      </c>
      <c r="FT18" s="151">
        <v>243.18441776441566</v>
      </c>
      <c r="FU18" s="151">
        <v>243.18441776441566</v>
      </c>
      <c r="FV18" s="151">
        <v>243.18441776441566</v>
      </c>
      <c r="FW18" s="151">
        <v>243.18441776441566</v>
      </c>
      <c r="FX18" s="151">
        <v>243.18441776441566</v>
      </c>
      <c r="FY18" s="151">
        <v>243.18441776441566</v>
      </c>
      <c r="FZ18" s="151">
        <v>243.18441776441566</v>
      </c>
      <c r="GA18" s="151">
        <v>243.18441776441566</v>
      </c>
      <c r="GB18" s="151">
        <v>243.18441776441566</v>
      </c>
      <c r="GC18" s="151">
        <v>243.18441776441566</v>
      </c>
      <c r="GD18" s="151">
        <v>243.18441776441566</v>
      </c>
      <c r="GE18" s="151">
        <v>243.29337404977008</v>
      </c>
      <c r="GF18" s="151">
        <v>243.29337404977008</v>
      </c>
      <c r="GG18" s="151">
        <v>243.29337404977008</v>
      </c>
      <c r="GH18" s="151">
        <v>243.29337404977008</v>
      </c>
      <c r="GI18" s="151">
        <v>243.29337404977008</v>
      </c>
      <c r="GJ18" s="151">
        <v>243.29337404977008</v>
      </c>
      <c r="GK18" s="151">
        <v>243.29337404977008</v>
      </c>
      <c r="GL18" s="151">
        <v>243.29337404977008</v>
      </c>
      <c r="GM18" s="151">
        <v>243.29337404977008</v>
      </c>
      <c r="GN18" s="151">
        <v>243.29337404977008</v>
      </c>
      <c r="GO18" s="151">
        <v>243.29337404977008</v>
      </c>
      <c r="GP18" s="151">
        <v>243.29337404977008</v>
      </c>
      <c r="GQ18" s="151">
        <v>244.59372764937251</v>
      </c>
      <c r="GR18" s="151">
        <v>244.59372764937251</v>
      </c>
      <c r="GS18" s="151">
        <v>244.59372764937251</v>
      </c>
      <c r="GT18" s="151">
        <v>244.59372764937251</v>
      </c>
      <c r="GU18" s="151">
        <v>244.59372764937251</v>
      </c>
      <c r="GV18" s="151">
        <v>244.59372764937251</v>
      </c>
      <c r="GW18" s="151">
        <v>244.59372764937251</v>
      </c>
      <c r="GX18" s="151">
        <v>244.59372764937251</v>
      </c>
      <c r="GY18" s="151">
        <v>244.59372764937251</v>
      </c>
      <c r="GZ18" s="151">
        <v>244.59372764937251</v>
      </c>
      <c r="HA18" s="151">
        <v>244.59372764937251</v>
      </c>
      <c r="HB18" s="151">
        <v>244.59372764937251</v>
      </c>
      <c r="HC18" s="423">
        <v>245.40684502162134</v>
      </c>
      <c r="HD18" s="423">
        <v>245.40684502162134</v>
      </c>
      <c r="HE18" s="423">
        <v>245.40684502162134</v>
      </c>
      <c r="HF18" s="423">
        <v>245.40684502162134</v>
      </c>
      <c r="HG18" s="423">
        <v>245.40684502162134</v>
      </c>
      <c r="HH18" s="423">
        <v>245.40684502162134</v>
      </c>
      <c r="HI18" s="423">
        <v>245.40684502162134</v>
      </c>
      <c r="HJ18" s="423">
        <v>245.40684502162134</v>
      </c>
      <c r="HK18" s="423">
        <v>245.40684502162134</v>
      </c>
      <c r="HL18" s="423">
        <v>245.40684502162134</v>
      </c>
      <c r="HM18" s="423">
        <v>245.40684502162134</v>
      </c>
      <c r="HN18" s="423">
        <v>245.40684502162134</v>
      </c>
      <c r="HO18" s="423">
        <v>151.78756775615801</v>
      </c>
      <c r="HP18" s="423">
        <v>151.78756775615801</v>
      </c>
      <c r="HQ18" s="423">
        <v>151.78756775615801</v>
      </c>
      <c r="HR18" s="423">
        <v>151.78756775615801</v>
      </c>
      <c r="HS18" s="423">
        <v>151.78756775615801</v>
      </c>
      <c r="HT18" s="423">
        <v>151.78756775615801</v>
      </c>
      <c r="HU18" s="423">
        <v>151.78756775615801</v>
      </c>
      <c r="HV18" s="423">
        <v>151.78756775615801</v>
      </c>
      <c r="HW18" s="423">
        <v>151.78756775615801</v>
      </c>
      <c r="HX18" s="423">
        <v>151.78756775615801</v>
      </c>
      <c r="HY18" s="423">
        <v>151.78756775615801</v>
      </c>
      <c r="HZ18" s="423">
        <v>151.78756775615801</v>
      </c>
      <c r="IA18" s="423">
        <v>151.78756775615801</v>
      </c>
      <c r="IB18" s="423">
        <v>151.78756775615801</v>
      </c>
      <c r="IC18" s="423">
        <v>151.78756775615801</v>
      </c>
      <c r="ID18" s="423">
        <v>151.78756775615801</v>
      </c>
      <c r="IE18" s="423">
        <v>151.78756775615801</v>
      </c>
      <c r="IF18" s="423">
        <v>151.78756775615801</v>
      </c>
      <c r="IG18" s="423">
        <v>151.78756775615801</v>
      </c>
      <c r="IH18" s="423">
        <v>151.78756775615801</v>
      </c>
      <c r="II18" s="423">
        <v>151.78756775615801</v>
      </c>
      <c r="IJ18" s="423">
        <v>151.78756775615801</v>
      </c>
      <c r="IK18" s="423">
        <v>151.78756775615801</v>
      </c>
      <c r="IL18" s="423">
        <v>151.78756775615801</v>
      </c>
    </row>
    <row r="19" spans="1:246" x14ac:dyDescent="0.25">
      <c r="A19" s="144">
        <v>43</v>
      </c>
      <c r="B19" s="144" t="s">
        <v>273</v>
      </c>
      <c r="C19" s="144">
        <v>3</v>
      </c>
      <c r="D19" s="144">
        <v>0</v>
      </c>
      <c r="E19" s="144"/>
      <c r="F19" s="145">
        <f t="shared" si="4"/>
        <v>140.25520917407999</v>
      </c>
      <c r="G19" s="146">
        <f t="shared" si="6"/>
        <v>214.6</v>
      </c>
      <c r="H19" s="147">
        <f>MAX(0,IF(Q19&lt;&gt;"",(YEAR(Q19)-YEAR(GERAL!$G$3))*12+MONTH(Q19)+1,999))</f>
        <v>51</v>
      </c>
      <c r="I19" s="148"/>
      <c r="J19" s="149"/>
      <c r="K19" s="150">
        <f>IF(J19&lt;&gt;"",(YEAR(J19)-YEAR(GERAL!$G$3))*12+MONTH(J19)+IF(DAY(J19)&gt;1,1,0),0)</f>
        <v>0</v>
      </c>
      <c r="L19" s="151">
        <v>4.3099999999999996</v>
      </c>
      <c r="M19" s="151">
        <v>8.32</v>
      </c>
      <c r="N19" s="152">
        <v>344.65</v>
      </c>
      <c r="O19" s="153">
        <f t="shared" si="5"/>
        <v>0</v>
      </c>
      <c r="P19" s="154"/>
      <c r="Q19" s="149">
        <v>45350</v>
      </c>
      <c r="R19" s="155">
        <v>185.9</v>
      </c>
      <c r="S19" s="156">
        <v>0.86</v>
      </c>
      <c r="T19" s="157">
        <v>0</v>
      </c>
      <c r="AL19" s="144" t="s">
        <v>175</v>
      </c>
      <c r="AM19" s="150" t="s">
        <v>393</v>
      </c>
      <c r="AO19" s="420">
        <v>0.46</v>
      </c>
      <c r="AQ19" s="151">
        <v>214.6</v>
      </c>
      <c r="AR19" s="151">
        <v>214.6</v>
      </c>
      <c r="AS19" s="151">
        <v>214.6</v>
      </c>
      <c r="AT19" s="151">
        <v>214.6</v>
      </c>
      <c r="AU19" s="151">
        <v>214.6</v>
      </c>
      <c r="AV19" s="151">
        <v>214.6</v>
      </c>
      <c r="AW19" s="151">
        <v>214.6</v>
      </c>
      <c r="AX19" s="151">
        <v>214.6</v>
      </c>
      <c r="AY19" s="151">
        <v>214.6</v>
      </c>
      <c r="AZ19" s="151">
        <v>214.6</v>
      </c>
      <c r="BA19" s="151">
        <v>214.6</v>
      </c>
      <c r="BB19" s="151">
        <v>214.6</v>
      </c>
      <c r="BC19" s="151">
        <v>211.72242453689029</v>
      </c>
      <c r="BD19" s="151">
        <v>211.72242453689029</v>
      </c>
      <c r="BE19" s="151">
        <v>211.72242453689029</v>
      </c>
      <c r="BF19" s="151">
        <v>211.72242453689029</v>
      </c>
      <c r="BG19" s="151">
        <v>211.72242453689029</v>
      </c>
      <c r="BH19" s="151">
        <v>211.72242453689029</v>
      </c>
      <c r="BI19" s="151">
        <v>211.72242453689029</v>
      </c>
      <c r="BJ19" s="151">
        <v>211.72242453689029</v>
      </c>
      <c r="BK19" s="151">
        <v>211.72242453689029</v>
      </c>
      <c r="BL19" s="151">
        <v>211.72242453689029</v>
      </c>
      <c r="BM19" s="151">
        <v>211.72242453689029</v>
      </c>
      <c r="BN19" s="151">
        <v>211.72242453689029</v>
      </c>
      <c r="BO19" s="151">
        <v>208.89123715409175</v>
      </c>
      <c r="BP19" s="151">
        <v>208.89123715409175</v>
      </c>
      <c r="BQ19" s="151">
        <v>208.89123715409175</v>
      </c>
      <c r="BR19" s="151">
        <v>208.89123715409175</v>
      </c>
      <c r="BS19" s="151">
        <v>208.89123715409175</v>
      </c>
      <c r="BT19" s="151">
        <v>208.89123715409175</v>
      </c>
      <c r="BU19" s="151">
        <v>208.89123715409175</v>
      </c>
      <c r="BV19" s="151">
        <v>208.89123715409175</v>
      </c>
      <c r="BW19" s="151">
        <v>208.89123715409175</v>
      </c>
      <c r="BX19" s="151">
        <v>208.89123715409175</v>
      </c>
      <c r="BY19" s="151">
        <v>208.89123715409175</v>
      </c>
      <c r="BZ19" s="151">
        <v>208.89123715409175</v>
      </c>
      <c r="CA19" s="151">
        <v>206.10569005053929</v>
      </c>
      <c r="CB19" s="151">
        <v>206.10569005053929</v>
      </c>
      <c r="CC19" s="151">
        <v>206.10569005053929</v>
      </c>
      <c r="CD19" s="151">
        <v>206.10569005053929</v>
      </c>
      <c r="CE19" s="151">
        <v>206.10569005053929</v>
      </c>
      <c r="CF19" s="151">
        <v>206.10569005053929</v>
      </c>
      <c r="CG19" s="151">
        <v>206.10569005053929</v>
      </c>
      <c r="CH19" s="151">
        <v>206.10569005053929</v>
      </c>
      <c r="CI19" s="151">
        <v>206.10569005053929</v>
      </c>
      <c r="CJ19" s="151">
        <v>206.10569005053929</v>
      </c>
      <c r="CK19" s="151">
        <v>206.10569005053929</v>
      </c>
      <c r="CL19" s="151">
        <v>206.10569005053929</v>
      </c>
      <c r="CM19" s="151">
        <v>203.36504748012811</v>
      </c>
      <c r="CN19" s="151">
        <v>203.36504748012811</v>
      </c>
      <c r="CO19" s="151">
        <v>203.36504748012811</v>
      </c>
      <c r="CP19" s="151">
        <v>203.36504748012811</v>
      </c>
      <c r="CQ19" s="151">
        <v>203.36504748012811</v>
      </c>
      <c r="CR19" s="151">
        <v>203.36504748012811</v>
      </c>
      <c r="CS19" s="151">
        <v>203.36504748012811</v>
      </c>
      <c r="CT19" s="151">
        <v>203.36504748012811</v>
      </c>
      <c r="CU19" s="151">
        <v>203.36504748012811</v>
      </c>
      <c r="CV19" s="151">
        <v>203.36504748012811</v>
      </c>
      <c r="CW19" s="151">
        <v>203.36504748012811</v>
      </c>
      <c r="CX19" s="151">
        <v>203.36504748012811</v>
      </c>
      <c r="CY19" s="151">
        <v>200.66858555738025</v>
      </c>
      <c r="CZ19" s="151">
        <v>200.66858555738025</v>
      </c>
      <c r="DA19" s="151">
        <v>200.66858555738025</v>
      </c>
      <c r="DB19" s="151">
        <v>200.66858555738025</v>
      </c>
      <c r="DC19" s="151">
        <v>200.66858555738025</v>
      </c>
      <c r="DD19" s="151">
        <v>200.66858555738025</v>
      </c>
      <c r="DE19" s="151">
        <v>200.66858555738025</v>
      </c>
      <c r="DF19" s="151">
        <v>200.66858555738025</v>
      </c>
      <c r="DG19" s="151">
        <v>200.66858555738025</v>
      </c>
      <c r="DH19" s="151">
        <v>200.66858555738025</v>
      </c>
      <c r="DI19" s="151">
        <v>200.66858555738025</v>
      </c>
      <c r="DJ19" s="151">
        <v>200.66858555738025</v>
      </c>
      <c r="DK19" s="151">
        <v>198.09975966124617</v>
      </c>
      <c r="DL19" s="151">
        <v>198.09975966124617</v>
      </c>
      <c r="DM19" s="151">
        <v>198.09975966124617</v>
      </c>
      <c r="DN19" s="151">
        <v>198.09975966124617</v>
      </c>
      <c r="DO19" s="151">
        <v>198.09975966124617</v>
      </c>
      <c r="DP19" s="151">
        <v>198.09975966124617</v>
      </c>
      <c r="DQ19" s="151">
        <v>198.09975966124617</v>
      </c>
      <c r="DR19" s="151">
        <v>198.09975966124617</v>
      </c>
      <c r="DS19" s="151">
        <v>198.09975966124617</v>
      </c>
      <c r="DT19" s="151">
        <v>198.09975966124617</v>
      </c>
      <c r="DU19" s="151">
        <v>198.09975966124617</v>
      </c>
      <c r="DV19" s="151">
        <v>198.09975966124617</v>
      </c>
      <c r="DW19" s="151">
        <v>195.530933765112</v>
      </c>
      <c r="DX19" s="151">
        <v>195.530933765112</v>
      </c>
      <c r="DY19" s="151">
        <v>195.530933765112</v>
      </c>
      <c r="DZ19" s="151">
        <v>195.530933765112</v>
      </c>
      <c r="EA19" s="151">
        <v>195.530933765112</v>
      </c>
      <c r="EB19" s="151">
        <v>195.530933765112</v>
      </c>
      <c r="EC19" s="151">
        <v>195.530933765112</v>
      </c>
      <c r="ED19" s="151">
        <v>195.530933765112</v>
      </c>
      <c r="EE19" s="151">
        <v>195.530933765112</v>
      </c>
      <c r="EF19" s="151">
        <v>195.530933765112</v>
      </c>
      <c r="EG19" s="151">
        <v>195.530933765112</v>
      </c>
      <c r="EH19" s="151">
        <v>195.530933765112</v>
      </c>
      <c r="EI19" s="151">
        <v>192.96210786897788</v>
      </c>
      <c r="EJ19" s="151">
        <v>192.96210786897788</v>
      </c>
      <c r="EK19" s="151">
        <v>192.96210786897788</v>
      </c>
      <c r="EL19" s="151">
        <v>192.96210786897788</v>
      </c>
      <c r="EM19" s="151">
        <v>192.96210786897788</v>
      </c>
      <c r="EN19" s="151">
        <v>192.96210786897788</v>
      </c>
      <c r="EO19" s="151">
        <v>192.96210786897788</v>
      </c>
      <c r="EP19" s="151">
        <v>192.96210786897788</v>
      </c>
      <c r="EQ19" s="151">
        <v>192.96210786897788</v>
      </c>
      <c r="ER19" s="151">
        <v>192.96210786897788</v>
      </c>
      <c r="ES19" s="151">
        <v>192.96210786897788</v>
      </c>
      <c r="ET19" s="151">
        <v>192.96210786897788</v>
      </c>
      <c r="EU19" s="151">
        <v>190.39328197284377</v>
      </c>
      <c r="EV19" s="151">
        <v>190.39328197284377</v>
      </c>
      <c r="EW19" s="151">
        <v>190.39328197284377</v>
      </c>
      <c r="EX19" s="151">
        <v>190.39328197284377</v>
      </c>
      <c r="EY19" s="151">
        <v>190.39328197284377</v>
      </c>
      <c r="EZ19" s="151">
        <v>190.39328197284377</v>
      </c>
      <c r="FA19" s="151">
        <v>190.39328197284377</v>
      </c>
      <c r="FB19" s="151">
        <v>190.39328197284377</v>
      </c>
      <c r="FC19" s="151">
        <v>190.39328197284377</v>
      </c>
      <c r="FD19" s="151">
        <v>190.39328197284377</v>
      </c>
      <c r="FE19" s="151">
        <v>190.39328197284377</v>
      </c>
      <c r="FF19" s="151">
        <v>190.39328197284377</v>
      </c>
      <c r="FG19" s="151">
        <v>187.82445607670965</v>
      </c>
      <c r="FH19" s="151">
        <v>187.82445607670965</v>
      </c>
      <c r="FI19" s="151">
        <v>187.82445607670965</v>
      </c>
      <c r="FJ19" s="151">
        <v>187.82445607670965</v>
      </c>
      <c r="FK19" s="151">
        <v>187.82445607670965</v>
      </c>
      <c r="FL19" s="151">
        <v>187.82445607670965</v>
      </c>
      <c r="FM19" s="151">
        <v>187.82445607670965</v>
      </c>
      <c r="FN19" s="151">
        <v>187.82445607670965</v>
      </c>
      <c r="FO19" s="151">
        <v>187.82445607670965</v>
      </c>
      <c r="FP19" s="151">
        <v>187.82445607670965</v>
      </c>
      <c r="FQ19" s="151">
        <v>187.82445607670965</v>
      </c>
      <c r="FR19" s="151">
        <v>187.82445607670965</v>
      </c>
      <c r="FS19" s="151">
        <v>185.25563018057554</v>
      </c>
      <c r="FT19" s="151">
        <v>185.25563018057554</v>
      </c>
      <c r="FU19" s="151">
        <v>185.25563018057554</v>
      </c>
      <c r="FV19" s="151">
        <v>185.25563018057554</v>
      </c>
      <c r="FW19" s="151">
        <v>185.25563018057554</v>
      </c>
      <c r="FX19" s="151">
        <v>185.25563018057554</v>
      </c>
      <c r="FY19" s="151">
        <v>185.25563018057554</v>
      </c>
      <c r="FZ19" s="151">
        <v>185.25563018057554</v>
      </c>
      <c r="GA19" s="151">
        <v>185.25563018057554</v>
      </c>
      <c r="GB19" s="151">
        <v>185.25563018057554</v>
      </c>
      <c r="GC19" s="151">
        <v>185.25563018057554</v>
      </c>
      <c r="GD19" s="151">
        <v>185.25563018057554</v>
      </c>
      <c r="GE19" s="151">
        <v>182.68680428444145</v>
      </c>
      <c r="GF19" s="151">
        <v>182.68680428444145</v>
      </c>
      <c r="GG19" s="151">
        <v>182.68680428444145</v>
      </c>
      <c r="GH19" s="151">
        <v>182.68680428444145</v>
      </c>
      <c r="GI19" s="151">
        <v>182.68680428444145</v>
      </c>
      <c r="GJ19" s="151">
        <v>182.68680428444145</v>
      </c>
      <c r="GK19" s="151">
        <v>182.68680428444145</v>
      </c>
      <c r="GL19" s="151">
        <v>182.68680428444145</v>
      </c>
      <c r="GM19" s="151">
        <v>182.68680428444145</v>
      </c>
      <c r="GN19" s="151">
        <v>182.68680428444145</v>
      </c>
      <c r="GO19" s="151">
        <v>182.68680428444145</v>
      </c>
      <c r="GP19" s="151">
        <v>182.68680428444145</v>
      </c>
      <c r="GQ19" s="151">
        <v>180.11797838830728</v>
      </c>
      <c r="GR19" s="151">
        <v>180.11797838830728</v>
      </c>
      <c r="GS19" s="151">
        <v>180.11797838830728</v>
      </c>
      <c r="GT19" s="151">
        <v>180.11797838830728</v>
      </c>
      <c r="GU19" s="151">
        <v>180.11797838830728</v>
      </c>
      <c r="GV19" s="151">
        <v>180.11797838830728</v>
      </c>
      <c r="GW19" s="151">
        <v>180.11797838830728</v>
      </c>
      <c r="GX19" s="151">
        <v>180.11797838830728</v>
      </c>
      <c r="GY19" s="151">
        <v>180.11797838830728</v>
      </c>
      <c r="GZ19" s="151">
        <v>180.11797838830728</v>
      </c>
      <c r="HA19" s="151">
        <v>180.11797838830728</v>
      </c>
      <c r="HB19" s="151">
        <v>180.11797838830728</v>
      </c>
      <c r="HC19" s="423">
        <v>177.54915249217319</v>
      </c>
      <c r="HD19" s="423">
        <v>177.54915249217319</v>
      </c>
      <c r="HE19" s="423">
        <v>177.54915249217319</v>
      </c>
      <c r="HF19" s="423">
        <v>177.54915249217319</v>
      </c>
      <c r="HG19" s="423">
        <v>177.54915249217319</v>
      </c>
      <c r="HH19" s="423">
        <v>177.54915249217319</v>
      </c>
      <c r="HI19" s="423">
        <v>177.54915249217319</v>
      </c>
      <c r="HJ19" s="423">
        <v>177.54915249217319</v>
      </c>
      <c r="HK19" s="423">
        <v>177.54915249217319</v>
      </c>
      <c r="HL19" s="423">
        <v>177.54915249217319</v>
      </c>
      <c r="HM19" s="423">
        <v>177.54915249217319</v>
      </c>
      <c r="HN19" s="423">
        <v>177.54915249217319</v>
      </c>
      <c r="HO19" s="423">
        <v>196.05106896767199</v>
      </c>
      <c r="HP19" s="423">
        <v>196.05106896767199</v>
      </c>
      <c r="HQ19" s="423">
        <v>196.05106896767199</v>
      </c>
      <c r="HR19" s="423">
        <v>196.05106896767199</v>
      </c>
      <c r="HS19" s="423">
        <v>196.05106896767199</v>
      </c>
      <c r="HT19" s="423">
        <v>196.05106896767199</v>
      </c>
      <c r="HU19" s="423">
        <v>196.05106896767199</v>
      </c>
      <c r="HV19" s="423">
        <v>196.05106896767199</v>
      </c>
      <c r="HW19" s="423">
        <v>196.05106896767199</v>
      </c>
      <c r="HX19" s="423">
        <v>196.05106896767199</v>
      </c>
      <c r="HY19" s="423">
        <v>196.05106896767199</v>
      </c>
      <c r="HZ19" s="423">
        <v>196.05106896767199</v>
      </c>
      <c r="IA19" s="423">
        <v>196.05106896767199</v>
      </c>
      <c r="IB19" s="423">
        <v>196.05106896767199</v>
      </c>
      <c r="IC19" s="423">
        <v>196.05106896767199</v>
      </c>
      <c r="ID19" s="423">
        <v>196.05106896767199</v>
      </c>
      <c r="IE19" s="423">
        <v>196.05106896767199</v>
      </c>
      <c r="IF19" s="423">
        <v>196.05106896767199</v>
      </c>
      <c r="IG19" s="423">
        <v>196.05106896767199</v>
      </c>
      <c r="IH19" s="423">
        <v>196.05106896767199</v>
      </c>
      <c r="II19" s="423">
        <v>196.05106896767199</v>
      </c>
      <c r="IJ19" s="423">
        <v>196.05106896767199</v>
      </c>
      <c r="IK19" s="423">
        <v>196.05106896767199</v>
      </c>
      <c r="IL19" s="423">
        <v>196.05106896767199</v>
      </c>
    </row>
    <row r="20" spans="1:246" x14ac:dyDescent="0.25">
      <c r="A20" s="144">
        <v>44</v>
      </c>
      <c r="B20" s="144" t="s">
        <v>274</v>
      </c>
      <c r="C20" s="144">
        <v>1</v>
      </c>
      <c r="D20" s="144">
        <v>0</v>
      </c>
      <c r="E20" s="144"/>
      <c r="F20" s="145">
        <f t="shared" si="4"/>
        <v>1282.7200399999999</v>
      </c>
      <c r="G20" s="146">
        <f t="shared" si="6"/>
        <v>25.58</v>
      </c>
      <c r="H20" s="147">
        <f>MAX(0,IF(Q20&lt;&gt;"",(YEAR(Q20)-YEAR(GERAL!$G$3))*12+MONTH(Q20)+1,999))</f>
        <v>999</v>
      </c>
      <c r="I20" s="148"/>
      <c r="J20" s="149">
        <v>46388</v>
      </c>
      <c r="K20" s="150">
        <f>IF(J20&lt;&gt;"",(YEAR(J20)-YEAR(GERAL!$G$3))*12+MONTH(J20)+IF(DAY(J20)&gt;1,1,0),0)</f>
        <v>85</v>
      </c>
      <c r="L20" s="151">
        <v>2</v>
      </c>
      <c r="M20" s="151">
        <v>6.84</v>
      </c>
      <c r="N20" s="152">
        <v>344.65</v>
      </c>
      <c r="O20" s="153">
        <f t="shared" si="5"/>
        <v>0</v>
      </c>
      <c r="P20" s="154"/>
      <c r="Q20" s="149"/>
      <c r="R20" s="155">
        <v>1405</v>
      </c>
      <c r="S20" s="156">
        <v>1</v>
      </c>
      <c r="T20" s="157">
        <v>0.94658223317381096</v>
      </c>
      <c r="AL20" s="144" t="s">
        <v>254</v>
      </c>
      <c r="AM20" s="150" t="s">
        <v>393</v>
      </c>
      <c r="AO20" s="420">
        <v>0.37</v>
      </c>
      <c r="AQ20" s="151">
        <v>25.58</v>
      </c>
      <c r="AR20" s="151">
        <v>25.58</v>
      </c>
      <c r="AS20" s="151">
        <v>25.58</v>
      </c>
      <c r="AT20" s="151">
        <v>25.58</v>
      </c>
      <c r="AU20" s="151">
        <v>25.58</v>
      </c>
      <c r="AV20" s="151">
        <v>25.58</v>
      </c>
      <c r="AW20" s="151">
        <v>25.58</v>
      </c>
      <c r="AX20" s="151">
        <v>25.58</v>
      </c>
      <c r="AY20" s="151">
        <v>25.58</v>
      </c>
      <c r="AZ20" s="151">
        <v>25.58</v>
      </c>
      <c r="BA20" s="151">
        <v>25.58</v>
      </c>
      <c r="BB20" s="151">
        <v>25.58</v>
      </c>
      <c r="BC20" s="151">
        <v>25.58</v>
      </c>
      <c r="BD20" s="151">
        <v>25.58</v>
      </c>
      <c r="BE20" s="151">
        <v>25.58</v>
      </c>
      <c r="BF20" s="151">
        <v>25.58</v>
      </c>
      <c r="BG20" s="151">
        <v>25.58</v>
      </c>
      <c r="BH20" s="151">
        <v>25.58</v>
      </c>
      <c r="BI20" s="151">
        <v>25.58</v>
      </c>
      <c r="BJ20" s="151">
        <v>25.58</v>
      </c>
      <c r="BK20" s="151">
        <v>25.58</v>
      </c>
      <c r="BL20" s="151">
        <v>25.58</v>
      </c>
      <c r="BM20" s="151">
        <v>25.58</v>
      </c>
      <c r="BN20" s="151">
        <v>25.58</v>
      </c>
      <c r="BO20" s="422">
        <v>25.58</v>
      </c>
      <c r="BP20" s="422">
        <v>25.58</v>
      </c>
      <c r="BQ20" s="422">
        <v>25.58</v>
      </c>
      <c r="BR20" s="422">
        <v>25.58</v>
      </c>
      <c r="BS20" s="422">
        <v>25.58</v>
      </c>
      <c r="BT20" s="422">
        <v>25.58</v>
      </c>
      <c r="BU20" s="422">
        <v>25.58</v>
      </c>
      <c r="BV20" s="422">
        <v>25.58</v>
      </c>
      <c r="BW20" s="422">
        <v>25.58</v>
      </c>
      <c r="BX20" s="422">
        <v>25.58</v>
      </c>
      <c r="BY20" s="422">
        <v>25.58</v>
      </c>
      <c r="BZ20" s="422">
        <v>25.58</v>
      </c>
      <c r="CA20" s="422">
        <v>25.58</v>
      </c>
      <c r="CB20" s="422">
        <v>25.58</v>
      </c>
      <c r="CC20" s="422">
        <v>25.58</v>
      </c>
      <c r="CD20" s="422">
        <v>25.58</v>
      </c>
      <c r="CE20" s="422">
        <v>25.58</v>
      </c>
      <c r="CF20" s="422">
        <v>25.58</v>
      </c>
      <c r="CG20" s="422">
        <v>25.58</v>
      </c>
      <c r="CH20" s="422">
        <v>25.58</v>
      </c>
      <c r="CI20" s="422">
        <v>25.58</v>
      </c>
      <c r="CJ20" s="422">
        <v>25.58</v>
      </c>
      <c r="CK20" s="422">
        <v>25.58</v>
      </c>
      <c r="CL20" s="422">
        <v>25.58</v>
      </c>
      <c r="CM20" s="422">
        <v>25.58</v>
      </c>
      <c r="CN20" s="422">
        <v>25.58</v>
      </c>
      <c r="CO20" s="422">
        <v>25.58</v>
      </c>
      <c r="CP20" s="422">
        <v>25.58</v>
      </c>
      <c r="CQ20" s="422">
        <v>25.58</v>
      </c>
      <c r="CR20" s="422">
        <v>25.58</v>
      </c>
      <c r="CS20" s="422">
        <v>25.58</v>
      </c>
      <c r="CT20" s="422">
        <v>25.58</v>
      </c>
      <c r="CU20" s="422">
        <v>25.58</v>
      </c>
      <c r="CV20" s="422">
        <v>25.58</v>
      </c>
      <c r="CW20" s="422">
        <v>25.58</v>
      </c>
      <c r="CX20" s="422">
        <v>25.58</v>
      </c>
      <c r="CY20" s="422">
        <v>25.58</v>
      </c>
      <c r="CZ20" s="422">
        <v>25.58</v>
      </c>
      <c r="DA20" s="422">
        <v>25.58</v>
      </c>
      <c r="DB20" s="422">
        <v>25.58</v>
      </c>
      <c r="DC20" s="422">
        <v>25.58</v>
      </c>
      <c r="DD20" s="422">
        <v>25.58</v>
      </c>
      <c r="DE20" s="422">
        <v>25.58</v>
      </c>
      <c r="DF20" s="422">
        <v>25.58</v>
      </c>
      <c r="DG20" s="422">
        <v>25.58</v>
      </c>
      <c r="DH20" s="422">
        <v>25.58</v>
      </c>
      <c r="DI20" s="422">
        <v>25.58</v>
      </c>
      <c r="DJ20" s="422">
        <v>25.58</v>
      </c>
      <c r="DK20" s="422">
        <v>25.58</v>
      </c>
      <c r="DL20" s="422">
        <v>25.58</v>
      </c>
      <c r="DM20" s="422">
        <v>25.58</v>
      </c>
      <c r="DN20" s="422">
        <v>25.58</v>
      </c>
      <c r="DO20" s="422">
        <v>25.58</v>
      </c>
      <c r="DP20" s="422">
        <v>25.58</v>
      </c>
      <c r="DQ20" s="422">
        <v>25.58</v>
      </c>
      <c r="DR20" s="422">
        <v>25.58</v>
      </c>
      <c r="DS20" s="422">
        <v>25.58</v>
      </c>
      <c r="DT20" s="422">
        <v>25.58</v>
      </c>
      <c r="DU20" s="422">
        <v>25.58</v>
      </c>
      <c r="DV20" s="422">
        <v>25.58</v>
      </c>
      <c r="DW20" s="422">
        <v>25.58</v>
      </c>
      <c r="DX20" s="422">
        <v>25.58</v>
      </c>
      <c r="DY20" s="422">
        <v>25.58</v>
      </c>
      <c r="DZ20" s="422">
        <v>25.58</v>
      </c>
      <c r="EA20" s="422">
        <v>25.58</v>
      </c>
      <c r="EB20" s="422">
        <v>25.58</v>
      </c>
      <c r="EC20" s="422">
        <v>25.58</v>
      </c>
      <c r="ED20" s="422">
        <v>25.58</v>
      </c>
      <c r="EE20" s="422">
        <v>25.58</v>
      </c>
      <c r="EF20" s="422">
        <v>25.58</v>
      </c>
      <c r="EG20" s="422">
        <v>25.58</v>
      </c>
      <c r="EH20" s="422">
        <v>25.58</v>
      </c>
      <c r="EI20" s="422">
        <v>25.58</v>
      </c>
      <c r="EJ20" s="422">
        <v>25.58</v>
      </c>
      <c r="EK20" s="422">
        <v>25.58</v>
      </c>
      <c r="EL20" s="422">
        <v>25.58</v>
      </c>
      <c r="EM20" s="422">
        <v>25.58</v>
      </c>
      <c r="EN20" s="422">
        <v>25.58</v>
      </c>
      <c r="EO20" s="422">
        <v>25.58</v>
      </c>
      <c r="EP20" s="422">
        <v>25.58</v>
      </c>
      <c r="EQ20" s="422">
        <v>25.58</v>
      </c>
      <c r="ER20" s="422">
        <v>25.58</v>
      </c>
      <c r="ES20" s="422">
        <v>25.58</v>
      </c>
      <c r="ET20" s="422">
        <v>25.58</v>
      </c>
      <c r="EU20" s="422">
        <v>25.58</v>
      </c>
      <c r="EV20" s="422">
        <v>25.58</v>
      </c>
      <c r="EW20" s="422">
        <v>25.58</v>
      </c>
      <c r="EX20" s="422">
        <v>25.58</v>
      </c>
      <c r="EY20" s="422">
        <v>25.58</v>
      </c>
      <c r="EZ20" s="422">
        <v>25.58</v>
      </c>
      <c r="FA20" s="422">
        <v>25.58</v>
      </c>
      <c r="FB20" s="422">
        <v>25.58</v>
      </c>
      <c r="FC20" s="422">
        <v>25.58</v>
      </c>
      <c r="FD20" s="422">
        <v>25.58</v>
      </c>
      <c r="FE20" s="422">
        <v>25.58</v>
      </c>
      <c r="FF20" s="422">
        <v>25.58</v>
      </c>
      <c r="FG20" s="422">
        <v>25.58</v>
      </c>
      <c r="FH20" s="422">
        <v>25.58</v>
      </c>
      <c r="FI20" s="422">
        <v>25.58</v>
      </c>
      <c r="FJ20" s="422">
        <v>25.58</v>
      </c>
      <c r="FK20" s="422">
        <v>25.58</v>
      </c>
      <c r="FL20" s="422">
        <v>25.58</v>
      </c>
      <c r="FM20" s="422">
        <v>25.58</v>
      </c>
      <c r="FN20" s="422">
        <v>25.58</v>
      </c>
      <c r="FO20" s="422">
        <v>25.58</v>
      </c>
      <c r="FP20" s="422">
        <v>25.58</v>
      </c>
      <c r="FQ20" s="422">
        <v>25.58</v>
      </c>
      <c r="FR20" s="422">
        <v>25.58</v>
      </c>
      <c r="FS20" s="422">
        <v>25.58</v>
      </c>
      <c r="FT20" s="422">
        <v>25.58</v>
      </c>
      <c r="FU20" s="422">
        <v>25.58</v>
      </c>
      <c r="FV20" s="422">
        <v>25.58</v>
      </c>
      <c r="FW20" s="422">
        <v>25.58</v>
      </c>
      <c r="FX20" s="422">
        <v>25.58</v>
      </c>
      <c r="FY20" s="422">
        <v>25.58</v>
      </c>
      <c r="FZ20" s="422">
        <v>25.58</v>
      </c>
      <c r="GA20" s="422">
        <v>25.58</v>
      </c>
      <c r="GB20" s="422">
        <v>25.58</v>
      </c>
      <c r="GC20" s="422">
        <v>25.58</v>
      </c>
      <c r="GD20" s="422">
        <v>25.58</v>
      </c>
      <c r="GE20" s="422">
        <v>25.58</v>
      </c>
      <c r="GF20" s="422">
        <v>25.58</v>
      </c>
      <c r="GG20" s="422">
        <v>25.58</v>
      </c>
      <c r="GH20" s="422">
        <v>25.58</v>
      </c>
      <c r="GI20" s="422">
        <v>25.58</v>
      </c>
      <c r="GJ20" s="422">
        <v>25.58</v>
      </c>
      <c r="GK20" s="422">
        <v>25.58</v>
      </c>
      <c r="GL20" s="422">
        <v>25.58</v>
      </c>
      <c r="GM20" s="422">
        <v>25.58</v>
      </c>
      <c r="GN20" s="422">
        <v>25.58</v>
      </c>
      <c r="GO20" s="422">
        <v>25.58</v>
      </c>
      <c r="GP20" s="422">
        <v>25.58</v>
      </c>
      <c r="GQ20" s="422">
        <v>25.58</v>
      </c>
      <c r="GR20" s="422">
        <v>25.58</v>
      </c>
      <c r="GS20" s="422">
        <v>25.58</v>
      </c>
      <c r="GT20" s="422">
        <v>25.58</v>
      </c>
      <c r="GU20" s="422">
        <v>25.58</v>
      </c>
      <c r="GV20" s="422">
        <v>25.58</v>
      </c>
      <c r="GW20" s="422">
        <v>25.58</v>
      </c>
      <c r="GX20" s="422">
        <v>25.58</v>
      </c>
      <c r="GY20" s="422">
        <v>25.58</v>
      </c>
      <c r="GZ20" s="422">
        <v>25.58</v>
      </c>
      <c r="HA20" s="422">
        <v>25.58</v>
      </c>
      <c r="HB20" s="422">
        <v>25.58</v>
      </c>
      <c r="HC20" s="422">
        <v>25.58</v>
      </c>
      <c r="HD20" s="422">
        <v>25.58</v>
      </c>
      <c r="HE20" s="422">
        <v>25.58</v>
      </c>
      <c r="HF20" s="422">
        <v>25.58</v>
      </c>
      <c r="HG20" s="422">
        <v>25.58</v>
      </c>
      <c r="HH20" s="422">
        <v>25.58</v>
      </c>
      <c r="HI20" s="422">
        <v>25.58</v>
      </c>
      <c r="HJ20" s="422">
        <v>25.58</v>
      </c>
      <c r="HK20" s="422">
        <v>25.58</v>
      </c>
      <c r="HL20" s="422">
        <v>25.58</v>
      </c>
      <c r="HM20" s="422">
        <v>25.58</v>
      </c>
      <c r="HN20" s="422">
        <v>25.58</v>
      </c>
      <c r="HO20" s="422">
        <v>746</v>
      </c>
      <c r="HP20" s="422">
        <v>746</v>
      </c>
      <c r="HQ20" s="422">
        <v>746</v>
      </c>
      <c r="HR20" s="422">
        <v>746</v>
      </c>
      <c r="HS20" s="422">
        <v>746</v>
      </c>
      <c r="HT20" s="422">
        <v>746</v>
      </c>
      <c r="HU20" s="422">
        <v>746</v>
      </c>
      <c r="HV20" s="422">
        <v>746</v>
      </c>
      <c r="HW20" s="422">
        <v>746</v>
      </c>
      <c r="HX20" s="422">
        <v>746</v>
      </c>
      <c r="HY20" s="422">
        <v>746</v>
      </c>
      <c r="HZ20" s="422">
        <v>746</v>
      </c>
      <c r="IA20" s="422">
        <v>746</v>
      </c>
      <c r="IB20" s="422">
        <v>746</v>
      </c>
      <c r="IC20" s="422">
        <v>746</v>
      </c>
      <c r="ID20" s="422">
        <v>746</v>
      </c>
      <c r="IE20" s="422">
        <v>746</v>
      </c>
      <c r="IF20" s="422">
        <v>746</v>
      </c>
      <c r="IG20" s="422">
        <v>746</v>
      </c>
      <c r="IH20" s="422">
        <v>746</v>
      </c>
      <c r="II20" s="422">
        <v>746</v>
      </c>
      <c r="IJ20" s="422">
        <v>746</v>
      </c>
      <c r="IK20" s="422">
        <v>746</v>
      </c>
      <c r="IL20" s="422">
        <v>746</v>
      </c>
    </row>
    <row r="21" spans="1:246" x14ac:dyDescent="0.25">
      <c r="A21" s="144">
        <v>46</v>
      </c>
      <c r="B21" s="144" t="s">
        <v>275</v>
      </c>
      <c r="C21" s="144">
        <v>4</v>
      </c>
      <c r="D21" s="144">
        <v>0</v>
      </c>
      <c r="E21" s="144"/>
      <c r="F21" s="145">
        <f t="shared" si="4"/>
        <v>161.80991822880003</v>
      </c>
      <c r="G21" s="146">
        <f t="shared" si="6"/>
        <v>274.31304712480994</v>
      </c>
      <c r="H21" s="147">
        <f>MAX(0,IF(Q21&lt;&gt;"",(YEAR(Q21)-YEAR(GERAL!$G$3))*12+MONTH(Q21)+1,999))</f>
        <v>13</v>
      </c>
      <c r="I21" s="148"/>
      <c r="J21" s="149"/>
      <c r="K21" s="150">
        <f>IF(J21&lt;&gt;"",(YEAR(J21)-YEAR(GERAL!$G$3))*12+MONTH(J21)+IF(DAY(J21)&gt;1,1,0),0)</f>
        <v>0</v>
      </c>
      <c r="L21" s="151">
        <v>3.52</v>
      </c>
      <c r="M21" s="151">
        <v>5.89</v>
      </c>
      <c r="N21" s="152">
        <v>344.65</v>
      </c>
      <c r="O21" s="153">
        <f t="shared" si="5"/>
        <v>0</v>
      </c>
      <c r="P21" s="154"/>
      <c r="Q21" s="159">
        <v>44195</v>
      </c>
      <c r="R21" s="155">
        <v>178.21</v>
      </c>
      <c r="S21" s="156">
        <v>1</v>
      </c>
      <c r="T21" s="157">
        <v>0</v>
      </c>
      <c r="AL21" s="144" t="s">
        <v>175</v>
      </c>
      <c r="AM21" s="150" t="s">
        <v>393</v>
      </c>
      <c r="AO21" s="420">
        <v>0.5</v>
      </c>
      <c r="AQ21" s="151">
        <v>274.31304712480994</v>
      </c>
      <c r="AR21" s="151">
        <v>274.31304712480994</v>
      </c>
      <c r="AS21" s="151">
        <v>274.31304712480994</v>
      </c>
      <c r="AT21" s="151">
        <v>274.31304712480994</v>
      </c>
      <c r="AU21" s="151">
        <v>274.31304712480994</v>
      </c>
      <c r="AV21" s="151">
        <v>274.31304712480994</v>
      </c>
      <c r="AW21" s="151">
        <v>274.31304712480994</v>
      </c>
      <c r="AX21" s="151">
        <v>274.31304712480994</v>
      </c>
      <c r="AY21" s="151">
        <v>274.31304712480994</v>
      </c>
      <c r="AZ21" s="151">
        <v>274.31304712480994</v>
      </c>
      <c r="BA21" s="151">
        <v>274.31304712480994</v>
      </c>
      <c r="BB21" s="151">
        <v>274.31304712480994</v>
      </c>
      <c r="BC21" s="151">
        <v>274.31304712480994</v>
      </c>
      <c r="BD21" s="151">
        <v>274.31304712480994</v>
      </c>
      <c r="BE21" s="151">
        <v>274.31304712480994</v>
      </c>
      <c r="BF21" s="151">
        <v>274.31304712480994</v>
      </c>
      <c r="BG21" s="151">
        <v>274.31304712480994</v>
      </c>
      <c r="BH21" s="151">
        <v>274.31304712480994</v>
      </c>
      <c r="BI21" s="151">
        <v>274.31304712480994</v>
      </c>
      <c r="BJ21" s="151">
        <v>274.31304712480994</v>
      </c>
      <c r="BK21" s="151">
        <v>274.31304712480994</v>
      </c>
      <c r="BL21" s="151">
        <v>274.31304712480994</v>
      </c>
      <c r="BM21" s="151">
        <v>274.31304712480994</v>
      </c>
      <c r="BN21" s="151">
        <v>274.31304712480994</v>
      </c>
      <c r="BO21" s="151">
        <v>274.31304712480994</v>
      </c>
      <c r="BP21" s="151">
        <v>274.31304712480994</v>
      </c>
      <c r="BQ21" s="151">
        <v>274.31304712480994</v>
      </c>
      <c r="BR21" s="151">
        <v>274.31304712480994</v>
      </c>
      <c r="BS21" s="151">
        <v>274.31304712480994</v>
      </c>
      <c r="BT21" s="151">
        <v>274.31304712480994</v>
      </c>
      <c r="BU21" s="151">
        <v>274.31304712480994</v>
      </c>
      <c r="BV21" s="151">
        <v>274.31304712480994</v>
      </c>
      <c r="BW21" s="151">
        <v>274.31304712480994</v>
      </c>
      <c r="BX21" s="151">
        <v>274.31304712480994</v>
      </c>
      <c r="BY21" s="151">
        <v>274.31304712480994</v>
      </c>
      <c r="BZ21" s="151">
        <v>274.31304712480994</v>
      </c>
      <c r="CA21" s="151">
        <v>274.31304712480994</v>
      </c>
      <c r="CB21" s="151">
        <v>274.31304712480994</v>
      </c>
      <c r="CC21" s="151">
        <v>274.31304712480994</v>
      </c>
      <c r="CD21" s="151">
        <v>274.31304712480994</v>
      </c>
      <c r="CE21" s="151">
        <v>274.31304712480994</v>
      </c>
      <c r="CF21" s="151">
        <v>274.31304712480994</v>
      </c>
      <c r="CG21" s="151">
        <v>274.31304712480994</v>
      </c>
      <c r="CH21" s="151">
        <v>274.31304712480994</v>
      </c>
      <c r="CI21" s="151">
        <v>274.31304712480994</v>
      </c>
      <c r="CJ21" s="151">
        <v>274.31304712480994</v>
      </c>
      <c r="CK21" s="151">
        <v>274.31304712480994</v>
      </c>
      <c r="CL21" s="151">
        <v>274.31304712480994</v>
      </c>
      <c r="CM21" s="151">
        <v>274.31304712480994</v>
      </c>
      <c r="CN21" s="151">
        <v>274.31304712480994</v>
      </c>
      <c r="CO21" s="151">
        <v>274.31304712480994</v>
      </c>
      <c r="CP21" s="151">
        <v>274.31304712480994</v>
      </c>
      <c r="CQ21" s="151">
        <v>274.31304712480994</v>
      </c>
      <c r="CR21" s="151">
        <v>274.31304712480994</v>
      </c>
      <c r="CS21" s="151">
        <v>274.31304712480994</v>
      </c>
      <c r="CT21" s="151">
        <v>274.31304712480994</v>
      </c>
      <c r="CU21" s="151">
        <v>274.31304712480994</v>
      </c>
      <c r="CV21" s="151">
        <v>274.31304712480994</v>
      </c>
      <c r="CW21" s="151">
        <v>274.31304712480994</v>
      </c>
      <c r="CX21" s="151">
        <v>274.31304712480994</v>
      </c>
      <c r="CY21" s="151">
        <v>274.31304712480994</v>
      </c>
      <c r="CZ21" s="151">
        <v>274.31304712480994</v>
      </c>
      <c r="DA21" s="151">
        <v>274.31304712480994</v>
      </c>
      <c r="DB21" s="151">
        <v>274.31304712480994</v>
      </c>
      <c r="DC21" s="151">
        <v>274.31304712480994</v>
      </c>
      <c r="DD21" s="151">
        <v>274.31304712480994</v>
      </c>
      <c r="DE21" s="151">
        <v>274.31304712480994</v>
      </c>
      <c r="DF21" s="151">
        <v>274.31304712480994</v>
      </c>
      <c r="DG21" s="151">
        <v>274.31304712480994</v>
      </c>
      <c r="DH21" s="151">
        <v>274.31304712480994</v>
      </c>
      <c r="DI21" s="151">
        <v>274.31304712480994</v>
      </c>
      <c r="DJ21" s="151">
        <v>274.31304712480994</v>
      </c>
      <c r="DK21" s="151">
        <v>274.31304712480994</v>
      </c>
      <c r="DL21" s="151">
        <v>274.31304712480994</v>
      </c>
      <c r="DM21" s="151">
        <v>274.31304712480994</v>
      </c>
      <c r="DN21" s="151">
        <v>274.31304712480994</v>
      </c>
      <c r="DO21" s="151">
        <v>274.31304712480994</v>
      </c>
      <c r="DP21" s="151">
        <v>274.31304712480994</v>
      </c>
      <c r="DQ21" s="151">
        <v>274.31304712480994</v>
      </c>
      <c r="DR21" s="151">
        <v>274.31304712480994</v>
      </c>
      <c r="DS21" s="151">
        <v>274.31304712480994</v>
      </c>
      <c r="DT21" s="151">
        <v>274.31304712480994</v>
      </c>
      <c r="DU21" s="151">
        <v>274.31304712480994</v>
      </c>
      <c r="DV21" s="151">
        <v>274.31304712480994</v>
      </c>
      <c r="DW21" s="151">
        <v>274.31304712480994</v>
      </c>
      <c r="DX21" s="151">
        <v>274.31304712480994</v>
      </c>
      <c r="DY21" s="151">
        <v>274.31304712480994</v>
      </c>
      <c r="DZ21" s="151">
        <v>274.31304712480994</v>
      </c>
      <c r="EA21" s="151">
        <v>274.31304712480994</v>
      </c>
      <c r="EB21" s="151">
        <v>274.31304712480994</v>
      </c>
      <c r="EC21" s="151">
        <v>274.31304712480994</v>
      </c>
      <c r="ED21" s="151">
        <v>274.31304712480994</v>
      </c>
      <c r="EE21" s="151">
        <v>274.31304712480994</v>
      </c>
      <c r="EF21" s="151">
        <v>274.31304712480994</v>
      </c>
      <c r="EG21" s="151">
        <v>274.31304712480994</v>
      </c>
      <c r="EH21" s="151">
        <v>274.31304712480994</v>
      </c>
      <c r="EI21" s="151">
        <v>274.31304712480994</v>
      </c>
      <c r="EJ21" s="151">
        <v>274.31304712480994</v>
      </c>
      <c r="EK21" s="151">
        <v>274.31304712480994</v>
      </c>
      <c r="EL21" s="151">
        <v>274.31304712480994</v>
      </c>
      <c r="EM21" s="151">
        <v>274.31304712480994</v>
      </c>
      <c r="EN21" s="151">
        <v>274.31304712480994</v>
      </c>
      <c r="EO21" s="151">
        <v>274.31304712480994</v>
      </c>
      <c r="EP21" s="151">
        <v>274.31304712480994</v>
      </c>
      <c r="EQ21" s="151">
        <v>274.31304712480994</v>
      </c>
      <c r="ER21" s="151">
        <v>274.31304712480994</v>
      </c>
      <c r="ES21" s="151">
        <v>274.31304712480994</v>
      </c>
      <c r="ET21" s="151">
        <v>274.31304712480994</v>
      </c>
      <c r="EU21" s="151">
        <v>274.31304712480994</v>
      </c>
      <c r="EV21" s="151">
        <v>274.31304712480994</v>
      </c>
      <c r="EW21" s="151">
        <v>274.31304712480994</v>
      </c>
      <c r="EX21" s="151">
        <v>274.31304712480994</v>
      </c>
      <c r="EY21" s="151">
        <v>274.31304712480994</v>
      </c>
      <c r="EZ21" s="151">
        <v>274.31304712480994</v>
      </c>
      <c r="FA21" s="151">
        <v>274.31304712480994</v>
      </c>
      <c r="FB21" s="151">
        <v>274.31304712480994</v>
      </c>
      <c r="FC21" s="151">
        <v>274.31304712480994</v>
      </c>
      <c r="FD21" s="151">
        <v>274.31304712480994</v>
      </c>
      <c r="FE21" s="151">
        <v>274.31304712480994</v>
      </c>
      <c r="FF21" s="151">
        <v>274.31304712480994</v>
      </c>
      <c r="FG21" s="151">
        <v>274.31304712480994</v>
      </c>
      <c r="FH21" s="151">
        <v>274.31304712480994</v>
      </c>
      <c r="FI21" s="151">
        <v>274.31304712480994</v>
      </c>
      <c r="FJ21" s="151">
        <v>274.31304712480994</v>
      </c>
      <c r="FK21" s="151">
        <v>274.31304712480994</v>
      </c>
      <c r="FL21" s="151">
        <v>274.31304712480994</v>
      </c>
      <c r="FM21" s="151">
        <v>274.31304712480994</v>
      </c>
      <c r="FN21" s="151">
        <v>274.31304712480994</v>
      </c>
      <c r="FO21" s="151">
        <v>274.31304712480994</v>
      </c>
      <c r="FP21" s="151">
        <v>274.31304712480994</v>
      </c>
      <c r="FQ21" s="151">
        <v>274.31304712480994</v>
      </c>
      <c r="FR21" s="151">
        <v>274.31304712480994</v>
      </c>
      <c r="FS21" s="151">
        <v>274.31304712480994</v>
      </c>
      <c r="FT21" s="151">
        <v>274.31304712480994</v>
      </c>
      <c r="FU21" s="151">
        <v>274.31304712480994</v>
      </c>
      <c r="FV21" s="151">
        <v>274.31304712480994</v>
      </c>
      <c r="FW21" s="151">
        <v>274.31304712480994</v>
      </c>
      <c r="FX21" s="151">
        <v>274.31304712480994</v>
      </c>
      <c r="FY21" s="151">
        <v>274.31304712480994</v>
      </c>
      <c r="FZ21" s="151">
        <v>274.31304712480994</v>
      </c>
      <c r="GA21" s="151">
        <v>274.31304712480994</v>
      </c>
      <c r="GB21" s="151">
        <v>274.31304712480994</v>
      </c>
      <c r="GC21" s="151">
        <v>274.31304712480994</v>
      </c>
      <c r="GD21" s="151">
        <v>274.31304712480994</v>
      </c>
      <c r="GE21" s="151">
        <v>274.31304712480994</v>
      </c>
      <c r="GF21" s="151">
        <v>274.31304712480994</v>
      </c>
      <c r="GG21" s="151">
        <v>274.31304712480994</v>
      </c>
      <c r="GH21" s="151">
        <v>274.31304712480994</v>
      </c>
      <c r="GI21" s="151">
        <v>274.31304712480994</v>
      </c>
      <c r="GJ21" s="151">
        <v>274.31304712480994</v>
      </c>
      <c r="GK21" s="151">
        <v>274.31304712480994</v>
      </c>
      <c r="GL21" s="151">
        <v>274.31304712480994</v>
      </c>
      <c r="GM21" s="151">
        <v>274.31304712480994</v>
      </c>
      <c r="GN21" s="151">
        <v>274.31304712480994</v>
      </c>
      <c r="GO21" s="151">
        <v>274.31304712480994</v>
      </c>
      <c r="GP21" s="151">
        <v>274.31304712480994</v>
      </c>
      <c r="GQ21" s="151">
        <v>274.31304712480994</v>
      </c>
      <c r="GR21" s="151">
        <v>274.31304712480994</v>
      </c>
      <c r="GS21" s="151">
        <v>274.31304712480994</v>
      </c>
      <c r="GT21" s="151">
        <v>274.31304712480994</v>
      </c>
      <c r="GU21" s="151">
        <v>274.31304712480994</v>
      </c>
      <c r="GV21" s="151">
        <v>274.31304712480994</v>
      </c>
      <c r="GW21" s="151">
        <v>274.31304712480994</v>
      </c>
      <c r="GX21" s="151">
        <v>274.31304712480994</v>
      </c>
      <c r="GY21" s="151">
        <v>274.31304712480994</v>
      </c>
      <c r="GZ21" s="151">
        <v>274.31304712480994</v>
      </c>
      <c r="HA21" s="151">
        <v>274.31304712480994</v>
      </c>
      <c r="HB21" s="151">
        <v>274.31304712480994</v>
      </c>
      <c r="HC21" s="423">
        <v>274.31304712480994</v>
      </c>
      <c r="HD21" s="423">
        <v>274.31304712480994</v>
      </c>
      <c r="HE21" s="423">
        <v>274.31304712480994</v>
      </c>
      <c r="HF21" s="423">
        <v>274.31304712480994</v>
      </c>
      <c r="HG21" s="423">
        <v>274.31304712480994</v>
      </c>
      <c r="HH21" s="423">
        <v>274.31304712480994</v>
      </c>
      <c r="HI21" s="423">
        <v>274.31304712480994</v>
      </c>
      <c r="HJ21" s="423">
        <v>274.31304712480994</v>
      </c>
      <c r="HK21" s="423">
        <v>274.31304712480994</v>
      </c>
      <c r="HL21" s="423">
        <v>274.31304712480994</v>
      </c>
      <c r="HM21" s="423">
        <v>274.31304712480994</v>
      </c>
      <c r="HN21" s="423">
        <v>274.31304712480994</v>
      </c>
      <c r="HO21" s="423">
        <v>25.58</v>
      </c>
      <c r="HP21" s="423">
        <v>25.58</v>
      </c>
      <c r="HQ21" s="423">
        <v>25.58</v>
      </c>
      <c r="HR21" s="423">
        <v>25.58</v>
      </c>
      <c r="HS21" s="423">
        <v>25.58</v>
      </c>
      <c r="HT21" s="423">
        <v>25.58</v>
      </c>
      <c r="HU21" s="423">
        <v>25.58</v>
      </c>
      <c r="HV21" s="423">
        <v>25.58</v>
      </c>
      <c r="HW21" s="423">
        <v>25.58</v>
      </c>
      <c r="HX21" s="423">
        <v>25.58</v>
      </c>
      <c r="HY21" s="423">
        <v>25.58</v>
      </c>
      <c r="HZ21" s="423">
        <v>25.58</v>
      </c>
      <c r="IA21" s="423">
        <v>25.58</v>
      </c>
      <c r="IB21" s="423">
        <v>25.58</v>
      </c>
      <c r="IC21" s="423">
        <v>25.58</v>
      </c>
      <c r="ID21" s="423">
        <v>25.58</v>
      </c>
      <c r="IE21" s="423">
        <v>25.58</v>
      </c>
      <c r="IF21" s="423">
        <v>25.58</v>
      </c>
      <c r="IG21" s="423">
        <v>25.58</v>
      </c>
      <c r="IH21" s="423">
        <v>25.58</v>
      </c>
      <c r="II21" s="423">
        <v>25.58</v>
      </c>
      <c r="IJ21" s="423">
        <v>25.58</v>
      </c>
      <c r="IK21" s="423">
        <v>25.58</v>
      </c>
      <c r="IL21" s="423">
        <v>25.58</v>
      </c>
    </row>
    <row r="22" spans="1:246" x14ac:dyDescent="0.25">
      <c r="A22" s="144">
        <v>47</v>
      </c>
      <c r="B22" s="144" t="s">
        <v>276</v>
      </c>
      <c r="C22" s="144">
        <v>1</v>
      </c>
      <c r="D22" s="144">
        <v>0</v>
      </c>
      <c r="E22" s="144"/>
      <c r="F22" s="145">
        <f t="shared" si="4"/>
        <v>856.87811748000001</v>
      </c>
      <c r="G22" s="146">
        <f t="shared" si="6"/>
        <v>266.86</v>
      </c>
      <c r="H22" s="147">
        <f>MAX(0,IF(Q22&lt;&gt;"",(YEAR(Q22)-YEAR(GERAL!$G$3))*12+MONTH(Q22)+1,999))</f>
        <v>61</v>
      </c>
      <c r="I22" s="148"/>
      <c r="J22" s="149"/>
      <c r="K22" s="150">
        <f>IF(J22&lt;&gt;"",(YEAR(J22)-YEAR(GERAL!$G$3))*12+MONTH(J22)+IF(DAY(J22)&gt;1,1,0),0)</f>
        <v>0</v>
      </c>
      <c r="L22" s="151">
        <v>12.67</v>
      </c>
      <c r="M22" s="151">
        <v>5.29</v>
      </c>
      <c r="N22" s="152">
        <v>344.65</v>
      </c>
      <c r="O22" s="153">
        <f t="shared" si="5"/>
        <v>0</v>
      </c>
      <c r="P22" s="154"/>
      <c r="Q22" s="149">
        <v>45656</v>
      </c>
      <c r="R22" s="155">
        <v>1036</v>
      </c>
      <c r="S22" s="156">
        <v>1</v>
      </c>
      <c r="T22" s="157">
        <v>0.1172862253683888</v>
      </c>
      <c r="AL22" s="144" t="s">
        <v>175</v>
      </c>
      <c r="AM22" s="150" t="s">
        <v>393</v>
      </c>
      <c r="AO22" s="420">
        <v>0.43</v>
      </c>
      <c r="AQ22" s="151">
        <v>266.86</v>
      </c>
      <c r="AR22" s="151">
        <v>266.86</v>
      </c>
      <c r="AS22" s="151">
        <v>266.86</v>
      </c>
      <c r="AT22" s="151">
        <v>266.86</v>
      </c>
      <c r="AU22" s="151">
        <v>266.86</v>
      </c>
      <c r="AV22" s="151">
        <v>266.86</v>
      </c>
      <c r="AW22" s="151">
        <v>266.86</v>
      </c>
      <c r="AX22" s="151">
        <v>266.86</v>
      </c>
      <c r="AY22" s="151">
        <v>266.86</v>
      </c>
      <c r="AZ22" s="151">
        <v>266.86</v>
      </c>
      <c r="BA22" s="151">
        <v>266.86</v>
      </c>
      <c r="BB22" s="151">
        <v>266.86</v>
      </c>
      <c r="BC22" s="151">
        <v>266.86</v>
      </c>
      <c r="BD22" s="151">
        <v>266.86</v>
      </c>
      <c r="BE22" s="151">
        <v>266.86</v>
      </c>
      <c r="BF22" s="151">
        <v>266.86</v>
      </c>
      <c r="BG22" s="151">
        <v>266.86</v>
      </c>
      <c r="BH22" s="151">
        <v>266.86</v>
      </c>
      <c r="BI22" s="151">
        <v>266.86</v>
      </c>
      <c r="BJ22" s="151">
        <v>266.86</v>
      </c>
      <c r="BK22" s="151">
        <v>266.86</v>
      </c>
      <c r="BL22" s="151">
        <v>266.86</v>
      </c>
      <c r="BM22" s="151">
        <v>266.86</v>
      </c>
      <c r="BN22" s="151">
        <v>266.86</v>
      </c>
      <c r="BO22" s="151">
        <v>266.86</v>
      </c>
      <c r="BP22" s="151">
        <v>266.86</v>
      </c>
      <c r="BQ22" s="151">
        <v>266.86</v>
      </c>
      <c r="BR22" s="151">
        <v>266.86</v>
      </c>
      <c r="BS22" s="151">
        <v>266.86</v>
      </c>
      <c r="BT22" s="151">
        <v>266.86</v>
      </c>
      <c r="BU22" s="151">
        <v>266.86</v>
      </c>
      <c r="BV22" s="151">
        <v>266.86</v>
      </c>
      <c r="BW22" s="151">
        <v>266.86</v>
      </c>
      <c r="BX22" s="151">
        <v>266.86</v>
      </c>
      <c r="BY22" s="151">
        <v>266.86</v>
      </c>
      <c r="BZ22" s="151">
        <v>266.86</v>
      </c>
      <c r="CA22" s="151">
        <v>266.86</v>
      </c>
      <c r="CB22" s="151">
        <v>266.86</v>
      </c>
      <c r="CC22" s="151">
        <v>266.86</v>
      </c>
      <c r="CD22" s="151">
        <v>266.86</v>
      </c>
      <c r="CE22" s="151">
        <v>266.86</v>
      </c>
      <c r="CF22" s="151">
        <v>266.86</v>
      </c>
      <c r="CG22" s="151">
        <v>266.86</v>
      </c>
      <c r="CH22" s="151">
        <v>266.86</v>
      </c>
      <c r="CI22" s="151">
        <v>266.86</v>
      </c>
      <c r="CJ22" s="151">
        <v>266.86</v>
      </c>
      <c r="CK22" s="151">
        <v>266.86</v>
      </c>
      <c r="CL22" s="151">
        <v>266.86</v>
      </c>
      <c r="CM22" s="151">
        <v>266.86</v>
      </c>
      <c r="CN22" s="151">
        <v>266.86</v>
      </c>
      <c r="CO22" s="151">
        <v>266.86</v>
      </c>
      <c r="CP22" s="151">
        <v>266.86</v>
      </c>
      <c r="CQ22" s="151">
        <v>266.86</v>
      </c>
      <c r="CR22" s="151">
        <v>266.86</v>
      </c>
      <c r="CS22" s="151">
        <v>266.86</v>
      </c>
      <c r="CT22" s="151">
        <v>266.86</v>
      </c>
      <c r="CU22" s="151">
        <v>266.86</v>
      </c>
      <c r="CV22" s="151">
        <v>266.86</v>
      </c>
      <c r="CW22" s="151">
        <v>266.86</v>
      </c>
      <c r="CX22" s="151">
        <v>266.86</v>
      </c>
      <c r="CY22" s="151">
        <v>266.86</v>
      </c>
      <c r="CZ22" s="151">
        <v>266.86</v>
      </c>
      <c r="DA22" s="151">
        <v>266.86</v>
      </c>
      <c r="DB22" s="151">
        <v>266.86</v>
      </c>
      <c r="DC22" s="151">
        <v>266.86</v>
      </c>
      <c r="DD22" s="151">
        <v>266.86</v>
      </c>
      <c r="DE22" s="151">
        <v>266.86</v>
      </c>
      <c r="DF22" s="151">
        <v>266.86</v>
      </c>
      <c r="DG22" s="151">
        <v>266.86</v>
      </c>
      <c r="DH22" s="151">
        <v>266.86</v>
      </c>
      <c r="DI22" s="151">
        <v>266.86</v>
      </c>
      <c r="DJ22" s="151">
        <v>266.86</v>
      </c>
      <c r="DK22" s="151">
        <v>266.86</v>
      </c>
      <c r="DL22" s="151">
        <v>266.86</v>
      </c>
      <c r="DM22" s="151">
        <v>266.86</v>
      </c>
      <c r="DN22" s="151">
        <v>266.86</v>
      </c>
      <c r="DO22" s="151">
        <v>266.86</v>
      </c>
      <c r="DP22" s="151">
        <v>266.86</v>
      </c>
      <c r="DQ22" s="151">
        <v>266.86</v>
      </c>
      <c r="DR22" s="151">
        <v>266.86</v>
      </c>
      <c r="DS22" s="151">
        <v>266.86</v>
      </c>
      <c r="DT22" s="151">
        <v>266.86</v>
      </c>
      <c r="DU22" s="151">
        <v>266.86</v>
      </c>
      <c r="DV22" s="151">
        <v>266.86</v>
      </c>
      <c r="DW22" s="151">
        <v>266.86</v>
      </c>
      <c r="DX22" s="151">
        <v>266.86</v>
      </c>
      <c r="DY22" s="151">
        <v>266.86</v>
      </c>
      <c r="DZ22" s="151">
        <v>266.86</v>
      </c>
      <c r="EA22" s="151">
        <v>266.86</v>
      </c>
      <c r="EB22" s="151">
        <v>266.86</v>
      </c>
      <c r="EC22" s="151">
        <v>266.86</v>
      </c>
      <c r="ED22" s="151">
        <v>266.86</v>
      </c>
      <c r="EE22" s="151">
        <v>266.86</v>
      </c>
      <c r="EF22" s="151">
        <v>266.86</v>
      </c>
      <c r="EG22" s="151">
        <v>266.86</v>
      </c>
      <c r="EH22" s="151">
        <v>266.86</v>
      </c>
      <c r="EI22" s="422">
        <v>266.86</v>
      </c>
      <c r="EJ22" s="422">
        <v>266.86</v>
      </c>
      <c r="EK22" s="422">
        <v>266.86</v>
      </c>
      <c r="EL22" s="422">
        <v>266.86</v>
      </c>
      <c r="EM22" s="422">
        <v>266.86</v>
      </c>
      <c r="EN22" s="422">
        <v>266.86</v>
      </c>
      <c r="EO22" s="422">
        <v>266.86</v>
      </c>
      <c r="EP22" s="422">
        <v>266.86</v>
      </c>
      <c r="EQ22" s="422">
        <v>266.86</v>
      </c>
      <c r="ER22" s="422">
        <v>266.86</v>
      </c>
      <c r="ES22" s="422">
        <v>266.86</v>
      </c>
      <c r="ET22" s="422">
        <v>266.86</v>
      </c>
      <c r="EU22" s="422">
        <v>266.86</v>
      </c>
      <c r="EV22" s="422">
        <v>266.86</v>
      </c>
      <c r="EW22" s="422">
        <v>266.86</v>
      </c>
      <c r="EX22" s="422">
        <v>266.86</v>
      </c>
      <c r="EY22" s="422">
        <v>266.86</v>
      </c>
      <c r="EZ22" s="422">
        <v>266.86</v>
      </c>
      <c r="FA22" s="422">
        <v>266.86</v>
      </c>
      <c r="FB22" s="422">
        <v>266.86</v>
      </c>
      <c r="FC22" s="422">
        <v>266.86</v>
      </c>
      <c r="FD22" s="422">
        <v>266.86</v>
      </c>
      <c r="FE22" s="422">
        <v>266.86</v>
      </c>
      <c r="FF22" s="422">
        <v>266.86</v>
      </c>
      <c r="FG22" s="422">
        <v>266.86</v>
      </c>
      <c r="FH22" s="422">
        <v>266.86</v>
      </c>
      <c r="FI22" s="422">
        <v>266.86</v>
      </c>
      <c r="FJ22" s="422">
        <v>266.86</v>
      </c>
      <c r="FK22" s="422">
        <v>266.86</v>
      </c>
      <c r="FL22" s="422">
        <v>266.86</v>
      </c>
      <c r="FM22" s="422">
        <v>266.86</v>
      </c>
      <c r="FN22" s="422">
        <v>266.86</v>
      </c>
      <c r="FO22" s="422">
        <v>266.86</v>
      </c>
      <c r="FP22" s="422">
        <v>266.86</v>
      </c>
      <c r="FQ22" s="422">
        <v>266.86</v>
      </c>
      <c r="FR22" s="422">
        <v>266.86</v>
      </c>
      <c r="FS22" s="422">
        <v>266.86</v>
      </c>
      <c r="FT22" s="422">
        <v>266.86</v>
      </c>
      <c r="FU22" s="422">
        <v>266.86</v>
      </c>
      <c r="FV22" s="422">
        <v>266.86</v>
      </c>
      <c r="FW22" s="422">
        <v>266.86</v>
      </c>
      <c r="FX22" s="422">
        <v>266.86</v>
      </c>
      <c r="FY22" s="422">
        <v>266.86</v>
      </c>
      <c r="FZ22" s="422">
        <v>266.86</v>
      </c>
      <c r="GA22" s="422">
        <v>266.86</v>
      </c>
      <c r="GB22" s="422">
        <v>266.86</v>
      </c>
      <c r="GC22" s="422">
        <v>266.86</v>
      </c>
      <c r="GD22" s="422">
        <v>266.86</v>
      </c>
      <c r="GE22" s="422">
        <v>266.86</v>
      </c>
      <c r="GF22" s="422">
        <v>266.86</v>
      </c>
      <c r="GG22" s="422">
        <v>266.86</v>
      </c>
      <c r="GH22" s="422">
        <v>266.86</v>
      </c>
      <c r="GI22" s="422">
        <v>266.86</v>
      </c>
      <c r="GJ22" s="422">
        <v>266.86</v>
      </c>
      <c r="GK22" s="422">
        <v>266.86</v>
      </c>
      <c r="GL22" s="422">
        <v>266.86</v>
      </c>
      <c r="GM22" s="422">
        <v>266.86</v>
      </c>
      <c r="GN22" s="422">
        <v>266.86</v>
      </c>
      <c r="GO22" s="422">
        <v>266.86</v>
      </c>
      <c r="GP22" s="422">
        <v>266.86</v>
      </c>
      <c r="GQ22" s="422">
        <v>266.86</v>
      </c>
      <c r="GR22" s="422">
        <v>266.86</v>
      </c>
      <c r="GS22" s="422">
        <v>266.86</v>
      </c>
      <c r="GT22" s="422">
        <v>266.86</v>
      </c>
      <c r="GU22" s="422">
        <v>266.86</v>
      </c>
      <c r="GV22" s="422">
        <v>266.86</v>
      </c>
      <c r="GW22" s="422">
        <v>266.86</v>
      </c>
      <c r="GX22" s="422">
        <v>266.86</v>
      </c>
      <c r="GY22" s="422">
        <v>266.86</v>
      </c>
      <c r="GZ22" s="422">
        <v>266.86</v>
      </c>
      <c r="HA22" s="422">
        <v>266.86</v>
      </c>
      <c r="HB22" s="422">
        <v>266.86</v>
      </c>
      <c r="HC22" s="422">
        <v>266.86</v>
      </c>
      <c r="HD22" s="422">
        <v>266.86</v>
      </c>
      <c r="HE22" s="422">
        <v>266.86</v>
      </c>
      <c r="HF22" s="422">
        <v>266.86</v>
      </c>
      <c r="HG22" s="422">
        <v>266.86</v>
      </c>
      <c r="HH22" s="422">
        <v>266.86</v>
      </c>
      <c r="HI22" s="422">
        <v>266.86</v>
      </c>
      <c r="HJ22" s="422">
        <v>266.86</v>
      </c>
      <c r="HK22" s="422">
        <v>266.86</v>
      </c>
      <c r="HL22" s="422">
        <v>266.86</v>
      </c>
      <c r="HM22" s="422">
        <v>266.86</v>
      </c>
      <c r="HN22" s="422">
        <v>266.86</v>
      </c>
      <c r="HO22" s="422">
        <v>606</v>
      </c>
      <c r="HP22" s="422">
        <v>606</v>
      </c>
      <c r="HQ22" s="422">
        <v>606</v>
      </c>
      <c r="HR22" s="422">
        <v>606</v>
      </c>
      <c r="HS22" s="422">
        <v>606</v>
      </c>
      <c r="HT22" s="422">
        <v>606</v>
      </c>
      <c r="HU22" s="422">
        <v>606</v>
      </c>
      <c r="HV22" s="422">
        <v>606</v>
      </c>
      <c r="HW22" s="422">
        <v>606</v>
      </c>
      <c r="HX22" s="422">
        <v>606</v>
      </c>
      <c r="HY22" s="422">
        <v>606</v>
      </c>
      <c r="HZ22" s="422">
        <v>606</v>
      </c>
      <c r="IA22" s="422">
        <v>606</v>
      </c>
      <c r="IB22" s="422">
        <v>606</v>
      </c>
      <c r="IC22" s="422">
        <v>606</v>
      </c>
      <c r="ID22" s="422">
        <v>606</v>
      </c>
      <c r="IE22" s="422">
        <v>606</v>
      </c>
      <c r="IF22" s="422">
        <v>606</v>
      </c>
      <c r="IG22" s="422">
        <v>606</v>
      </c>
      <c r="IH22" s="422">
        <v>606</v>
      </c>
      <c r="II22" s="422">
        <v>606</v>
      </c>
      <c r="IJ22" s="422">
        <v>606</v>
      </c>
      <c r="IK22" s="422">
        <v>606</v>
      </c>
      <c r="IL22" s="422">
        <v>606</v>
      </c>
    </row>
    <row r="23" spans="1:246" x14ac:dyDescent="0.25">
      <c r="A23" s="144">
        <v>48</v>
      </c>
      <c r="B23" s="144" t="s">
        <v>277</v>
      </c>
      <c r="C23" s="144">
        <v>2</v>
      </c>
      <c r="D23" s="144">
        <v>0</v>
      </c>
      <c r="E23" s="144"/>
      <c r="F23" s="145">
        <f t="shared" si="4"/>
        <v>415.70999232000003</v>
      </c>
      <c r="G23" s="146">
        <f t="shared" si="6"/>
        <v>0</v>
      </c>
      <c r="H23" s="147">
        <f>MAX(0,IF(Q23&lt;&gt;"",(YEAR(Q23)-YEAR(GERAL!$G$3))*12+MONTH(Q23)+1,999))</f>
        <v>94</v>
      </c>
      <c r="I23" s="148"/>
      <c r="J23" s="149"/>
      <c r="K23" s="150">
        <f>IF(J23&lt;&gt;"",(YEAR(J23)-YEAR(GERAL!$G$3))*12+MONTH(J23)+IF(DAY(J23)&gt;1,1,0),0)</f>
        <v>0</v>
      </c>
      <c r="L23" s="151">
        <v>3.68</v>
      </c>
      <c r="M23" s="151">
        <v>10.92</v>
      </c>
      <c r="N23" s="152">
        <v>344.65</v>
      </c>
      <c r="O23" s="153">
        <f t="shared" si="5"/>
        <v>0</v>
      </c>
      <c r="P23" s="154"/>
      <c r="Q23" s="149">
        <v>46657</v>
      </c>
      <c r="R23" s="155">
        <v>484.5</v>
      </c>
      <c r="S23" s="156">
        <v>1</v>
      </c>
      <c r="T23" s="157">
        <v>0</v>
      </c>
      <c r="AL23" s="144" t="s">
        <v>175</v>
      </c>
      <c r="AM23" s="150" t="s">
        <v>393</v>
      </c>
      <c r="AO23" s="420">
        <v>0.42</v>
      </c>
      <c r="AQ23" s="151">
        <v>0</v>
      </c>
      <c r="AR23" s="151">
        <v>0</v>
      </c>
      <c r="AS23" s="151">
        <v>0</v>
      </c>
      <c r="AT23" s="151">
        <v>0</v>
      </c>
      <c r="AU23" s="151">
        <v>0</v>
      </c>
      <c r="AV23" s="151">
        <v>0</v>
      </c>
      <c r="AW23" s="151">
        <v>0</v>
      </c>
      <c r="AX23" s="151">
        <v>0</v>
      </c>
      <c r="AY23" s="151">
        <v>0</v>
      </c>
      <c r="AZ23" s="151">
        <v>0</v>
      </c>
      <c r="BA23" s="151">
        <v>0</v>
      </c>
      <c r="BB23" s="151">
        <v>0</v>
      </c>
      <c r="BC23" s="151">
        <v>0</v>
      </c>
      <c r="BD23" s="151">
        <v>0</v>
      </c>
      <c r="BE23" s="151">
        <v>0</v>
      </c>
      <c r="BF23" s="151">
        <v>0</v>
      </c>
      <c r="BG23" s="151">
        <v>0</v>
      </c>
      <c r="BH23" s="151">
        <v>0</v>
      </c>
      <c r="BI23" s="151">
        <v>0</v>
      </c>
      <c r="BJ23" s="151">
        <v>0</v>
      </c>
      <c r="BK23" s="151">
        <v>0</v>
      </c>
      <c r="BL23" s="151">
        <v>0</v>
      </c>
      <c r="BM23" s="151">
        <v>0</v>
      </c>
      <c r="BN23" s="151">
        <v>0</v>
      </c>
      <c r="BO23" s="151">
        <v>0</v>
      </c>
      <c r="BP23" s="151">
        <v>0</v>
      </c>
      <c r="BQ23" s="151">
        <v>0</v>
      </c>
      <c r="BR23" s="151">
        <v>0</v>
      </c>
      <c r="BS23" s="151">
        <v>0</v>
      </c>
      <c r="BT23" s="151">
        <v>0</v>
      </c>
      <c r="BU23" s="151">
        <v>0</v>
      </c>
      <c r="BV23" s="151">
        <v>0</v>
      </c>
      <c r="BW23" s="151">
        <v>0</v>
      </c>
      <c r="BX23" s="151">
        <v>0</v>
      </c>
      <c r="BY23" s="151">
        <v>0</v>
      </c>
      <c r="BZ23" s="151">
        <v>0</v>
      </c>
      <c r="CA23" s="151">
        <v>0</v>
      </c>
      <c r="CB23" s="151">
        <v>0</v>
      </c>
      <c r="CC23" s="151">
        <v>0</v>
      </c>
      <c r="CD23" s="151">
        <v>0</v>
      </c>
      <c r="CE23" s="151">
        <v>0</v>
      </c>
      <c r="CF23" s="151">
        <v>0</v>
      </c>
      <c r="CG23" s="151">
        <v>0</v>
      </c>
      <c r="CH23" s="151">
        <v>0</v>
      </c>
      <c r="CI23" s="151">
        <v>0</v>
      </c>
      <c r="CJ23" s="151">
        <v>0</v>
      </c>
      <c r="CK23" s="151">
        <v>0</v>
      </c>
      <c r="CL23" s="151">
        <v>0</v>
      </c>
      <c r="CM23" s="151">
        <v>0</v>
      </c>
      <c r="CN23" s="151">
        <v>0</v>
      </c>
      <c r="CO23" s="151">
        <v>0</v>
      </c>
      <c r="CP23" s="151">
        <v>0</v>
      </c>
      <c r="CQ23" s="151">
        <v>0</v>
      </c>
      <c r="CR23" s="151">
        <v>0</v>
      </c>
      <c r="CS23" s="151">
        <v>0</v>
      </c>
      <c r="CT23" s="151">
        <v>0</v>
      </c>
      <c r="CU23" s="151">
        <v>0</v>
      </c>
      <c r="CV23" s="151">
        <v>0</v>
      </c>
      <c r="CW23" s="151">
        <v>0</v>
      </c>
      <c r="CX23" s="151">
        <v>0</v>
      </c>
      <c r="CY23" s="151">
        <v>0</v>
      </c>
      <c r="CZ23" s="151">
        <v>0</v>
      </c>
      <c r="DA23" s="151">
        <v>0</v>
      </c>
      <c r="DB23" s="151">
        <v>0</v>
      </c>
      <c r="DC23" s="151">
        <v>0</v>
      </c>
      <c r="DD23" s="151">
        <v>0</v>
      </c>
      <c r="DE23" s="151">
        <v>0</v>
      </c>
      <c r="DF23" s="151">
        <v>0</v>
      </c>
      <c r="DG23" s="151">
        <v>0</v>
      </c>
      <c r="DH23" s="151">
        <v>0</v>
      </c>
      <c r="DI23" s="151">
        <v>0</v>
      </c>
      <c r="DJ23" s="151">
        <v>0</v>
      </c>
      <c r="DK23" s="151">
        <v>0</v>
      </c>
      <c r="DL23" s="151">
        <v>0</v>
      </c>
      <c r="DM23" s="151">
        <v>0</v>
      </c>
      <c r="DN23" s="151">
        <v>0</v>
      </c>
      <c r="DO23" s="151">
        <v>0</v>
      </c>
      <c r="DP23" s="151">
        <v>0</v>
      </c>
      <c r="DQ23" s="151">
        <v>0</v>
      </c>
      <c r="DR23" s="151">
        <v>0</v>
      </c>
      <c r="DS23" s="151">
        <v>0</v>
      </c>
      <c r="DT23" s="151">
        <v>0</v>
      </c>
      <c r="DU23" s="151">
        <v>0</v>
      </c>
      <c r="DV23" s="151">
        <v>0</v>
      </c>
      <c r="DW23" s="151">
        <v>0</v>
      </c>
      <c r="DX23" s="151">
        <v>0</v>
      </c>
      <c r="DY23" s="151">
        <v>0</v>
      </c>
      <c r="DZ23" s="151">
        <v>0</v>
      </c>
      <c r="EA23" s="151">
        <v>0</v>
      </c>
      <c r="EB23" s="151">
        <v>0</v>
      </c>
      <c r="EC23" s="151">
        <v>0</v>
      </c>
      <c r="ED23" s="151">
        <v>0</v>
      </c>
      <c r="EE23" s="151">
        <v>0</v>
      </c>
      <c r="EF23" s="151">
        <v>0</v>
      </c>
      <c r="EG23" s="151">
        <v>0</v>
      </c>
      <c r="EH23" s="151">
        <v>0</v>
      </c>
      <c r="EI23" s="151">
        <v>0</v>
      </c>
      <c r="EJ23" s="151">
        <v>0</v>
      </c>
      <c r="EK23" s="151">
        <v>0</v>
      </c>
      <c r="EL23" s="151">
        <v>0</v>
      </c>
      <c r="EM23" s="151">
        <v>0</v>
      </c>
      <c r="EN23" s="151">
        <v>0</v>
      </c>
      <c r="EO23" s="151">
        <v>0</v>
      </c>
      <c r="EP23" s="151">
        <v>0</v>
      </c>
      <c r="EQ23" s="151">
        <v>0</v>
      </c>
      <c r="ER23" s="151">
        <v>0</v>
      </c>
      <c r="ES23" s="151">
        <v>0</v>
      </c>
      <c r="ET23" s="151">
        <v>0</v>
      </c>
      <c r="EU23" s="151">
        <v>0</v>
      </c>
      <c r="EV23" s="151">
        <v>0</v>
      </c>
      <c r="EW23" s="151">
        <v>0</v>
      </c>
      <c r="EX23" s="151">
        <v>0</v>
      </c>
      <c r="EY23" s="151">
        <v>0</v>
      </c>
      <c r="EZ23" s="151">
        <v>0</v>
      </c>
      <c r="FA23" s="151">
        <v>0</v>
      </c>
      <c r="FB23" s="151">
        <v>0</v>
      </c>
      <c r="FC23" s="151">
        <v>0</v>
      </c>
      <c r="FD23" s="151">
        <v>0</v>
      </c>
      <c r="FE23" s="151">
        <v>0</v>
      </c>
      <c r="FF23" s="151">
        <v>0</v>
      </c>
      <c r="FG23" s="151">
        <v>0</v>
      </c>
      <c r="FH23" s="151">
        <v>0</v>
      </c>
      <c r="FI23" s="151">
        <v>0</v>
      </c>
      <c r="FJ23" s="151">
        <v>0</v>
      </c>
      <c r="FK23" s="151">
        <v>0</v>
      </c>
      <c r="FL23" s="151">
        <v>0</v>
      </c>
      <c r="FM23" s="151">
        <v>0</v>
      </c>
      <c r="FN23" s="151">
        <v>0</v>
      </c>
      <c r="FO23" s="151">
        <v>0</v>
      </c>
      <c r="FP23" s="151">
        <v>0</v>
      </c>
      <c r="FQ23" s="151">
        <v>0</v>
      </c>
      <c r="FR23" s="151">
        <v>0</v>
      </c>
      <c r="FS23" s="151">
        <v>0</v>
      </c>
      <c r="FT23" s="151">
        <v>0</v>
      </c>
      <c r="FU23" s="151">
        <v>0</v>
      </c>
      <c r="FV23" s="151">
        <v>0</v>
      </c>
      <c r="FW23" s="151">
        <v>0</v>
      </c>
      <c r="FX23" s="151">
        <v>0</v>
      </c>
      <c r="FY23" s="151">
        <v>0</v>
      </c>
      <c r="FZ23" s="151">
        <v>0</v>
      </c>
      <c r="GA23" s="151">
        <v>0</v>
      </c>
      <c r="GB23" s="151">
        <v>0</v>
      </c>
      <c r="GC23" s="151">
        <v>0</v>
      </c>
      <c r="GD23" s="151">
        <v>0</v>
      </c>
      <c r="GE23" s="151">
        <v>0</v>
      </c>
      <c r="GF23" s="151">
        <v>0</v>
      </c>
      <c r="GG23" s="151">
        <v>0</v>
      </c>
      <c r="GH23" s="151">
        <v>0</v>
      </c>
      <c r="GI23" s="151">
        <v>0</v>
      </c>
      <c r="GJ23" s="151">
        <v>0</v>
      </c>
      <c r="GK23" s="151">
        <v>0</v>
      </c>
      <c r="GL23" s="151">
        <v>0</v>
      </c>
      <c r="GM23" s="151">
        <v>0</v>
      </c>
      <c r="GN23" s="151">
        <v>0</v>
      </c>
      <c r="GO23" s="151">
        <v>0</v>
      </c>
      <c r="GP23" s="151">
        <v>0</v>
      </c>
      <c r="GQ23" s="151">
        <v>0</v>
      </c>
      <c r="GR23" s="151">
        <v>0</v>
      </c>
      <c r="GS23" s="151">
        <v>0</v>
      </c>
      <c r="GT23" s="151">
        <v>0</v>
      </c>
      <c r="GU23" s="151">
        <v>0</v>
      </c>
      <c r="GV23" s="151">
        <v>0</v>
      </c>
      <c r="GW23" s="151">
        <v>0</v>
      </c>
      <c r="GX23" s="151">
        <v>0</v>
      </c>
      <c r="GY23" s="151">
        <v>0</v>
      </c>
      <c r="GZ23" s="151">
        <v>0</v>
      </c>
      <c r="HA23" s="151">
        <v>0</v>
      </c>
      <c r="HB23" s="151">
        <v>0</v>
      </c>
      <c r="HC23" s="423">
        <v>0</v>
      </c>
      <c r="HD23" s="423">
        <v>0</v>
      </c>
      <c r="HE23" s="423">
        <v>0</v>
      </c>
      <c r="HF23" s="423">
        <v>0</v>
      </c>
      <c r="HG23" s="423">
        <v>0</v>
      </c>
      <c r="HH23" s="423">
        <v>0</v>
      </c>
      <c r="HI23" s="423">
        <v>0</v>
      </c>
      <c r="HJ23" s="423">
        <v>0</v>
      </c>
      <c r="HK23" s="423">
        <v>0</v>
      </c>
      <c r="HL23" s="423">
        <v>0</v>
      </c>
      <c r="HM23" s="423">
        <v>0</v>
      </c>
      <c r="HN23" s="423">
        <v>0</v>
      </c>
      <c r="HO23" s="423">
        <v>255.71</v>
      </c>
      <c r="HP23" s="423">
        <v>255.71</v>
      </c>
      <c r="HQ23" s="423">
        <v>255.71</v>
      </c>
      <c r="HR23" s="423">
        <v>255.71</v>
      </c>
      <c r="HS23" s="423">
        <v>255.71</v>
      </c>
      <c r="HT23" s="423">
        <v>255.71</v>
      </c>
      <c r="HU23" s="423">
        <v>255.71</v>
      </c>
      <c r="HV23" s="423">
        <v>255.71</v>
      </c>
      <c r="HW23" s="423">
        <v>255.71</v>
      </c>
      <c r="HX23" s="423">
        <v>255.71</v>
      </c>
      <c r="HY23" s="423">
        <v>255.71</v>
      </c>
      <c r="HZ23" s="423">
        <v>255.71</v>
      </c>
      <c r="IA23" s="423">
        <v>255.71</v>
      </c>
      <c r="IB23" s="423">
        <v>255.71</v>
      </c>
      <c r="IC23" s="423">
        <v>255.71</v>
      </c>
      <c r="ID23" s="423">
        <v>255.71</v>
      </c>
      <c r="IE23" s="423">
        <v>255.71</v>
      </c>
      <c r="IF23" s="423">
        <v>255.71</v>
      </c>
      <c r="IG23" s="423">
        <v>255.71</v>
      </c>
      <c r="IH23" s="423">
        <v>255.71</v>
      </c>
      <c r="II23" s="423">
        <v>255.71</v>
      </c>
      <c r="IJ23" s="423">
        <v>255.71</v>
      </c>
      <c r="IK23" s="423">
        <v>255.71</v>
      </c>
      <c r="IL23" s="423">
        <v>255.71</v>
      </c>
    </row>
    <row r="24" spans="1:246" x14ac:dyDescent="0.25">
      <c r="A24" s="144">
        <v>49</v>
      </c>
      <c r="B24" s="144" t="s">
        <v>278</v>
      </c>
      <c r="C24" s="144">
        <v>1</v>
      </c>
      <c r="D24" s="144">
        <v>0</v>
      </c>
      <c r="E24" s="144"/>
      <c r="F24" s="145">
        <f t="shared" si="4"/>
        <v>159.18062003999998</v>
      </c>
      <c r="G24" s="146">
        <f t="shared" si="6"/>
        <v>452.26</v>
      </c>
      <c r="H24" s="147">
        <f>MAX(0,IF(Q24&lt;&gt;"",(YEAR(Q24)-YEAR(GERAL!$G$3))*12+MONTH(Q24)+1,999))</f>
        <v>61</v>
      </c>
      <c r="I24" s="148"/>
      <c r="J24" s="149"/>
      <c r="K24" s="150">
        <f>IF(J24&lt;&gt;"",(YEAR(J24)-YEAR(GERAL!$G$3))*12+MONTH(J24)+IF(DAY(J24)&gt;1,1,0),0)</f>
        <v>0</v>
      </c>
      <c r="L24" s="151">
        <v>3.8</v>
      </c>
      <c r="M24" s="151">
        <v>5.23</v>
      </c>
      <c r="N24" s="152">
        <v>344.65</v>
      </c>
      <c r="O24" s="153">
        <f t="shared" si="5"/>
        <v>0</v>
      </c>
      <c r="P24" s="154"/>
      <c r="Q24" s="149">
        <v>45656</v>
      </c>
      <c r="R24" s="155">
        <v>174.6</v>
      </c>
      <c r="S24" s="156">
        <v>1</v>
      </c>
      <c r="T24" s="157">
        <v>0</v>
      </c>
      <c r="AL24" s="144" t="s">
        <v>256</v>
      </c>
      <c r="AM24" s="150" t="s">
        <v>393</v>
      </c>
      <c r="AO24" s="420">
        <v>0.38</v>
      </c>
      <c r="AQ24" s="151">
        <v>452.26</v>
      </c>
      <c r="AR24" s="151">
        <v>452.26</v>
      </c>
      <c r="AS24" s="151">
        <v>452.26</v>
      </c>
      <c r="AT24" s="151">
        <v>452.26</v>
      </c>
      <c r="AU24" s="151">
        <v>452.26</v>
      </c>
      <c r="AV24" s="151">
        <v>452.26</v>
      </c>
      <c r="AW24" s="151">
        <v>452.26</v>
      </c>
      <c r="AX24" s="151">
        <v>452.26</v>
      </c>
      <c r="AY24" s="151">
        <v>452.26</v>
      </c>
      <c r="AZ24" s="151">
        <v>452.26</v>
      </c>
      <c r="BA24" s="151">
        <v>452.26</v>
      </c>
      <c r="BB24" s="151">
        <v>452.26</v>
      </c>
      <c r="BC24" s="151">
        <v>453.46237542445897</v>
      </c>
      <c r="BD24" s="151">
        <v>453.46237542445897</v>
      </c>
      <c r="BE24" s="151">
        <v>453.46237542445897</v>
      </c>
      <c r="BF24" s="151">
        <v>453.46237542445897</v>
      </c>
      <c r="BG24" s="151">
        <v>453.46237542445897</v>
      </c>
      <c r="BH24" s="151">
        <v>453.46237542445897</v>
      </c>
      <c r="BI24" s="151">
        <v>453.46237542445897</v>
      </c>
      <c r="BJ24" s="151">
        <v>453.46237542445897</v>
      </c>
      <c r="BK24" s="151">
        <v>453.46237542445897</v>
      </c>
      <c r="BL24" s="151">
        <v>453.46237542445897</v>
      </c>
      <c r="BM24" s="151">
        <v>453.46237542445897</v>
      </c>
      <c r="BN24" s="151">
        <v>453.46237542445897</v>
      </c>
      <c r="BO24" s="151">
        <v>454.39261601586549</v>
      </c>
      <c r="BP24" s="151">
        <v>454.39261601586549</v>
      </c>
      <c r="BQ24" s="151">
        <v>454.39261601586549</v>
      </c>
      <c r="BR24" s="151">
        <v>454.39261601586549</v>
      </c>
      <c r="BS24" s="151">
        <v>454.39261601586549</v>
      </c>
      <c r="BT24" s="151">
        <v>454.39261601586549</v>
      </c>
      <c r="BU24" s="151">
        <v>454.39261601586549</v>
      </c>
      <c r="BV24" s="151">
        <v>454.39261601586549</v>
      </c>
      <c r="BW24" s="151">
        <v>454.39261601586549</v>
      </c>
      <c r="BX24" s="151">
        <v>454.39261601586549</v>
      </c>
      <c r="BY24" s="151">
        <v>454.39261601586549</v>
      </c>
      <c r="BZ24" s="151">
        <v>454.39261601586549</v>
      </c>
      <c r="CA24" s="151">
        <v>452.15590196222956</v>
      </c>
      <c r="CB24" s="151">
        <v>452.15590196222956</v>
      </c>
      <c r="CC24" s="151">
        <v>452.15590196222956</v>
      </c>
      <c r="CD24" s="151">
        <v>452.15590196222956</v>
      </c>
      <c r="CE24" s="151">
        <v>452.15590196222956</v>
      </c>
      <c r="CF24" s="151">
        <v>452.15590196222956</v>
      </c>
      <c r="CG24" s="151">
        <v>452.15590196222956</v>
      </c>
      <c r="CH24" s="151">
        <v>452.15590196222956</v>
      </c>
      <c r="CI24" s="151">
        <v>452.15590196222956</v>
      </c>
      <c r="CJ24" s="151">
        <v>452.15590196222956</v>
      </c>
      <c r="CK24" s="151">
        <v>452.15590196222956</v>
      </c>
      <c r="CL24" s="151">
        <v>452.15590196222956</v>
      </c>
      <c r="CM24" s="151">
        <v>455.55754314540508</v>
      </c>
      <c r="CN24" s="151">
        <v>455.55754314540508</v>
      </c>
      <c r="CO24" s="151">
        <v>455.55754314540508</v>
      </c>
      <c r="CP24" s="151">
        <v>455.55754314540508</v>
      </c>
      <c r="CQ24" s="151">
        <v>455.55754314540508</v>
      </c>
      <c r="CR24" s="151">
        <v>455.55754314540508</v>
      </c>
      <c r="CS24" s="151">
        <v>455.55754314540508</v>
      </c>
      <c r="CT24" s="151">
        <v>455.55754314540508</v>
      </c>
      <c r="CU24" s="151">
        <v>455.55754314540508</v>
      </c>
      <c r="CV24" s="151">
        <v>455.55754314540508</v>
      </c>
      <c r="CW24" s="151">
        <v>455.55754314540508</v>
      </c>
      <c r="CX24" s="151">
        <v>455.55754314540508</v>
      </c>
      <c r="CY24" s="151">
        <v>461.20870490687054</v>
      </c>
      <c r="CZ24" s="151">
        <v>461.20870490687054</v>
      </c>
      <c r="DA24" s="151">
        <v>461.20870490687054</v>
      </c>
      <c r="DB24" s="151">
        <v>461.20870490687054</v>
      </c>
      <c r="DC24" s="151">
        <v>461.20870490687054</v>
      </c>
      <c r="DD24" s="151">
        <v>461.20870490687054</v>
      </c>
      <c r="DE24" s="151">
        <v>461.20870490687054</v>
      </c>
      <c r="DF24" s="151">
        <v>461.20870490687054</v>
      </c>
      <c r="DG24" s="151">
        <v>461.20870490687054</v>
      </c>
      <c r="DH24" s="151">
        <v>461.20870490687054</v>
      </c>
      <c r="DI24" s="151">
        <v>461.20870490687054</v>
      </c>
      <c r="DJ24" s="151">
        <v>461.20870490687054</v>
      </c>
      <c r="DK24" s="151">
        <v>464.93314151779839</v>
      </c>
      <c r="DL24" s="151">
        <v>464.93314151779839</v>
      </c>
      <c r="DM24" s="151">
        <v>464.93314151779839</v>
      </c>
      <c r="DN24" s="151">
        <v>464.93314151779839</v>
      </c>
      <c r="DO24" s="151">
        <v>464.93314151779839</v>
      </c>
      <c r="DP24" s="151">
        <v>464.93314151779839</v>
      </c>
      <c r="DQ24" s="151">
        <v>464.93314151779839</v>
      </c>
      <c r="DR24" s="151">
        <v>464.93314151779839</v>
      </c>
      <c r="DS24" s="151">
        <v>464.93314151779839</v>
      </c>
      <c r="DT24" s="151">
        <v>464.93314151779839</v>
      </c>
      <c r="DU24" s="151">
        <v>464.93314151779839</v>
      </c>
      <c r="DV24" s="151">
        <v>464.93314151779839</v>
      </c>
      <c r="DW24" s="151">
        <v>474.15504130678073</v>
      </c>
      <c r="DX24" s="151">
        <v>474.15504130678073</v>
      </c>
      <c r="DY24" s="151">
        <v>474.15504130678073</v>
      </c>
      <c r="DZ24" s="151">
        <v>474.15504130678073</v>
      </c>
      <c r="EA24" s="151">
        <v>474.15504130678073</v>
      </c>
      <c r="EB24" s="151">
        <v>474.15504130678073</v>
      </c>
      <c r="EC24" s="151">
        <v>474.15504130678073</v>
      </c>
      <c r="ED24" s="151">
        <v>474.15504130678073</v>
      </c>
      <c r="EE24" s="151">
        <v>474.15504130678073</v>
      </c>
      <c r="EF24" s="151">
        <v>474.15504130678073</v>
      </c>
      <c r="EG24" s="151">
        <v>474.15504130678073</v>
      </c>
      <c r="EH24" s="151">
        <v>474.15504130678073</v>
      </c>
      <c r="EI24" s="151">
        <v>474.5447451199725</v>
      </c>
      <c r="EJ24" s="151">
        <v>474.5447451199725</v>
      </c>
      <c r="EK24" s="151">
        <v>474.5447451199725</v>
      </c>
      <c r="EL24" s="151">
        <v>474.5447451199725</v>
      </c>
      <c r="EM24" s="151">
        <v>474.5447451199725</v>
      </c>
      <c r="EN24" s="151">
        <v>474.5447451199725</v>
      </c>
      <c r="EO24" s="151">
        <v>474.5447451199725</v>
      </c>
      <c r="EP24" s="151">
        <v>474.5447451199725</v>
      </c>
      <c r="EQ24" s="151">
        <v>474.5447451199725</v>
      </c>
      <c r="ER24" s="151">
        <v>474.5447451199725</v>
      </c>
      <c r="ES24" s="151">
        <v>474.5447451199725</v>
      </c>
      <c r="ET24" s="151">
        <v>474.5447451199725</v>
      </c>
      <c r="EU24" s="151">
        <v>486.89795937627702</v>
      </c>
      <c r="EV24" s="151">
        <v>486.89795937627702</v>
      </c>
      <c r="EW24" s="151">
        <v>486.89795937627702</v>
      </c>
      <c r="EX24" s="151">
        <v>486.89795937627702</v>
      </c>
      <c r="EY24" s="151">
        <v>486.89795937627702</v>
      </c>
      <c r="EZ24" s="151">
        <v>486.89795937627702</v>
      </c>
      <c r="FA24" s="151">
        <v>486.89795937627702</v>
      </c>
      <c r="FB24" s="151">
        <v>486.89795937627702</v>
      </c>
      <c r="FC24" s="151">
        <v>486.89795937627702</v>
      </c>
      <c r="FD24" s="151">
        <v>486.89795937627702</v>
      </c>
      <c r="FE24" s="151">
        <v>486.89795937627702</v>
      </c>
      <c r="FF24" s="151">
        <v>486.89795937627702</v>
      </c>
      <c r="FG24" s="151">
        <v>493.73007037079964</v>
      </c>
      <c r="FH24" s="151">
        <v>493.73007037079964</v>
      </c>
      <c r="FI24" s="151">
        <v>493.73007037079964</v>
      </c>
      <c r="FJ24" s="151">
        <v>493.73007037079964</v>
      </c>
      <c r="FK24" s="151">
        <v>493.73007037079964</v>
      </c>
      <c r="FL24" s="151">
        <v>493.73007037079964</v>
      </c>
      <c r="FM24" s="151">
        <v>493.73007037079964</v>
      </c>
      <c r="FN24" s="151">
        <v>493.73007037079964</v>
      </c>
      <c r="FO24" s="151">
        <v>493.73007037079964</v>
      </c>
      <c r="FP24" s="151">
        <v>493.73007037079964</v>
      </c>
      <c r="FQ24" s="151">
        <v>493.73007037079964</v>
      </c>
      <c r="FR24" s="151">
        <v>493.73007037079964</v>
      </c>
      <c r="FS24" s="151">
        <v>502.11587908011853</v>
      </c>
      <c r="FT24" s="151">
        <v>502.11587908011853</v>
      </c>
      <c r="FU24" s="151">
        <v>502.11587908011853</v>
      </c>
      <c r="FV24" s="151">
        <v>502.11587908011853</v>
      </c>
      <c r="FW24" s="151">
        <v>502.11587908011853</v>
      </c>
      <c r="FX24" s="151">
        <v>502.11587908011853</v>
      </c>
      <c r="FY24" s="151">
        <v>502.11587908011853</v>
      </c>
      <c r="FZ24" s="151">
        <v>502.11587908011853</v>
      </c>
      <c r="GA24" s="151">
        <v>502.11587908011853</v>
      </c>
      <c r="GB24" s="151">
        <v>502.11587908011853</v>
      </c>
      <c r="GC24" s="151">
        <v>502.11587908011853</v>
      </c>
      <c r="GD24" s="151">
        <v>502.11587908011853</v>
      </c>
      <c r="GE24" s="151">
        <v>506.64966776161071</v>
      </c>
      <c r="GF24" s="151">
        <v>506.64966776161071</v>
      </c>
      <c r="GG24" s="151">
        <v>506.64966776161071</v>
      </c>
      <c r="GH24" s="151">
        <v>506.64966776161071</v>
      </c>
      <c r="GI24" s="151">
        <v>506.64966776161071</v>
      </c>
      <c r="GJ24" s="151">
        <v>506.64966776161071</v>
      </c>
      <c r="GK24" s="151">
        <v>506.64966776161071</v>
      </c>
      <c r="GL24" s="151">
        <v>506.64966776161071</v>
      </c>
      <c r="GM24" s="151">
        <v>506.64966776161071</v>
      </c>
      <c r="GN24" s="151">
        <v>506.64966776161071</v>
      </c>
      <c r="GO24" s="151">
        <v>506.64966776161071</v>
      </c>
      <c r="GP24" s="151">
        <v>506.64966776161071</v>
      </c>
      <c r="GQ24" s="151">
        <v>515.09297649865289</v>
      </c>
      <c r="GR24" s="151">
        <v>515.09297649865289</v>
      </c>
      <c r="GS24" s="151">
        <v>515.09297649865289</v>
      </c>
      <c r="GT24" s="151">
        <v>515.09297649865289</v>
      </c>
      <c r="GU24" s="151">
        <v>515.09297649865289</v>
      </c>
      <c r="GV24" s="151">
        <v>515.09297649865289</v>
      </c>
      <c r="GW24" s="151">
        <v>515.09297649865289</v>
      </c>
      <c r="GX24" s="151">
        <v>515.09297649865289</v>
      </c>
      <c r="GY24" s="151">
        <v>515.09297649865289</v>
      </c>
      <c r="GZ24" s="151">
        <v>515.09297649865289</v>
      </c>
      <c r="HA24" s="151">
        <v>515.09297649865289</v>
      </c>
      <c r="HB24" s="151">
        <v>515.09297649865289</v>
      </c>
      <c r="HC24" s="423">
        <v>520.33706322041576</v>
      </c>
      <c r="HD24" s="423">
        <v>520.33706322041576</v>
      </c>
      <c r="HE24" s="423">
        <v>520.33706322041576</v>
      </c>
      <c r="HF24" s="423">
        <v>520.33706322041576</v>
      </c>
      <c r="HG24" s="423">
        <v>520.33706322041576</v>
      </c>
      <c r="HH24" s="423">
        <v>520.33706322041576</v>
      </c>
      <c r="HI24" s="423">
        <v>520.33706322041576</v>
      </c>
      <c r="HJ24" s="423">
        <v>520.33706322041576</v>
      </c>
      <c r="HK24" s="423">
        <v>520.33706322041576</v>
      </c>
      <c r="HL24" s="423">
        <v>520.33706322041576</v>
      </c>
      <c r="HM24" s="423">
        <v>520.33706322041576</v>
      </c>
      <c r="HN24" s="423">
        <v>520.33706322041576</v>
      </c>
      <c r="HO24" s="423">
        <v>0</v>
      </c>
      <c r="HP24" s="423">
        <v>0</v>
      </c>
      <c r="HQ24" s="423">
        <v>0</v>
      </c>
      <c r="HR24" s="423">
        <v>0</v>
      </c>
      <c r="HS24" s="423">
        <v>0</v>
      </c>
      <c r="HT24" s="423">
        <v>0</v>
      </c>
      <c r="HU24" s="423">
        <v>0</v>
      </c>
      <c r="HV24" s="423">
        <v>0</v>
      </c>
      <c r="HW24" s="423">
        <v>0</v>
      </c>
      <c r="HX24" s="423">
        <v>0</v>
      </c>
      <c r="HY24" s="423">
        <v>0</v>
      </c>
      <c r="HZ24" s="423">
        <v>0</v>
      </c>
      <c r="IA24" s="423">
        <v>0</v>
      </c>
      <c r="IB24" s="423">
        <v>0</v>
      </c>
      <c r="IC24" s="423">
        <v>0</v>
      </c>
      <c r="ID24" s="423">
        <v>0</v>
      </c>
      <c r="IE24" s="423">
        <v>0</v>
      </c>
      <c r="IF24" s="423">
        <v>0</v>
      </c>
      <c r="IG24" s="423">
        <v>0</v>
      </c>
      <c r="IH24" s="423">
        <v>0</v>
      </c>
      <c r="II24" s="423">
        <v>0</v>
      </c>
      <c r="IJ24" s="423">
        <v>0</v>
      </c>
      <c r="IK24" s="423">
        <v>0</v>
      </c>
      <c r="IL24" s="423">
        <v>0</v>
      </c>
    </row>
    <row r="25" spans="1:246" x14ac:dyDescent="0.25">
      <c r="A25" s="144">
        <v>50</v>
      </c>
      <c r="B25" s="144" t="s">
        <v>279</v>
      </c>
      <c r="C25" s="144">
        <v>1</v>
      </c>
      <c r="D25" s="144">
        <v>0</v>
      </c>
      <c r="E25" s="144"/>
      <c r="F25" s="145">
        <f t="shared" si="4"/>
        <v>0</v>
      </c>
      <c r="G25" s="146">
        <f t="shared" si="6"/>
        <v>470.34</v>
      </c>
      <c r="H25" s="147">
        <f>MAX(0,IF(Q25&lt;&gt;"",(YEAR(Q25)-YEAR(GERAL!$G$3))*12+MONTH(Q25)+1,999))</f>
        <v>49</v>
      </c>
      <c r="I25" s="148"/>
      <c r="J25" s="149"/>
      <c r="K25" s="150">
        <f>IF(J25&lt;&gt;"",(YEAR(J25)-YEAR(GERAL!$G$3))*12+MONTH(J25)+IF(DAY(J25)&gt;1,1,0),0)</f>
        <v>0</v>
      </c>
      <c r="L25" s="151">
        <v>6.57</v>
      </c>
      <c r="M25" s="151">
        <v>12.08</v>
      </c>
      <c r="N25" s="152">
        <v>344.65</v>
      </c>
      <c r="O25" s="153">
        <f t="shared" si="5"/>
        <v>0</v>
      </c>
      <c r="P25" s="154"/>
      <c r="Q25" s="149">
        <v>45291</v>
      </c>
      <c r="R25" s="155">
        <v>200</v>
      </c>
      <c r="S25" s="156">
        <v>0</v>
      </c>
      <c r="T25" s="157">
        <v>0</v>
      </c>
      <c r="AL25" s="144" t="s">
        <v>175</v>
      </c>
      <c r="AM25" s="150" t="s">
        <v>393</v>
      </c>
      <c r="AO25" s="420">
        <v>0.56999999999999995</v>
      </c>
      <c r="AQ25" s="151">
        <v>470.34</v>
      </c>
      <c r="AR25" s="151">
        <v>470.34</v>
      </c>
      <c r="AS25" s="151">
        <v>470.34</v>
      </c>
      <c r="AT25" s="151">
        <v>470.34</v>
      </c>
      <c r="AU25" s="151">
        <v>470.34</v>
      </c>
      <c r="AV25" s="151">
        <v>470.34</v>
      </c>
      <c r="AW25" s="151">
        <v>470.34</v>
      </c>
      <c r="AX25" s="151">
        <v>470.34</v>
      </c>
      <c r="AY25" s="151">
        <v>470.34</v>
      </c>
      <c r="AZ25" s="151">
        <v>470.34</v>
      </c>
      <c r="BA25" s="151">
        <v>470.34</v>
      </c>
      <c r="BB25" s="151">
        <v>470.34</v>
      </c>
      <c r="BC25" s="151">
        <v>595.04453656070314</v>
      </c>
      <c r="BD25" s="151">
        <v>595.04453656070314</v>
      </c>
      <c r="BE25" s="151">
        <v>595.04453656070314</v>
      </c>
      <c r="BF25" s="151">
        <v>595.04453656070314</v>
      </c>
      <c r="BG25" s="151">
        <v>595.04453656070314</v>
      </c>
      <c r="BH25" s="151">
        <v>595.04453656070314</v>
      </c>
      <c r="BI25" s="151">
        <v>595.04453656070314</v>
      </c>
      <c r="BJ25" s="151">
        <v>595.04453656070314</v>
      </c>
      <c r="BK25" s="151">
        <v>595.04453656070314</v>
      </c>
      <c r="BL25" s="151">
        <v>595.04453656070314</v>
      </c>
      <c r="BM25" s="151">
        <v>595.04453656070314</v>
      </c>
      <c r="BN25" s="151">
        <v>595.04453656070314</v>
      </c>
      <c r="BO25" s="151">
        <v>594.81586905298377</v>
      </c>
      <c r="BP25" s="151">
        <v>594.81586905298377</v>
      </c>
      <c r="BQ25" s="151">
        <v>594.81586905298377</v>
      </c>
      <c r="BR25" s="151">
        <v>594.81586905298377</v>
      </c>
      <c r="BS25" s="151">
        <v>594.81586905298377</v>
      </c>
      <c r="BT25" s="151">
        <v>594.81586905298377</v>
      </c>
      <c r="BU25" s="151">
        <v>594.81586905298377</v>
      </c>
      <c r="BV25" s="151">
        <v>594.81586905298377</v>
      </c>
      <c r="BW25" s="151">
        <v>594.81586905298377</v>
      </c>
      <c r="BX25" s="151">
        <v>594.81586905298377</v>
      </c>
      <c r="BY25" s="151">
        <v>594.81586905298377</v>
      </c>
      <c r="BZ25" s="151">
        <v>594.81586905298377</v>
      </c>
      <c r="CA25" s="151">
        <v>595.83617582924137</v>
      </c>
      <c r="CB25" s="151">
        <v>595.83617582924137</v>
      </c>
      <c r="CC25" s="151">
        <v>595.83617582924137</v>
      </c>
      <c r="CD25" s="151">
        <v>595.83617582924137</v>
      </c>
      <c r="CE25" s="151">
        <v>595.83617582924137</v>
      </c>
      <c r="CF25" s="151">
        <v>595.83617582924137</v>
      </c>
      <c r="CG25" s="151">
        <v>595.83617582924137</v>
      </c>
      <c r="CH25" s="151">
        <v>595.83617582924137</v>
      </c>
      <c r="CI25" s="151">
        <v>595.83617582924137</v>
      </c>
      <c r="CJ25" s="151">
        <v>595.83617582924137</v>
      </c>
      <c r="CK25" s="151">
        <v>595.83617582924137</v>
      </c>
      <c r="CL25" s="151">
        <v>595.83617582924137</v>
      </c>
      <c r="CM25" s="151">
        <v>600.87470394155048</v>
      </c>
      <c r="CN25" s="151">
        <v>600.87470394155048</v>
      </c>
      <c r="CO25" s="151">
        <v>600.87470394155048</v>
      </c>
      <c r="CP25" s="151">
        <v>600.87470394155048</v>
      </c>
      <c r="CQ25" s="151">
        <v>600.87470394155048</v>
      </c>
      <c r="CR25" s="151">
        <v>600.87470394155048</v>
      </c>
      <c r="CS25" s="151">
        <v>600.87470394155048</v>
      </c>
      <c r="CT25" s="151">
        <v>600.87470394155048</v>
      </c>
      <c r="CU25" s="151">
        <v>600.87470394155048</v>
      </c>
      <c r="CV25" s="151">
        <v>600.87470394155048</v>
      </c>
      <c r="CW25" s="151">
        <v>600.87470394155048</v>
      </c>
      <c r="CX25" s="151">
        <v>600.87470394155048</v>
      </c>
      <c r="CY25" s="151">
        <v>613.60355086192487</v>
      </c>
      <c r="CZ25" s="151">
        <v>613.60355086192487</v>
      </c>
      <c r="DA25" s="151">
        <v>613.60355086192487</v>
      </c>
      <c r="DB25" s="151">
        <v>613.60355086192487</v>
      </c>
      <c r="DC25" s="151">
        <v>613.60355086192487</v>
      </c>
      <c r="DD25" s="151">
        <v>613.60355086192487</v>
      </c>
      <c r="DE25" s="151">
        <v>613.60355086192487</v>
      </c>
      <c r="DF25" s="151">
        <v>613.60355086192487</v>
      </c>
      <c r="DG25" s="151">
        <v>613.60355086192487</v>
      </c>
      <c r="DH25" s="151">
        <v>613.60355086192487</v>
      </c>
      <c r="DI25" s="151">
        <v>613.60355086192487</v>
      </c>
      <c r="DJ25" s="151">
        <v>613.60355086192487</v>
      </c>
      <c r="DK25" s="151">
        <v>627.47069069639224</v>
      </c>
      <c r="DL25" s="151">
        <v>627.47069069639224</v>
      </c>
      <c r="DM25" s="151">
        <v>627.47069069639224</v>
      </c>
      <c r="DN25" s="151">
        <v>627.47069069639224</v>
      </c>
      <c r="DO25" s="151">
        <v>627.47069069639224</v>
      </c>
      <c r="DP25" s="151">
        <v>627.47069069639224</v>
      </c>
      <c r="DQ25" s="151">
        <v>627.47069069639224</v>
      </c>
      <c r="DR25" s="151">
        <v>627.47069069639224</v>
      </c>
      <c r="DS25" s="151">
        <v>627.47069069639224</v>
      </c>
      <c r="DT25" s="151">
        <v>627.47069069639224</v>
      </c>
      <c r="DU25" s="151">
        <v>627.47069069639224</v>
      </c>
      <c r="DV25" s="151">
        <v>627.47069069639224</v>
      </c>
      <c r="DW25" s="151">
        <v>635.61311268388374</v>
      </c>
      <c r="DX25" s="151">
        <v>635.61311268388374</v>
      </c>
      <c r="DY25" s="151">
        <v>635.61311268388374</v>
      </c>
      <c r="DZ25" s="151">
        <v>635.61311268388374</v>
      </c>
      <c r="EA25" s="151">
        <v>635.61311268388374</v>
      </c>
      <c r="EB25" s="151">
        <v>635.61311268388374</v>
      </c>
      <c r="EC25" s="151">
        <v>635.61311268388374</v>
      </c>
      <c r="ED25" s="151">
        <v>635.61311268388374</v>
      </c>
      <c r="EE25" s="151">
        <v>635.61311268388374</v>
      </c>
      <c r="EF25" s="151">
        <v>635.61311268388374</v>
      </c>
      <c r="EG25" s="151">
        <v>635.61311268388374</v>
      </c>
      <c r="EH25" s="151">
        <v>635.61311268388374</v>
      </c>
      <c r="EI25" s="151">
        <v>640.27284935087255</v>
      </c>
      <c r="EJ25" s="151">
        <v>640.27284935087255</v>
      </c>
      <c r="EK25" s="151">
        <v>640.27284935087255</v>
      </c>
      <c r="EL25" s="151">
        <v>640.27284935087255</v>
      </c>
      <c r="EM25" s="151">
        <v>640.27284935087255</v>
      </c>
      <c r="EN25" s="151">
        <v>640.27284935087255</v>
      </c>
      <c r="EO25" s="151">
        <v>640.27284935087255</v>
      </c>
      <c r="EP25" s="151">
        <v>640.27284935087255</v>
      </c>
      <c r="EQ25" s="151">
        <v>640.27284935087255</v>
      </c>
      <c r="ER25" s="151">
        <v>640.27284935087255</v>
      </c>
      <c r="ES25" s="151">
        <v>640.27284935087255</v>
      </c>
      <c r="ET25" s="151">
        <v>640.27284935087255</v>
      </c>
      <c r="EU25" s="151">
        <v>640.44031748653788</v>
      </c>
      <c r="EV25" s="151">
        <v>640.44031748653788</v>
      </c>
      <c r="EW25" s="151">
        <v>640.44031748653788</v>
      </c>
      <c r="EX25" s="151">
        <v>640.44031748653788</v>
      </c>
      <c r="EY25" s="151">
        <v>640.44031748653788</v>
      </c>
      <c r="EZ25" s="151">
        <v>640.44031748653788</v>
      </c>
      <c r="FA25" s="151">
        <v>640.44031748653788</v>
      </c>
      <c r="FB25" s="151">
        <v>640.44031748653788</v>
      </c>
      <c r="FC25" s="151">
        <v>640.44031748653788</v>
      </c>
      <c r="FD25" s="151">
        <v>640.44031748653788</v>
      </c>
      <c r="FE25" s="151">
        <v>640.44031748653788</v>
      </c>
      <c r="FF25" s="151">
        <v>640.44031748653788</v>
      </c>
      <c r="FG25" s="151">
        <v>636.76869212553777</v>
      </c>
      <c r="FH25" s="151">
        <v>636.76869212553777</v>
      </c>
      <c r="FI25" s="151">
        <v>636.76869212553777</v>
      </c>
      <c r="FJ25" s="151">
        <v>636.76869212553777</v>
      </c>
      <c r="FK25" s="151">
        <v>636.76869212553777</v>
      </c>
      <c r="FL25" s="151">
        <v>636.76869212553777</v>
      </c>
      <c r="FM25" s="151">
        <v>636.76869212553777</v>
      </c>
      <c r="FN25" s="151">
        <v>636.76869212553777</v>
      </c>
      <c r="FO25" s="151">
        <v>636.76869212553777</v>
      </c>
      <c r="FP25" s="151">
        <v>636.76869212553777</v>
      </c>
      <c r="FQ25" s="151">
        <v>636.76869212553777</v>
      </c>
      <c r="FR25" s="151">
        <v>636.76869212553777</v>
      </c>
      <c r="FS25" s="151">
        <v>633.43500609910427</v>
      </c>
      <c r="FT25" s="151">
        <v>633.43500609910427</v>
      </c>
      <c r="FU25" s="151">
        <v>633.43500609910427</v>
      </c>
      <c r="FV25" s="151">
        <v>633.43500609910427</v>
      </c>
      <c r="FW25" s="151">
        <v>633.43500609910427</v>
      </c>
      <c r="FX25" s="151">
        <v>633.43500609910427</v>
      </c>
      <c r="FY25" s="151">
        <v>633.43500609910427</v>
      </c>
      <c r="FZ25" s="151">
        <v>633.43500609910427</v>
      </c>
      <c r="GA25" s="151">
        <v>633.43500609910427</v>
      </c>
      <c r="GB25" s="151">
        <v>633.43500609910427</v>
      </c>
      <c r="GC25" s="151">
        <v>633.43500609910427</v>
      </c>
      <c r="GD25" s="151">
        <v>633.43500609910427</v>
      </c>
      <c r="GE25" s="151">
        <v>633.71881015987628</v>
      </c>
      <c r="GF25" s="151">
        <v>633.71881015987628</v>
      </c>
      <c r="GG25" s="151">
        <v>633.71881015987628</v>
      </c>
      <c r="GH25" s="151">
        <v>633.71881015987628</v>
      </c>
      <c r="GI25" s="151">
        <v>633.71881015987628</v>
      </c>
      <c r="GJ25" s="151">
        <v>633.71881015987628</v>
      </c>
      <c r="GK25" s="151">
        <v>633.71881015987628</v>
      </c>
      <c r="GL25" s="151">
        <v>633.71881015987628</v>
      </c>
      <c r="GM25" s="151">
        <v>633.71881015987628</v>
      </c>
      <c r="GN25" s="151">
        <v>633.71881015987628</v>
      </c>
      <c r="GO25" s="151">
        <v>633.71881015987628</v>
      </c>
      <c r="GP25" s="151">
        <v>633.71881015987628</v>
      </c>
      <c r="GQ25" s="151">
        <v>637.10590830484512</v>
      </c>
      <c r="GR25" s="151">
        <v>637.10590830484512</v>
      </c>
      <c r="GS25" s="151">
        <v>637.10590830484512</v>
      </c>
      <c r="GT25" s="151">
        <v>637.10590830484512</v>
      </c>
      <c r="GU25" s="151">
        <v>637.10590830484512</v>
      </c>
      <c r="GV25" s="151">
        <v>637.10590830484512</v>
      </c>
      <c r="GW25" s="151">
        <v>637.10590830484512</v>
      </c>
      <c r="GX25" s="151">
        <v>637.10590830484512</v>
      </c>
      <c r="GY25" s="151">
        <v>637.10590830484512</v>
      </c>
      <c r="GZ25" s="151">
        <v>637.10590830484512</v>
      </c>
      <c r="HA25" s="151">
        <v>637.10590830484512</v>
      </c>
      <c r="HB25" s="151">
        <v>637.10590830484512</v>
      </c>
      <c r="HC25" s="423">
        <v>639.22387709735494</v>
      </c>
      <c r="HD25" s="423">
        <v>639.22387709735494</v>
      </c>
      <c r="HE25" s="423">
        <v>639.22387709735494</v>
      </c>
      <c r="HF25" s="423">
        <v>639.22387709735494</v>
      </c>
      <c r="HG25" s="423">
        <v>639.22387709735494</v>
      </c>
      <c r="HH25" s="423">
        <v>639.22387709735494</v>
      </c>
      <c r="HI25" s="423">
        <v>639.22387709735494</v>
      </c>
      <c r="HJ25" s="423">
        <v>639.22387709735494</v>
      </c>
      <c r="HK25" s="423">
        <v>639.22387709735494</v>
      </c>
      <c r="HL25" s="423">
        <v>639.22387709735494</v>
      </c>
      <c r="HM25" s="423">
        <v>639.22387709735494</v>
      </c>
      <c r="HN25" s="423">
        <v>639.22387709735494</v>
      </c>
      <c r="HO25" s="423">
        <v>982.73806729859405</v>
      </c>
      <c r="HP25" s="423">
        <v>982.73806729859405</v>
      </c>
      <c r="HQ25" s="423">
        <v>982.73806729859405</v>
      </c>
      <c r="HR25" s="423">
        <v>982.73806729859405</v>
      </c>
      <c r="HS25" s="423">
        <v>982.73806729859405</v>
      </c>
      <c r="HT25" s="423">
        <v>982.73806729859405</v>
      </c>
      <c r="HU25" s="423">
        <v>982.73806729859405</v>
      </c>
      <c r="HV25" s="423">
        <v>982.73806729859405</v>
      </c>
      <c r="HW25" s="423">
        <v>982.73806729859405</v>
      </c>
      <c r="HX25" s="423">
        <v>982.73806729859405</v>
      </c>
      <c r="HY25" s="423">
        <v>982.73806729859405</v>
      </c>
      <c r="HZ25" s="423">
        <v>982.73806729859405</v>
      </c>
      <c r="IA25" s="423">
        <v>982.73806729859405</v>
      </c>
      <c r="IB25" s="423">
        <v>982.73806729859405</v>
      </c>
      <c r="IC25" s="423">
        <v>982.73806729859405</v>
      </c>
      <c r="ID25" s="423">
        <v>982.73806729859405</v>
      </c>
      <c r="IE25" s="423">
        <v>982.73806729859405</v>
      </c>
      <c r="IF25" s="423">
        <v>982.73806729859405</v>
      </c>
      <c r="IG25" s="423">
        <v>982.73806729859405</v>
      </c>
      <c r="IH25" s="423">
        <v>982.73806729859405</v>
      </c>
      <c r="II25" s="423">
        <v>982.73806729859405</v>
      </c>
      <c r="IJ25" s="423">
        <v>982.73806729859405</v>
      </c>
      <c r="IK25" s="423">
        <v>982.73806729859405</v>
      </c>
      <c r="IL25" s="423">
        <v>982.73806729859405</v>
      </c>
    </row>
    <row r="26" spans="1:246" x14ac:dyDescent="0.25">
      <c r="A26" s="144">
        <v>52</v>
      </c>
      <c r="B26" s="144" t="s">
        <v>280</v>
      </c>
      <c r="C26" s="144">
        <v>3</v>
      </c>
      <c r="D26" s="144">
        <v>0</v>
      </c>
      <c r="E26" s="144"/>
      <c r="F26" s="145">
        <f t="shared" si="4"/>
        <v>70.525357828799997</v>
      </c>
      <c r="G26" s="146">
        <f t="shared" si="6"/>
        <v>452.27</v>
      </c>
      <c r="H26" s="147">
        <f>MAX(0,IF(Q26&lt;&gt;"",(YEAR(Q26)-YEAR(GERAL!$G$3))*12+MONTH(Q26)+1,999))</f>
        <v>61</v>
      </c>
      <c r="I26" s="148"/>
      <c r="J26" s="149"/>
      <c r="K26" s="150">
        <f>IF(J26&lt;&gt;"",(YEAR(J26)-YEAR(GERAL!$G$3))*12+MONTH(J26)+IF(DAY(J26)&gt;1,1,0),0)</f>
        <v>0</v>
      </c>
      <c r="L26" s="151">
        <v>45.03</v>
      </c>
      <c r="M26" s="151">
        <v>24.12</v>
      </c>
      <c r="N26" s="152">
        <v>344.65</v>
      </c>
      <c r="O26" s="153">
        <f t="shared" si="5"/>
        <v>0</v>
      </c>
      <c r="P26" s="154"/>
      <c r="Q26" s="149">
        <v>45656</v>
      </c>
      <c r="R26" s="155">
        <v>169.08</v>
      </c>
      <c r="S26" s="156">
        <v>1</v>
      </c>
      <c r="T26" s="157">
        <v>0</v>
      </c>
      <c r="AL26" s="144" t="s">
        <v>256</v>
      </c>
      <c r="AM26" s="150" t="s">
        <v>393</v>
      </c>
      <c r="AO26" s="420">
        <v>0.41</v>
      </c>
      <c r="AQ26" s="151">
        <v>452.27</v>
      </c>
      <c r="AR26" s="151">
        <v>452.27</v>
      </c>
      <c r="AS26" s="151">
        <v>452.27</v>
      </c>
      <c r="AT26" s="151">
        <v>452.27</v>
      </c>
      <c r="AU26" s="151">
        <v>452.27</v>
      </c>
      <c r="AV26" s="151">
        <v>452.27</v>
      </c>
      <c r="AW26" s="151">
        <v>452.27</v>
      </c>
      <c r="AX26" s="151">
        <v>452.27</v>
      </c>
      <c r="AY26" s="151">
        <v>452.27</v>
      </c>
      <c r="AZ26" s="151">
        <v>452.27</v>
      </c>
      <c r="BA26" s="151">
        <v>452.27</v>
      </c>
      <c r="BB26" s="151">
        <v>452.27</v>
      </c>
      <c r="BC26" s="151">
        <v>453.47240201039239</v>
      </c>
      <c r="BD26" s="151">
        <v>453.47240201039239</v>
      </c>
      <c r="BE26" s="151">
        <v>453.47240201039239</v>
      </c>
      <c r="BF26" s="151">
        <v>453.47240201039239</v>
      </c>
      <c r="BG26" s="151">
        <v>453.47240201039239</v>
      </c>
      <c r="BH26" s="151">
        <v>453.47240201039239</v>
      </c>
      <c r="BI26" s="151">
        <v>453.47240201039239</v>
      </c>
      <c r="BJ26" s="151">
        <v>453.47240201039239</v>
      </c>
      <c r="BK26" s="151">
        <v>453.47240201039239</v>
      </c>
      <c r="BL26" s="151">
        <v>453.47240201039239</v>
      </c>
      <c r="BM26" s="151">
        <v>453.47240201039239</v>
      </c>
      <c r="BN26" s="151">
        <v>453.47240201039239</v>
      </c>
      <c r="BO26" s="151">
        <v>454.40266317051135</v>
      </c>
      <c r="BP26" s="151">
        <v>454.40266317051135</v>
      </c>
      <c r="BQ26" s="151">
        <v>454.40266317051135</v>
      </c>
      <c r="BR26" s="151">
        <v>454.40266317051135</v>
      </c>
      <c r="BS26" s="151">
        <v>454.40266317051135</v>
      </c>
      <c r="BT26" s="151">
        <v>454.40266317051135</v>
      </c>
      <c r="BU26" s="151">
        <v>454.40266317051135</v>
      </c>
      <c r="BV26" s="151">
        <v>454.40266317051135</v>
      </c>
      <c r="BW26" s="151">
        <v>454.40266317051135</v>
      </c>
      <c r="BX26" s="151">
        <v>454.40266317051135</v>
      </c>
      <c r="BY26" s="151">
        <v>454.40266317051135</v>
      </c>
      <c r="BZ26" s="151">
        <v>454.40266317051135</v>
      </c>
      <c r="CA26" s="151">
        <v>452.16589966049963</v>
      </c>
      <c r="CB26" s="151">
        <v>452.16589966049963</v>
      </c>
      <c r="CC26" s="151">
        <v>452.16589966049963</v>
      </c>
      <c r="CD26" s="151">
        <v>452.16589966049963</v>
      </c>
      <c r="CE26" s="151">
        <v>452.16589966049963</v>
      </c>
      <c r="CF26" s="151">
        <v>452.16589966049963</v>
      </c>
      <c r="CG26" s="151">
        <v>452.16589966049963</v>
      </c>
      <c r="CH26" s="151">
        <v>452.16589966049963</v>
      </c>
      <c r="CI26" s="151">
        <v>452.16589966049963</v>
      </c>
      <c r="CJ26" s="151">
        <v>452.16589966049963</v>
      </c>
      <c r="CK26" s="151">
        <v>452.16589966049963</v>
      </c>
      <c r="CL26" s="151">
        <v>452.16589966049963</v>
      </c>
      <c r="CM26" s="151">
        <v>455.56761605795856</v>
      </c>
      <c r="CN26" s="151">
        <v>455.56761605795856</v>
      </c>
      <c r="CO26" s="151">
        <v>455.56761605795856</v>
      </c>
      <c r="CP26" s="151">
        <v>455.56761605795856</v>
      </c>
      <c r="CQ26" s="151">
        <v>455.56761605795856</v>
      </c>
      <c r="CR26" s="151">
        <v>455.56761605795856</v>
      </c>
      <c r="CS26" s="151">
        <v>455.56761605795856</v>
      </c>
      <c r="CT26" s="151">
        <v>455.56761605795856</v>
      </c>
      <c r="CU26" s="151">
        <v>455.56761605795856</v>
      </c>
      <c r="CV26" s="151">
        <v>455.56761605795856</v>
      </c>
      <c r="CW26" s="151">
        <v>455.56761605795856</v>
      </c>
      <c r="CX26" s="151">
        <v>455.56761605795856</v>
      </c>
      <c r="CY26" s="151">
        <v>461.21890277325065</v>
      </c>
      <c r="CZ26" s="151">
        <v>461.21890277325065</v>
      </c>
      <c r="DA26" s="151">
        <v>461.21890277325065</v>
      </c>
      <c r="DB26" s="151">
        <v>461.21890277325065</v>
      </c>
      <c r="DC26" s="151">
        <v>461.21890277325065</v>
      </c>
      <c r="DD26" s="151">
        <v>461.21890277325065</v>
      </c>
      <c r="DE26" s="151">
        <v>461.21890277325065</v>
      </c>
      <c r="DF26" s="151">
        <v>461.21890277325065</v>
      </c>
      <c r="DG26" s="151">
        <v>461.21890277325065</v>
      </c>
      <c r="DH26" s="151">
        <v>461.21890277325065</v>
      </c>
      <c r="DI26" s="151">
        <v>461.21890277325065</v>
      </c>
      <c r="DJ26" s="151">
        <v>461.21890277325065</v>
      </c>
      <c r="DK26" s="151">
        <v>464.94342173584812</v>
      </c>
      <c r="DL26" s="151">
        <v>464.94342173584812</v>
      </c>
      <c r="DM26" s="151">
        <v>464.94342173584812</v>
      </c>
      <c r="DN26" s="151">
        <v>464.94342173584812</v>
      </c>
      <c r="DO26" s="151">
        <v>464.94342173584812</v>
      </c>
      <c r="DP26" s="151">
        <v>464.94342173584812</v>
      </c>
      <c r="DQ26" s="151">
        <v>464.94342173584812</v>
      </c>
      <c r="DR26" s="151">
        <v>464.94342173584812</v>
      </c>
      <c r="DS26" s="151">
        <v>464.94342173584812</v>
      </c>
      <c r="DT26" s="151">
        <v>464.94342173584812</v>
      </c>
      <c r="DU26" s="151">
        <v>464.94342173584812</v>
      </c>
      <c r="DV26" s="151">
        <v>464.94342173584812</v>
      </c>
      <c r="DW26" s="151">
        <v>474.16552543187038</v>
      </c>
      <c r="DX26" s="151">
        <v>474.16552543187038</v>
      </c>
      <c r="DY26" s="151">
        <v>474.16552543187038</v>
      </c>
      <c r="DZ26" s="151">
        <v>474.16552543187038</v>
      </c>
      <c r="EA26" s="151">
        <v>474.16552543187038</v>
      </c>
      <c r="EB26" s="151">
        <v>474.16552543187038</v>
      </c>
      <c r="EC26" s="151">
        <v>474.16552543187038</v>
      </c>
      <c r="ED26" s="151">
        <v>474.16552543187038</v>
      </c>
      <c r="EE26" s="151">
        <v>474.16552543187038</v>
      </c>
      <c r="EF26" s="151">
        <v>474.16552543187038</v>
      </c>
      <c r="EG26" s="151">
        <v>474.16552543187038</v>
      </c>
      <c r="EH26" s="151">
        <v>474.16552543187038</v>
      </c>
      <c r="EI26" s="151">
        <v>474.55523786187138</v>
      </c>
      <c r="EJ26" s="151">
        <v>474.55523786187138</v>
      </c>
      <c r="EK26" s="151">
        <v>474.55523786187138</v>
      </c>
      <c r="EL26" s="151">
        <v>474.55523786187138</v>
      </c>
      <c r="EM26" s="151">
        <v>474.55523786187138</v>
      </c>
      <c r="EN26" s="151">
        <v>474.55523786187138</v>
      </c>
      <c r="EO26" s="151">
        <v>474.55523786187138</v>
      </c>
      <c r="EP26" s="151">
        <v>474.55523786187138</v>
      </c>
      <c r="EQ26" s="151">
        <v>474.55523786187138</v>
      </c>
      <c r="ER26" s="151">
        <v>474.55523786187138</v>
      </c>
      <c r="ES26" s="151">
        <v>474.55523786187138</v>
      </c>
      <c r="ET26" s="151">
        <v>474.55523786187138</v>
      </c>
      <c r="EU26" s="151">
        <v>486.90872526225803</v>
      </c>
      <c r="EV26" s="151">
        <v>486.90872526225803</v>
      </c>
      <c r="EW26" s="151">
        <v>486.90872526225803</v>
      </c>
      <c r="EX26" s="151">
        <v>486.90872526225803</v>
      </c>
      <c r="EY26" s="151">
        <v>486.90872526225803</v>
      </c>
      <c r="EZ26" s="151">
        <v>486.90872526225803</v>
      </c>
      <c r="FA26" s="151">
        <v>486.90872526225803</v>
      </c>
      <c r="FB26" s="151">
        <v>486.90872526225803</v>
      </c>
      <c r="FC26" s="151">
        <v>486.90872526225803</v>
      </c>
      <c r="FD26" s="151">
        <v>486.90872526225803</v>
      </c>
      <c r="FE26" s="151">
        <v>486.90872526225803</v>
      </c>
      <c r="FF26" s="151">
        <v>486.90872526225803</v>
      </c>
      <c r="FG26" s="151">
        <v>493.74098732278236</v>
      </c>
      <c r="FH26" s="151">
        <v>493.74098732278236</v>
      </c>
      <c r="FI26" s="151">
        <v>493.74098732278236</v>
      </c>
      <c r="FJ26" s="151">
        <v>493.74098732278236</v>
      </c>
      <c r="FK26" s="151">
        <v>493.74098732278236</v>
      </c>
      <c r="FL26" s="151">
        <v>493.74098732278236</v>
      </c>
      <c r="FM26" s="151">
        <v>493.74098732278236</v>
      </c>
      <c r="FN26" s="151">
        <v>493.74098732278236</v>
      </c>
      <c r="FO26" s="151">
        <v>493.74098732278236</v>
      </c>
      <c r="FP26" s="151">
        <v>493.74098732278236</v>
      </c>
      <c r="FQ26" s="151">
        <v>493.74098732278236</v>
      </c>
      <c r="FR26" s="151">
        <v>493.74098732278236</v>
      </c>
      <c r="FS26" s="151">
        <v>502.12698145218508</v>
      </c>
      <c r="FT26" s="151">
        <v>502.12698145218508</v>
      </c>
      <c r="FU26" s="151">
        <v>502.12698145218508</v>
      </c>
      <c r="FV26" s="151">
        <v>502.12698145218508</v>
      </c>
      <c r="FW26" s="151">
        <v>502.12698145218508</v>
      </c>
      <c r="FX26" s="151">
        <v>502.12698145218508</v>
      </c>
      <c r="FY26" s="151">
        <v>502.12698145218508</v>
      </c>
      <c r="FZ26" s="151">
        <v>502.12698145218508</v>
      </c>
      <c r="GA26" s="151">
        <v>502.12698145218508</v>
      </c>
      <c r="GB26" s="151">
        <v>502.12698145218508</v>
      </c>
      <c r="GC26" s="151">
        <v>502.12698145218508</v>
      </c>
      <c r="GD26" s="151">
        <v>502.12698145218508</v>
      </c>
      <c r="GE26" s="151">
        <v>506.66087038107207</v>
      </c>
      <c r="GF26" s="151">
        <v>506.66087038107207</v>
      </c>
      <c r="GG26" s="151">
        <v>506.66087038107207</v>
      </c>
      <c r="GH26" s="151">
        <v>506.66087038107207</v>
      </c>
      <c r="GI26" s="151">
        <v>506.66087038107207</v>
      </c>
      <c r="GJ26" s="151">
        <v>506.66087038107207</v>
      </c>
      <c r="GK26" s="151">
        <v>506.66087038107207</v>
      </c>
      <c r="GL26" s="151">
        <v>506.66087038107207</v>
      </c>
      <c r="GM26" s="151">
        <v>506.66087038107207</v>
      </c>
      <c r="GN26" s="151">
        <v>506.66087038107207</v>
      </c>
      <c r="GO26" s="151">
        <v>506.66087038107207</v>
      </c>
      <c r="GP26" s="151">
        <v>506.66087038107207</v>
      </c>
      <c r="GQ26" s="151">
        <v>515.10436580959117</v>
      </c>
      <c r="GR26" s="151">
        <v>515.10436580959117</v>
      </c>
      <c r="GS26" s="151">
        <v>515.10436580959117</v>
      </c>
      <c r="GT26" s="151">
        <v>515.10436580959117</v>
      </c>
      <c r="GU26" s="151">
        <v>515.10436580959117</v>
      </c>
      <c r="GV26" s="151">
        <v>515.10436580959117</v>
      </c>
      <c r="GW26" s="151">
        <v>515.10436580959117</v>
      </c>
      <c r="GX26" s="151">
        <v>515.10436580959117</v>
      </c>
      <c r="GY26" s="151">
        <v>515.10436580959117</v>
      </c>
      <c r="GZ26" s="151">
        <v>515.10436580959117</v>
      </c>
      <c r="HA26" s="151">
        <v>515.10436580959117</v>
      </c>
      <c r="HB26" s="151">
        <v>515.10436580959117</v>
      </c>
      <c r="HC26" s="423">
        <v>520.3485684842733</v>
      </c>
      <c r="HD26" s="423">
        <v>520.3485684842733</v>
      </c>
      <c r="HE26" s="423">
        <v>520.3485684842733</v>
      </c>
      <c r="HF26" s="423">
        <v>520.3485684842733</v>
      </c>
      <c r="HG26" s="423">
        <v>520.3485684842733</v>
      </c>
      <c r="HH26" s="423">
        <v>520.3485684842733</v>
      </c>
      <c r="HI26" s="423">
        <v>520.3485684842733</v>
      </c>
      <c r="HJ26" s="423">
        <v>520.3485684842733</v>
      </c>
      <c r="HK26" s="423">
        <v>520.3485684842733</v>
      </c>
      <c r="HL26" s="423">
        <v>520.3485684842733</v>
      </c>
      <c r="HM26" s="423">
        <v>520.3485684842733</v>
      </c>
      <c r="HN26" s="423">
        <v>520.3485684842733</v>
      </c>
      <c r="HO26" s="423">
        <v>561.02859441624901</v>
      </c>
      <c r="HP26" s="423">
        <v>561.02859441624901</v>
      </c>
      <c r="HQ26" s="423">
        <v>561.02859441624901</v>
      </c>
      <c r="HR26" s="423">
        <v>561.02859441624901</v>
      </c>
      <c r="HS26" s="423">
        <v>561.02859441624901</v>
      </c>
      <c r="HT26" s="423">
        <v>561.02859441624901</v>
      </c>
      <c r="HU26" s="423">
        <v>561.02859441624901</v>
      </c>
      <c r="HV26" s="423">
        <v>561.02859441624901</v>
      </c>
      <c r="HW26" s="423">
        <v>561.02859441624901</v>
      </c>
      <c r="HX26" s="423">
        <v>561.02859441624901</v>
      </c>
      <c r="HY26" s="423">
        <v>561.02859441624901</v>
      </c>
      <c r="HZ26" s="423">
        <v>561.02859441624901</v>
      </c>
      <c r="IA26" s="423">
        <v>561.02859441624901</v>
      </c>
      <c r="IB26" s="423">
        <v>561.02859441624901</v>
      </c>
      <c r="IC26" s="423">
        <v>561.02859441624901</v>
      </c>
      <c r="ID26" s="423">
        <v>561.02859441624901</v>
      </c>
      <c r="IE26" s="423">
        <v>561.02859441624901</v>
      </c>
      <c r="IF26" s="423">
        <v>561.02859441624901</v>
      </c>
      <c r="IG26" s="423">
        <v>561.02859441624901</v>
      </c>
      <c r="IH26" s="423">
        <v>561.02859441624901</v>
      </c>
      <c r="II26" s="423">
        <v>561.02859441624901</v>
      </c>
      <c r="IJ26" s="423">
        <v>561.02859441624901</v>
      </c>
      <c r="IK26" s="423">
        <v>561.02859441624901</v>
      </c>
      <c r="IL26" s="423">
        <v>561.02859441624901</v>
      </c>
    </row>
    <row r="27" spans="1:246" x14ac:dyDescent="0.25">
      <c r="A27" s="144">
        <v>53</v>
      </c>
      <c r="B27" s="144" t="s">
        <v>281</v>
      </c>
      <c r="C27" s="144">
        <v>3</v>
      </c>
      <c r="D27" s="144">
        <v>0</v>
      </c>
      <c r="E27" s="144"/>
      <c r="F27" s="145">
        <f t="shared" si="4"/>
        <v>109.09269321600001</v>
      </c>
      <c r="G27" s="146">
        <f t="shared" si="6"/>
        <v>514.25</v>
      </c>
      <c r="H27" s="147">
        <f>MAX(0,IF(Q27&lt;&gt;"",(YEAR(Q27)-YEAR(GERAL!$G$3))*12+MONTH(Q27)+1,999))</f>
        <v>61</v>
      </c>
      <c r="I27" s="148"/>
      <c r="J27" s="149"/>
      <c r="K27" s="150">
        <f>IF(J27&lt;&gt;"",(YEAR(J27)-YEAR(GERAL!$G$3))*12+MONTH(J27)+IF(DAY(J27)&gt;1,1,0),0)</f>
        <v>0</v>
      </c>
      <c r="L27" s="151">
        <v>18.23</v>
      </c>
      <c r="M27" s="151">
        <v>10.34</v>
      </c>
      <c r="N27" s="152">
        <v>344.65</v>
      </c>
      <c r="O27" s="153">
        <f t="shared" si="5"/>
        <v>0</v>
      </c>
      <c r="P27" s="154"/>
      <c r="Q27" s="149">
        <v>45656</v>
      </c>
      <c r="R27" s="155">
        <v>148.80000000000001</v>
      </c>
      <c r="S27" s="156">
        <v>1</v>
      </c>
      <c r="T27" s="157">
        <v>0</v>
      </c>
      <c r="AL27" s="144" t="s">
        <v>256</v>
      </c>
      <c r="AM27" s="150" t="s">
        <v>393</v>
      </c>
      <c r="AO27" s="420">
        <v>0.56000000000000005</v>
      </c>
      <c r="AQ27" s="151">
        <v>514.25</v>
      </c>
      <c r="AR27" s="151">
        <v>514.25</v>
      </c>
      <c r="AS27" s="151">
        <v>514.25</v>
      </c>
      <c r="AT27" s="151">
        <v>514.25</v>
      </c>
      <c r="AU27" s="151">
        <v>514.25</v>
      </c>
      <c r="AV27" s="151">
        <v>514.25</v>
      </c>
      <c r="AW27" s="151">
        <v>514.25</v>
      </c>
      <c r="AX27" s="151">
        <v>514.25</v>
      </c>
      <c r="AY27" s="151">
        <v>514.25</v>
      </c>
      <c r="AZ27" s="151">
        <v>514.25</v>
      </c>
      <c r="BA27" s="151">
        <v>514.25</v>
      </c>
      <c r="BB27" s="151">
        <v>514.25</v>
      </c>
      <c r="BC27" s="151">
        <v>515.61718162567558</v>
      </c>
      <c r="BD27" s="151">
        <v>515.61718162567558</v>
      </c>
      <c r="BE27" s="151">
        <v>515.61718162567558</v>
      </c>
      <c r="BF27" s="151">
        <v>515.61718162567558</v>
      </c>
      <c r="BG27" s="151">
        <v>515.61718162567558</v>
      </c>
      <c r="BH27" s="151">
        <v>515.61718162567558</v>
      </c>
      <c r="BI27" s="151">
        <v>515.61718162567558</v>
      </c>
      <c r="BJ27" s="151">
        <v>515.61718162567558</v>
      </c>
      <c r="BK27" s="151">
        <v>515.61718162567558</v>
      </c>
      <c r="BL27" s="151">
        <v>515.61718162567558</v>
      </c>
      <c r="BM27" s="151">
        <v>515.61718162567558</v>
      </c>
      <c r="BN27" s="151">
        <v>515.61718162567558</v>
      </c>
      <c r="BO27" s="151">
        <v>516.67492766585326</v>
      </c>
      <c r="BP27" s="151">
        <v>516.67492766585326</v>
      </c>
      <c r="BQ27" s="151">
        <v>516.67492766585326</v>
      </c>
      <c r="BR27" s="151">
        <v>516.67492766585326</v>
      </c>
      <c r="BS27" s="151">
        <v>516.67492766585326</v>
      </c>
      <c r="BT27" s="151">
        <v>516.67492766585326</v>
      </c>
      <c r="BU27" s="151">
        <v>516.67492766585326</v>
      </c>
      <c r="BV27" s="151">
        <v>516.67492766585326</v>
      </c>
      <c r="BW27" s="151">
        <v>516.67492766585326</v>
      </c>
      <c r="BX27" s="151">
        <v>516.67492766585326</v>
      </c>
      <c r="BY27" s="151">
        <v>516.67492766585326</v>
      </c>
      <c r="BZ27" s="151">
        <v>516.67492766585326</v>
      </c>
      <c r="CA27" s="151">
        <v>514.13163353839946</v>
      </c>
      <c r="CB27" s="151">
        <v>514.13163353839946</v>
      </c>
      <c r="CC27" s="151">
        <v>514.13163353839946</v>
      </c>
      <c r="CD27" s="151">
        <v>514.13163353839946</v>
      </c>
      <c r="CE27" s="151">
        <v>514.13163353839946</v>
      </c>
      <c r="CF27" s="151">
        <v>514.13163353839946</v>
      </c>
      <c r="CG27" s="151">
        <v>514.13163353839946</v>
      </c>
      <c r="CH27" s="151">
        <v>514.13163353839946</v>
      </c>
      <c r="CI27" s="151">
        <v>514.13163353839946</v>
      </c>
      <c r="CJ27" s="151">
        <v>514.13163353839946</v>
      </c>
      <c r="CK27" s="151">
        <v>514.13163353839946</v>
      </c>
      <c r="CL27" s="151">
        <v>514.13163353839946</v>
      </c>
      <c r="CM27" s="151">
        <v>517.9995280646632</v>
      </c>
      <c r="CN27" s="151">
        <v>517.9995280646632</v>
      </c>
      <c r="CO27" s="151">
        <v>517.9995280646632</v>
      </c>
      <c r="CP27" s="151">
        <v>517.9995280646632</v>
      </c>
      <c r="CQ27" s="151">
        <v>517.9995280646632</v>
      </c>
      <c r="CR27" s="151">
        <v>517.9995280646632</v>
      </c>
      <c r="CS27" s="151">
        <v>517.9995280646632</v>
      </c>
      <c r="CT27" s="151">
        <v>517.9995280646632</v>
      </c>
      <c r="CU27" s="151">
        <v>517.9995280646632</v>
      </c>
      <c r="CV27" s="151">
        <v>517.9995280646632</v>
      </c>
      <c r="CW27" s="151">
        <v>517.9995280646632</v>
      </c>
      <c r="CX27" s="151">
        <v>517.9995280646632</v>
      </c>
      <c r="CY27" s="151">
        <v>524.42527859717461</v>
      </c>
      <c r="CZ27" s="151">
        <v>524.42527859717461</v>
      </c>
      <c r="DA27" s="151">
        <v>524.42527859717461</v>
      </c>
      <c r="DB27" s="151">
        <v>524.42527859717461</v>
      </c>
      <c r="DC27" s="151">
        <v>524.42527859717461</v>
      </c>
      <c r="DD27" s="151">
        <v>524.42527859717461</v>
      </c>
      <c r="DE27" s="151">
        <v>524.42527859717461</v>
      </c>
      <c r="DF27" s="151">
        <v>524.42527859717461</v>
      </c>
      <c r="DG27" s="151">
        <v>524.42527859717461</v>
      </c>
      <c r="DH27" s="151">
        <v>524.42527859717461</v>
      </c>
      <c r="DI27" s="151">
        <v>524.42527859717461</v>
      </c>
      <c r="DJ27" s="151">
        <v>524.42527859717461</v>
      </c>
      <c r="DK27" s="151">
        <v>528.66021320817185</v>
      </c>
      <c r="DL27" s="151">
        <v>528.66021320817185</v>
      </c>
      <c r="DM27" s="151">
        <v>528.66021320817185</v>
      </c>
      <c r="DN27" s="151">
        <v>528.66021320817185</v>
      </c>
      <c r="DO27" s="151">
        <v>528.66021320817185</v>
      </c>
      <c r="DP27" s="151">
        <v>528.66021320817185</v>
      </c>
      <c r="DQ27" s="151">
        <v>528.66021320817185</v>
      </c>
      <c r="DR27" s="151">
        <v>528.66021320817185</v>
      </c>
      <c r="DS27" s="151">
        <v>528.66021320817185</v>
      </c>
      <c r="DT27" s="151">
        <v>528.66021320817185</v>
      </c>
      <c r="DU27" s="151">
        <v>528.66021320817185</v>
      </c>
      <c r="DV27" s="151">
        <v>528.66021320817185</v>
      </c>
      <c r="DW27" s="151">
        <v>539.1461327378322</v>
      </c>
      <c r="DX27" s="151">
        <v>539.1461327378322</v>
      </c>
      <c r="DY27" s="151">
        <v>539.1461327378322</v>
      </c>
      <c r="DZ27" s="151">
        <v>539.1461327378322</v>
      </c>
      <c r="EA27" s="151">
        <v>539.1461327378322</v>
      </c>
      <c r="EB27" s="151">
        <v>539.1461327378322</v>
      </c>
      <c r="EC27" s="151">
        <v>539.1461327378322</v>
      </c>
      <c r="ED27" s="151">
        <v>539.1461327378322</v>
      </c>
      <c r="EE27" s="151">
        <v>539.1461327378322</v>
      </c>
      <c r="EF27" s="151">
        <v>539.1461327378322</v>
      </c>
      <c r="EG27" s="151">
        <v>539.1461327378322</v>
      </c>
      <c r="EH27" s="151">
        <v>539.1461327378322</v>
      </c>
      <c r="EI27" s="151">
        <v>539.58925215129761</v>
      </c>
      <c r="EJ27" s="151">
        <v>539.58925215129761</v>
      </c>
      <c r="EK27" s="151">
        <v>539.58925215129761</v>
      </c>
      <c r="EL27" s="151">
        <v>539.58925215129761</v>
      </c>
      <c r="EM27" s="151">
        <v>539.58925215129761</v>
      </c>
      <c r="EN27" s="151">
        <v>539.58925215129761</v>
      </c>
      <c r="EO27" s="151">
        <v>539.58925215129761</v>
      </c>
      <c r="EP27" s="151">
        <v>539.58925215129761</v>
      </c>
      <c r="EQ27" s="151">
        <v>539.58925215129761</v>
      </c>
      <c r="ER27" s="151">
        <v>539.58925215129761</v>
      </c>
      <c r="ES27" s="151">
        <v>539.58925215129761</v>
      </c>
      <c r="ET27" s="151">
        <v>539.58925215129761</v>
      </c>
      <c r="EU27" s="151">
        <v>553.63568657243729</v>
      </c>
      <c r="EV27" s="151">
        <v>553.63568657243729</v>
      </c>
      <c r="EW27" s="151">
        <v>553.63568657243729</v>
      </c>
      <c r="EX27" s="151">
        <v>553.63568657243729</v>
      </c>
      <c r="EY27" s="151">
        <v>553.63568657243729</v>
      </c>
      <c r="EZ27" s="151">
        <v>553.63568657243729</v>
      </c>
      <c r="FA27" s="151">
        <v>553.63568657243729</v>
      </c>
      <c r="FB27" s="151">
        <v>553.63568657243729</v>
      </c>
      <c r="FC27" s="151">
        <v>553.63568657243729</v>
      </c>
      <c r="FD27" s="151">
        <v>553.63568657243729</v>
      </c>
      <c r="FE27" s="151">
        <v>553.63568657243729</v>
      </c>
      <c r="FF27" s="151">
        <v>553.63568657243729</v>
      </c>
      <c r="FG27" s="151">
        <v>561.40425571172273</v>
      </c>
      <c r="FH27" s="151">
        <v>561.40425571172273</v>
      </c>
      <c r="FI27" s="151">
        <v>561.40425571172273</v>
      </c>
      <c r="FJ27" s="151">
        <v>561.40425571172273</v>
      </c>
      <c r="FK27" s="151">
        <v>561.40425571172273</v>
      </c>
      <c r="FL27" s="151">
        <v>561.40425571172273</v>
      </c>
      <c r="FM27" s="151">
        <v>561.40425571172273</v>
      </c>
      <c r="FN27" s="151">
        <v>561.40425571172273</v>
      </c>
      <c r="FO27" s="151">
        <v>561.40425571172273</v>
      </c>
      <c r="FP27" s="151">
        <v>561.40425571172273</v>
      </c>
      <c r="FQ27" s="151">
        <v>561.40425571172273</v>
      </c>
      <c r="FR27" s="151">
        <v>561.40425571172273</v>
      </c>
      <c r="FS27" s="151">
        <v>570.93948352043287</v>
      </c>
      <c r="FT27" s="151">
        <v>570.93948352043287</v>
      </c>
      <c r="FU27" s="151">
        <v>570.93948352043287</v>
      </c>
      <c r="FV27" s="151">
        <v>570.93948352043287</v>
      </c>
      <c r="FW27" s="151">
        <v>570.93948352043287</v>
      </c>
      <c r="FX27" s="151">
        <v>570.93948352043287</v>
      </c>
      <c r="FY27" s="151">
        <v>570.93948352043287</v>
      </c>
      <c r="FZ27" s="151">
        <v>570.93948352043287</v>
      </c>
      <c r="GA27" s="151">
        <v>570.93948352043287</v>
      </c>
      <c r="GB27" s="151">
        <v>570.93948352043287</v>
      </c>
      <c r="GC27" s="151">
        <v>570.93948352043287</v>
      </c>
      <c r="GD27" s="151">
        <v>570.93948352043287</v>
      </c>
      <c r="GE27" s="151">
        <v>576.09470580287507</v>
      </c>
      <c r="GF27" s="151">
        <v>576.09470580287507</v>
      </c>
      <c r="GG27" s="151">
        <v>576.09470580287507</v>
      </c>
      <c r="GH27" s="151">
        <v>576.09470580287507</v>
      </c>
      <c r="GI27" s="151">
        <v>576.09470580287507</v>
      </c>
      <c r="GJ27" s="151">
        <v>576.09470580287507</v>
      </c>
      <c r="GK27" s="151">
        <v>576.09470580287507</v>
      </c>
      <c r="GL27" s="151">
        <v>576.09470580287507</v>
      </c>
      <c r="GM27" s="151">
        <v>576.09470580287507</v>
      </c>
      <c r="GN27" s="151">
        <v>576.09470580287507</v>
      </c>
      <c r="GO27" s="151">
        <v>576.09470580287507</v>
      </c>
      <c r="GP27" s="151">
        <v>576.09470580287507</v>
      </c>
      <c r="GQ27" s="151">
        <v>585.69531500559901</v>
      </c>
      <c r="GR27" s="151">
        <v>585.69531500559901</v>
      </c>
      <c r="GS27" s="151">
        <v>585.69531500559901</v>
      </c>
      <c r="GT27" s="151">
        <v>585.69531500559901</v>
      </c>
      <c r="GU27" s="151">
        <v>585.69531500559901</v>
      </c>
      <c r="GV27" s="151">
        <v>585.69531500559901</v>
      </c>
      <c r="GW27" s="151">
        <v>585.69531500559901</v>
      </c>
      <c r="GX27" s="151">
        <v>585.69531500559901</v>
      </c>
      <c r="GY27" s="151">
        <v>585.69531500559901</v>
      </c>
      <c r="GZ27" s="151">
        <v>585.69531500559901</v>
      </c>
      <c r="HA27" s="151">
        <v>585.69531500559901</v>
      </c>
      <c r="HB27" s="151">
        <v>585.69531500559901</v>
      </c>
      <c r="HC27" s="423">
        <v>591.65819387321187</v>
      </c>
      <c r="HD27" s="423">
        <v>591.65819387321187</v>
      </c>
      <c r="HE27" s="423">
        <v>591.65819387321187</v>
      </c>
      <c r="HF27" s="423">
        <v>591.65819387321187</v>
      </c>
      <c r="HG27" s="423">
        <v>591.65819387321187</v>
      </c>
      <c r="HH27" s="423">
        <v>591.65819387321187</v>
      </c>
      <c r="HI27" s="423">
        <v>591.65819387321187</v>
      </c>
      <c r="HJ27" s="423">
        <v>591.65819387321187</v>
      </c>
      <c r="HK27" s="423">
        <v>591.65819387321187</v>
      </c>
      <c r="HL27" s="423">
        <v>591.65819387321187</v>
      </c>
      <c r="HM27" s="423">
        <v>591.65819387321187</v>
      </c>
      <c r="HN27" s="423">
        <v>591.65819387321187</v>
      </c>
      <c r="HO27" s="423">
        <v>982.75293551591403</v>
      </c>
      <c r="HP27" s="423">
        <v>982.75293551591403</v>
      </c>
      <c r="HQ27" s="423">
        <v>982.75293551591403</v>
      </c>
      <c r="HR27" s="423">
        <v>982.75293551591403</v>
      </c>
      <c r="HS27" s="423">
        <v>982.75293551591403</v>
      </c>
      <c r="HT27" s="423">
        <v>982.75293551591403</v>
      </c>
      <c r="HU27" s="423">
        <v>982.75293551591403</v>
      </c>
      <c r="HV27" s="423">
        <v>982.75293551591403</v>
      </c>
      <c r="HW27" s="423">
        <v>982.75293551591403</v>
      </c>
      <c r="HX27" s="423">
        <v>982.75293551591403</v>
      </c>
      <c r="HY27" s="423">
        <v>982.75293551591403</v>
      </c>
      <c r="HZ27" s="423">
        <v>982.75293551591403</v>
      </c>
      <c r="IA27" s="423">
        <v>982.75293551591403</v>
      </c>
      <c r="IB27" s="423">
        <v>982.75293551591403</v>
      </c>
      <c r="IC27" s="423">
        <v>982.75293551591403</v>
      </c>
      <c r="ID27" s="423">
        <v>982.75293551591403</v>
      </c>
      <c r="IE27" s="423">
        <v>982.75293551591403</v>
      </c>
      <c r="IF27" s="423">
        <v>982.75293551591403</v>
      </c>
      <c r="IG27" s="423">
        <v>982.75293551591403</v>
      </c>
      <c r="IH27" s="423">
        <v>982.75293551591403</v>
      </c>
      <c r="II27" s="423">
        <v>982.75293551591403</v>
      </c>
      <c r="IJ27" s="423">
        <v>982.75293551591403</v>
      </c>
      <c r="IK27" s="423">
        <v>982.75293551591403</v>
      </c>
      <c r="IL27" s="423">
        <v>982.75293551591403</v>
      </c>
    </row>
    <row r="28" spans="1:246" x14ac:dyDescent="0.25">
      <c r="A28" s="144">
        <v>54</v>
      </c>
      <c r="B28" s="144" t="s">
        <v>282</v>
      </c>
      <c r="C28" s="144">
        <v>1</v>
      </c>
      <c r="D28" s="144">
        <v>0</v>
      </c>
      <c r="E28" s="144"/>
      <c r="F28" s="145">
        <f t="shared" si="4"/>
        <v>78.752692581499986</v>
      </c>
      <c r="G28" s="146">
        <f t="shared" si="6"/>
        <v>283.74</v>
      </c>
      <c r="H28" s="147">
        <f>MAX(0,IF(Q28&lt;&gt;"",(YEAR(Q28)-YEAR(GERAL!$G$3))*12+MONTH(Q28)+1,999))</f>
        <v>26</v>
      </c>
      <c r="I28" s="148"/>
      <c r="J28" s="149"/>
      <c r="K28" s="150">
        <f>IF(J28&lt;&gt;"",(YEAR(J28)-YEAR(GERAL!$G$3))*12+MONTH(J28)+IF(DAY(J28)&gt;1,1,0),0)</f>
        <v>0</v>
      </c>
      <c r="L28" s="151">
        <v>5.87</v>
      </c>
      <c r="M28" s="151">
        <v>3.89</v>
      </c>
      <c r="N28" s="152">
        <v>344.65</v>
      </c>
      <c r="O28" s="153">
        <f t="shared" si="5"/>
        <v>0</v>
      </c>
      <c r="P28" s="154"/>
      <c r="Q28" s="159">
        <v>44591</v>
      </c>
      <c r="R28" s="155">
        <v>87.05</v>
      </c>
      <c r="S28" s="156">
        <v>1</v>
      </c>
      <c r="T28" s="157">
        <v>0</v>
      </c>
      <c r="AL28" s="144" t="s">
        <v>175</v>
      </c>
      <c r="AM28" s="150" t="s">
        <v>393</v>
      </c>
      <c r="AO28" s="420">
        <v>0.39</v>
      </c>
      <c r="AQ28" s="151">
        <v>283.74</v>
      </c>
      <c r="AR28" s="151">
        <v>283.74</v>
      </c>
      <c r="AS28" s="151">
        <v>283.74</v>
      </c>
      <c r="AT28" s="151">
        <v>283.74</v>
      </c>
      <c r="AU28" s="151">
        <v>283.74</v>
      </c>
      <c r="AV28" s="151">
        <v>283.74</v>
      </c>
      <c r="AW28" s="151">
        <v>283.74</v>
      </c>
      <c r="AX28" s="151">
        <v>283.74</v>
      </c>
      <c r="AY28" s="151">
        <v>283.74</v>
      </c>
      <c r="AZ28" s="151">
        <v>283.74</v>
      </c>
      <c r="BA28" s="151">
        <v>283.74</v>
      </c>
      <c r="BB28" s="151">
        <v>283.74</v>
      </c>
      <c r="BC28" s="151">
        <v>358.96997236835887</v>
      </c>
      <c r="BD28" s="151">
        <v>358.96997236835887</v>
      </c>
      <c r="BE28" s="151">
        <v>358.96997236835887</v>
      </c>
      <c r="BF28" s="151">
        <v>358.96997236835887</v>
      </c>
      <c r="BG28" s="151">
        <v>358.96997236835887</v>
      </c>
      <c r="BH28" s="151">
        <v>358.96997236835887</v>
      </c>
      <c r="BI28" s="151">
        <v>358.96997236835887</v>
      </c>
      <c r="BJ28" s="151">
        <v>358.96997236835887</v>
      </c>
      <c r="BK28" s="151">
        <v>358.96997236835887</v>
      </c>
      <c r="BL28" s="151">
        <v>358.96997236835887</v>
      </c>
      <c r="BM28" s="151">
        <v>358.96997236835887</v>
      </c>
      <c r="BN28" s="151">
        <v>358.96997236835887</v>
      </c>
      <c r="BO28" s="151">
        <v>358.83202509906369</v>
      </c>
      <c r="BP28" s="151">
        <v>358.83202509906369</v>
      </c>
      <c r="BQ28" s="151">
        <v>358.83202509906369</v>
      </c>
      <c r="BR28" s="151">
        <v>358.83202509906369</v>
      </c>
      <c r="BS28" s="151">
        <v>358.83202509906369</v>
      </c>
      <c r="BT28" s="151">
        <v>358.83202509906369</v>
      </c>
      <c r="BU28" s="151">
        <v>358.83202509906369</v>
      </c>
      <c r="BV28" s="151">
        <v>358.83202509906369</v>
      </c>
      <c r="BW28" s="151">
        <v>358.83202509906369</v>
      </c>
      <c r="BX28" s="151">
        <v>358.83202509906369</v>
      </c>
      <c r="BY28" s="151">
        <v>358.83202509906369</v>
      </c>
      <c r="BZ28" s="151">
        <v>358.83202509906369</v>
      </c>
      <c r="CA28" s="151">
        <v>359.44754120378656</v>
      </c>
      <c r="CB28" s="151">
        <v>359.44754120378656</v>
      </c>
      <c r="CC28" s="151">
        <v>359.44754120378656</v>
      </c>
      <c r="CD28" s="151">
        <v>359.44754120378656</v>
      </c>
      <c r="CE28" s="151">
        <v>359.44754120378656</v>
      </c>
      <c r="CF28" s="151">
        <v>359.44754120378656</v>
      </c>
      <c r="CG28" s="151">
        <v>359.44754120378656</v>
      </c>
      <c r="CH28" s="151">
        <v>359.44754120378656</v>
      </c>
      <c r="CI28" s="151">
        <v>359.44754120378656</v>
      </c>
      <c r="CJ28" s="151">
        <v>359.44754120378656</v>
      </c>
      <c r="CK28" s="151">
        <v>359.44754120378656</v>
      </c>
      <c r="CL28" s="151">
        <v>359.44754120378656</v>
      </c>
      <c r="CM28" s="151">
        <v>362.4871125066453</v>
      </c>
      <c r="CN28" s="151">
        <v>362.4871125066453</v>
      </c>
      <c r="CO28" s="151">
        <v>362.4871125066453</v>
      </c>
      <c r="CP28" s="151">
        <v>362.4871125066453</v>
      </c>
      <c r="CQ28" s="151">
        <v>362.4871125066453</v>
      </c>
      <c r="CR28" s="151">
        <v>362.4871125066453</v>
      </c>
      <c r="CS28" s="151">
        <v>362.4871125066453</v>
      </c>
      <c r="CT28" s="151">
        <v>362.4871125066453</v>
      </c>
      <c r="CU28" s="151">
        <v>362.4871125066453</v>
      </c>
      <c r="CV28" s="151">
        <v>362.4871125066453</v>
      </c>
      <c r="CW28" s="151">
        <v>362.4871125066453</v>
      </c>
      <c r="CX28" s="151">
        <v>362.4871125066453</v>
      </c>
      <c r="CY28" s="151">
        <v>370.16598954280431</v>
      </c>
      <c r="CZ28" s="151">
        <v>370.16598954280431</v>
      </c>
      <c r="DA28" s="151">
        <v>370.16598954280431</v>
      </c>
      <c r="DB28" s="151">
        <v>370.16598954280431</v>
      </c>
      <c r="DC28" s="151">
        <v>370.16598954280431</v>
      </c>
      <c r="DD28" s="151">
        <v>370.16598954280431</v>
      </c>
      <c r="DE28" s="151">
        <v>370.16598954280431</v>
      </c>
      <c r="DF28" s="151">
        <v>370.16598954280431</v>
      </c>
      <c r="DG28" s="151">
        <v>370.16598954280431</v>
      </c>
      <c r="DH28" s="151">
        <v>370.16598954280431</v>
      </c>
      <c r="DI28" s="151">
        <v>370.16598954280431</v>
      </c>
      <c r="DJ28" s="151">
        <v>370.16598954280431</v>
      </c>
      <c r="DK28" s="151">
        <v>378.53155967639231</v>
      </c>
      <c r="DL28" s="151">
        <v>378.53155967639231</v>
      </c>
      <c r="DM28" s="151">
        <v>378.53155967639231</v>
      </c>
      <c r="DN28" s="151">
        <v>378.53155967639231</v>
      </c>
      <c r="DO28" s="151">
        <v>378.53155967639231</v>
      </c>
      <c r="DP28" s="151">
        <v>378.53155967639231</v>
      </c>
      <c r="DQ28" s="151">
        <v>378.53155967639231</v>
      </c>
      <c r="DR28" s="151">
        <v>378.53155967639231</v>
      </c>
      <c r="DS28" s="151">
        <v>378.53155967639231</v>
      </c>
      <c r="DT28" s="151">
        <v>378.53155967639231</v>
      </c>
      <c r="DU28" s="151">
        <v>378.53155967639231</v>
      </c>
      <c r="DV28" s="151">
        <v>378.53155967639231</v>
      </c>
      <c r="DW28" s="151">
        <v>383.44360376094994</v>
      </c>
      <c r="DX28" s="151">
        <v>383.44360376094994</v>
      </c>
      <c r="DY28" s="151">
        <v>383.44360376094994</v>
      </c>
      <c r="DZ28" s="151">
        <v>383.44360376094994</v>
      </c>
      <c r="EA28" s="151">
        <v>383.44360376094994</v>
      </c>
      <c r="EB28" s="151">
        <v>383.44360376094994</v>
      </c>
      <c r="EC28" s="151">
        <v>383.44360376094994</v>
      </c>
      <c r="ED28" s="151">
        <v>383.44360376094994</v>
      </c>
      <c r="EE28" s="151">
        <v>383.44360376094994</v>
      </c>
      <c r="EF28" s="151">
        <v>383.44360376094994</v>
      </c>
      <c r="EG28" s="151">
        <v>383.44360376094994</v>
      </c>
      <c r="EH28" s="151">
        <v>383.44360376094994</v>
      </c>
      <c r="EI28" s="151">
        <v>386.25466316880676</v>
      </c>
      <c r="EJ28" s="151">
        <v>386.25466316880676</v>
      </c>
      <c r="EK28" s="151">
        <v>386.25466316880676</v>
      </c>
      <c r="EL28" s="151">
        <v>386.25466316880676</v>
      </c>
      <c r="EM28" s="151">
        <v>386.25466316880676</v>
      </c>
      <c r="EN28" s="151">
        <v>386.25466316880676</v>
      </c>
      <c r="EO28" s="151">
        <v>386.25466316880676</v>
      </c>
      <c r="EP28" s="151">
        <v>386.25466316880676</v>
      </c>
      <c r="EQ28" s="151">
        <v>386.25466316880676</v>
      </c>
      <c r="ER28" s="151">
        <v>386.25466316880676</v>
      </c>
      <c r="ES28" s="151">
        <v>386.25466316880676</v>
      </c>
      <c r="ET28" s="151">
        <v>386.25466316880676</v>
      </c>
      <c r="EU28" s="151">
        <v>386.35569095469293</v>
      </c>
      <c r="EV28" s="151">
        <v>386.35569095469293</v>
      </c>
      <c r="EW28" s="151">
        <v>386.35569095469293</v>
      </c>
      <c r="EX28" s="151">
        <v>386.35569095469293</v>
      </c>
      <c r="EY28" s="151">
        <v>386.35569095469293</v>
      </c>
      <c r="EZ28" s="151">
        <v>386.35569095469293</v>
      </c>
      <c r="FA28" s="151">
        <v>386.35569095469293</v>
      </c>
      <c r="FB28" s="151">
        <v>386.35569095469293</v>
      </c>
      <c r="FC28" s="151">
        <v>386.35569095469293</v>
      </c>
      <c r="FD28" s="151">
        <v>386.35569095469293</v>
      </c>
      <c r="FE28" s="151">
        <v>386.35569095469293</v>
      </c>
      <c r="FF28" s="151">
        <v>386.35569095469293</v>
      </c>
      <c r="FG28" s="151">
        <v>384.14072522792043</v>
      </c>
      <c r="FH28" s="151">
        <v>384.14072522792043</v>
      </c>
      <c r="FI28" s="151">
        <v>384.14072522792043</v>
      </c>
      <c r="FJ28" s="151">
        <v>384.14072522792043</v>
      </c>
      <c r="FK28" s="151">
        <v>384.14072522792043</v>
      </c>
      <c r="FL28" s="151">
        <v>384.14072522792043</v>
      </c>
      <c r="FM28" s="151">
        <v>384.14072522792043</v>
      </c>
      <c r="FN28" s="151">
        <v>384.14072522792043</v>
      </c>
      <c r="FO28" s="151">
        <v>384.14072522792043</v>
      </c>
      <c r="FP28" s="151">
        <v>384.14072522792043</v>
      </c>
      <c r="FQ28" s="151">
        <v>384.14072522792043</v>
      </c>
      <c r="FR28" s="151">
        <v>384.14072522792043</v>
      </c>
      <c r="FS28" s="151">
        <v>382.12962671803348</v>
      </c>
      <c r="FT28" s="151">
        <v>382.12962671803348</v>
      </c>
      <c r="FU28" s="151">
        <v>382.12962671803348</v>
      </c>
      <c r="FV28" s="151">
        <v>382.12962671803348</v>
      </c>
      <c r="FW28" s="151">
        <v>382.12962671803348</v>
      </c>
      <c r="FX28" s="151">
        <v>382.12962671803348</v>
      </c>
      <c r="FY28" s="151">
        <v>382.12962671803348</v>
      </c>
      <c r="FZ28" s="151">
        <v>382.12962671803348</v>
      </c>
      <c r="GA28" s="151">
        <v>382.12962671803348</v>
      </c>
      <c r="GB28" s="151">
        <v>382.12962671803348</v>
      </c>
      <c r="GC28" s="151">
        <v>382.12962671803348</v>
      </c>
      <c r="GD28" s="151">
        <v>382.12962671803348</v>
      </c>
      <c r="GE28" s="151">
        <v>382.3008359798514</v>
      </c>
      <c r="GF28" s="151">
        <v>382.3008359798514</v>
      </c>
      <c r="GG28" s="151">
        <v>382.3008359798514</v>
      </c>
      <c r="GH28" s="151">
        <v>382.3008359798514</v>
      </c>
      <c r="GI28" s="151">
        <v>382.3008359798514</v>
      </c>
      <c r="GJ28" s="151">
        <v>382.3008359798514</v>
      </c>
      <c r="GK28" s="151">
        <v>382.3008359798514</v>
      </c>
      <c r="GL28" s="151">
        <v>382.3008359798514</v>
      </c>
      <c r="GM28" s="151">
        <v>382.3008359798514</v>
      </c>
      <c r="GN28" s="151">
        <v>382.3008359798514</v>
      </c>
      <c r="GO28" s="151">
        <v>382.3008359798514</v>
      </c>
      <c r="GP28" s="151">
        <v>382.3008359798514</v>
      </c>
      <c r="GQ28" s="151">
        <v>384.34415619002584</v>
      </c>
      <c r="GR28" s="151">
        <v>384.34415619002584</v>
      </c>
      <c r="GS28" s="151">
        <v>384.34415619002584</v>
      </c>
      <c r="GT28" s="151">
        <v>384.34415619002584</v>
      </c>
      <c r="GU28" s="151">
        <v>384.34415619002584</v>
      </c>
      <c r="GV28" s="151">
        <v>384.34415619002584</v>
      </c>
      <c r="GW28" s="151">
        <v>384.34415619002584</v>
      </c>
      <c r="GX28" s="151">
        <v>384.34415619002584</v>
      </c>
      <c r="GY28" s="151">
        <v>384.34415619002584</v>
      </c>
      <c r="GZ28" s="151">
        <v>384.34415619002584</v>
      </c>
      <c r="HA28" s="151">
        <v>384.34415619002584</v>
      </c>
      <c r="HB28" s="151">
        <v>384.34415619002584</v>
      </c>
      <c r="HC28" s="423">
        <v>385.62185416422909</v>
      </c>
      <c r="HD28" s="423">
        <v>385.62185416422909</v>
      </c>
      <c r="HE28" s="423">
        <v>385.62185416422909</v>
      </c>
      <c r="HF28" s="423">
        <v>385.62185416422909</v>
      </c>
      <c r="HG28" s="423">
        <v>385.62185416422909</v>
      </c>
      <c r="HH28" s="423">
        <v>385.62185416422909</v>
      </c>
      <c r="HI28" s="423">
        <v>385.62185416422909</v>
      </c>
      <c r="HJ28" s="423">
        <v>385.62185416422909</v>
      </c>
      <c r="HK28" s="423">
        <v>385.62185416422909</v>
      </c>
      <c r="HL28" s="423">
        <v>385.62185416422909</v>
      </c>
      <c r="HM28" s="423">
        <v>385.62185416422909</v>
      </c>
      <c r="HN28" s="423">
        <v>385.62185416422909</v>
      </c>
      <c r="HO28" s="423">
        <v>1113.04494422229</v>
      </c>
      <c r="HP28" s="423">
        <v>1113.04494422229</v>
      </c>
      <c r="HQ28" s="423">
        <v>1113.04494422229</v>
      </c>
      <c r="HR28" s="423">
        <v>1113.04494422229</v>
      </c>
      <c r="HS28" s="423">
        <v>1113.04494422229</v>
      </c>
      <c r="HT28" s="423">
        <v>1113.04494422229</v>
      </c>
      <c r="HU28" s="423">
        <v>1113.04494422229</v>
      </c>
      <c r="HV28" s="423">
        <v>1113.04494422229</v>
      </c>
      <c r="HW28" s="423">
        <v>1113.04494422229</v>
      </c>
      <c r="HX28" s="423">
        <v>1113.04494422229</v>
      </c>
      <c r="HY28" s="423">
        <v>1113.04494422229</v>
      </c>
      <c r="HZ28" s="423">
        <v>1113.04494422229</v>
      </c>
      <c r="IA28" s="423">
        <v>1113.04494422229</v>
      </c>
      <c r="IB28" s="423">
        <v>1113.04494422229</v>
      </c>
      <c r="IC28" s="423">
        <v>1113.04494422229</v>
      </c>
      <c r="ID28" s="423">
        <v>1113.04494422229</v>
      </c>
      <c r="IE28" s="423">
        <v>1113.04494422229</v>
      </c>
      <c r="IF28" s="423">
        <v>1113.04494422229</v>
      </c>
      <c r="IG28" s="423">
        <v>1113.04494422229</v>
      </c>
      <c r="IH28" s="423">
        <v>1113.04494422229</v>
      </c>
      <c r="II28" s="423">
        <v>1113.04494422229</v>
      </c>
      <c r="IJ28" s="423">
        <v>1113.04494422229</v>
      </c>
      <c r="IK28" s="423">
        <v>1113.04494422229</v>
      </c>
      <c r="IL28" s="423">
        <v>1113.04494422229</v>
      </c>
    </row>
    <row r="29" spans="1:246" x14ac:dyDescent="0.25">
      <c r="A29" s="144">
        <v>55</v>
      </c>
      <c r="B29" s="144" t="s">
        <v>283</v>
      </c>
      <c r="C29" s="144">
        <v>3</v>
      </c>
      <c r="D29" s="144">
        <v>0</v>
      </c>
      <c r="E29" s="144"/>
      <c r="F29" s="145">
        <f t="shared" si="4"/>
        <v>110.82205872</v>
      </c>
      <c r="G29" s="146">
        <f t="shared" si="6"/>
        <v>514.25</v>
      </c>
      <c r="H29" s="147">
        <f>MAX(0,IF(Q29&lt;&gt;"",(YEAR(Q29)-YEAR(GERAL!$G$3))*12+MONTH(Q29)+1,999))</f>
        <v>61</v>
      </c>
      <c r="I29" s="148"/>
      <c r="J29" s="149"/>
      <c r="K29" s="150">
        <f>IF(J29&lt;&gt;"",(YEAR(J29)-YEAR(GERAL!$G$3))*12+MONTH(J29)+IF(DAY(J29)&gt;1,1,0),0)</f>
        <v>0</v>
      </c>
      <c r="L29" s="151">
        <v>17.850000000000001</v>
      </c>
      <c r="M29" s="151">
        <v>9.34</v>
      </c>
      <c r="N29" s="152">
        <v>344.65</v>
      </c>
      <c r="O29" s="153">
        <f t="shared" si="5"/>
        <v>0</v>
      </c>
      <c r="P29" s="154"/>
      <c r="Q29" s="149">
        <v>45656</v>
      </c>
      <c r="R29" s="155">
        <v>148.80000000000001</v>
      </c>
      <c r="S29" s="156">
        <v>1</v>
      </c>
      <c r="T29" s="157">
        <v>0</v>
      </c>
      <c r="AL29" s="144" t="s">
        <v>256</v>
      </c>
      <c r="AM29" s="150" t="s">
        <v>393</v>
      </c>
      <c r="AO29" s="420">
        <v>0.51</v>
      </c>
      <c r="AQ29" s="151">
        <v>514.25</v>
      </c>
      <c r="AR29" s="151">
        <v>514.25</v>
      </c>
      <c r="AS29" s="151">
        <v>514.25</v>
      </c>
      <c r="AT29" s="151">
        <v>514.25</v>
      </c>
      <c r="AU29" s="151">
        <v>514.25</v>
      </c>
      <c r="AV29" s="151">
        <v>514.25</v>
      </c>
      <c r="AW29" s="151">
        <v>514.25</v>
      </c>
      <c r="AX29" s="151">
        <v>514.25</v>
      </c>
      <c r="AY29" s="151">
        <v>514.25</v>
      </c>
      <c r="AZ29" s="151">
        <v>514.25</v>
      </c>
      <c r="BA29" s="151">
        <v>514.25</v>
      </c>
      <c r="BB29" s="151">
        <v>514.25</v>
      </c>
      <c r="BC29" s="151">
        <v>515.61718162567558</v>
      </c>
      <c r="BD29" s="151">
        <v>515.61718162567558</v>
      </c>
      <c r="BE29" s="151">
        <v>515.61718162567558</v>
      </c>
      <c r="BF29" s="151">
        <v>515.61718162567558</v>
      </c>
      <c r="BG29" s="151">
        <v>515.61718162567558</v>
      </c>
      <c r="BH29" s="151">
        <v>515.61718162567558</v>
      </c>
      <c r="BI29" s="151">
        <v>515.61718162567558</v>
      </c>
      <c r="BJ29" s="151">
        <v>515.61718162567558</v>
      </c>
      <c r="BK29" s="151">
        <v>515.61718162567558</v>
      </c>
      <c r="BL29" s="151">
        <v>515.61718162567558</v>
      </c>
      <c r="BM29" s="151">
        <v>515.61718162567558</v>
      </c>
      <c r="BN29" s="151">
        <v>515.61718162567558</v>
      </c>
      <c r="BO29" s="151">
        <v>516.67492766585326</v>
      </c>
      <c r="BP29" s="151">
        <v>516.67492766585326</v>
      </c>
      <c r="BQ29" s="422">
        <v>516.67492766585326</v>
      </c>
      <c r="BR29" s="422">
        <v>516.67492766585326</v>
      </c>
      <c r="BS29" s="422">
        <v>516.67492766585326</v>
      </c>
      <c r="BT29" s="422">
        <v>516.67492766585326</v>
      </c>
      <c r="BU29" s="422">
        <v>516.67492766585326</v>
      </c>
      <c r="BV29" s="422">
        <v>516.67492766585326</v>
      </c>
      <c r="BW29" s="422">
        <v>516.67492766585326</v>
      </c>
      <c r="BX29" s="422">
        <v>516.67492766585326</v>
      </c>
      <c r="BY29" s="422">
        <v>516.67492766585326</v>
      </c>
      <c r="BZ29" s="422">
        <v>516.67492766585326</v>
      </c>
      <c r="CA29" s="422">
        <v>514.13163353839946</v>
      </c>
      <c r="CB29" s="422">
        <v>514.13163353839946</v>
      </c>
      <c r="CC29" s="422">
        <v>514.13163353839946</v>
      </c>
      <c r="CD29" s="422">
        <v>514.13163353839946</v>
      </c>
      <c r="CE29" s="422">
        <v>514.13163353839946</v>
      </c>
      <c r="CF29" s="422">
        <v>514.13163353839946</v>
      </c>
      <c r="CG29" s="422">
        <v>514.13163353839946</v>
      </c>
      <c r="CH29" s="422">
        <v>514.13163353839946</v>
      </c>
      <c r="CI29" s="422">
        <v>514.13163353839946</v>
      </c>
      <c r="CJ29" s="422">
        <v>514.13163353839946</v>
      </c>
      <c r="CK29" s="422">
        <v>514.13163353839946</v>
      </c>
      <c r="CL29" s="422">
        <v>514.13163353839946</v>
      </c>
      <c r="CM29" s="422">
        <v>517.9995280646632</v>
      </c>
      <c r="CN29" s="422">
        <v>517.9995280646632</v>
      </c>
      <c r="CO29" s="422">
        <v>517.9995280646632</v>
      </c>
      <c r="CP29" s="422">
        <v>517.9995280646632</v>
      </c>
      <c r="CQ29" s="422">
        <v>517.9995280646632</v>
      </c>
      <c r="CR29" s="422">
        <v>517.9995280646632</v>
      </c>
      <c r="CS29" s="422">
        <v>517.9995280646632</v>
      </c>
      <c r="CT29" s="422">
        <v>517.9995280646632</v>
      </c>
      <c r="CU29" s="422">
        <v>517.9995280646632</v>
      </c>
      <c r="CV29" s="422">
        <v>517.9995280646632</v>
      </c>
      <c r="CW29" s="422">
        <v>517.9995280646632</v>
      </c>
      <c r="CX29" s="422">
        <v>517.9995280646632</v>
      </c>
      <c r="CY29" s="422">
        <v>524.42527859717461</v>
      </c>
      <c r="CZ29" s="422">
        <v>524.42527859717461</v>
      </c>
      <c r="DA29" s="422">
        <v>524.42527859717461</v>
      </c>
      <c r="DB29" s="422">
        <v>524.42527859717461</v>
      </c>
      <c r="DC29" s="422">
        <v>524.42527859717461</v>
      </c>
      <c r="DD29" s="422">
        <v>524.42527859717461</v>
      </c>
      <c r="DE29" s="422">
        <v>524.42527859717461</v>
      </c>
      <c r="DF29" s="422">
        <v>524.42527859717461</v>
      </c>
      <c r="DG29" s="422">
        <v>524.42527859717461</v>
      </c>
      <c r="DH29" s="422">
        <v>524.42527859717461</v>
      </c>
      <c r="DI29" s="422">
        <v>524.42527859717461</v>
      </c>
      <c r="DJ29" s="422">
        <v>524.42527859717461</v>
      </c>
      <c r="DK29" s="422">
        <v>528.66021320817185</v>
      </c>
      <c r="DL29" s="422">
        <v>528.66021320817185</v>
      </c>
      <c r="DM29" s="422">
        <v>528.66021320817185</v>
      </c>
      <c r="DN29" s="422">
        <v>528.66021320817185</v>
      </c>
      <c r="DO29" s="422">
        <v>528.66021320817185</v>
      </c>
      <c r="DP29" s="422">
        <v>528.66021320817185</v>
      </c>
      <c r="DQ29" s="422">
        <v>528.66021320817185</v>
      </c>
      <c r="DR29" s="422">
        <v>528.66021320817185</v>
      </c>
      <c r="DS29" s="422">
        <v>528.66021320817185</v>
      </c>
      <c r="DT29" s="422">
        <v>528.66021320817185</v>
      </c>
      <c r="DU29" s="422">
        <v>528.66021320817185</v>
      </c>
      <c r="DV29" s="422">
        <v>528.66021320817185</v>
      </c>
      <c r="DW29" s="422">
        <v>539.1461327378322</v>
      </c>
      <c r="DX29" s="422">
        <v>539.1461327378322</v>
      </c>
      <c r="DY29" s="422">
        <v>539.1461327378322</v>
      </c>
      <c r="DZ29" s="422">
        <v>539.1461327378322</v>
      </c>
      <c r="EA29" s="422">
        <v>539.1461327378322</v>
      </c>
      <c r="EB29" s="422">
        <v>539.1461327378322</v>
      </c>
      <c r="EC29" s="422">
        <v>539.1461327378322</v>
      </c>
      <c r="ED29" s="422">
        <v>539.1461327378322</v>
      </c>
      <c r="EE29" s="422">
        <v>539.1461327378322</v>
      </c>
      <c r="EF29" s="422">
        <v>539.1461327378322</v>
      </c>
      <c r="EG29" s="422">
        <v>539.1461327378322</v>
      </c>
      <c r="EH29" s="422">
        <v>539.1461327378322</v>
      </c>
      <c r="EI29" s="422">
        <v>539.58925215129761</v>
      </c>
      <c r="EJ29" s="422">
        <v>539.58925215129761</v>
      </c>
      <c r="EK29" s="422">
        <v>539.58925215129761</v>
      </c>
      <c r="EL29" s="422">
        <v>539.58925215129761</v>
      </c>
      <c r="EM29" s="422">
        <v>539.58925215129761</v>
      </c>
      <c r="EN29" s="422">
        <v>539.58925215129761</v>
      </c>
      <c r="EO29" s="422">
        <v>539.58925215129761</v>
      </c>
      <c r="EP29" s="422">
        <v>539.58925215129761</v>
      </c>
      <c r="EQ29" s="422">
        <v>539.58925215129761</v>
      </c>
      <c r="ER29" s="422">
        <v>539.58925215129761</v>
      </c>
      <c r="ES29" s="422">
        <v>539.58925215129761</v>
      </c>
      <c r="ET29" s="422">
        <v>539.58925215129761</v>
      </c>
      <c r="EU29" s="422">
        <v>553.63568657243729</v>
      </c>
      <c r="EV29" s="422">
        <v>553.63568657243729</v>
      </c>
      <c r="EW29" s="422">
        <v>553.63568657243729</v>
      </c>
      <c r="EX29" s="422">
        <v>553.63568657243729</v>
      </c>
      <c r="EY29" s="422">
        <v>553.63568657243729</v>
      </c>
      <c r="EZ29" s="422">
        <v>553.63568657243729</v>
      </c>
      <c r="FA29" s="422">
        <v>553.63568657243729</v>
      </c>
      <c r="FB29" s="422">
        <v>553.63568657243729</v>
      </c>
      <c r="FC29" s="422">
        <v>553.63568657243729</v>
      </c>
      <c r="FD29" s="422">
        <v>553.63568657243729</v>
      </c>
      <c r="FE29" s="422">
        <v>553.63568657243729</v>
      </c>
      <c r="FF29" s="422">
        <v>553.63568657243729</v>
      </c>
      <c r="FG29" s="422">
        <v>561.40425571172273</v>
      </c>
      <c r="FH29" s="422">
        <v>561.40425571172273</v>
      </c>
      <c r="FI29" s="422">
        <v>561.40425571172273</v>
      </c>
      <c r="FJ29" s="422">
        <v>561.40425571172273</v>
      </c>
      <c r="FK29" s="422">
        <v>561.40425571172273</v>
      </c>
      <c r="FL29" s="422">
        <v>561.40425571172273</v>
      </c>
      <c r="FM29" s="422">
        <v>561.40425571172273</v>
      </c>
      <c r="FN29" s="422">
        <v>561.40425571172273</v>
      </c>
      <c r="FO29" s="422">
        <v>561.40425571172273</v>
      </c>
      <c r="FP29" s="422">
        <v>561.40425571172273</v>
      </c>
      <c r="FQ29" s="422">
        <v>561.40425571172273</v>
      </c>
      <c r="FR29" s="422">
        <v>561.40425571172273</v>
      </c>
      <c r="FS29" s="422">
        <v>570.93948352043287</v>
      </c>
      <c r="FT29" s="422">
        <v>570.93948352043287</v>
      </c>
      <c r="FU29" s="422">
        <v>570.93948352043287</v>
      </c>
      <c r="FV29" s="422">
        <v>570.93948352043287</v>
      </c>
      <c r="FW29" s="422">
        <v>570.93948352043287</v>
      </c>
      <c r="FX29" s="422">
        <v>570.93948352043287</v>
      </c>
      <c r="FY29" s="422">
        <v>570.93948352043287</v>
      </c>
      <c r="FZ29" s="422">
        <v>570.93948352043287</v>
      </c>
      <c r="GA29" s="422">
        <v>570.93948352043287</v>
      </c>
      <c r="GB29" s="422">
        <v>570.93948352043287</v>
      </c>
      <c r="GC29" s="422">
        <v>570.93948352043287</v>
      </c>
      <c r="GD29" s="422">
        <v>570.93948352043287</v>
      </c>
      <c r="GE29" s="422">
        <v>576.09470580287507</v>
      </c>
      <c r="GF29" s="422">
        <v>576.09470580287507</v>
      </c>
      <c r="GG29" s="422">
        <v>576.09470580287507</v>
      </c>
      <c r="GH29" s="422">
        <v>576.09470580287507</v>
      </c>
      <c r="GI29" s="422">
        <v>576.09470580287507</v>
      </c>
      <c r="GJ29" s="422">
        <v>576.09470580287507</v>
      </c>
      <c r="GK29" s="422">
        <v>576.09470580287507</v>
      </c>
      <c r="GL29" s="422">
        <v>576.09470580287507</v>
      </c>
      <c r="GM29" s="422">
        <v>576.09470580287507</v>
      </c>
      <c r="GN29" s="422">
        <v>576.09470580287507</v>
      </c>
      <c r="GO29" s="422">
        <v>576.09470580287507</v>
      </c>
      <c r="GP29" s="422">
        <v>576.09470580287507</v>
      </c>
      <c r="GQ29" s="422">
        <v>585.69531500559901</v>
      </c>
      <c r="GR29" s="422">
        <v>585.69531500559901</v>
      </c>
      <c r="GS29" s="422">
        <v>585.69531500559901</v>
      </c>
      <c r="GT29" s="422">
        <v>585.69531500559901</v>
      </c>
      <c r="GU29" s="422">
        <v>585.69531500559901</v>
      </c>
      <c r="GV29" s="422">
        <v>585.69531500559901</v>
      </c>
      <c r="GW29" s="422">
        <v>585.69531500559901</v>
      </c>
      <c r="GX29" s="422">
        <v>585.69531500559901</v>
      </c>
      <c r="GY29" s="422">
        <v>585.69531500559901</v>
      </c>
      <c r="GZ29" s="422">
        <v>585.69531500559901</v>
      </c>
      <c r="HA29" s="422">
        <v>585.69531500559901</v>
      </c>
      <c r="HB29" s="422">
        <v>585.69531500559901</v>
      </c>
      <c r="HC29" s="422">
        <v>591.65819387321187</v>
      </c>
      <c r="HD29" s="422">
        <v>591.65819387321187</v>
      </c>
      <c r="HE29" s="422">
        <v>591.65819387321187</v>
      </c>
      <c r="HF29" s="422">
        <v>591.65819387321187</v>
      </c>
      <c r="HG29" s="422">
        <v>591.65819387321187</v>
      </c>
      <c r="HH29" s="422">
        <v>591.65819387321187</v>
      </c>
      <c r="HI29" s="422">
        <v>591.65819387321187</v>
      </c>
      <c r="HJ29" s="422">
        <v>591.65819387321187</v>
      </c>
      <c r="HK29" s="422">
        <v>591.65819387321187</v>
      </c>
      <c r="HL29" s="422">
        <v>591.65819387321187</v>
      </c>
      <c r="HM29" s="422">
        <v>591.65819387321187</v>
      </c>
      <c r="HN29" s="422">
        <v>591.65819387321187</v>
      </c>
      <c r="HO29" s="422">
        <v>606</v>
      </c>
      <c r="HP29" s="422">
        <v>606</v>
      </c>
      <c r="HQ29" s="422">
        <v>606</v>
      </c>
      <c r="HR29" s="422">
        <v>606</v>
      </c>
      <c r="HS29" s="422">
        <v>606</v>
      </c>
      <c r="HT29" s="422">
        <v>606</v>
      </c>
      <c r="HU29" s="422">
        <v>606</v>
      </c>
      <c r="HV29" s="422">
        <v>606</v>
      </c>
      <c r="HW29" s="422">
        <v>606</v>
      </c>
      <c r="HX29" s="422">
        <v>606</v>
      </c>
      <c r="HY29" s="422">
        <v>606</v>
      </c>
      <c r="HZ29" s="422">
        <v>606</v>
      </c>
      <c r="IA29" s="422">
        <v>606</v>
      </c>
      <c r="IB29" s="422">
        <v>606</v>
      </c>
      <c r="IC29" s="422">
        <v>606</v>
      </c>
      <c r="ID29" s="422">
        <v>606</v>
      </c>
      <c r="IE29" s="422">
        <v>606</v>
      </c>
      <c r="IF29" s="422">
        <v>606</v>
      </c>
      <c r="IG29" s="422">
        <v>606</v>
      </c>
      <c r="IH29" s="422">
        <v>606</v>
      </c>
      <c r="II29" s="422">
        <v>606</v>
      </c>
      <c r="IJ29" s="422">
        <v>606</v>
      </c>
      <c r="IK29" s="422">
        <v>606</v>
      </c>
      <c r="IL29" s="422">
        <v>606</v>
      </c>
    </row>
    <row r="30" spans="1:246" x14ac:dyDescent="0.25">
      <c r="A30" s="144">
        <v>57</v>
      </c>
      <c r="B30" s="144" t="s">
        <v>284</v>
      </c>
      <c r="C30" s="144">
        <v>3</v>
      </c>
      <c r="D30" s="144">
        <v>0</v>
      </c>
      <c r="E30" s="144"/>
      <c r="F30" s="145">
        <f t="shared" si="4"/>
        <v>73.603135200000011</v>
      </c>
      <c r="G30" s="146">
        <f t="shared" si="6"/>
        <v>432.76</v>
      </c>
      <c r="H30" s="147">
        <f>MAX(0,IF(Q30&lt;&gt;"",(YEAR(Q30)-YEAR(GERAL!$G$3))*12+MONTH(Q30)+1,999))</f>
        <v>61</v>
      </c>
      <c r="I30" s="148"/>
      <c r="J30" s="149"/>
      <c r="K30" s="150">
        <f>IF(J30&lt;&gt;"",(YEAR(J30)-YEAR(GERAL!$G$3))*12+MONTH(J30)+IF(DAY(J30)&gt;1,1,0),0)</f>
        <v>0</v>
      </c>
      <c r="L30" s="151">
        <v>47</v>
      </c>
      <c r="M30" s="151">
        <v>15.65</v>
      </c>
      <c r="N30" s="152">
        <v>344.65</v>
      </c>
      <c r="O30" s="153">
        <f t="shared" si="5"/>
        <v>0</v>
      </c>
      <c r="P30" s="154"/>
      <c r="Q30" s="149">
        <v>45656</v>
      </c>
      <c r="R30" s="155">
        <v>168</v>
      </c>
      <c r="S30" s="156">
        <v>0.98</v>
      </c>
      <c r="T30" s="157">
        <v>0</v>
      </c>
      <c r="AL30" s="144" t="s">
        <v>256</v>
      </c>
      <c r="AM30" s="150" t="s">
        <v>393</v>
      </c>
      <c r="AO30" s="420">
        <v>0.52</v>
      </c>
      <c r="AQ30" s="151">
        <v>432.76</v>
      </c>
      <c r="AR30" s="151">
        <v>432.76</v>
      </c>
      <c r="AS30" s="151">
        <v>432.76</v>
      </c>
      <c r="AT30" s="151">
        <v>432.76</v>
      </c>
      <c r="AU30" s="151">
        <v>432.76</v>
      </c>
      <c r="AV30" s="151">
        <v>432.76</v>
      </c>
      <c r="AW30" s="151">
        <v>432.76</v>
      </c>
      <c r="AX30" s="151">
        <v>432.76</v>
      </c>
      <c r="AY30" s="151">
        <v>432.76</v>
      </c>
      <c r="AZ30" s="151">
        <v>432.76</v>
      </c>
      <c r="BA30" s="151">
        <v>432.76</v>
      </c>
      <c r="BB30" s="151">
        <v>432.76</v>
      </c>
      <c r="BC30" s="151">
        <v>433.91053285430695</v>
      </c>
      <c r="BD30" s="151">
        <v>433.91053285430695</v>
      </c>
      <c r="BE30" s="151">
        <v>433.91053285430695</v>
      </c>
      <c r="BF30" s="151">
        <v>433.91053285430695</v>
      </c>
      <c r="BG30" s="151">
        <v>433.91053285430695</v>
      </c>
      <c r="BH30" s="151">
        <v>433.91053285430695</v>
      </c>
      <c r="BI30" s="151">
        <v>433.91053285430695</v>
      </c>
      <c r="BJ30" s="151">
        <v>433.91053285430695</v>
      </c>
      <c r="BK30" s="151">
        <v>433.91053285430695</v>
      </c>
      <c r="BL30" s="151">
        <v>433.91053285430695</v>
      </c>
      <c r="BM30" s="151">
        <v>433.91053285430695</v>
      </c>
      <c r="BN30" s="151">
        <v>433.91053285430695</v>
      </c>
      <c r="BO30" s="151">
        <v>434.80066445634355</v>
      </c>
      <c r="BP30" s="151">
        <v>434.80066445634355</v>
      </c>
      <c r="BQ30" s="151">
        <v>434.80066445634355</v>
      </c>
      <c r="BR30" s="151">
        <v>434.80066445634355</v>
      </c>
      <c r="BS30" s="151">
        <v>434.80066445634355</v>
      </c>
      <c r="BT30" s="151">
        <v>434.80066445634355</v>
      </c>
      <c r="BU30" s="151">
        <v>434.80066445634355</v>
      </c>
      <c r="BV30" s="151">
        <v>434.80066445634355</v>
      </c>
      <c r="BW30" s="151">
        <v>434.80066445634355</v>
      </c>
      <c r="BX30" s="151">
        <v>434.80066445634355</v>
      </c>
      <c r="BY30" s="151">
        <v>434.80066445634355</v>
      </c>
      <c r="BZ30" s="151">
        <v>434.80066445634355</v>
      </c>
      <c r="CA30" s="151">
        <v>432.66039033559116</v>
      </c>
      <c r="CB30" s="151">
        <v>432.66039033559116</v>
      </c>
      <c r="CC30" s="151">
        <v>432.66039033559116</v>
      </c>
      <c r="CD30" s="151">
        <v>432.66039033559116</v>
      </c>
      <c r="CE30" s="151">
        <v>432.66039033559116</v>
      </c>
      <c r="CF30" s="151">
        <v>432.66039033559116</v>
      </c>
      <c r="CG30" s="151">
        <v>432.66039033559116</v>
      </c>
      <c r="CH30" s="151">
        <v>432.66039033559116</v>
      </c>
      <c r="CI30" s="151">
        <v>432.66039033559116</v>
      </c>
      <c r="CJ30" s="151">
        <v>432.66039033559116</v>
      </c>
      <c r="CK30" s="151">
        <v>432.66039033559116</v>
      </c>
      <c r="CL30" s="151">
        <v>432.66039033559116</v>
      </c>
      <c r="CM30" s="151">
        <v>435.91536366604498</v>
      </c>
      <c r="CN30" s="151">
        <v>435.91536366604498</v>
      </c>
      <c r="CO30" s="151">
        <v>435.91536366604498</v>
      </c>
      <c r="CP30" s="151">
        <v>435.91536366604498</v>
      </c>
      <c r="CQ30" s="151">
        <v>435.91536366604498</v>
      </c>
      <c r="CR30" s="151">
        <v>435.91536366604498</v>
      </c>
      <c r="CS30" s="151">
        <v>435.91536366604498</v>
      </c>
      <c r="CT30" s="151">
        <v>435.91536366604498</v>
      </c>
      <c r="CU30" s="151">
        <v>435.91536366604498</v>
      </c>
      <c r="CV30" s="151">
        <v>435.91536366604498</v>
      </c>
      <c r="CW30" s="151">
        <v>435.91536366604498</v>
      </c>
      <c r="CX30" s="151">
        <v>435.91536366604498</v>
      </c>
      <c r="CY30" s="151">
        <v>441.32286546565535</v>
      </c>
      <c r="CZ30" s="151">
        <v>441.32286546565535</v>
      </c>
      <c r="DA30" s="151">
        <v>441.32286546565535</v>
      </c>
      <c r="DB30" s="151">
        <v>441.32286546565535</v>
      </c>
      <c r="DC30" s="151">
        <v>441.32286546565535</v>
      </c>
      <c r="DD30" s="151">
        <v>441.32286546565535</v>
      </c>
      <c r="DE30" s="151">
        <v>441.32286546565535</v>
      </c>
      <c r="DF30" s="151">
        <v>441.32286546565535</v>
      </c>
      <c r="DG30" s="151">
        <v>441.32286546565535</v>
      </c>
      <c r="DH30" s="151">
        <v>441.32286546565535</v>
      </c>
      <c r="DI30" s="151">
        <v>441.32286546565535</v>
      </c>
      <c r="DJ30" s="151">
        <v>441.32286546565535</v>
      </c>
      <c r="DK30" s="151">
        <v>444.88671632079428</v>
      </c>
      <c r="DL30" s="151">
        <v>444.88671632079428</v>
      </c>
      <c r="DM30" s="151">
        <v>444.88671632079428</v>
      </c>
      <c r="DN30" s="151">
        <v>444.88671632079428</v>
      </c>
      <c r="DO30" s="151">
        <v>444.88671632079428</v>
      </c>
      <c r="DP30" s="151">
        <v>444.88671632079428</v>
      </c>
      <c r="DQ30" s="151">
        <v>444.88671632079428</v>
      </c>
      <c r="DR30" s="151">
        <v>444.88671632079428</v>
      </c>
      <c r="DS30" s="151">
        <v>444.88671632079428</v>
      </c>
      <c r="DT30" s="151">
        <v>444.88671632079428</v>
      </c>
      <c r="DU30" s="151">
        <v>444.88671632079428</v>
      </c>
      <c r="DV30" s="151">
        <v>444.88671632079428</v>
      </c>
      <c r="DW30" s="151">
        <v>453.71099738186535</v>
      </c>
      <c r="DX30" s="151">
        <v>453.71099738186535</v>
      </c>
      <c r="DY30" s="151">
        <v>453.71099738186535</v>
      </c>
      <c r="DZ30" s="151">
        <v>453.71099738186535</v>
      </c>
      <c r="EA30" s="151">
        <v>453.71099738186535</v>
      </c>
      <c r="EB30" s="151">
        <v>453.71099738186535</v>
      </c>
      <c r="EC30" s="151">
        <v>453.71099738186535</v>
      </c>
      <c r="ED30" s="151">
        <v>453.71099738186535</v>
      </c>
      <c r="EE30" s="151">
        <v>453.71099738186535</v>
      </c>
      <c r="EF30" s="151">
        <v>453.71099738186535</v>
      </c>
      <c r="EG30" s="151">
        <v>453.71099738186535</v>
      </c>
      <c r="EH30" s="151">
        <v>453.71099738186535</v>
      </c>
      <c r="EI30" s="151">
        <v>454.08389841710363</v>
      </c>
      <c r="EJ30" s="151">
        <v>454.08389841710363</v>
      </c>
      <c r="EK30" s="151">
        <v>454.08389841710363</v>
      </c>
      <c r="EL30" s="151">
        <v>454.08389841710363</v>
      </c>
      <c r="EM30" s="151">
        <v>454.08389841710363</v>
      </c>
      <c r="EN30" s="151">
        <v>454.08389841710363</v>
      </c>
      <c r="EO30" s="151">
        <v>454.08389841710363</v>
      </c>
      <c r="EP30" s="151">
        <v>454.08389841710363</v>
      </c>
      <c r="EQ30" s="151">
        <v>454.08389841710363</v>
      </c>
      <c r="ER30" s="151">
        <v>454.08389841710363</v>
      </c>
      <c r="ES30" s="151">
        <v>454.08389841710363</v>
      </c>
      <c r="ET30" s="151">
        <v>454.08389841710363</v>
      </c>
      <c r="EU30" s="151">
        <v>465.90448171334555</v>
      </c>
      <c r="EV30" s="151">
        <v>465.90448171334555</v>
      </c>
      <c r="EW30" s="151">
        <v>465.90448171334555</v>
      </c>
      <c r="EX30" s="151">
        <v>465.90448171334555</v>
      </c>
      <c r="EY30" s="151">
        <v>465.90448171334555</v>
      </c>
      <c r="EZ30" s="151">
        <v>465.90448171334555</v>
      </c>
      <c r="FA30" s="151">
        <v>465.90448171334555</v>
      </c>
      <c r="FB30" s="151">
        <v>465.90448171334555</v>
      </c>
      <c r="FC30" s="151">
        <v>465.90448171334555</v>
      </c>
      <c r="FD30" s="151">
        <v>465.90448171334555</v>
      </c>
      <c r="FE30" s="151">
        <v>465.90448171334555</v>
      </c>
      <c r="FF30" s="151">
        <v>465.90448171334555</v>
      </c>
      <c r="FG30" s="151">
        <v>472.44201400448247</v>
      </c>
      <c r="FH30" s="151">
        <v>472.44201400448247</v>
      </c>
      <c r="FI30" s="151">
        <v>472.44201400448247</v>
      </c>
      <c r="FJ30" s="151">
        <v>472.44201400448247</v>
      </c>
      <c r="FK30" s="151">
        <v>472.44201400448247</v>
      </c>
      <c r="FL30" s="151">
        <v>472.44201400448247</v>
      </c>
      <c r="FM30" s="151">
        <v>472.44201400448247</v>
      </c>
      <c r="FN30" s="151">
        <v>472.44201400448247</v>
      </c>
      <c r="FO30" s="151">
        <v>472.44201400448247</v>
      </c>
      <c r="FP30" s="151">
        <v>472.44201400448247</v>
      </c>
      <c r="FQ30" s="151">
        <v>472.44201400448247</v>
      </c>
      <c r="FR30" s="151">
        <v>472.44201400448247</v>
      </c>
      <c r="FS30" s="151">
        <v>480.46625355041812</v>
      </c>
      <c r="FT30" s="151">
        <v>480.46625355041812</v>
      </c>
      <c r="FU30" s="151">
        <v>480.46625355041812</v>
      </c>
      <c r="FV30" s="151">
        <v>480.46625355041812</v>
      </c>
      <c r="FW30" s="151">
        <v>480.46625355041812</v>
      </c>
      <c r="FX30" s="151">
        <v>480.46625355041812</v>
      </c>
      <c r="FY30" s="151">
        <v>480.46625355041812</v>
      </c>
      <c r="FZ30" s="151">
        <v>480.46625355041812</v>
      </c>
      <c r="GA30" s="151">
        <v>480.46625355041812</v>
      </c>
      <c r="GB30" s="151">
        <v>480.46625355041812</v>
      </c>
      <c r="GC30" s="151">
        <v>480.46625355041812</v>
      </c>
      <c r="GD30" s="151">
        <v>480.46625355041812</v>
      </c>
      <c r="GE30" s="151">
        <v>484.80455981186628</v>
      </c>
      <c r="GF30" s="151">
        <v>484.80455981186628</v>
      </c>
      <c r="GG30" s="151">
        <v>484.80455981186628</v>
      </c>
      <c r="GH30" s="151">
        <v>484.80455981186628</v>
      </c>
      <c r="GI30" s="151">
        <v>484.80455981186628</v>
      </c>
      <c r="GJ30" s="151">
        <v>484.80455981186628</v>
      </c>
      <c r="GK30" s="151">
        <v>484.80455981186628</v>
      </c>
      <c r="GL30" s="151">
        <v>484.80455981186628</v>
      </c>
      <c r="GM30" s="151">
        <v>484.80455981186628</v>
      </c>
      <c r="GN30" s="151">
        <v>484.80455981186628</v>
      </c>
      <c r="GO30" s="151">
        <v>484.80455981186628</v>
      </c>
      <c r="GP30" s="151">
        <v>484.80455981186628</v>
      </c>
      <c r="GQ30" s="151">
        <v>492.88382016883429</v>
      </c>
      <c r="GR30" s="151">
        <v>492.88382016883429</v>
      </c>
      <c r="GS30" s="151">
        <v>492.88382016883429</v>
      </c>
      <c r="GT30" s="151">
        <v>492.88382016883429</v>
      </c>
      <c r="GU30" s="151">
        <v>492.88382016883429</v>
      </c>
      <c r="GV30" s="151">
        <v>492.88382016883429</v>
      </c>
      <c r="GW30" s="151">
        <v>492.88382016883429</v>
      </c>
      <c r="GX30" s="151">
        <v>492.88382016883429</v>
      </c>
      <c r="GY30" s="151">
        <v>492.88382016883429</v>
      </c>
      <c r="GZ30" s="151">
        <v>492.88382016883429</v>
      </c>
      <c r="HA30" s="151">
        <v>492.88382016883429</v>
      </c>
      <c r="HB30" s="151">
        <v>492.88382016883429</v>
      </c>
      <c r="HC30" s="423">
        <v>497.90179869824237</v>
      </c>
      <c r="HD30" s="423">
        <v>497.90179869824237</v>
      </c>
      <c r="HE30" s="423">
        <v>497.90179869824237</v>
      </c>
      <c r="HF30" s="423">
        <v>497.90179869824237</v>
      </c>
      <c r="HG30" s="423">
        <v>497.90179869824237</v>
      </c>
      <c r="HH30" s="423">
        <v>497.90179869824237</v>
      </c>
      <c r="HI30" s="423">
        <v>497.90179869824237</v>
      </c>
      <c r="HJ30" s="423">
        <v>497.90179869824237</v>
      </c>
      <c r="HK30" s="423">
        <v>497.90179869824237</v>
      </c>
      <c r="HL30" s="423">
        <v>497.90179869824237</v>
      </c>
      <c r="HM30" s="423">
        <v>497.90179869824237</v>
      </c>
      <c r="HN30" s="423">
        <v>497.90179869824237</v>
      </c>
      <c r="HO30" s="423">
        <v>1113.04494422229</v>
      </c>
      <c r="HP30" s="423">
        <v>1113.04494422229</v>
      </c>
      <c r="HQ30" s="423">
        <v>1113.04494422229</v>
      </c>
      <c r="HR30" s="423">
        <v>1113.04494422229</v>
      </c>
      <c r="HS30" s="423">
        <v>1113.04494422229</v>
      </c>
      <c r="HT30" s="423">
        <v>1113.04494422229</v>
      </c>
      <c r="HU30" s="423">
        <v>1113.04494422229</v>
      </c>
      <c r="HV30" s="423">
        <v>1113.04494422229</v>
      </c>
      <c r="HW30" s="423">
        <v>1113.04494422229</v>
      </c>
      <c r="HX30" s="423">
        <v>1113.04494422229</v>
      </c>
      <c r="HY30" s="423">
        <v>1113.04494422229</v>
      </c>
      <c r="HZ30" s="423">
        <v>1113.04494422229</v>
      </c>
      <c r="IA30" s="423">
        <v>1113.04494422229</v>
      </c>
      <c r="IB30" s="423">
        <v>1113.04494422229</v>
      </c>
      <c r="IC30" s="423">
        <v>1113.04494422229</v>
      </c>
      <c r="ID30" s="423">
        <v>1113.04494422229</v>
      </c>
      <c r="IE30" s="423">
        <v>1113.04494422229</v>
      </c>
      <c r="IF30" s="423">
        <v>1113.04494422229</v>
      </c>
      <c r="IG30" s="423">
        <v>1113.04494422229</v>
      </c>
      <c r="IH30" s="423">
        <v>1113.04494422229</v>
      </c>
      <c r="II30" s="423">
        <v>1113.04494422229</v>
      </c>
      <c r="IJ30" s="423">
        <v>1113.04494422229</v>
      </c>
      <c r="IK30" s="423">
        <v>1113.04494422229</v>
      </c>
      <c r="IL30" s="423">
        <v>1113.04494422229</v>
      </c>
    </row>
    <row r="31" spans="1:246" x14ac:dyDescent="0.25">
      <c r="A31" s="144">
        <v>58</v>
      </c>
      <c r="B31" s="144" t="s">
        <v>285</v>
      </c>
      <c r="C31" s="144">
        <v>3</v>
      </c>
      <c r="D31" s="144">
        <v>0</v>
      </c>
      <c r="E31" s="144"/>
      <c r="F31" s="145">
        <f t="shared" si="4"/>
        <v>122.13020484</v>
      </c>
      <c r="G31" s="146">
        <f t="shared" si="6"/>
        <v>369.97</v>
      </c>
      <c r="H31" s="147">
        <f>MAX(0,IF(Q31&lt;&gt;"",(YEAR(Q31)-YEAR(GERAL!$G$3))*12+MONTH(Q31)+1,999))</f>
        <v>61</v>
      </c>
      <c r="I31" s="148"/>
      <c r="J31" s="149"/>
      <c r="K31" s="150">
        <f>IF(J31&lt;&gt;"",(YEAR(J31)-YEAR(GERAL!$G$3))*12+MONTH(J31)+IF(DAY(J31)&gt;1,1,0),0)</f>
        <v>0</v>
      </c>
      <c r="L31" s="151">
        <v>33.64</v>
      </c>
      <c r="M31" s="151">
        <v>17.47</v>
      </c>
      <c r="N31" s="152">
        <v>344.65</v>
      </c>
      <c r="O31" s="153">
        <f t="shared" si="5"/>
        <v>0</v>
      </c>
      <c r="P31" s="154"/>
      <c r="Q31" s="149">
        <v>45656</v>
      </c>
      <c r="R31" s="155">
        <v>223</v>
      </c>
      <c r="S31" s="156">
        <v>1</v>
      </c>
      <c r="T31" s="157">
        <v>0</v>
      </c>
      <c r="AL31" s="144" t="s">
        <v>175</v>
      </c>
      <c r="AM31" s="150" t="s">
        <v>393</v>
      </c>
      <c r="AO31" s="420">
        <v>0.61</v>
      </c>
      <c r="AQ31" s="151">
        <v>369.97</v>
      </c>
      <c r="AR31" s="151">
        <v>369.97</v>
      </c>
      <c r="AS31" s="151">
        <v>369.97</v>
      </c>
      <c r="AT31" s="151">
        <v>369.97</v>
      </c>
      <c r="AU31" s="151">
        <v>369.97</v>
      </c>
      <c r="AV31" s="151">
        <v>369.97</v>
      </c>
      <c r="AW31" s="151">
        <v>369.97</v>
      </c>
      <c r="AX31" s="151">
        <v>369.97</v>
      </c>
      <c r="AY31" s="151">
        <v>369.97</v>
      </c>
      <c r="AZ31" s="151">
        <v>369.97</v>
      </c>
      <c r="BA31" s="151">
        <v>369.97</v>
      </c>
      <c r="BB31" s="151">
        <v>369.97</v>
      </c>
      <c r="BC31" s="151">
        <v>369.97</v>
      </c>
      <c r="BD31" s="151">
        <v>369.97</v>
      </c>
      <c r="BE31" s="151">
        <v>369.97</v>
      </c>
      <c r="BF31" s="151">
        <v>369.97</v>
      </c>
      <c r="BG31" s="151">
        <v>369.97</v>
      </c>
      <c r="BH31" s="151">
        <v>369.97</v>
      </c>
      <c r="BI31" s="151">
        <v>369.97</v>
      </c>
      <c r="BJ31" s="151">
        <v>369.97</v>
      </c>
      <c r="BK31" s="151">
        <v>369.97</v>
      </c>
      <c r="BL31" s="151">
        <v>369.97</v>
      </c>
      <c r="BM31" s="151">
        <v>369.97</v>
      </c>
      <c r="BN31" s="151">
        <v>369.97</v>
      </c>
      <c r="BO31" s="151">
        <v>369.97</v>
      </c>
      <c r="BP31" s="151">
        <v>369.97</v>
      </c>
      <c r="BQ31" s="151">
        <v>369.97</v>
      </c>
      <c r="BR31" s="151">
        <v>369.97</v>
      </c>
      <c r="BS31" s="151">
        <v>369.97</v>
      </c>
      <c r="BT31" s="151">
        <v>369.97</v>
      </c>
      <c r="BU31" s="151">
        <v>369.97</v>
      </c>
      <c r="BV31" s="151">
        <v>369.97</v>
      </c>
      <c r="BW31" s="151">
        <v>369.97</v>
      </c>
      <c r="BX31" s="151">
        <v>369.97</v>
      </c>
      <c r="BY31" s="151">
        <v>369.97</v>
      </c>
      <c r="BZ31" s="151">
        <v>369.97</v>
      </c>
      <c r="CA31" s="151">
        <v>369.97</v>
      </c>
      <c r="CB31" s="151">
        <v>369.97</v>
      </c>
      <c r="CC31" s="151">
        <v>369.97</v>
      </c>
      <c r="CD31" s="151">
        <v>369.97</v>
      </c>
      <c r="CE31" s="151">
        <v>369.97</v>
      </c>
      <c r="CF31" s="151">
        <v>369.97</v>
      </c>
      <c r="CG31" s="151">
        <v>369.97</v>
      </c>
      <c r="CH31" s="151">
        <v>369.97</v>
      </c>
      <c r="CI31" s="151">
        <v>369.97</v>
      </c>
      <c r="CJ31" s="151">
        <v>369.97</v>
      </c>
      <c r="CK31" s="151">
        <v>369.97</v>
      </c>
      <c r="CL31" s="151">
        <v>369.97</v>
      </c>
      <c r="CM31" s="151">
        <v>369.97</v>
      </c>
      <c r="CN31" s="151">
        <v>369.97</v>
      </c>
      <c r="CO31" s="151">
        <v>369.97</v>
      </c>
      <c r="CP31" s="151">
        <v>369.97</v>
      </c>
      <c r="CQ31" s="151">
        <v>369.97</v>
      </c>
      <c r="CR31" s="151">
        <v>369.97</v>
      </c>
      <c r="CS31" s="151">
        <v>369.97</v>
      </c>
      <c r="CT31" s="151">
        <v>369.97</v>
      </c>
      <c r="CU31" s="151">
        <v>369.97</v>
      </c>
      <c r="CV31" s="151">
        <v>369.97</v>
      </c>
      <c r="CW31" s="151">
        <v>369.97</v>
      </c>
      <c r="CX31" s="151">
        <v>369.97</v>
      </c>
      <c r="CY31" s="151">
        <v>369.97</v>
      </c>
      <c r="CZ31" s="151">
        <v>369.97</v>
      </c>
      <c r="DA31" s="151">
        <v>369.97</v>
      </c>
      <c r="DB31" s="151">
        <v>369.97</v>
      </c>
      <c r="DC31" s="151">
        <v>369.97</v>
      </c>
      <c r="DD31" s="151">
        <v>369.97</v>
      </c>
      <c r="DE31" s="151">
        <v>369.97</v>
      </c>
      <c r="DF31" s="151">
        <v>369.97</v>
      </c>
      <c r="DG31" s="151">
        <v>369.97</v>
      </c>
      <c r="DH31" s="151">
        <v>369.97</v>
      </c>
      <c r="DI31" s="151">
        <v>369.97</v>
      </c>
      <c r="DJ31" s="151">
        <v>369.97</v>
      </c>
      <c r="DK31" s="151">
        <v>369.97</v>
      </c>
      <c r="DL31" s="151">
        <v>369.97</v>
      </c>
      <c r="DM31" s="151">
        <v>369.97</v>
      </c>
      <c r="DN31" s="151">
        <v>369.97</v>
      </c>
      <c r="DO31" s="151">
        <v>369.97</v>
      </c>
      <c r="DP31" s="151">
        <v>369.97</v>
      </c>
      <c r="DQ31" s="151">
        <v>369.97</v>
      </c>
      <c r="DR31" s="151">
        <v>369.97</v>
      </c>
      <c r="DS31" s="151">
        <v>369.97</v>
      </c>
      <c r="DT31" s="151">
        <v>369.97</v>
      </c>
      <c r="DU31" s="151">
        <v>369.97</v>
      </c>
      <c r="DV31" s="151">
        <v>369.97</v>
      </c>
      <c r="DW31" s="151">
        <v>369.97</v>
      </c>
      <c r="DX31" s="151">
        <v>369.97</v>
      </c>
      <c r="DY31" s="151">
        <v>369.97</v>
      </c>
      <c r="DZ31" s="151">
        <v>369.97</v>
      </c>
      <c r="EA31" s="151">
        <v>369.97</v>
      </c>
      <c r="EB31" s="151">
        <v>369.97</v>
      </c>
      <c r="EC31" s="151">
        <v>369.97</v>
      </c>
      <c r="ED31" s="151">
        <v>369.97</v>
      </c>
      <c r="EE31" s="151">
        <v>369.97</v>
      </c>
      <c r="EF31" s="151">
        <v>369.97</v>
      </c>
      <c r="EG31" s="151">
        <v>369.97</v>
      </c>
      <c r="EH31" s="151">
        <v>369.97</v>
      </c>
      <c r="EI31" s="151">
        <v>369.97</v>
      </c>
      <c r="EJ31" s="151">
        <v>369.97</v>
      </c>
      <c r="EK31" s="151">
        <v>369.97</v>
      </c>
      <c r="EL31" s="151">
        <v>369.97</v>
      </c>
      <c r="EM31" s="151">
        <v>369.97</v>
      </c>
      <c r="EN31" s="151">
        <v>369.97</v>
      </c>
      <c r="EO31" s="151">
        <v>369.97</v>
      </c>
      <c r="EP31" s="151">
        <v>369.97</v>
      </c>
      <c r="EQ31" s="151">
        <v>369.97</v>
      </c>
      <c r="ER31" s="151">
        <v>369.97</v>
      </c>
      <c r="ES31" s="151">
        <v>369.97</v>
      </c>
      <c r="ET31" s="151">
        <v>369.97</v>
      </c>
      <c r="EU31" s="151">
        <v>369.97</v>
      </c>
      <c r="EV31" s="151">
        <v>369.97</v>
      </c>
      <c r="EW31" s="151">
        <v>369.97</v>
      </c>
      <c r="EX31" s="151">
        <v>369.97</v>
      </c>
      <c r="EY31" s="151">
        <v>369.97</v>
      </c>
      <c r="EZ31" s="151">
        <v>369.97</v>
      </c>
      <c r="FA31" s="151">
        <v>369.97</v>
      </c>
      <c r="FB31" s="151">
        <v>369.97</v>
      </c>
      <c r="FC31" s="151">
        <v>369.97</v>
      </c>
      <c r="FD31" s="151">
        <v>369.97</v>
      </c>
      <c r="FE31" s="151">
        <v>369.97</v>
      </c>
      <c r="FF31" s="151">
        <v>369.97</v>
      </c>
      <c r="FG31" s="151">
        <v>369.97</v>
      </c>
      <c r="FH31" s="151">
        <v>369.97</v>
      </c>
      <c r="FI31" s="151">
        <v>369.97</v>
      </c>
      <c r="FJ31" s="151">
        <v>369.97</v>
      </c>
      <c r="FK31" s="151">
        <v>369.97</v>
      </c>
      <c r="FL31" s="151">
        <v>369.97</v>
      </c>
      <c r="FM31" s="151">
        <v>369.97</v>
      </c>
      <c r="FN31" s="151">
        <v>369.97</v>
      </c>
      <c r="FO31" s="151">
        <v>369.97</v>
      </c>
      <c r="FP31" s="151">
        <v>369.97</v>
      </c>
      <c r="FQ31" s="151">
        <v>369.97</v>
      </c>
      <c r="FR31" s="151">
        <v>369.97</v>
      </c>
      <c r="FS31" s="151">
        <v>369.97</v>
      </c>
      <c r="FT31" s="151">
        <v>369.97</v>
      </c>
      <c r="FU31" s="151">
        <v>369.97</v>
      </c>
      <c r="FV31" s="151">
        <v>369.97</v>
      </c>
      <c r="FW31" s="151">
        <v>369.97</v>
      </c>
      <c r="FX31" s="151">
        <v>369.97</v>
      </c>
      <c r="FY31" s="151">
        <v>369.97</v>
      </c>
      <c r="FZ31" s="151">
        <v>369.97</v>
      </c>
      <c r="GA31" s="151">
        <v>369.97</v>
      </c>
      <c r="GB31" s="151">
        <v>369.97</v>
      </c>
      <c r="GC31" s="151">
        <v>369.97</v>
      </c>
      <c r="GD31" s="151">
        <v>369.97</v>
      </c>
      <c r="GE31" s="151">
        <v>369.97</v>
      </c>
      <c r="GF31" s="151">
        <v>369.97</v>
      </c>
      <c r="GG31" s="151">
        <v>369.97</v>
      </c>
      <c r="GH31" s="151">
        <v>369.97</v>
      </c>
      <c r="GI31" s="151">
        <v>369.97</v>
      </c>
      <c r="GJ31" s="151">
        <v>369.97</v>
      </c>
      <c r="GK31" s="151">
        <v>369.97</v>
      </c>
      <c r="GL31" s="151">
        <v>369.97</v>
      </c>
      <c r="GM31" s="151">
        <v>369.97</v>
      </c>
      <c r="GN31" s="151">
        <v>369.97</v>
      </c>
      <c r="GO31" s="151">
        <v>369.97</v>
      </c>
      <c r="GP31" s="151">
        <v>369.97</v>
      </c>
      <c r="GQ31" s="151">
        <v>369.97</v>
      </c>
      <c r="GR31" s="151">
        <v>369.97</v>
      </c>
      <c r="GS31" s="151">
        <v>369.97</v>
      </c>
      <c r="GT31" s="151">
        <v>369.97</v>
      </c>
      <c r="GU31" s="151">
        <v>369.97</v>
      </c>
      <c r="GV31" s="151">
        <v>369.97</v>
      </c>
      <c r="GW31" s="151">
        <v>369.97</v>
      </c>
      <c r="GX31" s="151">
        <v>369.97</v>
      </c>
      <c r="GY31" s="151">
        <v>369.97</v>
      </c>
      <c r="GZ31" s="151">
        <v>369.97</v>
      </c>
      <c r="HA31" s="151">
        <v>369.97</v>
      </c>
      <c r="HB31" s="151">
        <v>369.97</v>
      </c>
      <c r="HC31" s="423">
        <v>369.97</v>
      </c>
      <c r="HD31" s="423">
        <v>369.97</v>
      </c>
      <c r="HE31" s="423">
        <v>369.97</v>
      </c>
      <c r="HF31" s="423">
        <v>369.97</v>
      </c>
      <c r="HG31" s="423">
        <v>369.97</v>
      </c>
      <c r="HH31" s="423">
        <v>369.97</v>
      </c>
      <c r="HI31" s="423">
        <v>369.97</v>
      </c>
      <c r="HJ31" s="423">
        <v>369.97</v>
      </c>
      <c r="HK31" s="423">
        <v>369.97</v>
      </c>
      <c r="HL31" s="423">
        <v>369.97</v>
      </c>
      <c r="HM31" s="423">
        <v>369.97</v>
      </c>
      <c r="HN31" s="423">
        <v>369.97</v>
      </c>
      <c r="HO31" s="423">
        <v>957.52917535282097</v>
      </c>
      <c r="HP31" s="423">
        <v>957.52917535282097</v>
      </c>
      <c r="HQ31" s="423">
        <v>957.52917535282097</v>
      </c>
      <c r="HR31" s="423">
        <v>957.52917535282097</v>
      </c>
      <c r="HS31" s="423">
        <v>957.52917535282097</v>
      </c>
      <c r="HT31" s="423">
        <v>957.52917535282097</v>
      </c>
      <c r="HU31" s="423">
        <v>957.52917535282097</v>
      </c>
      <c r="HV31" s="423">
        <v>957.52917535282097</v>
      </c>
      <c r="HW31" s="423">
        <v>957.52917535282097</v>
      </c>
      <c r="HX31" s="423">
        <v>957.52917535282097</v>
      </c>
      <c r="HY31" s="423">
        <v>957.52917535282097</v>
      </c>
      <c r="HZ31" s="423">
        <v>957.52917535282097</v>
      </c>
      <c r="IA31" s="423">
        <v>957.52917535282097</v>
      </c>
      <c r="IB31" s="423">
        <v>957.52917535282097</v>
      </c>
      <c r="IC31" s="423">
        <v>957.52917535282097</v>
      </c>
      <c r="ID31" s="423">
        <v>957.52917535282097</v>
      </c>
      <c r="IE31" s="423">
        <v>957.52917535282097</v>
      </c>
      <c r="IF31" s="423">
        <v>957.52917535282097</v>
      </c>
      <c r="IG31" s="423">
        <v>957.52917535282097</v>
      </c>
      <c r="IH31" s="423">
        <v>957.52917535282097</v>
      </c>
      <c r="II31" s="423">
        <v>957.52917535282097</v>
      </c>
      <c r="IJ31" s="423">
        <v>957.52917535282097</v>
      </c>
      <c r="IK31" s="423">
        <v>957.52917535282097</v>
      </c>
      <c r="IL31" s="423">
        <v>957.52917535282097</v>
      </c>
    </row>
    <row r="32" spans="1:246" x14ac:dyDescent="0.25">
      <c r="A32" s="144">
        <v>62</v>
      </c>
      <c r="B32" s="144" t="s">
        <v>286</v>
      </c>
      <c r="C32" s="144">
        <v>1</v>
      </c>
      <c r="D32" s="144">
        <v>0</v>
      </c>
      <c r="E32" s="160"/>
      <c r="F32" s="145">
        <f t="shared" si="4"/>
        <v>266.55125601600002</v>
      </c>
      <c r="G32" s="146">
        <f t="shared" si="6"/>
        <v>342.81</v>
      </c>
      <c r="H32" s="147">
        <f>MAX(0,IF(Q32&lt;&gt;"",(YEAR(Q32)-YEAR(GERAL!$G$3))*12+MONTH(Q32)+1,999))</f>
        <v>49</v>
      </c>
      <c r="I32" s="148"/>
      <c r="J32" s="149"/>
      <c r="K32" s="150">
        <f>IF(J32&lt;&gt;"",(YEAR(J32)-YEAR(GERAL!$G$3))*12+MONTH(J32)+IF(DAY(J32)&gt;1,1,0),0)</f>
        <v>0</v>
      </c>
      <c r="L32" s="151">
        <v>25.84</v>
      </c>
      <c r="M32" s="151">
        <v>6.86</v>
      </c>
      <c r="N32" s="152">
        <v>344.65</v>
      </c>
      <c r="O32" s="153">
        <f t="shared" si="5"/>
        <v>0</v>
      </c>
      <c r="P32" s="154"/>
      <c r="Q32" s="149">
        <v>45290</v>
      </c>
      <c r="R32" s="155">
        <v>385.9</v>
      </c>
      <c r="S32" s="156">
        <v>1</v>
      </c>
      <c r="T32" s="157">
        <v>0</v>
      </c>
      <c r="AL32" s="144" t="s">
        <v>175</v>
      </c>
      <c r="AM32" s="150" t="s">
        <v>393</v>
      </c>
      <c r="AO32" s="420">
        <v>0.49</v>
      </c>
      <c r="AQ32" s="151">
        <v>342.81</v>
      </c>
      <c r="AR32" s="151">
        <v>342.81</v>
      </c>
      <c r="AS32" s="151">
        <v>342.81</v>
      </c>
      <c r="AT32" s="151">
        <v>342.81</v>
      </c>
      <c r="AU32" s="151">
        <v>342.81</v>
      </c>
      <c r="AV32" s="151">
        <v>342.81</v>
      </c>
      <c r="AW32" s="151">
        <v>342.81</v>
      </c>
      <c r="AX32" s="151">
        <v>342.81</v>
      </c>
      <c r="AY32" s="151">
        <v>342.81</v>
      </c>
      <c r="AZ32" s="151">
        <v>342.81</v>
      </c>
      <c r="BA32" s="151">
        <v>342.81</v>
      </c>
      <c r="BB32" s="151">
        <v>342.81</v>
      </c>
      <c r="BC32" s="151">
        <v>342.81</v>
      </c>
      <c r="BD32" s="151">
        <v>342.81</v>
      </c>
      <c r="BE32" s="151">
        <v>342.81</v>
      </c>
      <c r="BF32" s="151">
        <v>342.81</v>
      </c>
      <c r="BG32" s="151">
        <v>342.81</v>
      </c>
      <c r="BH32" s="151">
        <v>342.81</v>
      </c>
      <c r="BI32" s="151">
        <v>342.81</v>
      </c>
      <c r="BJ32" s="151">
        <v>342.81</v>
      </c>
      <c r="BK32" s="151">
        <v>342.81</v>
      </c>
      <c r="BL32" s="151">
        <v>342.81</v>
      </c>
      <c r="BM32" s="151">
        <v>342.81</v>
      </c>
      <c r="BN32" s="151">
        <v>342.81</v>
      </c>
      <c r="BO32" s="151">
        <v>342.81</v>
      </c>
      <c r="BP32" s="151">
        <v>342.81</v>
      </c>
      <c r="BQ32" s="151">
        <v>342.81</v>
      </c>
      <c r="BR32" s="151">
        <v>342.81</v>
      </c>
      <c r="BS32" s="151">
        <v>342.81</v>
      </c>
      <c r="BT32" s="151">
        <v>342.81</v>
      </c>
      <c r="BU32" s="151">
        <v>342.81</v>
      </c>
      <c r="BV32" s="151">
        <v>342.81</v>
      </c>
      <c r="BW32" s="151">
        <v>342.81</v>
      </c>
      <c r="BX32" s="151">
        <v>342.81</v>
      </c>
      <c r="BY32" s="151">
        <v>342.81</v>
      </c>
      <c r="BZ32" s="151">
        <v>342.81</v>
      </c>
      <c r="CA32" s="151">
        <v>342.81</v>
      </c>
      <c r="CB32" s="151">
        <v>342.81</v>
      </c>
      <c r="CC32" s="151">
        <v>342.81</v>
      </c>
      <c r="CD32" s="151">
        <v>342.81</v>
      </c>
      <c r="CE32" s="151">
        <v>342.81</v>
      </c>
      <c r="CF32" s="151">
        <v>342.81</v>
      </c>
      <c r="CG32" s="151">
        <v>342.81</v>
      </c>
      <c r="CH32" s="151">
        <v>342.81</v>
      </c>
      <c r="CI32" s="151">
        <v>342.81</v>
      </c>
      <c r="CJ32" s="151">
        <v>342.81</v>
      </c>
      <c r="CK32" s="151">
        <v>342.81</v>
      </c>
      <c r="CL32" s="151">
        <v>342.81</v>
      </c>
      <c r="CM32" s="151">
        <v>342.81</v>
      </c>
      <c r="CN32" s="151">
        <v>342.81</v>
      </c>
      <c r="CO32" s="151">
        <v>342.81</v>
      </c>
      <c r="CP32" s="151">
        <v>342.81</v>
      </c>
      <c r="CQ32" s="151">
        <v>342.81</v>
      </c>
      <c r="CR32" s="151">
        <v>342.81</v>
      </c>
      <c r="CS32" s="151">
        <v>342.81</v>
      </c>
      <c r="CT32" s="151">
        <v>342.81</v>
      </c>
      <c r="CU32" s="151">
        <v>342.81</v>
      </c>
      <c r="CV32" s="151">
        <v>342.81</v>
      </c>
      <c r="CW32" s="151">
        <v>342.81</v>
      </c>
      <c r="CX32" s="151">
        <v>342.81</v>
      </c>
      <c r="CY32" s="422">
        <v>342.81</v>
      </c>
      <c r="CZ32" s="422">
        <v>342.81</v>
      </c>
      <c r="DA32" s="422">
        <v>342.81</v>
      </c>
      <c r="DB32" s="422">
        <v>342.81</v>
      </c>
      <c r="DC32" s="422">
        <v>342.81</v>
      </c>
      <c r="DD32" s="422">
        <v>342.81</v>
      </c>
      <c r="DE32" s="422">
        <v>342.81</v>
      </c>
      <c r="DF32" s="422">
        <v>342.81</v>
      </c>
      <c r="DG32" s="422">
        <v>342.81</v>
      </c>
      <c r="DH32" s="422">
        <v>342.81</v>
      </c>
      <c r="DI32" s="422">
        <v>342.81</v>
      </c>
      <c r="DJ32" s="422">
        <v>342.81</v>
      </c>
      <c r="DK32" s="422">
        <v>342.81</v>
      </c>
      <c r="DL32" s="422">
        <v>342.81</v>
      </c>
      <c r="DM32" s="422">
        <v>342.81</v>
      </c>
      <c r="DN32" s="422">
        <v>342.81</v>
      </c>
      <c r="DO32" s="422">
        <v>342.81</v>
      </c>
      <c r="DP32" s="422">
        <v>342.81</v>
      </c>
      <c r="DQ32" s="422">
        <v>342.81</v>
      </c>
      <c r="DR32" s="422">
        <v>342.81</v>
      </c>
      <c r="DS32" s="422">
        <v>342.81</v>
      </c>
      <c r="DT32" s="422">
        <v>342.81</v>
      </c>
      <c r="DU32" s="422">
        <v>342.81</v>
      </c>
      <c r="DV32" s="422">
        <v>342.81</v>
      </c>
      <c r="DW32" s="422">
        <v>342.81</v>
      </c>
      <c r="DX32" s="422">
        <v>342.81</v>
      </c>
      <c r="DY32" s="422">
        <v>342.81</v>
      </c>
      <c r="DZ32" s="422">
        <v>342.81</v>
      </c>
      <c r="EA32" s="422">
        <v>342.81</v>
      </c>
      <c r="EB32" s="422">
        <v>342.81</v>
      </c>
      <c r="EC32" s="422">
        <v>342.81</v>
      </c>
      <c r="ED32" s="422">
        <v>342.81</v>
      </c>
      <c r="EE32" s="422">
        <v>342.81</v>
      </c>
      <c r="EF32" s="422">
        <v>342.81</v>
      </c>
      <c r="EG32" s="422">
        <v>342.81</v>
      </c>
      <c r="EH32" s="422">
        <v>342.81</v>
      </c>
      <c r="EI32" s="422">
        <v>342.81</v>
      </c>
      <c r="EJ32" s="422">
        <v>342.81</v>
      </c>
      <c r="EK32" s="422">
        <v>342.81</v>
      </c>
      <c r="EL32" s="422">
        <v>342.81</v>
      </c>
      <c r="EM32" s="422">
        <v>342.81</v>
      </c>
      <c r="EN32" s="422">
        <v>342.81</v>
      </c>
      <c r="EO32" s="422">
        <v>342.81</v>
      </c>
      <c r="EP32" s="422">
        <v>342.81</v>
      </c>
      <c r="EQ32" s="422">
        <v>342.81</v>
      </c>
      <c r="ER32" s="422">
        <v>342.81</v>
      </c>
      <c r="ES32" s="422">
        <v>342.81</v>
      </c>
      <c r="ET32" s="422">
        <v>342.81</v>
      </c>
      <c r="EU32" s="422">
        <v>342.81</v>
      </c>
      <c r="EV32" s="422">
        <v>342.81</v>
      </c>
      <c r="EW32" s="422">
        <v>342.81</v>
      </c>
      <c r="EX32" s="422">
        <v>342.81</v>
      </c>
      <c r="EY32" s="422">
        <v>342.81</v>
      </c>
      <c r="EZ32" s="422">
        <v>342.81</v>
      </c>
      <c r="FA32" s="422">
        <v>342.81</v>
      </c>
      <c r="FB32" s="422">
        <v>342.81</v>
      </c>
      <c r="FC32" s="422">
        <v>342.81</v>
      </c>
      <c r="FD32" s="422">
        <v>342.81</v>
      </c>
      <c r="FE32" s="422">
        <v>342.81</v>
      </c>
      <c r="FF32" s="422">
        <v>342.81</v>
      </c>
      <c r="FG32" s="422">
        <v>342.81</v>
      </c>
      <c r="FH32" s="422">
        <v>342.81</v>
      </c>
      <c r="FI32" s="422">
        <v>342.81</v>
      </c>
      <c r="FJ32" s="422">
        <v>342.81</v>
      </c>
      <c r="FK32" s="422">
        <v>342.81</v>
      </c>
      <c r="FL32" s="422">
        <v>342.81</v>
      </c>
      <c r="FM32" s="422">
        <v>342.81</v>
      </c>
      <c r="FN32" s="422">
        <v>342.81</v>
      </c>
      <c r="FO32" s="422">
        <v>342.81</v>
      </c>
      <c r="FP32" s="422">
        <v>342.81</v>
      </c>
      <c r="FQ32" s="422">
        <v>342.81</v>
      </c>
      <c r="FR32" s="422">
        <v>342.81</v>
      </c>
      <c r="FS32" s="422">
        <v>342.81</v>
      </c>
      <c r="FT32" s="422">
        <v>342.81</v>
      </c>
      <c r="FU32" s="422">
        <v>342.81</v>
      </c>
      <c r="FV32" s="422">
        <v>342.81</v>
      </c>
      <c r="FW32" s="422">
        <v>342.81</v>
      </c>
      <c r="FX32" s="422">
        <v>342.81</v>
      </c>
      <c r="FY32" s="422">
        <v>342.81</v>
      </c>
      <c r="FZ32" s="422">
        <v>342.81</v>
      </c>
      <c r="GA32" s="422">
        <v>342.81</v>
      </c>
      <c r="GB32" s="422">
        <v>342.81</v>
      </c>
      <c r="GC32" s="422">
        <v>342.81</v>
      </c>
      <c r="GD32" s="422">
        <v>342.81</v>
      </c>
      <c r="GE32" s="422">
        <v>342.81</v>
      </c>
      <c r="GF32" s="422">
        <v>342.81</v>
      </c>
      <c r="GG32" s="422">
        <v>342.81</v>
      </c>
      <c r="GH32" s="422">
        <v>342.81</v>
      </c>
      <c r="GI32" s="422">
        <v>342.81</v>
      </c>
      <c r="GJ32" s="422">
        <v>342.81</v>
      </c>
      <c r="GK32" s="422">
        <v>342.81</v>
      </c>
      <c r="GL32" s="422">
        <v>342.81</v>
      </c>
      <c r="GM32" s="422">
        <v>342.81</v>
      </c>
      <c r="GN32" s="422">
        <v>342.81</v>
      </c>
      <c r="GO32" s="422">
        <v>342.81</v>
      </c>
      <c r="GP32" s="422">
        <v>342.81</v>
      </c>
      <c r="GQ32" s="422">
        <v>342.81</v>
      </c>
      <c r="GR32" s="422">
        <v>342.81</v>
      </c>
      <c r="GS32" s="422">
        <v>342.81</v>
      </c>
      <c r="GT32" s="422">
        <v>342.81</v>
      </c>
      <c r="GU32" s="422">
        <v>342.81</v>
      </c>
      <c r="GV32" s="422">
        <v>342.81</v>
      </c>
      <c r="GW32" s="422">
        <v>342.81</v>
      </c>
      <c r="GX32" s="422">
        <v>342.81</v>
      </c>
      <c r="GY32" s="422">
        <v>342.81</v>
      </c>
      <c r="GZ32" s="422">
        <v>342.81</v>
      </c>
      <c r="HA32" s="422">
        <v>342.81</v>
      </c>
      <c r="HB32" s="422">
        <v>342.81</v>
      </c>
      <c r="HC32" s="422">
        <v>342.81</v>
      </c>
      <c r="HD32" s="422">
        <v>342.81</v>
      </c>
      <c r="HE32" s="422">
        <v>342.81</v>
      </c>
      <c r="HF32" s="422">
        <v>342.81</v>
      </c>
      <c r="HG32" s="422">
        <v>342.81</v>
      </c>
      <c r="HH32" s="422">
        <v>342.81</v>
      </c>
      <c r="HI32" s="422">
        <v>342.81</v>
      </c>
      <c r="HJ32" s="422">
        <v>342.81</v>
      </c>
      <c r="HK32" s="422">
        <v>342.81</v>
      </c>
      <c r="HL32" s="422">
        <v>342.81</v>
      </c>
      <c r="HM32" s="422">
        <v>342.81</v>
      </c>
      <c r="HN32" s="422">
        <v>342.81</v>
      </c>
      <c r="HO32" s="422">
        <v>668</v>
      </c>
      <c r="HP32" s="422">
        <v>668</v>
      </c>
      <c r="HQ32" s="422">
        <v>668</v>
      </c>
      <c r="HR32" s="422">
        <v>668</v>
      </c>
      <c r="HS32" s="422">
        <v>668</v>
      </c>
      <c r="HT32" s="422">
        <v>668</v>
      </c>
      <c r="HU32" s="422">
        <v>668</v>
      </c>
      <c r="HV32" s="422">
        <v>668</v>
      </c>
      <c r="HW32" s="422">
        <v>668</v>
      </c>
      <c r="HX32" s="422">
        <v>668</v>
      </c>
      <c r="HY32" s="422">
        <v>668</v>
      </c>
      <c r="HZ32" s="422">
        <v>668</v>
      </c>
      <c r="IA32" s="422">
        <v>668</v>
      </c>
      <c r="IB32" s="422">
        <v>668</v>
      </c>
      <c r="IC32" s="422">
        <v>668</v>
      </c>
      <c r="ID32" s="422">
        <v>668</v>
      </c>
      <c r="IE32" s="422">
        <v>668</v>
      </c>
      <c r="IF32" s="422">
        <v>668</v>
      </c>
      <c r="IG32" s="422">
        <v>668</v>
      </c>
      <c r="IH32" s="422">
        <v>668</v>
      </c>
      <c r="II32" s="422">
        <v>668</v>
      </c>
      <c r="IJ32" s="422">
        <v>668</v>
      </c>
      <c r="IK32" s="422">
        <v>668</v>
      </c>
      <c r="IL32" s="422">
        <v>668</v>
      </c>
    </row>
    <row r="33" spans="1:246" x14ac:dyDescent="0.25">
      <c r="A33" s="144">
        <v>63</v>
      </c>
      <c r="B33" s="144" t="s">
        <v>287</v>
      </c>
      <c r="C33" s="144">
        <v>1</v>
      </c>
      <c r="D33" s="144">
        <v>0</v>
      </c>
      <c r="E33" s="144"/>
      <c r="F33" s="145">
        <f t="shared" si="4"/>
        <v>188.10379794000002</v>
      </c>
      <c r="G33" s="146">
        <f t="shared" si="6"/>
        <v>346.37</v>
      </c>
      <c r="H33" s="147">
        <f>MAX(0,IF(Q33&lt;&gt;"",(YEAR(Q33)-YEAR(GERAL!$G$3))*12+MONTH(Q33)+1,999))</f>
        <v>32</v>
      </c>
      <c r="I33" s="148"/>
      <c r="J33" s="149"/>
      <c r="K33" s="150">
        <f>IF(J33&lt;&gt;"",(YEAR(J33)-YEAR(GERAL!$G$3))*12+MONTH(J33)+IF(DAY(J33)&gt;1,1,0),0)</f>
        <v>0</v>
      </c>
      <c r="L33" s="151">
        <v>6.91</v>
      </c>
      <c r="M33" s="151">
        <v>10.59</v>
      </c>
      <c r="N33" s="152">
        <v>344.65</v>
      </c>
      <c r="O33" s="153">
        <f t="shared" si="5"/>
        <v>0</v>
      </c>
      <c r="P33" s="154"/>
      <c r="Q33" s="149">
        <v>44772</v>
      </c>
      <c r="R33" s="155">
        <v>226</v>
      </c>
      <c r="S33" s="156">
        <v>1</v>
      </c>
      <c r="T33" s="157">
        <v>0</v>
      </c>
      <c r="AL33" s="144" t="s">
        <v>175</v>
      </c>
      <c r="AM33" s="150" t="s">
        <v>393</v>
      </c>
      <c r="AO33" s="420">
        <v>0.56999999999999995</v>
      </c>
      <c r="AQ33" s="151">
        <v>346.37</v>
      </c>
      <c r="AR33" s="151">
        <v>346.37</v>
      </c>
      <c r="AS33" s="151">
        <v>346.37</v>
      </c>
      <c r="AT33" s="151">
        <v>346.37</v>
      </c>
      <c r="AU33" s="151">
        <v>346.37</v>
      </c>
      <c r="AV33" s="151">
        <v>346.37</v>
      </c>
      <c r="AW33" s="151">
        <v>346.37</v>
      </c>
      <c r="AX33" s="151">
        <v>346.37</v>
      </c>
      <c r="AY33" s="151">
        <v>346.37</v>
      </c>
      <c r="AZ33" s="151">
        <v>346.37</v>
      </c>
      <c r="BA33" s="151">
        <v>346.37</v>
      </c>
      <c r="BB33" s="151">
        <v>346.37</v>
      </c>
      <c r="BC33" s="151">
        <v>340.97622736389462</v>
      </c>
      <c r="BD33" s="151">
        <v>340.97622736389462</v>
      </c>
      <c r="BE33" s="151">
        <v>340.97622736389462</v>
      </c>
      <c r="BF33" s="151">
        <v>340.97622736389462</v>
      </c>
      <c r="BG33" s="151">
        <v>340.97622736389462</v>
      </c>
      <c r="BH33" s="151">
        <v>340.97622736389462</v>
      </c>
      <c r="BI33" s="151">
        <v>340.97622736389462</v>
      </c>
      <c r="BJ33" s="151">
        <v>340.97622736389462</v>
      </c>
      <c r="BK33" s="151">
        <v>340.97622736389462</v>
      </c>
      <c r="BL33" s="151">
        <v>340.97622736389462</v>
      </c>
      <c r="BM33" s="151">
        <v>340.97622736389462</v>
      </c>
      <c r="BN33" s="151">
        <v>340.97622736389462</v>
      </c>
      <c r="BO33" s="151">
        <v>335.66940527398049</v>
      </c>
      <c r="BP33" s="151">
        <v>335.66940527398049</v>
      </c>
      <c r="BQ33" s="151">
        <v>335.66940527398049</v>
      </c>
      <c r="BR33" s="151">
        <v>335.66940527398049</v>
      </c>
      <c r="BS33" s="151">
        <v>335.66940527398049</v>
      </c>
      <c r="BT33" s="151">
        <v>335.66940527398049</v>
      </c>
      <c r="BU33" s="151">
        <v>335.66940527398049</v>
      </c>
      <c r="BV33" s="151">
        <v>335.66940527398049</v>
      </c>
      <c r="BW33" s="151">
        <v>335.66940527398049</v>
      </c>
      <c r="BX33" s="151">
        <v>335.66940527398049</v>
      </c>
      <c r="BY33" s="151">
        <v>335.66940527398049</v>
      </c>
      <c r="BZ33" s="151">
        <v>335.66940527398049</v>
      </c>
      <c r="CA33" s="151">
        <v>330.448132040198</v>
      </c>
      <c r="CB33" s="151">
        <v>330.448132040198</v>
      </c>
      <c r="CC33" s="151">
        <v>330.448132040198</v>
      </c>
      <c r="CD33" s="151">
        <v>330.448132040198</v>
      </c>
      <c r="CE33" s="151">
        <v>330.448132040198</v>
      </c>
      <c r="CF33" s="151">
        <v>330.448132040198</v>
      </c>
      <c r="CG33" s="151">
        <v>330.448132040198</v>
      </c>
      <c r="CH33" s="151">
        <v>330.448132040198</v>
      </c>
      <c r="CI33" s="151">
        <v>330.448132040198</v>
      </c>
      <c r="CJ33" s="151">
        <v>330.448132040198</v>
      </c>
      <c r="CK33" s="151">
        <v>330.448132040198</v>
      </c>
      <c r="CL33" s="151">
        <v>330.448132040198</v>
      </c>
      <c r="CM33" s="422">
        <v>325.31102856849452</v>
      </c>
      <c r="CN33" s="422">
        <v>325.31102856849452</v>
      </c>
      <c r="CO33" s="422">
        <v>325.31102856849452</v>
      </c>
      <c r="CP33" s="422">
        <v>325.31102856849452</v>
      </c>
      <c r="CQ33" s="422">
        <v>325.31102856849452</v>
      </c>
      <c r="CR33" s="422">
        <v>325.31102856849452</v>
      </c>
      <c r="CS33" s="422">
        <v>325.31102856849452</v>
      </c>
      <c r="CT33" s="422">
        <v>325.31102856849452</v>
      </c>
      <c r="CU33" s="422">
        <v>325.31102856849452</v>
      </c>
      <c r="CV33" s="422">
        <v>325.31102856849452</v>
      </c>
      <c r="CW33" s="422">
        <v>325.31102856849452</v>
      </c>
      <c r="CX33" s="422">
        <v>325.31102856849452</v>
      </c>
      <c r="CY33" s="422">
        <v>320.25673799656283</v>
      </c>
      <c r="CZ33" s="422">
        <v>320.25673799656283</v>
      </c>
      <c r="DA33" s="422">
        <v>320.25673799656283</v>
      </c>
      <c r="DB33" s="422">
        <v>320.25673799656283</v>
      </c>
      <c r="DC33" s="422">
        <v>320.25673799656283</v>
      </c>
      <c r="DD33" s="422">
        <v>320.25673799656283</v>
      </c>
      <c r="DE33" s="422">
        <v>320.25673799656283</v>
      </c>
      <c r="DF33" s="422">
        <v>320.25673799656283</v>
      </c>
      <c r="DG33" s="422">
        <v>320.25673799656283</v>
      </c>
      <c r="DH33" s="422">
        <v>320.25673799656283</v>
      </c>
      <c r="DI33" s="422">
        <v>320.25673799656283</v>
      </c>
      <c r="DJ33" s="422">
        <v>320.25673799656283</v>
      </c>
      <c r="DK33" s="422">
        <v>315.44169039725028</v>
      </c>
      <c r="DL33" s="422">
        <v>315.44169039725028</v>
      </c>
      <c r="DM33" s="422">
        <v>315.44169039725028</v>
      </c>
      <c r="DN33" s="422">
        <v>315.44169039725028</v>
      </c>
      <c r="DO33" s="422">
        <v>315.44169039725028</v>
      </c>
      <c r="DP33" s="422">
        <v>315.44169039725028</v>
      </c>
      <c r="DQ33" s="422">
        <v>315.44169039725028</v>
      </c>
      <c r="DR33" s="422">
        <v>315.44169039725028</v>
      </c>
      <c r="DS33" s="422">
        <v>315.44169039725028</v>
      </c>
      <c r="DT33" s="422">
        <v>315.44169039725028</v>
      </c>
      <c r="DU33" s="422">
        <v>315.44169039725028</v>
      </c>
      <c r="DV33" s="422">
        <v>315.44169039725028</v>
      </c>
      <c r="DW33" s="422">
        <v>310.62664279793773</v>
      </c>
      <c r="DX33" s="422">
        <v>310.62664279793773</v>
      </c>
      <c r="DY33" s="422">
        <v>310.62664279793773</v>
      </c>
      <c r="DZ33" s="422">
        <v>310.62664279793773</v>
      </c>
      <c r="EA33" s="422">
        <v>310.62664279793773</v>
      </c>
      <c r="EB33" s="422">
        <v>310.62664279793773</v>
      </c>
      <c r="EC33" s="422">
        <v>310.62664279793773</v>
      </c>
      <c r="ED33" s="422">
        <v>310.62664279793773</v>
      </c>
      <c r="EE33" s="422">
        <v>310.62664279793773</v>
      </c>
      <c r="EF33" s="422">
        <v>310.62664279793773</v>
      </c>
      <c r="EG33" s="422">
        <v>310.62664279793773</v>
      </c>
      <c r="EH33" s="422">
        <v>310.62664279793773</v>
      </c>
      <c r="EI33" s="422">
        <v>305.81159519862513</v>
      </c>
      <c r="EJ33" s="422">
        <v>305.81159519862513</v>
      </c>
      <c r="EK33" s="422">
        <v>305.81159519862513</v>
      </c>
      <c r="EL33" s="422">
        <v>305.81159519862513</v>
      </c>
      <c r="EM33" s="422">
        <v>305.81159519862513</v>
      </c>
      <c r="EN33" s="422">
        <v>305.81159519862513</v>
      </c>
      <c r="EO33" s="422">
        <v>305.81159519862513</v>
      </c>
      <c r="EP33" s="422">
        <v>305.81159519862513</v>
      </c>
      <c r="EQ33" s="422">
        <v>305.81159519862513</v>
      </c>
      <c r="ER33" s="422">
        <v>305.81159519862513</v>
      </c>
      <c r="ES33" s="422">
        <v>305.81159519862513</v>
      </c>
      <c r="ET33" s="422">
        <v>305.81159519862513</v>
      </c>
      <c r="EU33" s="422">
        <v>300.99654759931258</v>
      </c>
      <c r="EV33" s="422">
        <v>300.99654759931258</v>
      </c>
      <c r="EW33" s="422">
        <v>300.99654759931258</v>
      </c>
      <c r="EX33" s="422">
        <v>300.99654759931258</v>
      </c>
      <c r="EY33" s="422">
        <v>300.99654759931258</v>
      </c>
      <c r="EZ33" s="422">
        <v>300.99654759931258</v>
      </c>
      <c r="FA33" s="422">
        <v>300.99654759931258</v>
      </c>
      <c r="FB33" s="422">
        <v>300.99654759931258</v>
      </c>
      <c r="FC33" s="422">
        <v>300.99654759931258</v>
      </c>
      <c r="FD33" s="422">
        <v>300.99654759931258</v>
      </c>
      <c r="FE33" s="422">
        <v>300.99654759931258</v>
      </c>
      <c r="FF33" s="422">
        <v>300.99654759931258</v>
      </c>
      <c r="FG33" s="422">
        <v>296.18149999999997</v>
      </c>
      <c r="FH33" s="422">
        <v>296.18149999999997</v>
      </c>
      <c r="FI33" s="422">
        <v>296.18149999999997</v>
      </c>
      <c r="FJ33" s="422">
        <v>296.18149999999997</v>
      </c>
      <c r="FK33" s="422">
        <v>296.18149999999997</v>
      </c>
      <c r="FL33" s="422">
        <v>296.18149999999997</v>
      </c>
      <c r="FM33" s="422">
        <v>296.18149999999997</v>
      </c>
      <c r="FN33" s="422">
        <v>296.18149999999997</v>
      </c>
      <c r="FO33" s="422">
        <v>296.18149999999997</v>
      </c>
      <c r="FP33" s="422">
        <v>296.18149999999997</v>
      </c>
      <c r="FQ33" s="422">
        <v>296.18149999999997</v>
      </c>
      <c r="FR33" s="422">
        <v>296.18149999999997</v>
      </c>
      <c r="FS33" s="422">
        <v>291.36645240068748</v>
      </c>
      <c r="FT33" s="422">
        <v>291.36645240068748</v>
      </c>
      <c r="FU33" s="422">
        <v>291.36645240068748</v>
      </c>
      <c r="FV33" s="422">
        <v>291.36645240068748</v>
      </c>
      <c r="FW33" s="422">
        <v>291.36645240068748</v>
      </c>
      <c r="FX33" s="422">
        <v>291.36645240068748</v>
      </c>
      <c r="FY33" s="422">
        <v>291.36645240068748</v>
      </c>
      <c r="FZ33" s="422">
        <v>291.36645240068748</v>
      </c>
      <c r="GA33" s="422">
        <v>291.36645240068748</v>
      </c>
      <c r="GB33" s="422">
        <v>291.36645240068748</v>
      </c>
      <c r="GC33" s="422">
        <v>291.36645240068748</v>
      </c>
      <c r="GD33" s="422">
        <v>291.36645240068748</v>
      </c>
      <c r="GE33" s="422">
        <v>286.55140480137487</v>
      </c>
      <c r="GF33" s="422">
        <v>286.55140480137487</v>
      </c>
      <c r="GG33" s="422">
        <v>286.55140480137487</v>
      </c>
      <c r="GH33" s="422">
        <v>286.55140480137487</v>
      </c>
      <c r="GI33" s="422">
        <v>286.55140480137487</v>
      </c>
      <c r="GJ33" s="422">
        <v>286.55140480137487</v>
      </c>
      <c r="GK33" s="422">
        <v>286.55140480137487</v>
      </c>
      <c r="GL33" s="422">
        <v>286.55140480137487</v>
      </c>
      <c r="GM33" s="422">
        <v>286.55140480137487</v>
      </c>
      <c r="GN33" s="422">
        <v>286.55140480137487</v>
      </c>
      <c r="GO33" s="422">
        <v>286.55140480137487</v>
      </c>
      <c r="GP33" s="422">
        <v>286.55140480137487</v>
      </c>
      <c r="GQ33" s="422">
        <v>281.73635720206232</v>
      </c>
      <c r="GR33" s="422">
        <v>281.73635720206232</v>
      </c>
      <c r="GS33" s="422">
        <v>281.73635720206232</v>
      </c>
      <c r="GT33" s="422">
        <v>281.73635720206232</v>
      </c>
      <c r="GU33" s="422">
        <v>281.73635720206232</v>
      </c>
      <c r="GV33" s="422">
        <v>281.73635720206232</v>
      </c>
      <c r="GW33" s="422">
        <v>281.73635720206232</v>
      </c>
      <c r="GX33" s="422">
        <v>281.73635720206232</v>
      </c>
      <c r="GY33" s="422">
        <v>281.73635720206232</v>
      </c>
      <c r="GZ33" s="422">
        <v>281.73635720206232</v>
      </c>
      <c r="HA33" s="422">
        <v>281.73635720206232</v>
      </c>
      <c r="HB33" s="422">
        <v>281.73635720206232</v>
      </c>
      <c r="HC33" s="422">
        <v>276.92130960274977</v>
      </c>
      <c r="HD33" s="422">
        <v>276.92130960274977</v>
      </c>
      <c r="HE33" s="422">
        <v>276.92130960274977</v>
      </c>
      <c r="HF33" s="422">
        <v>276.92130960274977</v>
      </c>
      <c r="HG33" s="422">
        <v>276.92130960274977</v>
      </c>
      <c r="HH33" s="422">
        <v>276.92130960274977</v>
      </c>
      <c r="HI33" s="422">
        <v>276.92130960274977</v>
      </c>
      <c r="HJ33" s="422">
        <v>276.92130960274977</v>
      </c>
      <c r="HK33" s="422">
        <v>276.92130960274977</v>
      </c>
      <c r="HL33" s="422">
        <v>276.92130960274977</v>
      </c>
      <c r="HM33" s="422">
        <v>276.92130960274977</v>
      </c>
      <c r="HN33" s="422">
        <v>276.92130960274977</v>
      </c>
      <c r="HO33" s="422">
        <v>592</v>
      </c>
      <c r="HP33" s="422">
        <v>592</v>
      </c>
      <c r="HQ33" s="422">
        <v>592</v>
      </c>
      <c r="HR33" s="422">
        <v>592</v>
      </c>
      <c r="HS33" s="422">
        <v>592</v>
      </c>
      <c r="HT33" s="422">
        <v>592</v>
      </c>
      <c r="HU33" s="422">
        <v>592</v>
      </c>
      <c r="HV33" s="422">
        <v>592</v>
      </c>
      <c r="HW33" s="422">
        <v>592</v>
      </c>
      <c r="HX33" s="422">
        <v>592</v>
      </c>
      <c r="HY33" s="422">
        <v>592</v>
      </c>
      <c r="HZ33" s="422">
        <v>592</v>
      </c>
      <c r="IA33" s="422">
        <v>592</v>
      </c>
      <c r="IB33" s="422">
        <v>592</v>
      </c>
      <c r="IC33" s="422">
        <v>592</v>
      </c>
      <c r="ID33" s="422">
        <v>592</v>
      </c>
      <c r="IE33" s="422">
        <v>592</v>
      </c>
      <c r="IF33" s="422">
        <v>592</v>
      </c>
      <c r="IG33" s="422">
        <v>592</v>
      </c>
      <c r="IH33" s="422">
        <v>592</v>
      </c>
      <c r="II33" s="422">
        <v>592</v>
      </c>
      <c r="IJ33" s="422">
        <v>592</v>
      </c>
      <c r="IK33" s="422">
        <v>592</v>
      </c>
      <c r="IL33" s="422">
        <v>592</v>
      </c>
    </row>
    <row r="34" spans="1:246" x14ac:dyDescent="0.25">
      <c r="A34" s="144">
        <v>64</v>
      </c>
      <c r="B34" s="144" t="s">
        <v>288</v>
      </c>
      <c r="C34" s="144">
        <v>2</v>
      </c>
      <c r="D34" s="144">
        <v>0</v>
      </c>
      <c r="E34" s="144"/>
      <c r="F34" s="145">
        <f t="shared" si="4"/>
        <v>226.24006204799997</v>
      </c>
      <c r="G34" s="146">
        <f t="shared" si="6"/>
        <v>698.14</v>
      </c>
      <c r="H34" s="147">
        <f>MAX(0,IF(Q34&lt;&gt;"",(YEAR(Q34)-YEAR(GERAL!$G$3))*12+MONTH(Q34)+1,999))</f>
        <v>16</v>
      </c>
      <c r="I34" s="148"/>
      <c r="J34" s="149"/>
      <c r="K34" s="150">
        <f>IF(J34&lt;&gt;"",(YEAR(J34)-YEAR(GERAL!$G$3))*12+MONTH(J34)+IF(DAY(J34)&gt;1,1,0),0)</f>
        <v>0</v>
      </c>
      <c r="L34" s="151">
        <v>2.08</v>
      </c>
      <c r="M34" s="151">
        <v>7.05</v>
      </c>
      <c r="N34" s="152">
        <v>344.65</v>
      </c>
      <c r="O34" s="153">
        <f t="shared" si="5"/>
        <v>0</v>
      </c>
      <c r="P34" s="154"/>
      <c r="Q34" s="149">
        <v>44285</v>
      </c>
      <c r="R34" s="155">
        <v>248.57</v>
      </c>
      <c r="S34" s="156">
        <v>1</v>
      </c>
      <c r="T34" s="157">
        <v>0</v>
      </c>
      <c r="AL34" s="144" t="s">
        <v>175</v>
      </c>
      <c r="AM34" s="150" t="s">
        <v>393</v>
      </c>
      <c r="AO34" s="420">
        <v>0.4</v>
      </c>
      <c r="AQ34" s="151">
        <v>698.14</v>
      </c>
      <c r="AR34" s="151">
        <v>698.14</v>
      </c>
      <c r="AS34" s="151">
        <v>698.14</v>
      </c>
      <c r="AT34" s="151">
        <v>698.14</v>
      </c>
      <c r="AU34" s="151">
        <v>698.14</v>
      </c>
      <c r="AV34" s="151">
        <v>698.14</v>
      </c>
      <c r="AW34" s="151">
        <v>698.14</v>
      </c>
      <c r="AX34" s="151">
        <v>698.14</v>
      </c>
      <c r="AY34" s="151">
        <v>698.14</v>
      </c>
      <c r="AZ34" s="151">
        <v>698.14</v>
      </c>
      <c r="BA34" s="151">
        <v>698.14</v>
      </c>
      <c r="BB34" s="151">
        <v>698.14</v>
      </c>
      <c r="BC34" s="151">
        <v>883.2427451513571</v>
      </c>
      <c r="BD34" s="151">
        <v>883.2427451513571</v>
      </c>
      <c r="BE34" s="151">
        <v>883.2427451513571</v>
      </c>
      <c r="BF34" s="151">
        <v>883.2427451513571</v>
      </c>
      <c r="BG34" s="151">
        <v>883.2427451513571</v>
      </c>
      <c r="BH34" s="151">
        <v>883.2427451513571</v>
      </c>
      <c r="BI34" s="151">
        <v>883.2427451513571</v>
      </c>
      <c r="BJ34" s="151">
        <v>883.2427451513571</v>
      </c>
      <c r="BK34" s="151">
        <v>883.2427451513571</v>
      </c>
      <c r="BL34" s="151">
        <v>883.2427451513571</v>
      </c>
      <c r="BM34" s="151">
        <v>883.2427451513571</v>
      </c>
      <c r="BN34" s="151">
        <v>883.2427451513571</v>
      </c>
      <c r="BO34" s="151">
        <v>882.90332699887335</v>
      </c>
      <c r="BP34" s="151">
        <v>882.90332699887335</v>
      </c>
      <c r="BQ34" s="151">
        <v>882.90332699887335</v>
      </c>
      <c r="BR34" s="151">
        <v>882.90332699887335</v>
      </c>
      <c r="BS34" s="151">
        <v>882.90332699887335</v>
      </c>
      <c r="BT34" s="151">
        <v>882.90332699887335</v>
      </c>
      <c r="BU34" s="151">
        <v>882.90332699887335</v>
      </c>
      <c r="BV34" s="422">
        <v>882.90332699887335</v>
      </c>
      <c r="BW34" s="422">
        <v>882.90332699887335</v>
      </c>
      <c r="BX34" s="422">
        <v>882.90332699887335</v>
      </c>
      <c r="BY34" s="422">
        <v>882.90332699887335</v>
      </c>
      <c r="BZ34" s="422">
        <v>882.90332699887335</v>
      </c>
      <c r="CA34" s="422">
        <v>884.41779945024155</v>
      </c>
      <c r="CB34" s="422">
        <v>884.41779945024155</v>
      </c>
      <c r="CC34" s="422">
        <v>884.41779945024155</v>
      </c>
      <c r="CD34" s="422">
        <v>884.41779945024155</v>
      </c>
      <c r="CE34" s="422">
        <v>884.41779945024155</v>
      </c>
      <c r="CF34" s="422">
        <v>884.41779945024155</v>
      </c>
      <c r="CG34" s="422">
        <v>884.41779945024155</v>
      </c>
      <c r="CH34" s="422">
        <v>884.41779945024155</v>
      </c>
      <c r="CI34" s="422">
        <v>884.41779945024155</v>
      </c>
      <c r="CJ34" s="422">
        <v>884.41779945024155</v>
      </c>
      <c r="CK34" s="422">
        <v>884.41779945024155</v>
      </c>
      <c r="CL34" s="422">
        <v>884.41779945024155</v>
      </c>
      <c r="CM34" s="422">
        <v>891.8966403234981</v>
      </c>
      <c r="CN34" s="422">
        <v>891.8966403234981</v>
      </c>
      <c r="CO34" s="422">
        <v>891.8966403234981</v>
      </c>
      <c r="CP34" s="422">
        <v>891.8966403234981</v>
      </c>
      <c r="CQ34" s="422">
        <v>891.8966403234981</v>
      </c>
      <c r="CR34" s="422">
        <v>891.8966403234981</v>
      </c>
      <c r="CS34" s="422">
        <v>891.8966403234981</v>
      </c>
      <c r="CT34" s="422">
        <v>891.8966403234981</v>
      </c>
      <c r="CU34" s="422">
        <v>891.8966403234981</v>
      </c>
      <c r="CV34" s="422">
        <v>891.8966403234981</v>
      </c>
      <c r="CW34" s="422">
        <v>891.8966403234981</v>
      </c>
      <c r="CX34" s="422">
        <v>891.8966403234981</v>
      </c>
      <c r="CY34" s="422">
        <v>910.790455837786</v>
      </c>
      <c r="CZ34" s="422">
        <v>910.790455837786</v>
      </c>
      <c r="DA34" s="422">
        <v>910.790455837786</v>
      </c>
      <c r="DB34" s="422">
        <v>910.790455837786</v>
      </c>
      <c r="DC34" s="422">
        <v>910.790455837786</v>
      </c>
      <c r="DD34" s="422">
        <v>910.790455837786</v>
      </c>
      <c r="DE34" s="422">
        <v>910.790455837786</v>
      </c>
      <c r="DF34" s="422">
        <v>910.790455837786</v>
      </c>
      <c r="DG34" s="422">
        <v>910.790455837786</v>
      </c>
      <c r="DH34" s="422">
        <v>910.790455837786</v>
      </c>
      <c r="DI34" s="422">
        <v>910.790455837786</v>
      </c>
      <c r="DJ34" s="422">
        <v>910.790455837786</v>
      </c>
      <c r="DK34" s="422">
        <v>931.37387422455959</v>
      </c>
      <c r="DL34" s="422">
        <v>931.37387422455959</v>
      </c>
      <c r="DM34" s="422">
        <v>931.37387422455959</v>
      </c>
      <c r="DN34" s="422">
        <v>931.37387422455959</v>
      </c>
      <c r="DO34" s="422">
        <v>931.37387422455959</v>
      </c>
      <c r="DP34" s="422">
        <v>931.37387422455959</v>
      </c>
      <c r="DQ34" s="422">
        <v>931.37387422455959</v>
      </c>
      <c r="DR34" s="422">
        <v>931.37387422455959</v>
      </c>
      <c r="DS34" s="422">
        <v>931.37387422455959</v>
      </c>
      <c r="DT34" s="422">
        <v>931.37387422455959</v>
      </c>
      <c r="DU34" s="422">
        <v>931.37387422455959</v>
      </c>
      <c r="DV34" s="422">
        <v>931.37387422455959</v>
      </c>
      <c r="DW34" s="422">
        <v>943.45991939687588</v>
      </c>
      <c r="DX34" s="422">
        <v>943.45991939687588</v>
      </c>
      <c r="DY34" s="422">
        <v>943.45991939687588</v>
      </c>
      <c r="DZ34" s="422">
        <v>943.45991939687588</v>
      </c>
      <c r="EA34" s="422">
        <v>943.45991939687588</v>
      </c>
      <c r="EB34" s="422">
        <v>943.45991939687588</v>
      </c>
      <c r="EC34" s="422">
        <v>943.45991939687588</v>
      </c>
      <c r="ED34" s="422">
        <v>943.45991939687588</v>
      </c>
      <c r="EE34" s="422">
        <v>943.45991939687588</v>
      </c>
      <c r="EF34" s="422">
        <v>943.45991939687588</v>
      </c>
      <c r="EG34" s="422">
        <v>943.45991939687588</v>
      </c>
      <c r="EH34" s="422">
        <v>943.45991939687588</v>
      </c>
      <c r="EI34" s="422">
        <v>950.37650858063989</v>
      </c>
      <c r="EJ34" s="422">
        <v>950.37650858063989</v>
      </c>
      <c r="EK34" s="422">
        <v>950.37650858063989</v>
      </c>
      <c r="EL34" s="422">
        <v>950.37650858063989</v>
      </c>
      <c r="EM34" s="422">
        <v>950.37650858063989</v>
      </c>
      <c r="EN34" s="422">
        <v>950.37650858063989</v>
      </c>
      <c r="EO34" s="422">
        <v>950.37650858063989</v>
      </c>
      <c r="EP34" s="422">
        <v>950.37650858063989</v>
      </c>
      <c r="EQ34" s="422">
        <v>950.37650858063989</v>
      </c>
      <c r="ER34" s="422">
        <v>950.37650858063989</v>
      </c>
      <c r="ES34" s="422">
        <v>950.37650858063989</v>
      </c>
      <c r="ET34" s="422">
        <v>950.37650858063989</v>
      </c>
      <c r="EU34" s="422">
        <v>950.62508663956191</v>
      </c>
      <c r="EV34" s="422">
        <v>950.62508663956191</v>
      </c>
      <c r="EW34" s="422">
        <v>950.62508663956191</v>
      </c>
      <c r="EX34" s="422">
        <v>950.62508663956191</v>
      </c>
      <c r="EY34" s="422">
        <v>950.62508663956191</v>
      </c>
      <c r="EZ34" s="422">
        <v>950.62508663956191</v>
      </c>
      <c r="FA34" s="422">
        <v>950.62508663956191</v>
      </c>
      <c r="FB34" s="422">
        <v>950.62508663956191</v>
      </c>
      <c r="FC34" s="422">
        <v>950.62508663956191</v>
      </c>
      <c r="FD34" s="422">
        <v>950.62508663956191</v>
      </c>
      <c r="FE34" s="422">
        <v>950.62508663956191</v>
      </c>
      <c r="FF34" s="422">
        <v>950.62508663956191</v>
      </c>
      <c r="FG34" s="422">
        <v>945.17518118918849</v>
      </c>
      <c r="FH34" s="422">
        <v>945.17518118918849</v>
      </c>
      <c r="FI34" s="422">
        <v>945.17518118918849</v>
      </c>
      <c r="FJ34" s="422">
        <v>945.17518118918849</v>
      </c>
      <c r="FK34" s="422">
        <v>945.17518118918849</v>
      </c>
      <c r="FL34" s="422">
        <v>945.17518118918849</v>
      </c>
      <c r="FM34" s="422">
        <v>945.17518118918849</v>
      </c>
      <c r="FN34" s="422">
        <v>945.17518118918849</v>
      </c>
      <c r="FO34" s="422">
        <v>945.17518118918849</v>
      </c>
      <c r="FP34" s="422">
        <v>945.17518118918849</v>
      </c>
      <c r="FQ34" s="422">
        <v>945.17518118918849</v>
      </c>
      <c r="FR34" s="422">
        <v>945.17518118918849</v>
      </c>
      <c r="FS34" s="422">
        <v>940.22688939496675</v>
      </c>
      <c r="FT34" s="422">
        <v>940.22688939496675</v>
      </c>
      <c r="FU34" s="422">
        <v>940.22688939496675</v>
      </c>
      <c r="FV34" s="422">
        <v>940.22688939496675</v>
      </c>
      <c r="FW34" s="422">
        <v>940.22688939496675</v>
      </c>
      <c r="FX34" s="422">
        <v>940.22688939496675</v>
      </c>
      <c r="FY34" s="422">
        <v>940.22688939496675</v>
      </c>
      <c r="FZ34" s="422">
        <v>940.22688939496675</v>
      </c>
      <c r="GA34" s="422">
        <v>940.22688939496675</v>
      </c>
      <c r="GB34" s="422">
        <v>940.22688939496675</v>
      </c>
      <c r="GC34" s="422">
        <v>940.22688939496675</v>
      </c>
      <c r="GD34" s="422">
        <v>940.22688939496675</v>
      </c>
      <c r="GE34" s="422">
        <v>940.64814841394741</v>
      </c>
      <c r="GF34" s="422">
        <v>940.64814841394741</v>
      </c>
      <c r="GG34" s="422">
        <v>940.64814841394741</v>
      </c>
      <c r="GH34" s="422">
        <v>940.64814841394741</v>
      </c>
      <c r="GI34" s="422">
        <v>940.64814841394741</v>
      </c>
      <c r="GJ34" s="422">
        <v>940.64814841394741</v>
      </c>
      <c r="GK34" s="422">
        <v>940.64814841394741</v>
      </c>
      <c r="GL34" s="422">
        <v>940.64814841394741</v>
      </c>
      <c r="GM34" s="422">
        <v>940.64814841394741</v>
      </c>
      <c r="GN34" s="422">
        <v>940.64814841394741</v>
      </c>
      <c r="GO34" s="422">
        <v>940.64814841394741</v>
      </c>
      <c r="GP34" s="422">
        <v>940.64814841394741</v>
      </c>
      <c r="GQ34" s="422">
        <v>945.67572144394387</v>
      </c>
      <c r="GR34" s="422">
        <v>945.67572144394387</v>
      </c>
      <c r="GS34" s="422">
        <v>945.67572144394387</v>
      </c>
      <c r="GT34" s="422">
        <v>945.67572144394387</v>
      </c>
      <c r="GU34" s="422">
        <v>945.67572144394387</v>
      </c>
      <c r="GV34" s="422">
        <v>945.67572144394387</v>
      </c>
      <c r="GW34" s="422">
        <v>945.67572144394387</v>
      </c>
      <c r="GX34" s="422">
        <v>945.67572144394387</v>
      </c>
      <c r="GY34" s="422">
        <v>945.67572144394387</v>
      </c>
      <c r="GZ34" s="422">
        <v>945.67572144394387</v>
      </c>
      <c r="HA34" s="422">
        <v>945.67572144394387</v>
      </c>
      <c r="HB34" s="422">
        <v>945.67572144394387</v>
      </c>
      <c r="HC34" s="422">
        <v>948.8194870875268</v>
      </c>
      <c r="HD34" s="422">
        <v>948.8194870875268</v>
      </c>
      <c r="HE34" s="422">
        <v>948.8194870875268</v>
      </c>
      <c r="HF34" s="422">
        <v>948.8194870875268</v>
      </c>
      <c r="HG34" s="422">
        <v>948.8194870875268</v>
      </c>
      <c r="HH34" s="422">
        <v>948.8194870875268</v>
      </c>
      <c r="HI34" s="422">
        <v>948.8194870875268</v>
      </c>
      <c r="HJ34" s="422">
        <v>948.8194870875268</v>
      </c>
      <c r="HK34" s="422">
        <v>948.8194870875268</v>
      </c>
      <c r="HL34" s="422">
        <v>948.8194870875268</v>
      </c>
      <c r="HM34" s="422">
        <v>948.8194870875268</v>
      </c>
      <c r="HN34" s="422">
        <v>948.8194870875268</v>
      </c>
      <c r="HO34" s="422">
        <v>451</v>
      </c>
      <c r="HP34" s="422">
        <v>451</v>
      </c>
      <c r="HQ34" s="422">
        <v>451</v>
      </c>
      <c r="HR34" s="422">
        <v>451</v>
      </c>
      <c r="HS34" s="422">
        <v>451</v>
      </c>
      <c r="HT34" s="422">
        <v>451</v>
      </c>
      <c r="HU34" s="422">
        <v>451</v>
      </c>
      <c r="HV34" s="422">
        <v>451</v>
      </c>
      <c r="HW34" s="422">
        <v>451</v>
      </c>
      <c r="HX34" s="422">
        <v>451</v>
      </c>
      <c r="HY34" s="422">
        <v>451</v>
      </c>
      <c r="HZ34" s="422">
        <v>451</v>
      </c>
      <c r="IA34" s="422">
        <v>451</v>
      </c>
      <c r="IB34" s="422">
        <v>451</v>
      </c>
      <c r="IC34" s="422">
        <v>451</v>
      </c>
      <c r="ID34" s="422">
        <v>451</v>
      </c>
      <c r="IE34" s="422">
        <v>451</v>
      </c>
      <c r="IF34" s="422">
        <v>451</v>
      </c>
      <c r="IG34" s="422">
        <v>451</v>
      </c>
      <c r="IH34" s="422">
        <v>451</v>
      </c>
      <c r="II34" s="422">
        <v>451</v>
      </c>
      <c r="IJ34" s="422">
        <v>451</v>
      </c>
      <c r="IK34" s="422">
        <v>451</v>
      </c>
      <c r="IL34" s="422">
        <v>451</v>
      </c>
    </row>
    <row r="35" spans="1:246" x14ac:dyDescent="0.25">
      <c r="A35" s="144">
        <v>67</v>
      </c>
      <c r="B35" s="144" t="s">
        <v>289</v>
      </c>
      <c r="C35" s="144">
        <v>3</v>
      </c>
      <c r="D35" s="144">
        <v>0</v>
      </c>
      <c r="E35" s="144"/>
      <c r="F35" s="145">
        <f t="shared" si="4"/>
        <v>152.6648503788</v>
      </c>
      <c r="G35" s="146">
        <f t="shared" si="6"/>
        <v>453.58</v>
      </c>
      <c r="H35" s="147">
        <f>MAX(0,IF(Q35&lt;&gt;"",(YEAR(Q35)-YEAR(GERAL!$G$3))*12+MONTH(Q35)+1,999))</f>
        <v>61</v>
      </c>
      <c r="I35" s="148"/>
      <c r="J35" s="149"/>
      <c r="K35" s="150">
        <f>IF(J35&lt;&gt;"",(YEAR(J35)-YEAR(GERAL!$G$3))*12+MONTH(J35)+IF(DAY(J35)&gt;1,1,0),0)</f>
        <v>0</v>
      </c>
      <c r="L35" s="151">
        <v>4.76</v>
      </c>
      <c r="M35" s="151">
        <v>1.24</v>
      </c>
      <c r="N35" s="152">
        <v>344.65</v>
      </c>
      <c r="O35" s="153">
        <f t="shared" si="5"/>
        <v>0</v>
      </c>
      <c r="P35" s="154"/>
      <c r="Q35" s="149">
        <v>45656</v>
      </c>
      <c r="R35" s="155">
        <v>170.85</v>
      </c>
      <c r="S35" s="156">
        <v>0.95</v>
      </c>
      <c r="T35" s="157">
        <v>0</v>
      </c>
      <c r="AL35" s="144" t="s">
        <v>256</v>
      </c>
      <c r="AM35" s="150" t="s">
        <v>393</v>
      </c>
      <c r="AO35" s="420">
        <v>0.33</v>
      </c>
      <c r="AQ35" s="151">
        <v>453.58</v>
      </c>
      <c r="AR35" s="151">
        <v>453.58</v>
      </c>
      <c r="AS35" s="151">
        <v>453.58</v>
      </c>
      <c r="AT35" s="151">
        <v>453.58</v>
      </c>
      <c r="AU35" s="151">
        <v>453.58</v>
      </c>
      <c r="AV35" s="151">
        <v>453.58</v>
      </c>
      <c r="AW35" s="151">
        <v>453.58</v>
      </c>
      <c r="AX35" s="151">
        <v>453.58</v>
      </c>
      <c r="AY35" s="151">
        <v>453.58</v>
      </c>
      <c r="AZ35" s="151">
        <v>453.58</v>
      </c>
      <c r="BA35" s="151">
        <v>453.58</v>
      </c>
      <c r="BB35" s="151">
        <v>453.58</v>
      </c>
      <c r="BC35" s="151">
        <v>454.78588476766924</v>
      </c>
      <c r="BD35" s="151">
        <v>454.78588476766924</v>
      </c>
      <c r="BE35" s="151">
        <v>454.78588476766924</v>
      </c>
      <c r="BF35" s="151">
        <v>454.78588476766924</v>
      </c>
      <c r="BG35" s="151">
        <v>454.78588476766924</v>
      </c>
      <c r="BH35" s="151">
        <v>454.78588476766924</v>
      </c>
      <c r="BI35" s="151">
        <v>454.78588476766924</v>
      </c>
      <c r="BJ35" s="151">
        <v>454.78588476766924</v>
      </c>
      <c r="BK35" s="151">
        <v>454.78588476766924</v>
      </c>
      <c r="BL35" s="151">
        <v>454.78588476766924</v>
      </c>
      <c r="BM35" s="151">
        <v>454.78588476766924</v>
      </c>
      <c r="BN35" s="151">
        <v>454.78588476766924</v>
      </c>
      <c r="BO35" s="151">
        <v>455.71884042912541</v>
      </c>
      <c r="BP35" s="151">
        <v>455.71884042912541</v>
      </c>
      <c r="BQ35" s="151">
        <v>455.71884042912541</v>
      </c>
      <c r="BR35" s="151">
        <v>455.71884042912541</v>
      </c>
      <c r="BS35" s="151">
        <v>455.71884042912541</v>
      </c>
      <c r="BT35" s="151">
        <v>455.71884042912541</v>
      </c>
      <c r="BU35" s="151">
        <v>455.71884042912541</v>
      </c>
      <c r="BV35" s="151">
        <v>455.71884042912541</v>
      </c>
      <c r="BW35" s="151">
        <v>455.71884042912541</v>
      </c>
      <c r="BX35" s="151">
        <v>455.71884042912541</v>
      </c>
      <c r="BY35" s="151">
        <v>455.71884042912541</v>
      </c>
      <c r="BZ35" s="151">
        <v>455.71884042912541</v>
      </c>
      <c r="CA35" s="151">
        <v>453.47559813387892</v>
      </c>
      <c r="CB35" s="151">
        <v>453.47559813387892</v>
      </c>
      <c r="CC35" s="151">
        <v>453.47559813387892</v>
      </c>
      <c r="CD35" s="151">
        <v>453.47559813387892</v>
      </c>
      <c r="CE35" s="151">
        <v>453.47559813387892</v>
      </c>
      <c r="CF35" s="151">
        <v>453.47559813387892</v>
      </c>
      <c r="CG35" s="151">
        <v>453.47559813387892</v>
      </c>
      <c r="CH35" s="151">
        <v>453.47559813387892</v>
      </c>
      <c r="CI35" s="151">
        <v>453.47559813387892</v>
      </c>
      <c r="CJ35" s="151">
        <v>453.47559813387892</v>
      </c>
      <c r="CK35" s="151">
        <v>453.47559813387892</v>
      </c>
      <c r="CL35" s="151">
        <v>453.47559813387892</v>
      </c>
      <c r="CM35" s="151">
        <v>456.88716760246945</v>
      </c>
      <c r="CN35" s="151">
        <v>456.88716760246945</v>
      </c>
      <c r="CO35" s="151">
        <v>456.88716760246945</v>
      </c>
      <c r="CP35" s="151">
        <v>456.88716760246945</v>
      </c>
      <c r="CQ35" s="151">
        <v>456.88716760246945</v>
      </c>
      <c r="CR35" s="151">
        <v>456.88716760246945</v>
      </c>
      <c r="CS35" s="151">
        <v>456.88716760246945</v>
      </c>
      <c r="CT35" s="151">
        <v>456.88716760246945</v>
      </c>
      <c r="CU35" s="151">
        <v>456.88716760246945</v>
      </c>
      <c r="CV35" s="151">
        <v>456.88716760246945</v>
      </c>
      <c r="CW35" s="151">
        <v>456.88716760246945</v>
      </c>
      <c r="CX35" s="151">
        <v>456.88716760246945</v>
      </c>
      <c r="CY35" s="151">
        <v>462.55482326904513</v>
      </c>
      <c r="CZ35" s="151">
        <v>462.55482326904513</v>
      </c>
      <c r="DA35" s="151">
        <v>462.55482326904513</v>
      </c>
      <c r="DB35" s="151">
        <v>462.55482326904513</v>
      </c>
      <c r="DC35" s="151">
        <v>462.55482326904513</v>
      </c>
      <c r="DD35" s="151">
        <v>462.55482326904513</v>
      </c>
      <c r="DE35" s="151">
        <v>462.55482326904513</v>
      </c>
      <c r="DF35" s="151">
        <v>462.55482326904513</v>
      </c>
      <c r="DG35" s="151">
        <v>462.55482326904513</v>
      </c>
      <c r="DH35" s="151">
        <v>462.55482326904513</v>
      </c>
      <c r="DI35" s="151">
        <v>462.55482326904513</v>
      </c>
      <c r="DJ35" s="151">
        <v>462.55482326904513</v>
      </c>
      <c r="DK35" s="151">
        <v>466.29013030036481</v>
      </c>
      <c r="DL35" s="151">
        <v>466.29013030036481</v>
      </c>
      <c r="DM35" s="151">
        <v>466.29013030036481</v>
      </c>
      <c r="DN35" s="151">
        <v>466.29013030036481</v>
      </c>
      <c r="DO35" s="151">
        <v>466.29013030036481</v>
      </c>
      <c r="DP35" s="151">
        <v>466.29013030036481</v>
      </c>
      <c r="DQ35" s="151">
        <v>466.29013030036481</v>
      </c>
      <c r="DR35" s="151">
        <v>466.29013030036481</v>
      </c>
      <c r="DS35" s="151">
        <v>466.29013030036481</v>
      </c>
      <c r="DT35" s="151">
        <v>466.29013030036481</v>
      </c>
      <c r="DU35" s="151">
        <v>466.29013030036481</v>
      </c>
      <c r="DV35" s="151">
        <v>466.29013030036481</v>
      </c>
      <c r="DW35" s="151">
        <v>475.53894581862113</v>
      </c>
      <c r="DX35" s="151">
        <v>475.53894581862113</v>
      </c>
      <c r="DY35" s="151">
        <v>475.53894581862113</v>
      </c>
      <c r="DZ35" s="151">
        <v>475.53894581862113</v>
      </c>
      <c r="EA35" s="151">
        <v>475.53894581862113</v>
      </c>
      <c r="EB35" s="151">
        <v>475.53894581862113</v>
      </c>
      <c r="EC35" s="151">
        <v>475.53894581862113</v>
      </c>
      <c r="ED35" s="151">
        <v>475.53894581862113</v>
      </c>
      <c r="EE35" s="151">
        <v>475.53894581862113</v>
      </c>
      <c r="EF35" s="151">
        <v>475.53894581862113</v>
      </c>
      <c r="EG35" s="151">
        <v>475.53894581862113</v>
      </c>
      <c r="EH35" s="151">
        <v>475.53894581862113</v>
      </c>
      <c r="EI35" s="151">
        <v>475.92978705062819</v>
      </c>
      <c r="EJ35" s="151">
        <v>475.92978705062819</v>
      </c>
      <c r="EK35" s="151">
        <v>475.92978705062819</v>
      </c>
      <c r="EL35" s="151">
        <v>475.92978705062819</v>
      </c>
      <c r="EM35" s="151">
        <v>475.92978705062819</v>
      </c>
      <c r="EN35" s="151">
        <v>475.92978705062819</v>
      </c>
      <c r="EO35" s="151">
        <v>475.92978705062819</v>
      </c>
      <c r="EP35" s="151">
        <v>475.92978705062819</v>
      </c>
      <c r="EQ35" s="151">
        <v>475.92978705062819</v>
      </c>
      <c r="ER35" s="151">
        <v>475.92978705062819</v>
      </c>
      <c r="ES35" s="151">
        <v>475.92978705062819</v>
      </c>
      <c r="ET35" s="151">
        <v>475.92978705062819</v>
      </c>
      <c r="EU35" s="151">
        <v>488.3190563257678</v>
      </c>
      <c r="EV35" s="151">
        <v>488.3190563257678</v>
      </c>
      <c r="EW35" s="151">
        <v>488.3190563257678</v>
      </c>
      <c r="EX35" s="151">
        <v>488.3190563257678</v>
      </c>
      <c r="EY35" s="151">
        <v>488.3190563257678</v>
      </c>
      <c r="EZ35" s="151">
        <v>488.3190563257678</v>
      </c>
      <c r="FA35" s="151">
        <v>488.3190563257678</v>
      </c>
      <c r="FB35" s="151">
        <v>488.3190563257678</v>
      </c>
      <c r="FC35" s="151">
        <v>488.3190563257678</v>
      </c>
      <c r="FD35" s="151">
        <v>488.3190563257678</v>
      </c>
      <c r="FE35" s="151">
        <v>488.3190563257678</v>
      </c>
      <c r="FF35" s="151">
        <v>488.3190563257678</v>
      </c>
      <c r="FG35" s="151">
        <v>495.17110803251956</v>
      </c>
      <c r="FH35" s="151">
        <v>495.17110803251956</v>
      </c>
      <c r="FI35" s="151">
        <v>495.17110803251956</v>
      </c>
      <c r="FJ35" s="151">
        <v>495.17110803251956</v>
      </c>
      <c r="FK35" s="151">
        <v>495.17110803251956</v>
      </c>
      <c r="FL35" s="151">
        <v>495.17110803251956</v>
      </c>
      <c r="FM35" s="151">
        <v>495.17110803251956</v>
      </c>
      <c r="FN35" s="151">
        <v>495.17110803251956</v>
      </c>
      <c r="FO35" s="151">
        <v>495.17110803251956</v>
      </c>
      <c r="FP35" s="151">
        <v>495.17110803251956</v>
      </c>
      <c r="FQ35" s="151">
        <v>495.17110803251956</v>
      </c>
      <c r="FR35" s="151">
        <v>495.17110803251956</v>
      </c>
      <c r="FS35" s="151">
        <v>503.58139219289825</v>
      </c>
      <c r="FT35" s="151">
        <v>503.58139219289825</v>
      </c>
      <c r="FU35" s="151">
        <v>503.58139219289825</v>
      </c>
      <c r="FV35" s="151">
        <v>503.58139219289825</v>
      </c>
      <c r="FW35" s="151">
        <v>503.58139219289825</v>
      </c>
      <c r="FX35" s="151">
        <v>503.58139219289825</v>
      </c>
      <c r="FY35" s="151">
        <v>503.58139219289825</v>
      </c>
      <c r="FZ35" s="151">
        <v>503.58139219289825</v>
      </c>
      <c r="GA35" s="151">
        <v>503.58139219289825</v>
      </c>
      <c r="GB35" s="151">
        <v>503.58139219289825</v>
      </c>
      <c r="GC35" s="151">
        <v>503.58139219289825</v>
      </c>
      <c r="GD35" s="151">
        <v>503.58139219289825</v>
      </c>
      <c r="GE35" s="151">
        <v>508.12841353051647</v>
      </c>
      <c r="GF35" s="151">
        <v>508.12841353051647</v>
      </c>
      <c r="GG35" s="151">
        <v>508.12841353051647</v>
      </c>
      <c r="GH35" s="151">
        <v>508.12841353051647</v>
      </c>
      <c r="GI35" s="151">
        <v>508.12841353051647</v>
      </c>
      <c r="GJ35" s="151">
        <v>508.12841353051647</v>
      </c>
      <c r="GK35" s="151">
        <v>508.12841353051647</v>
      </c>
      <c r="GL35" s="151">
        <v>508.12841353051647</v>
      </c>
      <c r="GM35" s="151">
        <v>508.12841353051647</v>
      </c>
      <c r="GN35" s="151">
        <v>508.12841353051647</v>
      </c>
      <c r="GO35" s="151">
        <v>508.12841353051647</v>
      </c>
      <c r="GP35" s="151">
        <v>508.12841353051647</v>
      </c>
      <c r="GQ35" s="151">
        <v>516.59636554251745</v>
      </c>
      <c r="GR35" s="151">
        <v>516.59636554251745</v>
      </c>
      <c r="GS35" s="151">
        <v>516.59636554251745</v>
      </c>
      <c r="GT35" s="151">
        <v>516.59636554251745</v>
      </c>
      <c r="GU35" s="151">
        <v>516.59636554251745</v>
      </c>
      <c r="GV35" s="151">
        <v>516.59636554251745</v>
      </c>
      <c r="GW35" s="151">
        <v>516.59636554251745</v>
      </c>
      <c r="GX35" s="151">
        <v>516.59636554251745</v>
      </c>
      <c r="GY35" s="151">
        <v>516.59636554251745</v>
      </c>
      <c r="GZ35" s="151">
        <v>516.59636554251745</v>
      </c>
      <c r="HA35" s="151">
        <v>516.59636554251745</v>
      </c>
      <c r="HB35" s="151">
        <v>516.59636554251745</v>
      </c>
      <c r="HC35" s="423">
        <v>521.85575804960899</v>
      </c>
      <c r="HD35" s="423">
        <v>521.85575804960899</v>
      </c>
      <c r="HE35" s="423">
        <v>521.85575804960899</v>
      </c>
      <c r="HF35" s="423">
        <v>521.85575804960899</v>
      </c>
      <c r="HG35" s="423">
        <v>521.85575804960899</v>
      </c>
      <c r="HH35" s="423">
        <v>521.85575804960899</v>
      </c>
      <c r="HI35" s="423">
        <v>521.85575804960899</v>
      </c>
      <c r="HJ35" s="423">
        <v>521.85575804960899</v>
      </c>
      <c r="HK35" s="423">
        <v>521.85575804960899</v>
      </c>
      <c r="HL35" s="423">
        <v>521.85575804960899</v>
      </c>
      <c r="HM35" s="423">
        <v>521.85575804960899</v>
      </c>
      <c r="HN35" s="423">
        <v>521.85575804960899</v>
      </c>
      <c r="HO35" s="423">
        <v>832.75184527312103</v>
      </c>
      <c r="HP35" s="423">
        <v>832.75184527312103</v>
      </c>
      <c r="HQ35" s="423">
        <v>832.75184527312103</v>
      </c>
      <c r="HR35" s="423">
        <v>832.75184527312103</v>
      </c>
      <c r="HS35" s="423">
        <v>832.75184527312103</v>
      </c>
      <c r="HT35" s="423">
        <v>832.75184527312103</v>
      </c>
      <c r="HU35" s="423">
        <v>832.75184527312103</v>
      </c>
      <c r="HV35" s="423">
        <v>832.75184527312103</v>
      </c>
      <c r="HW35" s="423">
        <v>832.75184527312103</v>
      </c>
      <c r="HX35" s="423">
        <v>832.75184527312103</v>
      </c>
      <c r="HY35" s="423">
        <v>832.75184527312103</v>
      </c>
      <c r="HZ35" s="423">
        <v>832.75184527312103</v>
      </c>
      <c r="IA35" s="423">
        <v>832.75184527312103</v>
      </c>
      <c r="IB35" s="423">
        <v>832.75184527312103</v>
      </c>
      <c r="IC35" s="423">
        <v>832.75184527312103</v>
      </c>
      <c r="ID35" s="423">
        <v>832.75184527312103</v>
      </c>
      <c r="IE35" s="423">
        <v>832.75184527312103</v>
      </c>
      <c r="IF35" s="423">
        <v>832.75184527312103</v>
      </c>
      <c r="IG35" s="423">
        <v>832.75184527312103</v>
      </c>
      <c r="IH35" s="423">
        <v>832.75184527312103</v>
      </c>
      <c r="II35" s="423">
        <v>832.75184527312103</v>
      </c>
      <c r="IJ35" s="423">
        <v>832.75184527312103</v>
      </c>
      <c r="IK35" s="423">
        <v>832.75184527312103</v>
      </c>
      <c r="IL35" s="423">
        <v>832.75184527312103</v>
      </c>
    </row>
    <row r="36" spans="1:246" x14ac:dyDescent="0.25">
      <c r="A36" s="144">
        <v>68</v>
      </c>
      <c r="B36" s="144" t="s">
        <v>290</v>
      </c>
      <c r="C36" s="144">
        <v>1</v>
      </c>
      <c r="D36" s="144">
        <v>0</v>
      </c>
      <c r="E36" s="144"/>
      <c r="F36" s="145">
        <f t="shared" si="4"/>
        <v>287.76553749999999</v>
      </c>
      <c r="G36" s="146">
        <f t="shared" si="6"/>
        <v>223.9</v>
      </c>
      <c r="H36" s="147">
        <f>MAX(0,IF(Q36&lt;&gt;"",(YEAR(Q36)-YEAR(GERAL!$G$3))*12+MONTH(Q36)+1,999))</f>
        <v>49</v>
      </c>
      <c r="I36" s="148"/>
      <c r="J36" s="149"/>
      <c r="K36" s="150">
        <f>IF(J36&lt;&gt;"",(YEAR(J36)-YEAR(GERAL!$G$3))*12+MONTH(J36)+IF(DAY(J36)&gt;1,1,0),0)</f>
        <v>0</v>
      </c>
      <c r="L36" s="151">
        <v>12.95</v>
      </c>
      <c r="M36" s="151">
        <v>5.55</v>
      </c>
      <c r="N36" s="152">
        <v>344.65</v>
      </c>
      <c r="O36" s="153">
        <f t="shared" si="5"/>
        <v>0</v>
      </c>
      <c r="P36" s="154"/>
      <c r="Q36" s="149">
        <v>45290</v>
      </c>
      <c r="R36" s="155">
        <v>350</v>
      </c>
      <c r="S36" s="156">
        <v>1</v>
      </c>
      <c r="T36" s="157">
        <v>0</v>
      </c>
      <c r="AL36" s="144" t="s">
        <v>175</v>
      </c>
      <c r="AM36" s="150" t="s">
        <v>393</v>
      </c>
      <c r="AQ36" s="151">
        <v>223.9</v>
      </c>
      <c r="AR36" s="151">
        <v>223.9</v>
      </c>
      <c r="AS36" s="151">
        <v>223.9</v>
      </c>
      <c r="AT36" s="151">
        <v>223.9</v>
      </c>
      <c r="AU36" s="151">
        <v>223.9</v>
      </c>
      <c r="AV36" s="151">
        <v>223.9</v>
      </c>
      <c r="AW36" s="151">
        <v>223.9</v>
      </c>
      <c r="AX36" s="151">
        <v>223.9</v>
      </c>
      <c r="AY36" s="151">
        <v>223.9</v>
      </c>
      <c r="AZ36" s="151">
        <v>223.9</v>
      </c>
      <c r="BA36" s="151">
        <v>223.9</v>
      </c>
      <c r="BB36" s="151">
        <v>223.9</v>
      </c>
      <c r="BC36" s="151">
        <v>223.9</v>
      </c>
      <c r="BD36" s="151">
        <v>223.9</v>
      </c>
      <c r="BE36" s="151">
        <v>223.9</v>
      </c>
      <c r="BF36" s="151">
        <v>223.9</v>
      </c>
      <c r="BG36" s="151">
        <v>223.9</v>
      </c>
      <c r="BH36" s="151">
        <v>223.9</v>
      </c>
      <c r="BI36" s="151">
        <v>223.9</v>
      </c>
      <c r="BJ36" s="151">
        <v>223.9</v>
      </c>
      <c r="BK36" s="151">
        <v>223.9</v>
      </c>
      <c r="BL36" s="151">
        <v>223.9</v>
      </c>
      <c r="BM36" s="151">
        <v>223.9</v>
      </c>
      <c r="BN36" s="151">
        <v>223.9</v>
      </c>
      <c r="BO36" s="151">
        <v>223.9</v>
      </c>
      <c r="BP36" s="151">
        <v>223.9</v>
      </c>
      <c r="BQ36" s="151">
        <v>223.9</v>
      </c>
      <c r="BR36" s="151">
        <v>223.9</v>
      </c>
      <c r="BS36" s="151">
        <v>223.9</v>
      </c>
      <c r="BT36" s="151">
        <v>223.9</v>
      </c>
      <c r="BU36" s="151">
        <v>223.9</v>
      </c>
      <c r="BV36" s="151">
        <v>223.9</v>
      </c>
      <c r="BW36" s="151">
        <v>223.9</v>
      </c>
      <c r="BX36" s="151">
        <v>223.9</v>
      </c>
      <c r="BY36" s="151">
        <v>223.9</v>
      </c>
      <c r="BZ36" s="151">
        <v>223.9</v>
      </c>
      <c r="CA36" s="151">
        <v>223.9</v>
      </c>
      <c r="CB36" s="151">
        <v>223.9</v>
      </c>
      <c r="CC36" s="151">
        <v>223.9</v>
      </c>
      <c r="CD36" s="151">
        <v>223.9</v>
      </c>
      <c r="CE36" s="151">
        <v>223.9</v>
      </c>
      <c r="CF36" s="151">
        <v>223.9</v>
      </c>
      <c r="CG36" s="151">
        <v>223.9</v>
      </c>
      <c r="CH36" s="151">
        <v>223.9</v>
      </c>
      <c r="CI36" s="151">
        <v>223.9</v>
      </c>
      <c r="CJ36" s="151">
        <v>223.9</v>
      </c>
      <c r="CK36" s="151">
        <v>223.9</v>
      </c>
      <c r="CL36" s="151">
        <v>223.9</v>
      </c>
      <c r="CM36" s="151">
        <v>223.9</v>
      </c>
      <c r="CN36" s="151">
        <v>223.9</v>
      </c>
      <c r="CO36" s="151">
        <v>223.9</v>
      </c>
      <c r="CP36" s="151">
        <v>223.9</v>
      </c>
      <c r="CQ36" s="151">
        <v>223.9</v>
      </c>
      <c r="CR36" s="151">
        <v>223.9</v>
      </c>
      <c r="CS36" s="151">
        <v>223.9</v>
      </c>
      <c r="CT36" s="151">
        <v>223.9</v>
      </c>
      <c r="CU36" s="151">
        <v>223.9</v>
      </c>
      <c r="CV36" s="151">
        <v>223.9</v>
      </c>
      <c r="CW36" s="151">
        <v>223.9</v>
      </c>
      <c r="CX36" s="151">
        <v>223.9</v>
      </c>
      <c r="CY36" s="151">
        <v>223.9</v>
      </c>
      <c r="CZ36" s="151">
        <v>223.9</v>
      </c>
      <c r="DA36" s="151">
        <v>223.9</v>
      </c>
      <c r="DB36" s="151">
        <v>223.9</v>
      </c>
      <c r="DC36" s="151">
        <v>223.9</v>
      </c>
      <c r="DD36" s="151">
        <v>223.9</v>
      </c>
      <c r="DE36" s="151">
        <v>223.9</v>
      </c>
      <c r="DF36" s="151">
        <v>223.9</v>
      </c>
      <c r="DG36" s="151">
        <v>223.9</v>
      </c>
      <c r="DH36" s="151">
        <v>223.9</v>
      </c>
      <c r="DI36" s="151">
        <v>223.9</v>
      </c>
      <c r="DJ36" s="151">
        <v>223.9</v>
      </c>
      <c r="DK36" s="151">
        <v>223.9</v>
      </c>
      <c r="DL36" s="151">
        <v>223.9</v>
      </c>
      <c r="DM36" s="151">
        <v>223.9</v>
      </c>
      <c r="DN36" s="151">
        <v>223.9</v>
      </c>
      <c r="DO36" s="151">
        <v>223.9</v>
      </c>
      <c r="DP36" s="151">
        <v>223.9</v>
      </c>
      <c r="DQ36" s="151">
        <v>223.9</v>
      </c>
      <c r="DR36" s="151">
        <v>223.9</v>
      </c>
      <c r="DS36" s="151">
        <v>223.9</v>
      </c>
      <c r="DT36" s="151">
        <v>223.9</v>
      </c>
      <c r="DU36" s="151">
        <v>223.9</v>
      </c>
      <c r="DV36" s="151">
        <v>223.9</v>
      </c>
      <c r="DW36" s="151">
        <v>223.9</v>
      </c>
      <c r="DX36" s="151">
        <v>223.9</v>
      </c>
      <c r="DY36" s="151">
        <v>223.9</v>
      </c>
      <c r="DZ36" s="151">
        <v>223.9</v>
      </c>
      <c r="EA36" s="151">
        <v>223.9</v>
      </c>
      <c r="EB36" s="151">
        <v>223.9</v>
      </c>
      <c r="EC36" s="151">
        <v>223.9</v>
      </c>
      <c r="ED36" s="151">
        <v>223.9</v>
      </c>
      <c r="EE36" s="151">
        <v>223.9</v>
      </c>
      <c r="EF36" s="151">
        <v>223.9</v>
      </c>
      <c r="EG36" s="151">
        <v>223.9</v>
      </c>
      <c r="EH36" s="151">
        <v>223.9</v>
      </c>
      <c r="EI36" s="151">
        <v>223.9</v>
      </c>
      <c r="EJ36" s="151">
        <v>223.9</v>
      </c>
      <c r="EK36" s="151">
        <v>223.9</v>
      </c>
      <c r="EL36" s="151">
        <v>223.9</v>
      </c>
      <c r="EM36" s="151">
        <v>223.9</v>
      </c>
      <c r="EN36" s="151">
        <v>223.9</v>
      </c>
      <c r="EO36" s="151">
        <v>223.9</v>
      </c>
      <c r="EP36" s="151">
        <v>223.9</v>
      </c>
      <c r="EQ36" s="151">
        <v>223.9</v>
      </c>
      <c r="ER36" s="151">
        <v>223.9</v>
      </c>
      <c r="ES36" s="151">
        <v>223.9</v>
      </c>
      <c r="ET36" s="151">
        <v>223.9</v>
      </c>
      <c r="EU36" s="151">
        <v>223.9</v>
      </c>
      <c r="EV36" s="151">
        <v>223.9</v>
      </c>
      <c r="EW36" s="151">
        <v>223.9</v>
      </c>
      <c r="EX36" s="151">
        <v>223.9</v>
      </c>
      <c r="EY36" s="151">
        <v>223.9</v>
      </c>
      <c r="EZ36" s="151">
        <v>223.9</v>
      </c>
      <c r="FA36" s="151">
        <v>223.9</v>
      </c>
      <c r="FB36" s="151">
        <v>223.9</v>
      </c>
      <c r="FC36" s="151">
        <v>223.9</v>
      </c>
      <c r="FD36" s="151">
        <v>223.9</v>
      </c>
      <c r="FE36" s="151">
        <v>223.9</v>
      </c>
      <c r="FF36" s="151">
        <v>223.9</v>
      </c>
      <c r="FG36" s="151">
        <v>223.9</v>
      </c>
      <c r="FH36" s="151">
        <v>223.9</v>
      </c>
      <c r="FI36" s="151">
        <v>223.9</v>
      </c>
      <c r="FJ36" s="151">
        <v>223.9</v>
      </c>
      <c r="FK36" s="151">
        <v>223.9</v>
      </c>
      <c r="FL36" s="151">
        <v>223.9</v>
      </c>
      <c r="FM36" s="151">
        <v>223.9</v>
      </c>
      <c r="FN36" s="151">
        <v>223.9</v>
      </c>
      <c r="FO36" s="151">
        <v>223.9</v>
      </c>
      <c r="FP36" s="151">
        <v>223.9</v>
      </c>
      <c r="FQ36" s="151">
        <v>223.9</v>
      </c>
      <c r="FR36" s="151">
        <v>223.9</v>
      </c>
      <c r="FS36" s="151">
        <v>223.9</v>
      </c>
      <c r="FT36" s="151">
        <v>223.9</v>
      </c>
      <c r="FU36" s="151">
        <v>223.9</v>
      </c>
      <c r="FV36" s="151">
        <v>223.9</v>
      </c>
      <c r="FW36" s="151">
        <v>223.9</v>
      </c>
      <c r="FX36" s="151">
        <v>223.9</v>
      </c>
      <c r="FY36" s="151">
        <v>223.9</v>
      </c>
      <c r="FZ36" s="151">
        <v>223.9</v>
      </c>
      <c r="GA36" s="151">
        <v>223.9</v>
      </c>
      <c r="GB36" s="151">
        <v>223.9</v>
      </c>
      <c r="GC36" s="151">
        <v>223.9</v>
      </c>
      <c r="GD36" s="151">
        <v>223.9</v>
      </c>
      <c r="GE36" s="151">
        <v>223.9</v>
      </c>
      <c r="GF36" s="151">
        <v>223.9</v>
      </c>
      <c r="GG36" s="151">
        <v>223.9</v>
      </c>
      <c r="GH36" s="151">
        <v>223.9</v>
      </c>
      <c r="GI36" s="151">
        <v>223.9</v>
      </c>
      <c r="GJ36" s="151">
        <v>223.9</v>
      </c>
      <c r="GK36" s="151">
        <v>223.9</v>
      </c>
      <c r="GL36" s="151">
        <v>223.9</v>
      </c>
      <c r="GM36" s="151">
        <v>223.9</v>
      </c>
      <c r="GN36" s="151">
        <v>223.9</v>
      </c>
      <c r="GO36" s="151">
        <v>223.9</v>
      </c>
      <c r="GP36" s="151">
        <v>223.9</v>
      </c>
      <c r="GQ36" s="151">
        <v>223.9</v>
      </c>
      <c r="GR36" s="151">
        <v>223.9</v>
      </c>
      <c r="GS36" s="151">
        <v>223.9</v>
      </c>
      <c r="GT36" s="151">
        <v>223.9</v>
      </c>
      <c r="GU36" s="151">
        <v>223.9</v>
      </c>
      <c r="GV36" s="151">
        <v>223.9</v>
      </c>
      <c r="GW36" s="151">
        <v>223.9</v>
      </c>
      <c r="GX36" s="151">
        <v>223.9</v>
      </c>
      <c r="GY36" s="151">
        <v>223.9</v>
      </c>
      <c r="GZ36" s="151">
        <v>223.9</v>
      </c>
      <c r="HA36" s="151">
        <v>223.9</v>
      </c>
      <c r="HB36" s="151">
        <v>223.9</v>
      </c>
      <c r="HC36" s="423">
        <v>223.9</v>
      </c>
      <c r="HD36" s="423">
        <v>223.9</v>
      </c>
      <c r="HE36" s="423">
        <v>223.9</v>
      </c>
      <c r="HF36" s="423">
        <v>223.9</v>
      </c>
      <c r="HG36" s="423">
        <v>223.9</v>
      </c>
      <c r="HH36" s="423">
        <v>223.9</v>
      </c>
      <c r="HI36" s="423">
        <v>223.9</v>
      </c>
      <c r="HJ36" s="423">
        <v>223.9</v>
      </c>
      <c r="HK36" s="423">
        <v>223.9</v>
      </c>
      <c r="HL36" s="423">
        <v>223.9</v>
      </c>
      <c r="HM36" s="423">
        <v>223.9</v>
      </c>
      <c r="HN36" s="423">
        <v>223.9</v>
      </c>
      <c r="HO36" s="423">
        <v>973.10552432790098</v>
      </c>
      <c r="HP36" s="423">
        <v>973.10552432790098</v>
      </c>
      <c r="HQ36" s="423">
        <v>973.10552432790098</v>
      </c>
      <c r="HR36" s="423">
        <v>973.10552432790098</v>
      </c>
      <c r="HS36" s="423">
        <v>973.10552432790098</v>
      </c>
      <c r="HT36" s="423">
        <v>973.10552432790098</v>
      </c>
      <c r="HU36" s="423">
        <v>973.10552432790098</v>
      </c>
      <c r="HV36" s="423">
        <v>973.10552432790098</v>
      </c>
      <c r="HW36" s="423">
        <v>973.10552432790098</v>
      </c>
      <c r="HX36" s="423">
        <v>973.10552432790098</v>
      </c>
      <c r="HY36" s="423">
        <v>973.10552432790098</v>
      </c>
      <c r="HZ36" s="423">
        <v>973.10552432790098</v>
      </c>
      <c r="IA36" s="423">
        <v>973.10552432790098</v>
      </c>
      <c r="IB36" s="423">
        <v>973.10552432790098</v>
      </c>
      <c r="IC36" s="423">
        <v>973.10552432790098</v>
      </c>
      <c r="ID36" s="423">
        <v>973.10552432790098</v>
      </c>
      <c r="IE36" s="423">
        <v>973.10552432790098</v>
      </c>
      <c r="IF36" s="423">
        <v>973.10552432790098</v>
      </c>
      <c r="IG36" s="423">
        <v>973.10552432790098</v>
      </c>
      <c r="IH36" s="423">
        <v>973.10552432790098</v>
      </c>
      <c r="II36" s="423">
        <v>973.10552432790098</v>
      </c>
      <c r="IJ36" s="423">
        <v>973.10552432790098</v>
      </c>
      <c r="IK36" s="423">
        <v>973.10552432790098</v>
      </c>
      <c r="IL36" s="423">
        <v>973.10552432790098</v>
      </c>
    </row>
    <row r="37" spans="1:246" x14ac:dyDescent="0.25">
      <c r="A37" s="144">
        <v>69</v>
      </c>
      <c r="B37" s="144" t="s">
        <v>291</v>
      </c>
      <c r="C37" s="144">
        <v>3</v>
      </c>
      <c r="D37" s="144">
        <v>0</v>
      </c>
      <c r="E37" s="160"/>
      <c r="F37" s="145">
        <f t="shared" si="4"/>
        <v>153.32205941550001</v>
      </c>
      <c r="G37" s="146">
        <f t="shared" si="6"/>
        <v>453.58</v>
      </c>
      <c r="H37" s="147">
        <f>MAX(0,IF(Q37&lt;&gt;"",(YEAR(Q37)-YEAR(GERAL!$G$3))*12+MONTH(Q37)+1,999))</f>
        <v>61</v>
      </c>
      <c r="I37" s="148"/>
      <c r="J37" s="149"/>
      <c r="K37" s="150">
        <f>IF(J37&lt;&gt;"",(YEAR(J37)-YEAR(GERAL!$G$3))*12+MONTH(J37)+IF(DAY(J37)&gt;1,1,0),0)</f>
        <v>0</v>
      </c>
      <c r="L37" s="151">
        <v>4.3499999999999996</v>
      </c>
      <c r="M37" s="151">
        <v>1.24</v>
      </c>
      <c r="N37" s="152">
        <v>344.65</v>
      </c>
      <c r="O37" s="153">
        <f t="shared" si="5"/>
        <v>0</v>
      </c>
      <c r="P37" s="154"/>
      <c r="Q37" s="149">
        <v>45656</v>
      </c>
      <c r="R37" s="155">
        <v>170.85</v>
      </c>
      <c r="S37" s="156">
        <v>0.95</v>
      </c>
      <c r="T37" s="157">
        <v>0</v>
      </c>
      <c r="AL37" s="144" t="s">
        <v>256</v>
      </c>
      <c r="AM37" s="150" t="s">
        <v>393</v>
      </c>
      <c r="AQ37" s="151">
        <v>453.58</v>
      </c>
      <c r="AR37" s="151">
        <v>453.58</v>
      </c>
      <c r="AS37" s="151">
        <v>453.58</v>
      </c>
      <c r="AT37" s="151">
        <v>453.58</v>
      </c>
      <c r="AU37" s="151">
        <v>453.58</v>
      </c>
      <c r="AV37" s="151">
        <v>453.58</v>
      </c>
      <c r="AW37" s="151">
        <v>453.58</v>
      </c>
      <c r="AX37" s="151">
        <v>453.58</v>
      </c>
      <c r="AY37" s="151">
        <v>453.58</v>
      </c>
      <c r="AZ37" s="151">
        <v>453.58</v>
      </c>
      <c r="BA37" s="151">
        <v>453.58</v>
      </c>
      <c r="BB37" s="151">
        <v>453.58</v>
      </c>
      <c r="BC37" s="151">
        <v>454.78588476766924</v>
      </c>
      <c r="BD37" s="151">
        <v>454.78588476766924</v>
      </c>
      <c r="BE37" s="151">
        <v>454.78588476766924</v>
      </c>
      <c r="BF37" s="151">
        <v>454.78588476766924</v>
      </c>
      <c r="BG37" s="151">
        <v>454.78588476766924</v>
      </c>
      <c r="BH37" s="151">
        <v>454.78588476766924</v>
      </c>
      <c r="BI37" s="151">
        <v>454.78588476766924</v>
      </c>
      <c r="BJ37" s="151">
        <v>454.78588476766924</v>
      </c>
      <c r="BK37" s="151">
        <v>454.78588476766924</v>
      </c>
      <c r="BL37" s="151">
        <v>454.78588476766924</v>
      </c>
      <c r="BM37" s="151">
        <v>454.78588476766924</v>
      </c>
      <c r="BN37" s="151">
        <v>454.78588476766924</v>
      </c>
      <c r="BO37" s="151">
        <v>455.71884042912541</v>
      </c>
      <c r="BP37" s="151">
        <v>455.71884042912541</v>
      </c>
      <c r="BQ37" s="151">
        <v>455.71884042912541</v>
      </c>
      <c r="BR37" s="151">
        <v>455.71884042912541</v>
      </c>
      <c r="BS37" s="151">
        <v>455.71884042912541</v>
      </c>
      <c r="BT37" s="151">
        <v>455.71884042912541</v>
      </c>
      <c r="BU37" s="151">
        <v>455.71884042912541</v>
      </c>
      <c r="BV37" s="151">
        <v>455.71884042912541</v>
      </c>
      <c r="BW37" s="151">
        <v>455.71884042912541</v>
      </c>
      <c r="BX37" s="151">
        <v>455.71884042912541</v>
      </c>
      <c r="BY37" s="151">
        <v>455.71884042912541</v>
      </c>
      <c r="BZ37" s="151">
        <v>455.71884042912541</v>
      </c>
      <c r="CA37" s="151">
        <v>453.47559813387892</v>
      </c>
      <c r="CB37" s="151">
        <v>453.47559813387892</v>
      </c>
      <c r="CC37" s="151">
        <v>453.47559813387892</v>
      </c>
      <c r="CD37" s="151">
        <v>453.47559813387892</v>
      </c>
      <c r="CE37" s="151">
        <v>453.47559813387892</v>
      </c>
      <c r="CF37" s="151">
        <v>453.47559813387892</v>
      </c>
      <c r="CG37" s="151">
        <v>453.47559813387892</v>
      </c>
      <c r="CH37" s="151">
        <v>453.47559813387892</v>
      </c>
      <c r="CI37" s="151">
        <v>453.47559813387892</v>
      </c>
      <c r="CJ37" s="151">
        <v>453.47559813387892</v>
      </c>
      <c r="CK37" s="151">
        <v>453.47559813387892</v>
      </c>
      <c r="CL37" s="151">
        <v>453.47559813387892</v>
      </c>
      <c r="CM37" s="422">
        <v>456.88716760246945</v>
      </c>
      <c r="CN37" s="422">
        <v>456.88716760246945</v>
      </c>
      <c r="CO37" s="422">
        <v>456.88716760246945</v>
      </c>
      <c r="CP37" s="422">
        <v>456.88716760246945</v>
      </c>
      <c r="CQ37" s="422">
        <v>456.88716760246945</v>
      </c>
      <c r="CR37" s="422">
        <v>456.88716760246945</v>
      </c>
      <c r="CS37" s="422">
        <v>456.88716760246945</v>
      </c>
      <c r="CT37" s="422">
        <v>456.88716760246945</v>
      </c>
      <c r="CU37" s="422">
        <v>456.88716760246945</v>
      </c>
      <c r="CV37" s="422">
        <v>456.88716760246945</v>
      </c>
      <c r="CW37" s="422">
        <v>456.88716760246945</v>
      </c>
      <c r="CX37" s="422">
        <v>456.88716760246945</v>
      </c>
      <c r="CY37" s="422">
        <v>462.55482326904513</v>
      </c>
      <c r="CZ37" s="422">
        <v>462.55482326904513</v>
      </c>
      <c r="DA37" s="422">
        <v>462.55482326904513</v>
      </c>
      <c r="DB37" s="422">
        <v>462.55482326904513</v>
      </c>
      <c r="DC37" s="422">
        <v>462.55482326904513</v>
      </c>
      <c r="DD37" s="422">
        <v>462.55482326904513</v>
      </c>
      <c r="DE37" s="422">
        <v>462.55482326904513</v>
      </c>
      <c r="DF37" s="422">
        <v>462.55482326904513</v>
      </c>
      <c r="DG37" s="422">
        <v>462.55482326904513</v>
      </c>
      <c r="DH37" s="422">
        <v>462.55482326904513</v>
      </c>
      <c r="DI37" s="422">
        <v>462.55482326904513</v>
      </c>
      <c r="DJ37" s="422">
        <v>462.55482326904513</v>
      </c>
      <c r="DK37" s="422">
        <v>466.29013030036481</v>
      </c>
      <c r="DL37" s="422">
        <v>466.29013030036481</v>
      </c>
      <c r="DM37" s="422">
        <v>466.29013030036481</v>
      </c>
      <c r="DN37" s="422">
        <v>466.29013030036481</v>
      </c>
      <c r="DO37" s="422">
        <v>466.29013030036481</v>
      </c>
      <c r="DP37" s="422">
        <v>466.29013030036481</v>
      </c>
      <c r="DQ37" s="422">
        <v>466.29013030036481</v>
      </c>
      <c r="DR37" s="422">
        <v>466.29013030036481</v>
      </c>
      <c r="DS37" s="422">
        <v>466.29013030036481</v>
      </c>
      <c r="DT37" s="422">
        <v>466.29013030036481</v>
      </c>
      <c r="DU37" s="422">
        <v>466.29013030036481</v>
      </c>
      <c r="DV37" s="422">
        <v>466.29013030036481</v>
      </c>
      <c r="DW37" s="422">
        <v>475.53894581862113</v>
      </c>
      <c r="DX37" s="422">
        <v>475.53894581862113</v>
      </c>
      <c r="DY37" s="422">
        <v>475.53894581862113</v>
      </c>
      <c r="DZ37" s="422">
        <v>475.53894581862113</v>
      </c>
      <c r="EA37" s="422">
        <v>475.53894581862113</v>
      </c>
      <c r="EB37" s="422">
        <v>475.53894581862113</v>
      </c>
      <c r="EC37" s="422">
        <v>475.53894581862113</v>
      </c>
      <c r="ED37" s="422">
        <v>475.53894581862113</v>
      </c>
      <c r="EE37" s="422">
        <v>475.53894581862113</v>
      </c>
      <c r="EF37" s="422">
        <v>475.53894581862113</v>
      </c>
      <c r="EG37" s="422">
        <v>475.53894581862113</v>
      </c>
      <c r="EH37" s="422">
        <v>475.53894581862113</v>
      </c>
      <c r="EI37" s="422">
        <v>475.92978705062819</v>
      </c>
      <c r="EJ37" s="422">
        <v>475.92978705062819</v>
      </c>
      <c r="EK37" s="422">
        <v>475.92978705062819</v>
      </c>
      <c r="EL37" s="422">
        <v>475.92978705062819</v>
      </c>
      <c r="EM37" s="422">
        <v>475.92978705062819</v>
      </c>
      <c r="EN37" s="422">
        <v>475.92978705062819</v>
      </c>
      <c r="EO37" s="422">
        <v>475.92978705062819</v>
      </c>
      <c r="EP37" s="422">
        <v>475.92978705062819</v>
      </c>
      <c r="EQ37" s="422">
        <v>475.92978705062819</v>
      </c>
      <c r="ER37" s="422">
        <v>475.92978705062819</v>
      </c>
      <c r="ES37" s="422">
        <v>475.92978705062819</v>
      </c>
      <c r="ET37" s="422">
        <v>475.92978705062819</v>
      </c>
      <c r="EU37" s="422">
        <v>488.3190563257678</v>
      </c>
      <c r="EV37" s="422">
        <v>488.3190563257678</v>
      </c>
      <c r="EW37" s="422">
        <v>488.3190563257678</v>
      </c>
      <c r="EX37" s="422">
        <v>488.3190563257678</v>
      </c>
      <c r="EY37" s="422">
        <v>488.3190563257678</v>
      </c>
      <c r="EZ37" s="422">
        <v>488.3190563257678</v>
      </c>
      <c r="FA37" s="422">
        <v>488.3190563257678</v>
      </c>
      <c r="FB37" s="422">
        <v>488.3190563257678</v>
      </c>
      <c r="FC37" s="422">
        <v>488.3190563257678</v>
      </c>
      <c r="FD37" s="422">
        <v>488.3190563257678</v>
      </c>
      <c r="FE37" s="422">
        <v>488.3190563257678</v>
      </c>
      <c r="FF37" s="422">
        <v>488.3190563257678</v>
      </c>
      <c r="FG37" s="422">
        <v>495.17110803251956</v>
      </c>
      <c r="FH37" s="422">
        <v>495.17110803251956</v>
      </c>
      <c r="FI37" s="422">
        <v>495.17110803251956</v>
      </c>
      <c r="FJ37" s="422">
        <v>495.17110803251956</v>
      </c>
      <c r="FK37" s="422">
        <v>495.17110803251956</v>
      </c>
      <c r="FL37" s="422">
        <v>495.17110803251956</v>
      </c>
      <c r="FM37" s="422">
        <v>495.17110803251956</v>
      </c>
      <c r="FN37" s="422">
        <v>495.17110803251956</v>
      </c>
      <c r="FO37" s="422">
        <v>495.17110803251956</v>
      </c>
      <c r="FP37" s="422">
        <v>495.17110803251956</v>
      </c>
      <c r="FQ37" s="422">
        <v>495.17110803251956</v>
      </c>
      <c r="FR37" s="422">
        <v>495.17110803251956</v>
      </c>
      <c r="FS37" s="422">
        <v>503.58139219289825</v>
      </c>
      <c r="FT37" s="422">
        <v>503.58139219289825</v>
      </c>
      <c r="FU37" s="422">
        <v>503.58139219289825</v>
      </c>
      <c r="FV37" s="422">
        <v>503.58139219289825</v>
      </c>
      <c r="FW37" s="422">
        <v>503.58139219289825</v>
      </c>
      <c r="FX37" s="422">
        <v>503.58139219289825</v>
      </c>
      <c r="FY37" s="422">
        <v>503.58139219289825</v>
      </c>
      <c r="FZ37" s="422">
        <v>503.58139219289825</v>
      </c>
      <c r="GA37" s="422">
        <v>503.58139219289825</v>
      </c>
      <c r="GB37" s="422">
        <v>503.58139219289825</v>
      </c>
      <c r="GC37" s="422">
        <v>503.58139219289825</v>
      </c>
      <c r="GD37" s="422">
        <v>503.58139219289825</v>
      </c>
      <c r="GE37" s="422">
        <v>508.12841353051647</v>
      </c>
      <c r="GF37" s="422">
        <v>508.12841353051647</v>
      </c>
      <c r="GG37" s="422">
        <v>508.12841353051647</v>
      </c>
      <c r="GH37" s="422">
        <v>508.12841353051647</v>
      </c>
      <c r="GI37" s="422">
        <v>508.12841353051647</v>
      </c>
      <c r="GJ37" s="422">
        <v>508.12841353051647</v>
      </c>
      <c r="GK37" s="422">
        <v>508.12841353051647</v>
      </c>
      <c r="GL37" s="422">
        <v>508.12841353051647</v>
      </c>
      <c r="GM37" s="422">
        <v>508.12841353051647</v>
      </c>
      <c r="GN37" s="422">
        <v>508.12841353051647</v>
      </c>
      <c r="GO37" s="422">
        <v>508.12841353051647</v>
      </c>
      <c r="GP37" s="422">
        <v>508.12841353051647</v>
      </c>
      <c r="GQ37" s="422">
        <v>516.59636554251745</v>
      </c>
      <c r="GR37" s="422">
        <v>516.59636554251745</v>
      </c>
      <c r="GS37" s="422">
        <v>516.59636554251745</v>
      </c>
      <c r="GT37" s="422">
        <v>516.59636554251745</v>
      </c>
      <c r="GU37" s="422">
        <v>516.59636554251745</v>
      </c>
      <c r="GV37" s="422">
        <v>516.59636554251745</v>
      </c>
      <c r="GW37" s="422">
        <v>516.59636554251745</v>
      </c>
      <c r="GX37" s="422">
        <v>516.59636554251745</v>
      </c>
      <c r="GY37" s="422">
        <v>516.59636554251745</v>
      </c>
      <c r="GZ37" s="422">
        <v>516.59636554251745</v>
      </c>
      <c r="HA37" s="422">
        <v>516.59636554251745</v>
      </c>
      <c r="HB37" s="422">
        <v>516.59636554251745</v>
      </c>
      <c r="HC37" s="422">
        <v>521.85575804960899</v>
      </c>
      <c r="HD37" s="422">
        <v>521.85575804960899</v>
      </c>
      <c r="HE37" s="422">
        <v>521.85575804960899</v>
      </c>
      <c r="HF37" s="422">
        <v>521.85575804960899</v>
      </c>
      <c r="HG37" s="422">
        <v>521.85575804960899</v>
      </c>
      <c r="HH37" s="422">
        <v>521.85575804960899</v>
      </c>
      <c r="HI37" s="422">
        <v>521.85575804960899</v>
      </c>
      <c r="HJ37" s="422">
        <v>521.85575804960899</v>
      </c>
      <c r="HK37" s="422">
        <v>521.85575804960899</v>
      </c>
      <c r="HL37" s="422">
        <v>521.85575804960899</v>
      </c>
      <c r="HM37" s="422">
        <v>521.85575804960899</v>
      </c>
      <c r="HN37" s="422">
        <v>521.85575804960899</v>
      </c>
      <c r="HO37" s="422">
        <v>746</v>
      </c>
      <c r="HP37" s="422">
        <v>746</v>
      </c>
      <c r="HQ37" s="422">
        <v>746</v>
      </c>
      <c r="HR37" s="422">
        <v>746</v>
      </c>
      <c r="HS37" s="422">
        <v>746</v>
      </c>
      <c r="HT37" s="422">
        <v>746</v>
      </c>
      <c r="HU37" s="422">
        <v>746</v>
      </c>
      <c r="HV37" s="422">
        <v>746</v>
      </c>
      <c r="HW37" s="422">
        <v>746</v>
      </c>
      <c r="HX37" s="422">
        <v>746</v>
      </c>
      <c r="HY37" s="422">
        <v>746</v>
      </c>
      <c r="HZ37" s="422">
        <v>746</v>
      </c>
      <c r="IA37" s="422">
        <v>746</v>
      </c>
      <c r="IB37" s="422">
        <v>746</v>
      </c>
      <c r="IC37" s="422">
        <v>746</v>
      </c>
      <c r="ID37" s="422">
        <v>746</v>
      </c>
      <c r="IE37" s="422">
        <v>746</v>
      </c>
      <c r="IF37" s="422">
        <v>746</v>
      </c>
      <c r="IG37" s="422">
        <v>746</v>
      </c>
      <c r="IH37" s="422">
        <v>746</v>
      </c>
      <c r="II37" s="422">
        <v>746</v>
      </c>
      <c r="IJ37" s="422">
        <v>746</v>
      </c>
      <c r="IK37" s="422">
        <v>746</v>
      </c>
      <c r="IL37" s="422">
        <v>746</v>
      </c>
    </row>
    <row r="38" spans="1:246" x14ac:dyDescent="0.25">
      <c r="A38" s="144">
        <v>70</v>
      </c>
      <c r="B38" s="144" t="s">
        <v>292</v>
      </c>
      <c r="C38" s="144">
        <v>4</v>
      </c>
      <c r="D38" s="144">
        <v>0</v>
      </c>
      <c r="E38" s="144"/>
      <c r="F38" s="145">
        <f t="shared" si="4"/>
        <v>153.15457458931198</v>
      </c>
      <c r="G38" s="146">
        <f t="shared" si="6"/>
        <v>452.25</v>
      </c>
      <c r="H38" s="147">
        <f>MAX(0,IF(Q38&lt;&gt;"",(YEAR(Q38)-YEAR(GERAL!$G$3))*12+MONTH(Q38)+1,999))</f>
        <v>61</v>
      </c>
      <c r="I38" s="148"/>
      <c r="J38" s="149"/>
      <c r="K38" s="150">
        <f>IF(J38&lt;&gt;"",(YEAR(J38)-YEAR(GERAL!$G$3))*12+MONTH(J38)+IF(DAY(J38)&gt;1,1,0),0)</f>
        <v>0</v>
      </c>
      <c r="L38" s="151">
        <v>2.68</v>
      </c>
      <c r="M38" s="151">
        <v>1.17</v>
      </c>
      <c r="N38" s="152">
        <v>344.65</v>
      </c>
      <c r="O38" s="153">
        <f t="shared" si="5"/>
        <v>0</v>
      </c>
      <c r="P38" s="154"/>
      <c r="Q38" s="149">
        <v>45656</v>
      </c>
      <c r="R38" s="155">
        <v>165.87</v>
      </c>
      <c r="S38" s="156">
        <v>0.96</v>
      </c>
      <c r="T38" s="157">
        <v>0</v>
      </c>
      <c r="AL38" s="144" t="s">
        <v>256</v>
      </c>
      <c r="AM38" s="150" t="s">
        <v>393</v>
      </c>
      <c r="AQ38" s="151">
        <v>452.25</v>
      </c>
      <c r="AR38" s="151">
        <v>452.25</v>
      </c>
      <c r="AS38" s="151">
        <v>452.25</v>
      </c>
      <c r="AT38" s="151">
        <v>452.25</v>
      </c>
      <c r="AU38" s="151">
        <v>452.25</v>
      </c>
      <c r="AV38" s="151">
        <v>452.25</v>
      </c>
      <c r="AW38" s="151">
        <v>452.25</v>
      </c>
      <c r="AX38" s="151">
        <v>452.25</v>
      </c>
      <c r="AY38" s="151">
        <v>452.25</v>
      </c>
      <c r="AZ38" s="151">
        <v>452.25</v>
      </c>
      <c r="BA38" s="151">
        <v>452.25</v>
      </c>
      <c r="BB38" s="151">
        <v>452.25</v>
      </c>
      <c r="BC38" s="151">
        <v>453.45234883852555</v>
      </c>
      <c r="BD38" s="151">
        <v>453.45234883852555</v>
      </c>
      <c r="BE38" s="151">
        <v>453.45234883852555</v>
      </c>
      <c r="BF38" s="151">
        <v>453.45234883852555</v>
      </c>
      <c r="BG38" s="151">
        <v>453.45234883852555</v>
      </c>
      <c r="BH38" s="151">
        <v>453.45234883852555</v>
      </c>
      <c r="BI38" s="151">
        <v>453.45234883852555</v>
      </c>
      <c r="BJ38" s="151">
        <v>453.45234883852555</v>
      </c>
      <c r="BK38" s="151">
        <v>453.45234883852555</v>
      </c>
      <c r="BL38" s="151">
        <v>453.45234883852555</v>
      </c>
      <c r="BM38" s="151">
        <v>453.45234883852555</v>
      </c>
      <c r="BN38" s="151">
        <v>453.45234883852555</v>
      </c>
      <c r="BO38" s="151">
        <v>454.38256886121957</v>
      </c>
      <c r="BP38" s="151">
        <v>454.38256886121957</v>
      </c>
      <c r="BQ38" s="151">
        <v>454.38256886121957</v>
      </c>
      <c r="BR38" s="151">
        <v>454.38256886121957</v>
      </c>
      <c r="BS38" s="151">
        <v>454.38256886121957</v>
      </c>
      <c r="BT38" s="151">
        <v>454.38256886121957</v>
      </c>
      <c r="BU38" s="151">
        <v>454.38256886121957</v>
      </c>
      <c r="BV38" s="151">
        <v>454.38256886121957</v>
      </c>
      <c r="BW38" s="151">
        <v>454.38256886121957</v>
      </c>
      <c r="BX38" s="151">
        <v>454.38256886121957</v>
      </c>
      <c r="BY38" s="151">
        <v>454.38256886121957</v>
      </c>
      <c r="BZ38" s="151">
        <v>454.38256886121957</v>
      </c>
      <c r="CA38" s="151">
        <v>452.14590426395949</v>
      </c>
      <c r="CB38" s="151">
        <v>452.14590426395949</v>
      </c>
      <c r="CC38" s="151">
        <v>452.14590426395949</v>
      </c>
      <c r="CD38" s="151">
        <v>452.14590426395949</v>
      </c>
      <c r="CE38" s="151">
        <v>452.14590426395949</v>
      </c>
      <c r="CF38" s="151">
        <v>452.14590426395949</v>
      </c>
      <c r="CG38" s="151">
        <v>452.14590426395949</v>
      </c>
      <c r="CH38" s="151">
        <v>452.14590426395949</v>
      </c>
      <c r="CI38" s="151">
        <v>452.14590426395949</v>
      </c>
      <c r="CJ38" s="151">
        <v>452.14590426395949</v>
      </c>
      <c r="CK38" s="151">
        <v>452.14590426395949</v>
      </c>
      <c r="CL38" s="151">
        <v>452.14590426395949</v>
      </c>
      <c r="CM38" s="151">
        <v>455.54747023285154</v>
      </c>
      <c r="CN38" s="151">
        <v>455.54747023285154</v>
      </c>
      <c r="CO38" s="151">
        <v>455.54747023285154</v>
      </c>
      <c r="CP38" s="151">
        <v>455.54747023285154</v>
      </c>
      <c r="CQ38" s="151">
        <v>455.54747023285154</v>
      </c>
      <c r="CR38" s="151">
        <v>455.54747023285154</v>
      </c>
      <c r="CS38" s="151">
        <v>455.54747023285154</v>
      </c>
      <c r="CT38" s="151">
        <v>455.54747023285154</v>
      </c>
      <c r="CU38" s="151">
        <v>455.54747023285154</v>
      </c>
      <c r="CV38" s="151">
        <v>455.54747023285154</v>
      </c>
      <c r="CW38" s="151">
        <v>455.54747023285154</v>
      </c>
      <c r="CX38" s="151">
        <v>455.54747023285154</v>
      </c>
      <c r="CY38" s="151">
        <v>461.19850704049043</v>
      </c>
      <c r="CZ38" s="151">
        <v>461.19850704049043</v>
      </c>
      <c r="DA38" s="151">
        <v>461.19850704049043</v>
      </c>
      <c r="DB38" s="151">
        <v>461.19850704049043</v>
      </c>
      <c r="DC38" s="151">
        <v>461.19850704049043</v>
      </c>
      <c r="DD38" s="151">
        <v>461.19850704049043</v>
      </c>
      <c r="DE38" s="151">
        <v>461.19850704049043</v>
      </c>
      <c r="DF38" s="151">
        <v>461.19850704049043</v>
      </c>
      <c r="DG38" s="151">
        <v>461.19850704049043</v>
      </c>
      <c r="DH38" s="151">
        <v>461.19850704049043</v>
      </c>
      <c r="DI38" s="151">
        <v>461.19850704049043</v>
      </c>
      <c r="DJ38" s="151">
        <v>461.19850704049043</v>
      </c>
      <c r="DK38" s="151">
        <v>464.9228612997486</v>
      </c>
      <c r="DL38" s="151">
        <v>464.9228612997486</v>
      </c>
      <c r="DM38" s="151">
        <v>464.9228612997486</v>
      </c>
      <c r="DN38" s="151">
        <v>464.9228612997486</v>
      </c>
      <c r="DO38" s="151">
        <v>464.9228612997486</v>
      </c>
      <c r="DP38" s="151">
        <v>464.9228612997486</v>
      </c>
      <c r="DQ38" s="151">
        <v>464.9228612997486</v>
      </c>
      <c r="DR38" s="151">
        <v>464.9228612997486</v>
      </c>
      <c r="DS38" s="151">
        <v>464.9228612997486</v>
      </c>
      <c r="DT38" s="151">
        <v>464.9228612997486</v>
      </c>
      <c r="DU38" s="151">
        <v>464.9228612997486</v>
      </c>
      <c r="DV38" s="151">
        <v>464.9228612997486</v>
      </c>
      <c r="DW38" s="151">
        <v>474.14455718169103</v>
      </c>
      <c r="DX38" s="151">
        <v>474.14455718169103</v>
      </c>
      <c r="DY38" s="151">
        <v>474.14455718169103</v>
      </c>
      <c r="DZ38" s="151">
        <v>474.14455718169103</v>
      </c>
      <c r="EA38" s="151">
        <v>474.14455718169103</v>
      </c>
      <c r="EB38" s="151">
        <v>474.14455718169103</v>
      </c>
      <c r="EC38" s="151">
        <v>474.14455718169103</v>
      </c>
      <c r="ED38" s="151">
        <v>474.14455718169103</v>
      </c>
      <c r="EE38" s="151">
        <v>474.14455718169103</v>
      </c>
      <c r="EF38" s="151">
        <v>474.14455718169103</v>
      </c>
      <c r="EG38" s="151">
        <v>474.14455718169103</v>
      </c>
      <c r="EH38" s="151">
        <v>474.14455718169103</v>
      </c>
      <c r="EI38" s="151">
        <v>474.53425237807357</v>
      </c>
      <c r="EJ38" s="151">
        <v>474.53425237807357</v>
      </c>
      <c r="EK38" s="151">
        <v>474.53425237807357</v>
      </c>
      <c r="EL38" s="151">
        <v>474.53425237807357</v>
      </c>
      <c r="EM38" s="151">
        <v>474.53425237807357</v>
      </c>
      <c r="EN38" s="151">
        <v>474.53425237807357</v>
      </c>
      <c r="EO38" s="151">
        <v>474.53425237807357</v>
      </c>
      <c r="EP38" s="151">
        <v>474.53425237807357</v>
      </c>
      <c r="EQ38" s="151">
        <v>474.53425237807357</v>
      </c>
      <c r="ER38" s="151">
        <v>474.53425237807357</v>
      </c>
      <c r="ES38" s="151">
        <v>474.53425237807357</v>
      </c>
      <c r="ET38" s="151">
        <v>474.53425237807357</v>
      </c>
      <c r="EU38" s="151">
        <v>486.88719349029606</v>
      </c>
      <c r="EV38" s="151">
        <v>486.88719349029606</v>
      </c>
      <c r="EW38" s="151">
        <v>486.88719349029606</v>
      </c>
      <c r="EX38" s="151">
        <v>486.88719349029606</v>
      </c>
      <c r="EY38" s="151">
        <v>486.88719349029606</v>
      </c>
      <c r="EZ38" s="151">
        <v>486.88719349029606</v>
      </c>
      <c r="FA38" s="151">
        <v>486.88719349029606</v>
      </c>
      <c r="FB38" s="151">
        <v>486.88719349029606</v>
      </c>
      <c r="FC38" s="151">
        <v>486.88719349029606</v>
      </c>
      <c r="FD38" s="151">
        <v>486.88719349029606</v>
      </c>
      <c r="FE38" s="151">
        <v>486.88719349029606</v>
      </c>
      <c r="FF38" s="151">
        <v>486.88719349029606</v>
      </c>
      <c r="FG38" s="151">
        <v>493.71915341881692</v>
      </c>
      <c r="FH38" s="151">
        <v>493.71915341881692</v>
      </c>
      <c r="FI38" s="151">
        <v>493.71915341881692</v>
      </c>
      <c r="FJ38" s="151">
        <v>493.71915341881692</v>
      </c>
      <c r="FK38" s="151">
        <v>493.71915341881692</v>
      </c>
      <c r="FL38" s="151">
        <v>493.71915341881692</v>
      </c>
      <c r="FM38" s="151">
        <v>493.71915341881692</v>
      </c>
      <c r="FN38" s="151">
        <v>493.71915341881692</v>
      </c>
      <c r="FO38" s="151">
        <v>493.71915341881692</v>
      </c>
      <c r="FP38" s="151">
        <v>493.71915341881692</v>
      </c>
      <c r="FQ38" s="151">
        <v>493.71915341881692</v>
      </c>
      <c r="FR38" s="151">
        <v>493.71915341881692</v>
      </c>
      <c r="FS38" s="151">
        <v>502.10477670805204</v>
      </c>
      <c r="FT38" s="151">
        <v>502.10477670805204</v>
      </c>
      <c r="FU38" s="151">
        <v>502.10477670805204</v>
      </c>
      <c r="FV38" s="151">
        <v>502.10477670805204</v>
      </c>
      <c r="FW38" s="151">
        <v>502.10477670805204</v>
      </c>
      <c r="FX38" s="151">
        <v>502.10477670805204</v>
      </c>
      <c r="FY38" s="151">
        <v>502.10477670805204</v>
      </c>
      <c r="FZ38" s="151">
        <v>502.10477670805204</v>
      </c>
      <c r="GA38" s="151">
        <v>502.10477670805204</v>
      </c>
      <c r="GB38" s="151">
        <v>502.10477670805204</v>
      </c>
      <c r="GC38" s="151">
        <v>502.10477670805204</v>
      </c>
      <c r="GD38" s="151">
        <v>502.10477670805204</v>
      </c>
      <c r="GE38" s="151">
        <v>506.6384651421493</v>
      </c>
      <c r="GF38" s="151">
        <v>506.6384651421493</v>
      </c>
      <c r="GG38" s="151">
        <v>506.6384651421493</v>
      </c>
      <c r="GH38" s="151">
        <v>506.6384651421493</v>
      </c>
      <c r="GI38" s="151">
        <v>506.6384651421493</v>
      </c>
      <c r="GJ38" s="151">
        <v>506.6384651421493</v>
      </c>
      <c r="GK38" s="151">
        <v>506.6384651421493</v>
      </c>
      <c r="GL38" s="151">
        <v>506.6384651421493</v>
      </c>
      <c r="GM38" s="151">
        <v>506.6384651421493</v>
      </c>
      <c r="GN38" s="151">
        <v>506.6384651421493</v>
      </c>
      <c r="GO38" s="151">
        <v>506.6384651421493</v>
      </c>
      <c r="GP38" s="151">
        <v>506.6384651421493</v>
      </c>
      <c r="GQ38" s="151">
        <v>515.08158718771449</v>
      </c>
      <c r="GR38" s="151">
        <v>515.08158718771449</v>
      </c>
      <c r="GS38" s="151">
        <v>515.08158718771449</v>
      </c>
      <c r="GT38" s="151">
        <v>515.08158718771449</v>
      </c>
      <c r="GU38" s="151">
        <v>515.08158718771449</v>
      </c>
      <c r="GV38" s="151">
        <v>515.08158718771449</v>
      </c>
      <c r="GW38" s="151">
        <v>515.08158718771449</v>
      </c>
      <c r="GX38" s="151">
        <v>515.08158718771449</v>
      </c>
      <c r="GY38" s="151">
        <v>515.08158718771449</v>
      </c>
      <c r="GZ38" s="151">
        <v>515.08158718771449</v>
      </c>
      <c r="HA38" s="151">
        <v>515.08158718771449</v>
      </c>
      <c r="HB38" s="151">
        <v>515.08158718771449</v>
      </c>
      <c r="HC38" s="423">
        <v>520.32555795655821</v>
      </c>
      <c r="HD38" s="423">
        <v>520.32555795655821</v>
      </c>
      <c r="HE38" s="423">
        <v>520.32555795655821</v>
      </c>
      <c r="HF38" s="423">
        <v>520.32555795655821</v>
      </c>
      <c r="HG38" s="423">
        <v>520.32555795655821</v>
      </c>
      <c r="HH38" s="423">
        <v>520.32555795655821</v>
      </c>
      <c r="HI38" s="423">
        <v>520.32555795655821</v>
      </c>
      <c r="HJ38" s="423">
        <v>520.32555795655821</v>
      </c>
      <c r="HK38" s="423">
        <v>520.32555795655821</v>
      </c>
      <c r="HL38" s="423">
        <v>520.32555795655821</v>
      </c>
      <c r="HM38" s="423">
        <v>520.32555795655821</v>
      </c>
      <c r="HN38" s="423">
        <v>520.32555795655821</v>
      </c>
      <c r="HO38" s="423">
        <v>973.10552432790098</v>
      </c>
      <c r="HP38" s="423">
        <v>973.10552432790098</v>
      </c>
      <c r="HQ38" s="423">
        <v>973.10552432790098</v>
      </c>
      <c r="HR38" s="423">
        <v>973.10552432790098</v>
      </c>
      <c r="HS38" s="423">
        <v>973.10552432790098</v>
      </c>
      <c r="HT38" s="423">
        <v>973.10552432790098</v>
      </c>
      <c r="HU38" s="423">
        <v>973.10552432790098</v>
      </c>
      <c r="HV38" s="423">
        <v>973.10552432790098</v>
      </c>
      <c r="HW38" s="423">
        <v>973.10552432790098</v>
      </c>
      <c r="HX38" s="423">
        <v>973.10552432790098</v>
      </c>
      <c r="HY38" s="423">
        <v>973.10552432790098</v>
      </c>
      <c r="HZ38" s="423">
        <v>973.10552432790098</v>
      </c>
      <c r="IA38" s="423">
        <v>973.10552432790098</v>
      </c>
      <c r="IB38" s="423">
        <v>973.10552432790098</v>
      </c>
      <c r="IC38" s="423">
        <v>973.10552432790098</v>
      </c>
      <c r="ID38" s="423">
        <v>973.10552432790098</v>
      </c>
      <c r="IE38" s="423">
        <v>973.10552432790098</v>
      </c>
      <c r="IF38" s="423">
        <v>973.10552432790098</v>
      </c>
      <c r="IG38" s="423">
        <v>973.10552432790098</v>
      </c>
      <c r="IH38" s="423">
        <v>973.10552432790098</v>
      </c>
      <c r="II38" s="423">
        <v>973.10552432790098</v>
      </c>
      <c r="IJ38" s="423">
        <v>973.10552432790098</v>
      </c>
      <c r="IK38" s="423">
        <v>973.10552432790098</v>
      </c>
      <c r="IL38" s="423">
        <v>973.10552432790098</v>
      </c>
    </row>
    <row r="39" spans="1:246" x14ac:dyDescent="0.25">
      <c r="A39" s="144">
        <v>73</v>
      </c>
      <c r="B39" s="144" t="s">
        <v>293</v>
      </c>
      <c r="C39" s="144">
        <v>4</v>
      </c>
      <c r="D39" s="144">
        <v>0</v>
      </c>
      <c r="E39" s="144"/>
      <c r="F39" s="145">
        <f t="shared" si="4"/>
        <v>152.52744904703999</v>
      </c>
      <c r="G39" s="146">
        <f t="shared" si="6"/>
        <v>452.25</v>
      </c>
      <c r="H39" s="147">
        <f>MAX(0,IF(Q39&lt;&gt;"",(YEAR(Q39)-YEAR(GERAL!$G$3))*12+MONTH(Q39)+1,999))</f>
        <v>61</v>
      </c>
      <c r="I39" s="148"/>
      <c r="J39" s="149"/>
      <c r="K39" s="150">
        <f>IF(J39&lt;&gt;"",(YEAR(J39)-YEAR(GERAL!$G$3))*12+MONTH(J39)+IF(DAY(J39)&gt;1,1,0),0)</f>
        <v>0</v>
      </c>
      <c r="L39" s="151">
        <v>0.8</v>
      </c>
      <c r="M39" s="151">
        <v>3.44</v>
      </c>
      <c r="N39" s="152">
        <v>344.65</v>
      </c>
      <c r="O39" s="153">
        <f t="shared" si="5"/>
        <v>0</v>
      </c>
      <c r="P39" s="154"/>
      <c r="Q39" s="149">
        <v>45656</v>
      </c>
      <c r="R39" s="155">
        <v>165.87</v>
      </c>
      <c r="S39" s="156">
        <v>0.96</v>
      </c>
      <c r="T39" s="157">
        <v>0</v>
      </c>
      <c r="AL39" s="144" t="s">
        <v>256</v>
      </c>
      <c r="AM39" s="150" t="s">
        <v>393</v>
      </c>
      <c r="AQ39" s="151">
        <v>452.25</v>
      </c>
      <c r="AR39" s="151">
        <v>452.25</v>
      </c>
      <c r="AS39" s="151">
        <v>452.25</v>
      </c>
      <c r="AT39" s="151">
        <v>452.25</v>
      </c>
      <c r="AU39" s="151">
        <v>452.25</v>
      </c>
      <c r="AV39" s="151">
        <v>452.25</v>
      </c>
      <c r="AW39" s="151">
        <v>452.25</v>
      </c>
      <c r="AX39" s="151">
        <v>452.25</v>
      </c>
      <c r="AY39" s="151">
        <v>452.25</v>
      </c>
      <c r="AZ39" s="151">
        <v>452.25</v>
      </c>
      <c r="BA39" s="151">
        <v>452.25</v>
      </c>
      <c r="BB39" s="151">
        <v>452.25</v>
      </c>
      <c r="BC39" s="151">
        <v>453.45234883852555</v>
      </c>
      <c r="BD39" s="151">
        <v>453.45234883852555</v>
      </c>
      <c r="BE39" s="151">
        <v>453.45234883852555</v>
      </c>
      <c r="BF39" s="151">
        <v>453.45234883852555</v>
      </c>
      <c r="BG39" s="151">
        <v>453.45234883852555</v>
      </c>
      <c r="BH39" s="151">
        <v>453.45234883852555</v>
      </c>
      <c r="BI39" s="151">
        <v>453.45234883852555</v>
      </c>
      <c r="BJ39" s="151">
        <v>453.45234883852555</v>
      </c>
      <c r="BK39" s="151">
        <v>453.45234883852555</v>
      </c>
      <c r="BL39" s="151">
        <v>453.45234883852555</v>
      </c>
      <c r="BM39" s="151">
        <v>453.45234883852555</v>
      </c>
      <c r="BN39" s="151">
        <v>453.45234883852555</v>
      </c>
      <c r="BO39" s="151">
        <v>454.38256886121957</v>
      </c>
      <c r="BP39" s="151">
        <v>454.38256886121957</v>
      </c>
      <c r="BQ39" s="151">
        <v>454.38256886121957</v>
      </c>
      <c r="BR39" s="151">
        <v>454.38256886121957</v>
      </c>
      <c r="BS39" s="151">
        <v>454.38256886121957</v>
      </c>
      <c r="BT39" s="151">
        <v>454.38256886121957</v>
      </c>
      <c r="BU39" s="151">
        <v>454.38256886121957</v>
      </c>
      <c r="BV39" s="151">
        <v>454.38256886121957</v>
      </c>
      <c r="BW39" s="151">
        <v>454.38256886121957</v>
      </c>
      <c r="BX39" s="151">
        <v>454.38256886121957</v>
      </c>
      <c r="BY39" s="151">
        <v>454.38256886121957</v>
      </c>
      <c r="BZ39" s="151">
        <v>454.38256886121957</v>
      </c>
      <c r="CA39" s="151">
        <v>452.14590426395949</v>
      </c>
      <c r="CB39" s="151">
        <v>452.14590426395949</v>
      </c>
      <c r="CC39" s="151">
        <v>452.14590426395949</v>
      </c>
      <c r="CD39" s="151">
        <v>452.14590426395949</v>
      </c>
      <c r="CE39" s="151">
        <v>452.14590426395949</v>
      </c>
      <c r="CF39" s="151">
        <v>452.14590426395949</v>
      </c>
      <c r="CG39" s="151">
        <v>452.14590426395949</v>
      </c>
      <c r="CH39" s="151">
        <v>452.14590426395949</v>
      </c>
      <c r="CI39" s="151">
        <v>452.14590426395949</v>
      </c>
      <c r="CJ39" s="151">
        <v>452.14590426395949</v>
      </c>
      <c r="CK39" s="151">
        <v>452.14590426395949</v>
      </c>
      <c r="CL39" s="151">
        <v>452.14590426395949</v>
      </c>
      <c r="CM39" s="151">
        <v>455.54747023285154</v>
      </c>
      <c r="CN39" s="151">
        <v>455.54747023285154</v>
      </c>
      <c r="CO39" s="151">
        <v>455.54747023285154</v>
      </c>
      <c r="CP39" s="151">
        <v>455.54747023285154</v>
      </c>
      <c r="CQ39" s="151">
        <v>455.54747023285154</v>
      </c>
      <c r="CR39" s="151">
        <v>455.54747023285154</v>
      </c>
      <c r="CS39" s="151">
        <v>455.54747023285154</v>
      </c>
      <c r="CT39" s="151">
        <v>455.54747023285154</v>
      </c>
      <c r="CU39" s="151">
        <v>455.54747023285154</v>
      </c>
      <c r="CV39" s="151">
        <v>455.54747023285154</v>
      </c>
      <c r="CW39" s="151">
        <v>455.54747023285154</v>
      </c>
      <c r="CX39" s="151">
        <v>455.54747023285154</v>
      </c>
      <c r="CY39" s="151">
        <v>461.19850704049043</v>
      </c>
      <c r="CZ39" s="151">
        <v>461.19850704049043</v>
      </c>
      <c r="DA39" s="151">
        <v>461.19850704049043</v>
      </c>
      <c r="DB39" s="151">
        <v>461.19850704049043</v>
      </c>
      <c r="DC39" s="151">
        <v>461.19850704049043</v>
      </c>
      <c r="DD39" s="151">
        <v>461.19850704049043</v>
      </c>
      <c r="DE39" s="151">
        <v>461.19850704049043</v>
      </c>
      <c r="DF39" s="151">
        <v>461.19850704049043</v>
      </c>
      <c r="DG39" s="151">
        <v>461.19850704049043</v>
      </c>
      <c r="DH39" s="151">
        <v>461.19850704049043</v>
      </c>
      <c r="DI39" s="151">
        <v>461.19850704049043</v>
      </c>
      <c r="DJ39" s="151">
        <v>461.19850704049043</v>
      </c>
      <c r="DK39" s="151">
        <v>464.9228612997486</v>
      </c>
      <c r="DL39" s="151">
        <v>464.9228612997486</v>
      </c>
      <c r="DM39" s="151">
        <v>464.9228612997486</v>
      </c>
      <c r="DN39" s="151">
        <v>464.9228612997486</v>
      </c>
      <c r="DO39" s="151">
        <v>464.9228612997486</v>
      </c>
      <c r="DP39" s="151">
        <v>464.9228612997486</v>
      </c>
      <c r="DQ39" s="151">
        <v>464.9228612997486</v>
      </c>
      <c r="DR39" s="151">
        <v>464.9228612997486</v>
      </c>
      <c r="DS39" s="151">
        <v>464.9228612997486</v>
      </c>
      <c r="DT39" s="151">
        <v>464.9228612997486</v>
      </c>
      <c r="DU39" s="151">
        <v>464.9228612997486</v>
      </c>
      <c r="DV39" s="151">
        <v>464.9228612997486</v>
      </c>
      <c r="DW39" s="151">
        <v>474.14455718169103</v>
      </c>
      <c r="DX39" s="151">
        <v>474.14455718169103</v>
      </c>
      <c r="DY39" s="151">
        <v>474.14455718169103</v>
      </c>
      <c r="DZ39" s="151">
        <v>474.14455718169103</v>
      </c>
      <c r="EA39" s="151">
        <v>474.14455718169103</v>
      </c>
      <c r="EB39" s="151">
        <v>474.14455718169103</v>
      </c>
      <c r="EC39" s="151">
        <v>474.14455718169103</v>
      </c>
      <c r="ED39" s="151">
        <v>474.14455718169103</v>
      </c>
      <c r="EE39" s="151">
        <v>474.14455718169103</v>
      </c>
      <c r="EF39" s="151">
        <v>474.14455718169103</v>
      </c>
      <c r="EG39" s="151">
        <v>474.14455718169103</v>
      </c>
      <c r="EH39" s="151">
        <v>474.14455718169103</v>
      </c>
      <c r="EI39" s="151">
        <v>474.53425237807357</v>
      </c>
      <c r="EJ39" s="151">
        <v>474.53425237807357</v>
      </c>
      <c r="EK39" s="151">
        <v>474.53425237807357</v>
      </c>
      <c r="EL39" s="151">
        <v>474.53425237807357</v>
      </c>
      <c r="EM39" s="151">
        <v>474.53425237807357</v>
      </c>
      <c r="EN39" s="151">
        <v>474.53425237807357</v>
      </c>
      <c r="EO39" s="151">
        <v>474.53425237807357</v>
      </c>
      <c r="EP39" s="151">
        <v>474.53425237807357</v>
      </c>
      <c r="EQ39" s="151">
        <v>474.53425237807357</v>
      </c>
      <c r="ER39" s="151">
        <v>474.53425237807357</v>
      </c>
      <c r="ES39" s="151">
        <v>474.53425237807357</v>
      </c>
      <c r="ET39" s="151">
        <v>474.53425237807357</v>
      </c>
      <c r="EU39" s="151">
        <v>486.88719349029606</v>
      </c>
      <c r="EV39" s="151">
        <v>486.88719349029606</v>
      </c>
      <c r="EW39" s="151">
        <v>486.88719349029606</v>
      </c>
      <c r="EX39" s="151">
        <v>486.88719349029606</v>
      </c>
      <c r="EY39" s="151">
        <v>486.88719349029606</v>
      </c>
      <c r="EZ39" s="151">
        <v>486.88719349029606</v>
      </c>
      <c r="FA39" s="151">
        <v>486.88719349029606</v>
      </c>
      <c r="FB39" s="151">
        <v>486.88719349029606</v>
      </c>
      <c r="FC39" s="151">
        <v>486.88719349029606</v>
      </c>
      <c r="FD39" s="151">
        <v>486.88719349029606</v>
      </c>
      <c r="FE39" s="151">
        <v>486.88719349029606</v>
      </c>
      <c r="FF39" s="151">
        <v>486.88719349029606</v>
      </c>
      <c r="FG39" s="151">
        <v>493.71915341881692</v>
      </c>
      <c r="FH39" s="151">
        <v>493.71915341881692</v>
      </c>
      <c r="FI39" s="151">
        <v>493.71915341881692</v>
      </c>
      <c r="FJ39" s="151">
        <v>493.71915341881692</v>
      </c>
      <c r="FK39" s="151">
        <v>493.71915341881692</v>
      </c>
      <c r="FL39" s="151">
        <v>493.71915341881692</v>
      </c>
      <c r="FM39" s="151">
        <v>493.71915341881692</v>
      </c>
      <c r="FN39" s="151">
        <v>493.71915341881692</v>
      </c>
      <c r="FO39" s="151">
        <v>493.71915341881692</v>
      </c>
      <c r="FP39" s="151">
        <v>493.71915341881692</v>
      </c>
      <c r="FQ39" s="151">
        <v>493.71915341881692</v>
      </c>
      <c r="FR39" s="151">
        <v>493.71915341881692</v>
      </c>
      <c r="FS39" s="151">
        <v>502.10477670805204</v>
      </c>
      <c r="FT39" s="151">
        <v>502.10477670805204</v>
      </c>
      <c r="FU39" s="151">
        <v>502.10477670805204</v>
      </c>
      <c r="FV39" s="151">
        <v>502.10477670805204</v>
      </c>
      <c r="FW39" s="151">
        <v>502.10477670805204</v>
      </c>
      <c r="FX39" s="151">
        <v>502.10477670805204</v>
      </c>
      <c r="FY39" s="151">
        <v>502.10477670805204</v>
      </c>
      <c r="FZ39" s="151">
        <v>502.10477670805204</v>
      </c>
      <c r="GA39" s="151">
        <v>502.10477670805204</v>
      </c>
      <c r="GB39" s="151">
        <v>502.10477670805204</v>
      </c>
      <c r="GC39" s="151">
        <v>502.10477670805204</v>
      </c>
      <c r="GD39" s="151">
        <v>502.10477670805204</v>
      </c>
      <c r="GE39" s="151">
        <v>506.6384651421493</v>
      </c>
      <c r="GF39" s="151">
        <v>506.6384651421493</v>
      </c>
      <c r="GG39" s="151">
        <v>506.6384651421493</v>
      </c>
      <c r="GH39" s="151">
        <v>506.6384651421493</v>
      </c>
      <c r="GI39" s="151">
        <v>506.6384651421493</v>
      </c>
      <c r="GJ39" s="151">
        <v>506.6384651421493</v>
      </c>
      <c r="GK39" s="151">
        <v>506.6384651421493</v>
      </c>
      <c r="GL39" s="151">
        <v>506.6384651421493</v>
      </c>
      <c r="GM39" s="151">
        <v>506.6384651421493</v>
      </c>
      <c r="GN39" s="151">
        <v>506.6384651421493</v>
      </c>
      <c r="GO39" s="151">
        <v>506.6384651421493</v>
      </c>
      <c r="GP39" s="151">
        <v>506.6384651421493</v>
      </c>
      <c r="GQ39" s="151">
        <v>515.08158718771449</v>
      </c>
      <c r="GR39" s="151">
        <v>515.08158718771449</v>
      </c>
      <c r="GS39" s="151">
        <v>515.08158718771449</v>
      </c>
      <c r="GT39" s="151">
        <v>515.08158718771449</v>
      </c>
      <c r="GU39" s="151">
        <v>515.08158718771449</v>
      </c>
      <c r="GV39" s="151">
        <v>515.08158718771449</v>
      </c>
      <c r="GW39" s="151">
        <v>515.08158718771449</v>
      </c>
      <c r="GX39" s="151">
        <v>515.08158718771449</v>
      </c>
      <c r="GY39" s="151">
        <v>515.08158718771449</v>
      </c>
      <c r="GZ39" s="151">
        <v>515.08158718771449</v>
      </c>
      <c r="HA39" s="151">
        <v>515.08158718771449</v>
      </c>
      <c r="HB39" s="151">
        <v>515.08158718771449</v>
      </c>
      <c r="HC39" s="423">
        <v>520.32555795655821</v>
      </c>
      <c r="HD39" s="423">
        <v>520.32555795655821</v>
      </c>
      <c r="HE39" s="423">
        <v>520.32555795655821</v>
      </c>
      <c r="HF39" s="423">
        <v>520.32555795655821</v>
      </c>
      <c r="HG39" s="423">
        <v>520.32555795655821</v>
      </c>
      <c r="HH39" s="423">
        <v>520.32555795655821</v>
      </c>
      <c r="HI39" s="423">
        <v>520.32555795655821</v>
      </c>
      <c r="HJ39" s="423">
        <v>520.32555795655821</v>
      </c>
      <c r="HK39" s="423">
        <v>520.32555795655821</v>
      </c>
      <c r="HL39" s="423">
        <v>520.32555795655821</v>
      </c>
      <c r="HM39" s="423">
        <v>520.32555795655821</v>
      </c>
      <c r="HN39" s="423">
        <v>520.32555795655821</v>
      </c>
      <c r="HO39" s="423">
        <v>982.72319908127304</v>
      </c>
      <c r="HP39" s="423">
        <v>982.72319908127304</v>
      </c>
      <c r="HQ39" s="423">
        <v>982.72319908127304</v>
      </c>
      <c r="HR39" s="423">
        <v>982.72319908127304</v>
      </c>
      <c r="HS39" s="423">
        <v>982.72319908127304</v>
      </c>
      <c r="HT39" s="423">
        <v>982.72319908127304</v>
      </c>
      <c r="HU39" s="423">
        <v>982.72319908127304</v>
      </c>
      <c r="HV39" s="423">
        <v>982.72319908127304</v>
      </c>
      <c r="HW39" s="423">
        <v>982.72319908127304</v>
      </c>
      <c r="HX39" s="423">
        <v>982.72319908127304</v>
      </c>
      <c r="HY39" s="423">
        <v>982.72319908127304</v>
      </c>
      <c r="HZ39" s="423">
        <v>982.72319908127304</v>
      </c>
      <c r="IA39" s="423">
        <v>982.72319908127304</v>
      </c>
      <c r="IB39" s="423">
        <v>982.72319908127304</v>
      </c>
      <c r="IC39" s="423">
        <v>982.72319908127304</v>
      </c>
      <c r="ID39" s="423">
        <v>982.72319908127304</v>
      </c>
      <c r="IE39" s="423">
        <v>982.72319908127304</v>
      </c>
      <c r="IF39" s="423">
        <v>982.72319908127304</v>
      </c>
      <c r="IG39" s="423">
        <v>982.72319908127304</v>
      </c>
      <c r="IH39" s="423">
        <v>982.72319908127304</v>
      </c>
      <c r="II39" s="423">
        <v>982.72319908127304</v>
      </c>
      <c r="IJ39" s="423">
        <v>982.72319908127304</v>
      </c>
      <c r="IK39" s="423">
        <v>982.72319908127304</v>
      </c>
      <c r="IL39" s="423">
        <v>982.72319908127304</v>
      </c>
    </row>
    <row r="40" spans="1:246" x14ac:dyDescent="0.25">
      <c r="A40" s="144">
        <v>74</v>
      </c>
      <c r="B40" s="144" t="s">
        <v>294</v>
      </c>
      <c r="C40" s="144">
        <v>3</v>
      </c>
      <c r="D40" s="144">
        <v>0</v>
      </c>
      <c r="E40" s="144"/>
      <c r="F40" s="145">
        <f t="shared" si="4"/>
        <v>14.39549457</v>
      </c>
      <c r="G40" s="146">
        <f t="shared" si="6"/>
        <v>345.02</v>
      </c>
      <c r="H40" s="147">
        <f>MAX(0,IF(Q40&lt;&gt;"",(YEAR(Q40)-YEAR(GERAL!$G$3))*12+MONTH(Q40)+1,999))</f>
        <v>47</v>
      </c>
      <c r="I40" s="148"/>
      <c r="J40" s="149"/>
      <c r="K40" s="150">
        <f>IF(J40&lt;&gt;"",(YEAR(J40)-YEAR(GERAL!$G$3))*12+MONTH(J40)+IF(DAY(J40)&gt;1,1,0),0)</f>
        <v>0</v>
      </c>
      <c r="L40" s="151">
        <v>39.9</v>
      </c>
      <c r="M40" s="151">
        <v>10.29</v>
      </c>
      <c r="N40" s="152">
        <v>344.65</v>
      </c>
      <c r="O40" s="153">
        <f t="shared" si="5"/>
        <v>0</v>
      </c>
      <c r="P40" s="154"/>
      <c r="Q40" s="149">
        <v>45229</v>
      </c>
      <c r="R40" s="155">
        <v>120</v>
      </c>
      <c r="S40" s="156">
        <v>0.2225</v>
      </c>
      <c r="T40" s="157">
        <v>0</v>
      </c>
      <c r="AL40" s="144" t="s">
        <v>175</v>
      </c>
      <c r="AM40" s="150" t="s">
        <v>393</v>
      </c>
      <c r="AQ40" s="151">
        <v>345.02</v>
      </c>
      <c r="AR40" s="151">
        <v>345.02</v>
      </c>
      <c r="AS40" s="151">
        <v>345.02</v>
      </c>
      <c r="AT40" s="151">
        <v>345.02</v>
      </c>
      <c r="AU40" s="151">
        <v>345.02</v>
      </c>
      <c r="AV40" s="151">
        <v>345.02</v>
      </c>
      <c r="AW40" s="151">
        <v>345.02</v>
      </c>
      <c r="AX40" s="151">
        <v>345.02</v>
      </c>
      <c r="AY40" s="151">
        <v>345.02</v>
      </c>
      <c r="AZ40" s="151">
        <v>345.02</v>
      </c>
      <c r="BA40" s="151">
        <v>345.02</v>
      </c>
      <c r="BB40" s="151">
        <v>345.02</v>
      </c>
      <c r="BC40" s="151">
        <v>436.4975677258447</v>
      </c>
      <c r="BD40" s="151">
        <v>436.4975677258447</v>
      </c>
      <c r="BE40" s="151">
        <v>436.4975677258447</v>
      </c>
      <c r="BF40" s="151">
        <v>436.4975677258447</v>
      </c>
      <c r="BG40" s="151">
        <v>436.4975677258447</v>
      </c>
      <c r="BH40" s="151">
        <v>436.4975677258447</v>
      </c>
      <c r="BI40" s="151">
        <v>436.4975677258447</v>
      </c>
      <c r="BJ40" s="151">
        <v>436.4975677258447</v>
      </c>
      <c r="BK40" s="151">
        <v>436.4975677258447</v>
      </c>
      <c r="BL40" s="151">
        <v>436.4975677258447</v>
      </c>
      <c r="BM40" s="151">
        <v>436.4975677258447</v>
      </c>
      <c r="BN40" s="151">
        <v>436.4975677258447</v>
      </c>
      <c r="BO40" s="151">
        <v>436.32982765799306</v>
      </c>
      <c r="BP40" s="151">
        <v>436.32982765799306</v>
      </c>
      <c r="BQ40" s="151">
        <v>436.32982765799306</v>
      </c>
      <c r="BR40" s="151">
        <v>436.32982765799306</v>
      </c>
      <c r="BS40" s="151">
        <v>436.32982765799306</v>
      </c>
      <c r="BT40" s="151">
        <v>436.32982765799306</v>
      </c>
      <c r="BU40" s="151">
        <v>436.32982765799306</v>
      </c>
      <c r="BV40" s="151">
        <v>436.32982765799306</v>
      </c>
      <c r="BW40" s="151">
        <v>436.32982765799306</v>
      </c>
      <c r="BX40" s="151">
        <v>436.32982765799306</v>
      </c>
      <c r="BY40" s="151">
        <v>436.32982765799306</v>
      </c>
      <c r="BZ40" s="151">
        <v>436.32982765799306</v>
      </c>
      <c r="CA40" s="151">
        <v>437.07827823405376</v>
      </c>
      <c r="CB40" s="151">
        <v>437.07827823405376</v>
      </c>
      <c r="CC40" s="151">
        <v>437.07827823405376</v>
      </c>
      <c r="CD40" s="151">
        <v>437.07827823405376</v>
      </c>
      <c r="CE40" s="151">
        <v>437.07827823405376</v>
      </c>
      <c r="CF40" s="151">
        <v>437.07827823405376</v>
      </c>
      <c r="CG40" s="151">
        <v>437.07827823405376</v>
      </c>
      <c r="CH40" s="151">
        <v>437.07827823405376</v>
      </c>
      <c r="CI40" s="151">
        <v>437.07827823405376</v>
      </c>
      <c r="CJ40" s="151">
        <v>437.07827823405376</v>
      </c>
      <c r="CK40" s="151">
        <v>437.07827823405376</v>
      </c>
      <c r="CL40" s="151">
        <v>437.07827823405376</v>
      </c>
      <c r="CM40" s="151">
        <v>440.77431295214899</v>
      </c>
      <c r="CN40" s="151">
        <v>440.77431295214899</v>
      </c>
      <c r="CO40" s="151">
        <v>440.77431295214899</v>
      </c>
      <c r="CP40" s="151">
        <v>440.77431295214899</v>
      </c>
      <c r="CQ40" s="151">
        <v>440.77431295214899</v>
      </c>
      <c r="CR40" s="151">
        <v>440.77431295214899</v>
      </c>
      <c r="CS40" s="151">
        <v>440.77431295214899</v>
      </c>
      <c r="CT40" s="151">
        <v>440.77431295214899</v>
      </c>
      <c r="CU40" s="151">
        <v>440.77431295214899</v>
      </c>
      <c r="CV40" s="151">
        <v>440.77431295214899</v>
      </c>
      <c r="CW40" s="151">
        <v>440.77431295214899</v>
      </c>
      <c r="CX40" s="151">
        <v>440.77431295214899</v>
      </c>
      <c r="CY40" s="151">
        <v>450.1116152536066</v>
      </c>
      <c r="CZ40" s="151">
        <v>450.1116152536066</v>
      </c>
      <c r="DA40" s="151">
        <v>450.1116152536066</v>
      </c>
      <c r="DB40" s="151">
        <v>450.1116152536066</v>
      </c>
      <c r="DC40" s="151">
        <v>450.1116152536066</v>
      </c>
      <c r="DD40" s="151">
        <v>450.1116152536066</v>
      </c>
      <c r="DE40" s="151">
        <v>450.1116152536066</v>
      </c>
      <c r="DF40" s="151">
        <v>450.1116152536066</v>
      </c>
      <c r="DG40" s="151">
        <v>450.1116152536066</v>
      </c>
      <c r="DH40" s="151">
        <v>450.1116152536066</v>
      </c>
      <c r="DI40" s="151">
        <v>450.1116152536066</v>
      </c>
      <c r="DJ40" s="151">
        <v>450.1116152536066</v>
      </c>
      <c r="DK40" s="151">
        <v>460.28391738756915</v>
      </c>
      <c r="DL40" s="151">
        <v>460.28391738756915</v>
      </c>
      <c r="DM40" s="151">
        <v>460.28391738756915</v>
      </c>
      <c r="DN40" s="151">
        <v>460.28391738756915</v>
      </c>
      <c r="DO40" s="151">
        <v>460.28391738756915</v>
      </c>
      <c r="DP40" s="151">
        <v>460.28391738756915</v>
      </c>
      <c r="DQ40" s="151">
        <v>460.28391738756915</v>
      </c>
      <c r="DR40" s="151">
        <v>460.28391738756915</v>
      </c>
      <c r="DS40" s="151">
        <v>460.28391738756915</v>
      </c>
      <c r="DT40" s="151">
        <v>460.28391738756915</v>
      </c>
      <c r="DU40" s="151">
        <v>460.28391738756915</v>
      </c>
      <c r="DV40" s="151">
        <v>460.28391738756915</v>
      </c>
      <c r="DW40" s="151">
        <v>466.2568272700463</v>
      </c>
      <c r="DX40" s="151">
        <v>466.2568272700463</v>
      </c>
      <c r="DY40" s="151">
        <v>466.2568272700463</v>
      </c>
      <c r="DZ40" s="151">
        <v>466.2568272700463</v>
      </c>
      <c r="EA40" s="151">
        <v>466.2568272700463</v>
      </c>
      <c r="EB40" s="151">
        <v>466.2568272700463</v>
      </c>
      <c r="EC40" s="151">
        <v>466.2568272700463</v>
      </c>
      <c r="ED40" s="151">
        <v>466.2568272700463</v>
      </c>
      <c r="EE40" s="151">
        <v>466.2568272700463</v>
      </c>
      <c r="EF40" s="151">
        <v>466.2568272700463</v>
      </c>
      <c r="EG40" s="151">
        <v>466.2568272700463</v>
      </c>
      <c r="EH40" s="151">
        <v>466.2568272700463</v>
      </c>
      <c r="EI40" s="151">
        <v>469.67499783781523</v>
      </c>
      <c r="EJ40" s="151">
        <v>469.67499783781523</v>
      </c>
      <c r="EK40" s="151">
        <v>469.67499783781523</v>
      </c>
      <c r="EL40" s="151">
        <v>469.67499783781523</v>
      </c>
      <c r="EM40" s="151">
        <v>469.67499783781523</v>
      </c>
      <c r="EN40" s="151">
        <v>469.67499783781523</v>
      </c>
      <c r="EO40" s="151">
        <v>469.67499783781523</v>
      </c>
      <c r="EP40" s="151">
        <v>469.67499783781523</v>
      </c>
      <c r="EQ40" s="151">
        <v>469.67499783781523</v>
      </c>
      <c r="ER40" s="151">
        <v>469.67499783781523</v>
      </c>
      <c r="ES40" s="151">
        <v>469.67499783781523</v>
      </c>
      <c r="ET40" s="151">
        <v>469.67499783781523</v>
      </c>
      <c r="EU40" s="151">
        <v>469.79784483396116</v>
      </c>
      <c r="EV40" s="151">
        <v>469.79784483396116</v>
      </c>
      <c r="EW40" s="151">
        <v>469.79784483396116</v>
      </c>
      <c r="EX40" s="151">
        <v>469.79784483396116</v>
      </c>
      <c r="EY40" s="151">
        <v>469.79784483396116</v>
      </c>
      <c r="EZ40" s="151">
        <v>469.79784483396116</v>
      </c>
      <c r="FA40" s="151">
        <v>469.79784483396116</v>
      </c>
      <c r="FB40" s="151">
        <v>469.79784483396116</v>
      </c>
      <c r="FC40" s="151">
        <v>469.79784483396116</v>
      </c>
      <c r="FD40" s="151">
        <v>469.79784483396116</v>
      </c>
      <c r="FE40" s="151">
        <v>469.79784483396116</v>
      </c>
      <c r="FF40" s="151">
        <v>469.79784483396116</v>
      </c>
      <c r="FG40" s="151">
        <v>467.10450771176818</v>
      </c>
      <c r="FH40" s="151">
        <v>467.10450771176818</v>
      </c>
      <c r="FI40" s="151">
        <v>467.10450771176818</v>
      </c>
      <c r="FJ40" s="151">
        <v>467.10450771176818</v>
      </c>
      <c r="FK40" s="151">
        <v>467.10450771176818</v>
      </c>
      <c r="FL40" s="151">
        <v>467.10450771176818</v>
      </c>
      <c r="FM40" s="151">
        <v>467.10450771176818</v>
      </c>
      <c r="FN40" s="151">
        <v>467.10450771176818</v>
      </c>
      <c r="FO40" s="151">
        <v>467.10450771176818</v>
      </c>
      <c r="FP40" s="151">
        <v>467.10450771176818</v>
      </c>
      <c r="FQ40" s="151">
        <v>467.10450771176818</v>
      </c>
      <c r="FR40" s="151">
        <v>467.10450771176818</v>
      </c>
      <c r="FS40" s="151">
        <v>464.65906749226724</v>
      </c>
      <c r="FT40" s="151">
        <v>464.65906749226724</v>
      </c>
      <c r="FU40" s="151">
        <v>464.65906749226724</v>
      </c>
      <c r="FV40" s="151">
        <v>464.65906749226724</v>
      </c>
      <c r="FW40" s="151">
        <v>464.65906749226724</v>
      </c>
      <c r="FX40" s="151">
        <v>464.65906749226724</v>
      </c>
      <c r="FY40" s="151">
        <v>464.65906749226724</v>
      </c>
      <c r="FZ40" s="151">
        <v>464.65906749226724</v>
      </c>
      <c r="GA40" s="151">
        <v>464.65906749226724</v>
      </c>
      <c r="GB40" s="151">
        <v>464.65906749226724</v>
      </c>
      <c r="GC40" s="151">
        <v>464.65906749226724</v>
      </c>
      <c r="GD40" s="151">
        <v>464.65906749226724</v>
      </c>
      <c r="GE40" s="151">
        <v>464.86725322396671</v>
      </c>
      <c r="GF40" s="151">
        <v>464.86725322396671</v>
      </c>
      <c r="GG40" s="151">
        <v>464.86725322396671</v>
      </c>
      <c r="GH40" s="151">
        <v>464.86725322396671</v>
      </c>
      <c r="GI40" s="151">
        <v>464.86725322396671</v>
      </c>
      <c r="GJ40" s="151">
        <v>464.86725322396671</v>
      </c>
      <c r="GK40" s="151">
        <v>464.86725322396671</v>
      </c>
      <c r="GL40" s="151">
        <v>464.86725322396671</v>
      </c>
      <c r="GM40" s="151">
        <v>464.86725322396671</v>
      </c>
      <c r="GN40" s="151">
        <v>464.86725322396671</v>
      </c>
      <c r="GO40" s="151">
        <v>464.86725322396671</v>
      </c>
      <c r="GP40" s="151">
        <v>464.86725322396671</v>
      </c>
      <c r="GQ40" s="151">
        <v>467.35187414070174</v>
      </c>
      <c r="GR40" s="151">
        <v>467.35187414070174</v>
      </c>
      <c r="GS40" s="151">
        <v>467.35187414070174</v>
      </c>
      <c r="GT40" s="151">
        <v>467.35187414070174</v>
      </c>
      <c r="GU40" s="151">
        <v>467.35187414070174</v>
      </c>
      <c r="GV40" s="151">
        <v>467.35187414070174</v>
      </c>
      <c r="GW40" s="151">
        <v>467.35187414070174</v>
      </c>
      <c r="GX40" s="151">
        <v>467.35187414070174</v>
      </c>
      <c r="GY40" s="151">
        <v>467.35187414070174</v>
      </c>
      <c r="GZ40" s="151">
        <v>467.35187414070174</v>
      </c>
      <c r="HA40" s="151">
        <v>467.35187414070174</v>
      </c>
      <c r="HB40" s="151">
        <v>467.35187414070174</v>
      </c>
      <c r="HC40" s="423">
        <v>468.90551957334992</v>
      </c>
      <c r="HD40" s="423">
        <v>468.90551957334992</v>
      </c>
      <c r="HE40" s="423">
        <v>468.90551957334992</v>
      </c>
      <c r="HF40" s="423">
        <v>468.90551957334992</v>
      </c>
      <c r="HG40" s="423">
        <v>468.90551957334992</v>
      </c>
      <c r="HH40" s="423">
        <v>468.90551957334992</v>
      </c>
      <c r="HI40" s="423">
        <v>468.90551957334992</v>
      </c>
      <c r="HJ40" s="423">
        <v>468.90551957334992</v>
      </c>
      <c r="HK40" s="423">
        <v>468.90551957334992</v>
      </c>
      <c r="HL40" s="423">
        <v>468.90551957334992</v>
      </c>
      <c r="HM40" s="423">
        <v>468.90551957334992</v>
      </c>
      <c r="HN40" s="423">
        <v>468.90551957334992</v>
      </c>
      <c r="HO40" s="423">
        <v>982.72319908127304</v>
      </c>
      <c r="HP40" s="423">
        <v>982.72319908127304</v>
      </c>
      <c r="HQ40" s="423">
        <v>982.72319908127304</v>
      </c>
      <c r="HR40" s="423">
        <v>982.72319908127304</v>
      </c>
      <c r="HS40" s="423">
        <v>982.72319908127304</v>
      </c>
      <c r="HT40" s="423">
        <v>982.72319908127304</v>
      </c>
      <c r="HU40" s="423">
        <v>982.72319908127304</v>
      </c>
      <c r="HV40" s="423">
        <v>982.72319908127304</v>
      </c>
      <c r="HW40" s="423">
        <v>982.72319908127304</v>
      </c>
      <c r="HX40" s="423">
        <v>982.72319908127304</v>
      </c>
      <c r="HY40" s="423">
        <v>982.72319908127304</v>
      </c>
      <c r="HZ40" s="423">
        <v>982.72319908127304</v>
      </c>
      <c r="IA40" s="423">
        <v>982.72319908127304</v>
      </c>
      <c r="IB40" s="423">
        <v>982.72319908127304</v>
      </c>
      <c r="IC40" s="423">
        <v>982.72319908127304</v>
      </c>
      <c r="ID40" s="423">
        <v>982.72319908127304</v>
      </c>
      <c r="IE40" s="423">
        <v>982.72319908127304</v>
      </c>
      <c r="IF40" s="423">
        <v>982.72319908127304</v>
      </c>
      <c r="IG40" s="423">
        <v>982.72319908127304</v>
      </c>
      <c r="IH40" s="423">
        <v>982.72319908127304</v>
      </c>
      <c r="II40" s="423">
        <v>982.72319908127304</v>
      </c>
      <c r="IJ40" s="423">
        <v>982.72319908127304</v>
      </c>
      <c r="IK40" s="423">
        <v>982.72319908127304</v>
      </c>
      <c r="IL40" s="423">
        <v>982.72319908127304</v>
      </c>
    </row>
    <row r="41" spans="1:246" x14ac:dyDescent="0.25">
      <c r="A41" s="144">
        <v>83</v>
      </c>
      <c r="B41" s="144" t="s">
        <v>295</v>
      </c>
      <c r="C41" s="144">
        <v>3</v>
      </c>
      <c r="D41" s="144">
        <v>0</v>
      </c>
      <c r="E41" s="144"/>
      <c r="F41" s="145">
        <f t="shared" si="4"/>
        <v>252.03850076964002</v>
      </c>
      <c r="G41" s="146">
        <f t="shared" si="6"/>
        <v>218</v>
      </c>
      <c r="H41" s="147">
        <f>MAX(0,IF(Q41&lt;&gt;"",(YEAR(Q41)-YEAR(GERAL!$G$3))*12+MONTH(Q41)+1,999))</f>
        <v>106</v>
      </c>
      <c r="I41" s="148"/>
      <c r="J41" s="149"/>
      <c r="K41" s="150">
        <f>IF(J41&lt;&gt;"",(YEAR(J41)-YEAR(GERAL!$G$3))*12+MONTH(J41)+IF(DAY(J41)&gt;1,1,0),0)</f>
        <v>0</v>
      </c>
      <c r="L41" s="151">
        <v>1.4</v>
      </c>
      <c r="M41" s="151">
        <v>17.579999999999998</v>
      </c>
      <c r="N41" s="152">
        <v>344.65</v>
      </c>
      <c r="O41" s="153">
        <f t="shared" si="5"/>
        <v>0</v>
      </c>
      <c r="P41" s="154"/>
      <c r="Q41" s="149">
        <v>47026</v>
      </c>
      <c r="R41" s="155">
        <v>367.9</v>
      </c>
      <c r="S41" s="156">
        <v>0.84299999999999997</v>
      </c>
      <c r="T41" s="157">
        <v>0</v>
      </c>
      <c r="AL41" s="144" t="s">
        <v>175</v>
      </c>
      <c r="AM41" s="150" t="s">
        <v>393</v>
      </c>
      <c r="AQ41" s="151">
        <v>218</v>
      </c>
      <c r="AR41" s="151">
        <v>218</v>
      </c>
      <c r="AS41" s="151">
        <v>218</v>
      </c>
      <c r="AT41" s="151">
        <v>218</v>
      </c>
      <c r="AU41" s="151">
        <v>218</v>
      </c>
      <c r="AV41" s="151">
        <v>218</v>
      </c>
      <c r="AW41" s="151">
        <v>218</v>
      </c>
      <c r="AX41" s="151">
        <v>218</v>
      </c>
      <c r="AY41" s="151">
        <v>218</v>
      </c>
      <c r="AZ41" s="151">
        <v>218</v>
      </c>
      <c r="BA41" s="151">
        <v>218</v>
      </c>
      <c r="BB41" s="151">
        <v>218</v>
      </c>
      <c r="BC41" s="151">
        <v>215.24932172019351</v>
      </c>
      <c r="BD41" s="151">
        <v>215.24932172019351</v>
      </c>
      <c r="BE41" s="151">
        <v>215.24932172019351</v>
      </c>
      <c r="BF41" s="151">
        <v>215.24932172019351</v>
      </c>
      <c r="BG41" s="151">
        <v>215.24932172019351</v>
      </c>
      <c r="BH41" s="151">
        <v>215.24932172019351</v>
      </c>
      <c r="BI41" s="151">
        <v>215.24932172019351</v>
      </c>
      <c r="BJ41" s="151">
        <v>215.24932172019351</v>
      </c>
      <c r="BK41" s="151">
        <v>215.24932172019351</v>
      </c>
      <c r="BL41" s="151">
        <v>215.24932172019351</v>
      </c>
      <c r="BM41" s="151">
        <v>215.24932172019351</v>
      </c>
      <c r="BN41" s="151">
        <v>215.24932172019351</v>
      </c>
      <c r="BO41" s="151">
        <v>212.54298586913987</v>
      </c>
      <c r="BP41" s="151">
        <v>212.54298586913987</v>
      </c>
      <c r="BQ41" s="151">
        <v>212.54298586913987</v>
      </c>
      <c r="BR41" s="151">
        <v>212.54298586913987</v>
      </c>
      <c r="BS41" s="151">
        <v>212.54298586913987</v>
      </c>
      <c r="BT41" s="151">
        <v>212.54298586913987</v>
      </c>
      <c r="BU41" s="151">
        <v>212.54298586913987</v>
      </c>
      <c r="BV41" s="151">
        <v>212.54298586913987</v>
      </c>
      <c r="BW41" s="151">
        <v>212.54298586913987</v>
      </c>
      <c r="BX41" s="151">
        <v>212.54298586913987</v>
      </c>
      <c r="BY41" s="151">
        <v>212.54298586913987</v>
      </c>
      <c r="BZ41" s="151">
        <v>212.54298586913987</v>
      </c>
      <c r="CA41" s="151">
        <v>209.88027762278884</v>
      </c>
      <c r="CB41" s="151">
        <v>209.88027762278884</v>
      </c>
      <c r="CC41" s="151">
        <v>209.88027762278884</v>
      </c>
      <c r="CD41" s="151">
        <v>209.88027762278884</v>
      </c>
      <c r="CE41" s="151">
        <v>209.88027762278884</v>
      </c>
      <c r="CF41" s="151">
        <v>209.88027762278884</v>
      </c>
      <c r="CG41" s="151">
        <v>209.88027762278884</v>
      </c>
      <c r="CH41" s="151">
        <v>209.88027762278884</v>
      </c>
      <c r="CI41" s="151">
        <v>209.88027762278884</v>
      </c>
      <c r="CJ41" s="151">
        <v>209.88027762278884</v>
      </c>
      <c r="CK41" s="422">
        <v>209.88027762278884</v>
      </c>
      <c r="CL41" s="422">
        <v>209.88027762278884</v>
      </c>
      <c r="CM41" s="422">
        <v>207.26049368044303</v>
      </c>
      <c r="CN41" s="422">
        <v>207.26049368044303</v>
      </c>
      <c r="CO41" s="422">
        <v>207.26049368044303</v>
      </c>
      <c r="CP41" s="422">
        <v>207.26049368044303</v>
      </c>
      <c r="CQ41" s="422">
        <v>207.26049368044303</v>
      </c>
      <c r="CR41" s="422">
        <v>207.26049368044303</v>
      </c>
      <c r="CS41" s="422">
        <v>207.26049368044303</v>
      </c>
      <c r="CT41" s="422">
        <v>207.26049368044303</v>
      </c>
      <c r="CU41" s="422">
        <v>207.26049368044303</v>
      </c>
      <c r="CV41" s="422">
        <v>207.26049368044303</v>
      </c>
      <c r="CW41" s="422">
        <v>207.26049368044303</v>
      </c>
      <c r="CX41" s="422">
        <v>207.26049368044303</v>
      </c>
      <c r="CY41" s="422">
        <v>204.68294207899442</v>
      </c>
      <c r="CZ41" s="422">
        <v>204.68294207899442</v>
      </c>
      <c r="DA41" s="422">
        <v>204.68294207899442</v>
      </c>
      <c r="DB41" s="422">
        <v>204.68294207899442</v>
      </c>
      <c r="DC41" s="422">
        <v>204.68294207899442</v>
      </c>
      <c r="DD41" s="422">
        <v>204.68294207899442</v>
      </c>
      <c r="DE41" s="422">
        <v>204.68294207899442</v>
      </c>
      <c r="DF41" s="422">
        <v>204.68294207899442</v>
      </c>
      <c r="DG41" s="422">
        <v>204.68294207899442</v>
      </c>
      <c r="DH41" s="422">
        <v>204.68294207899442</v>
      </c>
      <c r="DI41" s="422">
        <v>204.68294207899442</v>
      </c>
      <c r="DJ41" s="422">
        <v>204.68294207899442</v>
      </c>
      <c r="DK41" s="422">
        <v>202.22739792813329</v>
      </c>
      <c r="DL41" s="422">
        <v>202.22739792813329</v>
      </c>
      <c r="DM41" s="422">
        <v>202.22739792813329</v>
      </c>
      <c r="DN41" s="422">
        <v>202.22739792813329</v>
      </c>
      <c r="DO41" s="422">
        <v>202.22739792813329</v>
      </c>
      <c r="DP41" s="422">
        <v>202.22739792813329</v>
      </c>
      <c r="DQ41" s="422">
        <v>202.22739792813329</v>
      </c>
      <c r="DR41" s="422">
        <v>202.22739792813329</v>
      </c>
      <c r="DS41" s="422">
        <v>202.22739792813329</v>
      </c>
      <c r="DT41" s="422">
        <v>202.22739792813329</v>
      </c>
      <c r="DU41" s="422">
        <v>202.22739792813329</v>
      </c>
      <c r="DV41" s="422">
        <v>202.22739792813329</v>
      </c>
      <c r="DW41" s="422">
        <v>199.77185377727213</v>
      </c>
      <c r="DX41" s="422">
        <v>199.77185377727213</v>
      </c>
      <c r="DY41" s="422">
        <v>199.77185377727213</v>
      </c>
      <c r="DZ41" s="422">
        <v>199.77185377727213</v>
      </c>
      <c r="EA41" s="422">
        <v>199.77185377727213</v>
      </c>
      <c r="EB41" s="422">
        <v>199.77185377727213</v>
      </c>
      <c r="EC41" s="422">
        <v>199.77185377727213</v>
      </c>
      <c r="ED41" s="422">
        <v>199.77185377727213</v>
      </c>
      <c r="EE41" s="422">
        <v>199.77185377727213</v>
      </c>
      <c r="EF41" s="422">
        <v>199.77185377727213</v>
      </c>
      <c r="EG41" s="422">
        <v>199.77185377727213</v>
      </c>
      <c r="EH41" s="422">
        <v>199.77185377727213</v>
      </c>
      <c r="EI41" s="422">
        <v>197.316309626411</v>
      </c>
      <c r="EJ41" s="422">
        <v>197.316309626411</v>
      </c>
      <c r="EK41" s="422">
        <v>197.316309626411</v>
      </c>
      <c r="EL41" s="422">
        <v>197.316309626411</v>
      </c>
      <c r="EM41" s="422">
        <v>197.316309626411</v>
      </c>
      <c r="EN41" s="422">
        <v>197.316309626411</v>
      </c>
      <c r="EO41" s="422">
        <v>197.316309626411</v>
      </c>
      <c r="EP41" s="422">
        <v>197.316309626411</v>
      </c>
      <c r="EQ41" s="422">
        <v>197.316309626411</v>
      </c>
      <c r="ER41" s="422">
        <v>197.316309626411</v>
      </c>
      <c r="ES41" s="422">
        <v>197.316309626411</v>
      </c>
      <c r="ET41" s="422">
        <v>197.316309626411</v>
      </c>
      <c r="EU41" s="422">
        <v>194.86076547554984</v>
      </c>
      <c r="EV41" s="422">
        <v>194.86076547554984</v>
      </c>
      <c r="EW41" s="422">
        <v>194.86076547554984</v>
      </c>
      <c r="EX41" s="422">
        <v>194.86076547554984</v>
      </c>
      <c r="EY41" s="422">
        <v>194.86076547554984</v>
      </c>
      <c r="EZ41" s="422">
        <v>194.86076547554984</v>
      </c>
      <c r="FA41" s="422">
        <v>194.86076547554984</v>
      </c>
      <c r="FB41" s="422">
        <v>194.86076547554984</v>
      </c>
      <c r="FC41" s="422">
        <v>194.86076547554984</v>
      </c>
      <c r="FD41" s="422">
        <v>194.86076547554984</v>
      </c>
      <c r="FE41" s="422">
        <v>194.86076547554984</v>
      </c>
      <c r="FF41" s="422">
        <v>194.86076547554984</v>
      </c>
      <c r="FG41" s="422">
        <v>192.40522132468874</v>
      </c>
      <c r="FH41" s="422">
        <v>192.40522132468874</v>
      </c>
      <c r="FI41" s="422">
        <v>192.40522132468874</v>
      </c>
      <c r="FJ41" s="422">
        <v>192.40522132468874</v>
      </c>
      <c r="FK41" s="422">
        <v>192.40522132468874</v>
      </c>
      <c r="FL41" s="422">
        <v>192.40522132468874</v>
      </c>
      <c r="FM41" s="422">
        <v>192.40522132468874</v>
      </c>
      <c r="FN41" s="422">
        <v>192.40522132468874</v>
      </c>
      <c r="FO41" s="422">
        <v>192.40522132468874</v>
      </c>
      <c r="FP41" s="422">
        <v>192.40522132468874</v>
      </c>
      <c r="FQ41" s="422">
        <v>192.40522132468874</v>
      </c>
      <c r="FR41" s="422">
        <v>192.40522132468874</v>
      </c>
      <c r="FS41" s="422">
        <v>189.94967717382761</v>
      </c>
      <c r="FT41" s="422">
        <v>189.94967717382761</v>
      </c>
      <c r="FU41" s="422">
        <v>189.94967717382761</v>
      </c>
      <c r="FV41" s="422">
        <v>189.94967717382761</v>
      </c>
      <c r="FW41" s="422">
        <v>189.94967717382761</v>
      </c>
      <c r="FX41" s="422">
        <v>189.94967717382761</v>
      </c>
      <c r="FY41" s="422">
        <v>189.94967717382761</v>
      </c>
      <c r="FZ41" s="422">
        <v>189.94967717382761</v>
      </c>
      <c r="GA41" s="422">
        <v>189.94967717382761</v>
      </c>
      <c r="GB41" s="422">
        <v>189.94967717382761</v>
      </c>
      <c r="GC41" s="422">
        <v>189.94967717382761</v>
      </c>
      <c r="GD41" s="422">
        <v>189.94967717382761</v>
      </c>
      <c r="GE41" s="422">
        <v>187.49413302296651</v>
      </c>
      <c r="GF41" s="422">
        <v>187.49413302296651</v>
      </c>
      <c r="GG41" s="422">
        <v>187.49413302296651</v>
      </c>
      <c r="GH41" s="422">
        <v>187.49413302296651</v>
      </c>
      <c r="GI41" s="422">
        <v>187.49413302296651</v>
      </c>
      <c r="GJ41" s="422">
        <v>187.49413302296651</v>
      </c>
      <c r="GK41" s="422">
        <v>187.49413302296651</v>
      </c>
      <c r="GL41" s="422">
        <v>187.49413302296651</v>
      </c>
      <c r="GM41" s="422">
        <v>187.49413302296651</v>
      </c>
      <c r="GN41" s="422">
        <v>187.49413302296651</v>
      </c>
      <c r="GO41" s="422">
        <v>187.49413302296651</v>
      </c>
      <c r="GP41" s="422">
        <v>187.49413302296651</v>
      </c>
      <c r="GQ41" s="422">
        <v>185.03858887210535</v>
      </c>
      <c r="GR41" s="422">
        <v>185.03858887210535</v>
      </c>
      <c r="GS41" s="422">
        <v>185.03858887210535</v>
      </c>
      <c r="GT41" s="422">
        <v>185.03858887210535</v>
      </c>
      <c r="GU41" s="422">
        <v>185.03858887210535</v>
      </c>
      <c r="GV41" s="422">
        <v>185.03858887210535</v>
      </c>
      <c r="GW41" s="422">
        <v>185.03858887210535</v>
      </c>
      <c r="GX41" s="422">
        <v>185.03858887210535</v>
      </c>
      <c r="GY41" s="422">
        <v>185.03858887210535</v>
      </c>
      <c r="GZ41" s="422">
        <v>185.03858887210535</v>
      </c>
      <c r="HA41" s="422">
        <v>185.03858887210535</v>
      </c>
      <c r="HB41" s="422">
        <v>185.03858887210535</v>
      </c>
      <c r="HC41" s="422">
        <v>182.58304472124422</v>
      </c>
      <c r="HD41" s="422">
        <v>182.58304472124422</v>
      </c>
      <c r="HE41" s="422">
        <v>182.58304472124422</v>
      </c>
      <c r="HF41" s="422">
        <v>182.58304472124422</v>
      </c>
      <c r="HG41" s="422">
        <v>182.58304472124422</v>
      </c>
      <c r="HH41" s="422">
        <v>182.58304472124422</v>
      </c>
      <c r="HI41" s="422">
        <v>182.58304472124422</v>
      </c>
      <c r="HJ41" s="422">
        <v>182.58304472124422</v>
      </c>
      <c r="HK41" s="422">
        <v>182.58304472124422</v>
      </c>
      <c r="HL41" s="422">
        <v>182.58304472124422</v>
      </c>
      <c r="HM41" s="422">
        <v>182.58304472124422</v>
      </c>
      <c r="HN41" s="422">
        <v>182.58304472124422</v>
      </c>
      <c r="HO41" s="422">
        <v>636</v>
      </c>
      <c r="HP41" s="422">
        <v>636</v>
      </c>
      <c r="HQ41" s="422">
        <v>636</v>
      </c>
      <c r="HR41" s="422">
        <v>636</v>
      </c>
      <c r="HS41" s="422">
        <v>636</v>
      </c>
      <c r="HT41" s="422">
        <v>636</v>
      </c>
      <c r="HU41" s="422">
        <v>636</v>
      </c>
      <c r="HV41" s="422">
        <v>636</v>
      </c>
      <c r="HW41" s="422">
        <v>636</v>
      </c>
      <c r="HX41" s="422">
        <v>636</v>
      </c>
      <c r="HY41" s="422">
        <v>636</v>
      </c>
      <c r="HZ41" s="422">
        <v>636</v>
      </c>
      <c r="IA41" s="422">
        <v>636</v>
      </c>
      <c r="IB41" s="422">
        <v>636</v>
      </c>
      <c r="IC41" s="422">
        <v>636</v>
      </c>
      <c r="ID41" s="422">
        <v>636</v>
      </c>
      <c r="IE41" s="422">
        <v>636</v>
      </c>
      <c r="IF41" s="422">
        <v>636</v>
      </c>
      <c r="IG41" s="422">
        <v>636</v>
      </c>
      <c r="IH41" s="422">
        <v>636</v>
      </c>
      <c r="II41" s="422">
        <v>636</v>
      </c>
      <c r="IJ41" s="422">
        <v>636</v>
      </c>
      <c r="IK41" s="422">
        <v>636</v>
      </c>
      <c r="IL41" s="422">
        <v>636</v>
      </c>
    </row>
    <row r="42" spans="1:246" x14ac:dyDescent="0.25">
      <c r="A42" s="144">
        <v>86</v>
      </c>
      <c r="B42" s="144" t="s">
        <v>296</v>
      </c>
      <c r="C42" s="144">
        <v>1</v>
      </c>
      <c r="D42" s="144">
        <v>0</v>
      </c>
      <c r="E42" s="144"/>
      <c r="F42" s="145">
        <f t="shared" si="4"/>
        <v>434.12537500000002</v>
      </c>
      <c r="G42" s="146">
        <f t="shared" si="6"/>
        <v>127.73614365620521</v>
      </c>
      <c r="H42" s="147">
        <f>MAX(0,IF(Q42&lt;&gt;"",(YEAR(Q42)-YEAR(GERAL!$G$3))*12+MONTH(Q42)+1,999))</f>
        <v>85</v>
      </c>
      <c r="I42" s="148"/>
      <c r="J42" s="149"/>
      <c r="K42" s="150">
        <f>IF(J42&lt;&gt;"",(YEAR(J42)-YEAR(GERAL!$G$3))*12+MONTH(J42)+IF(DAY(J42)&gt;1,1,0),0)</f>
        <v>0</v>
      </c>
      <c r="L42" s="151">
        <v>6.75</v>
      </c>
      <c r="M42" s="151">
        <v>6.89</v>
      </c>
      <c r="N42" s="152">
        <v>344.65</v>
      </c>
      <c r="O42" s="153">
        <f t="shared" si="5"/>
        <v>0</v>
      </c>
      <c r="P42" s="154"/>
      <c r="Q42" s="149">
        <v>46386</v>
      </c>
      <c r="R42" s="155">
        <v>500</v>
      </c>
      <c r="S42" s="156">
        <v>1</v>
      </c>
      <c r="T42" s="157">
        <v>0</v>
      </c>
      <c r="AL42" s="144" t="s">
        <v>175</v>
      </c>
      <c r="AM42" s="150" t="s">
        <v>393</v>
      </c>
      <c r="AQ42" s="151">
        <v>127.73614365620521</v>
      </c>
      <c r="AR42" s="151">
        <v>127.73614365620521</v>
      </c>
      <c r="AS42" s="151">
        <v>127.73614365620521</v>
      </c>
      <c r="AT42" s="151">
        <v>127.73614365620521</v>
      </c>
      <c r="AU42" s="151">
        <v>127.73614365620521</v>
      </c>
      <c r="AV42" s="151">
        <v>127.73614365620521</v>
      </c>
      <c r="AW42" s="151">
        <v>127.73614365620521</v>
      </c>
      <c r="AX42" s="151">
        <v>127.73614365620521</v>
      </c>
      <c r="AY42" s="151">
        <v>127.73614365620521</v>
      </c>
      <c r="AZ42" s="151">
        <v>127.73614365620521</v>
      </c>
      <c r="BA42" s="151">
        <v>127.73614365620521</v>
      </c>
      <c r="BB42" s="151">
        <v>127.73614365620521</v>
      </c>
      <c r="BC42" s="151">
        <v>130.5104471529055</v>
      </c>
      <c r="BD42" s="151">
        <v>130.5104471529055</v>
      </c>
      <c r="BE42" s="151">
        <v>130.5104471529055</v>
      </c>
      <c r="BF42" s="151">
        <v>130.5104471529055</v>
      </c>
      <c r="BG42" s="151">
        <v>130.5104471529055</v>
      </c>
      <c r="BH42" s="151">
        <v>130.5104471529055</v>
      </c>
      <c r="BI42" s="151">
        <v>130.5104471529055</v>
      </c>
      <c r="BJ42" s="151">
        <v>130.5104471529055</v>
      </c>
      <c r="BK42" s="151">
        <v>130.5104471529055</v>
      </c>
      <c r="BL42" s="151">
        <v>130.5104471529055</v>
      </c>
      <c r="BM42" s="151">
        <v>130.5104471529055</v>
      </c>
      <c r="BN42" s="151">
        <v>130.5104471529055</v>
      </c>
      <c r="BO42" s="422">
        <v>130.39729051454438</v>
      </c>
      <c r="BP42" s="422">
        <v>130.39729051454438</v>
      </c>
      <c r="BQ42" s="422">
        <v>130.39729051454438</v>
      </c>
      <c r="BR42" s="422">
        <v>130.39729051454438</v>
      </c>
      <c r="BS42" s="422">
        <v>130.39729051454438</v>
      </c>
      <c r="BT42" s="422">
        <v>130.39729051454438</v>
      </c>
      <c r="BU42" s="422">
        <v>130.39729051454438</v>
      </c>
      <c r="BV42" s="422">
        <v>130.39729051454438</v>
      </c>
      <c r="BW42" s="422">
        <v>130.39729051454438</v>
      </c>
      <c r="BX42" s="422">
        <v>130.39729051454438</v>
      </c>
      <c r="BY42" s="422">
        <v>130.39729051454438</v>
      </c>
      <c r="BZ42" s="422">
        <v>130.39729051454438</v>
      </c>
      <c r="CA42" s="422">
        <v>131.94523496914195</v>
      </c>
      <c r="CB42" s="422">
        <v>131.94523496914195</v>
      </c>
      <c r="CC42" s="422">
        <v>131.94523496914195</v>
      </c>
      <c r="CD42" s="422">
        <v>131.94523496914195</v>
      </c>
      <c r="CE42" s="422">
        <v>131.94523496914195</v>
      </c>
      <c r="CF42" s="422">
        <v>131.94523496914195</v>
      </c>
      <c r="CG42" s="422">
        <v>131.94523496914195</v>
      </c>
      <c r="CH42" s="422">
        <v>131.94523496914195</v>
      </c>
      <c r="CI42" s="422">
        <v>131.94523496914195</v>
      </c>
      <c r="CJ42" s="422">
        <v>131.94523496914195</v>
      </c>
      <c r="CK42" s="422">
        <v>131.94523496914195</v>
      </c>
      <c r="CL42" s="422">
        <v>131.94523496914195</v>
      </c>
      <c r="CM42" s="422">
        <v>136.486124560663</v>
      </c>
      <c r="CN42" s="422">
        <v>136.486124560663</v>
      </c>
      <c r="CO42" s="422">
        <v>136.486124560663</v>
      </c>
      <c r="CP42" s="422">
        <v>136.486124560663</v>
      </c>
      <c r="CQ42" s="422">
        <v>136.486124560663</v>
      </c>
      <c r="CR42" s="422">
        <v>136.486124560663</v>
      </c>
      <c r="CS42" s="422">
        <v>136.486124560663</v>
      </c>
      <c r="CT42" s="422">
        <v>136.486124560663</v>
      </c>
      <c r="CU42" s="422">
        <v>136.486124560663</v>
      </c>
      <c r="CV42" s="422">
        <v>136.486124560663</v>
      </c>
      <c r="CW42" s="422">
        <v>136.486124560663</v>
      </c>
      <c r="CX42" s="422">
        <v>136.486124560663</v>
      </c>
      <c r="CY42" s="422">
        <v>147.14178791921512</v>
      </c>
      <c r="CZ42" s="422">
        <v>147.14178791921512</v>
      </c>
      <c r="DA42" s="422">
        <v>147.14178791921512</v>
      </c>
      <c r="DB42" s="422">
        <v>147.14178791921512</v>
      </c>
      <c r="DC42" s="422">
        <v>147.14178791921512</v>
      </c>
      <c r="DD42" s="422">
        <v>147.14178791921512</v>
      </c>
      <c r="DE42" s="422">
        <v>147.14178791921512</v>
      </c>
      <c r="DF42" s="422">
        <v>147.14178791921512</v>
      </c>
      <c r="DG42" s="422">
        <v>147.14178791921512</v>
      </c>
      <c r="DH42" s="422">
        <v>147.14178791921512</v>
      </c>
      <c r="DI42" s="422">
        <v>147.14178791921512</v>
      </c>
      <c r="DJ42" s="422">
        <v>147.14178791921512</v>
      </c>
      <c r="DK42" s="422">
        <v>158.70212901191874</v>
      </c>
      <c r="DL42" s="422">
        <v>158.70212901191874</v>
      </c>
      <c r="DM42" s="422">
        <v>158.70212901191874</v>
      </c>
      <c r="DN42" s="422">
        <v>158.70212901191874</v>
      </c>
      <c r="DO42" s="422">
        <v>158.70212901191874</v>
      </c>
      <c r="DP42" s="422">
        <v>158.70212901191874</v>
      </c>
      <c r="DQ42" s="422">
        <v>158.70212901191874</v>
      </c>
      <c r="DR42" s="422">
        <v>158.70212901191874</v>
      </c>
      <c r="DS42" s="422">
        <v>158.70212901191874</v>
      </c>
      <c r="DT42" s="422">
        <v>158.70212901191874</v>
      </c>
      <c r="DU42" s="422">
        <v>158.70212901191874</v>
      </c>
      <c r="DV42" s="422">
        <v>158.70212901191874</v>
      </c>
      <c r="DW42" s="422">
        <v>165.94060573514946</v>
      </c>
      <c r="DX42" s="422">
        <v>165.94060573514946</v>
      </c>
      <c r="DY42" s="422">
        <v>165.94060573514946</v>
      </c>
      <c r="DZ42" s="422">
        <v>165.94060573514946</v>
      </c>
      <c r="EA42" s="422">
        <v>165.94060573514946</v>
      </c>
      <c r="EB42" s="422">
        <v>165.94060573514946</v>
      </c>
      <c r="EC42" s="422">
        <v>165.94060573514946</v>
      </c>
      <c r="ED42" s="422">
        <v>165.94060573514946</v>
      </c>
      <c r="EE42" s="422">
        <v>165.94060573514946</v>
      </c>
      <c r="EF42" s="422">
        <v>165.94060573514946</v>
      </c>
      <c r="EG42" s="422">
        <v>165.94060573514946</v>
      </c>
      <c r="EH42" s="422">
        <v>165.94060573514946</v>
      </c>
      <c r="EI42" s="422">
        <v>170.12725751132646</v>
      </c>
      <c r="EJ42" s="422">
        <v>170.12725751132646</v>
      </c>
      <c r="EK42" s="422">
        <v>170.12725751132646</v>
      </c>
      <c r="EL42" s="422">
        <v>170.12725751132646</v>
      </c>
      <c r="EM42" s="422">
        <v>170.12725751132646</v>
      </c>
      <c r="EN42" s="422">
        <v>170.12725751132646</v>
      </c>
      <c r="EO42" s="422">
        <v>170.12725751132646</v>
      </c>
      <c r="EP42" s="422">
        <v>170.12725751132646</v>
      </c>
      <c r="EQ42" s="422">
        <v>170.12725751132646</v>
      </c>
      <c r="ER42" s="422">
        <v>170.12725751132646</v>
      </c>
      <c r="ES42" s="422">
        <v>170.12725751132646</v>
      </c>
      <c r="ET42" s="422">
        <v>170.12725751132646</v>
      </c>
      <c r="EU42" s="422">
        <v>170.71634329899794</v>
      </c>
      <c r="EV42" s="422">
        <v>170.71634329899794</v>
      </c>
      <c r="EW42" s="422">
        <v>170.71634329899794</v>
      </c>
      <c r="EX42" s="422">
        <v>170.71634329899794</v>
      </c>
      <c r="EY42" s="422">
        <v>170.71634329899794</v>
      </c>
      <c r="EZ42" s="422">
        <v>170.71634329899794</v>
      </c>
      <c r="FA42" s="422">
        <v>170.71634329899794</v>
      </c>
      <c r="FB42" s="422">
        <v>170.71634329899794</v>
      </c>
      <c r="FC42" s="422">
        <v>170.71634329899794</v>
      </c>
      <c r="FD42" s="422">
        <v>170.71634329899794</v>
      </c>
      <c r="FE42" s="422">
        <v>170.71634329899794</v>
      </c>
      <c r="FF42" s="422">
        <v>170.71634329899794</v>
      </c>
      <c r="FG42" s="422">
        <v>168.52081682842356</v>
      </c>
      <c r="FH42" s="422">
        <v>168.52081682842356</v>
      </c>
      <c r="FI42" s="422">
        <v>168.52081682842356</v>
      </c>
      <c r="FJ42" s="422">
        <v>168.52081682842356</v>
      </c>
      <c r="FK42" s="422">
        <v>168.52081682842356</v>
      </c>
      <c r="FL42" s="422">
        <v>168.52081682842356</v>
      </c>
      <c r="FM42" s="422">
        <v>168.52081682842356</v>
      </c>
      <c r="FN42" s="422">
        <v>168.52081682842356</v>
      </c>
      <c r="FO42" s="422">
        <v>168.52081682842356</v>
      </c>
      <c r="FP42" s="422">
        <v>168.52081682842356</v>
      </c>
      <c r="FQ42" s="422">
        <v>168.52081682842356</v>
      </c>
      <c r="FR42" s="422">
        <v>168.52081682842356</v>
      </c>
      <c r="FS42" s="422">
        <v>166.30534410295161</v>
      </c>
      <c r="FT42" s="422">
        <v>166.30534410295161</v>
      </c>
      <c r="FU42" s="422">
        <v>166.30534410295161</v>
      </c>
      <c r="FV42" s="422">
        <v>166.30534410295161</v>
      </c>
      <c r="FW42" s="422">
        <v>166.30534410295161</v>
      </c>
      <c r="FX42" s="422">
        <v>166.30534410295161</v>
      </c>
      <c r="FY42" s="422">
        <v>166.30534410295161</v>
      </c>
      <c r="FZ42" s="422">
        <v>166.30534410295161</v>
      </c>
      <c r="GA42" s="422">
        <v>166.30534410295161</v>
      </c>
      <c r="GB42" s="422">
        <v>166.30534410295161</v>
      </c>
      <c r="GC42" s="422">
        <v>166.30534410295161</v>
      </c>
      <c r="GD42" s="422">
        <v>166.30534410295161</v>
      </c>
      <c r="GE42" s="422">
        <v>167.19587725730796</v>
      </c>
      <c r="GF42" s="422">
        <v>167.19587725730796</v>
      </c>
      <c r="GG42" s="422">
        <v>167.19587725730796</v>
      </c>
      <c r="GH42" s="422">
        <v>167.19587725730796</v>
      </c>
      <c r="GI42" s="422">
        <v>167.19587725730796</v>
      </c>
      <c r="GJ42" s="422">
        <v>167.19587725730796</v>
      </c>
      <c r="GK42" s="422">
        <v>167.19587725730796</v>
      </c>
      <c r="GL42" s="422">
        <v>167.19587725730796</v>
      </c>
      <c r="GM42" s="422">
        <v>167.19587725730796</v>
      </c>
      <c r="GN42" s="422">
        <v>167.19587725730796</v>
      </c>
      <c r="GO42" s="422">
        <v>167.19587725730796</v>
      </c>
      <c r="GP42" s="422">
        <v>167.19587725730796</v>
      </c>
      <c r="GQ42" s="422">
        <v>170.1662390142873</v>
      </c>
      <c r="GR42" s="422">
        <v>170.1662390142873</v>
      </c>
      <c r="GS42" s="422">
        <v>170.1662390142873</v>
      </c>
      <c r="GT42" s="422">
        <v>170.1662390142873</v>
      </c>
      <c r="GU42" s="422">
        <v>170.1662390142873</v>
      </c>
      <c r="GV42" s="422">
        <v>170.1662390142873</v>
      </c>
      <c r="GW42" s="422">
        <v>170.1662390142873</v>
      </c>
      <c r="GX42" s="422">
        <v>170.1662390142873</v>
      </c>
      <c r="GY42" s="422">
        <v>170.1662390142873</v>
      </c>
      <c r="GZ42" s="422">
        <v>170.1662390142873</v>
      </c>
      <c r="HA42" s="422">
        <v>170.1662390142873</v>
      </c>
      <c r="HB42" s="422">
        <v>170.1662390142873</v>
      </c>
      <c r="HC42" s="422">
        <v>172.44605759089509</v>
      </c>
      <c r="HD42" s="422">
        <v>172.44605759089509</v>
      </c>
      <c r="HE42" s="422">
        <v>172.44605759089509</v>
      </c>
      <c r="HF42" s="422">
        <v>172.44605759089509</v>
      </c>
      <c r="HG42" s="422">
        <v>172.44605759089509</v>
      </c>
      <c r="HH42" s="422">
        <v>172.44605759089509</v>
      </c>
      <c r="HI42" s="422">
        <v>172.44605759089509</v>
      </c>
      <c r="HJ42" s="422">
        <v>172.44605759089509</v>
      </c>
      <c r="HK42" s="422">
        <v>172.44605759089509</v>
      </c>
      <c r="HL42" s="422">
        <v>172.44605759089509</v>
      </c>
      <c r="HM42" s="422">
        <v>172.44605759089509</v>
      </c>
      <c r="HN42" s="422">
        <v>172.44605759089509</v>
      </c>
      <c r="HO42" s="422">
        <v>652</v>
      </c>
      <c r="HP42" s="422">
        <v>652</v>
      </c>
      <c r="HQ42" s="422">
        <v>652</v>
      </c>
      <c r="HR42" s="422">
        <v>652</v>
      </c>
      <c r="HS42" s="422">
        <v>652</v>
      </c>
      <c r="HT42" s="422">
        <v>652</v>
      </c>
      <c r="HU42" s="422">
        <v>652</v>
      </c>
      <c r="HV42" s="422">
        <v>652</v>
      </c>
      <c r="HW42" s="422">
        <v>652</v>
      </c>
      <c r="HX42" s="422">
        <v>652</v>
      </c>
      <c r="HY42" s="422">
        <v>652</v>
      </c>
      <c r="HZ42" s="422">
        <v>652</v>
      </c>
      <c r="IA42" s="422">
        <v>652</v>
      </c>
      <c r="IB42" s="422">
        <v>652</v>
      </c>
      <c r="IC42" s="422">
        <v>652</v>
      </c>
      <c r="ID42" s="422">
        <v>652</v>
      </c>
      <c r="IE42" s="422">
        <v>652</v>
      </c>
      <c r="IF42" s="422">
        <v>652</v>
      </c>
      <c r="IG42" s="422">
        <v>652</v>
      </c>
      <c r="IH42" s="422">
        <v>652</v>
      </c>
      <c r="II42" s="422">
        <v>652</v>
      </c>
      <c r="IJ42" s="422">
        <v>652</v>
      </c>
      <c r="IK42" s="422">
        <v>652</v>
      </c>
      <c r="IL42" s="422">
        <v>652</v>
      </c>
    </row>
    <row r="43" spans="1:246" x14ac:dyDescent="0.25">
      <c r="A43" s="144">
        <v>90</v>
      </c>
      <c r="B43" s="144" t="s">
        <v>297</v>
      </c>
      <c r="C43" s="144">
        <v>1</v>
      </c>
      <c r="D43" s="144">
        <v>0</v>
      </c>
      <c r="E43" s="144"/>
      <c r="F43" s="145">
        <f t="shared" si="4"/>
        <v>784.45846728899994</v>
      </c>
      <c r="G43" s="146">
        <f t="shared" si="6"/>
        <v>611.20000000000005</v>
      </c>
      <c r="H43" s="147">
        <f>MAX(0,IF(Q43&lt;&gt;"",(YEAR(Q43)-YEAR(GERAL!$G$3))*12+MONTH(Q43)+1,999))</f>
        <v>73</v>
      </c>
      <c r="I43" s="148"/>
      <c r="J43" s="149"/>
      <c r="K43" s="150">
        <f>IF(J43&lt;&gt;"",(YEAR(J43)-YEAR(GERAL!$G$3))*12+MONTH(J43)+IF(DAY(J43)&gt;1,1,0),0)</f>
        <v>0</v>
      </c>
      <c r="L43" s="151">
        <v>11.17</v>
      </c>
      <c r="M43" s="151">
        <v>4.91</v>
      </c>
      <c r="N43" s="152">
        <v>344.65</v>
      </c>
      <c r="O43" s="153">
        <f t="shared" si="5"/>
        <v>0</v>
      </c>
      <c r="P43" s="154"/>
      <c r="Q43" s="149">
        <v>46021</v>
      </c>
      <c r="R43" s="155">
        <v>928.7</v>
      </c>
      <c r="S43" s="156">
        <v>1</v>
      </c>
      <c r="T43" s="157">
        <v>0</v>
      </c>
      <c r="AL43" s="144" t="s">
        <v>175</v>
      </c>
      <c r="AM43" s="150" t="s">
        <v>393</v>
      </c>
      <c r="AQ43" s="151">
        <v>611.20000000000005</v>
      </c>
      <c r="AR43" s="151">
        <v>611.20000000000005</v>
      </c>
      <c r="AS43" s="151">
        <v>611.20000000000005</v>
      </c>
      <c r="AT43" s="151">
        <v>611.20000000000005</v>
      </c>
      <c r="AU43" s="151">
        <v>611.20000000000005</v>
      </c>
      <c r="AV43" s="151">
        <v>611.20000000000005</v>
      </c>
      <c r="AW43" s="151">
        <v>611.20000000000005</v>
      </c>
      <c r="AX43" s="151">
        <v>611.20000000000005</v>
      </c>
      <c r="AY43" s="151">
        <v>611.20000000000005</v>
      </c>
      <c r="AZ43" s="151">
        <v>611.20000000000005</v>
      </c>
      <c r="BA43" s="151">
        <v>611.20000000000005</v>
      </c>
      <c r="BB43" s="151">
        <v>611.20000000000005</v>
      </c>
      <c r="BC43" s="151">
        <v>611.20000000000005</v>
      </c>
      <c r="BD43" s="151">
        <v>611.20000000000005</v>
      </c>
      <c r="BE43" s="151">
        <v>611.20000000000005</v>
      </c>
      <c r="BF43" s="151">
        <v>611.20000000000005</v>
      </c>
      <c r="BG43" s="151">
        <v>611.20000000000005</v>
      </c>
      <c r="BH43" s="151">
        <v>611.20000000000005</v>
      </c>
      <c r="BI43" s="151">
        <v>611.20000000000005</v>
      </c>
      <c r="BJ43" s="151">
        <v>611.20000000000005</v>
      </c>
      <c r="BK43" s="151">
        <v>611.20000000000005</v>
      </c>
      <c r="BL43" s="151">
        <v>611.20000000000005</v>
      </c>
      <c r="BM43" s="151">
        <v>611.20000000000005</v>
      </c>
      <c r="BN43" s="151">
        <v>611.20000000000005</v>
      </c>
      <c r="BO43" s="151">
        <v>611.20000000000005</v>
      </c>
      <c r="BP43" s="151">
        <v>611.20000000000005</v>
      </c>
      <c r="BQ43" s="151">
        <v>611.20000000000005</v>
      </c>
      <c r="BR43" s="151">
        <v>611.20000000000005</v>
      </c>
      <c r="BS43" s="151">
        <v>611.20000000000005</v>
      </c>
      <c r="BT43" s="151">
        <v>611.20000000000005</v>
      </c>
      <c r="BU43" s="151">
        <v>611.20000000000005</v>
      </c>
      <c r="BV43" s="151">
        <v>611.20000000000005</v>
      </c>
      <c r="BW43" s="151">
        <v>611.20000000000005</v>
      </c>
      <c r="BX43" s="151">
        <v>611.20000000000005</v>
      </c>
      <c r="BY43" s="151">
        <v>611.20000000000005</v>
      </c>
      <c r="BZ43" s="151">
        <v>611.20000000000005</v>
      </c>
      <c r="CA43" s="151">
        <v>611.20000000000005</v>
      </c>
      <c r="CB43" s="151">
        <v>611.20000000000005</v>
      </c>
      <c r="CC43" s="151">
        <v>611.20000000000005</v>
      </c>
      <c r="CD43" s="151">
        <v>611.20000000000005</v>
      </c>
      <c r="CE43" s="151">
        <v>611.20000000000005</v>
      </c>
      <c r="CF43" s="151">
        <v>611.20000000000005</v>
      </c>
      <c r="CG43" s="151">
        <v>611.20000000000005</v>
      </c>
      <c r="CH43" s="151">
        <v>611.20000000000005</v>
      </c>
      <c r="CI43" s="151">
        <v>611.20000000000005</v>
      </c>
      <c r="CJ43" s="151">
        <v>611.20000000000005</v>
      </c>
      <c r="CK43" s="151">
        <v>611.20000000000005</v>
      </c>
      <c r="CL43" s="151">
        <v>611.20000000000005</v>
      </c>
      <c r="CM43" s="151">
        <v>611.20000000000005</v>
      </c>
      <c r="CN43" s="151">
        <v>611.20000000000005</v>
      </c>
      <c r="CO43" s="151">
        <v>611.20000000000005</v>
      </c>
      <c r="CP43" s="151">
        <v>611.20000000000005</v>
      </c>
      <c r="CQ43" s="151">
        <v>611.20000000000005</v>
      </c>
      <c r="CR43" s="151">
        <v>611.20000000000005</v>
      </c>
      <c r="CS43" s="151">
        <v>611.20000000000005</v>
      </c>
      <c r="CT43" s="151">
        <v>611.20000000000005</v>
      </c>
      <c r="CU43" s="151">
        <v>611.20000000000005</v>
      </c>
      <c r="CV43" s="151">
        <v>611.20000000000005</v>
      </c>
      <c r="CW43" s="151">
        <v>611.20000000000005</v>
      </c>
      <c r="CX43" s="151">
        <v>611.20000000000005</v>
      </c>
      <c r="CY43" s="151">
        <v>611.20000000000005</v>
      </c>
      <c r="CZ43" s="151">
        <v>611.20000000000005</v>
      </c>
      <c r="DA43" s="151">
        <v>611.20000000000005</v>
      </c>
      <c r="DB43" s="151">
        <v>611.20000000000005</v>
      </c>
      <c r="DC43" s="151">
        <v>611.20000000000005</v>
      </c>
      <c r="DD43" s="151">
        <v>611.20000000000005</v>
      </c>
      <c r="DE43" s="151">
        <v>611.20000000000005</v>
      </c>
      <c r="DF43" s="151">
        <v>611.20000000000005</v>
      </c>
      <c r="DG43" s="151">
        <v>611.20000000000005</v>
      </c>
      <c r="DH43" s="151">
        <v>611.20000000000005</v>
      </c>
      <c r="DI43" s="151">
        <v>611.20000000000005</v>
      </c>
      <c r="DJ43" s="151">
        <v>611.20000000000005</v>
      </c>
      <c r="DK43" s="151">
        <v>611.20000000000005</v>
      </c>
      <c r="DL43" s="151">
        <v>611.20000000000005</v>
      </c>
      <c r="DM43" s="151">
        <v>611.20000000000005</v>
      </c>
      <c r="DN43" s="151">
        <v>611.20000000000005</v>
      </c>
      <c r="DO43" s="151">
        <v>611.20000000000005</v>
      </c>
      <c r="DP43" s="151">
        <v>611.20000000000005</v>
      </c>
      <c r="DQ43" s="151">
        <v>611.20000000000005</v>
      </c>
      <c r="DR43" s="151">
        <v>611.20000000000005</v>
      </c>
      <c r="DS43" s="151">
        <v>611.20000000000005</v>
      </c>
      <c r="DT43" s="151">
        <v>611.20000000000005</v>
      </c>
      <c r="DU43" s="151">
        <v>611.20000000000005</v>
      </c>
      <c r="DV43" s="151">
        <v>611.20000000000005</v>
      </c>
      <c r="DW43" s="151">
        <v>611.20000000000005</v>
      </c>
      <c r="DX43" s="151">
        <v>611.20000000000005</v>
      </c>
      <c r="DY43" s="151">
        <v>611.20000000000005</v>
      </c>
      <c r="DZ43" s="151">
        <v>611.20000000000005</v>
      </c>
      <c r="EA43" s="151">
        <v>611.20000000000005</v>
      </c>
      <c r="EB43" s="151">
        <v>611.20000000000005</v>
      </c>
      <c r="EC43" s="151">
        <v>611.20000000000005</v>
      </c>
      <c r="ED43" s="151">
        <v>611.20000000000005</v>
      </c>
      <c r="EE43" s="151">
        <v>611.20000000000005</v>
      </c>
      <c r="EF43" s="151">
        <v>611.20000000000005</v>
      </c>
      <c r="EG43" s="151">
        <v>611.20000000000005</v>
      </c>
      <c r="EH43" s="151">
        <v>611.20000000000005</v>
      </c>
      <c r="EI43" s="151">
        <v>611.20000000000005</v>
      </c>
      <c r="EJ43" s="151">
        <v>611.20000000000005</v>
      </c>
      <c r="EK43" s="151">
        <v>611.20000000000005</v>
      </c>
      <c r="EL43" s="151">
        <v>611.20000000000005</v>
      </c>
      <c r="EM43" s="151">
        <v>611.20000000000005</v>
      </c>
      <c r="EN43" s="151">
        <v>611.20000000000005</v>
      </c>
      <c r="EO43" s="151">
        <v>611.20000000000005</v>
      </c>
      <c r="EP43" s="151">
        <v>611.20000000000005</v>
      </c>
      <c r="EQ43" s="151">
        <v>611.20000000000005</v>
      </c>
      <c r="ER43" s="151">
        <v>611.20000000000005</v>
      </c>
      <c r="ES43" s="151">
        <v>611.20000000000005</v>
      </c>
      <c r="ET43" s="151">
        <v>611.20000000000005</v>
      </c>
      <c r="EU43" s="151">
        <v>611.20000000000005</v>
      </c>
      <c r="EV43" s="151">
        <v>611.20000000000005</v>
      </c>
      <c r="EW43" s="151">
        <v>611.20000000000005</v>
      </c>
      <c r="EX43" s="151">
        <v>611.20000000000005</v>
      </c>
      <c r="EY43" s="151">
        <v>611.20000000000005</v>
      </c>
      <c r="EZ43" s="151">
        <v>611.20000000000005</v>
      </c>
      <c r="FA43" s="151">
        <v>611.20000000000005</v>
      </c>
      <c r="FB43" s="151">
        <v>611.20000000000005</v>
      </c>
      <c r="FC43" s="151">
        <v>611.20000000000005</v>
      </c>
      <c r="FD43" s="151">
        <v>611.20000000000005</v>
      </c>
      <c r="FE43" s="151">
        <v>611.20000000000005</v>
      </c>
      <c r="FF43" s="151">
        <v>611.20000000000005</v>
      </c>
      <c r="FG43" s="151">
        <v>611.20000000000005</v>
      </c>
      <c r="FH43" s="151">
        <v>611.20000000000005</v>
      </c>
      <c r="FI43" s="151">
        <v>611.20000000000005</v>
      </c>
      <c r="FJ43" s="151">
        <v>611.20000000000005</v>
      </c>
      <c r="FK43" s="151">
        <v>611.20000000000005</v>
      </c>
      <c r="FL43" s="151">
        <v>611.20000000000005</v>
      </c>
      <c r="FM43" s="151">
        <v>611.20000000000005</v>
      </c>
      <c r="FN43" s="151">
        <v>611.20000000000005</v>
      </c>
      <c r="FO43" s="151">
        <v>611.20000000000005</v>
      </c>
      <c r="FP43" s="151">
        <v>611.20000000000005</v>
      </c>
      <c r="FQ43" s="151">
        <v>611.20000000000005</v>
      </c>
      <c r="FR43" s="151">
        <v>611.20000000000005</v>
      </c>
      <c r="FS43" s="151">
        <v>611.20000000000005</v>
      </c>
      <c r="FT43" s="151">
        <v>611.20000000000005</v>
      </c>
      <c r="FU43" s="151">
        <v>611.20000000000005</v>
      </c>
      <c r="FV43" s="151">
        <v>611.20000000000005</v>
      </c>
      <c r="FW43" s="151">
        <v>611.20000000000005</v>
      </c>
      <c r="FX43" s="151">
        <v>611.20000000000005</v>
      </c>
      <c r="FY43" s="151">
        <v>611.20000000000005</v>
      </c>
      <c r="FZ43" s="151">
        <v>611.20000000000005</v>
      </c>
      <c r="GA43" s="151">
        <v>611.20000000000005</v>
      </c>
      <c r="GB43" s="151">
        <v>611.20000000000005</v>
      </c>
      <c r="GC43" s="151">
        <v>611.20000000000005</v>
      </c>
      <c r="GD43" s="151">
        <v>611.20000000000005</v>
      </c>
      <c r="GE43" s="151">
        <v>611.20000000000005</v>
      </c>
      <c r="GF43" s="151">
        <v>611.20000000000005</v>
      </c>
      <c r="GG43" s="151">
        <v>611.20000000000005</v>
      </c>
      <c r="GH43" s="151">
        <v>611.20000000000005</v>
      </c>
      <c r="GI43" s="151">
        <v>611.20000000000005</v>
      </c>
      <c r="GJ43" s="151">
        <v>611.20000000000005</v>
      </c>
      <c r="GK43" s="151">
        <v>611.20000000000005</v>
      </c>
      <c r="GL43" s="151">
        <v>611.20000000000005</v>
      </c>
      <c r="GM43" s="151">
        <v>611.20000000000005</v>
      </c>
      <c r="GN43" s="151">
        <v>611.20000000000005</v>
      </c>
      <c r="GO43" s="151">
        <v>611.20000000000005</v>
      </c>
      <c r="GP43" s="151">
        <v>611.20000000000005</v>
      </c>
      <c r="GQ43" s="151">
        <v>611.20000000000005</v>
      </c>
      <c r="GR43" s="151">
        <v>611.20000000000005</v>
      </c>
      <c r="GS43" s="151">
        <v>611.20000000000005</v>
      </c>
      <c r="GT43" s="151">
        <v>611.20000000000005</v>
      </c>
      <c r="GU43" s="151">
        <v>611.20000000000005</v>
      </c>
      <c r="GV43" s="151">
        <v>611.20000000000005</v>
      </c>
      <c r="GW43" s="151">
        <v>611.20000000000005</v>
      </c>
      <c r="GX43" s="151">
        <v>611.20000000000005</v>
      </c>
      <c r="GY43" s="151">
        <v>611.20000000000005</v>
      </c>
      <c r="GZ43" s="151">
        <v>611.20000000000005</v>
      </c>
      <c r="HA43" s="151">
        <v>611.20000000000005</v>
      </c>
      <c r="HB43" s="151">
        <v>611.20000000000005</v>
      </c>
      <c r="HC43" s="423">
        <v>611.20000000000005</v>
      </c>
      <c r="HD43" s="423">
        <v>611.20000000000005</v>
      </c>
      <c r="HE43" s="423">
        <v>611.20000000000005</v>
      </c>
      <c r="HF43" s="423">
        <v>611.20000000000005</v>
      </c>
      <c r="HG43" s="423">
        <v>611.20000000000005</v>
      </c>
      <c r="HH43" s="423">
        <v>611.20000000000005</v>
      </c>
      <c r="HI43" s="423">
        <v>611.20000000000005</v>
      </c>
      <c r="HJ43" s="423">
        <v>611.20000000000005</v>
      </c>
      <c r="HK43" s="423">
        <v>611.20000000000005</v>
      </c>
      <c r="HL43" s="423">
        <v>611.20000000000005</v>
      </c>
      <c r="HM43" s="423">
        <v>611.20000000000005</v>
      </c>
      <c r="HN43" s="423">
        <v>611.20000000000005</v>
      </c>
      <c r="HO43" s="423">
        <v>163.75797115863699</v>
      </c>
      <c r="HP43" s="423">
        <v>163.75797115863699</v>
      </c>
      <c r="HQ43" s="423">
        <v>163.75797115863699</v>
      </c>
      <c r="HR43" s="423">
        <v>163.75797115863699</v>
      </c>
      <c r="HS43" s="423">
        <v>163.75797115863699</v>
      </c>
      <c r="HT43" s="423">
        <v>163.75797115863699</v>
      </c>
      <c r="HU43" s="423">
        <v>163.75797115863699</v>
      </c>
      <c r="HV43" s="423">
        <v>163.75797115863699</v>
      </c>
      <c r="HW43" s="423">
        <v>163.75797115863699</v>
      </c>
      <c r="HX43" s="423">
        <v>163.75797115863699</v>
      </c>
      <c r="HY43" s="423">
        <v>163.75797115863699</v>
      </c>
      <c r="HZ43" s="423">
        <v>163.75797115863699</v>
      </c>
      <c r="IA43" s="423">
        <v>163.75797115863699</v>
      </c>
      <c r="IB43" s="423">
        <v>163.75797115863699</v>
      </c>
      <c r="IC43" s="423">
        <v>163.75797115863699</v>
      </c>
      <c r="ID43" s="423">
        <v>163.75797115863699</v>
      </c>
      <c r="IE43" s="423">
        <v>163.75797115863699</v>
      </c>
      <c r="IF43" s="423">
        <v>163.75797115863699</v>
      </c>
      <c r="IG43" s="423">
        <v>163.75797115863699</v>
      </c>
      <c r="IH43" s="423">
        <v>163.75797115863699</v>
      </c>
      <c r="II43" s="423">
        <v>163.75797115863699</v>
      </c>
      <c r="IJ43" s="423">
        <v>163.75797115863699</v>
      </c>
      <c r="IK43" s="423">
        <v>163.75797115863699</v>
      </c>
      <c r="IL43" s="423">
        <v>163.75797115863699</v>
      </c>
    </row>
    <row r="44" spans="1:246" x14ac:dyDescent="0.25">
      <c r="A44" s="144">
        <v>96</v>
      </c>
      <c r="B44" s="144" t="s">
        <v>298</v>
      </c>
      <c r="C44" s="144">
        <v>3</v>
      </c>
      <c r="D44" s="144">
        <v>0</v>
      </c>
      <c r="E44" s="144"/>
      <c r="F44" s="145">
        <f t="shared" si="4"/>
        <v>444.31624601999999</v>
      </c>
      <c r="G44" s="146">
        <f t="shared" si="6"/>
        <v>164.7</v>
      </c>
      <c r="H44" s="147">
        <f>MAX(0,IF(Q44&lt;&gt;"",(YEAR(Q44)-YEAR(GERAL!$G$3))*12+MONTH(Q44)+1,999))</f>
        <v>54</v>
      </c>
      <c r="I44" s="148"/>
      <c r="J44" s="149"/>
      <c r="K44" s="150">
        <f>IF(J44&lt;&gt;"",(YEAR(J44)-YEAR(GERAL!$G$3))*12+MONTH(J44)+IF(DAY(J44)&gt;1,1,0),0)</f>
        <v>0</v>
      </c>
      <c r="L44" s="151">
        <v>5.25</v>
      </c>
      <c r="M44" s="151">
        <v>11.98</v>
      </c>
      <c r="N44" s="152">
        <v>344.65</v>
      </c>
      <c r="O44" s="153">
        <f t="shared" si="5"/>
        <v>0</v>
      </c>
      <c r="P44" s="154"/>
      <c r="Q44" s="149">
        <v>45442</v>
      </c>
      <c r="R44" s="155">
        <v>532.76</v>
      </c>
      <c r="S44" s="156">
        <v>1</v>
      </c>
      <c r="T44" s="157">
        <v>0.7022250543275329</v>
      </c>
      <c r="AL44" s="144" t="s">
        <v>175</v>
      </c>
      <c r="AM44" s="150" t="s">
        <v>393</v>
      </c>
      <c r="AQ44" s="151">
        <v>164.7</v>
      </c>
      <c r="AR44" s="151">
        <v>164.7</v>
      </c>
      <c r="AS44" s="151">
        <v>164.7</v>
      </c>
      <c r="AT44" s="151">
        <v>164.7</v>
      </c>
      <c r="AU44" s="151">
        <v>164.7</v>
      </c>
      <c r="AV44" s="151">
        <v>164.7</v>
      </c>
      <c r="AW44" s="151">
        <v>164.7</v>
      </c>
      <c r="AX44" s="151">
        <v>164.7</v>
      </c>
      <c r="AY44" s="151">
        <v>164.7</v>
      </c>
      <c r="AZ44" s="151">
        <v>164.7</v>
      </c>
      <c r="BA44" s="151">
        <v>164.7</v>
      </c>
      <c r="BB44" s="151">
        <v>164.7</v>
      </c>
      <c r="BC44" s="151">
        <v>208.36806389324278</v>
      </c>
      <c r="BD44" s="151">
        <v>208.36806389324278</v>
      </c>
      <c r="BE44" s="151">
        <v>208.36806389324278</v>
      </c>
      <c r="BF44" s="151">
        <v>208.36806389324278</v>
      </c>
      <c r="BG44" s="151">
        <v>208.36806389324278</v>
      </c>
      <c r="BH44" s="151">
        <v>208.36806389324278</v>
      </c>
      <c r="BI44" s="151">
        <v>208.36806389324278</v>
      </c>
      <c r="BJ44" s="151">
        <v>208.36806389324278</v>
      </c>
      <c r="BK44" s="151">
        <v>208.36806389324278</v>
      </c>
      <c r="BL44" s="151">
        <v>208.36806389324278</v>
      </c>
      <c r="BM44" s="151">
        <v>208.36806389324278</v>
      </c>
      <c r="BN44" s="151">
        <v>208.36806389324278</v>
      </c>
      <c r="BO44" s="151">
        <v>208.28799088537318</v>
      </c>
      <c r="BP44" s="151">
        <v>208.28799088537318</v>
      </c>
      <c r="BQ44" s="151">
        <v>208.28799088537318</v>
      </c>
      <c r="BR44" s="151">
        <v>208.28799088537318</v>
      </c>
      <c r="BS44" s="151">
        <v>208.28799088537318</v>
      </c>
      <c r="BT44" s="151">
        <v>208.28799088537318</v>
      </c>
      <c r="BU44" s="151">
        <v>208.28799088537318</v>
      </c>
      <c r="BV44" s="151">
        <v>208.28799088537318</v>
      </c>
      <c r="BW44" s="151">
        <v>208.28799088537318</v>
      </c>
      <c r="BX44" s="151">
        <v>208.28799088537318</v>
      </c>
      <c r="BY44" s="151">
        <v>208.28799088537318</v>
      </c>
      <c r="BZ44" s="151">
        <v>208.28799088537318</v>
      </c>
      <c r="CA44" s="151">
        <v>208.64527397005583</v>
      </c>
      <c r="CB44" s="151">
        <v>208.64527397005583</v>
      </c>
      <c r="CC44" s="151">
        <v>208.64527397005583</v>
      </c>
      <c r="CD44" s="151">
        <v>208.64527397005583</v>
      </c>
      <c r="CE44" s="151">
        <v>208.64527397005583</v>
      </c>
      <c r="CF44" s="151">
        <v>208.64527397005583</v>
      </c>
      <c r="CG44" s="151">
        <v>208.64527397005583</v>
      </c>
      <c r="CH44" s="151">
        <v>208.64527397005583</v>
      </c>
      <c r="CI44" s="151">
        <v>208.64527397005583</v>
      </c>
      <c r="CJ44" s="151">
        <v>208.64527397005583</v>
      </c>
      <c r="CK44" s="151">
        <v>208.64527397005583</v>
      </c>
      <c r="CL44" s="151">
        <v>208.64527397005583</v>
      </c>
      <c r="CM44" s="151">
        <v>210.40962652373466</v>
      </c>
      <c r="CN44" s="151">
        <v>210.40962652373466</v>
      </c>
      <c r="CO44" s="151">
        <v>210.40962652373466</v>
      </c>
      <c r="CP44" s="151">
        <v>210.40962652373466</v>
      </c>
      <c r="CQ44" s="151">
        <v>210.40962652373466</v>
      </c>
      <c r="CR44" s="151">
        <v>210.40962652373466</v>
      </c>
      <c r="CS44" s="151">
        <v>210.40962652373466</v>
      </c>
      <c r="CT44" s="151">
        <v>210.40962652373466</v>
      </c>
      <c r="CU44" s="151">
        <v>210.40962652373466</v>
      </c>
      <c r="CV44" s="151">
        <v>210.40962652373466</v>
      </c>
      <c r="CW44" s="151">
        <v>210.40962652373466</v>
      </c>
      <c r="CX44" s="151">
        <v>210.40962652373466</v>
      </c>
      <c r="CY44" s="151">
        <v>214.86691505497944</v>
      </c>
      <c r="CZ44" s="151">
        <v>214.86691505497944</v>
      </c>
      <c r="DA44" s="151">
        <v>214.86691505497944</v>
      </c>
      <c r="DB44" s="151">
        <v>214.86691505497944</v>
      </c>
      <c r="DC44" s="151">
        <v>214.86691505497944</v>
      </c>
      <c r="DD44" s="151">
        <v>214.86691505497944</v>
      </c>
      <c r="DE44" s="151">
        <v>214.86691505497944</v>
      </c>
      <c r="DF44" s="151">
        <v>214.86691505497944</v>
      </c>
      <c r="DG44" s="151">
        <v>214.86691505497944</v>
      </c>
      <c r="DH44" s="151">
        <v>214.86691505497944</v>
      </c>
      <c r="DI44" s="151">
        <v>214.86691505497944</v>
      </c>
      <c r="DJ44" s="151">
        <v>214.86691505497944</v>
      </c>
      <c r="DK44" s="422">
        <v>219.72280213823151</v>
      </c>
      <c r="DL44" s="422">
        <v>219.72280213823151</v>
      </c>
      <c r="DM44" s="422">
        <v>219.72280213823151</v>
      </c>
      <c r="DN44" s="422">
        <v>219.72280213823151</v>
      </c>
      <c r="DO44" s="422">
        <v>219.72280213823151</v>
      </c>
      <c r="DP44" s="422">
        <v>219.72280213823151</v>
      </c>
      <c r="DQ44" s="422">
        <v>219.72280213823151</v>
      </c>
      <c r="DR44" s="422">
        <v>219.72280213823151</v>
      </c>
      <c r="DS44" s="422">
        <v>219.72280213823151</v>
      </c>
      <c r="DT44" s="422">
        <v>219.72280213823151</v>
      </c>
      <c r="DU44" s="422">
        <v>219.72280213823151</v>
      </c>
      <c r="DV44" s="422">
        <v>219.72280213823151</v>
      </c>
      <c r="DW44" s="422">
        <v>222.57405208792716</v>
      </c>
      <c r="DX44" s="422">
        <v>222.57405208792716</v>
      </c>
      <c r="DY44" s="422">
        <v>222.57405208792716</v>
      </c>
      <c r="DZ44" s="422">
        <v>222.57405208792716</v>
      </c>
      <c r="EA44" s="422">
        <v>222.57405208792716</v>
      </c>
      <c r="EB44" s="422">
        <v>222.57405208792716</v>
      </c>
      <c r="EC44" s="422">
        <v>222.57405208792716</v>
      </c>
      <c r="ED44" s="422">
        <v>222.57405208792716</v>
      </c>
      <c r="EE44" s="422">
        <v>222.57405208792716</v>
      </c>
      <c r="EF44" s="422">
        <v>222.57405208792716</v>
      </c>
      <c r="EG44" s="422">
        <v>222.57405208792716</v>
      </c>
      <c r="EH44" s="422">
        <v>222.57405208792716</v>
      </c>
      <c r="EI44" s="422">
        <v>224.20576240185545</v>
      </c>
      <c r="EJ44" s="422">
        <v>224.20576240185545</v>
      </c>
      <c r="EK44" s="422">
        <v>224.20576240185545</v>
      </c>
      <c r="EL44" s="422">
        <v>224.20576240185545</v>
      </c>
      <c r="EM44" s="422">
        <v>224.20576240185545</v>
      </c>
      <c r="EN44" s="422">
        <v>224.20576240185545</v>
      </c>
      <c r="EO44" s="422">
        <v>224.20576240185545</v>
      </c>
      <c r="EP44" s="422">
        <v>224.20576240185545</v>
      </c>
      <c r="EQ44" s="422">
        <v>224.20576240185545</v>
      </c>
      <c r="ER44" s="422">
        <v>224.20576240185545</v>
      </c>
      <c r="ES44" s="422">
        <v>224.20576240185545</v>
      </c>
      <c r="ET44" s="422">
        <v>224.20576240185545</v>
      </c>
      <c r="EU44" s="422">
        <v>224.26440509000466</v>
      </c>
      <c r="EV44" s="422">
        <v>224.26440509000466</v>
      </c>
      <c r="EW44" s="422">
        <v>224.26440509000466</v>
      </c>
      <c r="EX44" s="422">
        <v>224.26440509000466</v>
      </c>
      <c r="EY44" s="422">
        <v>224.26440509000466</v>
      </c>
      <c r="EZ44" s="422">
        <v>224.26440509000466</v>
      </c>
      <c r="FA44" s="422">
        <v>224.26440509000466</v>
      </c>
      <c r="FB44" s="422">
        <v>224.26440509000466</v>
      </c>
      <c r="FC44" s="422">
        <v>224.26440509000466</v>
      </c>
      <c r="FD44" s="422">
        <v>224.26440509000466</v>
      </c>
      <c r="FE44" s="422">
        <v>224.26440509000466</v>
      </c>
      <c r="FF44" s="422">
        <v>224.26440509000466</v>
      </c>
      <c r="FG44" s="422">
        <v>222.97870390159471</v>
      </c>
      <c r="FH44" s="422">
        <v>222.97870390159471</v>
      </c>
      <c r="FI44" s="422">
        <v>222.97870390159471</v>
      </c>
      <c r="FJ44" s="422">
        <v>222.97870390159471</v>
      </c>
      <c r="FK44" s="422">
        <v>222.97870390159471</v>
      </c>
      <c r="FL44" s="422">
        <v>222.97870390159471</v>
      </c>
      <c r="FM44" s="422">
        <v>222.97870390159471</v>
      </c>
      <c r="FN44" s="422">
        <v>222.97870390159471</v>
      </c>
      <c r="FO44" s="422">
        <v>222.97870390159471</v>
      </c>
      <c r="FP44" s="422">
        <v>222.97870390159471</v>
      </c>
      <c r="FQ44" s="422">
        <v>222.97870390159471</v>
      </c>
      <c r="FR44" s="422">
        <v>222.97870390159471</v>
      </c>
      <c r="FS44" s="422">
        <v>221.81133967879083</v>
      </c>
      <c r="FT44" s="422">
        <v>221.81133967879083</v>
      </c>
      <c r="FU44" s="422">
        <v>221.81133967879083</v>
      </c>
      <c r="FV44" s="422">
        <v>221.81133967879083</v>
      </c>
      <c r="FW44" s="422">
        <v>221.81133967879083</v>
      </c>
      <c r="FX44" s="422">
        <v>221.81133967879083</v>
      </c>
      <c r="FY44" s="422">
        <v>221.81133967879083</v>
      </c>
      <c r="FZ44" s="422">
        <v>221.81133967879083</v>
      </c>
      <c r="GA44" s="422">
        <v>221.81133967879083</v>
      </c>
      <c r="GB44" s="422">
        <v>221.81133967879083</v>
      </c>
      <c r="GC44" s="422">
        <v>221.81133967879083</v>
      </c>
      <c r="GD44" s="422">
        <v>221.81133967879083</v>
      </c>
      <c r="GE44" s="422">
        <v>221.91071997561681</v>
      </c>
      <c r="GF44" s="422">
        <v>221.91071997561681</v>
      </c>
      <c r="GG44" s="422">
        <v>221.91071997561681</v>
      </c>
      <c r="GH44" s="422">
        <v>221.91071997561681</v>
      </c>
      <c r="GI44" s="422">
        <v>221.91071997561681</v>
      </c>
      <c r="GJ44" s="422">
        <v>221.91071997561681</v>
      </c>
      <c r="GK44" s="422">
        <v>221.91071997561681</v>
      </c>
      <c r="GL44" s="422">
        <v>221.91071997561681</v>
      </c>
      <c r="GM44" s="422">
        <v>221.91071997561681</v>
      </c>
      <c r="GN44" s="422">
        <v>221.91071997561681</v>
      </c>
      <c r="GO44" s="422">
        <v>221.91071997561681</v>
      </c>
      <c r="GP44" s="422">
        <v>221.91071997561681</v>
      </c>
      <c r="GQ44" s="422">
        <v>223.09678763832119</v>
      </c>
      <c r="GR44" s="422">
        <v>223.09678763832119</v>
      </c>
      <c r="GS44" s="422">
        <v>223.09678763832119</v>
      </c>
      <c r="GT44" s="422">
        <v>223.09678763832119</v>
      </c>
      <c r="GU44" s="422">
        <v>223.09678763832119</v>
      </c>
      <c r="GV44" s="422">
        <v>223.09678763832119</v>
      </c>
      <c r="GW44" s="422">
        <v>223.09678763832119</v>
      </c>
      <c r="GX44" s="422">
        <v>223.09678763832119</v>
      </c>
      <c r="GY44" s="422">
        <v>223.09678763832119</v>
      </c>
      <c r="GZ44" s="422">
        <v>223.09678763832119</v>
      </c>
      <c r="HA44" s="422">
        <v>223.09678763832119</v>
      </c>
      <c r="HB44" s="422">
        <v>223.09678763832119</v>
      </c>
      <c r="HC44" s="422">
        <v>223.8384414634825</v>
      </c>
      <c r="HD44" s="422">
        <v>223.8384414634825</v>
      </c>
      <c r="HE44" s="422">
        <v>223.8384414634825</v>
      </c>
      <c r="HF44" s="422">
        <v>223.8384414634825</v>
      </c>
      <c r="HG44" s="422">
        <v>223.8384414634825</v>
      </c>
      <c r="HH44" s="422">
        <v>223.8384414634825</v>
      </c>
      <c r="HI44" s="422">
        <v>223.8384414634825</v>
      </c>
      <c r="HJ44" s="422">
        <v>223.8384414634825</v>
      </c>
      <c r="HK44" s="422">
        <v>223.8384414634825</v>
      </c>
      <c r="HL44" s="422">
        <v>223.8384414634825</v>
      </c>
      <c r="HM44" s="422">
        <v>223.8384414634825</v>
      </c>
      <c r="HN44" s="422">
        <v>223.8384414634825</v>
      </c>
      <c r="HO44" s="422">
        <v>592</v>
      </c>
      <c r="HP44" s="422">
        <v>592</v>
      </c>
      <c r="HQ44" s="422">
        <v>592</v>
      </c>
      <c r="HR44" s="422">
        <v>592</v>
      </c>
      <c r="HS44" s="422">
        <v>592</v>
      </c>
      <c r="HT44" s="422">
        <v>592</v>
      </c>
      <c r="HU44" s="422">
        <v>592</v>
      </c>
      <c r="HV44" s="422">
        <v>592</v>
      </c>
      <c r="HW44" s="422">
        <v>592</v>
      </c>
      <c r="HX44" s="422">
        <v>592</v>
      </c>
      <c r="HY44" s="422">
        <v>592</v>
      </c>
      <c r="HZ44" s="422">
        <v>592</v>
      </c>
      <c r="IA44" s="422">
        <v>592</v>
      </c>
      <c r="IB44" s="422">
        <v>592</v>
      </c>
      <c r="IC44" s="422">
        <v>592</v>
      </c>
      <c r="ID44" s="422">
        <v>592</v>
      </c>
      <c r="IE44" s="422">
        <v>592</v>
      </c>
      <c r="IF44" s="422">
        <v>592</v>
      </c>
      <c r="IG44" s="422">
        <v>592</v>
      </c>
      <c r="IH44" s="422">
        <v>592</v>
      </c>
      <c r="II44" s="422">
        <v>592</v>
      </c>
      <c r="IJ44" s="422">
        <v>592</v>
      </c>
      <c r="IK44" s="422">
        <v>592</v>
      </c>
      <c r="IL44" s="422">
        <v>592</v>
      </c>
    </row>
    <row r="45" spans="1:246" x14ac:dyDescent="0.25">
      <c r="A45" s="144">
        <v>97</v>
      </c>
      <c r="B45" s="144" t="s">
        <v>299</v>
      </c>
      <c r="C45" s="144">
        <v>1</v>
      </c>
      <c r="D45" s="144">
        <v>0</v>
      </c>
      <c r="E45" s="144"/>
      <c r="F45" s="145">
        <f t="shared" si="4"/>
        <v>189.7245504</v>
      </c>
      <c r="G45" s="146">
        <f t="shared" si="6"/>
        <v>330</v>
      </c>
      <c r="H45" s="147">
        <f>MAX(0,IF(Q45&lt;&gt;"",(YEAR(Q45)-YEAR(GERAL!$G$3))*12+MONTH(Q45)+1,999))</f>
        <v>61</v>
      </c>
      <c r="I45" s="148"/>
      <c r="J45" s="149"/>
      <c r="K45" s="150">
        <f>IF(J45&lt;&gt;"",(YEAR(J45)-YEAR(GERAL!$G$3))*12+MONTH(J45)+IF(DAY(J45)&gt;1,1,0),0)</f>
        <v>0</v>
      </c>
      <c r="L45" s="151">
        <v>4.9400000000000004</v>
      </c>
      <c r="M45" s="151">
        <v>7.6</v>
      </c>
      <c r="N45" s="152">
        <v>344.65</v>
      </c>
      <c r="O45" s="153">
        <f t="shared" si="5"/>
        <v>0</v>
      </c>
      <c r="P45" s="154"/>
      <c r="Q45" s="149">
        <v>45656</v>
      </c>
      <c r="R45" s="155">
        <v>216</v>
      </c>
      <c r="S45" s="156">
        <v>1</v>
      </c>
      <c r="T45" s="157">
        <v>0.45539704702338829</v>
      </c>
      <c r="AL45" s="144" t="s">
        <v>175</v>
      </c>
      <c r="AM45" s="150" t="s">
        <v>393</v>
      </c>
      <c r="AQ45" s="151">
        <v>330</v>
      </c>
      <c r="AR45" s="151">
        <v>330</v>
      </c>
      <c r="AS45" s="151">
        <v>330</v>
      </c>
      <c r="AT45" s="151">
        <v>330</v>
      </c>
      <c r="AU45" s="151">
        <v>330</v>
      </c>
      <c r="AV45" s="151">
        <v>330</v>
      </c>
      <c r="AW45" s="151">
        <v>330</v>
      </c>
      <c r="AX45" s="151">
        <v>330</v>
      </c>
      <c r="AY45" s="151">
        <v>330</v>
      </c>
      <c r="AZ45" s="151">
        <v>330</v>
      </c>
      <c r="BA45" s="151">
        <v>330</v>
      </c>
      <c r="BB45" s="151">
        <v>330</v>
      </c>
      <c r="BC45" s="151">
        <v>330</v>
      </c>
      <c r="BD45" s="151">
        <v>330</v>
      </c>
      <c r="BE45" s="151">
        <v>330</v>
      </c>
      <c r="BF45" s="151">
        <v>330</v>
      </c>
      <c r="BG45" s="151">
        <v>330</v>
      </c>
      <c r="BH45" s="151">
        <v>330</v>
      </c>
      <c r="BI45" s="151">
        <v>330</v>
      </c>
      <c r="BJ45" s="151">
        <v>330</v>
      </c>
      <c r="BK45" s="151">
        <v>330</v>
      </c>
      <c r="BL45" s="151">
        <v>330</v>
      </c>
      <c r="BM45" s="151">
        <v>330</v>
      </c>
      <c r="BN45" s="151">
        <v>330</v>
      </c>
      <c r="BO45" s="151">
        <v>330</v>
      </c>
      <c r="BP45" s="151">
        <v>330</v>
      </c>
      <c r="BQ45" s="151">
        <v>330</v>
      </c>
      <c r="BR45" s="151">
        <v>330</v>
      </c>
      <c r="BS45" s="151">
        <v>330</v>
      </c>
      <c r="BT45" s="151">
        <v>330</v>
      </c>
      <c r="BU45" s="151">
        <v>330</v>
      </c>
      <c r="BV45" s="151">
        <v>330</v>
      </c>
      <c r="BW45" s="151">
        <v>330</v>
      </c>
      <c r="BX45" s="151">
        <v>330</v>
      </c>
      <c r="BY45" s="151">
        <v>330</v>
      </c>
      <c r="BZ45" s="151">
        <v>330</v>
      </c>
      <c r="CA45" s="151">
        <v>330</v>
      </c>
      <c r="CB45" s="151">
        <v>330</v>
      </c>
      <c r="CC45" s="151">
        <v>330</v>
      </c>
      <c r="CD45" s="151">
        <v>330</v>
      </c>
      <c r="CE45" s="151">
        <v>330</v>
      </c>
      <c r="CF45" s="151">
        <v>330</v>
      </c>
      <c r="CG45" s="151">
        <v>330</v>
      </c>
      <c r="CH45" s="151">
        <v>330</v>
      </c>
      <c r="CI45" s="151">
        <v>330</v>
      </c>
      <c r="CJ45" s="151">
        <v>330</v>
      </c>
      <c r="CK45" s="151">
        <v>330</v>
      </c>
      <c r="CL45" s="151">
        <v>330</v>
      </c>
      <c r="CM45" s="151">
        <v>330</v>
      </c>
      <c r="CN45" s="151">
        <v>330</v>
      </c>
      <c r="CO45" s="151">
        <v>330</v>
      </c>
      <c r="CP45" s="151">
        <v>330</v>
      </c>
      <c r="CQ45" s="151">
        <v>330</v>
      </c>
      <c r="CR45" s="151">
        <v>330</v>
      </c>
      <c r="CS45" s="151">
        <v>330</v>
      </c>
      <c r="CT45" s="151">
        <v>330</v>
      </c>
      <c r="CU45" s="151">
        <v>330</v>
      </c>
      <c r="CV45" s="151">
        <v>330</v>
      </c>
      <c r="CW45" s="151">
        <v>330</v>
      </c>
      <c r="CX45" s="151">
        <v>330</v>
      </c>
      <c r="CY45" s="151">
        <v>330</v>
      </c>
      <c r="CZ45" s="151">
        <v>330</v>
      </c>
      <c r="DA45" s="151">
        <v>330</v>
      </c>
      <c r="DB45" s="151">
        <v>330</v>
      </c>
      <c r="DC45" s="151">
        <v>330</v>
      </c>
      <c r="DD45" s="151">
        <v>330</v>
      </c>
      <c r="DE45" s="151">
        <v>330</v>
      </c>
      <c r="DF45" s="151">
        <v>330</v>
      </c>
      <c r="DG45" s="151">
        <v>330</v>
      </c>
      <c r="DH45" s="151">
        <v>330</v>
      </c>
      <c r="DI45" s="151">
        <v>330</v>
      </c>
      <c r="DJ45" s="151">
        <v>330</v>
      </c>
      <c r="DK45" s="151">
        <v>330</v>
      </c>
      <c r="DL45" s="151">
        <v>330</v>
      </c>
      <c r="DM45" s="151">
        <v>330</v>
      </c>
      <c r="DN45" s="151">
        <v>330</v>
      </c>
      <c r="DO45" s="151">
        <v>330</v>
      </c>
      <c r="DP45" s="151">
        <v>330</v>
      </c>
      <c r="DQ45" s="151">
        <v>330</v>
      </c>
      <c r="DR45" s="151">
        <v>330</v>
      </c>
      <c r="DS45" s="151">
        <v>330</v>
      </c>
      <c r="DT45" s="151">
        <v>330</v>
      </c>
      <c r="DU45" s="151">
        <v>330</v>
      </c>
      <c r="DV45" s="151">
        <v>330</v>
      </c>
      <c r="DW45" s="151">
        <v>330</v>
      </c>
      <c r="DX45" s="151">
        <v>330</v>
      </c>
      <c r="DY45" s="151">
        <v>330</v>
      </c>
      <c r="DZ45" s="151">
        <v>330</v>
      </c>
      <c r="EA45" s="151">
        <v>330</v>
      </c>
      <c r="EB45" s="151">
        <v>330</v>
      </c>
      <c r="EC45" s="151">
        <v>330</v>
      </c>
      <c r="ED45" s="151">
        <v>330</v>
      </c>
      <c r="EE45" s="151">
        <v>330</v>
      </c>
      <c r="EF45" s="151">
        <v>330</v>
      </c>
      <c r="EG45" s="151">
        <v>330</v>
      </c>
      <c r="EH45" s="151">
        <v>330</v>
      </c>
      <c r="EI45" s="151">
        <v>330</v>
      </c>
      <c r="EJ45" s="151">
        <v>330</v>
      </c>
      <c r="EK45" s="151">
        <v>330</v>
      </c>
      <c r="EL45" s="151">
        <v>330</v>
      </c>
      <c r="EM45" s="151">
        <v>330</v>
      </c>
      <c r="EN45" s="151">
        <v>330</v>
      </c>
      <c r="EO45" s="151">
        <v>330</v>
      </c>
      <c r="EP45" s="151">
        <v>330</v>
      </c>
      <c r="EQ45" s="151">
        <v>330</v>
      </c>
      <c r="ER45" s="151">
        <v>330</v>
      </c>
      <c r="ES45" s="151">
        <v>330</v>
      </c>
      <c r="ET45" s="151">
        <v>330</v>
      </c>
      <c r="EU45" s="151">
        <v>330</v>
      </c>
      <c r="EV45" s="151">
        <v>330</v>
      </c>
      <c r="EW45" s="151">
        <v>330</v>
      </c>
      <c r="EX45" s="151">
        <v>330</v>
      </c>
      <c r="EY45" s="151">
        <v>330</v>
      </c>
      <c r="EZ45" s="151">
        <v>330</v>
      </c>
      <c r="FA45" s="151">
        <v>330</v>
      </c>
      <c r="FB45" s="151">
        <v>330</v>
      </c>
      <c r="FC45" s="151">
        <v>330</v>
      </c>
      <c r="FD45" s="151">
        <v>330</v>
      </c>
      <c r="FE45" s="151">
        <v>330</v>
      </c>
      <c r="FF45" s="151">
        <v>330</v>
      </c>
      <c r="FG45" s="151">
        <v>330</v>
      </c>
      <c r="FH45" s="151">
        <v>330</v>
      </c>
      <c r="FI45" s="151">
        <v>330</v>
      </c>
      <c r="FJ45" s="151">
        <v>330</v>
      </c>
      <c r="FK45" s="151">
        <v>330</v>
      </c>
      <c r="FL45" s="151">
        <v>330</v>
      </c>
      <c r="FM45" s="151">
        <v>330</v>
      </c>
      <c r="FN45" s="151">
        <v>330</v>
      </c>
      <c r="FO45" s="151">
        <v>330</v>
      </c>
      <c r="FP45" s="151">
        <v>330</v>
      </c>
      <c r="FQ45" s="151">
        <v>330</v>
      </c>
      <c r="FR45" s="151">
        <v>330</v>
      </c>
      <c r="FS45" s="151">
        <v>330</v>
      </c>
      <c r="FT45" s="151">
        <v>330</v>
      </c>
      <c r="FU45" s="151">
        <v>330</v>
      </c>
      <c r="FV45" s="151">
        <v>330</v>
      </c>
      <c r="FW45" s="151">
        <v>330</v>
      </c>
      <c r="FX45" s="151">
        <v>330</v>
      </c>
      <c r="FY45" s="151">
        <v>330</v>
      </c>
      <c r="FZ45" s="151">
        <v>330</v>
      </c>
      <c r="GA45" s="151">
        <v>330</v>
      </c>
      <c r="GB45" s="151">
        <v>330</v>
      </c>
      <c r="GC45" s="151">
        <v>330</v>
      </c>
      <c r="GD45" s="151">
        <v>330</v>
      </c>
      <c r="GE45" s="151">
        <v>330</v>
      </c>
      <c r="GF45" s="151">
        <v>330</v>
      </c>
      <c r="GG45" s="151">
        <v>330</v>
      </c>
      <c r="GH45" s="151">
        <v>330</v>
      </c>
      <c r="GI45" s="151">
        <v>330</v>
      </c>
      <c r="GJ45" s="151">
        <v>330</v>
      </c>
      <c r="GK45" s="151">
        <v>330</v>
      </c>
      <c r="GL45" s="151">
        <v>330</v>
      </c>
      <c r="GM45" s="151">
        <v>330</v>
      </c>
      <c r="GN45" s="151">
        <v>330</v>
      </c>
      <c r="GO45" s="151">
        <v>330</v>
      </c>
      <c r="GP45" s="151">
        <v>330</v>
      </c>
      <c r="GQ45" s="151">
        <v>330</v>
      </c>
      <c r="GR45" s="151">
        <v>330</v>
      </c>
      <c r="GS45" s="151">
        <v>330</v>
      </c>
      <c r="GT45" s="151">
        <v>330</v>
      </c>
      <c r="GU45" s="151">
        <v>330</v>
      </c>
      <c r="GV45" s="151">
        <v>330</v>
      </c>
      <c r="GW45" s="151">
        <v>330</v>
      </c>
      <c r="GX45" s="151">
        <v>330</v>
      </c>
      <c r="GY45" s="151">
        <v>330</v>
      </c>
      <c r="GZ45" s="151">
        <v>330</v>
      </c>
      <c r="HA45" s="151">
        <v>330</v>
      </c>
      <c r="HB45" s="151">
        <v>330</v>
      </c>
      <c r="HC45" s="423">
        <v>330</v>
      </c>
      <c r="HD45" s="423">
        <v>330</v>
      </c>
      <c r="HE45" s="423">
        <v>330</v>
      </c>
      <c r="HF45" s="423">
        <v>330</v>
      </c>
      <c r="HG45" s="423">
        <v>330</v>
      </c>
      <c r="HH45" s="423">
        <v>330</v>
      </c>
      <c r="HI45" s="423">
        <v>330</v>
      </c>
      <c r="HJ45" s="423">
        <v>330</v>
      </c>
      <c r="HK45" s="423">
        <v>330</v>
      </c>
      <c r="HL45" s="423">
        <v>330</v>
      </c>
      <c r="HM45" s="423">
        <v>330</v>
      </c>
      <c r="HN45" s="423">
        <v>330</v>
      </c>
      <c r="HO45" s="423">
        <v>990.52932662075602</v>
      </c>
      <c r="HP45" s="423">
        <v>990.52932662075602</v>
      </c>
      <c r="HQ45" s="423">
        <v>990.52932662075602</v>
      </c>
      <c r="HR45" s="423">
        <v>990.52932662075602</v>
      </c>
      <c r="HS45" s="423">
        <v>990.52932662075602</v>
      </c>
      <c r="HT45" s="423">
        <v>990.52932662075602</v>
      </c>
      <c r="HU45" s="423">
        <v>990.52932662075602</v>
      </c>
      <c r="HV45" s="423">
        <v>990.52932662075602</v>
      </c>
      <c r="HW45" s="423">
        <v>990.52932662075602</v>
      </c>
      <c r="HX45" s="423">
        <v>990.52932662075602</v>
      </c>
      <c r="HY45" s="423">
        <v>990.52932662075602</v>
      </c>
      <c r="HZ45" s="423">
        <v>990.52932662075602</v>
      </c>
      <c r="IA45" s="423">
        <v>990.52932662075602</v>
      </c>
      <c r="IB45" s="423">
        <v>990.52932662075602</v>
      </c>
      <c r="IC45" s="423">
        <v>990.52932662075602</v>
      </c>
      <c r="ID45" s="423">
        <v>990.52932662075602</v>
      </c>
      <c r="IE45" s="423">
        <v>990.52932662075602</v>
      </c>
      <c r="IF45" s="423">
        <v>990.52932662075602</v>
      </c>
      <c r="IG45" s="423">
        <v>990.52932662075602</v>
      </c>
      <c r="IH45" s="423">
        <v>990.52932662075602</v>
      </c>
      <c r="II45" s="423">
        <v>990.52932662075602</v>
      </c>
      <c r="IJ45" s="423">
        <v>990.52932662075602</v>
      </c>
      <c r="IK45" s="423">
        <v>990.52932662075602</v>
      </c>
      <c r="IL45" s="423">
        <v>990.52932662075602</v>
      </c>
    </row>
    <row r="46" spans="1:246" x14ac:dyDescent="0.25">
      <c r="A46" s="144">
        <v>98</v>
      </c>
      <c r="B46" s="144" t="s">
        <v>300</v>
      </c>
      <c r="C46" s="144">
        <v>3</v>
      </c>
      <c r="D46" s="144">
        <v>0</v>
      </c>
      <c r="E46" s="144"/>
      <c r="F46" s="145">
        <f t="shared" si="4"/>
        <v>47.761399261799994</v>
      </c>
      <c r="G46" s="146">
        <f t="shared" si="6"/>
        <v>279.31923958656859</v>
      </c>
      <c r="H46" s="147">
        <f>MAX(0,IF(Q46&lt;&gt;"",(YEAR(Q46)-YEAR(GERAL!$G$3))*12+MONTH(Q46)+1,999))</f>
        <v>97</v>
      </c>
      <c r="I46" s="148"/>
      <c r="J46" s="149"/>
      <c r="K46" s="150">
        <f>IF(J46&lt;&gt;"",(YEAR(J46)-YEAR(GERAL!$G$3))*12+MONTH(J46)+IF(DAY(J46)&gt;1,1,0),0)</f>
        <v>0</v>
      </c>
      <c r="L46" s="151">
        <v>71.86</v>
      </c>
      <c r="M46" s="151">
        <v>15.47</v>
      </c>
      <c r="N46" s="152">
        <v>344.65</v>
      </c>
      <c r="O46" s="153">
        <f t="shared" si="5"/>
        <v>0</v>
      </c>
      <c r="P46" s="154"/>
      <c r="Q46" s="149">
        <v>46751</v>
      </c>
      <c r="R46" s="155">
        <v>200.79</v>
      </c>
      <c r="S46" s="156">
        <v>1</v>
      </c>
      <c r="T46" s="157">
        <v>0</v>
      </c>
      <c r="AL46" s="144" t="s">
        <v>256</v>
      </c>
      <c r="AM46" s="150" t="s">
        <v>393</v>
      </c>
      <c r="AQ46" s="151">
        <v>279.31923958656859</v>
      </c>
      <c r="AR46" s="151">
        <v>279.31923958656859</v>
      </c>
      <c r="AS46" s="151">
        <v>279.31923958656859</v>
      </c>
      <c r="AT46" s="151">
        <v>279.31923958656859</v>
      </c>
      <c r="AU46" s="151">
        <v>279.31923958656859</v>
      </c>
      <c r="AV46" s="151">
        <v>279.31923958656859</v>
      </c>
      <c r="AW46" s="151">
        <v>279.31923958656859</v>
      </c>
      <c r="AX46" s="151">
        <v>279.31923958656859</v>
      </c>
      <c r="AY46" s="151">
        <v>279.31923958656859</v>
      </c>
      <c r="AZ46" s="151">
        <v>279.31923958656859</v>
      </c>
      <c r="BA46" s="151">
        <v>279.31923958656859</v>
      </c>
      <c r="BB46" s="151">
        <v>279.31923958656859</v>
      </c>
      <c r="BC46" s="151">
        <v>320.13579084265422</v>
      </c>
      <c r="BD46" s="151">
        <v>320.13579084265422</v>
      </c>
      <c r="BE46" s="151">
        <v>320.13579084265422</v>
      </c>
      <c r="BF46" s="151">
        <v>320.13579084265422</v>
      </c>
      <c r="BG46" s="151">
        <v>320.13579084265422</v>
      </c>
      <c r="BH46" s="151">
        <v>320.13579084265422</v>
      </c>
      <c r="BI46" s="151">
        <v>320.13579084265422</v>
      </c>
      <c r="BJ46" s="151">
        <v>320.13579084265422</v>
      </c>
      <c r="BK46" s="151">
        <v>320.13579084265422</v>
      </c>
      <c r="BL46" s="151">
        <v>320.13579084265422</v>
      </c>
      <c r="BM46" s="151">
        <v>320.13579084265422</v>
      </c>
      <c r="BN46" s="151">
        <v>320.13579084265422</v>
      </c>
      <c r="BO46" s="151">
        <v>320.79489482050394</v>
      </c>
      <c r="BP46" s="151">
        <v>320.79489482050394</v>
      </c>
      <c r="BQ46" s="151">
        <v>320.79489482050394</v>
      </c>
      <c r="BR46" s="151">
        <v>320.79489482050394</v>
      </c>
      <c r="BS46" s="151">
        <v>320.79489482050394</v>
      </c>
      <c r="BT46" s="151">
        <v>320.79489482050394</v>
      </c>
      <c r="BU46" s="151">
        <v>320.79489482050394</v>
      </c>
      <c r="BV46" s="151">
        <v>320.79489482050394</v>
      </c>
      <c r="BW46" s="151">
        <v>320.79489482050394</v>
      </c>
      <c r="BX46" s="151">
        <v>320.79489482050394</v>
      </c>
      <c r="BY46" s="151">
        <v>320.79489482050394</v>
      </c>
      <c r="BZ46" s="151">
        <v>320.79489482050394</v>
      </c>
      <c r="CA46" s="151">
        <v>319.21011434147221</v>
      </c>
      <c r="CB46" s="151">
        <v>319.21011434147221</v>
      </c>
      <c r="CC46" s="151">
        <v>319.21011434147221</v>
      </c>
      <c r="CD46" s="151">
        <v>319.21011434147221</v>
      </c>
      <c r="CE46" s="151">
        <v>319.21011434147221</v>
      </c>
      <c r="CF46" s="151">
        <v>319.21011434147221</v>
      </c>
      <c r="CG46" s="151">
        <v>319.21011434147221</v>
      </c>
      <c r="CH46" s="151">
        <v>319.21011434147221</v>
      </c>
      <c r="CI46" s="151">
        <v>319.21011434147221</v>
      </c>
      <c r="CJ46" s="151">
        <v>319.21011434147221</v>
      </c>
      <c r="CK46" s="151">
        <v>319.21011434147221</v>
      </c>
      <c r="CL46" s="151">
        <v>319.21011434147221</v>
      </c>
      <c r="CM46" s="151">
        <v>321.62028140552042</v>
      </c>
      <c r="CN46" s="151">
        <v>321.62028140552042</v>
      </c>
      <c r="CO46" s="151">
        <v>321.62028140552042</v>
      </c>
      <c r="CP46" s="151">
        <v>321.62028140552042</v>
      </c>
      <c r="CQ46" s="151">
        <v>321.62028140552042</v>
      </c>
      <c r="CR46" s="151">
        <v>321.62028140552042</v>
      </c>
      <c r="CS46" s="151">
        <v>321.62028140552042</v>
      </c>
      <c r="CT46" s="151">
        <v>321.62028140552042</v>
      </c>
      <c r="CU46" s="151">
        <v>321.62028140552042</v>
      </c>
      <c r="CV46" s="151">
        <v>321.62028140552042</v>
      </c>
      <c r="CW46" s="151">
        <v>321.62028140552042</v>
      </c>
      <c r="CX46" s="151">
        <v>321.62028140552042</v>
      </c>
      <c r="CY46" s="151">
        <v>325.6243027639336</v>
      </c>
      <c r="CZ46" s="151">
        <v>325.6243027639336</v>
      </c>
      <c r="DA46" s="151">
        <v>325.6243027639336</v>
      </c>
      <c r="DB46" s="151">
        <v>325.6243027639336</v>
      </c>
      <c r="DC46" s="151">
        <v>325.6243027639336</v>
      </c>
      <c r="DD46" s="151">
        <v>325.6243027639336</v>
      </c>
      <c r="DE46" s="151">
        <v>325.6243027639336</v>
      </c>
      <c r="DF46" s="151">
        <v>325.6243027639336</v>
      </c>
      <c r="DG46" s="151">
        <v>325.6243027639336</v>
      </c>
      <c r="DH46" s="151">
        <v>325.6243027639336</v>
      </c>
      <c r="DI46" s="151">
        <v>325.6243027639336</v>
      </c>
      <c r="DJ46" s="151">
        <v>325.6243027639336</v>
      </c>
      <c r="DK46" s="151">
        <v>328.26318028464073</v>
      </c>
      <c r="DL46" s="151">
        <v>328.26318028464073</v>
      </c>
      <c r="DM46" s="151">
        <v>328.26318028464073</v>
      </c>
      <c r="DN46" s="151">
        <v>328.26318028464073</v>
      </c>
      <c r="DO46" s="151">
        <v>328.26318028464073</v>
      </c>
      <c r="DP46" s="151">
        <v>328.26318028464073</v>
      </c>
      <c r="DQ46" s="151">
        <v>328.26318028464073</v>
      </c>
      <c r="DR46" s="151">
        <v>328.26318028464073</v>
      </c>
      <c r="DS46" s="151">
        <v>328.26318028464073</v>
      </c>
      <c r="DT46" s="151">
        <v>328.26318028464073</v>
      </c>
      <c r="DU46" s="151">
        <v>328.26318028464073</v>
      </c>
      <c r="DV46" s="151">
        <v>328.26318028464073</v>
      </c>
      <c r="DW46" s="151">
        <v>334.79717900540214</v>
      </c>
      <c r="DX46" s="151">
        <v>334.79717900540214</v>
      </c>
      <c r="DY46" s="151">
        <v>334.79717900540214</v>
      </c>
      <c r="DZ46" s="151">
        <v>334.79717900540214</v>
      </c>
      <c r="EA46" s="151">
        <v>334.79717900540214</v>
      </c>
      <c r="EB46" s="151">
        <v>334.79717900540214</v>
      </c>
      <c r="EC46" s="151">
        <v>334.79717900540214</v>
      </c>
      <c r="ED46" s="151">
        <v>334.79717900540214</v>
      </c>
      <c r="EE46" s="151">
        <v>334.79717900540214</v>
      </c>
      <c r="EF46" s="151">
        <v>334.79717900540214</v>
      </c>
      <c r="EG46" s="151">
        <v>334.79717900540214</v>
      </c>
      <c r="EH46" s="151">
        <v>334.79717900540214</v>
      </c>
      <c r="EI46" s="151">
        <v>335.07329610438785</v>
      </c>
      <c r="EJ46" s="151">
        <v>335.07329610438785</v>
      </c>
      <c r="EK46" s="151">
        <v>335.07329610438785</v>
      </c>
      <c r="EL46" s="151">
        <v>335.07329610438785</v>
      </c>
      <c r="EM46" s="151">
        <v>335.07329610438785</v>
      </c>
      <c r="EN46" s="151">
        <v>335.07329610438785</v>
      </c>
      <c r="EO46" s="151">
        <v>335.07329610438785</v>
      </c>
      <c r="EP46" s="151">
        <v>335.07329610438785</v>
      </c>
      <c r="EQ46" s="151">
        <v>335.07329610438785</v>
      </c>
      <c r="ER46" s="151">
        <v>335.07329610438785</v>
      </c>
      <c r="ES46" s="151">
        <v>335.07329610438785</v>
      </c>
      <c r="ET46" s="151">
        <v>335.07329610438785</v>
      </c>
      <c r="EU46" s="151">
        <v>343.82592712347781</v>
      </c>
      <c r="EV46" s="151">
        <v>343.82592712347781</v>
      </c>
      <c r="EW46" s="151">
        <v>343.82592712347781</v>
      </c>
      <c r="EX46" s="151">
        <v>343.82592712347781</v>
      </c>
      <c r="EY46" s="151">
        <v>343.82592712347781</v>
      </c>
      <c r="EZ46" s="151">
        <v>343.82592712347781</v>
      </c>
      <c r="FA46" s="151">
        <v>343.82592712347781</v>
      </c>
      <c r="FB46" s="151">
        <v>343.82592712347781</v>
      </c>
      <c r="FC46" s="151">
        <v>343.82592712347781</v>
      </c>
      <c r="FD46" s="151">
        <v>343.82592712347781</v>
      </c>
      <c r="FE46" s="151">
        <v>343.82592712347781</v>
      </c>
      <c r="FF46" s="151">
        <v>343.82592712347781</v>
      </c>
      <c r="FG46" s="151">
        <v>348.66668721844701</v>
      </c>
      <c r="FH46" s="151">
        <v>348.66668721844701</v>
      </c>
      <c r="FI46" s="151">
        <v>348.66668721844701</v>
      </c>
      <c r="FJ46" s="151">
        <v>348.66668721844701</v>
      </c>
      <c r="FK46" s="151">
        <v>348.66668721844701</v>
      </c>
      <c r="FL46" s="151">
        <v>348.66668721844701</v>
      </c>
      <c r="FM46" s="151">
        <v>348.66668721844701</v>
      </c>
      <c r="FN46" s="151">
        <v>348.66668721844701</v>
      </c>
      <c r="FO46" s="151">
        <v>348.66668721844701</v>
      </c>
      <c r="FP46" s="151">
        <v>348.66668721844701</v>
      </c>
      <c r="FQ46" s="151">
        <v>348.66668721844701</v>
      </c>
      <c r="FR46" s="151">
        <v>348.66668721844701</v>
      </c>
      <c r="FS46" s="151">
        <v>354.60828977681598</v>
      </c>
      <c r="FT46" s="151">
        <v>354.60828977681598</v>
      </c>
      <c r="FU46" s="151">
        <v>354.60828977681598</v>
      </c>
      <c r="FV46" s="151">
        <v>354.60828977681598</v>
      </c>
      <c r="FW46" s="151">
        <v>354.60828977681598</v>
      </c>
      <c r="FX46" s="151">
        <v>354.60828977681598</v>
      </c>
      <c r="FY46" s="151">
        <v>354.60828977681598</v>
      </c>
      <c r="FZ46" s="151">
        <v>354.60828977681598</v>
      </c>
      <c r="GA46" s="151">
        <v>354.60828977681598</v>
      </c>
      <c r="GB46" s="151">
        <v>354.60828977681598</v>
      </c>
      <c r="GC46" s="151">
        <v>354.60828977681598</v>
      </c>
      <c r="GD46" s="151">
        <v>354.60828977681598</v>
      </c>
      <c r="GE46" s="151">
        <v>357.82061805221804</v>
      </c>
      <c r="GF46" s="151">
        <v>357.82061805221804</v>
      </c>
      <c r="GG46" s="151">
        <v>357.82061805221804</v>
      </c>
      <c r="GH46" s="151">
        <v>357.82061805221804</v>
      </c>
      <c r="GI46" s="151">
        <v>357.82061805221804</v>
      </c>
      <c r="GJ46" s="151">
        <v>357.82061805221804</v>
      </c>
      <c r="GK46" s="151">
        <v>357.82061805221804</v>
      </c>
      <c r="GL46" s="151">
        <v>357.82061805221804</v>
      </c>
      <c r="GM46" s="151">
        <v>357.82061805221804</v>
      </c>
      <c r="GN46" s="151">
        <v>357.82061805221804</v>
      </c>
      <c r="GO46" s="151">
        <v>357.82061805221804</v>
      </c>
      <c r="GP46" s="151">
        <v>357.82061805221804</v>
      </c>
      <c r="GQ46" s="151">
        <v>363.80296114303525</v>
      </c>
      <c r="GR46" s="151">
        <v>363.80296114303525</v>
      </c>
      <c r="GS46" s="151">
        <v>363.80296114303525</v>
      </c>
      <c r="GT46" s="151">
        <v>363.80296114303525</v>
      </c>
      <c r="GU46" s="151">
        <v>363.80296114303525</v>
      </c>
      <c r="GV46" s="151">
        <v>363.80296114303525</v>
      </c>
      <c r="GW46" s="151">
        <v>363.80296114303525</v>
      </c>
      <c r="GX46" s="151">
        <v>363.80296114303525</v>
      </c>
      <c r="GY46" s="151">
        <v>363.80296114303525</v>
      </c>
      <c r="GZ46" s="151">
        <v>363.80296114303525</v>
      </c>
      <c r="HA46" s="151">
        <v>363.80296114303525</v>
      </c>
      <c r="HB46" s="151">
        <v>363.80296114303525</v>
      </c>
      <c r="HC46" s="423">
        <v>367.5185573559217</v>
      </c>
      <c r="HD46" s="423">
        <v>367.5185573559217</v>
      </c>
      <c r="HE46" s="423">
        <v>367.5185573559217</v>
      </c>
      <c r="HF46" s="423">
        <v>367.5185573559217</v>
      </c>
      <c r="HG46" s="423">
        <v>367.5185573559217</v>
      </c>
      <c r="HH46" s="423">
        <v>367.5185573559217</v>
      </c>
      <c r="HI46" s="423">
        <v>367.5185573559217</v>
      </c>
      <c r="HJ46" s="423">
        <v>367.5185573559217</v>
      </c>
      <c r="HK46" s="423">
        <v>367.5185573559217</v>
      </c>
      <c r="HL46" s="423">
        <v>367.5185573559217</v>
      </c>
      <c r="HM46" s="423">
        <v>367.5185573559217</v>
      </c>
      <c r="HN46" s="423">
        <v>367.5185573559217</v>
      </c>
      <c r="HO46" s="423">
        <v>150.58096219566099</v>
      </c>
      <c r="HP46" s="423">
        <v>150.58096219566099</v>
      </c>
      <c r="HQ46" s="423">
        <v>150.58096219566099</v>
      </c>
      <c r="HR46" s="423">
        <v>150.58096219566099</v>
      </c>
      <c r="HS46" s="423">
        <v>150.58096219566099</v>
      </c>
      <c r="HT46" s="423">
        <v>150.58096219566099</v>
      </c>
      <c r="HU46" s="423">
        <v>150.58096219566099</v>
      </c>
      <c r="HV46" s="423">
        <v>150.58096219566099</v>
      </c>
      <c r="HW46" s="423">
        <v>150.58096219566099</v>
      </c>
      <c r="HX46" s="423">
        <v>150.58096219566099</v>
      </c>
      <c r="HY46" s="423">
        <v>150.58096219566099</v>
      </c>
      <c r="HZ46" s="423">
        <v>150.58096219566099</v>
      </c>
      <c r="IA46" s="423">
        <v>150.58096219566099</v>
      </c>
      <c r="IB46" s="423">
        <v>150.58096219566099</v>
      </c>
      <c r="IC46" s="423">
        <v>150.58096219566099</v>
      </c>
      <c r="ID46" s="423">
        <v>150.58096219566099</v>
      </c>
      <c r="IE46" s="423">
        <v>150.58096219566099</v>
      </c>
      <c r="IF46" s="423">
        <v>150.58096219566099</v>
      </c>
      <c r="IG46" s="423">
        <v>150.58096219566099</v>
      </c>
      <c r="IH46" s="423">
        <v>150.58096219566099</v>
      </c>
      <c r="II46" s="423">
        <v>150.58096219566099</v>
      </c>
      <c r="IJ46" s="423">
        <v>150.58096219566099</v>
      </c>
      <c r="IK46" s="423">
        <v>150.58096219566099</v>
      </c>
      <c r="IL46" s="423">
        <v>150.58096219566099</v>
      </c>
    </row>
    <row r="47" spans="1:246" x14ac:dyDescent="0.25">
      <c r="A47" s="144">
        <v>106</v>
      </c>
      <c r="B47" s="144" t="s">
        <v>301</v>
      </c>
      <c r="C47" s="144">
        <v>3</v>
      </c>
      <c r="D47" s="144">
        <v>0</v>
      </c>
      <c r="E47" s="144"/>
      <c r="F47" s="145">
        <f t="shared" si="4"/>
        <v>11.887126075499998</v>
      </c>
      <c r="G47" s="146">
        <f t="shared" si="6"/>
        <v>85.673452408110677</v>
      </c>
      <c r="H47" s="147">
        <f>MAX(0,IF(Q47&lt;&gt;"",(YEAR(Q47)-YEAR(GERAL!$G$3))*12+MONTH(Q47)+1,999))</f>
        <v>999</v>
      </c>
      <c r="I47" s="148"/>
      <c r="J47" s="149"/>
      <c r="K47" s="150">
        <f>IF(J47&lt;&gt;"",(YEAR(J47)-YEAR(GERAL!$G$3))*12+MONTH(J47)+IF(DAY(J47)&gt;1,1,0),0)</f>
        <v>0</v>
      </c>
      <c r="L47" s="151">
        <v>3</v>
      </c>
      <c r="M47" s="151">
        <v>5</v>
      </c>
      <c r="N47" s="152">
        <v>344.65</v>
      </c>
      <c r="O47" s="153">
        <f t="shared" si="5"/>
        <v>0</v>
      </c>
      <c r="P47" s="154"/>
      <c r="Q47" s="149"/>
      <c r="R47" s="155">
        <v>16.79</v>
      </c>
      <c r="S47" s="156">
        <v>0.76829999999999998</v>
      </c>
      <c r="T47" s="157">
        <v>0</v>
      </c>
      <c r="AL47" s="144" t="s">
        <v>302</v>
      </c>
      <c r="AM47" s="150" t="s">
        <v>393</v>
      </c>
      <c r="AQ47" s="151">
        <v>85.673452408110677</v>
      </c>
      <c r="AR47" s="151">
        <v>85.673452408110677</v>
      </c>
      <c r="AS47" s="151">
        <v>85.673452408110677</v>
      </c>
      <c r="AT47" s="151">
        <v>85.673452408110677</v>
      </c>
      <c r="AU47" s="151">
        <v>85.673452408110677</v>
      </c>
      <c r="AV47" s="151">
        <v>85.673452408110677</v>
      </c>
      <c r="AW47" s="151">
        <v>85.673452408110677</v>
      </c>
      <c r="AX47" s="151">
        <v>85.673452408110677</v>
      </c>
      <c r="AY47" s="151">
        <v>85.673452408110677</v>
      </c>
      <c r="AZ47" s="151">
        <v>85.673452408110677</v>
      </c>
      <c r="BA47" s="151">
        <v>85.673452408110677</v>
      </c>
      <c r="BB47" s="151">
        <v>85.673452408110677</v>
      </c>
      <c r="BC47" s="151">
        <v>85.673452408110677</v>
      </c>
      <c r="BD47" s="151">
        <v>85.673452408110677</v>
      </c>
      <c r="BE47" s="151">
        <v>85.673452408110677</v>
      </c>
      <c r="BF47" s="151">
        <v>85.673452408110677</v>
      </c>
      <c r="BG47" s="151">
        <v>85.673452408110677</v>
      </c>
      <c r="BH47" s="151">
        <v>85.673452408110677</v>
      </c>
      <c r="BI47" s="151">
        <v>85.673452408110677</v>
      </c>
      <c r="BJ47" s="151">
        <v>85.673452408110677</v>
      </c>
      <c r="BK47" s="151">
        <v>85.673452408110677</v>
      </c>
      <c r="BL47" s="151">
        <v>85.673452408110677</v>
      </c>
      <c r="BM47" s="151">
        <v>85.673452408110677</v>
      </c>
      <c r="BN47" s="151">
        <v>85.673452408110677</v>
      </c>
      <c r="BO47" s="151">
        <v>85.673452408110677</v>
      </c>
      <c r="BP47" s="151">
        <v>85.673452408110677</v>
      </c>
      <c r="BQ47" s="151">
        <v>85.673452408110677</v>
      </c>
      <c r="BR47" s="151">
        <v>85.673452408110677</v>
      </c>
      <c r="BS47" s="151">
        <v>85.673452408110677</v>
      </c>
      <c r="BT47" s="151">
        <v>85.673452408110677</v>
      </c>
      <c r="BU47" s="151">
        <v>85.673452408110677</v>
      </c>
      <c r="BV47" s="151">
        <v>85.673452408110677</v>
      </c>
      <c r="BW47" s="151">
        <v>85.673452408110677</v>
      </c>
      <c r="BX47" s="151">
        <v>85.673452408110677</v>
      </c>
      <c r="BY47" s="151">
        <v>85.673452408110677</v>
      </c>
      <c r="BZ47" s="151">
        <v>85.673452408110677</v>
      </c>
      <c r="CA47" s="151">
        <v>85.673452408110677</v>
      </c>
      <c r="CB47" s="151">
        <v>85.673452408110677</v>
      </c>
      <c r="CC47" s="151">
        <v>85.673452408110677</v>
      </c>
      <c r="CD47" s="151">
        <v>85.673452408110677</v>
      </c>
      <c r="CE47" s="151">
        <v>85.673452408110677</v>
      </c>
      <c r="CF47" s="151">
        <v>85.673452408110677</v>
      </c>
      <c r="CG47" s="151">
        <v>85.673452408110677</v>
      </c>
      <c r="CH47" s="151">
        <v>85.673452408110677</v>
      </c>
      <c r="CI47" s="151">
        <v>85.673452408110677</v>
      </c>
      <c r="CJ47" s="151">
        <v>85.673452408110677</v>
      </c>
      <c r="CK47" s="151">
        <v>85.673452408110677</v>
      </c>
      <c r="CL47" s="151">
        <v>85.673452408110677</v>
      </c>
      <c r="CM47" s="151">
        <v>85.673452408110677</v>
      </c>
      <c r="CN47" s="151">
        <v>85.673452408110677</v>
      </c>
      <c r="CO47" s="151">
        <v>85.673452408110677</v>
      </c>
      <c r="CP47" s="151">
        <v>85.673452408110677</v>
      </c>
      <c r="CQ47" s="151">
        <v>85.673452408110677</v>
      </c>
      <c r="CR47" s="151">
        <v>85.673452408110677</v>
      </c>
      <c r="CS47" s="151">
        <v>85.673452408110677</v>
      </c>
      <c r="CT47" s="151">
        <v>85.673452408110677</v>
      </c>
      <c r="CU47" s="151">
        <v>85.673452408110677</v>
      </c>
      <c r="CV47" s="151">
        <v>85.673452408110677</v>
      </c>
      <c r="CW47" s="151">
        <v>85.673452408110677</v>
      </c>
      <c r="CX47" s="151">
        <v>85.673452408110677</v>
      </c>
      <c r="CY47" s="151">
        <v>85.673452408110677</v>
      </c>
      <c r="CZ47" s="151">
        <v>85.673452408110677</v>
      </c>
      <c r="DA47" s="151">
        <v>85.673452408110677</v>
      </c>
      <c r="DB47" s="151">
        <v>85.673452408110677</v>
      </c>
      <c r="DC47" s="151">
        <v>85.673452408110677</v>
      </c>
      <c r="DD47" s="151">
        <v>85.673452408110677</v>
      </c>
      <c r="DE47" s="151">
        <v>85.673452408110677</v>
      </c>
      <c r="DF47" s="151">
        <v>85.673452408110677</v>
      </c>
      <c r="DG47" s="151">
        <v>85.673452408110677</v>
      </c>
      <c r="DH47" s="151">
        <v>85.673452408110677</v>
      </c>
      <c r="DI47" s="151">
        <v>85.673452408110677</v>
      </c>
      <c r="DJ47" s="151">
        <v>85.673452408110677</v>
      </c>
      <c r="DK47" s="151">
        <v>85.673452408110677</v>
      </c>
      <c r="DL47" s="151">
        <v>85.673452408110677</v>
      </c>
      <c r="DM47" s="151">
        <v>85.673452408110677</v>
      </c>
      <c r="DN47" s="151">
        <v>85.673452408110677</v>
      </c>
      <c r="DO47" s="151">
        <v>85.673452408110677</v>
      </c>
      <c r="DP47" s="151">
        <v>85.673452408110677</v>
      </c>
      <c r="DQ47" s="151">
        <v>85.673452408110677</v>
      </c>
      <c r="DR47" s="151">
        <v>85.673452408110677</v>
      </c>
      <c r="DS47" s="151">
        <v>85.673452408110677</v>
      </c>
      <c r="DT47" s="151">
        <v>85.673452408110677</v>
      </c>
      <c r="DU47" s="151">
        <v>85.673452408110677</v>
      </c>
      <c r="DV47" s="151">
        <v>85.673452408110677</v>
      </c>
      <c r="DW47" s="151">
        <v>85.673452408110677</v>
      </c>
      <c r="DX47" s="151">
        <v>85.673452408110677</v>
      </c>
      <c r="DY47" s="151">
        <v>85.673452408110677</v>
      </c>
      <c r="DZ47" s="151">
        <v>85.673452408110677</v>
      </c>
      <c r="EA47" s="151">
        <v>85.673452408110677</v>
      </c>
      <c r="EB47" s="151">
        <v>85.673452408110677</v>
      </c>
      <c r="EC47" s="151">
        <v>85.673452408110677</v>
      </c>
      <c r="ED47" s="151">
        <v>85.673452408110677</v>
      </c>
      <c r="EE47" s="151">
        <v>85.673452408110677</v>
      </c>
      <c r="EF47" s="151">
        <v>85.673452408110677</v>
      </c>
      <c r="EG47" s="151">
        <v>85.673452408110677</v>
      </c>
      <c r="EH47" s="151">
        <v>85.673452408110677</v>
      </c>
      <c r="EI47" s="151">
        <v>85.673452408110677</v>
      </c>
      <c r="EJ47" s="151">
        <v>85.673452408110677</v>
      </c>
      <c r="EK47" s="151">
        <v>85.673452408110677</v>
      </c>
      <c r="EL47" s="151">
        <v>85.673452408110677</v>
      </c>
      <c r="EM47" s="151">
        <v>85.673452408110677</v>
      </c>
      <c r="EN47" s="151">
        <v>85.673452408110677</v>
      </c>
      <c r="EO47" s="151">
        <v>85.673452408110677</v>
      </c>
      <c r="EP47" s="151">
        <v>85.673452408110677</v>
      </c>
      <c r="EQ47" s="151">
        <v>85.673452408110677</v>
      </c>
      <c r="ER47" s="151">
        <v>85.673452408110677</v>
      </c>
      <c r="ES47" s="151">
        <v>85.673452408110677</v>
      </c>
      <c r="ET47" s="151">
        <v>85.673452408110677</v>
      </c>
      <c r="EU47" s="151">
        <v>85.673452408110677</v>
      </c>
      <c r="EV47" s="151">
        <v>85.673452408110677</v>
      </c>
      <c r="EW47" s="151">
        <v>85.673452408110677</v>
      </c>
      <c r="EX47" s="151">
        <v>85.673452408110677</v>
      </c>
      <c r="EY47" s="151">
        <v>85.673452408110677</v>
      </c>
      <c r="EZ47" s="151">
        <v>85.673452408110677</v>
      </c>
      <c r="FA47" s="151">
        <v>85.673452408110677</v>
      </c>
      <c r="FB47" s="151">
        <v>85.673452408110677</v>
      </c>
      <c r="FC47" s="151">
        <v>85.673452408110677</v>
      </c>
      <c r="FD47" s="151">
        <v>85.673452408110677</v>
      </c>
      <c r="FE47" s="151">
        <v>85.673452408110677</v>
      </c>
      <c r="FF47" s="151">
        <v>85.673452408110677</v>
      </c>
      <c r="FG47" s="151">
        <v>85.673452408110677</v>
      </c>
      <c r="FH47" s="151">
        <v>85.673452408110677</v>
      </c>
      <c r="FI47" s="151">
        <v>85.673452408110677</v>
      </c>
      <c r="FJ47" s="151">
        <v>85.673452408110677</v>
      </c>
      <c r="FK47" s="151">
        <v>85.673452408110677</v>
      </c>
      <c r="FL47" s="151">
        <v>85.673452408110677</v>
      </c>
      <c r="FM47" s="151">
        <v>85.673452408110677</v>
      </c>
      <c r="FN47" s="151">
        <v>85.673452408110677</v>
      </c>
      <c r="FO47" s="151">
        <v>85.673452408110677</v>
      </c>
      <c r="FP47" s="151">
        <v>85.673452408110677</v>
      </c>
      <c r="FQ47" s="151">
        <v>85.673452408110677</v>
      </c>
      <c r="FR47" s="151">
        <v>85.673452408110677</v>
      </c>
      <c r="FS47" s="151">
        <v>85.673452408110677</v>
      </c>
      <c r="FT47" s="151">
        <v>85.673452408110677</v>
      </c>
      <c r="FU47" s="151">
        <v>85.673452408110677</v>
      </c>
      <c r="FV47" s="151">
        <v>85.673452408110677</v>
      </c>
      <c r="FW47" s="151">
        <v>85.673452408110677</v>
      </c>
      <c r="FX47" s="151">
        <v>85.673452408110677</v>
      </c>
      <c r="FY47" s="151">
        <v>85.673452408110677</v>
      </c>
      <c r="FZ47" s="151">
        <v>85.673452408110677</v>
      </c>
      <c r="GA47" s="151">
        <v>85.673452408110677</v>
      </c>
      <c r="GB47" s="151">
        <v>85.673452408110677</v>
      </c>
      <c r="GC47" s="151">
        <v>85.673452408110677</v>
      </c>
      <c r="GD47" s="151">
        <v>85.673452408110677</v>
      </c>
      <c r="GE47" s="151">
        <v>85.673452408110677</v>
      </c>
      <c r="GF47" s="151">
        <v>85.673452408110677</v>
      </c>
      <c r="GG47" s="151">
        <v>85.673452408110677</v>
      </c>
      <c r="GH47" s="151">
        <v>85.673452408110677</v>
      </c>
      <c r="GI47" s="151">
        <v>85.673452408110677</v>
      </c>
      <c r="GJ47" s="151">
        <v>85.673452408110677</v>
      </c>
      <c r="GK47" s="151">
        <v>85.673452408110677</v>
      </c>
      <c r="GL47" s="151">
        <v>85.673452408110677</v>
      </c>
      <c r="GM47" s="151">
        <v>85.673452408110677</v>
      </c>
      <c r="GN47" s="151">
        <v>85.673452408110677</v>
      </c>
      <c r="GO47" s="151">
        <v>85.673452408110677</v>
      </c>
      <c r="GP47" s="151">
        <v>85.673452408110677</v>
      </c>
      <c r="GQ47" s="151">
        <v>85.673452408110677</v>
      </c>
      <c r="GR47" s="151">
        <v>85.673452408110677</v>
      </c>
      <c r="GS47" s="151">
        <v>85.673452408110677</v>
      </c>
      <c r="GT47" s="151">
        <v>85.673452408110677</v>
      </c>
      <c r="GU47" s="151">
        <v>85.673452408110677</v>
      </c>
      <c r="GV47" s="151">
        <v>85.673452408110677</v>
      </c>
      <c r="GW47" s="151">
        <v>85.673452408110677</v>
      </c>
      <c r="GX47" s="151">
        <v>85.673452408110677</v>
      </c>
      <c r="GY47" s="151">
        <v>85.673452408110677</v>
      </c>
      <c r="GZ47" s="151">
        <v>85.673452408110677</v>
      </c>
      <c r="HA47" s="151">
        <v>85.673452408110677</v>
      </c>
      <c r="HB47" s="151">
        <v>85.673452408110677</v>
      </c>
      <c r="HC47" s="423">
        <v>85.673452408110677</v>
      </c>
      <c r="HD47" s="423">
        <v>85.673452408110677</v>
      </c>
      <c r="HE47" s="423">
        <v>85.673452408110677</v>
      </c>
      <c r="HF47" s="423">
        <v>85.673452408110677</v>
      </c>
      <c r="HG47" s="423">
        <v>85.673452408110677</v>
      </c>
      <c r="HH47" s="423">
        <v>85.673452408110677</v>
      </c>
      <c r="HI47" s="423">
        <v>85.673452408110677</v>
      </c>
      <c r="HJ47" s="423">
        <v>85.673452408110677</v>
      </c>
      <c r="HK47" s="423">
        <v>85.673452408110677</v>
      </c>
      <c r="HL47" s="423">
        <v>85.673452408110677</v>
      </c>
      <c r="HM47" s="423">
        <v>85.673452408110677</v>
      </c>
      <c r="HN47" s="423">
        <v>85.673452408110677</v>
      </c>
      <c r="HO47" s="423">
        <v>319.18</v>
      </c>
      <c r="HP47" s="423">
        <v>319.18</v>
      </c>
      <c r="HQ47" s="423">
        <v>319.18</v>
      </c>
      <c r="HR47" s="423">
        <v>319.18</v>
      </c>
      <c r="HS47" s="423">
        <v>319.18</v>
      </c>
      <c r="HT47" s="423">
        <v>319.18</v>
      </c>
      <c r="HU47" s="423">
        <v>319.18</v>
      </c>
      <c r="HV47" s="423">
        <v>319.18</v>
      </c>
      <c r="HW47" s="423">
        <v>319.18</v>
      </c>
      <c r="HX47" s="423">
        <v>319.18</v>
      </c>
      <c r="HY47" s="423">
        <v>319.18</v>
      </c>
      <c r="HZ47" s="423">
        <v>319.18</v>
      </c>
      <c r="IA47" s="423">
        <v>319.18</v>
      </c>
      <c r="IB47" s="423">
        <v>319.18</v>
      </c>
      <c r="IC47" s="423">
        <v>319.18</v>
      </c>
      <c r="ID47" s="423">
        <v>319.18</v>
      </c>
      <c r="IE47" s="423">
        <v>319.18</v>
      </c>
      <c r="IF47" s="423">
        <v>319.18</v>
      </c>
      <c r="IG47" s="423">
        <v>319.18</v>
      </c>
      <c r="IH47" s="423">
        <v>319.18</v>
      </c>
      <c r="II47" s="423">
        <v>319.18</v>
      </c>
      <c r="IJ47" s="423">
        <v>319.18</v>
      </c>
      <c r="IK47" s="423">
        <v>319.18</v>
      </c>
      <c r="IL47" s="423">
        <v>319.18</v>
      </c>
    </row>
    <row r="48" spans="1:246" x14ac:dyDescent="0.25">
      <c r="A48" s="144">
        <v>107</v>
      </c>
      <c r="B48" s="144" t="s">
        <v>303</v>
      </c>
      <c r="C48" s="144">
        <v>2</v>
      </c>
      <c r="D48" s="144">
        <v>0</v>
      </c>
      <c r="E48" s="144"/>
      <c r="F48" s="145">
        <f t="shared" si="4"/>
        <v>318.84676439999998</v>
      </c>
      <c r="G48" s="146">
        <f t="shared" si="6"/>
        <v>67.12</v>
      </c>
      <c r="H48" s="147">
        <f>MAX(0,IF(Q48&lt;&gt;"",(YEAR(Q48)-YEAR(GERAL!$G$3))*12+MONTH(Q48)+1,999))</f>
        <v>999</v>
      </c>
      <c r="I48" s="148"/>
      <c r="J48" s="149"/>
      <c r="K48" s="150">
        <f>IF(J48&lt;&gt;"",(YEAR(J48)-YEAR(GERAL!$G$3))*12+MONTH(J48)+IF(DAY(J48)&gt;1,1,0),0)</f>
        <v>0</v>
      </c>
      <c r="L48" s="151">
        <v>3.81</v>
      </c>
      <c r="M48" s="151">
        <v>3.92</v>
      </c>
      <c r="N48" s="152">
        <v>344.65</v>
      </c>
      <c r="O48" s="153">
        <f t="shared" si="5"/>
        <v>0</v>
      </c>
      <c r="P48" s="154"/>
      <c r="Q48" s="149"/>
      <c r="R48" s="155">
        <v>345</v>
      </c>
      <c r="S48" s="156">
        <v>1</v>
      </c>
      <c r="T48" s="157">
        <v>0.53317147602204118</v>
      </c>
      <c r="AL48" s="144" t="s">
        <v>265</v>
      </c>
      <c r="AM48" s="150" t="s">
        <v>393</v>
      </c>
      <c r="AQ48" s="151">
        <v>67.12</v>
      </c>
      <c r="AR48" s="151">
        <v>67.12</v>
      </c>
      <c r="AS48" s="151">
        <v>67.12</v>
      </c>
      <c r="AT48" s="151">
        <v>67.12</v>
      </c>
      <c r="AU48" s="151">
        <v>67.12</v>
      </c>
      <c r="AV48" s="151">
        <v>67.12</v>
      </c>
      <c r="AW48" s="151">
        <v>67.12</v>
      </c>
      <c r="AX48" s="151">
        <v>67.12</v>
      </c>
      <c r="AY48" s="151">
        <v>67.12</v>
      </c>
      <c r="AZ48" s="151">
        <v>67.12</v>
      </c>
      <c r="BA48" s="151">
        <v>67.12</v>
      </c>
      <c r="BB48" s="151">
        <v>67.12</v>
      </c>
      <c r="BC48" s="151">
        <v>67.12</v>
      </c>
      <c r="BD48" s="151">
        <v>67.12</v>
      </c>
      <c r="BE48" s="151">
        <v>67.12</v>
      </c>
      <c r="BF48" s="151">
        <v>67.12</v>
      </c>
      <c r="BG48" s="151">
        <v>67.12</v>
      </c>
      <c r="BH48" s="151">
        <v>67.12</v>
      </c>
      <c r="BI48" s="151">
        <v>67.12</v>
      </c>
      <c r="BJ48" s="151">
        <v>67.12</v>
      </c>
      <c r="BK48" s="151">
        <v>67.12</v>
      </c>
      <c r="BL48" s="151">
        <v>67.12</v>
      </c>
      <c r="BM48" s="151">
        <v>67.12</v>
      </c>
      <c r="BN48" s="151">
        <v>67.12</v>
      </c>
      <c r="BO48" s="151">
        <v>67.12</v>
      </c>
      <c r="BP48" s="151">
        <v>67.12</v>
      </c>
      <c r="BQ48" s="151">
        <v>67.12</v>
      </c>
      <c r="BR48" s="151">
        <v>67.12</v>
      </c>
      <c r="BS48" s="151">
        <v>67.12</v>
      </c>
      <c r="BT48" s="151">
        <v>67.12</v>
      </c>
      <c r="BU48" s="151">
        <v>67.12</v>
      </c>
      <c r="BV48" s="151">
        <v>67.12</v>
      </c>
      <c r="BW48" s="151">
        <v>67.12</v>
      </c>
      <c r="BX48" s="151">
        <v>67.12</v>
      </c>
      <c r="BY48" s="151">
        <v>67.12</v>
      </c>
      <c r="BZ48" s="151">
        <v>67.12</v>
      </c>
      <c r="CA48" s="151">
        <v>67.12</v>
      </c>
      <c r="CB48" s="151">
        <v>67.12</v>
      </c>
      <c r="CC48" s="151">
        <v>67.12</v>
      </c>
      <c r="CD48" s="151">
        <v>67.12</v>
      </c>
      <c r="CE48" s="151">
        <v>67.12</v>
      </c>
      <c r="CF48" s="151">
        <v>67.12</v>
      </c>
      <c r="CG48" s="151">
        <v>67.12</v>
      </c>
      <c r="CH48" s="151">
        <v>67.12</v>
      </c>
      <c r="CI48" s="151">
        <v>67.12</v>
      </c>
      <c r="CJ48" s="151">
        <v>67.12</v>
      </c>
      <c r="CK48" s="151">
        <v>67.12</v>
      </c>
      <c r="CL48" s="151">
        <v>67.12</v>
      </c>
      <c r="CM48" s="151">
        <v>67.12</v>
      </c>
      <c r="CN48" s="151">
        <v>67.12</v>
      </c>
      <c r="CO48" s="151">
        <v>67.12</v>
      </c>
      <c r="CP48" s="151">
        <v>67.12</v>
      </c>
      <c r="CQ48" s="151">
        <v>67.12</v>
      </c>
      <c r="CR48" s="151">
        <v>67.12</v>
      </c>
      <c r="CS48" s="151">
        <v>67.12</v>
      </c>
      <c r="CT48" s="151">
        <v>67.12</v>
      </c>
      <c r="CU48" s="151">
        <v>67.12</v>
      </c>
      <c r="CV48" s="151">
        <v>67.12</v>
      </c>
      <c r="CW48" s="151">
        <v>67.12</v>
      </c>
      <c r="CX48" s="151">
        <v>67.12</v>
      </c>
      <c r="CY48" s="151">
        <v>67.12</v>
      </c>
      <c r="CZ48" s="151">
        <v>67.12</v>
      </c>
      <c r="DA48" s="151">
        <v>67.12</v>
      </c>
      <c r="DB48" s="151">
        <v>67.12</v>
      </c>
      <c r="DC48" s="151">
        <v>67.12</v>
      </c>
      <c r="DD48" s="151">
        <v>67.12</v>
      </c>
      <c r="DE48" s="151">
        <v>67.12</v>
      </c>
      <c r="DF48" s="151">
        <v>67.12</v>
      </c>
      <c r="DG48" s="151">
        <v>67.12</v>
      </c>
      <c r="DH48" s="151">
        <v>67.12</v>
      </c>
      <c r="DI48" s="151">
        <v>67.12</v>
      </c>
      <c r="DJ48" s="151">
        <v>67.12</v>
      </c>
      <c r="DK48" s="151">
        <v>67.12</v>
      </c>
      <c r="DL48" s="151">
        <v>67.12</v>
      </c>
      <c r="DM48" s="151">
        <v>67.12</v>
      </c>
      <c r="DN48" s="151">
        <v>67.12</v>
      </c>
      <c r="DO48" s="151">
        <v>67.12</v>
      </c>
      <c r="DP48" s="151">
        <v>67.12</v>
      </c>
      <c r="DQ48" s="151">
        <v>67.12</v>
      </c>
      <c r="DR48" s="151">
        <v>67.12</v>
      </c>
      <c r="DS48" s="151">
        <v>67.12</v>
      </c>
      <c r="DT48" s="151">
        <v>67.12</v>
      </c>
      <c r="DU48" s="151">
        <v>67.12</v>
      </c>
      <c r="DV48" s="151">
        <v>67.12</v>
      </c>
      <c r="DW48" s="151">
        <v>67.12</v>
      </c>
      <c r="DX48" s="151">
        <v>67.12</v>
      </c>
      <c r="DY48" s="151">
        <v>67.12</v>
      </c>
      <c r="DZ48" s="151">
        <v>67.12</v>
      </c>
      <c r="EA48" s="151">
        <v>67.12</v>
      </c>
      <c r="EB48" s="151">
        <v>67.12</v>
      </c>
      <c r="EC48" s="151">
        <v>67.12</v>
      </c>
      <c r="ED48" s="151">
        <v>67.12</v>
      </c>
      <c r="EE48" s="151">
        <v>67.12</v>
      </c>
      <c r="EF48" s="151">
        <v>67.12</v>
      </c>
      <c r="EG48" s="151">
        <v>67.12</v>
      </c>
      <c r="EH48" s="151">
        <v>67.12</v>
      </c>
      <c r="EI48" s="151">
        <v>67.12</v>
      </c>
      <c r="EJ48" s="151">
        <v>67.12</v>
      </c>
      <c r="EK48" s="151">
        <v>67.12</v>
      </c>
      <c r="EL48" s="151">
        <v>67.12</v>
      </c>
      <c r="EM48" s="151">
        <v>67.12</v>
      </c>
      <c r="EN48" s="151">
        <v>67.12</v>
      </c>
      <c r="EO48" s="151">
        <v>67.12</v>
      </c>
      <c r="EP48" s="151">
        <v>67.12</v>
      </c>
      <c r="EQ48" s="151">
        <v>67.12</v>
      </c>
      <c r="ER48" s="151">
        <v>67.12</v>
      </c>
      <c r="ES48" s="151">
        <v>67.12</v>
      </c>
      <c r="ET48" s="151">
        <v>67.12</v>
      </c>
      <c r="EU48" s="151">
        <v>67.12</v>
      </c>
      <c r="EV48" s="151">
        <v>67.12</v>
      </c>
      <c r="EW48" s="151">
        <v>67.12</v>
      </c>
      <c r="EX48" s="151">
        <v>67.12</v>
      </c>
      <c r="EY48" s="151">
        <v>67.12</v>
      </c>
      <c r="EZ48" s="151">
        <v>67.12</v>
      </c>
      <c r="FA48" s="151">
        <v>67.12</v>
      </c>
      <c r="FB48" s="151">
        <v>67.12</v>
      </c>
      <c r="FC48" s="151">
        <v>67.12</v>
      </c>
      <c r="FD48" s="151">
        <v>67.12</v>
      </c>
      <c r="FE48" s="151">
        <v>67.12</v>
      </c>
      <c r="FF48" s="151">
        <v>67.12</v>
      </c>
      <c r="FG48" s="151">
        <v>67.12</v>
      </c>
      <c r="FH48" s="151">
        <v>67.12</v>
      </c>
      <c r="FI48" s="151">
        <v>67.12</v>
      </c>
      <c r="FJ48" s="151">
        <v>67.12</v>
      </c>
      <c r="FK48" s="151">
        <v>67.12</v>
      </c>
      <c r="FL48" s="151">
        <v>67.12</v>
      </c>
      <c r="FM48" s="151">
        <v>67.12</v>
      </c>
      <c r="FN48" s="151">
        <v>67.12</v>
      </c>
      <c r="FO48" s="151">
        <v>67.12</v>
      </c>
      <c r="FP48" s="151">
        <v>67.12</v>
      </c>
      <c r="FQ48" s="151">
        <v>67.12</v>
      </c>
      <c r="FR48" s="151">
        <v>67.12</v>
      </c>
      <c r="FS48" s="151">
        <v>67.12</v>
      </c>
      <c r="FT48" s="151">
        <v>67.12</v>
      </c>
      <c r="FU48" s="151">
        <v>67.12</v>
      </c>
      <c r="FV48" s="151">
        <v>67.12</v>
      </c>
      <c r="FW48" s="151">
        <v>67.12</v>
      </c>
      <c r="FX48" s="151">
        <v>67.12</v>
      </c>
      <c r="FY48" s="151">
        <v>67.12</v>
      </c>
      <c r="FZ48" s="151">
        <v>67.12</v>
      </c>
      <c r="GA48" s="151">
        <v>67.12</v>
      </c>
      <c r="GB48" s="151">
        <v>67.12</v>
      </c>
      <c r="GC48" s="151">
        <v>67.12</v>
      </c>
      <c r="GD48" s="151">
        <v>67.12</v>
      </c>
      <c r="GE48" s="151">
        <v>67.12</v>
      </c>
      <c r="GF48" s="151">
        <v>67.12</v>
      </c>
      <c r="GG48" s="151">
        <v>67.12</v>
      </c>
      <c r="GH48" s="151">
        <v>67.12</v>
      </c>
      <c r="GI48" s="151">
        <v>67.12</v>
      </c>
      <c r="GJ48" s="151">
        <v>67.12</v>
      </c>
      <c r="GK48" s="151">
        <v>67.12</v>
      </c>
      <c r="GL48" s="151">
        <v>67.12</v>
      </c>
      <c r="GM48" s="151">
        <v>67.12</v>
      </c>
      <c r="GN48" s="151">
        <v>67.12</v>
      </c>
      <c r="GO48" s="151">
        <v>67.12</v>
      </c>
      <c r="GP48" s="151">
        <v>67.12</v>
      </c>
      <c r="GQ48" s="151">
        <v>67.12</v>
      </c>
      <c r="GR48" s="151">
        <v>67.12</v>
      </c>
      <c r="GS48" s="151">
        <v>67.12</v>
      </c>
      <c r="GT48" s="151">
        <v>67.12</v>
      </c>
      <c r="GU48" s="151">
        <v>67.12</v>
      </c>
      <c r="GV48" s="151">
        <v>67.12</v>
      </c>
      <c r="GW48" s="151">
        <v>67.12</v>
      </c>
      <c r="GX48" s="151">
        <v>67.12</v>
      </c>
      <c r="GY48" s="151">
        <v>67.12</v>
      </c>
      <c r="GZ48" s="151">
        <v>67.12</v>
      </c>
      <c r="HA48" s="151">
        <v>67.12</v>
      </c>
      <c r="HB48" s="151">
        <v>67.12</v>
      </c>
      <c r="HC48" s="423">
        <v>67.12</v>
      </c>
      <c r="HD48" s="423">
        <v>67.12</v>
      </c>
      <c r="HE48" s="423">
        <v>67.12</v>
      </c>
      <c r="HF48" s="423">
        <v>67.12</v>
      </c>
      <c r="HG48" s="423">
        <v>67.12</v>
      </c>
      <c r="HH48" s="423">
        <v>67.12</v>
      </c>
      <c r="HI48" s="423">
        <v>67.12</v>
      </c>
      <c r="HJ48" s="423">
        <v>67.12</v>
      </c>
      <c r="HK48" s="423">
        <v>67.12</v>
      </c>
      <c r="HL48" s="423">
        <v>67.12</v>
      </c>
      <c r="HM48" s="423">
        <v>67.12</v>
      </c>
      <c r="HN48" s="423">
        <v>67.12</v>
      </c>
      <c r="HO48" s="423">
        <v>850.17991132390102</v>
      </c>
      <c r="HP48" s="423">
        <v>850.17991132390102</v>
      </c>
      <c r="HQ48" s="423">
        <v>850.17991132390102</v>
      </c>
      <c r="HR48" s="423">
        <v>850.17991132390102</v>
      </c>
      <c r="HS48" s="423">
        <v>850.17991132390102</v>
      </c>
      <c r="HT48" s="423">
        <v>850.17991132390102</v>
      </c>
      <c r="HU48" s="423">
        <v>850.17991132390102</v>
      </c>
      <c r="HV48" s="423">
        <v>850.17991132390102</v>
      </c>
      <c r="HW48" s="423">
        <v>850.17991132390102</v>
      </c>
      <c r="HX48" s="423">
        <v>850.17991132390102</v>
      </c>
      <c r="HY48" s="423">
        <v>850.17991132390102</v>
      </c>
      <c r="HZ48" s="423">
        <v>850.17991132390102</v>
      </c>
      <c r="IA48" s="423">
        <v>850.17991132390102</v>
      </c>
      <c r="IB48" s="423">
        <v>850.17991132390102</v>
      </c>
      <c r="IC48" s="423">
        <v>850.17991132390102</v>
      </c>
      <c r="ID48" s="423">
        <v>850.17991132390102</v>
      </c>
      <c r="IE48" s="423">
        <v>850.17991132390102</v>
      </c>
      <c r="IF48" s="423">
        <v>850.17991132390102</v>
      </c>
      <c r="IG48" s="423">
        <v>850.17991132390102</v>
      </c>
      <c r="IH48" s="423">
        <v>850.17991132390102</v>
      </c>
      <c r="II48" s="423">
        <v>850.17991132390102</v>
      </c>
      <c r="IJ48" s="423">
        <v>850.17991132390102</v>
      </c>
      <c r="IK48" s="423">
        <v>850.17991132390102</v>
      </c>
      <c r="IL48" s="423">
        <v>850.17991132390102</v>
      </c>
    </row>
    <row r="49" spans="1:246" x14ac:dyDescent="0.25">
      <c r="A49" s="144">
        <v>108</v>
      </c>
      <c r="B49" s="144" t="s">
        <v>304</v>
      </c>
      <c r="C49" s="144">
        <v>1</v>
      </c>
      <c r="D49" s="144">
        <v>0</v>
      </c>
      <c r="E49" s="144"/>
      <c r="F49" s="145">
        <f t="shared" si="4"/>
        <v>53.569283999999996</v>
      </c>
      <c r="G49" s="146">
        <f t="shared" si="6"/>
        <v>1977.6837564730206</v>
      </c>
      <c r="H49" s="147">
        <f>MAX(0,IF(Q49&lt;&gt;"",(YEAR(Q49)-YEAR(GERAL!$G$3))*12+MONTH(Q49)+1,999))</f>
        <v>49</v>
      </c>
      <c r="I49" s="148"/>
      <c r="J49" s="149"/>
      <c r="K49" s="150">
        <f>IF(J49&lt;&gt;"",(YEAR(J49)-YEAR(GERAL!$G$3))*12+MONTH(J49)+IF(DAY(J49)&gt;1,1,0),0)</f>
        <v>0</v>
      </c>
      <c r="L49" s="151">
        <v>0.02</v>
      </c>
      <c r="M49" s="151">
        <v>0</v>
      </c>
      <c r="N49" s="152">
        <v>344.65</v>
      </c>
      <c r="O49" s="153">
        <f t="shared" si="5"/>
        <v>0</v>
      </c>
      <c r="P49" s="154"/>
      <c r="Q49" s="149">
        <v>45290</v>
      </c>
      <c r="R49" s="155">
        <v>53.58</v>
      </c>
      <c r="S49" s="156">
        <v>1</v>
      </c>
      <c r="T49" s="157">
        <v>0</v>
      </c>
      <c r="AL49" s="144" t="s">
        <v>259</v>
      </c>
      <c r="AM49" s="150" t="s">
        <v>393</v>
      </c>
      <c r="AQ49" s="151">
        <v>1977.6837564730206</v>
      </c>
      <c r="AR49" s="151">
        <v>1977.6837564730206</v>
      </c>
      <c r="AS49" s="151">
        <v>1977.6837564730206</v>
      </c>
      <c r="AT49" s="151">
        <v>1977.6837564730206</v>
      </c>
      <c r="AU49" s="151">
        <v>1977.6837564730206</v>
      </c>
      <c r="AV49" s="151">
        <v>1977.6837564730206</v>
      </c>
      <c r="AW49" s="151">
        <v>1977.6837564730206</v>
      </c>
      <c r="AX49" s="151">
        <v>1977.6837564730206</v>
      </c>
      <c r="AY49" s="151">
        <v>1977.6837564730206</v>
      </c>
      <c r="AZ49" s="151">
        <v>1977.6837564730206</v>
      </c>
      <c r="BA49" s="151">
        <v>1977.6837564730206</v>
      </c>
      <c r="BB49" s="151">
        <v>1977.6837564730206</v>
      </c>
      <c r="BC49" s="151">
        <v>1911.9151950282724</v>
      </c>
      <c r="BD49" s="151">
        <v>1911.9151950282724</v>
      </c>
      <c r="BE49" s="151">
        <v>1911.9151950282724</v>
      </c>
      <c r="BF49" s="151">
        <v>1911.9151950282724</v>
      </c>
      <c r="BG49" s="151">
        <v>1911.9151950282724</v>
      </c>
      <c r="BH49" s="151">
        <v>1911.9151950282724</v>
      </c>
      <c r="BI49" s="151">
        <v>1911.9151950282724</v>
      </c>
      <c r="BJ49" s="151">
        <v>1911.9151950282724</v>
      </c>
      <c r="BK49" s="151">
        <v>1911.9151950282724</v>
      </c>
      <c r="BL49" s="151">
        <v>1911.9151950282724</v>
      </c>
      <c r="BM49" s="151">
        <v>1911.9151950282724</v>
      </c>
      <c r="BN49" s="151">
        <v>1911.9151950282724</v>
      </c>
      <c r="BO49" s="151">
        <v>1861.099550207392</v>
      </c>
      <c r="BP49" s="151">
        <v>1861.099550207392</v>
      </c>
      <c r="BQ49" s="151">
        <v>1861.099550207392</v>
      </c>
      <c r="BR49" s="151">
        <v>1861.099550207392</v>
      </c>
      <c r="BS49" s="151">
        <v>1861.099550207392</v>
      </c>
      <c r="BT49" s="151">
        <v>1861.099550207392</v>
      </c>
      <c r="BU49" s="151">
        <v>1861.099550207392</v>
      </c>
      <c r="BV49" s="151">
        <v>1861.099550207392</v>
      </c>
      <c r="BW49" s="151">
        <v>1861.099550207392</v>
      </c>
      <c r="BX49" s="151">
        <v>1861.099550207392</v>
      </c>
      <c r="BY49" s="151">
        <v>1861.099550207392</v>
      </c>
      <c r="BZ49" s="151">
        <v>1861.099550207392</v>
      </c>
      <c r="CA49" s="151">
        <v>1800.9489836416594</v>
      </c>
      <c r="CB49" s="151">
        <v>1800.9489836416594</v>
      </c>
      <c r="CC49" s="151">
        <v>1800.9489836416594</v>
      </c>
      <c r="CD49" s="151">
        <v>1800.9489836416594</v>
      </c>
      <c r="CE49" s="151">
        <v>1800.9489836416594</v>
      </c>
      <c r="CF49" s="151">
        <v>1800.9489836416594</v>
      </c>
      <c r="CG49" s="151">
        <v>1800.9489836416594</v>
      </c>
      <c r="CH49" s="151">
        <v>1800.9489836416594</v>
      </c>
      <c r="CI49" s="151">
        <v>1800.9489836416594</v>
      </c>
      <c r="CJ49" s="151">
        <v>1800.9489836416594</v>
      </c>
      <c r="CK49" s="151">
        <v>1800.9489836416594</v>
      </c>
      <c r="CL49" s="151">
        <v>1800.9489836416594</v>
      </c>
      <c r="CM49" s="151">
        <v>1765.0384866728386</v>
      </c>
      <c r="CN49" s="151">
        <v>1765.0384866728386</v>
      </c>
      <c r="CO49" s="151">
        <v>1765.0384866728386</v>
      </c>
      <c r="CP49" s="151">
        <v>1765.0384866728386</v>
      </c>
      <c r="CQ49" s="151">
        <v>1765.0384866728386</v>
      </c>
      <c r="CR49" s="151">
        <v>1765.0384866728386</v>
      </c>
      <c r="CS49" s="151">
        <v>1765.0384866728386</v>
      </c>
      <c r="CT49" s="151">
        <v>1765.0384866728386</v>
      </c>
      <c r="CU49" s="151">
        <v>1765.0384866728386</v>
      </c>
      <c r="CV49" s="151">
        <v>1765.0384866728386</v>
      </c>
      <c r="CW49" s="151">
        <v>1765.0384866728386</v>
      </c>
      <c r="CX49" s="151">
        <v>1765.0384866728386</v>
      </c>
      <c r="CY49" s="151">
        <v>1706.1350723656669</v>
      </c>
      <c r="CZ49" s="151">
        <v>1706.1350723656669</v>
      </c>
      <c r="DA49" s="151">
        <v>1706.1350723656669</v>
      </c>
      <c r="DB49" s="151">
        <v>1706.1350723656669</v>
      </c>
      <c r="DC49" s="151">
        <v>1706.1350723656669</v>
      </c>
      <c r="DD49" s="151">
        <v>1706.1350723656669</v>
      </c>
      <c r="DE49" s="151">
        <v>1706.1350723656669</v>
      </c>
      <c r="DF49" s="151">
        <v>1706.1350723656669</v>
      </c>
      <c r="DG49" s="151">
        <v>1706.1350723656669</v>
      </c>
      <c r="DH49" s="151">
        <v>1706.1350723656669</v>
      </c>
      <c r="DI49" s="151">
        <v>1706.1350723656669</v>
      </c>
      <c r="DJ49" s="151">
        <v>1706.1350723656669</v>
      </c>
      <c r="DK49" s="151">
        <v>1726.091445074477</v>
      </c>
      <c r="DL49" s="151">
        <v>1726.091445074477</v>
      </c>
      <c r="DM49" s="151">
        <v>1726.091445074477</v>
      </c>
      <c r="DN49" s="151">
        <v>1726.091445074477</v>
      </c>
      <c r="DO49" s="151">
        <v>1726.091445074477</v>
      </c>
      <c r="DP49" s="151">
        <v>1726.091445074477</v>
      </c>
      <c r="DQ49" s="151">
        <v>1726.091445074477</v>
      </c>
      <c r="DR49" s="151">
        <v>1726.091445074477</v>
      </c>
      <c r="DS49" s="151">
        <v>1726.091445074477</v>
      </c>
      <c r="DT49" s="151">
        <v>1726.091445074477</v>
      </c>
      <c r="DU49" s="151">
        <v>1726.091445074477</v>
      </c>
      <c r="DV49" s="151">
        <v>1726.091445074477</v>
      </c>
      <c r="DW49" s="151">
        <v>1721.9007036342184</v>
      </c>
      <c r="DX49" s="151">
        <v>1721.9007036342184</v>
      </c>
      <c r="DY49" s="151">
        <v>1721.9007036342184</v>
      </c>
      <c r="DZ49" s="151">
        <v>1721.9007036342184</v>
      </c>
      <c r="EA49" s="151">
        <v>1721.9007036342184</v>
      </c>
      <c r="EB49" s="151">
        <v>1721.9007036342184</v>
      </c>
      <c r="EC49" s="151">
        <v>1721.9007036342184</v>
      </c>
      <c r="ED49" s="151">
        <v>1721.9007036342184</v>
      </c>
      <c r="EE49" s="151">
        <v>1721.9007036342184</v>
      </c>
      <c r="EF49" s="151">
        <v>1721.9007036342184</v>
      </c>
      <c r="EG49" s="151">
        <v>1721.9007036342184</v>
      </c>
      <c r="EH49" s="151">
        <v>1721.9007036342184</v>
      </c>
      <c r="EI49" s="151">
        <v>1748.0676622020439</v>
      </c>
      <c r="EJ49" s="151">
        <v>1748.0676622020439</v>
      </c>
      <c r="EK49" s="151">
        <v>1748.0676622020439</v>
      </c>
      <c r="EL49" s="151">
        <v>1748.0676622020439</v>
      </c>
      <c r="EM49" s="151">
        <v>1748.0676622020439</v>
      </c>
      <c r="EN49" s="151">
        <v>1748.0676622020439</v>
      </c>
      <c r="EO49" s="151">
        <v>1748.0676622020439</v>
      </c>
      <c r="EP49" s="151">
        <v>1748.0676622020439</v>
      </c>
      <c r="EQ49" s="151">
        <v>1748.0676622020439</v>
      </c>
      <c r="ER49" s="151">
        <v>1748.0676622020439</v>
      </c>
      <c r="ES49" s="151">
        <v>1748.0676622020439</v>
      </c>
      <c r="ET49" s="151">
        <v>1748.0676622020439</v>
      </c>
      <c r="EU49" s="151">
        <v>1765.0223485742547</v>
      </c>
      <c r="EV49" s="151">
        <v>1765.0223485742547</v>
      </c>
      <c r="EW49" s="151">
        <v>1765.0223485742547</v>
      </c>
      <c r="EX49" s="151">
        <v>1765.0223485742547</v>
      </c>
      <c r="EY49" s="151">
        <v>1765.0223485742547</v>
      </c>
      <c r="EZ49" s="151">
        <v>1765.0223485742547</v>
      </c>
      <c r="FA49" s="151">
        <v>1765.0223485742547</v>
      </c>
      <c r="FB49" s="151">
        <v>1765.0223485742547</v>
      </c>
      <c r="FC49" s="151">
        <v>1765.0223485742547</v>
      </c>
      <c r="FD49" s="151">
        <v>1765.0223485742547</v>
      </c>
      <c r="FE49" s="151">
        <v>1765.0223485742547</v>
      </c>
      <c r="FF49" s="151">
        <v>1765.0223485742547</v>
      </c>
      <c r="FG49" s="151">
        <v>1773.8531161193469</v>
      </c>
      <c r="FH49" s="151">
        <v>1773.8531161193469</v>
      </c>
      <c r="FI49" s="151">
        <v>1773.8531161193469</v>
      </c>
      <c r="FJ49" s="151">
        <v>1773.8531161193469</v>
      </c>
      <c r="FK49" s="151">
        <v>1773.8531161193469</v>
      </c>
      <c r="FL49" s="151">
        <v>1773.8531161193469</v>
      </c>
      <c r="FM49" s="151">
        <v>1773.8531161193469</v>
      </c>
      <c r="FN49" s="151">
        <v>1773.8531161193469</v>
      </c>
      <c r="FO49" s="151">
        <v>1773.8531161193469</v>
      </c>
      <c r="FP49" s="151">
        <v>1773.8531161193469</v>
      </c>
      <c r="FQ49" s="151">
        <v>1773.8531161193469</v>
      </c>
      <c r="FR49" s="151">
        <v>1773.8531161193469</v>
      </c>
      <c r="FS49" s="151">
        <v>1789.365702002103</v>
      </c>
      <c r="FT49" s="151">
        <v>1789.365702002103</v>
      </c>
      <c r="FU49" s="151">
        <v>1789.365702002103</v>
      </c>
      <c r="FV49" s="151">
        <v>1789.365702002103</v>
      </c>
      <c r="FW49" s="151">
        <v>1789.365702002103</v>
      </c>
      <c r="FX49" s="151">
        <v>1789.365702002103</v>
      </c>
      <c r="FY49" s="151">
        <v>1789.365702002103</v>
      </c>
      <c r="FZ49" s="151">
        <v>1789.365702002103</v>
      </c>
      <c r="GA49" s="151">
        <v>1789.365702002103</v>
      </c>
      <c r="GB49" s="151">
        <v>1789.365702002103</v>
      </c>
      <c r="GC49" s="151">
        <v>1789.365702002103</v>
      </c>
      <c r="GD49" s="151">
        <v>1789.365702002103</v>
      </c>
      <c r="GE49" s="151">
        <v>1802.6195996070612</v>
      </c>
      <c r="GF49" s="151">
        <v>1802.6195996070612</v>
      </c>
      <c r="GG49" s="151">
        <v>1802.6195996070612</v>
      </c>
      <c r="GH49" s="151">
        <v>1802.6195996070612</v>
      </c>
      <c r="GI49" s="151">
        <v>1802.6195996070612</v>
      </c>
      <c r="GJ49" s="151">
        <v>1802.6195996070612</v>
      </c>
      <c r="GK49" s="151">
        <v>1802.6195996070612</v>
      </c>
      <c r="GL49" s="151">
        <v>1802.6195996070612</v>
      </c>
      <c r="GM49" s="151">
        <v>1802.6195996070612</v>
      </c>
      <c r="GN49" s="151">
        <v>1802.6195996070612</v>
      </c>
      <c r="GO49" s="151">
        <v>1802.6195996070612</v>
      </c>
      <c r="GP49" s="151">
        <v>1802.6195996070612</v>
      </c>
      <c r="GQ49" s="151">
        <v>1835.94735527852</v>
      </c>
      <c r="GR49" s="151">
        <v>1835.94735527852</v>
      </c>
      <c r="GS49" s="151">
        <v>1835.94735527852</v>
      </c>
      <c r="GT49" s="151">
        <v>1835.94735527852</v>
      </c>
      <c r="GU49" s="151">
        <v>1835.94735527852</v>
      </c>
      <c r="GV49" s="151">
        <v>1835.94735527852</v>
      </c>
      <c r="GW49" s="151">
        <v>1835.94735527852</v>
      </c>
      <c r="GX49" s="151">
        <v>1835.94735527852</v>
      </c>
      <c r="GY49" s="151">
        <v>1835.94735527852</v>
      </c>
      <c r="GZ49" s="151">
        <v>1835.94735527852</v>
      </c>
      <c r="HA49" s="151">
        <v>1835.94735527852</v>
      </c>
      <c r="HB49" s="151">
        <v>1835.94735527852</v>
      </c>
      <c r="HC49" s="423">
        <v>1857.8777402061087</v>
      </c>
      <c r="HD49" s="423">
        <v>1857.8777402061087</v>
      </c>
      <c r="HE49" s="423">
        <v>1857.8777402061087</v>
      </c>
      <c r="HF49" s="423">
        <v>1857.8777402061087</v>
      </c>
      <c r="HG49" s="423">
        <v>1857.8777402061087</v>
      </c>
      <c r="HH49" s="423">
        <v>1857.8777402061087</v>
      </c>
      <c r="HI49" s="423">
        <v>1857.8777402061087</v>
      </c>
      <c r="HJ49" s="423">
        <v>1857.8777402061087</v>
      </c>
      <c r="HK49" s="423">
        <v>1857.8777402061087</v>
      </c>
      <c r="HL49" s="423">
        <v>1857.8777402061087</v>
      </c>
      <c r="HM49" s="423">
        <v>1857.8777402061087</v>
      </c>
      <c r="HN49" s="423">
        <v>1857.8777402061087</v>
      </c>
      <c r="HO49" s="423">
        <v>82.136528938928294</v>
      </c>
      <c r="HP49" s="423">
        <v>82.136528938928294</v>
      </c>
      <c r="HQ49" s="423">
        <v>82.136528938928294</v>
      </c>
      <c r="HR49" s="423">
        <v>82.136528938928294</v>
      </c>
      <c r="HS49" s="423">
        <v>82.136528938928294</v>
      </c>
      <c r="HT49" s="423">
        <v>82.136528938928294</v>
      </c>
      <c r="HU49" s="423">
        <v>82.136528938928294</v>
      </c>
      <c r="HV49" s="423">
        <v>82.136528938928294</v>
      </c>
      <c r="HW49" s="423">
        <v>82.136528938928294</v>
      </c>
      <c r="HX49" s="423">
        <v>82.136528938928294</v>
      </c>
      <c r="HY49" s="423">
        <v>82.136528938928294</v>
      </c>
      <c r="HZ49" s="423">
        <v>82.136528938928294</v>
      </c>
      <c r="IA49" s="423">
        <v>82.136528938928294</v>
      </c>
      <c r="IB49" s="423">
        <v>82.136528938928294</v>
      </c>
      <c r="IC49" s="423">
        <v>82.136528938928294</v>
      </c>
      <c r="ID49" s="423">
        <v>82.136528938928294</v>
      </c>
      <c r="IE49" s="423">
        <v>82.136528938928294</v>
      </c>
      <c r="IF49" s="423">
        <v>82.136528938928294</v>
      </c>
      <c r="IG49" s="423">
        <v>82.136528938928294</v>
      </c>
      <c r="IH49" s="423">
        <v>82.136528938928294</v>
      </c>
      <c r="II49" s="423">
        <v>82.136528938928294</v>
      </c>
      <c r="IJ49" s="423">
        <v>82.136528938928294</v>
      </c>
      <c r="IK49" s="423">
        <v>82.136528938928294</v>
      </c>
      <c r="IL49" s="423">
        <v>82.136528938928294</v>
      </c>
    </row>
    <row r="50" spans="1:246" x14ac:dyDescent="0.25">
      <c r="A50" s="144">
        <v>109</v>
      </c>
      <c r="B50" s="144" t="s">
        <v>305</v>
      </c>
      <c r="C50" s="144">
        <v>3</v>
      </c>
      <c r="D50" s="144">
        <v>0</v>
      </c>
      <c r="E50" s="144"/>
      <c r="F50" s="145">
        <f t="shared" si="4"/>
        <v>0.8584219200000005</v>
      </c>
      <c r="G50" s="146">
        <f t="shared" si="6"/>
        <v>1194.3864155151309</v>
      </c>
      <c r="H50" s="147">
        <f>MAX(0,IF(Q50&lt;&gt;"",(YEAR(Q50)-YEAR(GERAL!$G$3))*12+MONTH(Q50)+1,999))</f>
        <v>37</v>
      </c>
      <c r="I50" s="148"/>
      <c r="J50" s="149"/>
      <c r="K50" s="150">
        <f>IF(J50&lt;&gt;"",(YEAR(J50)-YEAR(GERAL!$G$3))*12+MONTH(J50)+IF(DAY(J50)&gt;1,1,0),0)</f>
        <v>0</v>
      </c>
      <c r="L50" s="151">
        <v>91.77</v>
      </c>
      <c r="M50" s="151">
        <v>20.5</v>
      </c>
      <c r="N50" s="152">
        <v>344.65</v>
      </c>
      <c r="O50" s="153">
        <f t="shared" si="5"/>
        <v>0</v>
      </c>
      <c r="P50" s="154"/>
      <c r="Q50" s="149">
        <v>44925</v>
      </c>
      <c r="R50" s="155">
        <v>13.12</v>
      </c>
      <c r="S50" s="156">
        <v>1</v>
      </c>
      <c r="T50" s="157">
        <v>0</v>
      </c>
      <c r="AL50" s="144" t="s">
        <v>259</v>
      </c>
      <c r="AM50" s="150" t="s">
        <v>393</v>
      </c>
      <c r="AQ50" s="151">
        <v>1194.3864155151309</v>
      </c>
      <c r="AR50" s="151">
        <v>1194.3864155151309</v>
      </c>
      <c r="AS50" s="151">
        <v>1194.3864155151309</v>
      </c>
      <c r="AT50" s="151">
        <v>1194.3864155151309</v>
      </c>
      <c r="AU50" s="151">
        <v>1194.3864155151309</v>
      </c>
      <c r="AV50" s="151">
        <v>1194.3864155151309</v>
      </c>
      <c r="AW50" s="151">
        <v>1194.3864155151309</v>
      </c>
      <c r="AX50" s="151">
        <v>1194.3864155151309</v>
      </c>
      <c r="AY50" s="151">
        <v>1194.3864155151309</v>
      </c>
      <c r="AZ50" s="151">
        <v>1194.3864155151309</v>
      </c>
      <c r="BA50" s="151">
        <v>1194.3864155151309</v>
      </c>
      <c r="BB50" s="151">
        <v>1194.3864155151309</v>
      </c>
      <c r="BC50" s="151">
        <v>1154.7556496630768</v>
      </c>
      <c r="BD50" s="151">
        <v>1154.7556496630768</v>
      </c>
      <c r="BE50" s="151">
        <v>1154.7556496630768</v>
      </c>
      <c r="BF50" s="151">
        <v>1154.7556496630768</v>
      </c>
      <c r="BG50" s="151">
        <v>1154.7556496630768</v>
      </c>
      <c r="BH50" s="151">
        <v>1154.7556496630768</v>
      </c>
      <c r="BI50" s="151">
        <v>1154.7556496630768</v>
      </c>
      <c r="BJ50" s="151">
        <v>1154.7556496630768</v>
      </c>
      <c r="BK50" s="151">
        <v>1154.7556496630768</v>
      </c>
      <c r="BL50" s="151">
        <v>1154.7556496630768</v>
      </c>
      <c r="BM50" s="151">
        <v>1154.7556496630768</v>
      </c>
      <c r="BN50" s="151">
        <v>1154.7556496630768</v>
      </c>
      <c r="BO50" s="151">
        <v>1124.1352000549571</v>
      </c>
      <c r="BP50" s="151">
        <v>1124.1352000549571</v>
      </c>
      <c r="BQ50" s="151">
        <v>1124.1352000549571</v>
      </c>
      <c r="BR50" s="151">
        <v>1124.1352000549571</v>
      </c>
      <c r="BS50" s="151">
        <v>1124.1352000549571</v>
      </c>
      <c r="BT50" s="151">
        <v>1124.1352000549571</v>
      </c>
      <c r="BU50" s="151">
        <v>1124.1352000549571</v>
      </c>
      <c r="BV50" s="151">
        <v>1124.1352000549571</v>
      </c>
      <c r="BW50" s="151">
        <v>1124.1352000549571</v>
      </c>
      <c r="BX50" s="151">
        <v>1124.1352000549571</v>
      </c>
      <c r="BY50" s="151">
        <v>1124.1352000549571</v>
      </c>
      <c r="BZ50" s="151">
        <v>1124.1352000549571</v>
      </c>
      <c r="CA50" s="151">
        <v>1087.8897209526422</v>
      </c>
      <c r="CB50" s="151">
        <v>1087.8897209526422</v>
      </c>
      <c r="CC50" s="151">
        <v>1087.8897209526422</v>
      </c>
      <c r="CD50" s="151">
        <v>1087.8897209526422</v>
      </c>
      <c r="CE50" s="151">
        <v>1087.8897209526422</v>
      </c>
      <c r="CF50" s="151">
        <v>1087.8897209526422</v>
      </c>
      <c r="CG50" s="151">
        <v>1087.8897209526422</v>
      </c>
      <c r="CH50" s="151">
        <v>1087.8897209526422</v>
      </c>
      <c r="CI50" s="151">
        <v>1087.8897209526422</v>
      </c>
      <c r="CJ50" s="151">
        <v>1087.8897209526422</v>
      </c>
      <c r="CK50" s="151">
        <v>1087.8897209526422</v>
      </c>
      <c r="CL50" s="151">
        <v>1087.8897209526422</v>
      </c>
      <c r="CM50" s="151">
        <v>1066.2508031210909</v>
      </c>
      <c r="CN50" s="151">
        <v>1066.2508031210909</v>
      </c>
      <c r="CO50" s="151">
        <v>1066.2508031210909</v>
      </c>
      <c r="CP50" s="151">
        <v>1066.2508031210909</v>
      </c>
      <c r="CQ50" s="151">
        <v>1066.2508031210909</v>
      </c>
      <c r="CR50" s="151">
        <v>1066.2508031210909</v>
      </c>
      <c r="CS50" s="151">
        <v>1066.2508031210909</v>
      </c>
      <c r="CT50" s="151">
        <v>1066.2508031210909</v>
      </c>
      <c r="CU50" s="151">
        <v>1066.2508031210909</v>
      </c>
      <c r="CV50" s="151">
        <v>1066.2508031210909</v>
      </c>
      <c r="CW50" s="151">
        <v>1066.2508031210909</v>
      </c>
      <c r="CX50" s="151">
        <v>1066.2508031210909</v>
      </c>
      <c r="CY50" s="151">
        <v>1030.756832004585</v>
      </c>
      <c r="CZ50" s="151">
        <v>1030.756832004585</v>
      </c>
      <c r="DA50" s="151">
        <v>1030.756832004585</v>
      </c>
      <c r="DB50" s="151">
        <v>1030.756832004585</v>
      </c>
      <c r="DC50" s="151">
        <v>1030.756832004585</v>
      </c>
      <c r="DD50" s="151">
        <v>1030.756832004585</v>
      </c>
      <c r="DE50" s="151">
        <v>1030.756832004585</v>
      </c>
      <c r="DF50" s="151">
        <v>1030.756832004585</v>
      </c>
      <c r="DG50" s="151">
        <v>1030.756832004585</v>
      </c>
      <c r="DH50" s="151">
        <v>1030.756832004585</v>
      </c>
      <c r="DI50" s="151">
        <v>1030.756832004585</v>
      </c>
      <c r="DJ50" s="151">
        <v>1030.756832004585</v>
      </c>
      <c r="DK50" s="151">
        <v>1042.7821267153959</v>
      </c>
      <c r="DL50" s="151">
        <v>1042.7821267153959</v>
      </c>
      <c r="DM50" s="151">
        <v>1042.7821267153959</v>
      </c>
      <c r="DN50" s="151">
        <v>1042.7821267153959</v>
      </c>
      <c r="DO50" s="151">
        <v>1042.7821267153959</v>
      </c>
      <c r="DP50" s="151">
        <v>1042.7821267153959</v>
      </c>
      <c r="DQ50" s="151">
        <v>1042.7821267153959</v>
      </c>
      <c r="DR50" s="151">
        <v>1042.7821267153959</v>
      </c>
      <c r="DS50" s="151">
        <v>1042.7821267153959</v>
      </c>
      <c r="DT50" s="151">
        <v>1042.7821267153959</v>
      </c>
      <c r="DU50" s="151">
        <v>1042.7821267153959</v>
      </c>
      <c r="DV50" s="151">
        <v>1042.7821267153959</v>
      </c>
      <c r="DW50" s="151">
        <v>1040.2568731730189</v>
      </c>
      <c r="DX50" s="151">
        <v>1040.2568731730189</v>
      </c>
      <c r="DY50" s="151">
        <v>1040.2568731730189</v>
      </c>
      <c r="DZ50" s="151">
        <v>1040.2568731730189</v>
      </c>
      <c r="EA50" s="151">
        <v>1040.2568731730189</v>
      </c>
      <c r="EB50" s="151">
        <v>1040.2568731730189</v>
      </c>
      <c r="EC50" s="151">
        <v>1040.2568731730189</v>
      </c>
      <c r="ED50" s="151">
        <v>1040.2568731730189</v>
      </c>
      <c r="EE50" s="151">
        <v>1040.2568731730189</v>
      </c>
      <c r="EF50" s="151">
        <v>1040.2568731730189</v>
      </c>
      <c r="EG50" s="151">
        <v>1040.2568731730189</v>
      </c>
      <c r="EH50" s="151">
        <v>1040.2568731730189</v>
      </c>
      <c r="EI50" s="151">
        <v>1056.0245376206149</v>
      </c>
      <c r="EJ50" s="151">
        <v>1056.0245376206149</v>
      </c>
      <c r="EK50" s="151">
        <v>1056.0245376206149</v>
      </c>
      <c r="EL50" s="151">
        <v>1056.0245376206149</v>
      </c>
      <c r="EM50" s="151">
        <v>1056.0245376206149</v>
      </c>
      <c r="EN50" s="151">
        <v>1056.0245376206149</v>
      </c>
      <c r="EO50" s="151">
        <v>1056.0245376206149</v>
      </c>
      <c r="EP50" s="151">
        <v>1056.0245376206149</v>
      </c>
      <c r="EQ50" s="151">
        <v>1056.0245376206149</v>
      </c>
      <c r="ER50" s="151">
        <v>1056.0245376206149</v>
      </c>
      <c r="ES50" s="151">
        <v>1056.0245376206149</v>
      </c>
      <c r="ET50" s="151">
        <v>1056.0245376206149</v>
      </c>
      <c r="EU50" s="151">
        <v>1066.2410786388728</v>
      </c>
      <c r="EV50" s="151">
        <v>1066.2410786388728</v>
      </c>
      <c r="EW50" s="151">
        <v>1066.2410786388728</v>
      </c>
      <c r="EX50" s="151">
        <v>1066.2410786388728</v>
      </c>
      <c r="EY50" s="151">
        <v>1066.2410786388728</v>
      </c>
      <c r="EZ50" s="151">
        <v>1066.2410786388728</v>
      </c>
      <c r="FA50" s="151">
        <v>1066.2410786388728</v>
      </c>
      <c r="FB50" s="151">
        <v>1066.2410786388728</v>
      </c>
      <c r="FC50" s="151">
        <v>1066.2410786388728</v>
      </c>
      <c r="FD50" s="151">
        <v>1066.2410786388728</v>
      </c>
      <c r="FE50" s="151">
        <v>1066.2410786388728</v>
      </c>
      <c r="FF50" s="151">
        <v>1066.2410786388728</v>
      </c>
      <c r="FG50" s="151">
        <v>1071.5623153085767</v>
      </c>
      <c r="FH50" s="151">
        <v>1071.5623153085767</v>
      </c>
      <c r="FI50" s="151">
        <v>1071.5623153085767</v>
      </c>
      <c r="FJ50" s="151">
        <v>1071.5623153085767</v>
      </c>
      <c r="FK50" s="151">
        <v>1071.5623153085767</v>
      </c>
      <c r="FL50" s="151">
        <v>1071.5623153085767</v>
      </c>
      <c r="FM50" s="151">
        <v>1071.5623153085767</v>
      </c>
      <c r="FN50" s="151">
        <v>1071.5623153085767</v>
      </c>
      <c r="FO50" s="151">
        <v>1071.5623153085767</v>
      </c>
      <c r="FP50" s="151">
        <v>1071.5623153085767</v>
      </c>
      <c r="FQ50" s="151">
        <v>1071.5623153085767</v>
      </c>
      <c r="FR50" s="151">
        <v>1071.5623153085767</v>
      </c>
      <c r="FS50" s="151">
        <v>1080.909876595832</v>
      </c>
      <c r="FT50" s="151">
        <v>1080.909876595832</v>
      </c>
      <c r="FU50" s="151">
        <v>1080.909876595832</v>
      </c>
      <c r="FV50" s="151">
        <v>1080.909876595832</v>
      </c>
      <c r="FW50" s="151">
        <v>1080.909876595832</v>
      </c>
      <c r="FX50" s="151">
        <v>1080.909876595832</v>
      </c>
      <c r="FY50" s="151">
        <v>1080.909876595832</v>
      </c>
      <c r="FZ50" s="151">
        <v>1080.909876595832</v>
      </c>
      <c r="GA50" s="151">
        <v>1080.909876595832</v>
      </c>
      <c r="GB50" s="151">
        <v>1080.909876595832</v>
      </c>
      <c r="GC50" s="151">
        <v>1080.909876595832</v>
      </c>
      <c r="GD50" s="151">
        <v>1080.909876595832</v>
      </c>
      <c r="GE50" s="151">
        <v>1088.8963993518521</v>
      </c>
      <c r="GF50" s="151">
        <v>1088.8963993518521</v>
      </c>
      <c r="GG50" s="151">
        <v>1088.8963993518521</v>
      </c>
      <c r="GH50" s="151">
        <v>1088.8963993518521</v>
      </c>
      <c r="GI50" s="151">
        <v>1088.8963993518521</v>
      </c>
      <c r="GJ50" s="151">
        <v>1088.8963993518521</v>
      </c>
      <c r="GK50" s="151">
        <v>1088.8963993518521</v>
      </c>
      <c r="GL50" s="151">
        <v>1088.8963993518521</v>
      </c>
      <c r="GM50" s="151">
        <v>1088.8963993518521</v>
      </c>
      <c r="GN50" s="151">
        <v>1088.8963993518521</v>
      </c>
      <c r="GO50" s="151">
        <v>1088.8963993518521</v>
      </c>
      <c r="GP50" s="151">
        <v>1088.8963993518521</v>
      </c>
      <c r="GQ50" s="151">
        <v>1108.9790110492304</v>
      </c>
      <c r="GR50" s="151">
        <v>1108.9790110492304</v>
      </c>
      <c r="GS50" s="151">
        <v>1108.9790110492304</v>
      </c>
      <c r="GT50" s="151">
        <v>1108.9790110492304</v>
      </c>
      <c r="GU50" s="151">
        <v>1108.9790110492304</v>
      </c>
      <c r="GV50" s="151">
        <v>1108.9790110492304</v>
      </c>
      <c r="GW50" s="151">
        <v>1108.9790110492304</v>
      </c>
      <c r="GX50" s="151">
        <v>1108.9790110492304</v>
      </c>
      <c r="GY50" s="151">
        <v>1108.9790110492304</v>
      </c>
      <c r="GZ50" s="151">
        <v>1108.9790110492304</v>
      </c>
      <c r="HA50" s="151">
        <v>1108.9790110492304</v>
      </c>
      <c r="HB50" s="151">
        <v>1108.9790110492304</v>
      </c>
      <c r="HC50" s="423">
        <v>1122.1938044249503</v>
      </c>
      <c r="HD50" s="423">
        <v>1122.1938044249503</v>
      </c>
      <c r="HE50" s="423">
        <v>1122.1938044249503</v>
      </c>
      <c r="HF50" s="423">
        <v>1122.1938044249503</v>
      </c>
      <c r="HG50" s="423">
        <v>1122.1938044249503</v>
      </c>
      <c r="HH50" s="423">
        <v>1122.1938044249503</v>
      </c>
      <c r="HI50" s="423">
        <v>1122.1938044249503</v>
      </c>
      <c r="HJ50" s="423">
        <v>1122.1938044249503</v>
      </c>
      <c r="HK50" s="423">
        <v>1122.1938044249503</v>
      </c>
      <c r="HL50" s="423">
        <v>1122.1938044249503</v>
      </c>
      <c r="HM50" s="423">
        <v>1122.1938044249503</v>
      </c>
      <c r="HN50" s="423">
        <v>1122.1938044249503</v>
      </c>
      <c r="HO50" s="423">
        <v>65.459999999999994</v>
      </c>
      <c r="HP50" s="423">
        <v>65.459999999999994</v>
      </c>
      <c r="HQ50" s="423">
        <v>65.459999999999994</v>
      </c>
      <c r="HR50" s="423">
        <v>65.459999999999994</v>
      </c>
      <c r="HS50" s="423">
        <v>65.459999999999994</v>
      </c>
      <c r="HT50" s="423">
        <v>65.459999999999994</v>
      </c>
      <c r="HU50" s="423">
        <v>65.459999999999994</v>
      </c>
      <c r="HV50" s="423">
        <v>65.459999999999994</v>
      </c>
      <c r="HW50" s="423">
        <v>65.459999999999994</v>
      </c>
      <c r="HX50" s="423">
        <v>65.459999999999994</v>
      </c>
      <c r="HY50" s="423">
        <v>65.459999999999994</v>
      </c>
      <c r="HZ50" s="423">
        <v>65.459999999999994</v>
      </c>
      <c r="IA50" s="423">
        <v>65.459999999999994</v>
      </c>
      <c r="IB50" s="423">
        <v>65.459999999999994</v>
      </c>
      <c r="IC50" s="423">
        <v>65.459999999999994</v>
      </c>
      <c r="ID50" s="423">
        <v>65.459999999999994</v>
      </c>
      <c r="IE50" s="423">
        <v>65.459999999999994</v>
      </c>
      <c r="IF50" s="423">
        <v>65.459999999999994</v>
      </c>
      <c r="IG50" s="423">
        <v>65.459999999999994</v>
      </c>
      <c r="IH50" s="423">
        <v>65.459999999999994</v>
      </c>
      <c r="II50" s="423">
        <v>65.459999999999994</v>
      </c>
      <c r="IJ50" s="423">
        <v>65.459999999999994</v>
      </c>
      <c r="IK50" s="423">
        <v>65.459999999999994</v>
      </c>
      <c r="IL50" s="423">
        <v>65.459999999999994</v>
      </c>
    </row>
    <row r="51" spans="1:246" x14ac:dyDescent="0.25">
      <c r="A51" s="144">
        <v>110</v>
      </c>
      <c r="B51" s="144" t="s">
        <v>306</v>
      </c>
      <c r="C51" s="144">
        <v>1</v>
      </c>
      <c r="D51" s="144">
        <v>0</v>
      </c>
      <c r="E51" s="144"/>
      <c r="F51" s="145">
        <f t="shared" si="4"/>
        <v>289.12705483844792</v>
      </c>
      <c r="G51" s="146">
        <f t="shared" si="6"/>
        <v>548.04</v>
      </c>
      <c r="H51" s="147">
        <f>MAX(0,IF(Q51&lt;&gt;"",(YEAR(Q51)-YEAR(GERAL!$G$3))*12+MONTH(Q51)+1,999))</f>
        <v>61</v>
      </c>
      <c r="I51" s="148"/>
      <c r="J51" s="149"/>
      <c r="K51" s="150">
        <f>IF(J51&lt;&gt;"",(YEAR(J51)-YEAR(GERAL!$G$3))*12+MONTH(J51)+IF(DAY(J51)&gt;1,1,0),0)</f>
        <v>0</v>
      </c>
      <c r="L51" s="151">
        <v>10.39</v>
      </c>
      <c r="M51" s="151">
        <v>13.91</v>
      </c>
      <c r="N51" s="152">
        <v>344.65</v>
      </c>
      <c r="O51" s="153">
        <f t="shared" si="5"/>
        <v>0</v>
      </c>
      <c r="P51" s="154"/>
      <c r="Q51" s="149">
        <v>45656</v>
      </c>
      <c r="R51" s="155">
        <v>572.1</v>
      </c>
      <c r="S51" s="156">
        <v>0.65510000000000002</v>
      </c>
      <c r="T51" s="157">
        <v>0</v>
      </c>
      <c r="AL51" s="144" t="s">
        <v>175</v>
      </c>
      <c r="AM51" s="150" t="s">
        <v>393</v>
      </c>
      <c r="AQ51" s="151">
        <v>548.04</v>
      </c>
      <c r="AR51" s="151">
        <v>548.04</v>
      </c>
      <c r="AS51" s="151">
        <v>548.04</v>
      </c>
      <c r="AT51" s="151">
        <v>548.04</v>
      </c>
      <c r="AU51" s="151">
        <v>548.04</v>
      </c>
      <c r="AV51" s="151">
        <v>548.04</v>
      </c>
      <c r="AW51" s="151">
        <v>548.04</v>
      </c>
      <c r="AX51" s="151">
        <v>548.04</v>
      </c>
      <c r="AY51" s="151">
        <v>548.04</v>
      </c>
      <c r="AZ51" s="151">
        <v>548.04</v>
      </c>
      <c r="BA51" s="151">
        <v>548.04</v>
      </c>
      <c r="BB51" s="151">
        <v>548.04</v>
      </c>
      <c r="BC51" s="151">
        <v>693.3456814575153</v>
      </c>
      <c r="BD51" s="151">
        <v>693.3456814575153</v>
      </c>
      <c r="BE51" s="151">
        <v>693.3456814575153</v>
      </c>
      <c r="BF51" s="151">
        <v>693.3456814575153</v>
      </c>
      <c r="BG51" s="151">
        <v>693.3456814575153</v>
      </c>
      <c r="BH51" s="151">
        <v>693.3456814575153</v>
      </c>
      <c r="BI51" s="151">
        <v>693.3456814575153</v>
      </c>
      <c r="BJ51" s="151">
        <v>693.3456814575153</v>
      </c>
      <c r="BK51" s="151">
        <v>693.3456814575153</v>
      </c>
      <c r="BL51" s="151">
        <v>693.3456814575153</v>
      </c>
      <c r="BM51" s="151">
        <v>693.3456814575153</v>
      </c>
      <c r="BN51" s="151">
        <v>693.3456814575153</v>
      </c>
      <c r="BO51" s="151">
        <v>693.0792381591981</v>
      </c>
      <c r="BP51" s="151">
        <v>693.0792381591981</v>
      </c>
      <c r="BQ51" s="151">
        <v>693.0792381591981</v>
      </c>
      <c r="BR51" s="151">
        <v>693.0792381591981</v>
      </c>
      <c r="BS51" s="151">
        <v>693.0792381591981</v>
      </c>
      <c r="BT51" s="151">
        <v>693.0792381591981</v>
      </c>
      <c r="BU51" s="151">
        <v>693.0792381591981</v>
      </c>
      <c r="BV51" s="151">
        <v>693.0792381591981</v>
      </c>
      <c r="BW51" s="151">
        <v>693.0792381591981</v>
      </c>
      <c r="BX51" s="151">
        <v>693.0792381591981</v>
      </c>
      <c r="BY51" s="151">
        <v>693.0792381591981</v>
      </c>
      <c r="BZ51" s="151">
        <v>693.0792381591981</v>
      </c>
      <c r="CA51" s="151">
        <v>694.26809925045166</v>
      </c>
      <c r="CB51" s="151">
        <v>694.26809925045166</v>
      </c>
      <c r="CC51" s="151">
        <v>694.26809925045166</v>
      </c>
      <c r="CD51" s="151">
        <v>694.26809925045166</v>
      </c>
      <c r="CE51" s="151">
        <v>694.26809925045166</v>
      </c>
      <c r="CF51" s="151">
        <v>694.26809925045166</v>
      </c>
      <c r="CG51" s="151">
        <v>694.26809925045166</v>
      </c>
      <c r="CH51" s="151">
        <v>694.26809925045166</v>
      </c>
      <c r="CI51" s="151">
        <v>694.26809925045166</v>
      </c>
      <c r="CJ51" s="151">
        <v>694.26809925045166</v>
      </c>
      <c r="CK51" s="151">
        <v>694.26809925045166</v>
      </c>
      <c r="CL51" s="151">
        <v>694.26809925045166</v>
      </c>
      <c r="CM51" s="151">
        <v>700.13899040721037</v>
      </c>
      <c r="CN51" s="151">
        <v>700.13899040721037</v>
      </c>
      <c r="CO51" s="151">
        <v>700.13899040721037</v>
      </c>
      <c r="CP51" s="151">
        <v>700.13899040721037</v>
      </c>
      <c r="CQ51" s="151">
        <v>700.13899040721037</v>
      </c>
      <c r="CR51" s="151">
        <v>700.13899040721037</v>
      </c>
      <c r="CS51" s="151">
        <v>700.13899040721037</v>
      </c>
      <c r="CT51" s="151">
        <v>700.13899040721037</v>
      </c>
      <c r="CU51" s="151">
        <v>700.13899040721037</v>
      </c>
      <c r="CV51" s="151">
        <v>700.13899040721037</v>
      </c>
      <c r="CW51" s="151">
        <v>700.13899040721037</v>
      </c>
      <c r="CX51" s="151">
        <v>700.13899040721037</v>
      </c>
      <c r="CY51" s="151">
        <v>714.97063829223396</v>
      </c>
      <c r="CZ51" s="151">
        <v>714.97063829223396</v>
      </c>
      <c r="DA51" s="151">
        <v>714.97063829223396</v>
      </c>
      <c r="DB51" s="151">
        <v>714.97063829223396</v>
      </c>
      <c r="DC51" s="151">
        <v>714.97063829223396</v>
      </c>
      <c r="DD51" s="151">
        <v>714.97063829223396</v>
      </c>
      <c r="DE51" s="151">
        <v>714.97063829223396</v>
      </c>
      <c r="DF51" s="151">
        <v>714.97063829223396</v>
      </c>
      <c r="DG51" s="151">
        <v>714.97063829223396</v>
      </c>
      <c r="DH51" s="151">
        <v>714.97063829223396</v>
      </c>
      <c r="DI51" s="151">
        <v>714.97063829223396</v>
      </c>
      <c r="DJ51" s="151">
        <v>714.97063829223396</v>
      </c>
      <c r="DK51" s="151">
        <v>731.12862467417358</v>
      </c>
      <c r="DL51" s="151">
        <v>731.12862467417358</v>
      </c>
      <c r="DM51" s="151">
        <v>731.12862467417358</v>
      </c>
      <c r="DN51" s="151">
        <v>731.12862467417358</v>
      </c>
      <c r="DO51" s="151">
        <v>731.12862467417358</v>
      </c>
      <c r="DP51" s="151">
        <v>731.12862467417358</v>
      </c>
      <c r="DQ51" s="151">
        <v>731.12862467417358</v>
      </c>
      <c r="DR51" s="151">
        <v>731.12862467417358</v>
      </c>
      <c r="DS51" s="151">
        <v>731.12862467417358</v>
      </c>
      <c r="DT51" s="151">
        <v>731.12862467417358</v>
      </c>
      <c r="DU51" s="151">
        <v>731.12862467417358</v>
      </c>
      <c r="DV51" s="151">
        <v>731.12862467417358</v>
      </c>
      <c r="DW51" s="151">
        <v>740.61617186561989</v>
      </c>
      <c r="DX51" s="151">
        <v>740.61617186561989</v>
      </c>
      <c r="DY51" s="151">
        <v>740.61617186561989</v>
      </c>
      <c r="DZ51" s="151">
        <v>740.61617186561989</v>
      </c>
      <c r="EA51" s="151">
        <v>740.61617186561989</v>
      </c>
      <c r="EB51" s="151">
        <v>740.61617186561989</v>
      </c>
      <c r="EC51" s="151">
        <v>740.61617186561989</v>
      </c>
      <c r="ED51" s="151">
        <v>740.61617186561989</v>
      </c>
      <c r="EE51" s="151">
        <v>740.61617186561989</v>
      </c>
      <c r="EF51" s="151">
        <v>740.61617186561989</v>
      </c>
      <c r="EG51" s="151">
        <v>740.61617186561989</v>
      </c>
      <c r="EH51" s="151">
        <v>740.61617186561989</v>
      </c>
      <c r="EI51" s="151">
        <v>746.0456953655912</v>
      </c>
      <c r="EJ51" s="151">
        <v>746.0456953655912</v>
      </c>
      <c r="EK51" s="151">
        <v>746.0456953655912</v>
      </c>
      <c r="EL51" s="151">
        <v>746.0456953655912</v>
      </c>
      <c r="EM51" s="151">
        <v>746.0456953655912</v>
      </c>
      <c r="EN51" s="151">
        <v>746.0456953655912</v>
      </c>
      <c r="EO51" s="151">
        <v>746.0456953655912</v>
      </c>
      <c r="EP51" s="151">
        <v>746.0456953655912</v>
      </c>
      <c r="EQ51" s="151">
        <v>746.0456953655912</v>
      </c>
      <c r="ER51" s="151">
        <v>746.0456953655912</v>
      </c>
      <c r="ES51" s="151">
        <v>746.0456953655912</v>
      </c>
      <c r="ET51" s="151">
        <v>746.0456953655912</v>
      </c>
      <c r="EU51" s="151">
        <v>746.24082917745079</v>
      </c>
      <c r="EV51" s="151">
        <v>746.24082917745079</v>
      </c>
      <c r="EW51" s="151">
        <v>746.24082917745079</v>
      </c>
      <c r="EX51" s="151">
        <v>746.24082917745079</v>
      </c>
      <c r="EY51" s="151">
        <v>746.24082917745079</v>
      </c>
      <c r="EZ51" s="151">
        <v>746.24082917745079</v>
      </c>
      <c r="FA51" s="151">
        <v>746.24082917745079</v>
      </c>
      <c r="FB51" s="151">
        <v>746.24082917745079</v>
      </c>
      <c r="FC51" s="151">
        <v>746.24082917745079</v>
      </c>
      <c r="FD51" s="151">
        <v>746.24082917745079</v>
      </c>
      <c r="FE51" s="151">
        <v>746.24082917745079</v>
      </c>
      <c r="FF51" s="151">
        <v>746.24082917745079</v>
      </c>
      <c r="FG51" s="151">
        <v>741.96265261827546</v>
      </c>
      <c r="FH51" s="151">
        <v>741.96265261827546</v>
      </c>
      <c r="FI51" s="151">
        <v>741.96265261827546</v>
      </c>
      <c r="FJ51" s="151">
        <v>741.96265261827546</v>
      </c>
      <c r="FK51" s="151">
        <v>741.96265261827546</v>
      </c>
      <c r="FL51" s="151">
        <v>741.96265261827546</v>
      </c>
      <c r="FM51" s="151">
        <v>741.96265261827546</v>
      </c>
      <c r="FN51" s="151">
        <v>741.96265261827546</v>
      </c>
      <c r="FO51" s="151">
        <v>741.96265261827546</v>
      </c>
      <c r="FP51" s="151">
        <v>741.96265261827546</v>
      </c>
      <c r="FQ51" s="151">
        <v>741.96265261827546</v>
      </c>
      <c r="FR51" s="151">
        <v>741.96265261827546</v>
      </c>
      <c r="FS51" s="151">
        <v>738.07824285102924</v>
      </c>
      <c r="FT51" s="151">
        <v>738.07824285102924</v>
      </c>
      <c r="FU51" s="151">
        <v>738.07824285102924</v>
      </c>
      <c r="FV51" s="151">
        <v>738.07824285102924</v>
      </c>
      <c r="FW51" s="151">
        <v>738.07824285102924</v>
      </c>
      <c r="FX51" s="151">
        <v>738.07824285102924</v>
      </c>
      <c r="FY51" s="151">
        <v>738.07824285102924</v>
      </c>
      <c r="FZ51" s="151">
        <v>738.07824285102924</v>
      </c>
      <c r="GA51" s="151">
        <v>738.07824285102924</v>
      </c>
      <c r="GB51" s="151">
        <v>738.07824285102924</v>
      </c>
      <c r="GC51" s="151">
        <v>738.07824285102924</v>
      </c>
      <c r="GD51" s="151">
        <v>738.07824285102924</v>
      </c>
      <c r="GE51" s="151">
        <v>738.40893124126922</v>
      </c>
      <c r="GF51" s="151">
        <v>738.40893124126922</v>
      </c>
      <c r="GG51" s="151">
        <v>738.40893124126922</v>
      </c>
      <c r="GH51" s="151">
        <v>738.40893124126922</v>
      </c>
      <c r="GI51" s="151">
        <v>738.40893124126922</v>
      </c>
      <c r="GJ51" s="151">
        <v>738.40893124126922</v>
      </c>
      <c r="GK51" s="151">
        <v>738.40893124126922</v>
      </c>
      <c r="GL51" s="151">
        <v>738.40893124126922</v>
      </c>
      <c r="GM51" s="151">
        <v>738.40893124126922</v>
      </c>
      <c r="GN51" s="151">
        <v>738.40893124126922</v>
      </c>
      <c r="GO51" s="151">
        <v>738.40893124126922</v>
      </c>
      <c r="GP51" s="151">
        <v>738.40893124126922</v>
      </c>
      <c r="GQ51" s="151">
        <v>742.35557678995474</v>
      </c>
      <c r="GR51" s="151">
        <v>742.35557678995474</v>
      </c>
      <c r="GS51" s="151">
        <v>742.35557678995474</v>
      </c>
      <c r="GT51" s="151">
        <v>742.35557678995474</v>
      </c>
      <c r="GU51" s="151">
        <v>742.35557678995474</v>
      </c>
      <c r="GV51" s="151">
        <v>742.35557678995474</v>
      </c>
      <c r="GW51" s="151">
        <v>742.35557678995474</v>
      </c>
      <c r="GX51" s="151">
        <v>742.35557678995474</v>
      </c>
      <c r="GY51" s="151">
        <v>742.35557678995474</v>
      </c>
      <c r="GZ51" s="151">
        <v>742.35557678995474</v>
      </c>
      <c r="HA51" s="151">
        <v>742.35557678995474</v>
      </c>
      <c r="HB51" s="151">
        <v>742.35557678995474</v>
      </c>
      <c r="HC51" s="423">
        <v>744.82343327047329</v>
      </c>
      <c r="HD51" s="423">
        <v>744.82343327047329</v>
      </c>
      <c r="HE51" s="423">
        <v>744.82343327047329</v>
      </c>
      <c r="HF51" s="423">
        <v>744.82343327047329</v>
      </c>
      <c r="HG51" s="423">
        <v>744.82343327047329</v>
      </c>
      <c r="HH51" s="423">
        <v>744.82343327047329</v>
      </c>
      <c r="HI51" s="423">
        <v>744.82343327047329</v>
      </c>
      <c r="HJ51" s="423">
        <v>744.82343327047329</v>
      </c>
      <c r="HK51" s="423">
        <v>744.82343327047329</v>
      </c>
      <c r="HL51" s="423">
        <v>744.82343327047329</v>
      </c>
      <c r="HM51" s="423">
        <v>744.82343327047329</v>
      </c>
      <c r="HN51" s="423">
        <v>744.82343327047329</v>
      </c>
      <c r="HO51" s="423">
        <v>1820.2293777817899</v>
      </c>
      <c r="HP51" s="423">
        <v>1820.2293777817899</v>
      </c>
      <c r="HQ51" s="423">
        <v>1820.2293777817899</v>
      </c>
      <c r="HR51" s="423">
        <v>1820.2293777817899</v>
      </c>
      <c r="HS51" s="423">
        <v>1820.2293777817899</v>
      </c>
      <c r="HT51" s="423">
        <v>1820.2293777817899</v>
      </c>
      <c r="HU51" s="423">
        <v>1820.2293777817899</v>
      </c>
      <c r="HV51" s="423">
        <v>1820.2293777817899</v>
      </c>
      <c r="HW51" s="423">
        <v>1820.2293777817899</v>
      </c>
      <c r="HX51" s="423">
        <v>1820.2293777817899</v>
      </c>
      <c r="HY51" s="423">
        <v>1820.2293777817899</v>
      </c>
      <c r="HZ51" s="423">
        <v>1820.2293777817899</v>
      </c>
      <c r="IA51" s="423">
        <v>1820.2293777817899</v>
      </c>
      <c r="IB51" s="423">
        <v>1820.2293777817899</v>
      </c>
      <c r="IC51" s="423">
        <v>1820.2293777817899</v>
      </c>
      <c r="ID51" s="423">
        <v>1820.2293777817899</v>
      </c>
      <c r="IE51" s="423">
        <v>1820.2293777817899</v>
      </c>
      <c r="IF51" s="423">
        <v>1820.2293777817899</v>
      </c>
      <c r="IG51" s="423">
        <v>1820.2293777817899</v>
      </c>
      <c r="IH51" s="423">
        <v>1820.2293777817899</v>
      </c>
      <c r="II51" s="423">
        <v>1820.2293777817899</v>
      </c>
      <c r="IJ51" s="423">
        <v>1820.2293777817899</v>
      </c>
      <c r="IK51" s="423">
        <v>1820.2293777817899</v>
      </c>
      <c r="IL51" s="423">
        <v>1820.2293777817899</v>
      </c>
    </row>
    <row r="52" spans="1:246" x14ac:dyDescent="0.25">
      <c r="A52" s="144">
        <v>111</v>
      </c>
      <c r="B52" s="144" t="s">
        <v>307</v>
      </c>
      <c r="C52" s="144">
        <v>3</v>
      </c>
      <c r="D52" s="144">
        <v>0</v>
      </c>
      <c r="E52" s="144"/>
      <c r="F52" s="145">
        <f t="shared" si="4"/>
        <v>0.5934809859999991</v>
      </c>
      <c r="G52" s="146">
        <f t="shared" si="6"/>
        <v>1194.3864155151309</v>
      </c>
      <c r="H52" s="147">
        <f>MAX(0,IF(Q52&lt;&gt;"",(YEAR(Q52)-YEAR(GERAL!$G$3))*12+MONTH(Q52)+1,999))</f>
        <v>37</v>
      </c>
      <c r="I52" s="148"/>
      <c r="J52" s="149"/>
      <c r="K52" s="150">
        <f>IF(J52&lt;&gt;"",(YEAR(J52)-YEAR(GERAL!$G$3))*12+MONTH(J52)+IF(DAY(J52)&gt;1,1,0),0)</f>
        <v>0</v>
      </c>
      <c r="L52" s="151">
        <v>93.15</v>
      </c>
      <c r="M52" s="151">
        <v>24.53</v>
      </c>
      <c r="N52" s="152">
        <v>344.65</v>
      </c>
      <c r="O52" s="153">
        <f t="shared" si="5"/>
        <v>0</v>
      </c>
      <c r="P52" s="154"/>
      <c r="Q52" s="149">
        <v>44925</v>
      </c>
      <c r="R52" s="155">
        <v>11.48</v>
      </c>
      <c r="S52" s="156">
        <v>1</v>
      </c>
      <c r="T52" s="157">
        <v>0</v>
      </c>
      <c r="AL52" s="144" t="s">
        <v>259</v>
      </c>
      <c r="AM52" s="150" t="s">
        <v>393</v>
      </c>
      <c r="AQ52" s="151">
        <v>1194.3864155151309</v>
      </c>
      <c r="AR52" s="151">
        <v>1194.3864155151309</v>
      </c>
      <c r="AS52" s="151">
        <v>1194.3864155151309</v>
      </c>
      <c r="AT52" s="151">
        <v>1194.3864155151309</v>
      </c>
      <c r="AU52" s="151">
        <v>1194.3864155151309</v>
      </c>
      <c r="AV52" s="151">
        <v>1194.3864155151309</v>
      </c>
      <c r="AW52" s="151">
        <v>1194.3864155151309</v>
      </c>
      <c r="AX52" s="151">
        <v>1194.3864155151309</v>
      </c>
      <c r="AY52" s="151">
        <v>1194.3864155151309</v>
      </c>
      <c r="AZ52" s="151">
        <v>1194.3864155151309</v>
      </c>
      <c r="BA52" s="151">
        <v>1194.3864155151309</v>
      </c>
      <c r="BB52" s="151">
        <v>1194.3864155151309</v>
      </c>
      <c r="BC52" s="151">
        <v>1154.7556496630768</v>
      </c>
      <c r="BD52" s="151">
        <v>1154.7556496630768</v>
      </c>
      <c r="BE52" s="151">
        <v>1154.7556496630768</v>
      </c>
      <c r="BF52" s="151">
        <v>1154.7556496630768</v>
      </c>
      <c r="BG52" s="151">
        <v>1154.7556496630768</v>
      </c>
      <c r="BH52" s="151">
        <v>1154.7556496630768</v>
      </c>
      <c r="BI52" s="151">
        <v>1154.7556496630768</v>
      </c>
      <c r="BJ52" s="151">
        <v>1154.7556496630768</v>
      </c>
      <c r="BK52" s="151">
        <v>1154.7556496630768</v>
      </c>
      <c r="BL52" s="151">
        <v>1154.7556496630768</v>
      </c>
      <c r="BM52" s="151">
        <v>1154.7556496630768</v>
      </c>
      <c r="BN52" s="151">
        <v>1154.7556496630768</v>
      </c>
      <c r="BO52" s="151">
        <v>1124.1352000549571</v>
      </c>
      <c r="BP52" s="151">
        <v>1124.1352000549571</v>
      </c>
      <c r="BQ52" s="151">
        <v>1124.1352000549571</v>
      </c>
      <c r="BR52" s="151">
        <v>1124.1352000549571</v>
      </c>
      <c r="BS52" s="151">
        <v>1124.1352000549571</v>
      </c>
      <c r="BT52" s="151">
        <v>1124.1352000549571</v>
      </c>
      <c r="BU52" s="151">
        <v>1124.1352000549571</v>
      </c>
      <c r="BV52" s="151">
        <v>1124.1352000549571</v>
      </c>
      <c r="BW52" s="151">
        <v>1124.1352000549571</v>
      </c>
      <c r="BX52" s="151">
        <v>1124.1352000549571</v>
      </c>
      <c r="BY52" s="151">
        <v>1124.1352000549571</v>
      </c>
      <c r="BZ52" s="151">
        <v>1124.1352000549571</v>
      </c>
      <c r="CA52" s="151">
        <v>1087.8897209526422</v>
      </c>
      <c r="CB52" s="151">
        <v>1087.8897209526422</v>
      </c>
      <c r="CC52" s="151">
        <v>1087.8897209526422</v>
      </c>
      <c r="CD52" s="151">
        <v>1087.8897209526422</v>
      </c>
      <c r="CE52" s="151">
        <v>1087.8897209526422</v>
      </c>
      <c r="CF52" s="151">
        <v>1087.8897209526422</v>
      </c>
      <c r="CG52" s="151">
        <v>1087.8897209526422</v>
      </c>
      <c r="CH52" s="151">
        <v>1087.8897209526422</v>
      </c>
      <c r="CI52" s="151">
        <v>1087.8897209526422</v>
      </c>
      <c r="CJ52" s="151">
        <v>1087.8897209526422</v>
      </c>
      <c r="CK52" s="151">
        <v>1087.8897209526422</v>
      </c>
      <c r="CL52" s="151">
        <v>1087.8897209526422</v>
      </c>
      <c r="CM52" s="151">
        <v>1066.2508031210909</v>
      </c>
      <c r="CN52" s="151">
        <v>1066.2508031210909</v>
      </c>
      <c r="CO52" s="151">
        <v>1066.2508031210909</v>
      </c>
      <c r="CP52" s="151">
        <v>1066.2508031210909</v>
      </c>
      <c r="CQ52" s="151">
        <v>1066.2508031210909</v>
      </c>
      <c r="CR52" s="151">
        <v>1066.2508031210909</v>
      </c>
      <c r="CS52" s="151">
        <v>1066.2508031210909</v>
      </c>
      <c r="CT52" s="151">
        <v>1066.2508031210909</v>
      </c>
      <c r="CU52" s="151">
        <v>1066.2508031210909</v>
      </c>
      <c r="CV52" s="151">
        <v>1066.2508031210909</v>
      </c>
      <c r="CW52" s="151">
        <v>1066.2508031210909</v>
      </c>
      <c r="CX52" s="151">
        <v>1066.2508031210909</v>
      </c>
      <c r="CY52" s="151">
        <v>1030.756832004585</v>
      </c>
      <c r="CZ52" s="151">
        <v>1030.756832004585</v>
      </c>
      <c r="DA52" s="151">
        <v>1030.756832004585</v>
      </c>
      <c r="DB52" s="151">
        <v>1030.756832004585</v>
      </c>
      <c r="DC52" s="151">
        <v>1030.756832004585</v>
      </c>
      <c r="DD52" s="151">
        <v>1030.756832004585</v>
      </c>
      <c r="DE52" s="151">
        <v>1030.756832004585</v>
      </c>
      <c r="DF52" s="151">
        <v>1030.756832004585</v>
      </c>
      <c r="DG52" s="151">
        <v>1030.756832004585</v>
      </c>
      <c r="DH52" s="151">
        <v>1030.756832004585</v>
      </c>
      <c r="DI52" s="151">
        <v>1030.756832004585</v>
      </c>
      <c r="DJ52" s="151">
        <v>1030.756832004585</v>
      </c>
      <c r="DK52" s="151">
        <v>1042.7821267153959</v>
      </c>
      <c r="DL52" s="151">
        <v>1042.7821267153959</v>
      </c>
      <c r="DM52" s="151">
        <v>1042.7821267153959</v>
      </c>
      <c r="DN52" s="151">
        <v>1042.7821267153959</v>
      </c>
      <c r="DO52" s="151">
        <v>1042.7821267153959</v>
      </c>
      <c r="DP52" s="151">
        <v>1042.7821267153959</v>
      </c>
      <c r="DQ52" s="151">
        <v>1042.7821267153959</v>
      </c>
      <c r="DR52" s="151">
        <v>1042.7821267153959</v>
      </c>
      <c r="DS52" s="151">
        <v>1042.7821267153959</v>
      </c>
      <c r="DT52" s="151">
        <v>1042.7821267153959</v>
      </c>
      <c r="DU52" s="151">
        <v>1042.7821267153959</v>
      </c>
      <c r="DV52" s="151">
        <v>1042.7821267153959</v>
      </c>
      <c r="DW52" s="151">
        <v>1040.2568731730189</v>
      </c>
      <c r="DX52" s="151">
        <v>1040.2568731730189</v>
      </c>
      <c r="DY52" s="151">
        <v>1040.2568731730189</v>
      </c>
      <c r="DZ52" s="151">
        <v>1040.2568731730189</v>
      </c>
      <c r="EA52" s="151">
        <v>1040.2568731730189</v>
      </c>
      <c r="EB52" s="151">
        <v>1040.2568731730189</v>
      </c>
      <c r="EC52" s="151">
        <v>1040.2568731730189</v>
      </c>
      <c r="ED52" s="151">
        <v>1040.2568731730189</v>
      </c>
      <c r="EE52" s="151">
        <v>1040.2568731730189</v>
      </c>
      <c r="EF52" s="151">
        <v>1040.2568731730189</v>
      </c>
      <c r="EG52" s="151">
        <v>1040.2568731730189</v>
      </c>
      <c r="EH52" s="151">
        <v>1040.2568731730189</v>
      </c>
      <c r="EI52" s="151">
        <v>1056.0245376206149</v>
      </c>
      <c r="EJ52" s="151">
        <v>1056.0245376206149</v>
      </c>
      <c r="EK52" s="151">
        <v>1056.0245376206149</v>
      </c>
      <c r="EL52" s="151">
        <v>1056.0245376206149</v>
      </c>
      <c r="EM52" s="151">
        <v>1056.0245376206149</v>
      </c>
      <c r="EN52" s="151">
        <v>1056.0245376206149</v>
      </c>
      <c r="EO52" s="151">
        <v>1056.0245376206149</v>
      </c>
      <c r="EP52" s="151">
        <v>1056.0245376206149</v>
      </c>
      <c r="EQ52" s="151">
        <v>1056.0245376206149</v>
      </c>
      <c r="ER52" s="151">
        <v>1056.0245376206149</v>
      </c>
      <c r="ES52" s="151">
        <v>1056.0245376206149</v>
      </c>
      <c r="ET52" s="151">
        <v>1056.0245376206149</v>
      </c>
      <c r="EU52" s="151">
        <v>1066.2410786388728</v>
      </c>
      <c r="EV52" s="151">
        <v>1066.2410786388728</v>
      </c>
      <c r="EW52" s="151">
        <v>1066.2410786388728</v>
      </c>
      <c r="EX52" s="151">
        <v>1066.2410786388728</v>
      </c>
      <c r="EY52" s="151">
        <v>1066.2410786388728</v>
      </c>
      <c r="EZ52" s="151">
        <v>1066.2410786388728</v>
      </c>
      <c r="FA52" s="151">
        <v>1066.2410786388728</v>
      </c>
      <c r="FB52" s="151">
        <v>1066.2410786388728</v>
      </c>
      <c r="FC52" s="151">
        <v>1066.2410786388728</v>
      </c>
      <c r="FD52" s="151">
        <v>1066.2410786388728</v>
      </c>
      <c r="FE52" s="151">
        <v>1066.2410786388728</v>
      </c>
      <c r="FF52" s="151">
        <v>1066.2410786388728</v>
      </c>
      <c r="FG52" s="151">
        <v>1071.5623153085767</v>
      </c>
      <c r="FH52" s="151">
        <v>1071.5623153085767</v>
      </c>
      <c r="FI52" s="151">
        <v>1071.5623153085767</v>
      </c>
      <c r="FJ52" s="151">
        <v>1071.5623153085767</v>
      </c>
      <c r="FK52" s="151">
        <v>1071.5623153085767</v>
      </c>
      <c r="FL52" s="151">
        <v>1071.5623153085767</v>
      </c>
      <c r="FM52" s="151">
        <v>1071.5623153085767</v>
      </c>
      <c r="FN52" s="151">
        <v>1071.5623153085767</v>
      </c>
      <c r="FO52" s="151">
        <v>1071.5623153085767</v>
      </c>
      <c r="FP52" s="151">
        <v>1071.5623153085767</v>
      </c>
      <c r="FQ52" s="151">
        <v>1071.5623153085767</v>
      </c>
      <c r="FR52" s="151">
        <v>1071.5623153085767</v>
      </c>
      <c r="FS52" s="151">
        <v>1080.909876595832</v>
      </c>
      <c r="FT52" s="151">
        <v>1080.909876595832</v>
      </c>
      <c r="FU52" s="151">
        <v>1080.909876595832</v>
      </c>
      <c r="FV52" s="151">
        <v>1080.909876595832</v>
      </c>
      <c r="FW52" s="151">
        <v>1080.909876595832</v>
      </c>
      <c r="FX52" s="151">
        <v>1080.909876595832</v>
      </c>
      <c r="FY52" s="151">
        <v>1080.909876595832</v>
      </c>
      <c r="FZ52" s="151">
        <v>1080.909876595832</v>
      </c>
      <c r="GA52" s="151">
        <v>1080.909876595832</v>
      </c>
      <c r="GB52" s="151">
        <v>1080.909876595832</v>
      </c>
      <c r="GC52" s="151">
        <v>1080.909876595832</v>
      </c>
      <c r="GD52" s="151">
        <v>1080.909876595832</v>
      </c>
      <c r="GE52" s="151">
        <v>1088.8963993518521</v>
      </c>
      <c r="GF52" s="151">
        <v>1088.8963993518521</v>
      </c>
      <c r="GG52" s="151">
        <v>1088.8963993518521</v>
      </c>
      <c r="GH52" s="151">
        <v>1088.8963993518521</v>
      </c>
      <c r="GI52" s="151">
        <v>1088.8963993518521</v>
      </c>
      <c r="GJ52" s="151">
        <v>1088.8963993518521</v>
      </c>
      <c r="GK52" s="151">
        <v>1088.8963993518521</v>
      </c>
      <c r="GL52" s="151">
        <v>1088.8963993518521</v>
      </c>
      <c r="GM52" s="151">
        <v>1088.8963993518521</v>
      </c>
      <c r="GN52" s="151">
        <v>1088.8963993518521</v>
      </c>
      <c r="GO52" s="151">
        <v>1088.8963993518521</v>
      </c>
      <c r="GP52" s="151">
        <v>1088.8963993518521</v>
      </c>
      <c r="GQ52" s="151">
        <v>1108.9790110492304</v>
      </c>
      <c r="GR52" s="151">
        <v>1108.9790110492304</v>
      </c>
      <c r="GS52" s="151">
        <v>1108.9790110492304</v>
      </c>
      <c r="GT52" s="151">
        <v>1108.9790110492304</v>
      </c>
      <c r="GU52" s="151">
        <v>1108.9790110492304</v>
      </c>
      <c r="GV52" s="151">
        <v>1108.9790110492304</v>
      </c>
      <c r="GW52" s="151">
        <v>1108.9790110492304</v>
      </c>
      <c r="GX52" s="151">
        <v>1108.9790110492304</v>
      </c>
      <c r="GY52" s="151">
        <v>1108.9790110492304</v>
      </c>
      <c r="GZ52" s="151">
        <v>1108.9790110492304</v>
      </c>
      <c r="HA52" s="151">
        <v>1108.9790110492304</v>
      </c>
      <c r="HB52" s="151">
        <v>1108.9790110492304</v>
      </c>
      <c r="HC52" s="423">
        <v>1122.1938044249503</v>
      </c>
      <c r="HD52" s="423">
        <v>1122.1938044249503</v>
      </c>
      <c r="HE52" s="423">
        <v>1122.1938044249503</v>
      </c>
      <c r="HF52" s="423">
        <v>1122.1938044249503</v>
      </c>
      <c r="HG52" s="423">
        <v>1122.1938044249503</v>
      </c>
      <c r="HH52" s="423">
        <v>1122.1938044249503</v>
      </c>
      <c r="HI52" s="423">
        <v>1122.1938044249503</v>
      </c>
      <c r="HJ52" s="423">
        <v>1122.1938044249503</v>
      </c>
      <c r="HK52" s="423">
        <v>1122.1938044249503</v>
      </c>
      <c r="HL52" s="423">
        <v>1122.1938044249503</v>
      </c>
      <c r="HM52" s="423">
        <v>1122.1938044249503</v>
      </c>
      <c r="HN52" s="423">
        <v>1122.1938044249503</v>
      </c>
      <c r="HO52" s="423">
        <v>1099.22240719057</v>
      </c>
      <c r="HP52" s="423">
        <v>1099.22240719057</v>
      </c>
      <c r="HQ52" s="423">
        <v>1099.22240719057</v>
      </c>
      <c r="HR52" s="423">
        <v>1099.22240719057</v>
      </c>
      <c r="HS52" s="423">
        <v>1099.22240719057</v>
      </c>
      <c r="HT52" s="423">
        <v>1099.22240719057</v>
      </c>
      <c r="HU52" s="423">
        <v>1099.22240719057</v>
      </c>
      <c r="HV52" s="423">
        <v>1099.22240719057</v>
      </c>
      <c r="HW52" s="423">
        <v>1099.22240719057</v>
      </c>
      <c r="HX52" s="423">
        <v>1099.22240719057</v>
      </c>
      <c r="HY52" s="423">
        <v>1099.22240719057</v>
      </c>
      <c r="HZ52" s="423">
        <v>1099.22240719057</v>
      </c>
      <c r="IA52" s="423">
        <v>1099.22240719057</v>
      </c>
      <c r="IB52" s="423">
        <v>1099.22240719057</v>
      </c>
      <c r="IC52" s="423">
        <v>1099.22240719057</v>
      </c>
      <c r="ID52" s="423">
        <v>1099.22240719057</v>
      </c>
      <c r="IE52" s="423">
        <v>1099.22240719057</v>
      </c>
      <c r="IF52" s="423">
        <v>1099.22240719057</v>
      </c>
      <c r="IG52" s="423">
        <v>1099.22240719057</v>
      </c>
      <c r="IH52" s="423">
        <v>1099.22240719057</v>
      </c>
      <c r="II52" s="423">
        <v>1099.22240719057</v>
      </c>
      <c r="IJ52" s="423">
        <v>1099.22240719057</v>
      </c>
      <c r="IK52" s="423">
        <v>1099.22240719057</v>
      </c>
      <c r="IL52" s="423">
        <v>1099.22240719057</v>
      </c>
    </row>
    <row r="53" spans="1:246" x14ac:dyDescent="0.25">
      <c r="A53" s="144">
        <v>112</v>
      </c>
      <c r="B53" s="144" t="s">
        <v>308</v>
      </c>
      <c r="C53" s="144">
        <v>3</v>
      </c>
      <c r="D53" s="144">
        <v>0</v>
      </c>
      <c r="E53" s="144"/>
      <c r="F53" s="145">
        <f t="shared" si="4"/>
        <v>25.127307265900001</v>
      </c>
      <c r="G53" s="146">
        <f t="shared" si="6"/>
        <v>691.00241354397417</v>
      </c>
      <c r="H53" s="147">
        <f>MAX(0,IF(Q53&lt;&gt;"",(YEAR(Q53)-YEAR(GERAL!$G$3))*12+MONTH(Q53)+1,999))</f>
        <v>73</v>
      </c>
      <c r="I53" s="148"/>
      <c r="J53" s="149"/>
      <c r="K53" s="150">
        <f>IF(J53&lt;&gt;"",(YEAR(J53)-YEAR(GERAL!$G$3))*12+MONTH(J53)+IF(DAY(J53)&gt;1,1,0),0)</f>
        <v>0</v>
      </c>
      <c r="L53" s="151">
        <v>13.85</v>
      </c>
      <c r="M53" s="151">
        <v>3.9</v>
      </c>
      <c r="N53" s="152">
        <v>344.65</v>
      </c>
      <c r="O53" s="153">
        <f t="shared" si="5"/>
        <v>0</v>
      </c>
      <c r="P53" s="154"/>
      <c r="Q53" s="149">
        <v>46021</v>
      </c>
      <c r="R53" s="155">
        <v>30.97</v>
      </c>
      <c r="S53" s="156">
        <v>0.98</v>
      </c>
      <c r="T53" s="157">
        <v>0</v>
      </c>
      <c r="AL53" s="144" t="s">
        <v>256</v>
      </c>
      <c r="AM53" s="150" t="s">
        <v>393</v>
      </c>
      <c r="AQ53" s="151">
        <v>691.00241354397417</v>
      </c>
      <c r="AR53" s="151">
        <v>691.00241354397417</v>
      </c>
      <c r="AS53" s="151">
        <v>691.00241354397417</v>
      </c>
      <c r="AT53" s="151">
        <v>691.00241354397417</v>
      </c>
      <c r="AU53" s="151">
        <v>691.00241354397417</v>
      </c>
      <c r="AV53" s="151">
        <v>691.00241354397417</v>
      </c>
      <c r="AW53" s="151">
        <v>691.00241354397417</v>
      </c>
      <c r="AX53" s="151">
        <v>691.00241354397417</v>
      </c>
      <c r="AY53" s="151">
        <v>691.00241354397417</v>
      </c>
      <c r="AZ53" s="151">
        <v>691.00241354397417</v>
      </c>
      <c r="BA53" s="151">
        <v>691.00241354397417</v>
      </c>
      <c r="BB53" s="151">
        <v>691.00241354397417</v>
      </c>
      <c r="BC53" s="151">
        <v>787.9568570757358</v>
      </c>
      <c r="BD53" s="151">
        <v>787.9568570757358</v>
      </c>
      <c r="BE53" s="151">
        <v>787.9568570757358</v>
      </c>
      <c r="BF53" s="151">
        <v>787.9568570757358</v>
      </c>
      <c r="BG53" s="151">
        <v>787.9568570757358</v>
      </c>
      <c r="BH53" s="151">
        <v>787.9568570757358</v>
      </c>
      <c r="BI53" s="151">
        <v>787.9568570757358</v>
      </c>
      <c r="BJ53" s="151">
        <v>787.9568570757358</v>
      </c>
      <c r="BK53" s="151">
        <v>787.9568570757358</v>
      </c>
      <c r="BL53" s="151">
        <v>787.9568570757358</v>
      </c>
      <c r="BM53" s="151">
        <v>787.9568570757358</v>
      </c>
      <c r="BN53" s="151">
        <v>787.9568570757358</v>
      </c>
      <c r="BO53" s="151">
        <v>789.52247341115481</v>
      </c>
      <c r="BP53" s="151">
        <v>789.52247341115481</v>
      </c>
      <c r="BQ53" s="151">
        <v>789.52247341115481</v>
      </c>
      <c r="BR53" s="151">
        <v>789.52247341115481</v>
      </c>
      <c r="BS53" s="151">
        <v>789.52247341115481</v>
      </c>
      <c r="BT53" s="151">
        <v>789.52247341115481</v>
      </c>
      <c r="BU53" s="151">
        <v>789.52247341115481</v>
      </c>
      <c r="BV53" s="151">
        <v>789.52247341115481</v>
      </c>
      <c r="BW53" s="151">
        <v>789.52247341115481</v>
      </c>
      <c r="BX53" s="151">
        <v>789.52247341115481</v>
      </c>
      <c r="BY53" s="151">
        <v>789.52247341115481</v>
      </c>
      <c r="BZ53" s="151">
        <v>789.52247341115481</v>
      </c>
      <c r="CA53" s="151">
        <v>785.75803215543715</v>
      </c>
      <c r="CB53" s="151">
        <v>785.75803215543715</v>
      </c>
      <c r="CC53" s="151">
        <v>785.75803215543715</v>
      </c>
      <c r="CD53" s="151">
        <v>785.75803215543715</v>
      </c>
      <c r="CE53" s="151">
        <v>785.75803215543715</v>
      </c>
      <c r="CF53" s="151">
        <v>785.75803215543715</v>
      </c>
      <c r="CG53" s="151">
        <v>785.75803215543715</v>
      </c>
      <c r="CH53" s="151">
        <v>785.75803215543715</v>
      </c>
      <c r="CI53" s="151">
        <v>785.75803215543715</v>
      </c>
      <c r="CJ53" s="151">
        <v>785.75803215543715</v>
      </c>
      <c r="CK53" s="151">
        <v>785.75803215543715</v>
      </c>
      <c r="CL53" s="151">
        <v>785.75803215543715</v>
      </c>
      <c r="CM53" s="151">
        <v>791.48307259423541</v>
      </c>
      <c r="CN53" s="151">
        <v>791.48307259423541</v>
      </c>
      <c r="CO53" s="151">
        <v>791.48307259423541</v>
      </c>
      <c r="CP53" s="151">
        <v>791.48307259423541</v>
      </c>
      <c r="CQ53" s="151">
        <v>791.48307259423541</v>
      </c>
      <c r="CR53" s="151">
        <v>791.48307259423541</v>
      </c>
      <c r="CS53" s="151">
        <v>791.48307259423541</v>
      </c>
      <c r="CT53" s="151">
        <v>791.48307259423541</v>
      </c>
      <c r="CU53" s="151">
        <v>791.48307259423541</v>
      </c>
      <c r="CV53" s="151">
        <v>791.48307259423541</v>
      </c>
      <c r="CW53" s="151">
        <v>791.48307259423541</v>
      </c>
      <c r="CX53" s="151">
        <v>791.48307259423541</v>
      </c>
      <c r="CY53" s="422">
        <v>800.99410796463212</v>
      </c>
      <c r="CZ53" s="422">
        <v>800.99410796463212</v>
      </c>
      <c r="DA53" s="422">
        <v>800.99410796463212</v>
      </c>
      <c r="DB53" s="422">
        <v>800.99410796463212</v>
      </c>
      <c r="DC53" s="422">
        <v>800.99410796463212</v>
      </c>
      <c r="DD53" s="422">
        <v>800.99410796463212</v>
      </c>
      <c r="DE53" s="422">
        <v>800.99410796463212</v>
      </c>
      <c r="DF53" s="422">
        <v>800.99410796463212</v>
      </c>
      <c r="DG53" s="422">
        <v>800.99410796463212</v>
      </c>
      <c r="DH53" s="422">
        <v>800.99410796463212</v>
      </c>
      <c r="DI53" s="422">
        <v>800.99410796463212</v>
      </c>
      <c r="DJ53" s="422">
        <v>800.99410796463212</v>
      </c>
      <c r="DK53" s="422">
        <v>807.26242054115062</v>
      </c>
      <c r="DL53" s="422">
        <v>807.26242054115062</v>
      </c>
      <c r="DM53" s="422">
        <v>807.26242054115062</v>
      </c>
      <c r="DN53" s="422">
        <v>807.26242054115062</v>
      </c>
      <c r="DO53" s="422">
        <v>807.26242054115062</v>
      </c>
      <c r="DP53" s="422">
        <v>807.26242054115062</v>
      </c>
      <c r="DQ53" s="422">
        <v>807.26242054115062</v>
      </c>
      <c r="DR53" s="422">
        <v>807.26242054115062</v>
      </c>
      <c r="DS53" s="422">
        <v>807.26242054115062</v>
      </c>
      <c r="DT53" s="422">
        <v>807.26242054115062</v>
      </c>
      <c r="DU53" s="422">
        <v>807.26242054115062</v>
      </c>
      <c r="DV53" s="422">
        <v>807.26242054115062</v>
      </c>
      <c r="DW53" s="422">
        <v>822.7830902330619</v>
      </c>
      <c r="DX53" s="422">
        <v>822.7830902330619</v>
      </c>
      <c r="DY53" s="422">
        <v>822.7830902330619</v>
      </c>
      <c r="DZ53" s="422">
        <v>822.7830902330619</v>
      </c>
      <c r="EA53" s="422">
        <v>822.7830902330619</v>
      </c>
      <c r="EB53" s="422">
        <v>822.7830902330619</v>
      </c>
      <c r="EC53" s="422">
        <v>822.7830902330619</v>
      </c>
      <c r="ED53" s="422">
        <v>822.7830902330619</v>
      </c>
      <c r="EE53" s="422">
        <v>822.7830902330619</v>
      </c>
      <c r="EF53" s="422">
        <v>822.7830902330619</v>
      </c>
      <c r="EG53" s="422">
        <v>822.7830902330619</v>
      </c>
      <c r="EH53" s="422">
        <v>822.7830902330619</v>
      </c>
      <c r="EI53" s="422">
        <v>823.43897072413529</v>
      </c>
      <c r="EJ53" s="422">
        <v>823.43897072413529</v>
      </c>
      <c r="EK53" s="422">
        <v>823.43897072413529</v>
      </c>
      <c r="EL53" s="422">
        <v>823.43897072413529</v>
      </c>
      <c r="EM53" s="422">
        <v>823.43897072413529</v>
      </c>
      <c r="EN53" s="422">
        <v>823.43897072413529</v>
      </c>
      <c r="EO53" s="422">
        <v>823.43897072413529</v>
      </c>
      <c r="EP53" s="422">
        <v>823.43897072413529</v>
      </c>
      <c r="EQ53" s="422">
        <v>823.43897072413529</v>
      </c>
      <c r="ER53" s="422">
        <v>823.43897072413529</v>
      </c>
      <c r="ES53" s="422">
        <v>823.43897072413529</v>
      </c>
      <c r="ET53" s="422">
        <v>823.43897072413529</v>
      </c>
      <c r="EU53" s="422">
        <v>844.22971476741543</v>
      </c>
      <c r="EV53" s="422">
        <v>844.22971476741543</v>
      </c>
      <c r="EW53" s="422">
        <v>844.22971476741543</v>
      </c>
      <c r="EX53" s="422">
        <v>844.22971476741543</v>
      </c>
      <c r="EY53" s="422">
        <v>844.22971476741543</v>
      </c>
      <c r="EZ53" s="422">
        <v>844.22971476741543</v>
      </c>
      <c r="FA53" s="422">
        <v>844.22971476741543</v>
      </c>
      <c r="FB53" s="422">
        <v>844.22971476741543</v>
      </c>
      <c r="FC53" s="422">
        <v>844.22971476741543</v>
      </c>
      <c r="FD53" s="422">
        <v>844.22971476741543</v>
      </c>
      <c r="FE53" s="422">
        <v>844.22971476741543</v>
      </c>
      <c r="FF53" s="422">
        <v>844.22971476741543</v>
      </c>
      <c r="FG53" s="422">
        <v>855.72831489004386</v>
      </c>
      <c r="FH53" s="422">
        <v>855.72831489004386</v>
      </c>
      <c r="FI53" s="422">
        <v>855.72831489004386</v>
      </c>
      <c r="FJ53" s="422">
        <v>855.72831489004386</v>
      </c>
      <c r="FK53" s="422">
        <v>855.72831489004386</v>
      </c>
      <c r="FL53" s="422">
        <v>855.72831489004386</v>
      </c>
      <c r="FM53" s="422">
        <v>855.72831489004386</v>
      </c>
      <c r="FN53" s="422">
        <v>855.72831489004386</v>
      </c>
      <c r="FO53" s="422">
        <v>855.72831489004386</v>
      </c>
      <c r="FP53" s="422">
        <v>855.72831489004386</v>
      </c>
      <c r="FQ53" s="422">
        <v>855.72831489004386</v>
      </c>
      <c r="FR53" s="422">
        <v>855.72831489004386</v>
      </c>
      <c r="FS53" s="422">
        <v>869.84182404272292</v>
      </c>
      <c r="FT53" s="422">
        <v>869.84182404272292</v>
      </c>
      <c r="FU53" s="422">
        <v>869.84182404272292</v>
      </c>
      <c r="FV53" s="422">
        <v>869.84182404272292</v>
      </c>
      <c r="FW53" s="422">
        <v>869.84182404272292</v>
      </c>
      <c r="FX53" s="422">
        <v>869.84182404272292</v>
      </c>
      <c r="FY53" s="422">
        <v>869.84182404272292</v>
      </c>
      <c r="FZ53" s="422">
        <v>869.84182404272292</v>
      </c>
      <c r="GA53" s="422">
        <v>869.84182404272292</v>
      </c>
      <c r="GB53" s="422">
        <v>869.84182404272292</v>
      </c>
      <c r="GC53" s="422">
        <v>869.84182404272292</v>
      </c>
      <c r="GD53" s="422">
        <v>869.84182404272292</v>
      </c>
      <c r="GE53" s="422">
        <v>877.472294790457</v>
      </c>
      <c r="GF53" s="422">
        <v>877.472294790457</v>
      </c>
      <c r="GG53" s="422">
        <v>877.472294790457</v>
      </c>
      <c r="GH53" s="422">
        <v>877.472294790457</v>
      </c>
      <c r="GI53" s="422">
        <v>877.472294790457</v>
      </c>
      <c r="GJ53" s="422">
        <v>877.472294790457</v>
      </c>
      <c r="GK53" s="422">
        <v>877.472294790457</v>
      </c>
      <c r="GL53" s="422">
        <v>877.472294790457</v>
      </c>
      <c r="GM53" s="422">
        <v>877.472294790457</v>
      </c>
      <c r="GN53" s="422">
        <v>877.472294790457</v>
      </c>
      <c r="GO53" s="422">
        <v>877.472294790457</v>
      </c>
      <c r="GP53" s="422">
        <v>877.472294790457</v>
      </c>
      <c r="GQ53" s="422">
        <v>891.68257781381226</v>
      </c>
      <c r="GR53" s="422">
        <v>891.68257781381226</v>
      </c>
      <c r="GS53" s="422">
        <v>891.68257781381226</v>
      </c>
      <c r="GT53" s="422">
        <v>891.68257781381226</v>
      </c>
      <c r="GU53" s="422">
        <v>891.68257781381226</v>
      </c>
      <c r="GV53" s="422">
        <v>891.68257781381226</v>
      </c>
      <c r="GW53" s="422">
        <v>891.68257781381226</v>
      </c>
      <c r="GX53" s="422">
        <v>891.68257781381226</v>
      </c>
      <c r="GY53" s="422">
        <v>891.68257781381226</v>
      </c>
      <c r="GZ53" s="422">
        <v>891.68257781381226</v>
      </c>
      <c r="HA53" s="422">
        <v>891.68257781381226</v>
      </c>
      <c r="HB53" s="422">
        <v>891.68257781381226</v>
      </c>
      <c r="HC53" s="422">
        <v>900.50849651892111</v>
      </c>
      <c r="HD53" s="422">
        <v>900.50849651892111</v>
      </c>
      <c r="HE53" s="422">
        <v>900.50849651892111</v>
      </c>
      <c r="HF53" s="422">
        <v>900.50849651892111</v>
      </c>
      <c r="HG53" s="422">
        <v>900.50849651892111</v>
      </c>
      <c r="HH53" s="422">
        <v>900.50849651892111</v>
      </c>
      <c r="HI53" s="422">
        <v>900.50849651892111</v>
      </c>
      <c r="HJ53" s="422">
        <v>900.50849651892111</v>
      </c>
      <c r="HK53" s="422">
        <v>900.50849651892111</v>
      </c>
      <c r="HL53" s="422">
        <v>900.50849651892111</v>
      </c>
      <c r="HM53" s="422">
        <v>900.50849651892111</v>
      </c>
      <c r="HN53" s="422">
        <v>900.50849651892111</v>
      </c>
      <c r="HO53" s="422">
        <v>512</v>
      </c>
      <c r="HP53" s="422">
        <v>512</v>
      </c>
      <c r="HQ53" s="422">
        <v>512</v>
      </c>
      <c r="HR53" s="422">
        <v>512</v>
      </c>
      <c r="HS53" s="422">
        <v>512</v>
      </c>
      <c r="HT53" s="422">
        <v>512</v>
      </c>
      <c r="HU53" s="422">
        <v>512</v>
      </c>
      <c r="HV53" s="422">
        <v>512</v>
      </c>
      <c r="HW53" s="422">
        <v>512</v>
      </c>
      <c r="HX53" s="422">
        <v>512</v>
      </c>
      <c r="HY53" s="422">
        <v>512</v>
      </c>
      <c r="HZ53" s="422">
        <v>512</v>
      </c>
      <c r="IA53" s="422">
        <v>512</v>
      </c>
      <c r="IB53" s="422">
        <v>512</v>
      </c>
      <c r="IC53" s="422">
        <v>512</v>
      </c>
      <c r="ID53" s="422">
        <v>512</v>
      </c>
      <c r="IE53" s="422">
        <v>512</v>
      </c>
      <c r="IF53" s="422">
        <v>512</v>
      </c>
      <c r="IG53" s="422">
        <v>512</v>
      </c>
      <c r="IH53" s="422">
        <v>512</v>
      </c>
      <c r="II53" s="422">
        <v>512</v>
      </c>
      <c r="IJ53" s="422">
        <v>512</v>
      </c>
      <c r="IK53" s="422">
        <v>512</v>
      </c>
      <c r="IL53" s="422">
        <v>512</v>
      </c>
    </row>
    <row r="54" spans="1:246" x14ac:dyDescent="0.25">
      <c r="A54" s="144">
        <v>113</v>
      </c>
      <c r="B54" s="144" t="s">
        <v>309</v>
      </c>
      <c r="C54" s="144">
        <v>3</v>
      </c>
      <c r="D54" s="144">
        <v>0</v>
      </c>
      <c r="E54" s="144"/>
      <c r="F54" s="145">
        <f t="shared" si="4"/>
        <v>0.77530329240000007</v>
      </c>
      <c r="G54" s="146">
        <f t="shared" si="6"/>
        <v>1194.3864155151309</v>
      </c>
      <c r="H54" s="147">
        <f>MAX(0,IF(Q54&lt;&gt;"",(YEAR(Q54)-YEAR(GERAL!$G$3))*12+MONTH(Q54)+1,999))</f>
        <v>37</v>
      </c>
      <c r="I54" s="148"/>
      <c r="J54" s="149"/>
      <c r="K54" s="150">
        <f>IF(J54&lt;&gt;"",(YEAR(J54)-YEAR(GERAL!$G$3))*12+MONTH(J54)+IF(DAY(J54)&gt;1,1,0),0)</f>
        <v>0</v>
      </c>
      <c r="L54" s="151">
        <v>91.03</v>
      </c>
      <c r="M54" s="151">
        <v>24.71</v>
      </c>
      <c r="N54" s="152">
        <v>344.65</v>
      </c>
      <c r="O54" s="153">
        <f t="shared" si="5"/>
        <v>0</v>
      </c>
      <c r="P54" s="154"/>
      <c r="Q54" s="149">
        <v>44925</v>
      </c>
      <c r="R54" s="155">
        <v>11.48</v>
      </c>
      <c r="S54" s="156">
        <v>1</v>
      </c>
      <c r="T54" s="157">
        <v>0</v>
      </c>
      <c r="AL54" s="144" t="s">
        <v>259</v>
      </c>
      <c r="AM54" s="150" t="s">
        <v>393</v>
      </c>
      <c r="AQ54" s="151">
        <v>1194.3864155151309</v>
      </c>
      <c r="AR54" s="151">
        <v>1194.3864155151309</v>
      </c>
      <c r="AS54" s="151">
        <v>1194.3864155151309</v>
      </c>
      <c r="AT54" s="151">
        <v>1194.3864155151309</v>
      </c>
      <c r="AU54" s="151">
        <v>1194.3864155151309</v>
      </c>
      <c r="AV54" s="151">
        <v>1194.3864155151309</v>
      </c>
      <c r="AW54" s="151">
        <v>1194.3864155151309</v>
      </c>
      <c r="AX54" s="151">
        <v>1194.3864155151309</v>
      </c>
      <c r="AY54" s="151">
        <v>1194.3864155151309</v>
      </c>
      <c r="AZ54" s="151">
        <v>1194.3864155151309</v>
      </c>
      <c r="BA54" s="151">
        <v>1194.3864155151309</v>
      </c>
      <c r="BB54" s="151">
        <v>1194.3864155151309</v>
      </c>
      <c r="BC54" s="151">
        <v>1154.7556496630768</v>
      </c>
      <c r="BD54" s="151">
        <v>1154.7556496630768</v>
      </c>
      <c r="BE54" s="151">
        <v>1154.7556496630768</v>
      </c>
      <c r="BF54" s="151">
        <v>1154.7556496630768</v>
      </c>
      <c r="BG54" s="151">
        <v>1154.7556496630768</v>
      </c>
      <c r="BH54" s="151">
        <v>1154.7556496630768</v>
      </c>
      <c r="BI54" s="151">
        <v>1154.7556496630768</v>
      </c>
      <c r="BJ54" s="151">
        <v>1154.7556496630768</v>
      </c>
      <c r="BK54" s="151">
        <v>1154.7556496630768</v>
      </c>
      <c r="BL54" s="151">
        <v>1154.7556496630768</v>
      </c>
      <c r="BM54" s="151">
        <v>1154.7556496630768</v>
      </c>
      <c r="BN54" s="151">
        <v>1154.7556496630768</v>
      </c>
      <c r="BO54" s="151">
        <v>1124.1352000549571</v>
      </c>
      <c r="BP54" s="151">
        <v>1124.1352000549571</v>
      </c>
      <c r="BQ54" s="151">
        <v>1124.1352000549571</v>
      </c>
      <c r="BR54" s="151">
        <v>1124.1352000549571</v>
      </c>
      <c r="BS54" s="151">
        <v>1124.1352000549571</v>
      </c>
      <c r="BT54" s="151">
        <v>1124.1352000549571</v>
      </c>
      <c r="BU54" s="151">
        <v>1124.1352000549571</v>
      </c>
      <c r="BV54" s="151">
        <v>1124.1352000549571</v>
      </c>
      <c r="BW54" s="151">
        <v>1124.1352000549571</v>
      </c>
      <c r="BX54" s="151">
        <v>1124.1352000549571</v>
      </c>
      <c r="BY54" s="151">
        <v>1124.1352000549571</v>
      </c>
      <c r="BZ54" s="151">
        <v>1124.1352000549571</v>
      </c>
      <c r="CA54" s="151">
        <v>1087.8897209526422</v>
      </c>
      <c r="CB54" s="151">
        <v>1087.8897209526422</v>
      </c>
      <c r="CC54" s="151">
        <v>1087.8897209526422</v>
      </c>
      <c r="CD54" s="151">
        <v>1087.8897209526422</v>
      </c>
      <c r="CE54" s="151">
        <v>1087.8897209526422</v>
      </c>
      <c r="CF54" s="151">
        <v>1087.8897209526422</v>
      </c>
      <c r="CG54" s="151">
        <v>1087.8897209526422</v>
      </c>
      <c r="CH54" s="151">
        <v>1087.8897209526422</v>
      </c>
      <c r="CI54" s="151">
        <v>1087.8897209526422</v>
      </c>
      <c r="CJ54" s="151">
        <v>1087.8897209526422</v>
      </c>
      <c r="CK54" s="151">
        <v>1087.8897209526422</v>
      </c>
      <c r="CL54" s="151">
        <v>1087.8897209526422</v>
      </c>
      <c r="CM54" s="151">
        <v>1066.2508031210909</v>
      </c>
      <c r="CN54" s="151">
        <v>1066.2508031210909</v>
      </c>
      <c r="CO54" s="151">
        <v>1066.2508031210909</v>
      </c>
      <c r="CP54" s="151">
        <v>1066.2508031210909</v>
      </c>
      <c r="CQ54" s="151">
        <v>1066.2508031210909</v>
      </c>
      <c r="CR54" s="151">
        <v>1066.2508031210909</v>
      </c>
      <c r="CS54" s="151">
        <v>1066.2508031210909</v>
      </c>
      <c r="CT54" s="151">
        <v>1066.2508031210909</v>
      </c>
      <c r="CU54" s="151">
        <v>1066.2508031210909</v>
      </c>
      <c r="CV54" s="151">
        <v>1066.2508031210909</v>
      </c>
      <c r="CW54" s="151">
        <v>1066.2508031210909</v>
      </c>
      <c r="CX54" s="151">
        <v>1066.2508031210909</v>
      </c>
      <c r="CY54" s="151">
        <v>1030.756832004585</v>
      </c>
      <c r="CZ54" s="151">
        <v>1030.756832004585</v>
      </c>
      <c r="DA54" s="151">
        <v>1030.756832004585</v>
      </c>
      <c r="DB54" s="151">
        <v>1030.756832004585</v>
      </c>
      <c r="DC54" s="151">
        <v>1030.756832004585</v>
      </c>
      <c r="DD54" s="151">
        <v>1030.756832004585</v>
      </c>
      <c r="DE54" s="151">
        <v>1030.756832004585</v>
      </c>
      <c r="DF54" s="151">
        <v>1030.756832004585</v>
      </c>
      <c r="DG54" s="151">
        <v>1030.756832004585</v>
      </c>
      <c r="DH54" s="151">
        <v>1030.756832004585</v>
      </c>
      <c r="DI54" s="151">
        <v>1030.756832004585</v>
      </c>
      <c r="DJ54" s="151">
        <v>1030.756832004585</v>
      </c>
      <c r="DK54" s="151">
        <v>1042.7821267153959</v>
      </c>
      <c r="DL54" s="151">
        <v>1042.7821267153959</v>
      </c>
      <c r="DM54" s="151">
        <v>1042.7821267153959</v>
      </c>
      <c r="DN54" s="151">
        <v>1042.7821267153959</v>
      </c>
      <c r="DO54" s="151">
        <v>1042.7821267153959</v>
      </c>
      <c r="DP54" s="151">
        <v>1042.7821267153959</v>
      </c>
      <c r="DQ54" s="151">
        <v>1042.7821267153959</v>
      </c>
      <c r="DR54" s="151">
        <v>1042.7821267153959</v>
      </c>
      <c r="DS54" s="151">
        <v>1042.7821267153959</v>
      </c>
      <c r="DT54" s="151">
        <v>1042.7821267153959</v>
      </c>
      <c r="DU54" s="151">
        <v>1042.7821267153959</v>
      </c>
      <c r="DV54" s="151">
        <v>1042.7821267153959</v>
      </c>
      <c r="DW54" s="151">
        <v>1040.2568731730189</v>
      </c>
      <c r="DX54" s="151">
        <v>1040.2568731730189</v>
      </c>
      <c r="DY54" s="151">
        <v>1040.2568731730189</v>
      </c>
      <c r="DZ54" s="151">
        <v>1040.2568731730189</v>
      </c>
      <c r="EA54" s="151">
        <v>1040.2568731730189</v>
      </c>
      <c r="EB54" s="151">
        <v>1040.2568731730189</v>
      </c>
      <c r="EC54" s="151">
        <v>1040.2568731730189</v>
      </c>
      <c r="ED54" s="151">
        <v>1040.2568731730189</v>
      </c>
      <c r="EE54" s="151">
        <v>1040.2568731730189</v>
      </c>
      <c r="EF54" s="151">
        <v>1040.2568731730189</v>
      </c>
      <c r="EG54" s="151">
        <v>1040.2568731730189</v>
      </c>
      <c r="EH54" s="151">
        <v>1040.2568731730189</v>
      </c>
      <c r="EI54" s="151">
        <v>1056.0245376206149</v>
      </c>
      <c r="EJ54" s="151">
        <v>1056.0245376206149</v>
      </c>
      <c r="EK54" s="151">
        <v>1056.0245376206149</v>
      </c>
      <c r="EL54" s="151">
        <v>1056.0245376206149</v>
      </c>
      <c r="EM54" s="151">
        <v>1056.0245376206149</v>
      </c>
      <c r="EN54" s="151">
        <v>1056.0245376206149</v>
      </c>
      <c r="EO54" s="151">
        <v>1056.0245376206149</v>
      </c>
      <c r="EP54" s="151">
        <v>1056.0245376206149</v>
      </c>
      <c r="EQ54" s="151">
        <v>1056.0245376206149</v>
      </c>
      <c r="ER54" s="151">
        <v>1056.0245376206149</v>
      </c>
      <c r="ES54" s="151">
        <v>1056.0245376206149</v>
      </c>
      <c r="ET54" s="151">
        <v>1056.0245376206149</v>
      </c>
      <c r="EU54" s="151">
        <v>1066.2410786388728</v>
      </c>
      <c r="EV54" s="151">
        <v>1066.2410786388728</v>
      </c>
      <c r="EW54" s="151">
        <v>1066.2410786388728</v>
      </c>
      <c r="EX54" s="151">
        <v>1066.2410786388728</v>
      </c>
      <c r="EY54" s="151">
        <v>1066.2410786388728</v>
      </c>
      <c r="EZ54" s="151">
        <v>1066.2410786388728</v>
      </c>
      <c r="FA54" s="151">
        <v>1066.2410786388728</v>
      </c>
      <c r="FB54" s="151">
        <v>1066.2410786388728</v>
      </c>
      <c r="FC54" s="151">
        <v>1066.2410786388728</v>
      </c>
      <c r="FD54" s="151">
        <v>1066.2410786388728</v>
      </c>
      <c r="FE54" s="151">
        <v>1066.2410786388728</v>
      </c>
      <c r="FF54" s="151">
        <v>1066.2410786388728</v>
      </c>
      <c r="FG54" s="151">
        <v>1071.5623153085767</v>
      </c>
      <c r="FH54" s="151">
        <v>1071.5623153085767</v>
      </c>
      <c r="FI54" s="151">
        <v>1071.5623153085767</v>
      </c>
      <c r="FJ54" s="151">
        <v>1071.5623153085767</v>
      </c>
      <c r="FK54" s="151">
        <v>1071.5623153085767</v>
      </c>
      <c r="FL54" s="151">
        <v>1071.5623153085767</v>
      </c>
      <c r="FM54" s="151">
        <v>1071.5623153085767</v>
      </c>
      <c r="FN54" s="151">
        <v>1071.5623153085767</v>
      </c>
      <c r="FO54" s="151">
        <v>1071.5623153085767</v>
      </c>
      <c r="FP54" s="151">
        <v>1071.5623153085767</v>
      </c>
      <c r="FQ54" s="151">
        <v>1071.5623153085767</v>
      </c>
      <c r="FR54" s="151">
        <v>1071.5623153085767</v>
      </c>
      <c r="FS54" s="151">
        <v>1080.909876595832</v>
      </c>
      <c r="FT54" s="151">
        <v>1080.909876595832</v>
      </c>
      <c r="FU54" s="151">
        <v>1080.909876595832</v>
      </c>
      <c r="FV54" s="151">
        <v>1080.909876595832</v>
      </c>
      <c r="FW54" s="151">
        <v>1080.909876595832</v>
      </c>
      <c r="FX54" s="151">
        <v>1080.909876595832</v>
      </c>
      <c r="FY54" s="151">
        <v>1080.909876595832</v>
      </c>
      <c r="FZ54" s="151">
        <v>1080.909876595832</v>
      </c>
      <c r="GA54" s="151">
        <v>1080.909876595832</v>
      </c>
      <c r="GB54" s="151">
        <v>1080.909876595832</v>
      </c>
      <c r="GC54" s="151">
        <v>1080.909876595832</v>
      </c>
      <c r="GD54" s="151">
        <v>1080.909876595832</v>
      </c>
      <c r="GE54" s="151">
        <v>1088.8963993518521</v>
      </c>
      <c r="GF54" s="151">
        <v>1088.8963993518521</v>
      </c>
      <c r="GG54" s="151">
        <v>1088.8963993518521</v>
      </c>
      <c r="GH54" s="151">
        <v>1088.8963993518521</v>
      </c>
      <c r="GI54" s="151">
        <v>1088.8963993518521</v>
      </c>
      <c r="GJ54" s="151">
        <v>1088.8963993518521</v>
      </c>
      <c r="GK54" s="151">
        <v>1088.8963993518521</v>
      </c>
      <c r="GL54" s="151">
        <v>1088.8963993518521</v>
      </c>
      <c r="GM54" s="151">
        <v>1088.8963993518521</v>
      </c>
      <c r="GN54" s="151">
        <v>1088.8963993518521</v>
      </c>
      <c r="GO54" s="151">
        <v>1088.8963993518521</v>
      </c>
      <c r="GP54" s="151">
        <v>1088.8963993518521</v>
      </c>
      <c r="GQ54" s="151">
        <v>1108.9790110492304</v>
      </c>
      <c r="GR54" s="151">
        <v>1108.9790110492304</v>
      </c>
      <c r="GS54" s="151">
        <v>1108.9790110492304</v>
      </c>
      <c r="GT54" s="151">
        <v>1108.9790110492304</v>
      </c>
      <c r="GU54" s="151">
        <v>1108.9790110492304</v>
      </c>
      <c r="GV54" s="151">
        <v>1108.9790110492304</v>
      </c>
      <c r="GW54" s="151">
        <v>1108.9790110492304</v>
      </c>
      <c r="GX54" s="151">
        <v>1108.9790110492304</v>
      </c>
      <c r="GY54" s="151">
        <v>1108.9790110492304</v>
      </c>
      <c r="GZ54" s="151">
        <v>1108.9790110492304</v>
      </c>
      <c r="HA54" s="151">
        <v>1108.9790110492304</v>
      </c>
      <c r="HB54" s="151">
        <v>1108.9790110492304</v>
      </c>
      <c r="HC54" s="423">
        <v>1122.1938044249503</v>
      </c>
      <c r="HD54" s="423">
        <v>1122.1938044249503</v>
      </c>
      <c r="HE54" s="423">
        <v>1122.1938044249503</v>
      </c>
      <c r="HF54" s="423">
        <v>1122.1938044249503</v>
      </c>
      <c r="HG54" s="423">
        <v>1122.1938044249503</v>
      </c>
      <c r="HH54" s="423">
        <v>1122.1938044249503</v>
      </c>
      <c r="HI54" s="423">
        <v>1122.1938044249503</v>
      </c>
      <c r="HJ54" s="423">
        <v>1122.1938044249503</v>
      </c>
      <c r="HK54" s="423">
        <v>1122.1938044249503</v>
      </c>
      <c r="HL54" s="423">
        <v>1122.1938044249503</v>
      </c>
      <c r="HM54" s="423">
        <v>1122.1938044249503</v>
      </c>
      <c r="HN54" s="423">
        <v>1122.1938044249503</v>
      </c>
      <c r="HO54" s="423">
        <v>1099.22240719057</v>
      </c>
      <c r="HP54" s="423">
        <v>1099.22240719057</v>
      </c>
      <c r="HQ54" s="423">
        <v>1099.22240719057</v>
      </c>
      <c r="HR54" s="423">
        <v>1099.22240719057</v>
      </c>
      <c r="HS54" s="423">
        <v>1099.22240719057</v>
      </c>
      <c r="HT54" s="423">
        <v>1099.22240719057</v>
      </c>
      <c r="HU54" s="423">
        <v>1099.22240719057</v>
      </c>
      <c r="HV54" s="423">
        <v>1099.22240719057</v>
      </c>
      <c r="HW54" s="423">
        <v>1099.22240719057</v>
      </c>
      <c r="HX54" s="423">
        <v>1099.22240719057</v>
      </c>
      <c r="HY54" s="423">
        <v>1099.22240719057</v>
      </c>
      <c r="HZ54" s="423">
        <v>1099.22240719057</v>
      </c>
      <c r="IA54" s="423">
        <v>1099.22240719057</v>
      </c>
      <c r="IB54" s="423">
        <v>1099.22240719057</v>
      </c>
      <c r="IC54" s="423">
        <v>1099.22240719057</v>
      </c>
      <c r="ID54" s="423">
        <v>1099.22240719057</v>
      </c>
      <c r="IE54" s="423">
        <v>1099.22240719057</v>
      </c>
      <c r="IF54" s="423">
        <v>1099.22240719057</v>
      </c>
      <c r="IG54" s="423">
        <v>1099.22240719057</v>
      </c>
      <c r="IH54" s="423">
        <v>1099.22240719057</v>
      </c>
      <c r="II54" s="423">
        <v>1099.22240719057</v>
      </c>
      <c r="IJ54" s="423">
        <v>1099.22240719057</v>
      </c>
      <c r="IK54" s="423">
        <v>1099.22240719057</v>
      </c>
      <c r="IL54" s="423">
        <v>1099.22240719057</v>
      </c>
    </row>
    <row r="55" spans="1:246" x14ac:dyDescent="0.25">
      <c r="A55" s="144">
        <v>116</v>
      </c>
      <c r="B55" s="144" t="s">
        <v>310</v>
      </c>
      <c r="C55" s="144">
        <v>4</v>
      </c>
      <c r="D55" s="144">
        <v>0</v>
      </c>
      <c r="E55" s="144"/>
      <c r="F55" s="145">
        <f t="shared" si="4"/>
        <v>40.787194324799998</v>
      </c>
      <c r="G55" s="146">
        <f t="shared" si="6"/>
        <v>151.69</v>
      </c>
      <c r="H55" s="147">
        <f>MAX(0,IF(Q55&lt;&gt;"",(YEAR(Q55)-YEAR(GERAL!$G$3))*12+MONTH(Q55)+1,999))</f>
        <v>999</v>
      </c>
      <c r="I55" s="148"/>
      <c r="J55" s="149"/>
      <c r="K55" s="150">
        <f>IF(J55&lt;&gt;"",(YEAR(J55)-YEAR(GERAL!$G$3))*12+MONTH(J55)+IF(DAY(J55)&gt;1,1,0),0)</f>
        <v>0</v>
      </c>
      <c r="L55" s="151">
        <v>7.82</v>
      </c>
      <c r="M55" s="151">
        <v>21.38</v>
      </c>
      <c r="N55" s="152">
        <v>344.65</v>
      </c>
      <c r="O55" s="153">
        <f t="shared" si="5"/>
        <v>0</v>
      </c>
      <c r="P55" s="154"/>
      <c r="Q55" s="149"/>
      <c r="R55" s="155">
        <v>56.28</v>
      </c>
      <c r="S55" s="156">
        <v>1</v>
      </c>
      <c r="T55" s="157">
        <v>0</v>
      </c>
      <c r="AL55" s="144" t="s">
        <v>175</v>
      </c>
      <c r="AM55" s="150" t="s">
        <v>393</v>
      </c>
      <c r="AQ55" s="151">
        <v>151.69</v>
      </c>
      <c r="AR55" s="151">
        <v>151.69</v>
      </c>
      <c r="AS55" s="151">
        <v>151.69</v>
      </c>
      <c r="AT55" s="151">
        <v>151.69</v>
      </c>
      <c r="AU55" s="151">
        <v>151.69</v>
      </c>
      <c r="AV55" s="151">
        <v>151.69</v>
      </c>
      <c r="AW55" s="151">
        <v>151.69</v>
      </c>
      <c r="AX55" s="151">
        <v>151.69</v>
      </c>
      <c r="AY55" s="151">
        <v>151.69</v>
      </c>
      <c r="AZ55" s="151">
        <v>151.69</v>
      </c>
      <c r="BA55" s="151">
        <v>151.69</v>
      </c>
      <c r="BB55" s="151">
        <v>151.69</v>
      </c>
      <c r="BC55" s="151">
        <v>191.90863152377653</v>
      </c>
      <c r="BD55" s="151">
        <v>191.90863152377653</v>
      </c>
      <c r="BE55" s="151">
        <v>191.90863152377653</v>
      </c>
      <c r="BF55" s="151">
        <v>191.90863152377653</v>
      </c>
      <c r="BG55" s="151">
        <v>191.90863152377653</v>
      </c>
      <c r="BH55" s="151">
        <v>191.90863152377653</v>
      </c>
      <c r="BI55" s="151">
        <v>191.90863152377653</v>
      </c>
      <c r="BJ55" s="151">
        <v>191.90863152377653</v>
      </c>
      <c r="BK55" s="151">
        <v>191.90863152377653</v>
      </c>
      <c r="BL55" s="151">
        <v>191.90863152377653</v>
      </c>
      <c r="BM55" s="151">
        <v>191.90863152377653</v>
      </c>
      <c r="BN55" s="151">
        <v>191.90863152377653</v>
      </c>
      <c r="BO55" s="151">
        <v>191.83488365150129</v>
      </c>
      <c r="BP55" s="151">
        <v>191.83488365150129</v>
      </c>
      <c r="BQ55" s="151">
        <v>191.83488365150129</v>
      </c>
      <c r="BR55" s="151">
        <v>191.83488365150129</v>
      </c>
      <c r="BS55" s="151">
        <v>191.83488365150129</v>
      </c>
      <c r="BT55" s="151">
        <v>191.83488365150129</v>
      </c>
      <c r="BU55" s="151">
        <v>191.83488365150129</v>
      </c>
      <c r="BV55" s="151">
        <v>191.83488365150129</v>
      </c>
      <c r="BW55" s="151">
        <v>191.83488365150129</v>
      </c>
      <c r="BX55" s="151">
        <v>191.83488365150129</v>
      </c>
      <c r="BY55" s="151">
        <v>191.83488365150129</v>
      </c>
      <c r="BZ55" s="151">
        <v>191.83488365150129</v>
      </c>
      <c r="CA55" s="151">
        <v>192.16394419257904</v>
      </c>
      <c r="CB55" s="151">
        <v>192.16394419257904</v>
      </c>
      <c r="CC55" s="151">
        <v>192.16394419257904</v>
      </c>
      <c r="CD55" s="151">
        <v>192.16394419257904</v>
      </c>
      <c r="CE55" s="151">
        <v>192.16394419257904</v>
      </c>
      <c r="CF55" s="151">
        <v>192.16394419257904</v>
      </c>
      <c r="CG55" s="151">
        <v>192.16394419257904</v>
      </c>
      <c r="CH55" s="151">
        <v>192.16394419257904</v>
      </c>
      <c r="CI55" s="151">
        <v>192.16394419257904</v>
      </c>
      <c r="CJ55" s="151">
        <v>192.16394419257904</v>
      </c>
      <c r="CK55" s="151">
        <v>192.16394419257904</v>
      </c>
      <c r="CL55" s="151">
        <v>192.16394419257904</v>
      </c>
      <c r="CM55" s="151">
        <v>193.78892682079729</v>
      </c>
      <c r="CN55" s="151">
        <v>193.78892682079729</v>
      </c>
      <c r="CO55" s="151">
        <v>193.78892682079729</v>
      </c>
      <c r="CP55" s="151">
        <v>193.78892682079729</v>
      </c>
      <c r="CQ55" s="151">
        <v>193.78892682079729</v>
      </c>
      <c r="CR55" s="151">
        <v>193.78892682079729</v>
      </c>
      <c r="CS55" s="151">
        <v>193.78892682079729</v>
      </c>
      <c r="CT55" s="151">
        <v>193.78892682079729</v>
      </c>
      <c r="CU55" s="151">
        <v>193.78892682079729</v>
      </c>
      <c r="CV55" s="151">
        <v>193.78892682079729</v>
      </c>
      <c r="CW55" s="151">
        <v>193.78892682079729</v>
      </c>
      <c r="CX55" s="151">
        <v>193.78892682079729</v>
      </c>
      <c r="CY55" s="151">
        <v>197.89412474007185</v>
      </c>
      <c r="CZ55" s="151">
        <v>197.89412474007185</v>
      </c>
      <c r="DA55" s="151">
        <v>197.89412474007185</v>
      </c>
      <c r="DB55" s="151">
        <v>197.89412474007185</v>
      </c>
      <c r="DC55" s="151">
        <v>197.89412474007185</v>
      </c>
      <c r="DD55" s="151">
        <v>197.89412474007185</v>
      </c>
      <c r="DE55" s="151">
        <v>197.89412474007185</v>
      </c>
      <c r="DF55" s="151">
        <v>197.89412474007185</v>
      </c>
      <c r="DG55" s="151">
        <v>197.89412474007185</v>
      </c>
      <c r="DH55" s="151">
        <v>197.89412474007185</v>
      </c>
      <c r="DI55" s="151">
        <v>197.89412474007185</v>
      </c>
      <c r="DJ55" s="151">
        <v>197.89412474007185</v>
      </c>
      <c r="DK55" s="151">
        <v>202.36643507193892</v>
      </c>
      <c r="DL55" s="151">
        <v>202.36643507193892</v>
      </c>
      <c r="DM55" s="151">
        <v>202.36643507193892</v>
      </c>
      <c r="DN55" s="151">
        <v>202.36643507193892</v>
      </c>
      <c r="DO55" s="151">
        <v>202.36643507193892</v>
      </c>
      <c r="DP55" s="151">
        <v>202.36643507193892</v>
      </c>
      <c r="DQ55" s="151">
        <v>202.36643507193892</v>
      </c>
      <c r="DR55" s="151">
        <v>202.36643507193892</v>
      </c>
      <c r="DS55" s="151">
        <v>202.36643507193892</v>
      </c>
      <c r="DT55" s="151">
        <v>202.36643507193892</v>
      </c>
      <c r="DU55" s="151">
        <v>202.36643507193892</v>
      </c>
      <c r="DV55" s="151">
        <v>202.36643507193892</v>
      </c>
      <c r="DW55" s="151">
        <v>204.99245878092088</v>
      </c>
      <c r="DX55" s="151">
        <v>204.99245878092088</v>
      </c>
      <c r="DY55" s="151">
        <v>204.99245878092088</v>
      </c>
      <c r="DZ55" s="151">
        <v>204.99245878092088</v>
      </c>
      <c r="EA55" s="151">
        <v>204.99245878092088</v>
      </c>
      <c r="EB55" s="151">
        <v>204.99245878092088</v>
      </c>
      <c r="EC55" s="151">
        <v>204.99245878092088</v>
      </c>
      <c r="ED55" s="151">
        <v>204.99245878092088</v>
      </c>
      <c r="EE55" s="151">
        <v>204.99245878092088</v>
      </c>
      <c r="EF55" s="151">
        <v>204.99245878092088</v>
      </c>
      <c r="EG55" s="151">
        <v>204.99245878092088</v>
      </c>
      <c r="EH55" s="151">
        <v>204.99245878092088</v>
      </c>
      <c r="EI55" s="151">
        <v>206.49527685936525</v>
      </c>
      <c r="EJ55" s="151">
        <v>206.49527685936525</v>
      </c>
      <c r="EK55" s="151">
        <v>206.49527685936525</v>
      </c>
      <c r="EL55" s="151">
        <v>206.49527685936525</v>
      </c>
      <c r="EM55" s="151">
        <v>206.49527685936525</v>
      </c>
      <c r="EN55" s="151">
        <v>206.49527685936525</v>
      </c>
      <c r="EO55" s="151">
        <v>206.49527685936525</v>
      </c>
      <c r="EP55" s="151">
        <v>206.49527685936525</v>
      </c>
      <c r="EQ55" s="151">
        <v>206.49527685936525</v>
      </c>
      <c r="ER55" s="151">
        <v>206.49527685936525</v>
      </c>
      <c r="ES55" s="151">
        <v>206.49527685936525</v>
      </c>
      <c r="ET55" s="151">
        <v>206.49527685936525</v>
      </c>
      <c r="EU55" s="151">
        <v>206.54928723802556</v>
      </c>
      <c r="EV55" s="151">
        <v>206.54928723802556</v>
      </c>
      <c r="EW55" s="151">
        <v>206.54928723802556</v>
      </c>
      <c r="EX55" s="151">
        <v>206.54928723802556</v>
      </c>
      <c r="EY55" s="151">
        <v>206.54928723802556</v>
      </c>
      <c r="EZ55" s="151">
        <v>206.54928723802556</v>
      </c>
      <c r="FA55" s="151">
        <v>206.54928723802556</v>
      </c>
      <c r="FB55" s="151">
        <v>206.54928723802556</v>
      </c>
      <c r="FC55" s="151">
        <v>206.54928723802556</v>
      </c>
      <c r="FD55" s="151">
        <v>206.54928723802556</v>
      </c>
      <c r="FE55" s="151">
        <v>206.54928723802556</v>
      </c>
      <c r="FF55" s="151">
        <v>206.54928723802556</v>
      </c>
      <c r="FG55" s="151">
        <v>205.36514629528176</v>
      </c>
      <c r="FH55" s="151">
        <v>205.36514629528176</v>
      </c>
      <c r="FI55" s="151">
        <v>205.36514629528176</v>
      </c>
      <c r="FJ55" s="151">
        <v>205.36514629528176</v>
      </c>
      <c r="FK55" s="151">
        <v>205.36514629528176</v>
      </c>
      <c r="FL55" s="151">
        <v>205.36514629528176</v>
      </c>
      <c r="FM55" s="151">
        <v>205.36514629528176</v>
      </c>
      <c r="FN55" s="151">
        <v>205.36514629528176</v>
      </c>
      <c r="FO55" s="151">
        <v>205.36514629528176</v>
      </c>
      <c r="FP55" s="151">
        <v>205.36514629528176</v>
      </c>
      <c r="FQ55" s="151">
        <v>205.36514629528176</v>
      </c>
      <c r="FR55" s="151">
        <v>205.36514629528176</v>
      </c>
      <c r="FS55" s="151">
        <v>204.28999463191124</v>
      </c>
      <c r="FT55" s="151">
        <v>204.28999463191124</v>
      </c>
      <c r="FU55" s="151">
        <v>204.28999463191124</v>
      </c>
      <c r="FV55" s="151">
        <v>204.28999463191124</v>
      </c>
      <c r="FW55" s="151">
        <v>204.28999463191124</v>
      </c>
      <c r="FX55" s="151">
        <v>204.28999463191124</v>
      </c>
      <c r="FY55" s="151">
        <v>204.28999463191124</v>
      </c>
      <c r="FZ55" s="151">
        <v>204.28999463191124</v>
      </c>
      <c r="GA55" s="151">
        <v>204.28999463191124</v>
      </c>
      <c r="GB55" s="151">
        <v>204.28999463191124</v>
      </c>
      <c r="GC55" s="151">
        <v>204.28999463191124</v>
      </c>
      <c r="GD55" s="151">
        <v>204.28999463191124</v>
      </c>
      <c r="GE55" s="151">
        <v>204.3815246697105</v>
      </c>
      <c r="GF55" s="151">
        <v>204.3815246697105</v>
      </c>
      <c r="GG55" s="151">
        <v>204.3815246697105</v>
      </c>
      <c r="GH55" s="151">
        <v>204.3815246697105</v>
      </c>
      <c r="GI55" s="151">
        <v>204.3815246697105</v>
      </c>
      <c r="GJ55" s="151">
        <v>204.3815246697105</v>
      </c>
      <c r="GK55" s="151">
        <v>204.3815246697105</v>
      </c>
      <c r="GL55" s="151">
        <v>204.3815246697105</v>
      </c>
      <c r="GM55" s="151">
        <v>204.3815246697105</v>
      </c>
      <c r="GN55" s="151">
        <v>204.3815246697105</v>
      </c>
      <c r="GO55" s="151">
        <v>204.3815246697105</v>
      </c>
      <c r="GP55" s="151">
        <v>204.3815246697105</v>
      </c>
      <c r="GQ55" s="151">
        <v>205.47390234885816</v>
      </c>
      <c r="GR55" s="151">
        <v>205.47390234885816</v>
      </c>
      <c r="GS55" s="151">
        <v>205.47390234885816</v>
      </c>
      <c r="GT55" s="151">
        <v>205.47390234885816</v>
      </c>
      <c r="GU55" s="151">
        <v>205.47390234885816</v>
      </c>
      <c r="GV55" s="151">
        <v>205.47390234885816</v>
      </c>
      <c r="GW55" s="151">
        <v>205.47390234885816</v>
      </c>
      <c r="GX55" s="151">
        <v>205.47390234885816</v>
      </c>
      <c r="GY55" s="151">
        <v>205.47390234885816</v>
      </c>
      <c r="GZ55" s="151">
        <v>205.47390234885816</v>
      </c>
      <c r="HA55" s="151">
        <v>205.47390234885816</v>
      </c>
      <c r="HB55" s="151">
        <v>205.47390234885816</v>
      </c>
      <c r="HC55" s="423">
        <v>206.1569713758085</v>
      </c>
      <c r="HD55" s="423">
        <v>206.1569713758085</v>
      </c>
      <c r="HE55" s="423">
        <v>206.1569713758085</v>
      </c>
      <c r="HF55" s="423">
        <v>206.1569713758085</v>
      </c>
      <c r="HG55" s="423">
        <v>206.1569713758085</v>
      </c>
      <c r="HH55" s="423">
        <v>206.1569713758085</v>
      </c>
      <c r="HI55" s="423">
        <v>206.1569713758085</v>
      </c>
      <c r="HJ55" s="423">
        <v>206.1569713758085</v>
      </c>
      <c r="HK55" s="423">
        <v>206.1569713758085</v>
      </c>
      <c r="HL55" s="423">
        <v>206.1569713758085</v>
      </c>
      <c r="HM55" s="423">
        <v>206.1569713758085</v>
      </c>
      <c r="HN55" s="423">
        <v>206.1569713758085</v>
      </c>
      <c r="HO55" s="423">
        <v>1195.0637358839499</v>
      </c>
      <c r="HP55" s="423">
        <v>1195.0637358839499</v>
      </c>
      <c r="HQ55" s="423">
        <v>1195.0637358839499</v>
      </c>
      <c r="HR55" s="423">
        <v>1195.0637358839499</v>
      </c>
      <c r="HS55" s="423">
        <v>1195.0637358839499</v>
      </c>
      <c r="HT55" s="423">
        <v>1195.0637358839499</v>
      </c>
      <c r="HU55" s="423">
        <v>1195.0637358839499</v>
      </c>
      <c r="HV55" s="423">
        <v>1195.0637358839499</v>
      </c>
      <c r="HW55" s="423">
        <v>1195.0637358839499</v>
      </c>
      <c r="HX55" s="423">
        <v>1195.0637358839499</v>
      </c>
      <c r="HY55" s="423">
        <v>1195.0637358839499</v>
      </c>
      <c r="HZ55" s="423">
        <v>1195.0637358839499</v>
      </c>
      <c r="IA55" s="423">
        <v>1195.0637358839499</v>
      </c>
      <c r="IB55" s="423">
        <v>1195.0637358839499</v>
      </c>
      <c r="IC55" s="423">
        <v>1195.0637358839499</v>
      </c>
      <c r="ID55" s="423">
        <v>1195.0637358839499</v>
      </c>
      <c r="IE55" s="423">
        <v>1195.0637358839499</v>
      </c>
      <c r="IF55" s="423">
        <v>1195.0637358839499</v>
      </c>
      <c r="IG55" s="423">
        <v>1195.0637358839499</v>
      </c>
      <c r="IH55" s="423">
        <v>1195.0637358839499</v>
      </c>
      <c r="II55" s="423">
        <v>1195.0637358839499</v>
      </c>
      <c r="IJ55" s="423">
        <v>1195.0637358839499</v>
      </c>
      <c r="IK55" s="423">
        <v>1195.0637358839499</v>
      </c>
      <c r="IL55" s="423">
        <v>1195.0637358839499</v>
      </c>
    </row>
    <row r="56" spans="1:246" x14ac:dyDescent="0.25">
      <c r="A56" s="144">
        <v>117</v>
      </c>
      <c r="B56" s="144" t="s">
        <v>311</v>
      </c>
      <c r="C56" s="144">
        <v>3</v>
      </c>
      <c r="D56" s="144">
        <v>0</v>
      </c>
      <c r="E56" s="144"/>
      <c r="F56" s="145">
        <f t="shared" si="4"/>
        <v>0.7942516064000007</v>
      </c>
      <c r="G56" s="146">
        <f t="shared" si="6"/>
        <v>1194.3864155151309</v>
      </c>
      <c r="H56" s="147">
        <f>MAX(0,IF(Q56&lt;&gt;"",(YEAR(Q56)-YEAR(GERAL!$G$3))*12+MONTH(Q56)+1,999))</f>
        <v>37</v>
      </c>
      <c r="I56" s="148"/>
      <c r="J56" s="149"/>
      <c r="K56" s="150">
        <f>IF(J56&lt;&gt;"",(YEAR(J56)-YEAR(GERAL!$G$3))*12+MONTH(J56)+IF(DAY(J56)&gt;1,1,0),0)</f>
        <v>0</v>
      </c>
      <c r="L56" s="151">
        <v>91.91</v>
      </c>
      <c r="M56" s="151">
        <v>25.17</v>
      </c>
      <c r="N56" s="152">
        <v>344.65</v>
      </c>
      <c r="O56" s="153">
        <f t="shared" si="5"/>
        <v>0</v>
      </c>
      <c r="P56" s="154"/>
      <c r="Q56" s="149">
        <v>44925</v>
      </c>
      <c r="R56" s="155">
        <v>13.12</v>
      </c>
      <c r="S56" s="156">
        <v>1</v>
      </c>
      <c r="T56" s="157">
        <v>0</v>
      </c>
      <c r="AL56" s="144" t="s">
        <v>259</v>
      </c>
      <c r="AM56" s="150" t="s">
        <v>393</v>
      </c>
      <c r="AQ56" s="151">
        <v>1194.3864155151309</v>
      </c>
      <c r="AR56" s="151">
        <v>1194.3864155151309</v>
      </c>
      <c r="AS56" s="151">
        <v>1194.3864155151309</v>
      </c>
      <c r="AT56" s="151">
        <v>1194.3864155151309</v>
      </c>
      <c r="AU56" s="151">
        <v>1194.3864155151309</v>
      </c>
      <c r="AV56" s="151">
        <v>1194.3864155151309</v>
      </c>
      <c r="AW56" s="151">
        <v>1194.3864155151309</v>
      </c>
      <c r="AX56" s="151">
        <v>1194.3864155151309</v>
      </c>
      <c r="AY56" s="151">
        <v>1194.3864155151309</v>
      </c>
      <c r="AZ56" s="151">
        <v>1194.3864155151309</v>
      </c>
      <c r="BA56" s="151">
        <v>1194.3864155151309</v>
      </c>
      <c r="BB56" s="151">
        <v>1194.3864155151309</v>
      </c>
      <c r="BC56" s="151">
        <v>1154.7556496630768</v>
      </c>
      <c r="BD56" s="151">
        <v>1154.7556496630768</v>
      </c>
      <c r="BE56" s="151">
        <v>1154.7556496630768</v>
      </c>
      <c r="BF56" s="151">
        <v>1154.7556496630768</v>
      </c>
      <c r="BG56" s="151">
        <v>1154.7556496630768</v>
      </c>
      <c r="BH56" s="151">
        <v>1154.7556496630768</v>
      </c>
      <c r="BI56" s="151">
        <v>1154.7556496630768</v>
      </c>
      <c r="BJ56" s="151">
        <v>1154.7556496630768</v>
      </c>
      <c r="BK56" s="151">
        <v>1154.7556496630768</v>
      </c>
      <c r="BL56" s="151">
        <v>1154.7556496630768</v>
      </c>
      <c r="BM56" s="151">
        <v>1154.7556496630768</v>
      </c>
      <c r="BN56" s="151">
        <v>1154.7556496630768</v>
      </c>
      <c r="BO56" s="151">
        <v>1124.1352000549571</v>
      </c>
      <c r="BP56" s="151">
        <v>1124.1352000549571</v>
      </c>
      <c r="BQ56" s="151">
        <v>1124.1352000549571</v>
      </c>
      <c r="BR56" s="151">
        <v>1124.1352000549571</v>
      </c>
      <c r="BS56" s="151">
        <v>1124.1352000549571</v>
      </c>
      <c r="BT56" s="151">
        <v>1124.1352000549571</v>
      </c>
      <c r="BU56" s="151">
        <v>1124.1352000549571</v>
      </c>
      <c r="BV56" s="151">
        <v>1124.1352000549571</v>
      </c>
      <c r="BW56" s="151">
        <v>1124.1352000549571</v>
      </c>
      <c r="BX56" s="151">
        <v>1124.1352000549571</v>
      </c>
      <c r="BY56" s="151">
        <v>1124.1352000549571</v>
      </c>
      <c r="BZ56" s="151">
        <v>1124.1352000549571</v>
      </c>
      <c r="CA56" s="151">
        <v>1087.8897209526422</v>
      </c>
      <c r="CB56" s="151">
        <v>1087.8897209526422</v>
      </c>
      <c r="CC56" s="151">
        <v>1087.8897209526422</v>
      </c>
      <c r="CD56" s="151">
        <v>1087.8897209526422</v>
      </c>
      <c r="CE56" s="151">
        <v>1087.8897209526422</v>
      </c>
      <c r="CF56" s="151">
        <v>1087.8897209526422</v>
      </c>
      <c r="CG56" s="151">
        <v>1087.8897209526422</v>
      </c>
      <c r="CH56" s="151">
        <v>1087.8897209526422</v>
      </c>
      <c r="CI56" s="151">
        <v>1087.8897209526422</v>
      </c>
      <c r="CJ56" s="151">
        <v>1087.8897209526422</v>
      </c>
      <c r="CK56" s="151">
        <v>1087.8897209526422</v>
      </c>
      <c r="CL56" s="151">
        <v>1087.8897209526422</v>
      </c>
      <c r="CM56" s="151">
        <v>1066.2508031210909</v>
      </c>
      <c r="CN56" s="151">
        <v>1066.2508031210909</v>
      </c>
      <c r="CO56" s="151">
        <v>1066.2508031210909</v>
      </c>
      <c r="CP56" s="151">
        <v>1066.2508031210909</v>
      </c>
      <c r="CQ56" s="151">
        <v>1066.2508031210909</v>
      </c>
      <c r="CR56" s="151">
        <v>1066.2508031210909</v>
      </c>
      <c r="CS56" s="151">
        <v>1066.2508031210909</v>
      </c>
      <c r="CT56" s="151">
        <v>1066.2508031210909</v>
      </c>
      <c r="CU56" s="151">
        <v>1066.2508031210909</v>
      </c>
      <c r="CV56" s="151">
        <v>1066.2508031210909</v>
      </c>
      <c r="CW56" s="151">
        <v>1066.2508031210909</v>
      </c>
      <c r="CX56" s="151">
        <v>1066.2508031210909</v>
      </c>
      <c r="CY56" s="151">
        <v>1030.756832004585</v>
      </c>
      <c r="CZ56" s="151">
        <v>1030.756832004585</v>
      </c>
      <c r="DA56" s="151">
        <v>1030.756832004585</v>
      </c>
      <c r="DB56" s="151">
        <v>1030.756832004585</v>
      </c>
      <c r="DC56" s="151">
        <v>1030.756832004585</v>
      </c>
      <c r="DD56" s="151">
        <v>1030.756832004585</v>
      </c>
      <c r="DE56" s="151">
        <v>1030.756832004585</v>
      </c>
      <c r="DF56" s="151">
        <v>1030.756832004585</v>
      </c>
      <c r="DG56" s="151">
        <v>1030.756832004585</v>
      </c>
      <c r="DH56" s="151">
        <v>1030.756832004585</v>
      </c>
      <c r="DI56" s="151">
        <v>1030.756832004585</v>
      </c>
      <c r="DJ56" s="151">
        <v>1030.756832004585</v>
      </c>
      <c r="DK56" s="151">
        <v>1042.7821267153959</v>
      </c>
      <c r="DL56" s="151">
        <v>1042.7821267153959</v>
      </c>
      <c r="DM56" s="151">
        <v>1042.7821267153959</v>
      </c>
      <c r="DN56" s="151">
        <v>1042.7821267153959</v>
      </c>
      <c r="DO56" s="151">
        <v>1042.7821267153959</v>
      </c>
      <c r="DP56" s="151">
        <v>1042.7821267153959</v>
      </c>
      <c r="DQ56" s="151">
        <v>1042.7821267153959</v>
      </c>
      <c r="DR56" s="151">
        <v>1042.7821267153959</v>
      </c>
      <c r="DS56" s="151">
        <v>1042.7821267153959</v>
      </c>
      <c r="DT56" s="151">
        <v>1042.7821267153959</v>
      </c>
      <c r="DU56" s="151">
        <v>1042.7821267153959</v>
      </c>
      <c r="DV56" s="151">
        <v>1042.7821267153959</v>
      </c>
      <c r="DW56" s="151">
        <v>1040.2568731730189</v>
      </c>
      <c r="DX56" s="151">
        <v>1040.2568731730189</v>
      </c>
      <c r="DY56" s="151">
        <v>1040.2568731730189</v>
      </c>
      <c r="DZ56" s="151">
        <v>1040.2568731730189</v>
      </c>
      <c r="EA56" s="151">
        <v>1040.2568731730189</v>
      </c>
      <c r="EB56" s="151">
        <v>1040.2568731730189</v>
      </c>
      <c r="EC56" s="151">
        <v>1040.2568731730189</v>
      </c>
      <c r="ED56" s="151">
        <v>1040.2568731730189</v>
      </c>
      <c r="EE56" s="151">
        <v>1040.2568731730189</v>
      </c>
      <c r="EF56" s="151">
        <v>1040.2568731730189</v>
      </c>
      <c r="EG56" s="151">
        <v>1040.2568731730189</v>
      </c>
      <c r="EH56" s="151">
        <v>1040.2568731730189</v>
      </c>
      <c r="EI56" s="151">
        <v>1056.0245376206149</v>
      </c>
      <c r="EJ56" s="151">
        <v>1056.0245376206149</v>
      </c>
      <c r="EK56" s="151">
        <v>1056.0245376206149</v>
      </c>
      <c r="EL56" s="151">
        <v>1056.0245376206149</v>
      </c>
      <c r="EM56" s="151">
        <v>1056.0245376206149</v>
      </c>
      <c r="EN56" s="151">
        <v>1056.0245376206149</v>
      </c>
      <c r="EO56" s="151">
        <v>1056.0245376206149</v>
      </c>
      <c r="EP56" s="151">
        <v>1056.0245376206149</v>
      </c>
      <c r="EQ56" s="151">
        <v>1056.0245376206149</v>
      </c>
      <c r="ER56" s="151">
        <v>1056.0245376206149</v>
      </c>
      <c r="ES56" s="151">
        <v>1056.0245376206149</v>
      </c>
      <c r="ET56" s="151">
        <v>1056.0245376206149</v>
      </c>
      <c r="EU56" s="151">
        <v>1066.2410786388728</v>
      </c>
      <c r="EV56" s="151">
        <v>1066.2410786388728</v>
      </c>
      <c r="EW56" s="151">
        <v>1066.2410786388728</v>
      </c>
      <c r="EX56" s="151">
        <v>1066.2410786388728</v>
      </c>
      <c r="EY56" s="151">
        <v>1066.2410786388728</v>
      </c>
      <c r="EZ56" s="151">
        <v>1066.2410786388728</v>
      </c>
      <c r="FA56" s="151">
        <v>1066.2410786388728</v>
      </c>
      <c r="FB56" s="151">
        <v>1066.2410786388728</v>
      </c>
      <c r="FC56" s="151">
        <v>1066.2410786388728</v>
      </c>
      <c r="FD56" s="151">
        <v>1066.2410786388728</v>
      </c>
      <c r="FE56" s="151">
        <v>1066.2410786388728</v>
      </c>
      <c r="FF56" s="151">
        <v>1066.2410786388728</v>
      </c>
      <c r="FG56" s="151">
        <v>1071.5623153085767</v>
      </c>
      <c r="FH56" s="151">
        <v>1071.5623153085767</v>
      </c>
      <c r="FI56" s="151">
        <v>1071.5623153085767</v>
      </c>
      <c r="FJ56" s="151">
        <v>1071.5623153085767</v>
      </c>
      <c r="FK56" s="151">
        <v>1071.5623153085767</v>
      </c>
      <c r="FL56" s="151">
        <v>1071.5623153085767</v>
      </c>
      <c r="FM56" s="151">
        <v>1071.5623153085767</v>
      </c>
      <c r="FN56" s="151">
        <v>1071.5623153085767</v>
      </c>
      <c r="FO56" s="151">
        <v>1071.5623153085767</v>
      </c>
      <c r="FP56" s="151">
        <v>1071.5623153085767</v>
      </c>
      <c r="FQ56" s="151">
        <v>1071.5623153085767</v>
      </c>
      <c r="FR56" s="151">
        <v>1071.5623153085767</v>
      </c>
      <c r="FS56" s="151">
        <v>1080.909876595832</v>
      </c>
      <c r="FT56" s="151">
        <v>1080.909876595832</v>
      </c>
      <c r="FU56" s="151">
        <v>1080.909876595832</v>
      </c>
      <c r="FV56" s="151">
        <v>1080.909876595832</v>
      </c>
      <c r="FW56" s="151">
        <v>1080.909876595832</v>
      </c>
      <c r="FX56" s="151">
        <v>1080.909876595832</v>
      </c>
      <c r="FY56" s="151">
        <v>1080.909876595832</v>
      </c>
      <c r="FZ56" s="151">
        <v>1080.909876595832</v>
      </c>
      <c r="GA56" s="151">
        <v>1080.909876595832</v>
      </c>
      <c r="GB56" s="151">
        <v>1080.909876595832</v>
      </c>
      <c r="GC56" s="151">
        <v>1080.909876595832</v>
      </c>
      <c r="GD56" s="151">
        <v>1080.909876595832</v>
      </c>
      <c r="GE56" s="151">
        <v>1088.8963993518521</v>
      </c>
      <c r="GF56" s="151">
        <v>1088.8963993518521</v>
      </c>
      <c r="GG56" s="151">
        <v>1088.8963993518521</v>
      </c>
      <c r="GH56" s="151">
        <v>1088.8963993518521</v>
      </c>
      <c r="GI56" s="151">
        <v>1088.8963993518521</v>
      </c>
      <c r="GJ56" s="151">
        <v>1088.8963993518521</v>
      </c>
      <c r="GK56" s="151">
        <v>1088.8963993518521</v>
      </c>
      <c r="GL56" s="151">
        <v>1088.8963993518521</v>
      </c>
      <c r="GM56" s="151">
        <v>1088.8963993518521</v>
      </c>
      <c r="GN56" s="151">
        <v>1088.8963993518521</v>
      </c>
      <c r="GO56" s="151">
        <v>1088.8963993518521</v>
      </c>
      <c r="GP56" s="151">
        <v>1088.8963993518521</v>
      </c>
      <c r="GQ56" s="151">
        <v>1108.9790110492304</v>
      </c>
      <c r="GR56" s="151">
        <v>1108.9790110492304</v>
      </c>
      <c r="GS56" s="151">
        <v>1108.9790110492304</v>
      </c>
      <c r="GT56" s="151">
        <v>1108.9790110492304</v>
      </c>
      <c r="GU56" s="151">
        <v>1108.9790110492304</v>
      </c>
      <c r="GV56" s="151">
        <v>1108.9790110492304</v>
      </c>
      <c r="GW56" s="151">
        <v>1108.9790110492304</v>
      </c>
      <c r="GX56" s="151">
        <v>1108.9790110492304</v>
      </c>
      <c r="GY56" s="151">
        <v>1108.9790110492304</v>
      </c>
      <c r="GZ56" s="151">
        <v>1108.9790110492304</v>
      </c>
      <c r="HA56" s="151">
        <v>1108.9790110492304</v>
      </c>
      <c r="HB56" s="151">
        <v>1108.9790110492304</v>
      </c>
      <c r="HC56" s="423">
        <v>1122.1938044249503</v>
      </c>
      <c r="HD56" s="423">
        <v>1122.1938044249503</v>
      </c>
      <c r="HE56" s="423">
        <v>1122.1938044249503</v>
      </c>
      <c r="HF56" s="423">
        <v>1122.1938044249503</v>
      </c>
      <c r="HG56" s="423">
        <v>1122.1938044249503</v>
      </c>
      <c r="HH56" s="423">
        <v>1122.1938044249503</v>
      </c>
      <c r="HI56" s="423">
        <v>1122.1938044249503</v>
      </c>
      <c r="HJ56" s="423">
        <v>1122.1938044249503</v>
      </c>
      <c r="HK56" s="423">
        <v>1122.1938044249503</v>
      </c>
      <c r="HL56" s="423">
        <v>1122.1938044249503</v>
      </c>
      <c r="HM56" s="423">
        <v>1122.1938044249503</v>
      </c>
      <c r="HN56" s="423">
        <v>1122.1938044249503</v>
      </c>
      <c r="HO56" s="423">
        <v>1099.22240719057</v>
      </c>
      <c r="HP56" s="423">
        <v>1099.22240719057</v>
      </c>
      <c r="HQ56" s="423">
        <v>1099.22240719057</v>
      </c>
      <c r="HR56" s="423">
        <v>1099.22240719057</v>
      </c>
      <c r="HS56" s="423">
        <v>1099.22240719057</v>
      </c>
      <c r="HT56" s="423">
        <v>1099.22240719057</v>
      </c>
      <c r="HU56" s="423">
        <v>1099.22240719057</v>
      </c>
      <c r="HV56" s="423">
        <v>1099.22240719057</v>
      </c>
      <c r="HW56" s="423">
        <v>1099.22240719057</v>
      </c>
      <c r="HX56" s="423">
        <v>1099.22240719057</v>
      </c>
      <c r="HY56" s="423">
        <v>1099.22240719057</v>
      </c>
      <c r="HZ56" s="423">
        <v>1099.22240719057</v>
      </c>
      <c r="IA56" s="423">
        <v>1099.22240719057</v>
      </c>
      <c r="IB56" s="423">
        <v>1099.22240719057</v>
      </c>
      <c r="IC56" s="423">
        <v>1099.22240719057</v>
      </c>
      <c r="ID56" s="423">
        <v>1099.22240719057</v>
      </c>
      <c r="IE56" s="423">
        <v>1099.22240719057</v>
      </c>
      <c r="IF56" s="423">
        <v>1099.22240719057</v>
      </c>
      <c r="IG56" s="423">
        <v>1099.22240719057</v>
      </c>
      <c r="IH56" s="423">
        <v>1099.22240719057</v>
      </c>
      <c r="II56" s="423">
        <v>1099.22240719057</v>
      </c>
      <c r="IJ56" s="423">
        <v>1099.22240719057</v>
      </c>
      <c r="IK56" s="423">
        <v>1099.22240719057</v>
      </c>
      <c r="IL56" s="423">
        <v>1099.22240719057</v>
      </c>
    </row>
    <row r="57" spans="1:246" x14ac:dyDescent="0.25">
      <c r="A57" s="144">
        <v>119</v>
      </c>
      <c r="B57" s="144" t="s">
        <v>312</v>
      </c>
      <c r="C57" s="144">
        <v>3</v>
      </c>
      <c r="D57" s="144">
        <v>0</v>
      </c>
      <c r="E57" s="144"/>
      <c r="F57" s="145">
        <f t="shared" si="4"/>
        <v>0.81676024560000027</v>
      </c>
      <c r="G57" s="146">
        <f t="shared" si="6"/>
        <v>1194.3864155151309</v>
      </c>
      <c r="H57" s="147">
        <f>MAX(0,IF(Q57&lt;&gt;"",(YEAR(Q57)-YEAR(GERAL!$G$3))*12+MONTH(Q57)+1,999))</f>
        <v>37</v>
      </c>
      <c r="I57" s="148"/>
      <c r="J57" s="149"/>
      <c r="K57" s="150">
        <f>IF(J57&lt;&gt;"",(YEAR(J57)-YEAR(GERAL!$G$3))*12+MONTH(J57)+IF(DAY(J57)&gt;1,1,0),0)</f>
        <v>0</v>
      </c>
      <c r="L57" s="151">
        <v>92.46</v>
      </c>
      <c r="M57" s="151">
        <v>26.61</v>
      </c>
      <c r="N57" s="152">
        <v>344.65</v>
      </c>
      <c r="O57" s="153">
        <f t="shared" si="5"/>
        <v>0</v>
      </c>
      <c r="P57" s="154"/>
      <c r="Q57" s="149">
        <v>44925</v>
      </c>
      <c r="R57" s="155">
        <v>14.76</v>
      </c>
      <c r="S57" s="156">
        <v>1</v>
      </c>
      <c r="T57" s="157">
        <v>0</v>
      </c>
      <c r="AL57" s="144" t="s">
        <v>259</v>
      </c>
      <c r="AM57" s="150" t="s">
        <v>393</v>
      </c>
      <c r="AQ57" s="151">
        <v>1194.3864155151309</v>
      </c>
      <c r="AR57" s="151">
        <v>1194.3864155151309</v>
      </c>
      <c r="AS57" s="151">
        <v>1194.3864155151309</v>
      </c>
      <c r="AT57" s="151">
        <v>1194.3864155151309</v>
      </c>
      <c r="AU57" s="151">
        <v>1194.3864155151309</v>
      </c>
      <c r="AV57" s="151">
        <v>1194.3864155151309</v>
      </c>
      <c r="AW57" s="151">
        <v>1194.3864155151309</v>
      </c>
      <c r="AX57" s="151">
        <v>1194.3864155151309</v>
      </c>
      <c r="AY57" s="151">
        <v>1194.3864155151309</v>
      </c>
      <c r="AZ57" s="151">
        <v>1194.3864155151309</v>
      </c>
      <c r="BA57" s="151">
        <v>1194.3864155151309</v>
      </c>
      <c r="BB57" s="151">
        <v>1194.3864155151309</v>
      </c>
      <c r="BC57" s="151">
        <v>1154.7556496630768</v>
      </c>
      <c r="BD57" s="151">
        <v>1154.7556496630768</v>
      </c>
      <c r="BE57" s="151">
        <v>1154.7556496630768</v>
      </c>
      <c r="BF57" s="151">
        <v>1154.7556496630768</v>
      </c>
      <c r="BG57" s="151">
        <v>1154.7556496630768</v>
      </c>
      <c r="BH57" s="151">
        <v>1154.7556496630768</v>
      </c>
      <c r="BI57" s="151">
        <v>1154.7556496630768</v>
      </c>
      <c r="BJ57" s="151">
        <v>1154.7556496630768</v>
      </c>
      <c r="BK57" s="151">
        <v>1154.7556496630768</v>
      </c>
      <c r="BL57" s="151">
        <v>1154.7556496630768</v>
      </c>
      <c r="BM57" s="151">
        <v>1154.7556496630768</v>
      </c>
      <c r="BN57" s="151">
        <v>1154.7556496630768</v>
      </c>
      <c r="BO57" s="151">
        <v>1124.1352000549571</v>
      </c>
      <c r="BP57" s="151">
        <v>1124.1352000549571</v>
      </c>
      <c r="BQ57" s="151">
        <v>1124.1352000549571</v>
      </c>
      <c r="BR57" s="151">
        <v>1124.1352000549571</v>
      </c>
      <c r="BS57" s="151">
        <v>1124.1352000549571</v>
      </c>
      <c r="BT57" s="151">
        <v>1124.1352000549571</v>
      </c>
      <c r="BU57" s="151">
        <v>1124.1352000549571</v>
      </c>
      <c r="BV57" s="151">
        <v>1124.1352000549571</v>
      </c>
      <c r="BW57" s="151">
        <v>1124.1352000549571</v>
      </c>
      <c r="BX57" s="151">
        <v>1124.1352000549571</v>
      </c>
      <c r="BY57" s="151">
        <v>1124.1352000549571</v>
      </c>
      <c r="BZ57" s="151">
        <v>1124.1352000549571</v>
      </c>
      <c r="CA57" s="151">
        <v>1087.8897209526422</v>
      </c>
      <c r="CB57" s="151">
        <v>1087.8897209526422</v>
      </c>
      <c r="CC57" s="151">
        <v>1087.8897209526422</v>
      </c>
      <c r="CD57" s="151">
        <v>1087.8897209526422</v>
      </c>
      <c r="CE57" s="151">
        <v>1087.8897209526422</v>
      </c>
      <c r="CF57" s="151">
        <v>1087.8897209526422</v>
      </c>
      <c r="CG57" s="151">
        <v>1087.8897209526422</v>
      </c>
      <c r="CH57" s="151">
        <v>1087.8897209526422</v>
      </c>
      <c r="CI57" s="151">
        <v>1087.8897209526422</v>
      </c>
      <c r="CJ57" s="151">
        <v>1087.8897209526422</v>
      </c>
      <c r="CK57" s="151">
        <v>1087.8897209526422</v>
      </c>
      <c r="CL57" s="151">
        <v>1087.8897209526422</v>
      </c>
      <c r="CM57" s="151">
        <v>1066.2508031210909</v>
      </c>
      <c r="CN57" s="151">
        <v>1066.2508031210909</v>
      </c>
      <c r="CO57" s="151">
        <v>1066.2508031210909</v>
      </c>
      <c r="CP57" s="151">
        <v>1066.2508031210909</v>
      </c>
      <c r="CQ57" s="151">
        <v>1066.2508031210909</v>
      </c>
      <c r="CR57" s="151">
        <v>1066.2508031210909</v>
      </c>
      <c r="CS57" s="151">
        <v>1066.2508031210909</v>
      </c>
      <c r="CT57" s="151">
        <v>1066.2508031210909</v>
      </c>
      <c r="CU57" s="151">
        <v>1066.2508031210909</v>
      </c>
      <c r="CV57" s="151">
        <v>1066.2508031210909</v>
      </c>
      <c r="CW57" s="151">
        <v>1066.2508031210909</v>
      </c>
      <c r="CX57" s="151">
        <v>1066.2508031210909</v>
      </c>
      <c r="CY57" s="151">
        <v>1030.756832004585</v>
      </c>
      <c r="CZ57" s="151">
        <v>1030.756832004585</v>
      </c>
      <c r="DA57" s="151">
        <v>1030.756832004585</v>
      </c>
      <c r="DB57" s="151">
        <v>1030.756832004585</v>
      </c>
      <c r="DC57" s="151">
        <v>1030.756832004585</v>
      </c>
      <c r="DD57" s="151">
        <v>1030.756832004585</v>
      </c>
      <c r="DE57" s="151">
        <v>1030.756832004585</v>
      </c>
      <c r="DF57" s="151">
        <v>1030.756832004585</v>
      </c>
      <c r="DG57" s="151">
        <v>1030.756832004585</v>
      </c>
      <c r="DH57" s="151">
        <v>1030.756832004585</v>
      </c>
      <c r="DI57" s="151">
        <v>1030.756832004585</v>
      </c>
      <c r="DJ57" s="151">
        <v>1030.756832004585</v>
      </c>
      <c r="DK57" s="151">
        <v>1042.7821267153959</v>
      </c>
      <c r="DL57" s="151">
        <v>1042.7821267153959</v>
      </c>
      <c r="DM57" s="151">
        <v>1042.7821267153959</v>
      </c>
      <c r="DN57" s="151">
        <v>1042.7821267153959</v>
      </c>
      <c r="DO57" s="151">
        <v>1042.7821267153959</v>
      </c>
      <c r="DP57" s="151">
        <v>1042.7821267153959</v>
      </c>
      <c r="DQ57" s="151">
        <v>1042.7821267153959</v>
      </c>
      <c r="DR57" s="151">
        <v>1042.7821267153959</v>
      </c>
      <c r="DS57" s="151">
        <v>1042.7821267153959</v>
      </c>
      <c r="DT57" s="151">
        <v>1042.7821267153959</v>
      </c>
      <c r="DU57" s="151">
        <v>1042.7821267153959</v>
      </c>
      <c r="DV57" s="151">
        <v>1042.7821267153959</v>
      </c>
      <c r="DW57" s="151">
        <v>1040.2568731730189</v>
      </c>
      <c r="DX57" s="151">
        <v>1040.2568731730189</v>
      </c>
      <c r="DY57" s="151">
        <v>1040.2568731730189</v>
      </c>
      <c r="DZ57" s="151">
        <v>1040.2568731730189</v>
      </c>
      <c r="EA57" s="151">
        <v>1040.2568731730189</v>
      </c>
      <c r="EB57" s="151">
        <v>1040.2568731730189</v>
      </c>
      <c r="EC57" s="151">
        <v>1040.2568731730189</v>
      </c>
      <c r="ED57" s="151">
        <v>1040.2568731730189</v>
      </c>
      <c r="EE57" s="151">
        <v>1040.2568731730189</v>
      </c>
      <c r="EF57" s="151">
        <v>1040.2568731730189</v>
      </c>
      <c r="EG57" s="151">
        <v>1040.2568731730189</v>
      </c>
      <c r="EH57" s="151">
        <v>1040.2568731730189</v>
      </c>
      <c r="EI57" s="151">
        <v>1056.0245376206149</v>
      </c>
      <c r="EJ57" s="151">
        <v>1056.0245376206149</v>
      </c>
      <c r="EK57" s="151">
        <v>1056.0245376206149</v>
      </c>
      <c r="EL57" s="151">
        <v>1056.0245376206149</v>
      </c>
      <c r="EM57" s="151">
        <v>1056.0245376206149</v>
      </c>
      <c r="EN57" s="151">
        <v>1056.0245376206149</v>
      </c>
      <c r="EO57" s="151">
        <v>1056.0245376206149</v>
      </c>
      <c r="EP57" s="151">
        <v>1056.0245376206149</v>
      </c>
      <c r="EQ57" s="151">
        <v>1056.0245376206149</v>
      </c>
      <c r="ER57" s="151">
        <v>1056.0245376206149</v>
      </c>
      <c r="ES57" s="151">
        <v>1056.0245376206149</v>
      </c>
      <c r="ET57" s="151">
        <v>1056.0245376206149</v>
      </c>
      <c r="EU57" s="151">
        <v>1066.2410786388728</v>
      </c>
      <c r="EV57" s="151">
        <v>1066.2410786388728</v>
      </c>
      <c r="EW57" s="151">
        <v>1066.2410786388728</v>
      </c>
      <c r="EX57" s="151">
        <v>1066.2410786388728</v>
      </c>
      <c r="EY57" s="151">
        <v>1066.2410786388728</v>
      </c>
      <c r="EZ57" s="151">
        <v>1066.2410786388728</v>
      </c>
      <c r="FA57" s="151">
        <v>1066.2410786388728</v>
      </c>
      <c r="FB57" s="151">
        <v>1066.2410786388728</v>
      </c>
      <c r="FC57" s="151">
        <v>1066.2410786388728</v>
      </c>
      <c r="FD57" s="151">
        <v>1066.2410786388728</v>
      </c>
      <c r="FE57" s="151">
        <v>1066.2410786388728</v>
      </c>
      <c r="FF57" s="151">
        <v>1066.2410786388728</v>
      </c>
      <c r="FG57" s="151">
        <v>1071.5623153085767</v>
      </c>
      <c r="FH57" s="151">
        <v>1071.5623153085767</v>
      </c>
      <c r="FI57" s="151">
        <v>1071.5623153085767</v>
      </c>
      <c r="FJ57" s="151">
        <v>1071.5623153085767</v>
      </c>
      <c r="FK57" s="151">
        <v>1071.5623153085767</v>
      </c>
      <c r="FL57" s="151">
        <v>1071.5623153085767</v>
      </c>
      <c r="FM57" s="151">
        <v>1071.5623153085767</v>
      </c>
      <c r="FN57" s="151">
        <v>1071.5623153085767</v>
      </c>
      <c r="FO57" s="151">
        <v>1071.5623153085767</v>
      </c>
      <c r="FP57" s="151">
        <v>1071.5623153085767</v>
      </c>
      <c r="FQ57" s="151">
        <v>1071.5623153085767</v>
      </c>
      <c r="FR57" s="151">
        <v>1071.5623153085767</v>
      </c>
      <c r="FS57" s="151">
        <v>1080.909876595832</v>
      </c>
      <c r="FT57" s="151">
        <v>1080.909876595832</v>
      </c>
      <c r="FU57" s="151">
        <v>1080.909876595832</v>
      </c>
      <c r="FV57" s="151">
        <v>1080.909876595832</v>
      </c>
      <c r="FW57" s="151">
        <v>1080.909876595832</v>
      </c>
      <c r="FX57" s="151">
        <v>1080.909876595832</v>
      </c>
      <c r="FY57" s="151">
        <v>1080.909876595832</v>
      </c>
      <c r="FZ57" s="151">
        <v>1080.909876595832</v>
      </c>
      <c r="GA57" s="151">
        <v>1080.909876595832</v>
      </c>
      <c r="GB57" s="151">
        <v>1080.909876595832</v>
      </c>
      <c r="GC57" s="151">
        <v>1080.909876595832</v>
      </c>
      <c r="GD57" s="151">
        <v>1080.909876595832</v>
      </c>
      <c r="GE57" s="151">
        <v>1088.8963993518521</v>
      </c>
      <c r="GF57" s="151">
        <v>1088.8963993518521</v>
      </c>
      <c r="GG57" s="151">
        <v>1088.8963993518521</v>
      </c>
      <c r="GH57" s="151">
        <v>1088.8963993518521</v>
      </c>
      <c r="GI57" s="151">
        <v>1088.8963993518521</v>
      </c>
      <c r="GJ57" s="151">
        <v>1088.8963993518521</v>
      </c>
      <c r="GK57" s="151">
        <v>1088.8963993518521</v>
      </c>
      <c r="GL57" s="151">
        <v>1088.8963993518521</v>
      </c>
      <c r="GM57" s="151">
        <v>1088.8963993518521</v>
      </c>
      <c r="GN57" s="151">
        <v>1088.8963993518521</v>
      </c>
      <c r="GO57" s="151">
        <v>1088.8963993518521</v>
      </c>
      <c r="GP57" s="151">
        <v>1088.8963993518521</v>
      </c>
      <c r="GQ57" s="151">
        <v>1108.9790110492304</v>
      </c>
      <c r="GR57" s="151">
        <v>1108.9790110492304</v>
      </c>
      <c r="GS57" s="151">
        <v>1108.9790110492304</v>
      </c>
      <c r="GT57" s="151">
        <v>1108.9790110492304</v>
      </c>
      <c r="GU57" s="151">
        <v>1108.9790110492304</v>
      </c>
      <c r="GV57" s="151">
        <v>1108.9790110492304</v>
      </c>
      <c r="GW57" s="151">
        <v>1108.9790110492304</v>
      </c>
      <c r="GX57" s="151">
        <v>1108.9790110492304</v>
      </c>
      <c r="GY57" s="151">
        <v>1108.9790110492304</v>
      </c>
      <c r="GZ57" s="151">
        <v>1108.9790110492304</v>
      </c>
      <c r="HA57" s="151">
        <v>1108.9790110492304</v>
      </c>
      <c r="HB57" s="151">
        <v>1108.9790110492304</v>
      </c>
      <c r="HC57" s="423">
        <v>1122.1938044249503</v>
      </c>
      <c r="HD57" s="423">
        <v>1122.1938044249503</v>
      </c>
      <c r="HE57" s="423">
        <v>1122.1938044249503</v>
      </c>
      <c r="HF57" s="423">
        <v>1122.1938044249503</v>
      </c>
      <c r="HG57" s="423">
        <v>1122.1938044249503</v>
      </c>
      <c r="HH57" s="423">
        <v>1122.1938044249503</v>
      </c>
      <c r="HI57" s="423">
        <v>1122.1938044249503</v>
      </c>
      <c r="HJ57" s="423">
        <v>1122.1938044249503</v>
      </c>
      <c r="HK57" s="423">
        <v>1122.1938044249503</v>
      </c>
      <c r="HL57" s="423">
        <v>1122.1938044249503</v>
      </c>
      <c r="HM57" s="423">
        <v>1122.1938044249503</v>
      </c>
      <c r="HN57" s="423">
        <v>1122.1938044249503</v>
      </c>
      <c r="HO57" s="423">
        <v>180.93810325934601</v>
      </c>
      <c r="HP57" s="423">
        <v>180.93810325934601</v>
      </c>
      <c r="HQ57" s="423">
        <v>180.93810325934601</v>
      </c>
      <c r="HR57" s="423">
        <v>180.93810325934601</v>
      </c>
      <c r="HS57" s="423">
        <v>180.93810325934601</v>
      </c>
      <c r="HT57" s="423">
        <v>180.93810325934601</v>
      </c>
      <c r="HU57" s="423">
        <v>180.93810325934601</v>
      </c>
      <c r="HV57" s="423">
        <v>180.93810325934601</v>
      </c>
      <c r="HW57" s="423">
        <v>180.93810325934601</v>
      </c>
      <c r="HX57" s="423">
        <v>180.93810325934601</v>
      </c>
      <c r="HY57" s="423">
        <v>180.93810325934601</v>
      </c>
      <c r="HZ57" s="423">
        <v>180.93810325934601</v>
      </c>
      <c r="IA57" s="423">
        <v>180.93810325934601</v>
      </c>
      <c r="IB57" s="423">
        <v>180.93810325934601</v>
      </c>
      <c r="IC57" s="423">
        <v>180.93810325934601</v>
      </c>
      <c r="ID57" s="423">
        <v>180.93810325934601</v>
      </c>
      <c r="IE57" s="423">
        <v>180.93810325934601</v>
      </c>
      <c r="IF57" s="423">
        <v>180.93810325934601</v>
      </c>
      <c r="IG57" s="423">
        <v>180.93810325934601</v>
      </c>
      <c r="IH57" s="423">
        <v>180.93810325934601</v>
      </c>
      <c r="II57" s="423">
        <v>180.93810325934601</v>
      </c>
      <c r="IJ57" s="423">
        <v>180.93810325934601</v>
      </c>
      <c r="IK57" s="423">
        <v>180.93810325934601</v>
      </c>
      <c r="IL57" s="423">
        <v>180.93810325934601</v>
      </c>
    </row>
    <row r="58" spans="1:246" x14ac:dyDescent="0.25">
      <c r="A58" s="144">
        <v>121</v>
      </c>
      <c r="B58" s="144" t="s">
        <v>313</v>
      </c>
      <c r="C58" s="144">
        <v>3</v>
      </c>
      <c r="D58" s="144">
        <v>0</v>
      </c>
      <c r="E58" s="144"/>
      <c r="F58" s="145">
        <f t="shared" si="4"/>
        <v>0.89115959999999905</v>
      </c>
      <c r="G58" s="146">
        <f t="shared" si="6"/>
        <v>1194.3864155151309</v>
      </c>
      <c r="H58" s="147">
        <f>MAX(0,IF(Q58&lt;&gt;"",(YEAR(Q58)-YEAR(GERAL!$G$3))*12+MONTH(Q58)+1,999))</f>
        <v>37</v>
      </c>
      <c r="I58" s="148"/>
      <c r="J58" s="149"/>
      <c r="K58" s="150">
        <f>IF(J58&lt;&gt;"",(YEAR(J58)-YEAR(GERAL!$G$3))*12+MONTH(J58)+IF(DAY(J58)&gt;1,1,0),0)</f>
        <v>0</v>
      </c>
      <c r="L58" s="151">
        <v>91.15</v>
      </c>
      <c r="M58" s="151">
        <v>23.25</v>
      </c>
      <c r="N58" s="152">
        <v>344.65</v>
      </c>
      <c r="O58" s="153">
        <f t="shared" si="5"/>
        <v>0</v>
      </c>
      <c r="P58" s="154"/>
      <c r="Q58" s="149">
        <v>44925</v>
      </c>
      <c r="R58" s="155">
        <v>13.12</v>
      </c>
      <c r="S58" s="156">
        <v>1</v>
      </c>
      <c r="T58" s="157">
        <v>0</v>
      </c>
      <c r="AL58" s="144" t="s">
        <v>259</v>
      </c>
      <c r="AM58" s="150" t="s">
        <v>393</v>
      </c>
      <c r="AQ58" s="151">
        <v>1194.3864155151309</v>
      </c>
      <c r="AR58" s="151">
        <v>1194.3864155151309</v>
      </c>
      <c r="AS58" s="151">
        <v>1194.3864155151309</v>
      </c>
      <c r="AT58" s="151">
        <v>1194.3864155151309</v>
      </c>
      <c r="AU58" s="151">
        <v>1194.3864155151309</v>
      </c>
      <c r="AV58" s="151">
        <v>1194.3864155151309</v>
      </c>
      <c r="AW58" s="151">
        <v>1194.3864155151309</v>
      </c>
      <c r="AX58" s="151">
        <v>1194.3864155151309</v>
      </c>
      <c r="AY58" s="151">
        <v>1194.3864155151309</v>
      </c>
      <c r="AZ58" s="151">
        <v>1194.3864155151309</v>
      </c>
      <c r="BA58" s="151">
        <v>1194.3864155151309</v>
      </c>
      <c r="BB58" s="151">
        <v>1194.3864155151309</v>
      </c>
      <c r="BC58" s="151">
        <v>1154.7556496630768</v>
      </c>
      <c r="BD58" s="151">
        <v>1154.7556496630768</v>
      </c>
      <c r="BE58" s="151">
        <v>1154.7556496630768</v>
      </c>
      <c r="BF58" s="151">
        <v>1154.7556496630768</v>
      </c>
      <c r="BG58" s="151">
        <v>1154.7556496630768</v>
      </c>
      <c r="BH58" s="151">
        <v>1154.7556496630768</v>
      </c>
      <c r="BI58" s="151">
        <v>1154.7556496630768</v>
      </c>
      <c r="BJ58" s="151">
        <v>1154.7556496630768</v>
      </c>
      <c r="BK58" s="151">
        <v>1154.7556496630768</v>
      </c>
      <c r="BL58" s="151">
        <v>1154.7556496630768</v>
      </c>
      <c r="BM58" s="151">
        <v>1154.7556496630768</v>
      </c>
      <c r="BN58" s="151">
        <v>1154.7556496630768</v>
      </c>
      <c r="BO58" s="151">
        <v>1124.1352000549571</v>
      </c>
      <c r="BP58" s="151">
        <v>1124.1352000549571</v>
      </c>
      <c r="BQ58" s="151">
        <v>1124.1352000549571</v>
      </c>
      <c r="BR58" s="151">
        <v>1124.1352000549571</v>
      </c>
      <c r="BS58" s="151">
        <v>1124.1352000549571</v>
      </c>
      <c r="BT58" s="151">
        <v>1124.1352000549571</v>
      </c>
      <c r="BU58" s="151">
        <v>1124.1352000549571</v>
      </c>
      <c r="BV58" s="151">
        <v>1124.1352000549571</v>
      </c>
      <c r="BW58" s="151">
        <v>1124.1352000549571</v>
      </c>
      <c r="BX58" s="151">
        <v>1124.1352000549571</v>
      </c>
      <c r="BY58" s="151">
        <v>1124.1352000549571</v>
      </c>
      <c r="BZ58" s="151">
        <v>1124.1352000549571</v>
      </c>
      <c r="CA58" s="151">
        <v>1087.8897209526422</v>
      </c>
      <c r="CB58" s="151">
        <v>1087.8897209526422</v>
      </c>
      <c r="CC58" s="151">
        <v>1087.8897209526422</v>
      </c>
      <c r="CD58" s="151">
        <v>1087.8897209526422</v>
      </c>
      <c r="CE58" s="151">
        <v>1087.8897209526422</v>
      </c>
      <c r="CF58" s="151">
        <v>1087.8897209526422</v>
      </c>
      <c r="CG58" s="151">
        <v>1087.8897209526422</v>
      </c>
      <c r="CH58" s="151">
        <v>1087.8897209526422</v>
      </c>
      <c r="CI58" s="151">
        <v>1087.8897209526422</v>
      </c>
      <c r="CJ58" s="151">
        <v>1087.8897209526422</v>
      </c>
      <c r="CK58" s="151">
        <v>1087.8897209526422</v>
      </c>
      <c r="CL58" s="151">
        <v>1087.8897209526422</v>
      </c>
      <c r="CM58" s="151">
        <v>1066.2508031210909</v>
      </c>
      <c r="CN58" s="151">
        <v>1066.2508031210909</v>
      </c>
      <c r="CO58" s="151">
        <v>1066.2508031210909</v>
      </c>
      <c r="CP58" s="151">
        <v>1066.2508031210909</v>
      </c>
      <c r="CQ58" s="151">
        <v>1066.2508031210909</v>
      </c>
      <c r="CR58" s="151">
        <v>1066.2508031210909</v>
      </c>
      <c r="CS58" s="151">
        <v>1066.2508031210909</v>
      </c>
      <c r="CT58" s="151">
        <v>1066.2508031210909</v>
      </c>
      <c r="CU58" s="151">
        <v>1066.2508031210909</v>
      </c>
      <c r="CV58" s="151">
        <v>1066.2508031210909</v>
      </c>
      <c r="CW58" s="151">
        <v>1066.2508031210909</v>
      </c>
      <c r="CX58" s="151">
        <v>1066.2508031210909</v>
      </c>
      <c r="CY58" s="151">
        <v>1030.756832004585</v>
      </c>
      <c r="CZ58" s="151">
        <v>1030.756832004585</v>
      </c>
      <c r="DA58" s="151">
        <v>1030.756832004585</v>
      </c>
      <c r="DB58" s="151">
        <v>1030.756832004585</v>
      </c>
      <c r="DC58" s="151">
        <v>1030.756832004585</v>
      </c>
      <c r="DD58" s="151">
        <v>1030.756832004585</v>
      </c>
      <c r="DE58" s="151">
        <v>1030.756832004585</v>
      </c>
      <c r="DF58" s="151">
        <v>1030.756832004585</v>
      </c>
      <c r="DG58" s="151">
        <v>1030.756832004585</v>
      </c>
      <c r="DH58" s="151">
        <v>1030.756832004585</v>
      </c>
      <c r="DI58" s="151">
        <v>1030.756832004585</v>
      </c>
      <c r="DJ58" s="151">
        <v>1030.756832004585</v>
      </c>
      <c r="DK58" s="151">
        <v>1042.7821267153959</v>
      </c>
      <c r="DL58" s="151">
        <v>1042.7821267153959</v>
      </c>
      <c r="DM58" s="151">
        <v>1042.7821267153959</v>
      </c>
      <c r="DN58" s="151">
        <v>1042.7821267153959</v>
      </c>
      <c r="DO58" s="151">
        <v>1042.7821267153959</v>
      </c>
      <c r="DP58" s="151">
        <v>1042.7821267153959</v>
      </c>
      <c r="DQ58" s="151">
        <v>1042.7821267153959</v>
      </c>
      <c r="DR58" s="151">
        <v>1042.7821267153959</v>
      </c>
      <c r="DS58" s="151">
        <v>1042.7821267153959</v>
      </c>
      <c r="DT58" s="151">
        <v>1042.7821267153959</v>
      </c>
      <c r="DU58" s="151">
        <v>1042.7821267153959</v>
      </c>
      <c r="DV58" s="151">
        <v>1042.7821267153959</v>
      </c>
      <c r="DW58" s="151">
        <v>1040.2568731730189</v>
      </c>
      <c r="DX58" s="151">
        <v>1040.2568731730189</v>
      </c>
      <c r="DY58" s="151">
        <v>1040.2568731730189</v>
      </c>
      <c r="DZ58" s="151">
        <v>1040.2568731730189</v>
      </c>
      <c r="EA58" s="151">
        <v>1040.2568731730189</v>
      </c>
      <c r="EB58" s="151">
        <v>1040.2568731730189</v>
      </c>
      <c r="EC58" s="151">
        <v>1040.2568731730189</v>
      </c>
      <c r="ED58" s="151">
        <v>1040.2568731730189</v>
      </c>
      <c r="EE58" s="151">
        <v>1040.2568731730189</v>
      </c>
      <c r="EF58" s="151">
        <v>1040.2568731730189</v>
      </c>
      <c r="EG58" s="151">
        <v>1040.2568731730189</v>
      </c>
      <c r="EH58" s="151">
        <v>1040.2568731730189</v>
      </c>
      <c r="EI58" s="151">
        <v>1056.0245376206149</v>
      </c>
      <c r="EJ58" s="151">
        <v>1056.0245376206149</v>
      </c>
      <c r="EK58" s="151">
        <v>1056.0245376206149</v>
      </c>
      <c r="EL58" s="151">
        <v>1056.0245376206149</v>
      </c>
      <c r="EM58" s="151">
        <v>1056.0245376206149</v>
      </c>
      <c r="EN58" s="151">
        <v>1056.0245376206149</v>
      </c>
      <c r="EO58" s="151">
        <v>1056.0245376206149</v>
      </c>
      <c r="EP58" s="151">
        <v>1056.0245376206149</v>
      </c>
      <c r="EQ58" s="151">
        <v>1056.0245376206149</v>
      </c>
      <c r="ER58" s="151">
        <v>1056.0245376206149</v>
      </c>
      <c r="ES58" s="151">
        <v>1056.0245376206149</v>
      </c>
      <c r="ET58" s="151">
        <v>1056.0245376206149</v>
      </c>
      <c r="EU58" s="151">
        <v>1066.2410786388728</v>
      </c>
      <c r="EV58" s="151">
        <v>1066.2410786388728</v>
      </c>
      <c r="EW58" s="151">
        <v>1066.2410786388728</v>
      </c>
      <c r="EX58" s="151">
        <v>1066.2410786388728</v>
      </c>
      <c r="EY58" s="151">
        <v>1066.2410786388728</v>
      </c>
      <c r="EZ58" s="151">
        <v>1066.2410786388728</v>
      </c>
      <c r="FA58" s="151">
        <v>1066.2410786388728</v>
      </c>
      <c r="FB58" s="151">
        <v>1066.2410786388728</v>
      </c>
      <c r="FC58" s="151">
        <v>1066.2410786388728</v>
      </c>
      <c r="FD58" s="151">
        <v>1066.2410786388728</v>
      </c>
      <c r="FE58" s="151">
        <v>1066.2410786388728</v>
      </c>
      <c r="FF58" s="151">
        <v>1066.2410786388728</v>
      </c>
      <c r="FG58" s="151">
        <v>1071.5623153085767</v>
      </c>
      <c r="FH58" s="151">
        <v>1071.5623153085767</v>
      </c>
      <c r="FI58" s="151">
        <v>1071.5623153085767</v>
      </c>
      <c r="FJ58" s="151">
        <v>1071.5623153085767</v>
      </c>
      <c r="FK58" s="151">
        <v>1071.5623153085767</v>
      </c>
      <c r="FL58" s="151">
        <v>1071.5623153085767</v>
      </c>
      <c r="FM58" s="151">
        <v>1071.5623153085767</v>
      </c>
      <c r="FN58" s="151">
        <v>1071.5623153085767</v>
      </c>
      <c r="FO58" s="151">
        <v>1071.5623153085767</v>
      </c>
      <c r="FP58" s="151">
        <v>1071.5623153085767</v>
      </c>
      <c r="FQ58" s="151">
        <v>1071.5623153085767</v>
      </c>
      <c r="FR58" s="151">
        <v>1071.5623153085767</v>
      </c>
      <c r="FS58" s="151">
        <v>1080.909876595832</v>
      </c>
      <c r="FT58" s="151">
        <v>1080.909876595832</v>
      </c>
      <c r="FU58" s="151">
        <v>1080.909876595832</v>
      </c>
      <c r="FV58" s="151">
        <v>1080.909876595832</v>
      </c>
      <c r="FW58" s="151">
        <v>1080.909876595832</v>
      </c>
      <c r="FX58" s="151">
        <v>1080.909876595832</v>
      </c>
      <c r="FY58" s="151">
        <v>1080.909876595832</v>
      </c>
      <c r="FZ58" s="151">
        <v>1080.909876595832</v>
      </c>
      <c r="GA58" s="151">
        <v>1080.909876595832</v>
      </c>
      <c r="GB58" s="151">
        <v>1080.909876595832</v>
      </c>
      <c r="GC58" s="151">
        <v>1080.909876595832</v>
      </c>
      <c r="GD58" s="151">
        <v>1080.909876595832</v>
      </c>
      <c r="GE58" s="151">
        <v>1088.8963993518521</v>
      </c>
      <c r="GF58" s="151">
        <v>1088.8963993518521</v>
      </c>
      <c r="GG58" s="151">
        <v>1088.8963993518521</v>
      </c>
      <c r="GH58" s="151">
        <v>1088.8963993518521</v>
      </c>
      <c r="GI58" s="151">
        <v>1088.8963993518521</v>
      </c>
      <c r="GJ58" s="151">
        <v>1088.8963993518521</v>
      </c>
      <c r="GK58" s="151">
        <v>1088.8963993518521</v>
      </c>
      <c r="GL58" s="151">
        <v>1088.8963993518521</v>
      </c>
      <c r="GM58" s="151">
        <v>1088.8963993518521</v>
      </c>
      <c r="GN58" s="151">
        <v>1088.8963993518521</v>
      </c>
      <c r="GO58" s="151">
        <v>1088.8963993518521</v>
      </c>
      <c r="GP58" s="151">
        <v>1088.8963993518521</v>
      </c>
      <c r="GQ58" s="151">
        <v>1108.9790110492304</v>
      </c>
      <c r="GR58" s="151">
        <v>1108.9790110492304</v>
      </c>
      <c r="GS58" s="151">
        <v>1108.9790110492304</v>
      </c>
      <c r="GT58" s="151">
        <v>1108.9790110492304</v>
      </c>
      <c r="GU58" s="151">
        <v>1108.9790110492304</v>
      </c>
      <c r="GV58" s="151">
        <v>1108.9790110492304</v>
      </c>
      <c r="GW58" s="151">
        <v>1108.9790110492304</v>
      </c>
      <c r="GX58" s="151">
        <v>1108.9790110492304</v>
      </c>
      <c r="GY58" s="151">
        <v>1108.9790110492304</v>
      </c>
      <c r="GZ58" s="151">
        <v>1108.9790110492304</v>
      </c>
      <c r="HA58" s="151">
        <v>1108.9790110492304</v>
      </c>
      <c r="HB58" s="151">
        <v>1108.9790110492304</v>
      </c>
      <c r="HC58" s="423">
        <v>1122.1938044249503</v>
      </c>
      <c r="HD58" s="423">
        <v>1122.1938044249503</v>
      </c>
      <c r="HE58" s="423">
        <v>1122.1938044249503</v>
      </c>
      <c r="HF58" s="423">
        <v>1122.1938044249503</v>
      </c>
      <c r="HG58" s="423">
        <v>1122.1938044249503</v>
      </c>
      <c r="HH58" s="423">
        <v>1122.1938044249503</v>
      </c>
      <c r="HI58" s="423">
        <v>1122.1938044249503</v>
      </c>
      <c r="HJ58" s="423">
        <v>1122.1938044249503</v>
      </c>
      <c r="HK58" s="423">
        <v>1122.1938044249503</v>
      </c>
      <c r="HL58" s="423">
        <v>1122.1938044249503</v>
      </c>
      <c r="HM58" s="423">
        <v>1122.1938044249503</v>
      </c>
      <c r="HN58" s="423">
        <v>1122.1938044249503</v>
      </c>
      <c r="HO58" s="423">
        <v>1099.22240719057</v>
      </c>
      <c r="HP58" s="423">
        <v>1099.22240719057</v>
      </c>
      <c r="HQ58" s="423">
        <v>1099.22240719057</v>
      </c>
      <c r="HR58" s="423">
        <v>1099.22240719057</v>
      </c>
      <c r="HS58" s="423">
        <v>1099.22240719057</v>
      </c>
      <c r="HT58" s="423">
        <v>1099.22240719057</v>
      </c>
      <c r="HU58" s="423">
        <v>1099.22240719057</v>
      </c>
      <c r="HV58" s="423">
        <v>1099.22240719057</v>
      </c>
      <c r="HW58" s="423">
        <v>1099.22240719057</v>
      </c>
      <c r="HX58" s="423">
        <v>1099.22240719057</v>
      </c>
      <c r="HY58" s="423">
        <v>1099.22240719057</v>
      </c>
      <c r="HZ58" s="423">
        <v>1099.22240719057</v>
      </c>
      <c r="IA58" s="423">
        <v>1099.22240719057</v>
      </c>
      <c r="IB58" s="423">
        <v>1099.22240719057</v>
      </c>
      <c r="IC58" s="423">
        <v>1099.22240719057</v>
      </c>
      <c r="ID58" s="423">
        <v>1099.22240719057</v>
      </c>
      <c r="IE58" s="423">
        <v>1099.22240719057</v>
      </c>
      <c r="IF58" s="423">
        <v>1099.22240719057</v>
      </c>
      <c r="IG58" s="423">
        <v>1099.22240719057</v>
      </c>
      <c r="IH58" s="423">
        <v>1099.22240719057</v>
      </c>
      <c r="II58" s="423">
        <v>1099.22240719057</v>
      </c>
      <c r="IJ58" s="423">
        <v>1099.22240719057</v>
      </c>
      <c r="IK58" s="423">
        <v>1099.22240719057</v>
      </c>
      <c r="IL58" s="423">
        <v>1099.22240719057</v>
      </c>
    </row>
    <row r="59" spans="1:246" x14ac:dyDescent="0.25">
      <c r="A59" s="144">
        <v>125</v>
      </c>
      <c r="B59" s="144" t="s">
        <v>314</v>
      </c>
      <c r="C59" s="144">
        <v>3</v>
      </c>
      <c r="D59" s="144">
        <v>0</v>
      </c>
      <c r="E59" s="144"/>
      <c r="F59" s="145">
        <f t="shared" si="4"/>
        <v>1.2650973120000004</v>
      </c>
      <c r="G59" s="146">
        <f t="shared" si="6"/>
        <v>1194.3864155151309</v>
      </c>
      <c r="H59" s="147">
        <f>MAX(0,IF(Q59&lt;&gt;"",(YEAR(Q59)-YEAR(GERAL!$G$3))*12+MONTH(Q59)+1,999))</f>
        <v>37</v>
      </c>
      <c r="I59" s="148"/>
      <c r="J59" s="149"/>
      <c r="K59" s="150">
        <f>IF(J59&lt;&gt;"",(YEAR(J59)-YEAR(GERAL!$G$3))*12+MONTH(J59)+IF(DAY(J59)&gt;1,1,0),0)</f>
        <v>0</v>
      </c>
      <c r="L59" s="151">
        <v>89.35</v>
      </c>
      <c r="M59" s="151">
        <v>19.52</v>
      </c>
      <c r="N59" s="152">
        <v>344.65</v>
      </c>
      <c r="O59" s="153">
        <f t="shared" si="5"/>
        <v>0</v>
      </c>
      <c r="P59" s="154"/>
      <c r="Q59" s="149">
        <v>44925</v>
      </c>
      <c r="R59" s="155">
        <v>14.76</v>
      </c>
      <c r="S59" s="156">
        <v>1</v>
      </c>
      <c r="T59" s="157">
        <v>0</v>
      </c>
      <c r="AL59" s="144" t="s">
        <v>259</v>
      </c>
      <c r="AM59" s="150" t="s">
        <v>393</v>
      </c>
      <c r="AQ59" s="151">
        <v>1194.3864155151309</v>
      </c>
      <c r="AR59" s="151">
        <v>1194.3864155151309</v>
      </c>
      <c r="AS59" s="151">
        <v>1194.3864155151309</v>
      </c>
      <c r="AT59" s="151">
        <v>1194.3864155151309</v>
      </c>
      <c r="AU59" s="151">
        <v>1194.3864155151309</v>
      </c>
      <c r="AV59" s="151">
        <v>1194.3864155151309</v>
      </c>
      <c r="AW59" s="151">
        <v>1194.3864155151309</v>
      </c>
      <c r="AX59" s="151">
        <v>1194.3864155151309</v>
      </c>
      <c r="AY59" s="151">
        <v>1194.3864155151309</v>
      </c>
      <c r="AZ59" s="151">
        <v>1194.3864155151309</v>
      </c>
      <c r="BA59" s="151">
        <v>1194.3864155151309</v>
      </c>
      <c r="BB59" s="151">
        <v>1194.3864155151309</v>
      </c>
      <c r="BC59" s="151">
        <v>1154.7556496630768</v>
      </c>
      <c r="BD59" s="151">
        <v>1154.7556496630768</v>
      </c>
      <c r="BE59" s="151">
        <v>1154.7556496630768</v>
      </c>
      <c r="BF59" s="151">
        <v>1154.7556496630768</v>
      </c>
      <c r="BG59" s="151">
        <v>1154.7556496630768</v>
      </c>
      <c r="BH59" s="151">
        <v>1154.7556496630768</v>
      </c>
      <c r="BI59" s="151">
        <v>1154.7556496630768</v>
      </c>
      <c r="BJ59" s="151">
        <v>1154.7556496630768</v>
      </c>
      <c r="BK59" s="151">
        <v>1154.7556496630768</v>
      </c>
      <c r="BL59" s="151">
        <v>1154.7556496630768</v>
      </c>
      <c r="BM59" s="151">
        <v>1154.7556496630768</v>
      </c>
      <c r="BN59" s="151">
        <v>1154.7556496630768</v>
      </c>
      <c r="BO59" s="151">
        <v>1124.1352000549571</v>
      </c>
      <c r="BP59" s="151">
        <v>1124.1352000549571</v>
      </c>
      <c r="BQ59" s="151">
        <v>1124.1352000549571</v>
      </c>
      <c r="BR59" s="151">
        <v>1124.1352000549571</v>
      </c>
      <c r="BS59" s="151">
        <v>1124.1352000549571</v>
      </c>
      <c r="BT59" s="151">
        <v>1124.1352000549571</v>
      </c>
      <c r="BU59" s="151">
        <v>1124.1352000549571</v>
      </c>
      <c r="BV59" s="151">
        <v>1124.1352000549571</v>
      </c>
      <c r="BW59" s="151">
        <v>1124.1352000549571</v>
      </c>
      <c r="BX59" s="151">
        <v>1124.1352000549571</v>
      </c>
      <c r="BY59" s="151">
        <v>1124.1352000549571</v>
      </c>
      <c r="BZ59" s="151">
        <v>1124.1352000549571</v>
      </c>
      <c r="CA59" s="151">
        <v>1087.8897209526422</v>
      </c>
      <c r="CB59" s="151">
        <v>1087.8897209526422</v>
      </c>
      <c r="CC59" s="151">
        <v>1087.8897209526422</v>
      </c>
      <c r="CD59" s="151">
        <v>1087.8897209526422</v>
      </c>
      <c r="CE59" s="151">
        <v>1087.8897209526422</v>
      </c>
      <c r="CF59" s="151">
        <v>1087.8897209526422</v>
      </c>
      <c r="CG59" s="151">
        <v>1087.8897209526422</v>
      </c>
      <c r="CH59" s="151">
        <v>1087.8897209526422</v>
      </c>
      <c r="CI59" s="151">
        <v>1087.8897209526422</v>
      </c>
      <c r="CJ59" s="151">
        <v>1087.8897209526422</v>
      </c>
      <c r="CK59" s="151">
        <v>1087.8897209526422</v>
      </c>
      <c r="CL59" s="151">
        <v>1087.8897209526422</v>
      </c>
      <c r="CM59" s="151">
        <v>1066.2508031210909</v>
      </c>
      <c r="CN59" s="151">
        <v>1066.2508031210909</v>
      </c>
      <c r="CO59" s="151">
        <v>1066.2508031210909</v>
      </c>
      <c r="CP59" s="151">
        <v>1066.2508031210909</v>
      </c>
      <c r="CQ59" s="151">
        <v>1066.2508031210909</v>
      </c>
      <c r="CR59" s="151">
        <v>1066.2508031210909</v>
      </c>
      <c r="CS59" s="151">
        <v>1066.2508031210909</v>
      </c>
      <c r="CT59" s="151">
        <v>1066.2508031210909</v>
      </c>
      <c r="CU59" s="151">
        <v>1066.2508031210909</v>
      </c>
      <c r="CV59" s="151">
        <v>1066.2508031210909</v>
      </c>
      <c r="CW59" s="151">
        <v>1066.2508031210909</v>
      </c>
      <c r="CX59" s="151">
        <v>1066.2508031210909</v>
      </c>
      <c r="CY59" s="151">
        <v>1030.756832004585</v>
      </c>
      <c r="CZ59" s="151">
        <v>1030.756832004585</v>
      </c>
      <c r="DA59" s="151">
        <v>1030.756832004585</v>
      </c>
      <c r="DB59" s="151">
        <v>1030.756832004585</v>
      </c>
      <c r="DC59" s="151">
        <v>1030.756832004585</v>
      </c>
      <c r="DD59" s="151">
        <v>1030.756832004585</v>
      </c>
      <c r="DE59" s="151">
        <v>1030.756832004585</v>
      </c>
      <c r="DF59" s="151">
        <v>1030.756832004585</v>
      </c>
      <c r="DG59" s="151">
        <v>1030.756832004585</v>
      </c>
      <c r="DH59" s="151">
        <v>1030.756832004585</v>
      </c>
      <c r="DI59" s="151">
        <v>1030.756832004585</v>
      </c>
      <c r="DJ59" s="151">
        <v>1030.756832004585</v>
      </c>
      <c r="DK59" s="151">
        <v>1042.7821267153959</v>
      </c>
      <c r="DL59" s="151">
        <v>1042.7821267153959</v>
      </c>
      <c r="DM59" s="151">
        <v>1042.7821267153959</v>
      </c>
      <c r="DN59" s="151">
        <v>1042.7821267153959</v>
      </c>
      <c r="DO59" s="151">
        <v>1042.7821267153959</v>
      </c>
      <c r="DP59" s="151">
        <v>1042.7821267153959</v>
      </c>
      <c r="DQ59" s="151">
        <v>1042.7821267153959</v>
      </c>
      <c r="DR59" s="151">
        <v>1042.7821267153959</v>
      </c>
      <c r="DS59" s="151">
        <v>1042.7821267153959</v>
      </c>
      <c r="DT59" s="151">
        <v>1042.7821267153959</v>
      </c>
      <c r="DU59" s="151">
        <v>1042.7821267153959</v>
      </c>
      <c r="DV59" s="151">
        <v>1042.7821267153959</v>
      </c>
      <c r="DW59" s="151">
        <v>1040.2568731730189</v>
      </c>
      <c r="DX59" s="151">
        <v>1040.2568731730189</v>
      </c>
      <c r="DY59" s="151">
        <v>1040.2568731730189</v>
      </c>
      <c r="DZ59" s="151">
        <v>1040.2568731730189</v>
      </c>
      <c r="EA59" s="151">
        <v>1040.2568731730189</v>
      </c>
      <c r="EB59" s="151">
        <v>1040.2568731730189</v>
      </c>
      <c r="EC59" s="151">
        <v>1040.2568731730189</v>
      </c>
      <c r="ED59" s="151">
        <v>1040.2568731730189</v>
      </c>
      <c r="EE59" s="151">
        <v>1040.2568731730189</v>
      </c>
      <c r="EF59" s="151">
        <v>1040.2568731730189</v>
      </c>
      <c r="EG59" s="151">
        <v>1040.2568731730189</v>
      </c>
      <c r="EH59" s="151">
        <v>1040.2568731730189</v>
      </c>
      <c r="EI59" s="151">
        <v>1056.0245376206149</v>
      </c>
      <c r="EJ59" s="151">
        <v>1056.0245376206149</v>
      </c>
      <c r="EK59" s="151">
        <v>1056.0245376206149</v>
      </c>
      <c r="EL59" s="151">
        <v>1056.0245376206149</v>
      </c>
      <c r="EM59" s="151">
        <v>1056.0245376206149</v>
      </c>
      <c r="EN59" s="151">
        <v>1056.0245376206149</v>
      </c>
      <c r="EO59" s="151">
        <v>1056.0245376206149</v>
      </c>
      <c r="EP59" s="151">
        <v>1056.0245376206149</v>
      </c>
      <c r="EQ59" s="151">
        <v>1056.0245376206149</v>
      </c>
      <c r="ER59" s="151">
        <v>1056.0245376206149</v>
      </c>
      <c r="ES59" s="151">
        <v>1056.0245376206149</v>
      </c>
      <c r="ET59" s="151">
        <v>1056.0245376206149</v>
      </c>
      <c r="EU59" s="151">
        <v>1066.2410786388728</v>
      </c>
      <c r="EV59" s="151">
        <v>1066.2410786388728</v>
      </c>
      <c r="EW59" s="151">
        <v>1066.2410786388728</v>
      </c>
      <c r="EX59" s="151">
        <v>1066.2410786388728</v>
      </c>
      <c r="EY59" s="151">
        <v>1066.2410786388728</v>
      </c>
      <c r="EZ59" s="151">
        <v>1066.2410786388728</v>
      </c>
      <c r="FA59" s="151">
        <v>1066.2410786388728</v>
      </c>
      <c r="FB59" s="151">
        <v>1066.2410786388728</v>
      </c>
      <c r="FC59" s="151">
        <v>1066.2410786388728</v>
      </c>
      <c r="FD59" s="151">
        <v>1066.2410786388728</v>
      </c>
      <c r="FE59" s="151">
        <v>1066.2410786388728</v>
      </c>
      <c r="FF59" s="151">
        <v>1066.2410786388728</v>
      </c>
      <c r="FG59" s="151">
        <v>1071.5623153085767</v>
      </c>
      <c r="FH59" s="151">
        <v>1071.5623153085767</v>
      </c>
      <c r="FI59" s="151">
        <v>1071.5623153085767</v>
      </c>
      <c r="FJ59" s="151">
        <v>1071.5623153085767</v>
      </c>
      <c r="FK59" s="151">
        <v>1071.5623153085767</v>
      </c>
      <c r="FL59" s="151">
        <v>1071.5623153085767</v>
      </c>
      <c r="FM59" s="151">
        <v>1071.5623153085767</v>
      </c>
      <c r="FN59" s="151">
        <v>1071.5623153085767</v>
      </c>
      <c r="FO59" s="151">
        <v>1071.5623153085767</v>
      </c>
      <c r="FP59" s="151">
        <v>1071.5623153085767</v>
      </c>
      <c r="FQ59" s="151">
        <v>1071.5623153085767</v>
      </c>
      <c r="FR59" s="151">
        <v>1071.5623153085767</v>
      </c>
      <c r="FS59" s="151">
        <v>1080.909876595832</v>
      </c>
      <c r="FT59" s="151">
        <v>1080.909876595832</v>
      </c>
      <c r="FU59" s="151">
        <v>1080.909876595832</v>
      </c>
      <c r="FV59" s="151">
        <v>1080.909876595832</v>
      </c>
      <c r="FW59" s="151">
        <v>1080.909876595832</v>
      </c>
      <c r="FX59" s="151">
        <v>1080.909876595832</v>
      </c>
      <c r="FY59" s="151">
        <v>1080.909876595832</v>
      </c>
      <c r="FZ59" s="151">
        <v>1080.909876595832</v>
      </c>
      <c r="GA59" s="151">
        <v>1080.909876595832</v>
      </c>
      <c r="GB59" s="151">
        <v>1080.909876595832</v>
      </c>
      <c r="GC59" s="151">
        <v>1080.909876595832</v>
      </c>
      <c r="GD59" s="151">
        <v>1080.909876595832</v>
      </c>
      <c r="GE59" s="151">
        <v>1088.8963993518521</v>
      </c>
      <c r="GF59" s="151">
        <v>1088.8963993518521</v>
      </c>
      <c r="GG59" s="151">
        <v>1088.8963993518521</v>
      </c>
      <c r="GH59" s="151">
        <v>1088.8963993518521</v>
      </c>
      <c r="GI59" s="151">
        <v>1088.8963993518521</v>
      </c>
      <c r="GJ59" s="151">
        <v>1088.8963993518521</v>
      </c>
      <c r="GK59" s="151">
        <v>1088.8963993518521</v>
      </c>
      <c r="GL59" s="151">
        <v>1088.8963993518521</v>
      </c>
      <c r="GM59" s="151">
        <v>1088.8963993518521</v>
      </c>
      <c r="GN59" s="151">
        <v>1088.8963993518521</v>
      </c>
      <c r="GO59" s="151">
        <v>1088.8963993518521</v>
      </c>
      <c r="GP59" s="151">
        <v>1088.8963993518521</v>
      </c>
      <c r="GQ59" s="151">
        <v>1108.9790110492304</v>
      </c>
      <c r="GR59" s="151">
        <v>1108.9790110492304</v>
      </c>
      <c r="GS59" s="151">
        <v>1108.9790110492304</v>
      </c>
      <c r="GT59" s="151">
        <v>1108.9790110492304</v>
      </c>
      <c r="GU59" s="151">
        <v>1108.9790110492304</v>
      </c>
      <c r="GV59" s="151">
        <v>1108.9790110492304</v>
      </c>
      <c r="GW59" s="151">
        <v>1108.9790110492304</v>
      </c>
      <c r="GX59" s="151">
        <v>1108.9790110492304</v>
      </c>
      <c r="GY59" s="151">
        <v>1108.9790110492304</v>
      </c>
      <c r="GZ59" s="151">
        <v>1108.9790110492304</v>
      </c>
      <c r="HA59" s="151">
        <v>1108.9790110492304</v>
      </c>
      <c r="HB59" s="151">
        <v>1108.9790110492304</v>
      </c>
      <c r="HC59" s="423">
        <v>1122.1938044249503</v>
      </c>
      <c r="HD59" s="423">
        <v>1122.1938044249503</v>
      </c>
      <c r="HE59" s="423">
        <v>1122.1938044249503</v>
      </c>
      <c r="HF59" s="423">
        <v>1122.1938044249503</v>
      </c>
      <c r="HG59" s="423">
        <v>1122.1938044249503</v>
      </c>
      <c r="HH59" s="423">
        <v>1122.1938044249503</v>
      </c>
      <c r="HI59" s="423">
        <v>1122.1938044249503</v>
      </c>
      <c r="HJ59" s="423">
        <v>1122.1938044249503</v>
      </c>
      <c r="HK59" s="423">
        <v>1122.1938044249503</v>
      </c>
      <c r="HL59" s="423">
        <v>1122.1938044249503</v>
      </c>
      <c r="HM59" s="423">
        <v>1122.1938044249503</v>
      </c>
      <c r="HN59" s="423">
        <v>1122.1938044249503</v>
      </c>
      <c r="HO59" s="423">
        <v>1099.22240719057</v>
      </c>
      <c r="HP59" s="423">
        <v>1099.22240719057</v>
      </c>
      <c r="HQ59" s="423">
        <v>1099.22240719057</v>
      </c>
      <c r="HR59" s="423">
        <v>1099.22240719057</v>
      </c>
      <c r="HS59" s="423">
        <v>1099.22240719057</v>
      </c>
      <c r="HT59" s="423">
        <v>1099.22240719057</v>
      </c>
      <c r="HU59" s="423">
        <v>1099.22240719057</v>
      </c>
      <c r="HV59" s="423">
        <v>1099.22240719057</v>
      </c>
      <c r="HW59" s="423">
        <v>1099.22240719057</v>
      </c>
      <c r="HX59" s="423">
        <v>1099.22240719057</v>
      </c>
      <c r="HY59" s="423">
        <v>1099.22240719057</v>
      </c>
      <c r="HZ59" s="423">
        <v>1099.22240719057</v>
      </c>
      <c r="IA59" s="423">
        <v>1099.22240719057</v>
      </c>
      <c r="IB59" s="423">
        <v>1099.22240719057</v>
      </c>
      <c r="IC59" s="423">
        <v>1099.22240719057</v>
      </c>
      <c r="ID59" s="423">
        <v>1099.22240719057</v>
      </c>
      <c r="IE59" s="423">
        <v>1099.22240719057</v>
      </c>
      <c r="IF59" s="423">
        <v>1099.22240719057</v>
      </c>
      <c r="IG59" s="423">
        <v>1099.22240719057</v>
      </c>
      <c r="IH59" s="423">
        <v>1099.22240719057</v>
      </c>
      <c r="II59" s="423">
        <v>1099.22240719057</v>
      </c>
      <c r="IJ59" s="423">
        <v>1099.22240719057</v>
      </c>
      <c r="IK59" s="423">
        <v>1099.22240719057</v>
      </c>
      <c r="IL59" s="423">
        <v>1099.22240719057</v>
      </c>
    </row>
    <row r="60" spans="1:246" x14ac:dyDescent="0.25">
      <c r="A60" s="144">
        <v>127</v>
      </c>
      <c r="B60" s="144" t="s">
        <v>315</v>
      </c>
      <c r="C60" s="144">
        <v>3</v>
      </c>
      <c r="D60" s="144">
        <v>0</v>
      </c>
      <c r="E60" s="144"/>
      <c r="F60" s="145">
        <f t="shared" si="4"/>
        <v>1.1193566291999988</v>
      </c>
      <c r="G60" s="146">
        <f t="shared" si="6"/>
        <v>1194.3864155151309</v>
      </c>
      <c r="H60" s="147">
        <f>MAX(0,IF(Q60&lt;&gt;"",(YEAR(Q60)-YEAR(GERAL!$G$3))*12+MONTH(Q60)+1,999))</f>
        <v>37</v>
      </c>
      <c r="I60" s="148"/>
      <c r="J60" s="149"/>
      <c r="K60" s="150">
        <f>IF(J60&lt;&gt;"",(YEAR(J60)-YEAR(GERAL!$G$3))*12+MONTH(J60)+IF(DAY(J60)&gt;1,1,0),0)</f>
        <v>0</v>
      </c>
      <c r="L60" s="151">
        <v>89.93</v>
      </c>
      <c r="M60" s="151">
        <v>24.69</v>
      </c>
      <c r="N60" s="152">
        <v>344.65</v>
      </c>
      <c r="O60" s="153">
        <f t="shared" si="5"/>
        <v>0</v>
      </c>
      <c r="P60" s="154"/>
      <c r="Q60" s="149">
        <v>44925</v>
      </c>
      <c r="R60" s="155">
        <v>14.76</v>
      </c>
      <c r="S60" s="156">
        <v>1</v>
      </c>
      <c r="T60" s="157">
        <v>0</v>
      </c>
      <c r="AL60" s="144" t="s">
        <v>259</v>
      </c>
      <c r="AM60" s="150" t="s">
        <v>393</v>
      </c>
      <c r="AQ60" s="151">
        <v>1194.3864155151309</v>
      </c>
      <c r="AR60" s="151">
        <v>1194.3864155151309</v>
      </c>
      <c r="AS60" s="151">
        <v>1194.3864155151309</v>
      </c>
      <c r="AT60" s="151">
        <v>1194.3864155151309</v>
      </c>
      <c r="AU60" s="151">
        <v>1194.3864155151309</v>
      </c>
      <c r="AV60" s="151">
        <v>1194.3864155151309</v>
      </c>
      <c r="AW60" s="151">
        <v>1194.3864155151309</v>
      </c>
      <c r="AX60" s="151">
        <v>1194.3864155151309</v>
      </c>
      <c r="AY60" s="151">
        <v>1194.3864155151309</v>
      </c>
      <c r="AZ60" s="151">
        <v>1194.3864155151309</v>
      </c>
      <c r="BA60" s="151">
        <v>1194.3864155151309</v>
      </c>
      <c r="BB60" s="151">
        <v>1194.3864155151309</v>
      </c>
      <c r="BC60" s="151">
        <v>1154.7556496630768</v>
      </c>
      <c r="BD60" s="151">
        <v>1154.7556496630768</v>
      </c>
      <c r="BE60" s="151">
        <v>1154.7556496630768</v>
      </c>
      <c r="BF60" s="151">
        <v>1154.7556496630768</v>
      </c>
      <c r="BG60" s="151">
        <v>1154.7556496630768</v>
      </c>
      <c r="BH60" s="151">
        <v>1154.7556496630768</v>
      </c>
      <c r="BI60" s="151">
        <v>1154.7556496630768</v>
      </c>
      <c r="BJ60" s="151">
        <v>1154.7556496630768</v>
      </c>
      <c r="BK60" s="151">
        <v>1154.7556496630768</v>
      </c>
      <c r="BL60" s="151">
        <v>1154.7556496630768</v>
      </c>
      <c r="BM60" s="151">
        <v>1154.7556496630768</v>
      </c>
      <c r="BN60" s="151">
        <v>1154.7556496630768</v>
      </c>
      <c r="BO60" s="151">
        <v>1124.1352000549571</v>
      </c>
      <c r="BP60" s="151">
        <v>1124.1352000549571</v>
      </c>
      <c r="BQ60" s="151">
        <v>1124.1352000549571</v>
      </c>
      <c r="BR60" s="151">
        <v>1124.1352000549571</v>
      </c>
      <c r="BS60" s="151">
        <v>1124.1352000549571</v>
      </c>
      <c r="BT60" s="151">
        <v>1124.1352000549571</v>
      </c>
      <c r="BU60" s="151">
        <v>1124.1352000549571</v>
      </c>
      <c r="BV60" s="151">
        <v>1124.1352000549571</v>
      </c>
      <c r="BW60" s="151">
        <v>1124.1352000549571</v>
      </c>
      <c r="BX60" s="151">
        <v>1124.1352000549571</v>
      </c>
      <c r="BY60" s="151">
        <v>1124.1352000549571</v>
      </c>
      <c r="BZ60" s="151">
        <v>1124.1352000549571</v>
      </c>
      <c r="CA60" s="151">
        <v>1087.8897209526422</v>
      </c>
      <c r="CB60" s="151">
        <v>1087.8897209526422</v>
      </c>
      <c r="CC60" s="151">
        <v>1087.8897209526422</v>
      </c>
      <c r="CD60" s="151">
        <v>1087.8897209526422</v>
      </c>
      <c r="CE60" s="151">
        <v>1087.8897209526422</v>
      </c>
      <c r="CF60" s="151">
        <v>1087.8897209526422</v>
      </c>
      <c r="CG60" s="151">
        <v>1087.8897209526422</v>
      </c>
      <c r="CH60" s="151">
        <v>1087.8897209526422</v>
      </c>
      <c r="CI60" s="151">
        <v>1087.8897209526422</v>
      </c>
      <c r="CJ60" s="151">
        <v>1087.8897209526422</v>
      </c>
      <c r="CK60" s="151">
        <v>1087.8897209526422</v>
      </c>
      <c r="CL60" s="151">
        <v>1087.8897209526422</v>
      </c>
      <c r="CM60" s="151">
        <v>1066.2508031210909</v>
      </c>
      <c r="CN60" s="151">
        <v>1066.2508031210909</v>
      </c>
      <c r="CO60" s="151">
        <v>1066.2508031210909</v>
      </c>
      <c r="CP60" s="151">
        <v>1066.2508031210909</v>
      </c>
      <c r="CQ60" s="151">
        <v>1066.2508031210909</v>
      </c>
      <c r="CR60" s="151">
        <v>1066.2508031210909</v>
      </c>
      <c r="CS60" s="151">
        <v>1066.2508031210909</v>
      </c>
      <c r="CT60" s="151">
        <v>1066.2508031210909</v>
      </c>
      <c r="CU60" s="151">
        <v>1066.2508031210909</v>
      </c>
      <c r="CV60" s="151">
        <v>1066.2508031210909</v>
      </c>
      <c r="CW60" s="151">
        <v>1066.2508031210909</v>
      </c>
      <c r="CX60" s="151">
        <v>1066.2508031210909</v>
      </c>
      <c r="CY60" s="151">
        <v>1030.756832004585</v>
      </c>
      <c r="CZ60" s="151">
        <v>1030.756832004585</v>
      </c>
      <c r="DA60" s="151">
        <v>1030.756832004585</v>
      </c>
      <c r="DB60" s="151">
        <v>1030.756832004585</v>
      </c>
      <c r="DC60" s="151">
        <v>1030.756832004585</v>
      </c>
      <c r="DD60" s="151">
        <v>1030.756832004585</v>
      </c>
      <c r="DE60" s="151">
        <v>1030.756832004585</v>
      </c>
      <c r="DF60" s="151">
        <v>1030.756832004585</v>
      </c>
      <c r="DG60" s="151">
        <v>1030.756832004585</v>
      </c>
      <c r="DH60" s="151">
        <v>1030.756832004585</v>
      </c>
      <c r="DI60" s="151">
        <v>1030.756832004585</v>
      </c>
      <c r="DJ60" s="151">
        <v>1030.756832004585</v>
      </c>
      <c r="DK60" s="151">
        <v>1042.7821267153959</v>
      </c>
      <c r="DL60" s="151">
        <v>1042.7821267153959</v>
      </c>
      <c r="DM60" s="151">
        <v>1042.7821267153959</v>
      </c>
      <c r="DN60" s="151">
        <v>1042.7821267153959</v>
      </c>
      <c r="DO60" s="151">
        <v>1042.7821267153959</v>
      </c>
      <c r="DP60" s="151">
        <v>1042.7821267153959</v>
      </c>
      <c r="DQ60" s="151">
        <v>1042.7821267153959</v>
      </c>
      <c r="DR60" s="151">
        <v>1042.7821267153959</v>
      </c>
      <c r="DS60" s="151">
        <v>1042.7821267153959</v>
      </c>
      <c r="DT60" s="151">
        <v>1042.7821267153959</v>
      </c>
      <c r="DU60" s="151">
        <v>1042.7821267153959</v>
      </c>
      <c r="DV60" s="151">
        <v>1042.7821267153959</v>
      </c>
      <c r="DW60" s="151">
        <v>1040.2568731730189</v>
      </c>
      <c r="DX60" s="151">
        <v>1040.2568731730189</v>
      </c>
      <c r="DY60" s="151">
        <v>1040.2568731730189</v>
      </c>
      <c r="DZ60" s="151">
        <v>1040.2568731730189</v>
      </c>
      <c r="EA60" s="151">
        <v>1040.2568731730189</v>
      </c>
      <c r="EB60" s="151">
        <v>1040.2568731730189</v>
      </c>
      <c r="EC60" s="151">
        <v>1040.2568731730189</v>
      </c>
      <c r="ED60" s="151">
        <v>1040.2568731730189</v>
      </c>
      <c r="EE60" s="151">
        <v>1040.2568731730189</v>
      </c>
      <c r="EF60" s="151">
        <v>1040.2568731730189</v>
      </c>
      <c r="EG60" s="151">
        <v>1040.2568731730189</v>
      </c>
      <c r="EH60" s="151">
        <v>1040.2568731730189</v>
      </c>
      <c r="EI60" s="151">
        <v>1056.0245376206149</v>
      </c>
      <c r="EJ60" s="151">
        <v>1056.0245376206149</v>
      </c>
      <c r="EK60" s="151">
        <v>1056.0245376206149</v>
      </c>
      <c r="EL60" s="151">
        <v>1056.0245376206149</v>
      </c>
      <c r="EM60" s="151">
        <v>1056.0245376206149</v>
      </c>
      <c r="EN60" s="151">
        <v>1056.0245376206149</v>
      </c>
      <c r="EO60" s="151">
        <v>1056.0245376206149</v>
      </c>
      <c r="EP60" s="151">
        <v>1056.0245376206149</v>
      </c>
      <c r="EQ60" s="151">
        <v>1056.0245376206149</v>
      </c>
      <c r="ER60" s="151">
        <v>1056.0245376206149</v>
      </c>
      <c r="ES60" s="151">
        <v>1056.0245376206149</v>
      </c>
      <c r="ET60" s="151">
        <v>1056.0245376206149</v>
      </c>
      <c r="EU60" s="151">
        <v>1066.2410786388728</v>
      </c>
      <c r="EV60" s="151">
        <v>1066.2410786388728</v>
      </c>
      <c r="EW60" s="151">
        <v>1066.2410786388728</v>
      </c>
      <c r="EX60" s="151">
        <v>1066.2410786388728</v>
      </c>
      <c r="EY60" s="151">
        <v>1066.2410786388728</v>
      </c>
      <c r="EZ60" s="151">
        <v>1066.2410786388728</v>
      </c>
      <c r="FA60" s="151">
        <v>1066.2410786388728</v>
      </c>
      <c r="FB60" s="151">
        <v>1066.2410786388728</v>
      </c>
      <c r="FC60" s="151">
        <v>1066.2410786388728</v>
      </c>
      <c r="FD60" s="151">
        <v>1066.2410786388728</v>
      </c>
      <c r="FE60" s="151">
        <v>1066.2410786388728</v>
      </c>
      <c r="FF60" s="151">
        <v>1066.2410786388728</v>
      </c>
      <c r="FG60" s="151">
        <v>1071.5623153085767</v>
      </c>
      <c r="FH60" s="151">
        <v>1071.5623153085767</v>
      </c>
      <c r="FI60" s="151">
        <v>1071.5623153085767</v>
      </c>
      <c r="FJ60" s="151">
        <v>1071.5623153085767</v>
      </c>
      <c r="FK60" s="151">
        <v>1071.5623153085767</v>
      </c>
      <c r="FL60" s="151">
        <v>1071.5623153085767</v>
      </c>
      <c r="FM60" s="151">
        <v>1071.5623153085767</v>
      </c>
      <c r="FN60" s="151">
        <v>1071.5623153085767</v>
      </c>
      <c r="FO60" s="151">
        <v>1071.5623153085767</v>
      </c>
      <c r="FP60" s="151">
        <v>1071.5623153085767</v>
      </c>
      <c r="FQ60" s="151">
        <v>1071.5623153085767</v>
      </c>
      <c r="FR60" s="151">
        <v>1071.5623153085767</v>
      </c>
      <c r="FS60" s="151">
        <v>1080.909876595832</v>
      </c>
      <c r="FT60" s="151">
        <v>1080.909876595832</v>
      </c>
      <c r="FU60" s="151">
        <v>1080.909876595832</v>
      </c>
      <c r="FV60" s="151">
        <v>1080.909876595832</v>
      </c>
      <c r="FW60" s="151">
        <v>1080.909876595832</v>
      </c>
      <c r="FX60" s="151">
        <v>1080.909876595832</v>
      </c>
      <c r="FY60" s="151">
        <v>1080.909876595832</v>
      </c>
      <c r="FZ60" s="151">
        <v>1080.909876595832</v>
      </c>
      <c r="GA60" s="151">
        <v>1080.909876595832</v>
      </c>
      <c r="GB60" s="151">
        <v>1080.909876595832</v>
      </c>
      <c r="GC60" s="151">
        <v>1080.909876595832</v>
      </c>
      <c r="GD60" s="151">
        <v>1080.909876595832</v>
      </c>
      <c r="GE60" s="151">
        <v>1088.8963993518521</v>
      </c>
      <c r="GF60" s="151">
        <v>1088.8963993518521</v>
      </c>
      <c r="GG60" s="151">
        <v>1088.8963993518521</v>
      </c>
      <c r="GH60" s="151">
        <v>1088.8963993518521</v>
      </c>
      <c r="GI60" s="151">
        <v>1088.8963993518521</v>
      </c>
      <c r="GJ60" s="151">
        <v>1088.8963993518521</v>
      </c>
      <c r="GK60" s="151">
        <v>1088.8963993518521</v>
      </c>
      <c r="GL60" s="151">
        <v>1088.8963993518521</v>
      </c>
      <c r="GM60" s="151">
        <v>1088.8963993518521</v>
      </c>
      <c r="GN60" s="151">
        <v>1088.8963993518521</v>
      </c>
      <c r="GO60" s="151">
        <v>1088.8963993518521</v>
      </c>
      <c r="GP60" s="151">
        <v>1088.8963993518521</v>
      </c>
      <c r="GQ60" s="151">
        <v>1108.9790110492304</v>
      </c>
      <c r="GR60" s="151">
        <v>1108.9790110492304</v>
      </c>
      <c r="GS60" s="151">
        <v>1108.9790110492304</v>
      </c>
      <c r="GT60" s="151">
        <v>1108.9790110492304</v>
      </c>
      <c r="GU60" s="151">
        <v>1108.9790110492304</v>
      </c>
      <c r="GV60" s="151">
        <v>1108.9790110492304</v>
      </c>
      <c r="GW60" s="151">
        <v>1108.9790110492304</v>
      </c>
      <c r="GX60" s="151">
        <v>1108.9790110492304</v>
      </c>
      <c r="GY60" s="151">
        <v>1108.9790110492304</v>
      </c>
      <c r="GZ60" s="151">
        <v>1108.9790110492304</v>
      </c>
      <c r="HA60" s="151">
        <v>1108.9790110492304</v>
      </c>
      <c r="HB60" s="151">
        <v>1108.9790110492304</v>
      </c>
      <c r="HC60" s="423">
        <v>1122.1938044249503</v>
      </c>
      <c r="HD60" s="423">
        <v>1122.1938044249503</v>
      </c>
      <c r="HE60" s="423">
        <v>1122.1938044249503</v>
      </c>
      <c r="HF60" s="423">
        <v>1122.1938044249503</v>
      </c>
      <c r="HG60" s="423">
        <v>1122.1938044249503</v>
      </c>
      <c r="HH60" s="423">
        <v>1122.1938044249503</v>
      </c>
      <c r="HI60" s="423">
        <v>1122.1938044249503</v>
      </c>
      <c r="HJ60" s="423">
        <v>1122.1938044249503</v>
      </c>
      <c r="HK60" s="423">
        <v>1122.1938044249503</v>
      </c>
      <c r="HL60" s="423">
        <v>1122.1938044249503</v>
      </c>
      <c r="HM60" s="423">
        <v>1122.1938044249503</v>
      </c>
      <c r="HN60" s="423">
        <v>1122.1938044249503</v>
      </c>
      <c r="HO60" s="423">
        <v>1099.22240719057</v>
      </c>
      <c r="HP60" s="423">
        <v>1099.22240719057</v>
      </c>
      <c r="HQ60" s="423">
        <v>1099.22240719057</v>
      </c>
      <c r="HR60" s="423">
        <v>1099.22240719057</v>
      </c>
      <c r="HS60" s="423">
        <v>1099.22240719057</v>
      </c>
      <c r="HT60" s="423">
        <v>1099.22240719057</v>
      </c>
      <c r="HU60" s="423">
        <v>1099.22240719057</v>
      </c>
      <c r="HV60" s="423">
        <v>1099.22240719057</v>
      </c>
      <c r="HW60" s="423">
        <v>1099.22240719057</v>
      </c>
      <c r="HX60" s="423">
        <v>1099.22240719057</v>
      </c>
      <c r="HY60" s="423">
        <v>1099.22240719057</v>
      </c>
      <c r="HZ60" s="423">
        <v>1099.22240719057</v>
      </c>
      <c r="IA60" s="423">
        <v>1099.22240719057</v>
      </c>
      <c r="IB60" s="423">
        <v>1099.22240719057</v>
      </c>
      <c r="IC60" s="423">
        <v>1099.22240719057</v>
      </c>
      <c r="ID60" s="423">
        <v>1099.22240719057</v>
      </c>
      <c r="IE60" s="423">
        <v>1099.22240719057</v>
      </c>
      <c r="IF60" s="423">
        <v>1099.22240719057</v>
      </c>
      <c r="IG60" s="423">
        <v>1099.22240719057</v>
      </c>
      <c r="IH60" s="423">
        <v>1099.22240719057</v>
      </c>
      <c r="II60" s="423">
        <v>1099.22240719057</v>
      </c>
      <c r="IJ60" s="423">
        <v>1099.22240719057</v>
      </c>
      <c r="IK60" s="423">
        <v>1099.22240719057</v>
      </c>
      <c r="IL60" s="423">
        <v>1099.22240719057</v>
      </c>
    </row>
    <row r="61" spans="1:246" x14ac:dyDescent="0.25">
      <c r="A61" s="144">
        <v>133</v>
      </c>
      <c r="B61" s="144" t="s">
        <v>316</v>
      </c>
      <c r="C61" s="144">
        <v>3</v>
      </c>
      <c r="D61" s="144">
        <v>0</v>
      </c>
      <c r="E61" s="144"/>
      <c r="F61" s="145">
        <f t="shared" si="4"/>
        <v>1.3633856280000003</v>
      </c>
      <c r="G61" s="146">
        <f t="shared" si="6"/>
        <v>1194.3864155151309</v>
      </c>
      <c r="H61" s="147">
        <f>MAX(0,IF(Q61&lt;&gt;"",(YEAR(Q61)-YEAR(GERAL!$G$3))*12+MONTH(Q61)+1,999))</f>
        <v>37</v>
      </c>
      <c r="I61" s="148"/>
      <c r="J61" s="149"/>
      <c r="K61" s="150">
        <f>IF(J61&lt;&gt;"",(YEAR(J61)-YEAR(GERAL!$G$3))*12+MONTH(J61)+IF(DAY(J61)&gt;1,1,0),0)</f>
        <v>0</v>
      </c>
      <c r="L61" s="151">
        <v>87.83</v>
      </c>
      <c r="M61" s="151">
        <v>24.1</v>
      </c>
      <c r="N61" s="152">
        <v>344.65</v>
      </c>
      <c r="O61" s="153">
        <f t="shared" si="5"/>
        <v>0</v>
      </c>
      <c r="P61" s="154"/>
      <c r="Q61" s="149">
        <v>44925</v>
      </c>
      <c r="R61" s="155">
        <v>14.76</v>
      </c>
      <c r="S61" s="156">
        <v>1</v>
      </c>
      <c r="T61" s="157">
        <v>0</v>
      </c>
      <c r="AL61" s="144" t="s">
        <v>259</v>
      </c>
      <c r="AM61" s="150" t="s">
        <v>393</v>
      </c>
      <c r="AQ61" s="151">
        <v>1194.3864155151309</v>
      </c>
      <c r="AR61" s="151">
        <v>1194.3864155151309</v>
      </c>
      <c r="AS61" s="151">
        <v>1194.3864155151309</v>
      </c>
      <c r="AT61" s="151">
        <v>1194.3864155151309</v>
      </c>
      <c r="AU61" s="151">
        <v>1194.3864155151309</v>
      </c>
      <c r="AV61" s="151">
        <v>1194.3864155151309</v>
      </c>
      <c r="AW61" s="151">
        <v>1194.3864155151309</v>
      </c>
      <c r="AX61" s="151">
        <v>1194.3864155151309</v>
      </c>
      <c r="AY61" s="151">
        <v>1194.3864155151309</v>
      </c>
      <c r="AZ61" s="151">
        <v>1194.3864155151309</v>
      </c>
      <c r="BA61" s="151">
        <v>1194.3864155151309</v>
      </c>
      <c r="BB61" s="151">
        <v>1194.3864155151309</v>
      </c>
      <c r="BC61" s="151">
        <v>1154.7556496630768</v>
      </c>
      <c r="BD61" s="151">
        <v>1154.7556496630768</v>
      </c>
      <c r="BE61" s="151">
        <v>1154.7556496630768</v>
      </c>
      <c r="BF61" s="151">
        <v>1154.7556496630768</v>
      </c>
      <c r="BG61" s="151">
        <v>1154.7556496630768</v>
      </c>
      <c r="BH61" s="151">
        <v>1154.7556496630768</v>
      </c>
      <c r="BI61" s="151">
        <v>1154.7556496630768</v>
      </c>
      <c r="BJ61" s="151">
        <v>1154.7556496630768</v>
      </c>
      <c r="BK61" s="151">
        <v>1154.7556496630768</v>
      </c>
      <c r="BL61" s="151">
        <v>1154.7556496630768</v>
      </c>
      <c r="BM61" s="151">
        <v>1154.7556496630768</v>
      </c>
      <c r="BN61" s="151">
        <v>1154.7556496630768</v>
      </c>
      <c r="BO61" s="151">
        <v>1124.1352000549571</v>
      </c>
      <c r="BP61" s="151">
        <v>1124.1352000549571</v>
      </c>
      <c r="BQ61" s="151">
        <v>1124.1352000549571</v>
      </c>
      <c r="BR61" s="151">
        <v>1124.1352000549571</v>
      </c>
      <c r="BS61" s="151">
        <v>1124.1352000549571</v>
      </c>
      <c r="BT61" s="151">
        <v>1124.1352000549571</v>
      </c>
      <c r="BU61" s="151">
        <v>1124.1352000549571</v>
      </c>
      <c r="BV61" s="151">
        <v>1124.1352000549571</v>
      </c>
      <c r="BW61" s="151">
        <v>1124.1352000549571</v>
      </c>
      <c r="BX61" s="151">
        <v>1124.1352000549571</v>
      </c>
      <c r="BY61" s="151">
        <v>1124.1352000549571</v>
      </c>
      <c r="BZ61" s="151">
        <v>1124.1352000549571</v>
      </c>
      <c r="CA61" s="151">
        <v>1087.8897209526422</v>
      </c>
      <c r="CB61" s="151">
        <v>1087.8897209526422</v>
      </c>
      <c r="CC61" s="151">
        <v>1087.8897209526422</v>
      </c>
      <c r="CD61" s="151">
        <v>1087.8897209526422</v>
      </c>
      <c r="CE61" s="151">
        <v>1087.8897209526422</v>
      </c>
      <c r="CF61" s="151">
        <v>1087.8897209526422</v>
      </c>
      <c r="CG61" s="151">
        <v>1087.8897209526422</v>
      </c>
      <c r="CH61" s="151">
        <v>1087.8897209526422</v>
      </c>
      <c r="CI61" s="151">
        <v>1087.8897209526422</v>
      </c>
      <c r="CJ61" s="151">
        <v>1087.8897209526422</v>
      </c>
      <c r="CK61" s="151">
        <v>1087.8897209526422</v>
      </c>
      <c r="CL61" s="151">
        <v>1087.8897209526422</v>
      </c>
      <c r="CM61" s="151">
        <v>1066.2508031210909</v>
      </c>
      <c r="CN61" s="151">
        <v>1066.2508031210909</v>
      </c>
      <c r="CO61" s="151">
        <v>1066.2508031210909</v>
      </c>
      <c r="CP61" s="151">
        <v>1066.2508031210909</v>
      </c>
      <c r="CQ61" s="151">
        <v>1066.2508031210909</v>
      </c>
      <c r="CR61" s="151">
        <v>1066.2508031210909</v>
      </c>
      <c r="CS61" s="151">
        <v>1066.2508031210909</v>
      </c>
      <c r="CT61" s="151">
        <v>1066.2508031210909</v>
      </c>
      <c r="CU61" s="151">
        <v>1066.2508031210909</v>
      </c>
      <c r="CV61" s="151">
        <v>1066.2508031210909</v>
      </c>
      <c r="CW61" s="151">
        <v>1066.2508031210909</v>
      </c>
      <c r="CX61" s="151">
        <v>1066.2508031210909</v>
      </c>
      <c r="CY61" s="151">
        <v>1030.756832004585</v>
      </c>
      <c r="CZ61" s="151">
        <v>1030.756832004585</v>
      </c>
      <c r="DA61" s="151">
        <v>1030.756832004585</v>
      </c>
      <c r="DB61" s="151">
        <v>1030.756832004585</v>
      </c>
      <c r="DC61" s="151">
        <v>1030.756832004585</v>
      </c>
      <c r="DD61" s="151">
        <v>1030.756832004585</v>
      </c>
      <c r="DE61" s="151">
        <v>1030.756832004585</v>
      </c>
      <c r="DF61" s="151">
        <v>1030.756832004585</v>
      </c>
      <c r="DG61" s="151">
        <v>1030.756832004585</v>
      </c>
      <c r="DH61" s="151">
        <v>1030.756832004585</v>
      </c>
      <c r="DI61" s="151">
        <v>1030.756832004585</v>
      </c>
      <c r="DJ61" s="151">
        <v>1030.756832004585</v>
      </c>
      <c r="DK61" s="151">
        <v>1042.7821267153959</v>
      </c>
      <c r="DL61" s="151">
        <v>1042.7821267153959</v>
      </c>
      <c r="DM61" s="151">
        <v>1042.7821267153959</v>
      </c>
      <c r="DN61" s="151">
        <v>1042.7821267153959</v>
      </c>
      <c r="DO61" s="151">
        <v>1042.7821267153959</v>
      </c>
      <c r="DP61" s="151">
        <v>1042.7821267153959</v>
      </c>
      <c r="DQ61" s="151">
        <v>1042.7821267153959</v>
      </c>
      <c r="DR61" s="151">
        <v>1042.7821267153959</v>
      </c>
      <c r="DS61" s="151">
        <v>1042.7821267153959</v>
      </c>
      <c r="DT61" s="151">
        <v>1042.7821267153959</v>
      </c>
      <c r="DU61" s="151">
        <v>1042.7821267153959</v>
      </c>
      <c r="DV61" s="151">
        <v>1042.7821267153959</v>
      </c>
      <c r="DW61" s="151">
        <v>1040.2568731730189</v>
      </c>
      <c r="DX61" s="151">
        <v>1040.2568731730189</v>
      </c>
      <c r="DY61" s="151">
        <v>1040.2568731730189</v>
      </c>
      <c r="DZ61" s="151">
        <v>1040.2568731730189</v>
      </c>
      <c r="EA61" s="151">
        <v>1040.2568731730189</v>
      </c>
      <c r="EB61" s="151">
        <v>1040.2568731730189</v>
      </c>
      <c r="EC61" s="151">
        <v>1040.2568731730189</v>
      </c>
      <c r="ED61" s="151">
        <v>1040.2568731730189</v>
      </c>
      <c r="EE61" s="151">
        <v>1040.2568731730189</v>
      </c>
      <c r="EF61" s="151">
        <v>1040.2568731730189</v>
      </c>
      <c r="EG61" s="151">
        <v>1040.2568731730189</v>
      </c>
      <c r="EH61" s="151">
        <v>1040.2568731730189</v>
      </c>
      <c r="EI61" s="151">
        <v>1056.0245376206149</v>
      </c>
      <c r="EJ61" s="151">
        <v>1056.0245376206149</v>
      </c>
      <c r="EK61" s="151">
        <v>1056.0245376206149</v>
      </c>
      <c r="EL61" s="151">
        <v>1056.0245376206149</v>
      </c>
      <c r="EM61" s="151">
        <v>1056.0245376206149</v>
      </c>
      <c r="EN61" s="151">
        <v>1056.0245376206149</v>
      </c>
      <c r="EO61" s="151">
        <v>1056.0245376206149</v>
      </c>
      <c r="EP61" s="151">
        <v>1056.0245376206149</v>
      </c>
      <c r="EQ61" s="151">
        <v>1056.0245376206149</v>
      </c>
      <c r="ER61" s="151">
        <v>1056.0245376206149</v>
      </c>
      <c r="ES61" s="151">
        <v>1056.0245376206149</v>
      </c>
      <c r="ET61" s="151">
        <v>1056.0245376206149</v>
      </c>
      <c r="EU61" s="151">
        <v>1066.2410786388728</v>
      </c>
      <c r="EV61" s="151">
        <v>1066.2410786388728</v>
      </c>
      <c r="EW61" s="151">
        <v>1066.2410786388728</v>
      </c>
      <c r="EX61" s="151">
        <v>1066.2410786388728</v>
      </c>
      <c r="EY61" s="151">
        <v>1066.2410786388728</v>
      </c>
      <c r="EZ61" s="151">
        <v>1066.2410786388728</v>
      </c>
      <c r="FA61" s="151">
        <v>1066.2410786388728</v>
      </c>
      <c r="FB61" s="151">
        <v>1066.2410786388728</v>
      </c>
      <c r="FC61" s="151">
        <v>1066.2410786388728</v>
      </c>
      <c r="FD61" s="151">
        <v>1066.2410786388728</v>
      </c>
      <c r="FE61" s="151">
        <v>1066.2410786388728</v>
      </c>
      <c r="FF61" s="151">
        <v>1066.2410786388728</v>
      </c>
      <c r="FG61" s="151">
        <v>1071.5623153085767</v>
      </c>
      <c r="FH61" s="151">
        <v>1071.5623153085767</v>
      </c>
      <c r="FI61" s="151">
        <v>1071.5623153085767</v>
      </c>
      <c r="FJ61" s="151">
        <v>1071.5623153085767</v>
      </c>
      <c r="FK61" s="151">
        <v>1071.5623153085767</v>
      </c>
      <c r="FL61" s="151">
        <v>1071.5623153085767</v>
      </c>
      <c r="FM61" s="151">
        <v>1071.5623153085767</v>
      </c>
      <c r="FN61" s="151">
        <v>1071.5623153085767</v>
      </c>
      <c r="FO61" s="151">
        <v>1071.5623153085767</v>
      </c>
      <c r="FP61" s="151">
        <v>1071.5623153085767</v>
      </c>
      <c r="FQ61" s="151">
        <v>1071.5623153085767</v>
      </c>
      <c r="FR61" s="151">
        <v>1071.5623153085767</v>
      </c>
      <c r="FS61" s="151">
        <v>1080.909876595832</v>
      </c>
      <c r="FT61" s="151">
        <v>1080.909876595832</v>
      </c>
      <c r="FU61" s="151">
        <v>1080.909876595832</v>
      </c>
      <c r="FV61" s="151">
        <v>1080.909876595832</v>
      </c>
      <c r="FW61" s="151">
        <v>1080.909876595832</v>
      </c>
      <c r="FX61" s="151">
        <v>1080.909876595832</v>
      </c>
      <c r="FY61" s="151">
        <v>1080.909876595832</v>
      </c>
      <c r="FZ61" s="151">
        <v>1080.909876595832</v>
      </c>
      <c r="GA61" s="151">
        <v>1080.909876595832</v>
      </c>
      <c r="GB61" s="151">
        <v>1080.909876595832</v>
      </c>
      <c r="GC61" s="151">
        <v>1080.909876595832</v>
      </c>
      <c r="GD61" s="151">
        <v>1080.909876595832</v>
      </c>
      <c r="GE61" s="151">
        <v>1088.8963993518521</v>
      </c>
      <c r="GF61" s="151">
        <v>1088.8963993518521</v>
      </c>
      <c r="GG61" s="151">
        <v>1088.8963993518521</v>
      </c>
      <c r="GH61" s="151">
        <v>1088.8963993518521</v>
      </c>
      <c r="GI61" s="151">
        <v>1088.8963993518521</v>
      </c>
      <c r="GJ61" s="151">
        <v>1088.8963993518521</v>
      </c>
      <c r="GK61" s="151">
        <v>1088.8963993518521</v>
      </c>
      <c r="GL61" s="151">
        <v>1088.8963993518521</v>
      </c>
      <c r="GM61" s="151">
        <v>1088.8963993518521</v>
      </c>
      <c r="GN61" s="151">
        <v>1088.8963993518521</v>
      </c>
      <c r="GO61" s="151">
        <v>1088.8963993518521</v>
      </c>
      <c r="GP61" s="151">
        <v>1088.8963993518521</v>
      </c>
      <c r="GQ61" s="151">
        <v>1108.9790110492304</v>
      </c>
      <c r="GR61" s="151">
        <v>1108.9790110492304</v>
      </c>
      <c r="GS61" s="151">
        <v>1108.9790110492304</v>
      </c>
      <c r="GT61" s="151">
        <v>1108.9790110492304</v>
      </c>
      <c r="GU61" s="151">
        <v>1108.9790110492304</v>
      </c>
      <c r="GV61" s="151">
        <v>1108.9790110492304</v>
      </c>
      <c r="GW61" s="151">
        <v>1108.9790110492304</v>
      </c>
      <c r="GX61" s="151">
        <v>1108.9790110492304</v>
      </c>
      <c r="GY61" s="151">
        <v>1108.9790110492304</v>
      </c>
      <c r="GZ61" s="151">
        <v>1108.9790110492304</v>
      </c>
      <c r="HA61" s="151">
        <v>1108.9790110492304</v>
      </c>
      <c r="HB61" s="151">
        <v>1108.9790110492304</v>
      </c>
      <c r="HC61" s="423">
        <v>1122.1938044249503</v>
      </c>
      <c r="HD61" s="423">
        <v>1122.1938044249503</v>
      </c>
      <c r="HE61" s="423">
        <v>1122.1938044249503</v>
      </c>
      <c r="HF61" s="423">
        <v>1122.1938044249503</v>
      </c>
      <c r="HG61" s="423">
        <v>1122.1938044249503</v>
      </c>
      <c r="HH61" s="423">
        <v>1122.1938044249503</v>
      </c>
      <c r="HI61" s="423">
        <v>1122.1938044249503</v>
      </c>
      <c r="HJ61" s="423">
        <v>1122.1938044249503</v>
      </c>
      <c r="HK61" s="423">
        <v>1122.1938044249503</v>
      </c>
      <c r="HL61" s="423">
        <v>1122.1938044249503</v>
      </c>
      <c r="HM61" s="423">
        <v>1122.1938044249503</v>
      </c>
      <c r="HN61" s="423">
        <v>1122.1938044249503</v>
      </c>
      <c r="HO61" s="423">
        <v>1099.22240719057</v>
      </c>
      <c r="HP61" s="423">
        <v>1099.22240719057</v>
      </c>
      <c r="HQ61" s="423">
        <v>1099.22240719057</v>
      </c>
      <c r="HR61" s="423">
        <v>1099.22240719057</v>
      </c>
      <c r="HS61" s="423">
        <v>1099.22240719057</v>
      </c>
      <c r="HT61" s="423">
        <v>1099.22240719057</v>
      </c>
      <c r="HU61" s="423">
        <v>1099.22240719057</v>
      </c>
      <c r="HV61" s="423">
        <v>1099.22240719057</v>
      </c>
      <c r="HW61" s="423">
        <v>1099.22240719057</v>
      </c>
      <c r="HX61" s="423">
        <v>1099.22240719057</v>
      </c>
      <c r="HY61" s="423">
        <v>1099.22240719057</v>
      </c>
      <c r="HZ61" s="423">
        <v>1099.22240719057</v>
      </c>
      <c r="IA61" s="423">
        <v>1099.22240719057</v>
      </c>
      <c r="IB61" s="423">
        <v>1099.22240719057</v>
      </c>
      <c r="IC61" s="423">
        <v>1099.22240719057</v>
      </c>
      <c r="ID61" s="423">
        <v>1099.22240719057</v>
      </c>
      <c r="IE61" s="423">
        <v>1099.22240719057</v>
      </c>
      <c r="IF61" s="423">
        <v>1099.22240719057</v>
      </c>
      <c r="IG61" s="423">
        <v>1099.22240719057</v>
      </c>
      <c r="IH61" s="423">
        <v>1099.22240719057</v>
      </c>
      <c r="II61" s="423">
        <v>1099.22240719057</v>
      </c>
      <c r="IJ61" s="423">
        <v>1099.22240719057</v>
      </c>
      <c r="IK61" s="423">
        <v>1099.22240719057</v>
      </c>
      <c r="IL61" s="423">
        <v>1099.22240719057</v>
      </c>
    </row>
    <row r="62" spans="1:246" x14ac:dyDescent="0.25">
      <c r="A62" s="144">
        <v>135</v>
      </c>
      <c r="B62" s="144" t="s">
        <v>317</v>
      </c>
      <c r="C62" s="144">
        <v>3</v>
      </c>
      <c r="D62" s="144">
        <v>0</v>
      </c>
      <c r="E62" s="144"/>
      <c r="F62" s="145">
        <f t="shared" si="4"/>
        <v>0.8349882879999998</v>
      </c>
      <c r="G62" s="146">
        <f t="shared" si="6"/>
        <v>1194.3864155151309</v>
      </c>
      <c r="H62" s="147">
        <f>MAX(0,IF(Q62&lt;&gt;"",(YEAR(Q62)-YEAR(GERAL!$G$3))*12+MONTH(Q62)+1,999))</f>
        <v>37</v>
      </c>
      <c r="I62" s="148"/>
      <c r="J62" s="149"/>
      <c r="K62" s="150">
        <f>IF(J62&lt;&gt;"",(YEAR(J62)-YEAR(GERAL!$G$3))*12+MONTH(J62)+IF(DAY(J62)&gt;1,1,0),0)</f>
        <v>0</v>
      </c>
      <c r="L62" s="151">
        <v>91.52</v>
      </c>
      <c r="M62" s="151">
        <v>24.95</v>
      </c>
      <c r="N62" s="152">
        <v>344.65</v>
      </c>
      <c r="O62" s="153">
        <f t="shared" si="5"/>
        <v>0</v>
      </c>
      <c r="P62" s="154"/>
      <c r="Q62" s="149">
        <v>44925</v>
      </c>
      <c r="R62" s="155">
        <v>13.12</v>
      </c>
      <c r="S62" s="156">
        <v>1</v>
      </c>
      <c r="T62" s="157">
        <v>0</v>
      </c>
      <c r="AL62" s="144" t="s">
        <v>259</v>
      </c>
      <c r="AM62" s="150" t="s">
        <v>393</v>
      </c>
      <c r="AQ62" s="151">
        <v>1194.3864155151309</v>
      </c>
      <c r="AR62" s="151">
        <v>1194.3864155151309</v>
      </c>
      <c r="AS62" s="151">
        <v>1194.3864155151309</v>
      </c>
      <c r="AT62" s="151">
        <v>1194.3864155151309</v>
      </c>
      <c r="AU62" s="151">
        <v>1194.3864155151309</v>
      </c>
      <c r="AV62" s="151">
        <v>1194.3864155151309</v>
      </c>
      <c r="AW62" s="151">
        <v>1194.3864155151309</v>
      </c>
      <c r="AX62" s="151">
        <v>1194.3864155151309</v>
      </c>
      <c r="AY62" s="151">
        <v>1194.3864155151309</v>
      </c>
      <c r="AZ62" s="151">
        <v>1194.3864155151309</v>
      </c>
      <c r="BA62" s="151">
        <v>1194.3864155151309</v>
      </c>
      <c r="BB62" s="151">
        <v>1194.3864155151309</v>
      </c>
      <c r="BC62" s="151">
        <v>1154.7556496630768</v>
      </c>
      <c r="BD62" s="151">
        <v>1154.7556496630768</v>
      </c>
      <c r="BE62" s="151">
        <v>1154.7556496630768</v>
      </c>
      <c r="BF62" s="151">
        <v>1154.7556496630768</v>
      </c>
      <c r="BG62" s="151">
        <v>1154.7556496630768</v>
      </c>
      <c r="BH62" s="151">
        <v>1154.7556496630768</v>
      </c>
      <c r="BI62" s="151">
        <v>1154.7556496630768</v>
      </c>
      <c r="BJ62" s="151">
        <v>1154.7556496630768</v>
      </c>
      <c r="BK62" s="151">
        <v>1154.7556496630768</v>
      </c>
      <c r="BL62" s="151">
        <v>1154.7556496630768</v>
      </c>
      <c r="BM62" s="151">
        <v>1154.7556496630768</v>
      </c>
      <c r="BN62" s="151">
        <v>1154.7556496630768</v>
      </c>
      <c r="BO62" s="151">
        <v>1124.1352000549571</v>
      </c>
      <c r="BP62" s="151">
        <v>1124.1352000549571</v>
      </c>
      <c r="BQ62" s="151">
        <v>1124.1352000549571</v>
      </c>
      <c r="BR62" s="151">
        <v>1124.1352000549571</v>
      </c>
      <c r="BS62" s="151">
        <v>1124.1352000549571</v>
      </c>
      <c r="BT62" s="151">
        <v>1124.1352000549571</v>
      </c>
      <c r="BU62" s="151">
        <v>1124.1352000549571</v>
      </c>
      <c r="BV62" s="151">
        <v>1124.1352000549571</v>
      </c>
      <c r="BW62" s="151">
        <v>1124.1352000549571</v>
      </c>
      <c r="BX62" s="151">
        <v>1124.1352000549571</v>
      </c>
      <c r="BY62" s="151">
        <v>1124.1352000549571</v>
      </c>
      <c r="BZ62" s="151">
        <v>1124.1352000549571</v>
      </c>
      <c r="CA62" s="151">
        <v>1087.8897209526422</v>
      </c>
      <c r="CB62" s="151">
        <v>1087.8897209526422</v>
      </c>
      <c r="CC62" s="151">
        <v>1087.8897209526422</v>
      </c>
      <c r="CD62" s="151">
        <v>1087.8897209526422</v>
      </c>
      <c r="CE62" s="151">
        <v>1087.8897209526422</v>
      </c>
      <c r="CF62" s="151">
        <v>1087.8897209526422</v>
      </c>
      <c r="CG62" s="151">
        <v>1087.8897209526422</v>
      </c>
      <c r="CH62" s="151">
        <v>1087.8897209526422</v>
      </c>
      <c r="CI62" s="151">
        <v>1087.8897209526422</v>
      </c>
      <c r="CJ62" s="151">
        <v>1087.8897209526422</v>
      </c>
      <c r="CK62" s="151">
        <v>1087.8897209526422</v>
      </c>
      <c r="CL62" s="151">
        <v>1087.8897209526422</v>
      </c>
      <c r="CM62" s="151">
        <v>1066.2508031210909</v>
      </c>
      <c r="CN62" s="151">
        <v>1066.2508031210909</v>
      </c>
      <c r="CO62" s="151">
        <v>1066.2508031210909</v>
      </c>
      <c r="CP62" s="151">
        <v>1066.2508031210909</v>
      </c>
      <c r="CQ62" s="151">
        <v>1066.2508031210909</v>
      </c>
      <c r="CR62" s="151">
        <v>1066.2508031210909</v>
      </c>
      <c r="CS62" s="151">
        <v>1066.2508031210909</v>
      </c>
      <c r="CT62" s="151">
        <v>1066.2508031210909</v>
      </c>
      <c r="CU62" s="151">
        <v>1066.2508031210909</v>
      </c>
      <c r="CV62" s="151">
        <v>1066.2508031210909</v>
      </c>
      <c r="CW62" s="151">
        <v>1066.2508031210909</v>
      </c>
      <c r="CX62" s="151">
        <v>1066.2508031210909</v>
      </c>
      <c r="CY62" s="151">
        <v>1030.756832004585</v>
      </c>
      <c r="CZ62" s="151">
        <v>1030.756832004585</v>
      </c>
      <c r="DA62" s="151">
        <v>1030.756832004585</v>
      </c>
      <c r="DB62" s="151">
        <v>1030.756832004585</v>
      </c>
      <c r="DC62" s="151">
        <v>1030.756832004585</v>
      </c>
      <c r="DD62" s="151">
        <v>1030.756832004585</v>
      </c>
      <c r="DE62" s="151">
        <v>1030.756832004585</v>
      </c>
      <c r="DF62" s="151">
        <v>1030.756832004585</v>
      </c>
      <c r="DG62" s="151">
        <v>1030.756832004585</v>
      </c>
      <c r="DH62" s="151">
        <v>1030.756832004585</v>
      </c>
      <c r="DI62" s="151">
        <v>1030.756832004585</v>
      </c>
      <c r="DJ62" s="151">
        <v>1030.756832004585</v>
      </c>
      <c r="DK62" s="151">
        <v>1042.7821267153959</v>
      </c>
      <c r="DL62" s="151">
        <v>1042.7821267153959</v>
      </c>
      <c r="DM62" s="151">
        <v>1042.7821267153959</v>
      </c>
      <c r="DN62" s="151">
        <v>1042.7821267153959</v>
      </c>
      <c r="DO62" s="151">
        <v>1042.7821267153959</v>
      </c>
      <c r="DP62" s="151">
        <v>1042.7821267153959</v>
      </c>
      <c r="DQ62" s="151">
        <v>1042.7821267153959</v>
      </c>
      <c r="DR62" s="151">
        <v>1042.7821267153959</v>
      </c>
      <c r="DS62" s="151">
        <v>1042.7821267153959</v>
      </c>
      <c r="DT62" s="151">
        <v>1042.7821267153959</v>
      </c>
      <c r="DU62" s="151">
        <v>1042.7821267153959</v>
      </c>
      <c r="DV62" s="151">
        <v>1042.7821267153959</v>
      </c>
      <c r="DW62" s="151">
        <v>1040.2568731730189</v>
      </c>
      <c r="DX62" s="151">
        <v>1040.2568731730189</v>
      </c>
      <c r="DY62" s="151">
        <v>1040.2568731730189</v>
      </c>
      <c r="DZ62" s="151">
        <v>1040.2568731730189</v>
      </c>
      <c r="EA62" s="151">
        <v>1040.2568731730189</v>
      </c>
      <c r="EB62" s="151">
        <v>1040.2568731730189</v>
      </c>
      <c r="EC62" s="151">
        <v>1040.2568731730189</v>
      </c>
      <c r="ED62" s="151">
        <v>1040.2568731730189</v>
      </c>
      <c r="EE62" s="151">
        <v>1040.2568731730189</v>
      </c>
      <c r="EF62" s="151">
        <v>1040.2568731730189</v>
      </c>
      <c r="EG62" s="151">
        <v>1040.2568731730189</v>
      </c>
      <c r="EH62" s="151">
        <v>1040.2568731730189</v>
      </c>
      <c r="EI62" s="151">
        <v>1056.0245376206149</v>
      </c>
      <c r="EJ62" s="151">
        <v>1056.0245376206149</v>
      </c>
      <c r="EK62" s="151">
        <v>1056.0245376206149</v>
      </c>
      <c r="EL62" s="151">
        <v>1056.0245376206149</v>
      </c>
      <c r="EM62" s="151">
        <v>1056.0245376206149</v>
      </c>
      <c r="EN62" s="151">
        <v>1056.0245376206149</v>
      </c>
      <c r="EO62" s="151">
        <v>1056.0245376206149</v>
      </c>
      <c r="EP62" s="151">
        <v>1056.0245376206149</v>
      </c>
      <c r="EQ62" s="151">
        <v>1056.0245376206149</v>
      </c>
      <c r="ER62" s="151">
        <v>1056.0245376206149</v>
      </c>
      <c r="ES62" s="151">
        <v>1056.0245376206149</v>
      </c>
      <c r="ET62" s="151">
        <v>1056.0245376206149</v>
      </c>
      <c r="EU62" s="151">
        <v>1066.2410786388728</v>
      </c>
      <c r="EV62" s="151">
        <v>1066.2410786388728</v>
      </c>
      <c r="EW62" s="151">
        <v>1066.2410786388728</v>
      </c>
      <c r="EX62" s="151">
        <v>1066.2410786388728</v>
      </c>
      <c r="EY62" s="151">
        <v>1066.2410786388728</v>
      </c>
      <c r="EZ62" s="151">
        <v>1066.2410786388728</v>
      </c>
      <c r="FA62" s="151">
        <v>1066.2410786388728</v>
      </c>
      <c r="FB62" s="151">
        <v>1066.2410786388728</v>
      </c>
      <c r="FC62" s="151">
        <v>1066.2410786388728</v>
      </c>
      <c r="FD62" s="151">
        <v>1066.2410786388728</v>
      </c>
      <c r="FE62" s="151">
        <v>1066.2410786388728</v>
      </c>
      <c r="FF62" s="151">
        <v>1066.2410786388728</v>
      </c>
      <c r="FG62" s="151">
        <v>1071.5623153085767</v>
      </c>
      <c r="FH62" s="151">
        <v>1071.5623153085767</v>
      </c>
      <c r="FI62" s="151">
        <v>1071.5623153085767</v>
      </c>
      <c r="FJ62" s="151">
        <v>1071.5623153085767</v>
      </c>
      <c r="FK62" s="151">
        <v>1071.5623153085767</v>
      </c>
      <c r="FL62" s="151">
        <v>1071.5623153085767</v>
      </c>
      <c r="FM62" s="151">
        <v>1071.5623153085767</v>
      </c>
      <c r="FN62" s="151">
        <v>1071.5623153085767</v>
      </c>
      <c r="FO62" s="151">
        <v>1071.5623153085767</v>
      </c>
      <c r="FP62" s="151">
        <v>1071.5623153085767</v>
      </c>
      <c r="FQ62" s="151">
        <v>1071.5623153085767</v>
      </c>
      <c r="FR62" s="151">
        <v>1071.5623153085767</v>
      </c>
      <c r="FS62" s="151">
        <v>1080.909876595832</v>
      </c>
      <c r="FT62" s="151">
        <v>1080.909876595832</v>
      </c>
      <c r="FU62" s="151">
        <v>1080.909876595832</v>
      </c>
      <c r="FV62" s="151">
        <v>1080.909876595832</v>
      </c>
      <c r="FW62" s="151">
        <v>1080.909876595832</v>
      </c>
      <c r="FX62" s="151">
        <v>1080.909876595832</v>
      </c>
      <c r="FY62" s="151">
        <v>1080.909876595832</v>
      </c>
      <c r="FZ62" s="151">
        <v>1080.909876595832</v>
      </c>
      <c r="GA62" s="151">
        <v>1080.909876595832</v>
      </c>
      <c r="GB62" s="151">
        <v>1080.909876595832</v>
      </c>
      <c r="GC62" s="151">
        <v>1080.909876595832</v>
      </c>
      <c r="GD62" s="151">
        <v>1080.909876595832</v>
      </c>
      <c r="GE62" s="151">
        <v>1088.8963993518521</v>
      </c>
      <c r="GF62" s="151">
        <v>1088.8963993518521</v>
      </c>
      <c r="GG62" s="151">
        <v>1088.8963993518521</v>
      </c>
      <c r="GH62" s="151">
        <v>1088.8963993518521</v>
      </c>
      <c r="GI62" s="151">
        <v>1088.8963993518521</v>
      </c>
      <c r="GJ62" s="151">
        <v>1088.8963993518521</v>
      </c>
      <c r="GK62" s="151">
        <v>1088.8963993518521</v>
      </c>
      <c r="GL62" s="151">
        <v>1088.8963993518521</v>
      </c>
      <c r="GM62" s="151">
        <v>1088.8963993518521</v>
      </c>
      <c r="GN62" s="151">
        <v>1088.8963993518521</v>
      </c>
      <c r="GO62" s="151">
        <v>1088.8963993518521</v>
      </c>
      <c r="GP62" s="151">
        <v>1088.8963993518521</v>
      </c>
      <c r="GQ62" s="151">
        <v>1108.9790110492304</v>
      </c>
      <c r="GR62" s="151">
        <v>1108.9790110492304</v>
      </c>
      <c r="GS62" s="151">
        <v>1108.9790110492304</v>
      </c>
      <c r="GT62" s="151">
        <v>1108.9790110492304</v>
      </c>
      <c r="GU62" s="151">
        <v>1108.9790110492304</v>
      </c>
      <c r="GV62" s="151">
        <v>1108.9790110492304</v>
      </c>
      <c r="GW62" s="151">
        <v>1108.9790110492304</v>
      </c>
      <c r="GX62" s="151">
        <v>1108.9790110492304</v>
      </c>
      <c r="GY62" s="151">
        <v>1108.9790110492304</v>
      </c>
      <c r="GZ62" s="151">
        <v>1108.9790110492304</v>
      </c>
      <c r="HA62" s="151">
        <v>1108.9790110492304</v>
      </c>
      <c r="HB62" s="151">
        <v>1108.9790110492304</v>
      </c>
      <c r="HC62" s="423">
        <v>1122.1938044249503</v>
      </c>
      <c r="HD62" s="423">
        <v>1122.1938044249503</v>
      </c>
      <c r="HE62" s="423">
        <v>1122.1938044249503</v>
      </c>
      <c r="HF62" s="423">
        <v>1122.1938044249503</v>
      </c>
      <c r="HG62" s="423">
        <v>1122.1938044249503</v>
      </c>
      <c r="HH62" s="423">
        <v>1122.1938044249503</v>
      </c>
      <c r="HI62" s="423">
        <v>1122.1938044249503</v>
      </c>
      <c r="HJ62" s="423">
        <v>1122.1938044249503</v>
      </c>
      <c r="HK62" s="423">
        <v>1122.1938044249503</v>
      </c>
      <c r="HL62" s="423">
        <v>1122.1938044249503</v>
      </c>
      <c r="HM62" s="423">
        <v>1122.1938044249503</v>
      </c>
      <c r="HN62" s="423">
        <v>1122.1938044249503</v>
      </c>
      <c r="HO62" s="423">
        <v>1099.22240719057</v>
      </c>
      <c r="HP62" s="423">
        <v>1099.22240719057</v>
      </c>
      <c r="HQ62" s="423">
        <v>1099.22240719057</v>
      </c>
      <c r="HR62" s="423">
        <v>1099.22240719057</v>
      </c>
      <c r="HS62" s="423">
        <v>1099.22240719057</v>
      </c>
      <c r="HT62" s="423">
        <v>1099.22240719057</v>
      </c>
      <c r="HU62" s="423">
        <v>1099.22240719057</v>
      </c>
      <c r="HV62" s="423">
        <v>1099.22240719057</v>
      </c>
      <c r="HW62" s="423">
        <v>1099.22240719057</v>
      </c>
      <c r="HX62" s="423">
        <v>1099.22240719057</v>
      </c>
      <c r="HY62" s="423">
        <v>1099.22240719057</v>
      </c>
      <c r="HZ62" s="423">
        <v>1099.22240719057</v>
      </c>
      <c r="IA62" s="423">
        <v>1099.22240719057</v>
      </c>
      <c r="IB62" s="423">
        <v>1099.22240719057</v>
      </c>
      <c r="IC62" s="423">
        <v>1099.22240719057</v>
      </c>
      <c r="ID62" s="423">
        <v>1099.22240719057</v>
      </c>
      <c r="IE62" s="423">
        <v>1099.22240719057</v>
      </c>
      <c r="IF62" s="423">
        <v>1099.22240719057</v>
      </c>
      <c r="IG62" s="423">
        <v>1099.22240719057</v>
      </c>
      <c r="IH62" s="423">
        <v>1099.22240719057</v>
      </c>
      <c r="II62" s="423">
        <v>1099.22240719057</v>
      </c>
      <c r="IJ62" s="423">
        <v>1099.22240719057</v>
      </c>
      <c r="IK62" s="423">
        <v>1099.22240719057</v>
      </c>
      <c r="IL62" s="423">
        <v>1099.22240719057</v>
      </c>
    </row>
    <row r="63" spans="1:246" x14ac:dyDescent="0.25">
      <c r="A63" s="144">
        <v>137</v>
      </c>
      <c r="B63" s="144" t="s">
        <v>318</v>
      </c>
      <c r="C63" s="144">
        <v>1</v>
      </c>
      <c r="D63" s="144">
        <v>0</v>
      </c>
      <c r="E63" s="144"/>
      <c r="F63" s="145">
        <f t="shared" si="4"/>
        <v>1285.3033199999998</v>
      </c>
      <c r="G63" s="146">
        <f t="shared" si="6"/>
        <v>236.73</v>
      </c>
      <c r="H63" s="147">
        <f>MAX(0,IF(Q63&lt;&gt;"",(YEAR(Q63)-YEAR(GERAL!$G$3))*12+MONTH(Q63)+1,999))</f>
        <v>999</v>
      </c>
      <c r="I63" s="148"/>
      <c r="J63" s="149">
        <v>44348</v>
      </c>
      <c r="K63" s="150">
        <f>IF(J63&lt;&gt;"",(YEAR(J63)-YEAR(GERAL!$G$3))*12+MONTH(J63)+IF(DAY(J63)&gt;1,1,0),0)</f>
        <v>18</v>
      </c>
      <c r="L63" s="151">
        <v>2</v>
      </c>
      <c r="M63" s="151">
        <v>2</v>
      </c>
      <c r="N63" s="152">
        <v>344.65</v>
      </c>
      <c r="O63" s="153">
        <f t="shared" si="5"/>
        <v>0</v>
      </c>
      <c r="P63" s="154"/>
      <c r="Q63" s="149"/>
      <c r="R63" s="155">
        <v>1338.3</v>
      </c>
      <c r="S63" s="156">
        <v>1</v>
      </c>
      <c r="T63" s="157">
        <v>0</v>
      </c>
      <c r="AL63" s="144" t="s">
        <v>175</v>
      </c>
      <c r="AM63" s="150" t="s">
        <v>393</v>
      </c>
      <c r="AQ63" s="151">
        <v>236.73</v>
      </c>
      <c r="AR63" s="151">
        <v>236.73</v>
      </c>
      <c r="AS63" s="151">
        <v>236.73</v>
      </c>
      <c r="AT63" s="151">
        <v>236.73</v>
      </c>
      <c r="AU63" s="151">
        <v>236.73</v>
      </c>
      <c r="AV63" s="151">
        <v>236.73</v>
      </c>
      <c r="AW63" s="151">
        <v>236.73</v>
      </c>
      <c r="AX63" s="151">
        <v>236.73</v>
      </c>
      <c r="AY63" s="151">
        <v>236.73</v>
      </c>
      <c r="AZ63" s="151">
        <v>236.73</v>
      </c>
      <c r="BA63" s="151">
        <v>236.73</v>
      </c>
      <c r="BB63" s="151">
        <v>236.73</v>
      </c>
      <c r="BC63" s="151">
        <v>299.49588200028757</v>
      </c>
      <c r="BD63" s="151">
        <v>299.49588200028757</v>
      </c>
      <c r="BE63" s="151">
        <v>299.49588200028757</v>
      </c>
      <c r="BF63" s="151">
        <v>299.49588200028757</v>
      </c>
      <c r="BG63" s="151">
        <v>299.49588200028757</v>
      </c>
      <c r="BH63" s="151">
        <v>299.49588200028757</v>
      </c>
      <c r="BI63" s="151">
        <v>299.49588200028757</v>
      </c>
      <c r="BJ63" s="151">
        <v>299.49588200028757</v>
      </c>
      <c r="BK63" s="151">
        <v>299.49588200028757</v>
      </c>
      <c r="BL63" s="151">
        <v>299.49588200028757</v>
      </c>
      <c r="BM63" s="151">
        <v>299.49588200028757</v>
      </c>
      <c r="BN63" s="151">
        <v>299.49588200028757</v>
      </c>
      <c r="BO63" s="151">
        <v>299.38078981356648</v>
      </c>
      <c r="BP63" s="151">
        <v>299.38078981356648</v>
      </c>
      <c r="BQ63" s="151">
        <v>299.38078981356648</v>
      </c>
      <c r="BR63" s="151">
        <v>299.38078981356648</v>
      </c>
      <c r="BS63" s="151">
        <v>299.38078981356648</v>
      </c>
      <c r="BT63" s="151">
        <v>299.38078981356648</v>
      </c>
      <c r="BU63" s="151">
        <v>299.38078981356648</v>
      </c>
      <c r="BV63" s="151">
        <v>299.38078981356648</v>
      </c>
      <c r="BW63" s="151">
        <v>299.38078981356648</v>
      </c>
      <c r="BX63" s="151">
        <v>299.38078981356648</v>
      </c>
      <c r="BY63" s="151">
        <v>299.38078981356648</v>
      </c>
      <c r="BZ63" s="151">
        <v>299.38078981356648</v>
      </c>
      <c r="CA63" s="151">
        <v>299.8943273037724</v>
      </c>
      <c r="CB63" s="151">
        <v>299.8943273037724</v>
      </c>
      <c r="CC63" s="151">
        <v>299.8943273037724</v>
      </c>
      <c r="CD63" s="151">
        <v>299.8943273037724</v>
      </c>
      <c r="CE63" s="151">
        <v>299.8943273037724</v>
      </c>
      <c r="CF63" s="151">
        <v>299.8943273037724</v>
      </c>
      <c r="CG63" s="151">
        <v>299.8943273037724</v>
      </c>
      <c r="CH63" s="151">
        <v>299.8943273037724</v>
      </c>
      <c r="CI63" s="151">
        <v>299.8943273037724</v>
      </c>
      <c r="CJ63" s="151">
        <v>299.8943273037724</v>
      </c>
      <c r="CK63" s="151">
        <v>299.8943273037724</v>
      </c>
      <c r="CL63" s="151">
        <v>299.8943273037724</v>
      </c>
      <c r="CM63" s="151">
        <v>302.43030289595453</v>
      </c>
      <c r="CN63" s="151">
        <v>302.43030289595453</v>
      </c>
      <c r="CO63" s="151">
        <v>302.43030289595453</v>
      </c>
      <c r="CP63" s="151">
        <v>302.43030289595453</v>
      </c>
      <c r="CQ63" s="151">
        <v>302.43030289595453</v>
      </c>
      <c r="CR63" s="151">
        <v>302.43030289595453</v>
      </c>
      <c r="CS63" s="151">
        <v>302.43030289595453</v>
      </c>
      <c r="CT63" s="151">
        <v>302.43030289595453</v>
      </c>
      <c r="CU63" s="151">
        <v>302.43030289595453</v>
      </c>
      <c r="CV63" s="151">
        <v>302.43030289595453</v>
      </c>
      <c r="CW63" s="151">
        <v>302.43030289595453</v>
      </c>
      <c r="CX63" s="151">
        <v>302.43030289595453</v>
      </c>
      <c r="CY63" s="151">
        <v>308.83694475388756</v>
      </c>
      <c r="CZ63" s="151">
        <v>308.83694475388756</v>
      </c>
      <c r="DA63" s="151">
        <v>308.83694475388756</v>
      </c>
      <c r="DB63" s="151">
        <v>308.83694475388756</v>
      </c>
      <c r="DC63" s="151">
        <v>308.83694475388756</v>
      </c>
      <c r="DD63" s="151">
        <v>308.83694475388756</v>
      </c>
      <c r="DE63" s="151">
        <v>308.83694475388756</v>
      </c>
      <c r="DF63" s="151">
        <v>308.83694475388756</v>
      </c>
      <c r="DG63" s="151">
        <v>308.83694475388756</v>
      </c>
      <c r="DH63" s="151">
        <v>308.83694475388756</v>
      </c>
      <c r="DI63" s="151">
        <v>308.83694475388756</v>
      </c>
      <c r="DJ63" s="151">
        <v>308.83694475388756</v>
      </c>
      <c r="DK63" s="151">
        <v>315.81650850141801</v>
      </c>
      <c r="DL63" s="151">
        <v>315.81650850141801</v>
      </c>
      <c r="DM63" s="151">
        <v>315.81650850141801</v>
      </c>
      <c r="DN63" s="151">
        <v>315.81650850141801</v>
      </c>
      <c r="DO63" s="151">
        <v>315.81650850141801</v>
      </c>
      <c r="DP63" s="151">
        <v>315.81650850141801</v>
      </c>
      <c r="DQ63" s="151">
        <v>315.81650850141801</v>
      </c>
      <c r="DR63" s="151">
        <v>315.81650850141801</v>
      </c>
      <c r="DS63" s="151">
        <v>315.81650850141801</v>
      </c>
      <c r="DT63" s="151">
        <v>315.81650850141801</v>
      </c>
      <c r="DU63" s="151">
        <v>315.81650850141801</v>
      </c>
      <c r="DV63" s="151">
        <v>315.81650850141801</v>
      </c>
      <c r="DW63" s="151">
        <v>319.91472586991495</v>
      </c>
      <c r="DX63" s="151">
        <v>319.91472586991495</v>
      </c>
      <c r="DY63" s="151">
        <v>319.91472586991495</v>
      </c>
      <c r="DZ63" s="151">
        <v>319.91472586991495</v>
      </c>
      <c r="EA63" s="151">
        <v>319.91472586991495</v>
      </c>
      <c r="EB63" s="151">
        <v>319.91472586991495</v>
      </c>
      <c r="EC63" s="151">
        <v>319.91472586991495</v>
      </c>
      <c r="ED63" s="151">
        <v>319.91472586991495</v>
      </c>
      <c r="EE63" s="151">
        <v>319.91472586991495</v>
      </c>
      <c r="EF63" s="151">
        <v>319.91472586991495</v>
      </c>
      <c r="EG63" s="151">
        <v>319.91472586991495</v>
      </c>
      <c r="EH63" s="151">
        <v>319.91472586991495</v>
      </c>
      <c r="EI63" s="151">
        <v>322.26004938306767</v>
      </c>
      <c r="EJ63" s="151">
        <v>322.26004938306767</v>
      </c>
      <c r="EK63" s="151">
        <v>322.26004938306767</v>
      </c>
      <c r="EL63" s="151">
        <v>322.26004938306767</v>
      </c>
      <c r="EM63" s="151">
        <v>322.26004938306767</v>
      </c>
      <c r="EN63" s="151">
        <v>322.26004938306767</v>
      </c>
      <c r="EO63" s="151">
        <v>322.26004938306767</v>
      </c>
      <c r="EP63" s="151">
        <v>322.26004938306767</v>
      </c>
      <c r="EQ63" s="151">
        <v>322.26004938306767</v>
      </c>
      <c r="ER63" s="151">
        <v>322.26004938306767</v>
      </c>
      <c r="ES63" s="151">
        <v>322.26004938306767</v>
      </c>
      <c r="ET63" s="151">
        <v>322.26004938306767</v>
      </c>
      <c r="EU63" s="151">
        <v>322.34433890076991</v>
      </c>
      <c r="EV63" s="151">
        <v>322.34433890076991</v>
      </c>
      <c r="EW63" s="151">
        <v>322.34433890076991</v>
      </c>
      <c r="EX63" s="151">
        <v>322.34433890076991</v>
      </c>
      <c r="EY63" s="151">
        <v>322.34433890076991</v>
      </c>
      <c r="EZ63" s="151">
        <v>322.34433890076991</v>
      </c>
      <c r="FA63" s="151">
        <v>322.34433890076991</v>
      </c>
      <c r="FB63" s="151">
        <v>322.34433890076991</v>
      </c>
      <c r="FC63" s="151">
        <v>322.34433890076991</v>
      </c>
      <c r="FD63" s="151">
        <v>322.34433890076991</v>
      </c>
      <c r="FE63" s="151">
        <v>322.34433890076991</v>
      </c>
      <c r="FF63" s="151">
        <v>322.34433890076991</v>
      </c>
      <c r="FG63" s="151">
        <v>320.49634835837594</v>
      </c>
      <c r="FH63" s="151">
        <v>320.49634835837594</v>
      </c>
      <c r="FI63" s="151">
        <v>320.49634835837594</v>
      </c>
      <c r="FJ63" s="151">
        <v>320.49634835837594</v>
      </c>
      <c r="FK63" s="151">
        <v>320.49634835837594</v>
      </c>
      <c r="FL63" s="151">
        <v>320.49634835837594</v>
      </c>
      <c r="FM63" s="151">
        <v>320.49634835837594</v>
      </c>
      <c r="FN63" s="151">
        <v>320.49634835837594</v>
      </c>
      <c r="FO63" s="151">
        <v>320.49634835837594</v>
      </c>
      <c r="FP63" s="151">
        <v>320.49634835837594</v>
      </c>
      <c r="FQ63" s="151">
        <v>320.49634835837594</v>
      </c>
      <c r="FR63" s="151">
        <v>320.49634835837594</v>
      </c>
      <c r="FS63" s="151">
        <v>318.81844834341319</v>
      </c>
      <c r="FT63" s="151">
        <v>318.81844834341319</v>
      </c>
      <c r="FU63" s="151">
        <v>318.81844834341319</v>
      </c>
      <c r="FV63" s="151">
        <v>318.81844834341319</v>
      </c>
      <c r="FW63" s="151">
        <v>318.81844834341319</v>
      </c>
      <c r="FX63" s="151">
        <v>318.81844834341319</v>
      </c>
      <c r="FY63" s="151">
        <v>318.81844834341319</v>
      </c>
      <c r="FZ63" s="151">
        <v>318.81844834341319</v>
      </c>
      <c r="GA63" s="151">
        <v>318.81844834341319</v>
      </c>
      <c r="GB63" s="151">
        <v>318.81844834341319</v>
      </c>
      <c r="GC63" s="151">
        <v>318.81844834341319</v>
      </c>
      <c r="GD63" s="151">
        <v>318.81844834341319</v>
      </c>
      <c r="GE63" s="151">
        <v>318.96129168080006</v>
      </c>
      <c r="GF63" s="151">
        <v>318.96129168080006</v>
      </c>
      <c r="GG63" s="151">
        <v>318.96129168080006</v>
      </c>
      <c r="GH63" s="151">
        <v>318.96129168080006</v>
      </c>
      <c r="GI63" s="151">
        <v>318.96129168080006</v>
      </c>
      <c r="GJ63" s="151">
        <v>318.96129168080006</v>
      </c>
      <c r="GK63" s="151">
        <v>318.96129168080006</v>
      </c>
      <c r="GL63" s="151">
        <v>318.96129168080006</v>
      </c>
      <c r="GM63" s="151">
        <v>318.96129168080006</v>
      </c>
      <c r="GN63" s="151">
        <v>318.96129168080006</v>
      </c>
      <c r="GO63" s="151">
        <v>318.96129168080006</v>
      </c>
      <c r="GP63" s="151">
        <v>318.96129168080006</v>
      </c>
      <c r="GQ63" s="151">
        <v>320.66607490965254</v>
      </c>
      <c r="GR63" s="151">
        <v>320.66607490965254</v>
      </c>
      <c r="GS63" s="151">
        <v>320.66607490965254</v>
      </c>
      <c r="GT63" s="151">
        <v>320.66607490965254</v>
      </c>
      <c r="GU63" s="151">
        <v>320.66607490965254</v>
      </c>
      <c r="GV63" s="151">
        <v>320.66607490965254</v>
      </c>
      <c r="GW63" s="151">
        <v>320.66607490965254</v>
      </c>
      <c r="GX63" s="151">
        <v>320.66607490965254</v>
      </c>
      <c r="GY63" s="151">
        <v>320.66607490965254</v>
      </c>
      <c r="GZ63" s="151">
        <v>320.66607490965254</v>
      </c>
      <c r="HA63" s="151">
        <v>320.66607490965254</v>
      </c>
      <c r="HB63" s="151">
        <v>320.66607490965254</v>
      </c>
      <c r="HC63" s="423">
        <v>321.7320840780219</v>
      </c>
      <c r="HD63" s="423">
        <v>321.7320840780219</v>
      </c>
      <c r="HE63" s="423">
        <v>321.7320840780219</v>
      </c>
      <c r="HF63" s="423">
        <v>321.7320840780219</v>
      </c>
      <c r="HG63" s="423">
        <v>321.7320840780219</v>
      </c>
      <c r="HH63" s="423">
        <v>321.7320840780219</v>
      </c>
      <c r="HI63" s="423">
        <v>321.7320840780219</v>
      </c>
      <c r="HJ63" s="423">
        <v>321.7320840780219</v>
      </c>
      <c r="HK63" s="423">
        <v>321.7320840780219</v>
      </c>
      <c r="HL63" s="423">
        <v>321.7320840780219</v>
      </c>
      <c r="HM63" s="423">
        <v>321.7320840780219</v>
      </c>
      <c r="HN63" s="423">
        <v>321.7320840780219</v>
      </c>
      <c r="HO63" s="423">
        <v>1099.22240719057</v>
      </c>
      <c r="HP63" s="423">
        <v>1099.22240719057</v>
      </c>
      <c r="HQ63" s="423">
        <v>1099.22240719057</v>
      </c>
      <c r="HR63" s="423">
        <v>1099.22240719057</v>
      </c>
      <c r="HS63" s="423">
        <v>1099.22240719057</v>
      </c>
      <c r="HT63" s="423">
        <v>1099.22240719057</v>
      </c>
      <c r="HU63" s="423">
        <v>1099.22240719057</v>
      </c>
      <c r="HV63" s="423">
        <v>1099.22240719057</v>
      </c>
      <c r="HW63" s="423">
        <v>1099.22240719057</v>
      </c>
      <c r="HX63" s="423">
        <v>1099.22240719057</v>
      </c>
      <c r="HY63" s="423">
        <v>1099.22240719057</v>
      </c>
      <c r="HZ63" s="423">
        <v>1099.22240719057</v>
      </c>
      <c r="IA63" s="423">
        <v>1099.22240719057</v>
      </c>
      <c r="IB63" s="423">
        <v>1099.22240719057</v>
      </c>
      <c r="IC63" s="423">
        <v>1099.22240719057</v>
      </c>
      <c r="ID63" s="423">
        <v>1099.22240719057</v>
      </c>
      <c r="IE63" s="423">
        <v>1099.22240719057</v>
      </c>
      <c r="IF63" s="423">
        <v>1099.22240719057</v>
      </c>
      <c r="IG63" s="423">
        <v>1099.22240719057</v>
      </c>
      <c r="IH63" s="423">
        <v>1099.22240719057</v>
      </c>
      <c r="II63" s="423">
        <v>1099.22240719057</v>
      </c>
      <c r="IJ63" s="423">
        <v>1099.22240719057</v>
      </c>
      <c r="IK63" s="423">
        <v>1099.22240719057</v>
      </c>
      <c r="IL63" s="423">
        <v>1099.22240719057</v>
      </c>
    </row>
    <row r="64" spans="1:246" x14ac:dyDescent="0.25">
      <c r="A64" s="144">
        <v>138</v>
      </c>
      <c r="B64" s="144" t="s">
        <v>319</v>
      </c>
      <c r="C64" s="144">
        <v>3</v>
      </c>
      <c r="D64" s="144">
        <v>0</v>
      </c>
      <c r="E64" s="144"/>
      <c r="F64" s="145">
        <f t="shared" si="4"/>
        <v>0.8719914112000009</v>
      </c>
      <c r="G64" s="146">
        <f t="shared" si="6"/>
        <v>1194.3864155151309</v>
      </c>
      <c r="H64" s="147">
        <f>MAX(0,IF(Q64&lt;&gt;"",(YEAR(Q64)-YEAR(GERAL!$G$3))*12+MONTH(Q64)+1,999))</f>
        <v>37</v>
      </c>
      <c r="I64" s="148"/>
      <c r="J64" s="149"/>
      <c r="K64" s="150">
        <f>IF(J64&lt;&gt;"",(YEAR(J64)-YEAR(GERAL!$G$3))*12+MONTH(J64)+IF(DAY(J64)&gt;1,1,0),0)</f>
        <v>0</v>
      </c>
      <c r="L64" s="151">
        <v>91.32</v>
      </c>
      <c r="M64" s="151">
        <v>23.43</v>
      </c>
      <c r="N64" s="152">
        <v>344.65</v>
      </c>
      <c r="O64" s="153">
        <f t="shared" si="5"/>
        <v>0</v>
      </c>
      <c r="P64" s="154"/>
      <c r="Q64" s="149">
        <v>44925</v>
      </c>
      <c r="R64" s="155">
        <v>13.12</v>
      </c>
      <c r="S64" s="156">
        <v>1</v>
      </c>
      <c r="T64" s="157">
        <v>0</v>
      </c>
      <c r="AL64" s="144" t="s">
        <v>259</v>
      </c>
      <c r="AM64" s="150" t="s">
        <v>393</v>
      </c>
      <c r="AQ64" s="151">
        <v>1194.3864155151309</v>
      </c>
      <c r="AR64" s="151">
        <v>1194.3864155151309</v>
      </c>
      <c r="AS64" s="151">
        <v>1194.3864155151309</v>
      </c>
      <c r="AT64" s="151">
        <v>1194.3864155151309</v>
      </c>
      <c r="AU64" s="151">
        <v>1194.3864155151309</v>
      </c>
      <c r="AV64" s="151">
        <v>1194.3864155151309</v>
      </c>
      <c r="AW64" s="151">
        <v>1194.3864155151309</v>
      </c>
      <c r="AX64" s="151">
        <v>1194.3864155151309</v>
      </c>
      <c r="AY64" s="151">
        <v>1194.3864155151309</v>
      </c>
      <c r="AZ64" s="151">
        <v>1194.3864155151309</v>
      </c>
      <c r="BA64" s="151">
        <v>1194.3864155151309</v>
      </c>
      <c r="BB64" s="151">
        <v>1194.3864155151309</v>
      </c>
      <c r="BC64" s="151">
        <v>1154.7556496630768</v>
      </c>
      <c r="BD64" s="151">
        <v>1154.7556496630768</v>
      </c>
      <c r="BE64" s="151">
        <v>1154.7556496630768</v>
      </c>
      <c r="BF64" s="151">
        <v>1154.7556496630768</v>
      </c>
      <c r="BG64" s="151">
        <v>1154.7556496630768</v>
      </c>
      <c r="BH64" s="151">
        <v>1154.7556496630768</v>
      </c>
      <c r="BI64" s="151">
        <v>1154.7556496630768</v>
      </c>
      <c r="BJ64" s="151">
        <v>1154.7556496630768</v>
      </c>
      <c r="BK64" s="151">
        <v>1154.7556496630768</v>
      </c>
      <c r="BL64" s="151">
        <v>1154.7556496630768</v>
      </c>
      <c r="BM64" s="151">
        <v>1154.7556496630768</v>
      </c>
      <c r="BN64" s="151">
        <v>1154.7556496630768</v>
      </c>
      <c r="BO64" s="151">
        <v>1124.1352000549571</v>
      </c>
      <c r="BP64" s="151">
        <v>1124.1352000549571</v>
      </c>
      <c r="BQ64" s="151">
        <v>1124.1352000549571</v>
      </c>
      <c r="BR64" s="151">
        <v>1124.1352000549571</v>
      </c>
      <c r="BS64" s="151">
        <v>1124.1352000549571</v>
      </c>
      <c r="BT64" s="151">
        <v>1124.1352000549571</v>
      </c>
      <c r="BU64" s="151">
        <v>1124.1352000549571</v>
      </c>
      <c r="BV64" s="151">
        <v>1124.1352000549571</v>
      </c>
      <c r="BW64" s="151">
        <v>1124.1352000549571</v>
      </c>
      <c r="BX64" s="151">
        <v>1124.1352000549571</v>
      </c>
      <c r="BY64" s="151">
        <v>1124.1352000549571</v>
      </c>
      <c r="BZ64" s="151">
        <v>1124.1352000549571</v>
      </c>
      <c r="CA64" s="151">
        <v>1087.8897209526422</v>
      </c>
      <c r="CB64" s="151">
        <v>1087.8897209526422</v>
      </c>
      <c r="CC64" s="151">
        <v>1087.8897209526422</v>
      </c>
      <c r="CD64" s="151">
        <v>1087.8897209526422</v>
      </c>
      <c r="CE64" s="151">
        <v>1087.8897209526422</v>
      </c>
      <c r="CF64" s="151">
        <v>1087.8897209526422</v>
      </c>
      <c r="CG64" s="151">
        <v>1087.8897209526422</v>
      </c>
      <c r="CH64" s="151">
        <v>1087.8897209526422</v>
      </c>
      <c r="CI64" s="151">
        <v>1087.8897209526422</v>
      </c>
      <c r="CJ64" s="151">
        <v>1087.8897209526422</v>
      </c>
      <c r="CK64" s="151">
        <v>1087.8897209526422</v>
      </c>
      <c r="CL64" s="151">
        <v>1087.8897209526422</v>
      </c>
      <c r="CM64" s="151">
        <v>1066.2508031210909</v>
      </c>
      <c r="CN64" s="151">
        <v>1066.2508031210909</v>
      </c>
      <c r="CO64" s="151">
        <v>1066.2508031210909</v>
      </c>
      <c r="CP64" s="151">
        <v>1066.2508031210909</v>
      </c>
      <c r="CQ64" s="151">
        <v>1066.2508031210909</v>
      </c>
      <c r="CR64" s="151">
        <v>1066.2508031210909</v>
      </c>
      <c r="CS64" s="151">
        <v>1066.2508031210909</v>
      </c>
      <c r="CT64" s="151">
        <v>1066.2508031210909</v>
      </c>
      <c r="CU64" s="151">
        <v>1066.2508031210909</v>
      </c>
      <c r="CV64" s="151">
        <v>1066.2508031210909</v>
      </c>
      <c r="CW64" s="151">
        <v>1066.2508031210909</v>
      </c>
      <c r="CX64" s="151">
        <v>1066.2508031210909</v>
      </c>
      <c r="CY64" s="151">
        <v>1030.756832004585</v>
      </c>
      <c r="CZ64" s="151">
        <v>1030.756832004585</v>
      </c>
      <c r="DA64" s="151">
        <v>1030.756832004585</v>
      </c>
      <c r="DB64" s="151">
        <v>1030.756832004585</v>
      </c>
      <c r="DC64" s="151">
        <v>1030.756832004585</v>
      </c>
      <c r="DD64" s="151">
        <v>1030.756832004585</v>
      </c>
      <c r="DE64" s="151">
        <v>1030.756832004585</v>
      </c>
      <c r="DF64" s="151">
        <v>1030.756832004585</v>
      </c>
      <c r="DG64" s="151">
        <v>1030.756832004585</v>
      </c>
      <c r="DH64" s="151">
        <v>1030.756832004585</v>
      </c>
      <c r="DI64" s="151">
        <v>1030.756832004585</v>
      </c>
      <c r="DJ64" s="151">
        <v>1030.756832004585</v>
      </c>
      <c r="DK64" s="151">
        <v>1042.7821267153959</v>
      </c>
      <c r="DL64" s="151">
        <v>1042.7821267153959</v>
      </c>
      <c r="DM64" s="151">
        <v>1042.7821267153959</v>
      </c>
      <c r="DN64" s="151">
        <v>1042.7821267153959</v>
      </c>
      <c r="DO64" s="151">
        <v>1042.7821267153959</v>
      </c>
      <c r="DP64" s="151">
        <v>1042.7821267153959</v>
      </c>
      <c r="DQ64" s="151">
        <v>1042.7821267153959</v>
      </c>
      <c r="DR64" s="151">
        <v>1042.7821267153959</v>
      </c>
      <c r="DS64" s="151">
        <v>1042.7821267153959</v>
      </c>
      <c r="DT64" s="151">
        <v>1042.7821267153959</v>
      </c>
      <c r="DU64" s="151">
        <v>1042.7821267153959</v>
      </c>
      <c r="DV64" s="151">
        <v>1042.7821267153959</v>
      </c>
      <c r="DW64" s="151">
        <v>1040.2568731730189</v>
      </c>
      <c r="DX64" s="151">
        <v>1040.2568731730189</v>
      </c>
      <c r="DY64" s="151">
        <v>1040.2568731730189</v>
      </c>
      <c r="DZ64" s="151">
        <v>1040.2568731730189</v>
      </c>
      <c r="EA64" s="151">
        <v>1040.2568731730189</v>
      </c>
      <c r="EB64" s="151">
        <v>1040.2568731730189</v>
      </c>
      <c r="EC64" s="151">
        <v>1040.2568731730189</v>
      </c>
      <c r="ED64" s="151">
        <v>1040.2568731730189</v>
      </c>
      <c r="EE64" s="151">
        <v>1040.2568731730189</v>
      </c>
      <c r="EF64" s="151">
        <v>1040.2568731730189</v>
      </c>
      <c r="EG64" s="151">
        <v>1040.2568731730189</v>
      </c>
      <c r="EH64" s="151">
        <v>1040.2568731730189</v>
      </c>
      <c r="EI64" s="151">
        <v>1056.0245376206149</v>
      </c>
      <c r="EJ64" s="151">
        <v>1056.0245376206149</v>
      </c>
      <c r="EK64" s="151">
        <v>1056.0245376206149</v>
      </c>
      <c r="EL64" s="151">
        <v>1056.0245376206149</v>
      </c>
      <c r="EM64" s="151">
        <v>1056.0245376206149</v>
      </c>
      <c r="EN64" s="151">
        <v>1056.0245376206149</v>
      </c>
      <c r="EO64" s="151">
        <v>1056.0245376206149</v>
      </c>
      <c r="EP64" s="151">
        <v>1056.0245376206149</v>
      </c>
      <c r="EQ64" s="151">
        <v>1056.0245376206149</v>
      </c>
      <c r="ER64" s="151">
        <v>1056.0245376206149</v>
      </c>
      <c r="ES64" s="151">
        <v>1056.0245376206149</v>
      </c>
      <c r="ET64" s="151">
        <v>1056.0245376206149</v>
      </c>
      <c r="EU64" s="151">
        <v>1066.2410786388728</v>
      </c>
      <c r="EV64" s="151">
        <v>1066.2410786388728</v>
      </c>
      <c r="EW64" s="151">
        <v>1066.2410786388728</v>
      </c>
      <c r="EX64" s="151">
        <v>1066.2410786388728</v>
      </c>
      <c r="EY64" s="151">
        <v>1066.2410786388728</v>
      </c>
      <c r="EZ64" s="151">
        <v>1066.2410786388728</v>
      </c>
      <c r="FA64" s="151">
        <v>1066.2410786388728</v>
      </c>
      <c r="FB64" s="151">
        <v>1066.2410786388728</v>
      </c>
      <c r="FC64" s="151">
        <v>1066.2410786388728</v>
      </c>
      <c r="FD64" s="151">
        <v>1066.2410786388728</v>
      </c>
      <c r="FE64" s="151">
        <v>1066.2410786388728</v>
      </c>
      <c r="FF64" s="151">
        <v>1066.2410786388728</v>
      </c>
      <c r="FG64" s="151">
        <v>1071.5623153085767</v>
      </c>
      <c r="FH64" s="151">
        <v>1071.5623153085767</v>
      </c>
      <c r="FI64" s="151">
        <v>1071.5623153085767</v>
      </c>
      <c r="FJ64" s="151">
        <v>1071.5623153085767</v>
      </c>
      <c r="FK64" s="151">
        <v>1071.5623153085767</v>
      </c>
      <c r="FL64" s="151">
        <v>1071.5623153085767</v>
      </c>
      <c r="FM64" s="151">
        <v>1071.5623153085767</v>
      </c>
      <c r="FN64" s="151">
        <v>1071.5623153085767</v>
      </c>
      <c r="FO64" s="151">
        <v>1071.5623153085767</v>
      </c>
      <c r="FP64" s="151">
        <v>1071.5623153085767</v>
      </c>
      <c r="FQ64" s="151">
        <v>1071.5623153085767</v>
      </c>
      <c r="FR64" s="151">
        <v>1071.5623153085767</v>
      </c>
      <c r="FS64" s="151">
        <v>1080.909876595832</v>
      </c>
      <c r="FT64" s="151">
        <v>1080.909876595832</v>
      </c>
      <c r="FU64" s="151">
        <v>1080.909876595832</v>
      </c>
      <c r="FV64" s="151">
        <v>1080.909876595832</v>
      </c>
      <c r="FW64" s="151">
        <v>1080.909876595832</v>
      </c>
      <c r="FX64" s="151">
        <v>1080.909876595832</v>
      </c>
      <c r="FY64" s="151">
        <v>1080.909876595832</v>
      </c>
      <c r="FZ64" s="151">
        <v>1080.909876595832</v>
      </c>
      <c r="GA64" s="151">
        <v>1080.909876595832</v>
      </c>
      <c r="GB64" s="151">
        <v>1080.909876595832</v>
      </c>
      <c r="GC64" s="151">
        <v>1080.909876595832</v>
      </c>
      <c r="GD64" s="151">
        <v>1080.909876595832</v>
      </c>
      <c r="GE64" s="151">
        <v>1088.8963993518521</v>
      </c>
      <c r="GF64" s="151">
        <v>1088.8963993518521</v>
      </c>
      <c r="GG64" s="151">
        <v>1088.8963993518521</v>
      </c>
      <c r="GH64" s="151">
        <v>1088.8963993518521</v>
      </c>
      <c r="GI64" s="151">
        <v>1088.8963993518521</v>
      </c>
      <c r="GJ64" s="151">
        <v>1088.8963993518521</v>
      </c>
      <c r="GK64" s="151">
        <v>1088.8963993518521</v>
      </c>
      <c r="GL64" s="151">
        <v>1088.8963993518521</v>
      </c>
      <c r="GM64" s="151">
        <v>1088.8963993518521</v>
      </c>
      <c r="GN64" s="151">
        <v>1088.8963993518521</v>
      </c>
      <c r="GO64" s="151">
        <v>1088.8963993518521</v>
      </c>
      <c r="GP64" s="151">
        <v>1088.8963993518521</v>
      </c>
      <c r="GQ64" s="151">
        <v>1108.9790110492304</v>
      </c>
      <c r="GR64" s="151">
        <v>1108.9790110492304</v>
      </c>
      <c r="GS64" s="151">
        <v>1108.9790110492304</v>
      </c>
      <c r="GT64" s="151">
        <v>1108.9790110492304</v>
      </c>
      <c r="GU64" s="151">
        <v>1108.9790110492304</v>
      </c>
      <c r="GV64" s="151">
        <v>1108.9790110492304</v>
      </c>
      <c r="GW64" s="151">
        <v>1108.9790110492304</v>
      </c>
      <c r="GX64" s="151">
        <v>1108.9790110492304</v>
      </c>
      <c r="GY64" s="151">
        <v>1108.9790110492304</v>
      </c>
      <c r="GZ64" s="151">
        <v>1108.9790110492304</v>
      </c>
      <c r="HA64" s="151">
        <v>1108.9790110492304</v>
      </c>
      <c r="HB64" s="151">
        <v>1108.9790110492304</v>
      </c>
      <c r="HC64" s="423">
        <v>1122.1938044249503</v>
      </c>
      <c r="HD64" s="423">
        <v>1122.1938044249503</v>
      </c>
      <c r="HE64" s="423">
        <v>1122.1938044249503</v>
      </c>
      <c r="HF64" s="423">
        <v>1122.1938044249503</v>
      </c>
      <c r="HG64" s="423">
        <v>1122.1938044249503</v>
      </c>
      <c r="HH64" s="423">
        <v>1122.1938044249503</v>
      </c>
      <c r="HI64" s="423">
        <v>1122.1938044249503</v>
      </c>
      <c r="HJ64" s="423">
        <v>1122.1938044249503</v>
      </c>
      <c r="HK64" s="423">
        <v>1122.1938044249503</v>
      </c>
      <c r="HL64" s="423">
        <v>1122.1938044249503</v>
      </c>
      <c r="HM64" s="423">
        <v>1122.1938044249503</v>
      </c>
      <c r="HN64" s="423">
        <v>1122.1938044249503</v>
      </c>
      <c r="HO64" s="423">
        <v>1099.22240719057</v>
      </c>
      <c r="HP64" s="423">
        <v>1099.22240719057</v>
      </c>
      <c r="HQ64" s="423">
        <v>1099.22240719057</v>
      </c>
      <c r="HR64" s="423">
        <v>1099.22240719057</v>
      </c>
      <c r="HS64" s="423">
        <v>1099.22240719057</v>
      </c>
      <c r="HT64" s="423">
        <v>1099.22240719057</v>
      </c>
      <c r="HU64" s="423">
        <v>1099.22240719057</v>
      </c>
      <c r="HV64" s="423">
        <v>1099.22240719057</v>
      </c>
      <c r="HW64" s="423">
        <v>1099.22240719057</v>
      </c>
      <c r="HX64" s="423">
        <v>1099.22240719057</v>
      </c>
      <c r="HY64" s="423">
        <v>1099.22240719057</v>
      </c>
      <c r="HZ64" s="423">
        <v>1099.22240719057</v>
      </c>
      <c r="IA64" s="423">
        <v>1099.22240719057</v>
      </c>
      <c r="IB64" s="423">
        <v>1099.22240719057</v>
      </c>
      <c r="IC64" s="423">
        <v>1099.22240719057</v>
      </c>
      <c r="ID64" s="423">
        <v>1099.22240719057</v>
      </c>
      <c r="IE64" s="423">
        <v>1099.22240719057</v>
      </c>
      <c r="IF64" s="423">
        <v>1099.22240719057</v>
      </c>
      <c r="IG64" s="423">
        <v>1099.22240719057</v>
      </c>
      <c r="IH64" s="423">
        <v>1099.22240719057</v>
      </c>
      <c r="II64" s="423">
        <v>1099.22240719057</v>
      </c>
      <c r="IJ64" s="423">
        <v>1099.22240719057</v>
      </c>
      <c r="IK64" s="423">
        <v>1099.22240719057</v>
      </c>
      <c r="IL64" s="423">
        <v>1099.22240719057</v>
      </c>
    </row>
    <row r="65" spans="1:246" x14ac:dyDescent="0.25">
      <c r="A65" s="144">
        <v>140</v>
      </c>
      <c r="B65" s="144" t="s">
        <v>320</v>
      </c>
      <c r="C65" s="144">
        <v>7</v>
      </c>
      <c r="D65" s="144">
        <v>0</v>
      </c>
      <c r="E65" s="144"/>
      <c r="F65" s="145">
        <f t="shared" si="4"/>
        <v>493.72126451522502</v>
      </c>
      <c r="G65" s="146">
        <f t="shared" si="6"/>
        <v>59.95</v>
      </c>
      <c r="H65" s="147">
        <f>MAX(0,IF(Q65&lt;&gt;"",(YEAR(Q65)-YEAR(GERAL!$G$3))*12+MONTH(Q65)+1,999))</f>
        <v>999</v>
      </c>
      <c r="I65" s="148"/>
      <c r="J65" s="149"/>
      <c r="K65" s="150">
        <f>IF(J65&lt;&gt;"",(YEAR(J65)-YEAR(GERAL!$G$3))*12+MONTH(J65)+IF(DAY(J65)&gt;1,1,0),0)</f>
        <v>0</v>
      </c>
      <c r="L65" s="151">
        <v>4.04</v>
      </c>
      <c r="M65" s="151">
        <v>11.75</v>
      </c>
      <c r="N65" s="152">
        <v>344.65</v>
      </c>
      <c r="O65" s="153">
        <f t="shared" si="5"/>
        <v>0</v>
      </c>
      <c r="P65" s="154"/>
      <c r="Q65" s="149"/>
      <c r="R65" s="155">
        <v>590.75</v>
      </c>
      <c r="S65" s="156">
        <v>0.9869</v>
      </c>
      <c r="T65" s="157">
        <v>0.53471466386852162</v>
      </c>
      <c r="AL65" s="144" t="s">
        <v>175</v>
      </c>
      <c r="AM65" s="150" t="s">
        <v>393</v>
      </c>
      <c r="AQ65" s="151">
        <v>59.95</v>
      </c>
      <c r="AR65" s="151">
        <v>59.95</v>
      </c>
      <c r="AS65" s="151">
        <v>59.95</v>
      </c>
      <c r="AT65" s="151">
        <v>59.95</v>
      </c>
      <c r="AU65" s="151">
        <v>59.95</v>
      </c>
      <c r="AV65" s="151">
        <v>59.95</v>
      </c>
      <c r="AW65" s="151">
        <v>59.95</v>
      </c>
      <c r="AX65" s="151">
        <v>59.95</v>
      </c>
      <c r="AY65" s="151">
        <v>59.95</v>
      </c>
      <c r="AZ65" s="151">
        <v>59.95</v>
      </c>
      <c r="BA65" s="151">
        <v>59.95</v>
      </c>
      <c r="BB65" s="151">
        <v>59.95</v>
      </c>
      <c r="BC65" s="151">
        <v>75.844963147540412</v>
      </c>
      <c r="BD65" s="151">
        <v>75.844963147540412</v>
      </c>
      <c r="BE65" s="151">
        <v>75.844963147540412</v>
      </c>
      <c r="BF65" s="151">
        <v>75.844963147540412</v>
      </c>
      <c r="BG65" s="151">
        <v>75.844963147540412</v>
      </c>
      <c r="BH65" s="151">
        <v>75.844963147540412</v>
      </c>
      <c r="BI65" s="151">
        <v>75.844963147540412</v>
      </c>
      <c r="BJ65" s="151">
        <v>75.844963147540412</v>
      </c>
      <c r="BK65" s="151">
        <v>75.844963147540412</v>
      </c>
      <c r="BL65" s="151">
        <v>75.844963147540412</v>
      </c>
      <c r="BM65" s="151">
        <v>75.844963147540412</v>
      </c>
      <c r="BN65" s="151">
        <v>75.844963147540412</v>
      </c>
      <c r="BO65" s="151">
        <v>75.815816961615809</v>
      </c>
      <c r="BP65" s="151">
        <v>75.815816961615809</v>
      </c>
      <c r="BQ65" s="151">
        <v>75.815816961615809</v>
      </c>
      <c r="BR65" s="151">
        <v>75.815816961615809</v>
      </c>
      <c r="BS65" s="151">
        <v>75.815816961615809</v>
      </c>
      <c r="BT65" s="151">
        <v>75.815816961615809</v>
      </c>
      <c r="BU65" s="151">
        <v>75.815816961615809</v>
      </c>
      <c r="BV65" s="151">
        <v>75.815816961615809</v>
      </c>
      <c r="BW65" s="151">
        <v>75.815816961615809</v>
      </c>
      <c r="BX65" s="151">
        <v>75.815816961615809</v>
      </c>
      <c r="BY65" s="151">
        <v>75.815816961615809</v>
      </c>
      <c r="BZ65" s="151">
        <v>75.815816961615809</v>
      </c>
      <c r="CA65" s="151">
        <v>75.945866269003318</v>
      </c>
      <c r="CB65" s="151">
        <v>75.945866269003318</v>
      </c>
      <c r="CC65" s="151">
        <v>75.945866269003318</v>
      </c>
      <c r="CD65" s="151">
        <v>75.945866269003318</v>
      </c>
      <c r="CE65" s="151">
        <v>75.945866269003318</v>
      </c>
      <c r="CF65" s="151">
        <v>75.945866269003318</v>
      </c>
      <c r="CG65" s="151">
        <v>75.945866269003318</v>
      </c>
      <c r="CH65" s="151">
        <v>75.945866269003318</v>
      </c>
      <c r="CI65" s="151">
        <v>75.945866269003318</v>
      </c>
      <c r="CJ65" s="151">
        <v>75.945866269003318</v>
      </c>
      <c r="CK65" s="151">
        <v>75.945866269003318</v>
      </c>
      <c r="CL65" s="151">
        <v>75.945866269003318</v>
      </c>
      <c r="CM65" s="151">
        <v>76.588082028523957</v>
      </c>
      <c r="CN65" s="151">
        <v>76.588082028523957</v>
      </c>
      <c r="CO65" s="151">
        <v>76.588082028523957</v>
      </c>
      <c r="CP65" s="151">
        <v>76.588082028523957</v>
      </c>
      <c r="CQ65" s="151">
        <v>76.588082028523957</v>
      </c>
      <c r="CR65" s="151">
        <v>76.588082028523957</v>
      </c>
      <c r="CS65" s="151">
        <v>76.588082028523957</v>
      </c>
      <c r="CT65" s="151">
        <v>76.588082028523957</v>
      </c>
      <c r="CU65" s="151">
        <v>76.588082028523957</v>
      </c>
      <c r="CV65" s="151">
        <v>76.588082028523957</v>
      </c>
      <c r="CW65" s="151">
        <v>76.588082028523957</v>
      </c>
      <c r="CX65" s="151">
        <v>76.588082028523957</v>
      </c>
      <c r="CY65" s="151">
        <v>78.210513403436664</v>
      </c>
      <c r="CZ65" s="151">
        <v>78.210513403436664</v>
      </c>
      <c r="DA65" s="151">
        <v>78.210513403436664</v>
      </c>
      <c r="DB65" s="151">
        <v>78.210513403436664</v>
      </c>
      <c r="DC65" s="151">
        <v>78.210513403436664</v>
      </c>
      <c r="DD65" s="151">
        <v>78.210513403436664</v>
      </c>
      <c r="DE65" s="151">
        <v>78.210513403436664</v>
      </c>
      <c r="DF65" s="151">
        <v>78.210513403436664</v>
      </c>
      <c r="DG65" s="151">
        <v>78.210513403436664</v>
      </c>
      <c r="DH65" s="151">
        <v>78.210513403436664</v>
      </c>
      <c r="DI65" s="151">
        <v>78.210513403436664</v>
      </c>
      <c r="DJ65" s="151">
        <v>78.210513403436664</v>
      </c>
      <c r="DK65" s="151">
        <v>79.978032715160779</v>
      </c>
      <c r="DL65" s="151">
        <v>79.978032715160779</v>
      </c>
      <c r="DM65" s="151">
        <v>79.978032715160779</v>
      </c>
      <c r="DN65" s="151">
        <v>79.978032715160779</v>
      </c>
      <c r="DO65" s="151">
        <v>79.978032715160779</v>
      </c>
      <c r="DP65" s="151">
        <v>79.978032715160779</v>
      </c>
      <c r="DQ65" s="151">
        <v>79.978032715160779</v>
      </c>
      <c r="DR65" s="151">
        <v>79.978032715160779</v>
      </c>
      <c r="DS65" s="151">
        <v>79.978032715160779</v>
      </c>
      <c r="DT65" s="151">
        <v>79.978032715160779</v>
      </c>
      <c r="DU65" s="151">
        <v>79.978032715160779</v>
      </c>
      <c r="DV65" s="151">
        <v>79.978032715160779</v>
      </c>
      <c r="DW65" s="151">
        <v>81.015873847427045</v>
      </c>
      <c r="DX65" s="151">
        <v>81.015873847427045</v>
      </c>
      <c r="DY65" s="151">
        <v>81.015873847427045</v>
      </c>
      <c r="DZ65" s="151">
        <v>81.015873847427045</v>
      </c>
      <c r="EA65" s="151">
        <v>81.015873847427045</v>
      </c>
      <c r="EB65" s="151">
        <v>81.015873847427045</v>
      </c>
      <c r="EC65" s="151">
        <v>81.015873847427045</v>
      </c>
      <c r="ED65" s="151">
        <v>81.015873847427045</v>
      </c>
      <c r="EE65" s="151">
        <v>81.015873847427045</v>
      </c>
      <c r="EF65" s="151">
        <v>81.015873847427045</v>
      </c>
      <c r="EG65" s="151">
        <v>81.015873847427045</v>
      </c>
      <c r="EH65" s="151">
        <v>81.015873847427045</v>
      </c>
      <c r="EI65" s="151">
        <v>81.609808475963789</v>
      </c>
      <c r="EJ65" s="151">
        <v>81.609808475963789</v>
      </c>
      <c r="EK65" s="151">
        <v>81.609808475963789</v>
      </c>
      <c r="EL65" s="151">
        <v>81.609808475963789</v>
      </c>
      <c r="EM65" s="151">
        <v>81.609808475963789</v>
      </c>
      <c r="EN65" s="151">
        <v>81.609808475963789</v>
      </c>
      <c r="EO65" s="151">
        <v>81.609808475963789</v>
      </c>
      <c r="EP65" s="151">
        <v>81.609808475963789</v>
      </c>
      <c r="EQ65" s="151">
        <v>81.609808475963789</v>
      </c>
      <c r="ER65" s="151">
        <v>81.609808475963789</v>
      </c>
      <c r="ES65" s="151">
        <v>81.609808475963789</v>
      </c>
      <c r="ET65" s="151">
        <v>81.609808475963789</v>
      </c>
      <c r="EU65" s="151">
        <v>81.631154129604013</v>
      </c>
      <c r="EV65" s="151">
        <v>81.631154129604013</v>
      </c>
      <c r="EW65" s="151">
        <v>81.631154129604013</v>
      </c>
      <c r="EX65" s="151">
        <v>81.631154129604013</v>
      </c>
      <c r="EY65" s="151">
        <v>81.631154129604013</v>
      </c>
      <c r="EZ65" s="151">
        <v>81.631154129604013</v>
      </c>
      <c r="FA65" s="151">
        <v>81.631154129604013</v>
      </c>
      <c r="FB65" s="151">
        <v>81.631154129604013</v>
      </c>
      <c r="FC65" s="151">
        <v>81.631154129604013</v>
      </c>
      <c r="FD65" s="151">
        <v>81.631154129604013</v>
      </c>
      <c r="FE65" s="151">
        <v>81.631154129604013</v>
      </c>
      <c r="FF65" s="151">
        <v>81.631154129604013</v>
      </c>
      <c r="FG65" s="151">
        <v>81.163165142080175</v>
      </c>
      <c r="FH65" s="151">
        <v>81.163165142080175</v>
      </c>
      <c r="FI65" s="151">
        <v>81.163165142080175</v>
      </c>
      <c r="FJ65" s="151">
        <v>81.163165142080175</v>
      </c>
      <c r="FK65" s="151">
        <v>81.163165142080175</v>
      </c>
      <c r="FL65" s="151">
        <v>81.163165142080175</v>
      </c>
      <c r="FM65" s="151">
        <v>81.163165142080175</v>
      </c>
      <c r="FN65" s="151">
        <v>81.163165142080175</v>
      </c>
      <c r="FO65" s="151">
        <v>81.163165142080175</v>
      </c>
      <c r="FP65" s="151">
        <v>81.163165142080175</v>
      </c>
      <c r="FQ65" s="151">
        <v>81.163165142080175</v>
      </c>
      <c r="FR65" s="151">
        <v>81.163165142080175</v>
      </c>
      <c r="FS65" s="151">
        <v>80.738250235236862</v>
      </c>
      <c r="FT65" s="151">
        <v>80.738250235236862</v>
      </c>
      <c r="FU65" s="151">
        <v>80.738250235236862</v>
      </c>
      <c r="FV65" s="151">
        <v>80.738250235236862</v>
      </c>
      <c r="FW65" s="151">
        <v>80.738250235236862</v>
      </c>
      <c r="FX65" s="151">
        <v>80.738250235236862</v>
      </c>
      <c r="FY65" s="151">
        <v>80.738250235236862</v>
      </c>
      <c r="FZ65" s="151">
        <v>80.738250235236862</v>
      </c>
      <c r="GA65" s="151">
        <v>80.738250235236862</v>
      </c>
      <c r="GB65" s="151">
        <v>80.738250235236862</v>
      </c>
      <c r="GC65" s="151">
        <v>80.738250235236862</v>
      </c>
      <c r="GD65" s="151">
        <v>80.738250235236862</v>
      </c>
      <c r="GE65" s="151">
        <v>80.77442418055999</v>
      </c>
      <c r="GF65" s="151">
        <v>80.77442418055999</v>
      </c>
      <c r="GG65" s="151">
        <v>80.77442418055999</v>
      </c>
      <c r="GH65" s="151">
        <v>80.77442418055999</v>
      </c>
      <c r="GI65" s="151">
        <v>80.77442418055999</v>
      </c>
      <c r="GJ65" s="151">
        <v>80.77442418055999</v>
      </c>
      <c r="GK65" s="151">
        <v>80.77442418055999</v>
      </c>
      <c r="GL65" s="151">
        <v>80.77442418055999</v>
      </c>
      <c r="GM65" s="151">
        <v>80.77442418055999</v>
      </c>
      <c r="GN65" s="151">
        <v>80.77442418055999</v>
      </c>
      <c r="GO65" s="151">
        <v>80.77442418055999</v>
      </c>
      <c r="GP65" s="151">
        <v>80.77442418055999</v>
      </c>
      <c r="GQ65" s="151">
        <v>81.206147048678545</v>
      </c>
      <c r="GR65" s="151">
        <v>81.206147048678545</v>
      </c>
      <c r="GS65" s="151">
        <v>81.206147048678545</v>
      </c>
      <c r="GT65" s="151">
        <v>81.206147048678545</v>
      </c>
      <c r="GU65" s="151">
        <v>81.206147048678545</v>
      </c>
      <c r="GV65" s="151">
        <v>81.206147048678545</v>
      </c>
      <c r="GW65" s="151">
        <v>81.206147048678545</v>
      </c>
      <c r="GX65" s="151">
        <v>81.206147048678545</v>
      </c>
      <c r="GY65" s="151">
        <v>81.206147048678545</v>
      </c>
      <c r="GZ65" s="151">
        <v>81.206147048678545</v>
      </c>
      <c r="HA65" s="151">
        <v>81.206147048678545</v>
      </c>
      <c r="HB65" s="151">
        <v>81.206147048678545</v>
      </c>
      <c r="HC65" s="423">
        <v>81.476105438590025</v>
      </c>
      <c r="HD65" s="423">
        <v>81.476105438590025</v>
      </c>
      <c r="HE65" s="423">
        <v>81.476105438590025</v>
      </c>
      <c r="HF65" s="423">
        <v>81.476105438590025</v>
      </c>
      <c r="HG65" s="423">
        <v>81.476105438590025</v>
      </c>
      <c r="HH65" s="423">
        <v>81.476105438590025</v>
      </c>
      <c r="HI65" s="423">
        <v>81.476105438590025</v>
      </c>
      <c r="HJ65" s="423">
        <v>81.476105438590025</v>
      </c>
      <c r="HK65" s="423">
        <v>81.476105438590025</v>
      </c>
      <c r="HL65" s="423">
        <v>81.476105438590025</v>
      </c>
      <c r="HM65" s="423">
        <v>81.476105438590025</v>
      </c>
      <c r="HN65" s="423">
        <v>81.476105438590025</v>
      </c>
      <c r="HO65" s="423">
        <v>0</v>
      </c>
      <c r="HP65" s="423">
        <v>0</v>
      </c>
      <c r="HQ65" s="423">
        <v>0</v>
      </c>
      <c r="HR65" s="423">
        <v>0</v>
      </c>
      <c r="HS65" s="423">
        <v>0</v>
      </c>
      <c r="HT65" s="423">
        <v>0</v>
      </c>
      <c r="HU65" s="423">
        <v>0</v>
      </c>
      <c r="HV65" s="423">
        <v>0</v>
      </c>
      <c r="HW65" s="423">
        <v>0</v>
      </c>
      <c r="HX65" s="423">
        <v>0</v>
      </c>
      <c r="HY65" s="423">
        <v>0</v>
      </c>
      <c r="HZ65" s="423">
        <v>0</v>
      </c>
      <c r="IA65" s="423">
        <v>0</v>
      </c>
      <c r="IB65" s="423">
        <v>0</v>
      </c>
      <c r="IC65" s="423">
        <v>0</v>
      </c>
      <c r="ID65" s="423">
        <v>0</v>
      </c>
      <c r="IE65" s="423">
        <v>0</v>
      </c>
      <c r="IF65" s="423">
        <v>0</v>
      </c>
      <c r="IG65" s="423">
        <v>0</v>
      </c>
      <c r="IH65" s="423">
        <v>0</v>
      </c>
      <c r="II65" s="423">
        <v>0</v>
      </c>
      <c r="IJ65" s="423">
        <v>0</v>
      </c>
      <c r="IK65" s="423">
        <v>0</v>
      </c>
      <c r="IL65" s="423">
        <v>0</v>
      </c>
    </row>
    <row r="66" spans="1:246" x14ac:dyDescent="0.25">
      <c r="A66" s="144">
        <v>144</v>
      </c>
      <c r="B66" s="144" t="s">
        <v>321</v>
      </c>
      <c r="C66" s="144">
        <v>3</v>
      </c>
      <c r="D66" s="144">
        <v>0</v>
      </c>
      <c r="E66" s="144"/>
      <c r="F66" s="145">
        <f t="shared" si="4"/>
        <v>120.2905378560864</v>
      </c>
      <c r="G66" s="146">
        <f t="shared" si="6"/>
        <v>1208.0895991134923</v>
      </c>
      <c r="H66" s="147">
        <f>MAX(0,IF(Q66&lt;&gt;"",(YEAR(Q66)-YEAR(GERAL!$G$3))*12+MONTH(Q66)+1,999))</f>
        <v>49</v>
      </c>
      <c r="I66" s="148"/>
      <c r="J66" s="149"/>
      <c r="K66" s="150">
        <f>IF(J66&lt;&gt;"",(YEAR(J66)-YEAR(GERAL!$G$3))*12+MONTH(J66)+IF(DAY(J66)&gt;1,1,0),0)</f>
        <v>0</v>
      </c>
      <c r="L66" s="151">
        <v>4.34</v>
      </c>
      <c r="M66" s="151">
        <v>4.74</v>
      </c>
      <c r="N66" s="152">
        <v>344.65</v>
      </c>
      <c r="O66" s="153">
        <f t="shared" si="5"/>
        <v>0</v>
      </c>
      <c r="P66" s="154"/>
      <c r="Q66" s="149">
        <v>45290</v>
      </c>
      <c r="R66" s="155">
        <v>136.19999999999999</v>
      </c>
      <c r="S66" s="156">
        <v>0.96920000000000006</v>
      </c>
      <c r="T66" s="157">
        <v>0</v>
      </c>
      <c r="AL66" s="144" t="s">
        <v>256</v>
      </c>
      <c r="AM66" s="150" t="s">
        <v>393</v>
      </c>
      <c r="AQ66" s="151">
        <v>1208.0895991134923</v>
      </c>
      <c r="AR66" s="151">
        <v>1208.0895991134923</v>
      </c>
      <c r="AS66" s="151">
        <v>1208.0895991134923</v>
      </c>
      <c r="AT66" s="151">
        <v>1208.0895991134923</v>
      </c>
      <c r="AU66" s="151">
        <v>1208.0895991134923</v>
      </c>
      <c r="AV66" s="151">
        <v>1208.0895991134923</v>
      </c>
      <c r="AW66" s="151">
        <v>1208.0895991134923</v>
      </c>
      <c r="AX66" s="151">
        <v>1208.0895991134923</v>
      </c>
      <c r="AY66" s="151">
        <v>1208.0895991134923</v>
      </c>
      <c r="AZ66" s="151">
        <v>1208.0895991134923</v>
      </c>
      <c r="BA66" s="151">
        <v>1208.0895991134923</v>
      </c>
      <c r="BB66" s="151">
        <v>1208.0895991134923</v>
      </c>
      <c r="BC66" s="151">
        <v>1384.7597212773298</v>
      </c>
      <c r="BD66" s="151">
        <v>1384.7597212773298</v>
      </c>
      <c r="BE66" s="151">
        <v>1384.7597212773298</v>
      </c>
      <c r="BF66" s="151">
        <v>1384.7597212773298</v>
      </c>
      <c r="BG66" s="151">
        <v>1384.7597212773298</v>
      </c>
      <c r="BH66" s="151">
        <v>1384.7597212773298</v>
      </c>
      <c r="BI66" s="151">
        <v>1384.7597212773298</v>
      </c>
      <c r="BJ66" s="151">
        <v>1384.7597212773298</v>
      </c>
      <c r="BK66" s="151">
        <v>1384.7597212773298</v>
      </c>
      <c r="BL66" s="151">
        <v>1384.7597212773298</v>
      </c>
      <c r="BM66" s="151">
        <v>1384.7597212773298</v>
      </c>
      <c r="BN66" s="151">
        <v>1384.7597212773298</v>
      </c>
      <c r="BO66" s="151">
        <v>1387.6125830871092</v>
      </c>
      <c r="BP66" s="151">
        <v>1387.6125830871092</v>
      </c>
      <c r="BQ66" s="151">
        <v>1387.6125830871092</v>
      </c>
      <c r="BR66" s="151">
        <v>1387.6125830871092</v>
      </c>
      <c r="BS66" s="151">
        <v>1387.6125830871092</v>
      </c>
      <c r="BT66" s="151">
        <v>1387.6125830871092</v>
      </c>
      <c r="BU66" s="151">
        <v>1387.6125830871092</v>
      </c>
      <c r="BV66" s="151">
        <v>1387.6125830871092</v>
      </c>
      <c r="BW66" s="151">
        <v>1387.6125830871092</v>
      </c>
      <c r="BX66" s="151">
        <v>1387.6125830871092</v>
      </c>
      <c r="BY66" s="151">
        <v>1387.6125830871092</v>
      </c>
      <c r="BZ66" s="151">
        <v>1387.6125830871092</v>
      </c>
      <c r="CA66" s="151">
        <v>1380.7530285138489</v>
      </c>
      <c r="CB66" s="151">
        <v>1380.7530285138489</v>
      </c>
      <c r="CC66" s="151">
        <v>1380.7530285138489</v>
      </c>
      <c r="CD66" s="151">
        <v>1380.7530285138489</v>
      </c>
      <c r="CE66" s="151">
        <v>1380.7530285138489</v>
      </c>
      <c r="CF66" s="151">
        <v>1380.7530285138489</v>
      </c>
      <c r="CG66" s="151">
        <v>1380.7530285138489</v>
      </c>
      <c r="CH66" s="151">
        <v>1380.7530285138489</v>
      </c>
      <c r="CI66" s="151">
        <v>1380.7530285138489</v>
      </c>
      <c r="CJ66" s="151">
        <v>1380.7530285138489</v>
      </c>
      <c r="CK66" s="151">
        <v>1380.7530285138489</v>
      </c>
      <c r="CL66" s="151">
        <v>1380.7530285138489</v>
      </c>
      <c r="CM66" s="151">
        <v>1391.1851815629668</v>
      </c>
      <c r="CN66" s="151">
        <v>1391.1851815629668</v>
      </c>
      <c r="CO66" s="151">
        <v>1391.1851815629668</v>
      </c>
      <c r="CP66" s="151">
        <v>1391.1851815629668</v>
      </c>
      <c r="CQ66" s="151">
        <v>1391.1851815629668</v>
      </c>
      <c r="CR66" s="151">
        <v>1391.1851815629668</v>
      </c>
      <c r="CS66" s="151">
        <v>1391.1851815629668</v>
      </c>
      <c r="CT66" s="151">
        <v>1391.1851815629668</v>
      </c>
      <c r="CU66" s="151">
        <v>1391.1851815629668</v>
      </c>
      <c r="CV66" s="151">
        <v>1391.1851815629668</v>
      </c>
      <c r="CW66" s="151">
        <v>1391.1851815629668</v>
      </c>
      <c r="CX66" s="151">
        <v>1391.1851815629668</v>
      </c>
      <c r="CY66" s="151">
        <v>1408.5161642346593</v>
      </c>
      <c r="CZ66" s="151">
        <v>1408.5161642346593</v>
      </c>
      <c r="DA66" s="151">
        <v>1408.5161642346593</v>
      </c>
      <c r="DB66" s="151">
        <v>1408.5161642346593</v>
      </c>
      <c r="DC66" s="151">
        <v>1408.5161642346593</v>
      </c>
      <c r="DD66" s="151">
        <v>1408.5161642346593</v>
      </c>
      <c r="DE66" s="151">
        <v>1408.5161642346593</v>
      </c>
      <c r="DF66" s="151">
        <v>1408.5161642346593</v>
      </c>
      <c r="DG66" s="151">
        <v>1408.5161642346593</v>
      </c>
      <c r="DH66" s="151">
        <v>1408.5161642346593</v>
      </c>
      <c r="DI66" s="151">
        <v>1408.5161642346593</v>
      </c>
      <c r="DJ66" s="151">
        <v>1408.5161642346593</v>
      </c>
      <c r="DK66" s="151">
        <v>1419.9382662891346</v>
      </c>
      <c r="DL66" s="151">
        <v>1419.9382662891346</v>
      </c>
      <c r="DM66" s="151">
        <v>1419.9382662891346</v>
      </c>
      <c r="DN66" s="151">
        <v>1419.9382662891346</v>
      </c>
      <c r="DO66" s="151">
        <v>1419.9382662891346</v>
      </c>
      <c r="DP66" s="151">
        <v>1419.9382662891346</v>
      </c>
      <c r="DQ66" s="151">
        <v>1419.9382662891346</v>
      </c>
      <c r="DR66" s="151">
        <v>1419.9382662891346</v>
      </c>
      <c r="DS66" s="151">
        <v>1419.9382662891346</v>
      </c>
      <c r="DT66" s="151">
        <v>1419.9382662891346</v>
      </c>
      <c r="DU66" s="151">
        <v>1419.9382662891346</v>
      </c>
      <c r="DV66" s="151">
        <v>1419.9382662891346</v>
      </c>
      <c r="DW66" s="151">
        <v>1448.219988205637</v>
      </c>
      <c r="DX66" s="151">
        <v>1448.219988205637</v>
      </c>
      <c r="DY66" s="151">
        <v>1448.219988205637</v>
      </c>
      <c r="DZ66" s="151">
        <v>1448.219988205637</v>
      </c>
      <c r="EA66" s="151">
        <v>1448.219988205637</v>
      </c>
      <c r="EB66" s="151">
        <v>1448.219988205637</v>
      </c>
      <c r="EC66" s="151">
        <v>1448.219988205637</v>
      </c>
      <c r="ED66" s="151">
        <v>1448.219988205637</v>
      </c>
      <c r="EE66" s="151">
        <v>1448.219988205637</v>
      </c>
      <c r="EF66" s="151">
        <v>1448.219988205637</v>
      </c>
      <c r="EG66" s="151">
        <v>1448.219988205637</v>
      </c>
      <c r="EH66" s="151">
        <v>1448.219988205637</v>
      </c>
      <c r="EI66" s="151">
        <v>1449.4151318448748</v>
      </c>
      <c r="EJ66" s="151">
        <v>1449.4151318448748</v>
      </c>
      <c r="EK66" s="151">
        <v>1449.4151318448748</v>
      </c>
      <c r="EL66" s="151">
        <v>1449.4151318448748</v>
      </c>
      <c r="EM66" s="151">
        <v>1449.4151318448748</v>
      </c>
      <c r="EN66" s="151">
        <v>1449.4151318448748</v>
      </c>
      <c r="EO66" s="151">
        <v>1449.4151318448748</v>
      </c>
      <c r="EP66" s="151">
        <v>1449.4151318448748</v>
      </c>
      <c r="EQ66" s="151">
        <v>1449.4151318448748</v>
      </c>
      <c r="ER66" s="151">
        <v>1449.4151318448748</v>
      </c>
      <c r="ES66" s="151">
        <v>1449.4151318448748</v>
      </c>
      <c r="ET66" s="151">
        <v>1449.4151318448748</v>
      </c>
      <c r="EU66" s="151">
        <v>1487.2999688487621</v>
      </c>
      <c r="EV66" s="151">
        <v>1487.2999688487621</v>
      </c>
      <c r="EW66" s="151">
        <v>1487.2999688487621</v>
      </c>
      <c r="EX66" s="151">
        <v>1487.2999688487621</v>
      </c>
      <c r="EY66" s="151">
        <v>1487.2999688487621</v>
      </c>
      <c r="EZ66" s="151">
        <v>1487.2999688487621</v>
      </c>
      <c r="FA66" s="151">
        <v>1487.2999688487621</v>
      </c>
      <c r="FB66" s="151">
        <v>1487.2999688487621</v>
      </c>
      <c r="FC66" s="151">
        <v>1487.2999688487621</v>
      </c>
      <c r="FD66" s="151">
        <v>1487.2999688487621</v>
      </c>
      <c r="FE66" s="151">
        <v>1487.2999688487621</v>
      </c>
      <c r="FF66" s="151">
        <v>1487.2999688487621</v>
      </c>
      <c r="FG66" s="151">
        <v>1508.2526865827606</v>
      </c>
      <c r="FH66" s="151">
        <v>1508.2526865827606</v>
      </c>
      <c r="FI66" s="151">
        <v>1508.2526865827606</v>
      </c>
      <c r="FJ66" s="151">
        <v>1508.2526865827606</v>
      </c>
      <c r="FK66" s="151">
        <v>1508.2526865827606</v>
      </c>
      <c r="FL66" s="151">
        <v>1508.2526865827606</v>
      </c>
      <c r="FM66" s="151">
        <v>1508.2526865827606</v>
      </c>
      <c r="FN66" s="151">
        <v>1508.2526865827606</v>
      </c>
      <c r="FO66" s="151">
        <v>1508.2526865827606</v>
      </c>
      <c r="FP66" s="151">
        <v>1508.2526865827606</v>
      </c>
      <c r="FQ66" s="151">
        <v>1508.2526865827606</v>
      </c>
      <c r="FR66" s="151">
        <v>1508.2526865827606</v>
      </c>
      <c r="FS66" s="151">
        <v>1533.9702844084591</v>
      </c>
      <c r="FT66" s="151">
        <v>1533.9702844084591</v>
      </c>
      <c r="FU66" s="151">
        <v>1533.9702844084591</v>
      </c>
      <c r="FV66" s="151">
        <v>1533.9702844084591</v>
      </c>
      <c r="FW66" s="151">
        <v>1533.9702844084591</v>
      </c>
      <c r="FX66" s="151">
        <v>1533.9702844084591</v>
      </c>
      <c r="FY66" s="151">
        <v>1533.9702844084591</v>
      </c>
      <c r="FZ66" s="151">
        <v>1533.9702844084591</v>
      </c>
      <c r="GA66" s="151">
        <v>1533.9702844084591</v>
      </c>
      <c r="GB66" s="151">
        <v>1533.9702844084591</v>
      </c>
      <c r="GC66" s="151">
        <v>1533.9702844084591</v>
      </c>
      <c r="GD66" s="151">
        <v>1533.9702844084591</v>
      </c>
      <c r="GE66" s="151">
        <v>1547.8745073616665</v>
      </c>
      <c r="GF66" s="151">
        <v>1547.8745073616665</v>
      </c>
      <c r="GG66" s="151">
        <v>1547.8745073616665</v>
      </c>
      <c r="GH66" s="151">
        <v>1547.8745073616665</v>
      </c>
      <c r="GI66" s="151">
        <v>1547.8745073616665</v>
      </c>
      <c r="GJ66" s="151">
        <v>1547.8745073616665</v>
      </c>
      <c r="GK66" s="151">
        <v>1547.8745073616665</v>
      </c>
      <c r="GL66" s="151">
        <v>1547.8745073616665</v>
      </c>
      <c r="GM66" s="151">
        <v>1547.8745073616665</v>
      </c>
      <c r="GN66" s="151">
        <v>1547.8745073616665</v>
      </c>
      <c r="GO66" s="151">
        <v>1547.8745073616665</v>
      </c>
      <c r="GP66" s="151">
        <v>1547.8745073616665</v>
      </c>
      <c r="GQ66" s="151">
        <v>1573.7684462701648</v>
      </c>
      <c r="GR66" s="151">
        <v>1573.7684462701648</v>
      </c>
      <c r="GS66" s="151">
        <v>1573.7684462701648</v>
      </c>
      <c r="GT66" s="151">
        <v>1573.7684462701648</v>
      </c>
      <c r="GU66" s="151">
        <v>1573.7684462701648</v>
      </c>
      <c r="GV66" s="151">
        <v>1573.7684462701648</v>
      </c>
      <c r="GW66" s="151">
        <v>1573.7684462701648</v>
      </c>
      <c r="GX66" s="151">
        <v>1573.7684462701648</v>
      </c>
      <c r="GY66" s="151">
        <v>1573.7684462701648</v>
      </c>
      <c r="GZ66" s="151">
        <v>1573.7684462701648</v>
      </c>
      <c r="HA66" s="151">
        <v>1573.7684462701648</v>
      </c>
      <c r="HB66" s="151">
        <v>1573.7684462701648</v>
      </c>
      <c r="HC66" s="423">
        <v>1589.8510112258275</v>
      </c>
      <c r="HD66" s="423">
        <v>1589.8510112258275</v>
      </c>
      <c r="HE66" s="423">
        <v>1589.8510112258275</v>
      </c>
      <c r="HF66" s="423">
        <v>1589.8510112258275</v>
      </c>
      <c r="HG66" s="423">
        <v>1589.8510112258275</v>
      </c>
      <c r="HH66" s="423">
        <v>1589.8510112258275</v>
      </c>
      <c r="HI66" s="423">
        <v>1589.8510112258275</v>
      </c>
      <c r="HJ66" s="423">
        <v>1589.8510112258275</v>
      </c>
      <c r="HK66" s="423">
        <v>1589.8510112258275</v>
      </c>
      <c r="HL66" s="423">
        <v>1589.8510112258275</v>
      </c>
      <c r="HM66" s="423">
        <v>1589.8510112258275</v>
      </c>
      <c r="HN66" s="423">
        <v>1589.8510112258275</v>
      </c>
      <c r="HO66" s="423">
        <v>303.63105138549997</v>
      </c>
      <c r="HP66" s="423">
        <v>303.63105138549997</v>
      </c>
      <c r="HQ66" s="423">
        <v>303.63105138549997</v>
      </c>
      <c r="HR66" s="423">
        <v>303.63105138549997</v>
      </c>
      <c r="HS66" s="423">
        <v>303.63105138549997</v>
      </c>
      <c r="HT66" s="423">
        <v>303.63105138549997</v>
      </c>
      <c r="HU66" s="423">
        <v>303.63105138549997</v>
      </c>
      <c r="HV66" s="423">
        <v>303.63105138549997</v>
      </c>
      <c r="HW66" s="423">
        <v>303.63105138549997</v>
      </c>
      <c r="HX66" s="423">
        <v>303.63105138549997</v>
      </c>
      <c r="HY66" s="423">
        <v>303.63105138549997</v>
      </c>
      <c r="HZ66" s="423">
        <v>303.63105138549997</v>
      </c>
      <c r="IA66" s="423">
        <v>303.63105138549997</v>
      </c>
      <c r="IB66" s="423">
        <v>303.63105138549997</v>
      </c>
      <c r="IC66" s="423">
        <v>303.63105138549997</v>
      </c>
      <c r="ID66" s="423">
        <v>303.63105138549997</v>
      </c>
      <c r="IE66" s="423">
        <v>303.63105138549997</v>
      </c>
      <c r="IF66" s="423">
        <v>303.63105138549997</v>
      </c>
      <c r="IG66" s="423">
        <v>303.63105138549997</v>
      </c>
      <c r="IH66" s="423">
        <v>303.63105138549997</v>
      </c>
      <c r="II66" s="423">
        <v>303.63105138549997</v>
      </c>
      <c r="IJ66" s="423">
        <v>303.63105138549997</v>
      </c>
      <c r="IK66" s="423">
        <v>303.63105138549997</v>
      </c>
      <c r="IL66" s="423">
        <v>303.63105138549997</v>
      </c>
    </row>
    <row r="67" spans="1:246" x14ac:dyDescent="0.25">
      <c r="A67" s="144">
        <v>146</v>
      </c>
      <c r="B67" s="144" t="s">
        <v>322</v>
      </c>
      <c r="C67" s="144">
        <v>1</v>
      </c>
      <c r="D67" s="144">
        <v>0</v>
      </c>
      <c r="E67" s="144"/>
      <c r="F67" s="145">
        <f t="shared" ref="F67:F125" si="7">R67*(1-L67/100)*(1-M67/100)*S67</f>
        <v>31.608870440399997</v>
      </c>
      <c r="G67" s="146">
        <f t="shared" si="6"/>
        <v>116.91</v>
      </c>
      <c r="H67" s="147">
        <f>MAX(0,IF(Q67&lt;&gt;"",(YEAR(Q67)-YEAR(GERAL!$G$3))*12+MONTH(Q67)+1,999))</f>
        <v>999</v>
      </c>
      <c r="I67" s="148"/>
      <c r="J67" s="149"/>
      <c r="K67" s="150">
        <f>IF(J67&lt;&gt;"",(YEAR(J67)-YEAR(GERAL!$G$3))*12+MONTH(J67)+IF(DAY(J67)&gt;1,1,0),0)</f>
        <v>0</v>
      </c>
      <c r="L67" s="151">
        <v>1</v>
      </c>
      <c r="M67" s="151">
        <v>16.2</v>
      </c>
      <c r="N67" s="152">
        <v>344.65</v>
      </c>
      <c r="O67" s="153">
        <f t="shared" ref="O67:O125" si="8">AA67*(1-U67/100)*(1-V67/100)*AB67</f>
        <v>0</v>
      </c>
      <c r="P67" s="154"/>
      <c r="Q67" s="149"/>
      <c r="R67" s="155">
        <v>41.4</v>
      </c>
      <c r="S67" s="156">
        <v>0.92030000000000001</v>
      </c>
      <c r="T67" s="157">
        <v>0</v>
      </c>
      <c r="AL67" s="144" t="s">
        <v>302</v>
      </c>
      <c r="AM67" s="150" t="s">
        <v>393</v>
      </c>
      <c r="AQ67" s="151">
        <v>116.91</v>
      </c>
      <c r="AR67" s="151">
        <v>116.91</v>
      </c>
      <c r="AS67" s="151">
        <v>116.91</v>
      </c>
      <c r="AT67" s="151">
        <v>116.91</v>
      </c>
      <c r="AU67" s="151">
        <v>116.91</v>
      </c>
      <c r="AV67" s="151">
        <v>116.91</v>
      </c>
      <c r="AW67" s="151">
        <v>116.91</v>
      </c>
      <c r="AX67" s="151">
        <v>116.91</v>
      </c>
      <c r="AY67" s="151">
        <v>116.91</v>
      </c>
      <c r="AZ67" s="151">
        <v>116.91</v>
      </c>
      <c r="BA67" s="151">
        <v>116.91</v>
      </c>
      <c r="BB67" s="151">
        <v>116.91</v>
      </c>
      <c r="BC67" s="151">
        <v>116.91</v>
      </c>
      <c r="BD67" s="151">
        <v>116.91</v>
      </c>
      <c r="BE67" s="151">
        <v>116.91</v>
      </c>
      <c r="BF67" s="151">
        <v>116.91</v>
      </c>
      <c r="BG67" s="151">
        <v>116.91</v>
      </c>
      <c r="BH67" s="151">
        <v>116.91</v>
      </c>
      <c r="BI67" s="151">
        <v>116.91</v>
      </c>
      <c r="BJ67" s="151">
        <v>116.91</v>
      </c>
      <c r="BK67" s="151">
        <v>116.91</v>
      </c>
      <c r="BL67" s="151">
        <v>116.91</v>
      </c>
      <c r="BM67" s="151">
        <v>116.91</v>
      </c>
      <c r="BN67" s="151">
        <v>116.91</v>
      </c>
      <c r="BO67" s="151">
        <v>116.91</v>
      </c>
      <c r="BP67" s="151">
        <v>116.91</v>
      </c>
      <c r="BQ67" s="151">
        <v>116.91</v>
      </c>
      <c r="BR67" s="151">
        <v>116.91</v>
      </c>
      <c r="BS67" s="151">
        <v>116.91</v>
      </c>
      <c r="BT67" s="151">
        <v>116.91</v>
      </c>
      <c r="BU67" s="151">
        <v>116.91</v>
      </c>
      <c r="BV67" s="151">
        <v>116.91</v>
      </c>
      <c r="BW67" s="151">
        <v>116.91</v>
      </c>
      <c r="BX67" s="151">
        <v>116.91</v>
      </c>
      <c r="BY67" s="151">
        <v>116.91</v>
      </c>
      <c r="BZ67" s="151">
        <v>116.91</v>
      </c>
      <c r="CA67" s="151">
        <v>116.91</v>
      </c>
      <c r="CB67" s="151">
        <v>116.91</v>
      </c>
      <c r="CC67" s="151">
        <v>116.91</v>
      </c>
      <c r="CD67" s="151">
        <v>116.91</v>
      </c>
      <c r="CE67" s="151">
        <v>116.91</v>
      </c>
      <c r="CF67" s="151">
        <v>116.91</v>
      </c>
      <c r="CG67" s="151">
        <v>116.91</v>
      </c>
      <c r="CH67" s="151">
        <v>116.91</v>
      </c>
      <c r="CI67" s="151">
        <v>116.91</v>
      </c>
      <c r="CJ67" s="151">
        <v>116.91</v>
      </c>
      <c r="CK67" s="151">
        <v>116.91</v>
      </c>
      <c r="CL67" s="151">
        <v>116.91</v>
      </c>
      <c r="CM67" s="151">
        <v>116.91</v>
      </c>
      <c r="CN67" s="151">
        <v>116.91</v>
      </c>
      <c r="CO67" s="151">
        <v>116.91</v>
      </c>
      <c r="CP67" s="151">
        <v>116.91</v>
      </c>
      <c r="CQ67" s="151">
        <v>116.91</v>
      </c>
      <c r="CR67" s="151">
        <v>116.91</v>
      </c>
      <c r="CS67" s="151">
        <v>116.91</v>
      </c>
      <c r="CT67" s="151">
        <v>116.91</v>
      </c>
      <c r="CU67" s="151">
        <v>116.91</v>
      </c>
      <c r="CV67" s="151">
        <v>116.91</v>
      </c>
      <c r="CW67" s="151">
        <v>116.91</v>
      </c>
      <c r="CX67" s="151">
        <v>116.91</v>
      </c>
      <c r="CY67" s="151">
        <v>116.91</v>
      </c>
      <c r="CZ67" s="151">
        <v>116.91</v>
      </c>
      <c r="DA67" s="151">
        <v>116.91</v>
      </c>
      <c r="DB67" s="151">
        <v>116.91</v>
      </c>
      <c r="DC67" s="151">
        <v>116.91</v>
      </c>
      <c r="DD67" s="151">
        <v>116.91</v>
      </c>
      <c r="DE67" s="151">
        <v>116.91</v>
      </c>
      <c r="DF67" s="151">
        <v>116.91</v>
      </c>
      <c r="DG67" s="151">
        <v>116.91</v>
      </c>
      <c r="DH67" s="151">
        <v>116.91</v>
      </c>
      <c r="DI67" s="151">
        <v>116.91</v>
      </c>
      <c r="DJ67" s="151">
        <v>116.91</v>
      </c>
      <c r="DK67" s="151">
        <v>116.91</v>
      </c>
      <c r="DL67" s="151">
        <v>116.91</v>
      </c>
      <c r="DM67" s="151">
        <v>116.91</v>
      </c>
      <c r="DN67" s="151">
        <v>116.91</v>
      </c>
      <c r="DO67" s="151">
        <v>116.91</v>
      </c>
      <c r="DP67" s="151">
        <v>116.91</v>
      </c>
      <c r="DQ67" s="151">
        <v>116.91</v>
      </c>
      <c r="DR67" s="151">
        <v>116.91</v>
      </c>
      <c r="DS67" s="151">
        <v>116.91</v>
      </c>
      <c r="DT67" s="151">
        <v>116.91</v>
      </c>
      <c r="DU67" s="151">
        <v>116.91</v>
      </c>
      <c r="DV67" s="151">
        <v>116.91</v>
      </c>
      <c r="DW67" s="151">
        <v>116.91</v>
      </c>
      <c r="DX67" s="151">
        <v>116.91</v>
      </c>
      <c r="DY67" s="151">
        <v>116.91</v>
      </c>
      <c r="DZ67" s="151">
        <v>116.91</v>
      </c>
      <c r="EA67" s="151">
        <v>116.91</v>
      </c>
      <c r="EB67" s="151">
        <v>116.91</v>
      </c>
      <c r="EC67" s="151">
        <v>116.91</v>
      </c>
      <c r="ED67" s="151">
        <v>116.91</v>
      </c>
      <c r="EE67" s="151">
        <v>116.91</v>
      </c>
      <c r="EF67" s="151">
        <v>116.91</v>
      </c>
      <c r="EG67" s="151">
        <v>116.91</v>
      </c>
      <c r="EH67" s="151">
        <v>116.91</v>
      </c>
      <c r="EI67" s="151">
        <v>116.91</v>
      </c>
      <c r="EJ67" s="151">
        <v>116.91</v>
      </c>
      <c r="EK67" s="151">
        <v>116.91</v>
      </c>
      <c r="EL67" s="151">
        <v>116.91</v>
      </c>
      <c r="EM67" s="151">
        <v>116.91</v>
      </c>
      <c r="EN67" s="151">
        <v>116.91</v>
      </c>
      <c r="EO67" s="151">
        <v>116.91</v>
      </c>
      <c r="EP67" s="151">
        <v>116.91</v>
      </c>
      <c r="EQ67" s="151">
        <v>116.91</v>
      </c>
      <c r="ER67" s="151">
        <v>116.91</v>
      </c>
      <c r="ES67" s="151">
        <v>116.91</v>
      </c>
      <c r="ET67" s="151">
        <v>116.91</v>
      </c>
      <c r="EU67" s="151">
        <v>116.91</v>
      </c>
      <c r="EV67" s="151">
        <v>116.91</v>
      </c>
      <c r="EW67" s="151">
        <v>116.91</v>
      </c>
      <c r="EX67" s="151">
        <v>116.91</v>
      </c>
      <c r="EY67" s="151">
        <v>116.91</v>
      </c>
      <c r="EZ67" s="151">
        <v>116.91</v>
      </c>
      <c r="FA67" s="151">
        <v>116.91</v>
      </c>
      <c r="FB67" s="151">
        <v>116.91</v>
      </c>
      <c r="FC67" s="151">
        <v>116.91</v>
      </c>
      <c r="FD67" s="151">
        <v>116.91</v>
      </c>
      <c r="FE67" s="151">
        <v>116.91</v>
      </c>
      <c r="FF67" s="151">
        <v>116.91</v>
      </c>
      <c r="FG67" s="151">
        <v>116.91</v>
      </c>
      <c r="FH67" s="151">
        <v>116.91</v>
      </c>
      <c r="FI67" s="151">
        <v>116.91</v>
      </c>
      <c r="FJ67" s="151">
        <v>116.91</v>
      </c>
      <c r="FK67" s="151">
        <v>116.91</v>
      </c>
      <c r="FL67" s="151">
        <v>116.91</v>
      </c>
      <c r="FM67" s="151">
        <v>116.91</v>
      </c>
      <c r="FN67" s="151">
        <v>116.91</v>
      </c>
      <c r="FO67" s="151">
        <v>116.91</v>
      </c>
      <c r="FP67" s="151">
        <v>116.91</v>
      </c>
      <c r="FQ67" s="151">
        <v>116.91</v>
      </c>
      <c r="FR67" s="151">
        <v>116.91</v>
      </c>
      <c r="FS67" s="151">
        <v>116.91</v>
      </c>
      <c r="FT67" s="151">
        <v>116.91</v>
      </c>
      <c r="FU67" s="151">
        <v>116.91</v>
      </c>
      <c r="FV67" s="151">
        <v>116.91</v>
      </c>
      <c r="FW67" s="151">
        <v>116.91</v>
      </c>
      <c r="FX67" s="151">
        <v>116.91</v>
      </c>
      <c r="FY67" s="151">
        <v>116.91</v>
      </c>
      <c r="FZ67" s="151">
        <v>116.91</v>
      </c>
      <c r="GA67" s="151">
        <v>116.91</v>
      </c>
      <c r="GB67" s="151">
        <v>116.91</v>
      </c>
      <c r="GC67" s="151">
        <v>116.91</v>
      </c>
      <c r="GD67" s="151">
        <v>116.91</v>
      </c>
      <c r="GE67" s="151">
        <v>116.91</v>
      </c>
      <c r="GF67" s="151">
        <v>116.91</v>
      </c>
      <c r="GG67" s="151">
        <v>116.91</v>
      </c>
      <c r="GH67" s="151">
        <v>116.91</v>
      </c>
      <c r="GI67" s="151">
        <v>116.91</v>
      </c>
      <c r="GJ67" s="151">
        <v>116.91</v>
      </c>
      <c r="GK67" s="151">
        <v>116.91</v>
      </c>
      <c r="GL67" s="151">
        <v>116.91</v>
      </c>
      <c r="GM67" s="151">
        <v>116.91</v>
      </c>
      <c r="GN67" s="151">
        <v>116.91</v>
      </c>
      <c r="GO67" s="151">
        <v>116.91</v>
      </c>
      <c r="GP67" s="151">
        <v>116.91</v>
      </c>
      <c r="GQ67" s="151">
        <v>116.91</v>
      </c>
      <c r="GR67" s="151">
        <v>116.91</v>
      </c>
      <c r="GS67" s="151">
        <v>116.91</v>
      </c>
      <c r="GT67" s="151">
        <v>116.91</v>
      </c>
      <c r="GU67" s="151">
        <v>116.91</v>
      </c>
      <c r="GV67" s="151">
        <v>116.91</v>
      </c>
      <c r="GW67" s="151">
        <v>116.91</v>
      </c>
      <c r="GX67" s="151">
        <v>116.91</v>
      </c>
      <c r="GY67" s="151">
        <v>116.91</v>
      </c>
      <c r="GZ67" s="151">
        <v>116.91</v>
      </c>
      <c r="HA67" s="151">
        <v>116.91</v>
      </c>
      <c r="HB67" s="151">
        <v>116.91</v>
      </c>
      <c r="HC67" s="423">
        <v>116.91</v>
      </c>
      <c r="HD67" s="423">
        <v>116.91</v>
      </c>
      <c r="HE67" s="423">
        <v>116.91</v>
      </c>
      <c r="HF67" s="423">
        <v>116.91</v>
      </c>
      <c r="HG67" s="423">
        <v>116.91</v>
      </c>
      <c r="HH67" s="423">
        <v>116.91</v>
      </c>
      <c r="HI67" s="423">
        <v>116.91</v>
      </c>
      <c r="HJ67" s="423">
        <v>116.91</v>
      </c>
      <c r="HK67" s="423">
        <v>116.91</v>
      </c>
      <c r="HL67" s="423">
        <v>116.91</v>
      </c>
      <c r="HM67" s="423">
        <v>116.91</v>
      </c>
      <c r="HN67" s="423">
        <v>116.91</v>
      </c>
      <c r="HO67" s="423">
        <v>1099.22240719057</v>
      </c>
      <c r="HP67" s="423">
        <v>1099.22240719057</v>
      </c>
      <c r="HQ67" s="423">
        <v>1099.22240719057</v>
      </c>
      <c r="HR67" s="423">
        <v>1099.22240719057</v>
      </c>
      <c r="HS67" s="423">
        <v>1099.22240719057</v>
      </c>
      <c r="HT67" s="423">
        <v>1099.22240719057</v>
      </c>
      <c r="HU67" s="423">
        <v>1099.22240719057</v>
      </c>
      <c r="HV67" s="423">
        <v>1099.22240719057</v>
      </c>
      <c r="HW67" s="423">
        <v>1099.22240719057</v>
      </c>
      <c r="HX67" s="423">
        <v>1099.22240719057</v>
      </c>
      <c r="HY67" s="423">
        <v>1099.22240719057</v>
      </c>
      <c r="HZ67" s="423">
        <v>1099.22240719057</v>
      </c>
      <c r="IA67" s="423">
        <v>1099.22240719057</v>
      </c>
      <c r="IB67" s="423">
        <v>1099.22240719057</v>
      </c>
      <c r="IC67" s="423">
        <v>1099.22240719057</v>
      </c>
      <c r="ID67" s="423">
        <v>1099.22240719057</v>
      </c>
      <c r="IE67" s="423">
        <v>1099.22240719057</v>
      </c>
      <c r="IF67" s="423">
        <v>1099.22240719057</v>
      </c>
      <c r="IG67" s="423">
        <v>1099.22240719057</v>
      </c>
      <c r="IH67" s="423">
        <v>1099.22240719057</v>
      </c>
      <c r="II67" s="423">
        <v>1099.22240719057</v>
      </c>
      <c r="IJ67" s="423">
        <v>1099.22240719057</v>
      </c>
      <c r="IK67" s="423">
        <v>1099.22240719057</v>
      </c>
      <c r="IL67" s="423">
        <v>1099.22240719057</v>
      </c>
    </row>
    <row r="68" spans="1:246" x14ac:dyDescent="0.25">
      <c r="A68" s="144">
        <v>147</v>
      </c>
      <c r="B68" s="144" t="s">
        <v>323</v>
      </c>
      <c r="C68" s="144">
        <v>3</v>
      </c>
      <c r="D68" s="144">
        <v>0</v>
      </c>
      <c r="E68" s="144"/>
      <c r="F68" s="145">
        <f t="shared" si="7"/>
        <v>26.217413156999999</v>
      </c>
      <c r="G68" s="146">
        <f t="shared" si="6"/>
        <v>147.69954202285726</v>
      </c>
      <c r="H68" s="147">
        <f>MAX(0,IF(Q68&lt;&gt;"",(YEAR(Q68)-YEAR(GERAL!$G$3))*12+MONTH(Q68)+1,999))</f>
        <v>999</v>
      </c>
      <c r="I68" s="148"/>
      <c r="J68" s="149"/>
      <c r="K68" s="150">
        <f>IF(J68&lt;&gt;"",(YEAR(J68)-YEAR(GERAL!$G$3))*12+MONTH(J68)+IF(DAY(J68)&gt;1,1,0),0)</f>
        <v>0</v>
      </c>
      <c r="L68" s="151">
        <v>3.15</v>
      </c>
      <c r="M68" s="151">
        <v>3.39</v>
      </c>
      <c r="N68" s="152">
        <v>344.65</v>
      </c>
      <c r="O68" s="153">
        <f t="shared" si="8"/>
        <v>0</v>
      </c>
      <c r="P68" s="154"/>
      <c r="Q68" s="149"/>
      <c r="R68" s="155">
        <v>28.02</v>
      </c>
      <c r="S68" s="156">
        <v>1</v>
      </c>
      <c r="T68" s="157">
        <v>0</v>
      </c>
      <c r="AL68" s="144" t="s">
        <v>175</v>
      </c>
      <c r="AM68" s="150" t="s">
        <v>393</v>
      </c>
      <c r="AQ68" s="151">
        <v>147.69954202285726</v>
      </c>
      <c r="AR68" s="151">
        <v>147.69954202285726</v>
      </c>
      <c r="AS68" s="151">
        <v>147.69954202285726</v>
      </c>
      <c r="AT68" s="151">
        <v>147.69954202285726</v>
      </c>
      <c r="AU68" s="151">
        <v>147.69954202285726</v>
      </c>
      <c r="AV68" s="151">
        <v>147.69954202285726</v>
      </c>
      <c r="AW68" s="151">
        <v>147.69954202285726</v>
      </c>
      <c r="AX68" s="151">
        <v>147.69954202285726</v>
      </c>
      <c r="AY68" s="151">
        <v>147.69954202285726</v>
      </c>
      <c r="AZ68" s="151">
        <v>147.69954202285726</v>
      </c>
      <c r="BA68" s="151">
        <v>147.69954202285726</v>
      </c>
      <c r="BB68" s="151">
        <v>147.69954202285726</v>
      </c>
      <c r="BC68" s="151">
        <v>147.69957037474725</v>
      </c>
      <c r="BD68" s="151">
        <v>147.69957037474725</v>
      </c>
      <c r="BE68" s="151">
        <v>147.69957037474725</v>
      </c>
      <c r="BF68" s="151">
        <v>147.69957037474725</v>
      </c>
      <c r="BG68" s="151">
        <v>147.69957037474725</v>
      </c>
      <c r="BH68" s="151">
        <v>147.69957037474725</v>
      </c>
      <c r="BI68" s="151">
        <v>147.69957037474725</v>
      </c>
      <c r="BJ68" s="151">
        <v>147.69957037474725</v>
      </c>
      <c r="BK68" s="151">
        <v>147.69957037474725</v>
      </c>
      <c r="BL68" s="151">
        <v>147.69957037474725</v>
      </c>
      <c r="BM68" s="151">
        <v>147.69957037474725</v>
      </c>
      <c r="BN68" s="151">
        <v>147.69957037474725</v>
      </c>
      <c r="BO68" s="151">
        <v>147.69956921834725</v>
      </c>
      <c r="BP68" s="151">
        <v>147.69956921834725</v>
      </c>
      <c r="BQ68" s="151">
        <v>147.69956921834725</v>
      </c>
      <c r="BR68" s="151">
        <v>147.69956921834725</v>
      </c>
      <c r="BS68" s="151">
        <v>147.69956921834725</v>
      </c>
      <c r="BT68" s="151">
        <v>147.69956921834725</v>
      </c>
      <c r="BU68" s="151">
        <v>147.69956921834725</v>
      </c>
      <c r="BV68" s="151">
        <v>147.69956921834725</v>
      </c>
      <c r="BW68" s="151">
        <v>147.69956921834725</v>
      </c>
      <c r="BX68" s="151">
        <v>147.69956921834725</v>
      </c>
      <c r="BY68" s="151">
        <v>147.69956921834725</v>
      </c>
      <c r="BZ68" s="151">
        <v>147.69956921834725</v>
      </c>
      <c r="CA68" s="151">
        <v>147.69958503750726</v>
      </c>
      <c r="CB68" s="151">
        <v>147.69958503750726</v>
      </c>
      <c r="CC68" s="151">
        <v>147.69958503750726</v>
      </c>
      <c r="CD68" s="151">
        <v>147.69958503750726</v>
      </c>
      <c r="CE68" s="151">
        <v>147.69958503750726</v>
      </c>
      <c r="CF68" s="151">
        <v>147.69958503750726</v>
      </c>
      <c r="CG68" s="151">
        <v>147.69958503750726</v>
      </c>
      <c r="CH68" s="151">
        <v>147.69958503750726</v>
      </c>
      <c r="CI68" s="151">
        <v>147.69958503750726</v>
      </c>
      <c r="CJ68" s="151">
        <v>147.69958503750726</v>
      </c>
      <c r="CK68" s="151">
        <v>147.69958503750726</v>
      </c>
      <c r="CL68" s="151">
        <v>147.69958503750726</v>
      </c>
      <c r="CM68" s="151">
        <v>147.69963144295724</v>
      </c>
      <c r="CN68" s="151">
        <v>147.69963144295724</v>
      </c>
      <c r="CO68" s="151">
        <v>147.69963144295724</v>
      </c>
      <c r="CP68" s="151">
        <v>147.69963144295724</v>
      </c>
      <c r="CQ68" s="151">
        <v>147.69963144295724</v>
      </c>
      <c r="CR68" s="151">
        <v>147.69963144295724</v>
      </c>
      <c r="CS68" s="151">
        <v>147.69963144295724</v>
      </c>
      <c r="CT68" s="151">
        <v>147.69963144295724</v>
      </c>
      <c r="CU68" s="151">
        <v>147.69963144295724</v>
      </c>
      <c r="CV68" s="151">
        <v>147.69963144295724</v>
      </c>
      <c r="CW68" s="151">
        <v>147.69963144295724</v>
      </c>
      <c r="CX68" s="151">
        <v>147.69963144295724</v>
      </c>
      <c r="CY68" s="151">
        <v>147.69974033810726</v>
      </c>
      <c r="CZ68" s="151">
        <v>147.69974033810726</v>
      </c>
      <c r="DA68" s="151">
        <v>147.69974033810726</v>
      </c>
      <c r="DB68" s="151">
        <v>147.69974033810726</v>
      </c>
      <c r="DC68" s="151">
        <v>147.69974033810726</v>
      </c>
      <c r="DD68" s="151">
        <v>147.69974033810726</v>
      </c>
      <c r="DE68" s="151">
        <v>147.69974033810726</v>
      </c>
      <c r="DF68" s="151">
        <v>147.69974033810726</v>
      </c>
      <c r="DG68" s="151">
        <v>147.69974033810726</v>
      </c>
      <c r="DH68" s="151">
        <v>147.69974033810726</v>
      </c>
      <c r="DI68" s="151">
        <v>147.69974033810726</v>
      </c>
      <c r="DJ68" s="151">
        <v>147.69974033810726</v>
      </c>
      <c r="DK68" s="151">
        <v>147.69985847857726</v>
      </c>
      <c r="DL68" s="151">
        <v>147.69985847857726</v>
      </c>
      <c r="DM68" s="151">
        <v>147.69985847857726</v>
      </c>
      <c r="DN68" s="151">
        <v>147.69985847857726</v>
      </c>
      <c r="DO68" s="151">
        <v>147.69985847857726</v>
      </c>
      <c r="DP68" s="151">
        <v>147.69985847857726</v>
      </c>
      <c r="DQ68" s="151">
        <v>147.69985847857726</v>
      </c>
      <c r="DR68" s="151">
        <v>147.69985847857726</v>
      </c>
      <c r="DS68" s="151">
        <v>147.69985847857726</v>
      </c>
      <c r="DT68" s="151">
        <v>147.69985847857726</v>
      </c>
      <c r="DU68" s="151">
        <v>147.69985847857726</v>
      </c>
      <c r="DV68" s="151">
        <v>147.69985847857726</v>
      </c>
      <c r="DW68" s="151">
        <v>147.69993245191725</v>
      </c>
      <c r="DX68" s="151">
        <v>147.69993245191725</v>
      </c>
      <c r="DY68" s="151">
        <v>147.69993245191725</v>
      </c>
      <c r="DZ68" s="151">
        <v>147.69993245191725</v>
      </c>
      <c r="EA68" s="151">
        <v>147.69993245191725</v>
      </c>
      <c r="EB68" s="151">
        <v>147.69993245191725</v>
      </c>
      <c r="EC68" s="151">
        <v>147.69993245191725</v>
      </c>
      <c r="ED68" s="151">
        <v>147.69993245191725</v>
      </c>
      <c r="EE68" s="151">
        <v>147.69993245191725</v>
      </c>
      <c r="EF68" s="151">
        <v>147.69993245191725</v>
      </c>
      <c r="EG68" s="151">
        <v>147.69993245191725</v>
      </c>
      <c r="EH68" s="151">
        <v>147.69993245191725</v>
      </c>
      <c r="EI68" s="151">
        <v>147.69997523724726</v>
      </c>
      <c r="EJ68" s="151">
        <v>147.69997523724726</v>
      </c>
      <c r="EK68" s="151">
        <v>147.69997523724726</v>
      </c>
      <c r="EL68" s="151">
        <v>147.69997523724726</v>
      </c>
      <c r="EM68" s="151">
        <v>147.69997523724726</v>
      </c>
      <c r="EN68" s="151">
        <v>147.69997523724726</v>
      </c>
      <c r="EO68" s="151">
        <v>147.69997523724726</v>
      </c>
      <c r="EP68" s="151">
        <v>147.69997523724726</v>
      </c>
      <c r="EQ68" s="151">
        <v>147.69997523724726</v>
      </c>
      <c r="ER68" s="151">
        <v>147.69997523724726</v>
      </c>
      <c r="ES68" s="151">
        <v>147.69997523724726</v>
      </c>
      <c r="ET68" s="151">
        <v>147.69997523724726</v>
      </c>
      <c r="EU68" s="151">
        <v>147.69998125738724</v>
      </c>
      <c r="EV68" s="151">
        <v>147.69998125738724</v>
      </c>
      <c r="EW68" s="151">
        <v>147.69998125738724</v>
      </c>
      <c r="EX68" s="151">
        <v>147.69998125738724</v>
      </c>
      <c r="EY68" s="151">
        <v>147.69998125738724</v>
      </c>
      <c r="EZ68" s="151">
        <v>147.69998125738724</v>
      </c>
      <c r="FA68" s="151">
        <v>147.69998125738724</v>
      </c>
      <c r="FB68" s="151">
        <v>147.69998125738724</v>
      </c>
      <c r="FC68" s="151">
        <v>147.69998125738724</v>
      </c>
      <c r="FD68" s="151">
        <v>147.69998125738724</v>
      </c>
      <c r="FE68" s="151">
        <v>147.69998125738724</v>
      </c>
      <c r="FF68" s="151">
        <v>147.69998125738724</v>
      </c>
      <c r="FG68" s="151">
        <v>147.69995882028724</v>
      </c>
      <c r="FH68" s="151">
        <v>147.69995882028724</v>
      </c>
      <c r="FI68" s="151">
        <v>147.69995882028724</v>
      </c>
      <c r="FJ68" s="151">
        <v>147.69995882028724</v>
      </c>
      <c r="FK68" s="151">
        <v>147.69995882028724</v>
      </c>
      <c r="FL68" s="151">
        <v>147.69995882028724</v>
      </c>
      <c r="FM68" s="151">
        <v>147.69995882028724</v>
      </c>
      <c r="FN68" s="151">
        <v>147.69995882028724</v>
      </c>
      <c r="FO68" s="151">
        <v>147.69995882028724</v>
      </c>
      <c r="FP68" s="151">
        <v>147.69995882028724</v>
      </c>
      <c r="FQ68" s="151">
        <v>147.69995882028724</v>
      </c>
      <c r="FR68" s="151">
        <v>147.69995882028724</v>
      </c>
      <c r="FS68" s="151">
        <v>147.69993617934725</v>
      </c>
      <c r="FT68" s="151">
        <v>147.69993617934725</v>
      </c>
      <c r="FU68" s="151">
        <v>147.69993617934725</v>
      </c>
      <c r="FV68" s="151">
        <v>147.69993617934725</v>
      </c>
      <c r="FW68" s="151">
        <v>147.69993617934725</v>
      </c>
      <c r="FX68" s="151">
        <v>147.69993617934725</v>
      </c>
      <c r="FY68" s="151">
        <v>147.69993617934725</v>
      </c>
      <c r="FZ68" s="151">
        <v>147.69993617934725</v>
      </c>
      <c r="GA68" s="151">
        <v>147.69993617934725</v>
      </c>
      <c r="GB68" s="151">
        <v>147.69993617934725</v>
      </c>
      <c r="GC68" s="151">
        <v>147.69993617934725</v>
      </c>
      <c r="GD68" s="151">
        <v>147.69993617934725</v>
      </c>
      <c r="GE68" s="151">
        <v>147.69994528011725</v>
      </c>
      <c r="GF68" s="151">
        <v>147.69994528011725</v>
      </c>
      <c r="GG68" s="151">
        <v>147.69994528011725</v>
      </c>
      <c r="GH68" s="151">
        <v>147.69994528011725</v>
      </c>
      <c r="GI68" s="151">
        <v>147.69994528011725</v>
      </c>
      <c r="GJ68" s="151">
        <v>147.69994528011725</v>
      </c>
      <c r="GK68" s="151">
        <v>147.69994528011725</v>
      </c>
      <c r="GL68" s="151">
        <v>147.69994528011725</v>
      </c>
      <c r="GM68" s="151">
        <v>147.69994528011725</v>
      </c>
      <c r="GN68" s="151">
        <v>147.69994528011725</v>
      </c>
      <c r="GO68" s="151">
        <v>147.69994528011725</v>
      </c>
      <c r="GP68" s="151">
        <v>147.69994528011725</v>
      </c>
      <c r="GQ68" s="151">
        <v>147.69997563561725</v>
      </c>
      <c r="GR68" s="151">
        <v>147.69997563561725</v>
      </c>
      <c r="GS68" s="151">
        <v>147.69997563561725</v>
      </c>
      <c r="GT68" s="151">
        <v>147.69997563561725</v>
      </c>
      <c r="GU68" s="151">
        <v>147.69997563561725</v>
      </c>
      <c r="GV68" s="151">
        <v>147.69997563561725</v>
      </c>
      <c r="GW68" s="151">
        <v>147.69997563561725</v>
      </c>
      <c r="GX68" s="151">
        <v>147.69997563561725</v>
      </c>
      <c r="GY68" s="151">
        <v>147.69997563561725</v>
      </c>
      <c r="GZ68" s="151">
        <v>147.69997563561725</v>
      </c>
      <c r="HA68" s="151">
        <v>147.69997563561725</v>
      </c>
      <c r="HB68" s="151">
        <v>147.69997563561725</v>
      </c>
      <c r="HC68" s="423">
        <v>147.69999893413726</v>
      </c>
      <c r="HD68" s="423">
        <v>147.69999893413726</v>
      </c>
      <c r="HE68" s="423">
        <v>147.69999893413726</v>
      </c>
      <c r="HF68" s="423">
        <v>147.69999893413726</v>
      </c>
      <c r="HG68" s="423">
        <v>147.69999893413726</v>
      </c>
      <c r="HH68" s="423">
        <v>147.69999893413726</v>
      </c>
      <c r="HI68" s="423">
        <v>147.69999893413726</v>
      </c>
      <c r="HJ68" s="423">
        <v>147.69999893413726</v>
      </c>
      <c r="HK68" s="423">
        <v>147.69999893413726</v>
      </c>
      <c r="HL68" s="423">
        <v>147.69999893413726</v>
      </c>
      <c r="HM68" s="423">
        <v>147.69999893413726</v>
      </c>
      <c r="HN68" s="423">
        <v>147.69999893413726</v>
      </c>
      <c r="HO68" s="423">
        <v>84.009958550700304</v>
      </c>
      <c r="HP68" s="423">
        <v>84.009958550700304</v>
      </c>
      <c r="HQ68" s="423">
        <v>84.009958550700304</v>
      </c>
      <c r="HR68" s="423">
        <v>84.009958550700304</v>
      </c>
      <c r="HS68" s="423">
        <v>84.009958550700304</v>
      </c>
      <c r="HT68" s="423">
        <v>84.009958550700304</v>
      </c>
      <c r="HU68" s="423">
        <v>84.009958550700304</v>
      </c>
      <c r="HV68" s="423">
        <v>84.009958550700304</v>
      </c>
      <c r="HW68" s="423">
        <v>84.009958550700304</v>
      </c>
      <c r="HX68" s="423">
        <v>84.009958550700304</v>
      </c>
      <c r="HY68" s="423">
        <v>84.009958550700304</v>
      </c>
      <c r="HZ68" s="423">
        <v>84.009958550700304</v>
      </c>
      <c r="IA68" s="423">
        <v>84.009958550700304</v>
      </c>
      <c r="IB68" s="423">
        <v>84.009958550700304</v>
      </c>
      <c r="IC68" s="423">
        <v>84.009958550700304</v>
      </c>
      <c r="ID68" s="423">
        <v>84.009958550700304</v>
      </c>
      <c r="IE68" s="423">
        <v>84.009958550700304</v>
      </c>
      <c r="IF68" s="423">
        <v>84.009958550700304</v>
      </c>
      <c r="IG68" s="423">
        <v>84.009958550700304</v>
      </c>
      <c r="IH68" s="423">
        <v>84.009958550700304</v>
      </c>
      <c r="II68" s="423">
        <v>84.009958550700304</v>
      </c>
      <c r="IJ68" s="423">
        <v>84.009958550700304</v>
      </c>
      <c r="IK68" s="423">
        <v>84.009958550700304</v>
      </c>
      <c r="IL68" s="423">
        <v>84.009958550700304</v>
      </c>
    </row>
    <row r="69" spans="1:246" x14ac:dyDescent="0.25">
      <c r="A69" s="144">
        <v>149</v>
      </c>
      <c r="B69" s="144" t="s">
        <v>324</v>
      </c>
      <c r="C69" s="144">
        <v>2</v>
      </c>
      <c r="D69" s="144">
        <v>0</v>
      </c>
      <c r="E69" s="144"/>
      <c r="F69" s="145">
        <f t="shared" si="7"/>
        <v>6.7207968000000005</v>
      </c>
      <c r="G69" s="146">
        <f t="shared" si="6"/>
        <v>84.44</v>
      </c>
      <c r="H69" s="147">
        <f>MAX(0,IF(Q69&lt;&gt;"",(YEAR(Q69)-YEAR(GERAL!$G$3))*12+MONTH(Q69)+1,999))</f>
        <v>999</v>
      </c>
      <c r="I69" s="148"/>
      <c r="J69" s="149"/>
      <c r="K69" s="150">
        <f>IF(J69&lt;&gt;"",(YEAR(J69)-YEAR(GERAL!$G$3))*12+MONTH(J69)+IF(DAY(J69)&gt;1,1,0),0)</f>
        <v>0</v>
      </c>
      <c r="L69" s="151">
        <v>3.25</v>
      </c>
      <c r="M69" s="151">
        <v>3.52</v>
      </c>
      <c r="N69" s="152">
        <v>344.65</v>
      </c>
      <c r="O69" s="153">
        <f t="shared" si="8"/>
        <v>0</v>
      </c>
      <c r="P69" s="154"/>
      <c r="Q69" s="149"/>
      <c r="R69" s="155">
        <v>8</v>
      </c>
      <c r="S69" s="156">
        <v>0.9</v>
      </c>
      <c r="T69" s="157">
        <v>0</v>
      </c>
      <c r="AL69" s="144" t="s">
        <v>302</v>
      </c>
      <c r="AM69" s="150" t="s">
        <v>393</v>
      </c>
      <c r="AQ69" s="151">
        <v>84.44</v>
      </c>
      <c r="AR69" s="151">
        <v>84.44</v>
      </c>
      <c r="AS69" s="151">
        <v>84.44</v>
      </c>
      <c r="AT69" s="151">
        <v>84.44</v>
      </c>
      <c r="AU69" s="151">
        <v>84.44</v>
      </c>
      <c r="AV69" s="151">
        <v>84.44</v>
      </c>
      <c r="AW69" s="151">
        <v>84.44</v>
      </c>
      <c r="AX69" s="151">
        <v>84.44</v>
      </c>
      <c r="AY69" s="151">
        <v>84.44</v>
      </c>
      <c r="AZ69" s="151">
        <v>84.44</v>
      </c>
      <c r="BA69" s="151">
        <v>84.44</v>
      </c>
      <c r="BB69" s="151">
        <v>84.44</v>
      </c>
      <c r="BC69" s="151">
        <v>84.44</v>
      </c>
      <c r="BD69" s="151">
        <v>84.44</v>
      </c>
      <c r="BE69" s="151">
        <v>84.44</v>
      </c>
      <c r="BF69" s="151">
        <v>84.44</v>
      </c>
      <c r="BG69" s="151">
        <v>84.44</v>
      </c>
      <c r="BH69" s="151">
        <v>84.44</v>
      </c>
      <c r="BI69" s="151">
        <v>84.44</v>
      </c>
      <c r="BJ69" s="151">
        <v>84.44</v>
      </c>
      <c r="BK69" s="151">
        <v>84.44</v>
      </c>
      <c r="BL69" s="151">
        <v>84.44</v>
      </c>
      <c r="BM69" s="151">
        <v>84.44</v>
      </c>
      <c r="BN69" s="151">
        <v>84.44</v>
      </c>
      <c r="BO69" s="151">
        <v>84.44</v>
      </c>
      <c r="BP69" s="151">
        <v>84.44</v>
      </c>
      <c r="BQ69" s="151">
        <v>84.44</v>
      </c>
      <c r="BR69" s="151">
        <v>84.44</v>
      </c>
      <c r="BS69" s="151">
        <v>84.44</v>
      </c>
      <c r="BT69" s="151">
        <v>84.44</v>
      </c>
      <c r="BU69" s="151">
        <v>84.44</v>
      </c>
      <c r="BV69" s="151">
        <v>84.44</v>
      </c>
      <c r="BW69" s="151">
        <v>84.44</v>
      </c>
      <c r="BX69" s="151">
        <v>84.44</v>
      </c>
      <c r="BY69" s="151">
        <v>84.44</v>
      </c>
      <c r="BZ69" s="151">
        <v>84.44</v>
      </c>
      <c r="CA69" s="151">
        <v>84.44</v>
      </c>
      <c r="CB69" s="151">
        <v>84.44</v>
      </c>
      <c r="CC69" s="151">
        <v>84.44</v>
      </c>
      <c r="CD69" s="151">
        <v>84.44</v>
      </c>
      <c r="CE69" s="151">
        <v>84.44</v>
      </c>
      <c r="CF69" s="151">
        <v>84.44</v>
      </c>
      <c r="CG69" s="151">
        <v>84.44</v>
      </c>
      <c r="CH69" s="151">
        <v>84.44</v>
      </c>
      <c r="CI69" s="151">
        <v>84.44</v>
      </c>
      <c r="CJ69" s="151">
        <v>84.44</v>
      </c>
      <c r="CK69" s="151">
        <v>84.44</v>
      </c>
      <c r="CL69" s="151">
        <v>84.44</v>
      </c>
      <c r="CM69" s="151">
        <v>84.44</v>
      </c>
      <c r="CN69" s="151">
        <v>84.44</v>
      </c>
      <c r="CO69" s="151">
        <v>84.44</v>
      </c>
      <c r="CP69" s="151">
        <v>84.44</v>
      </c>
      <c r="CQ69" s="151">
        <v>84.44</v>
      </c>
      <c r="CR69" s="151">
        <v>84.44</v>
      </c>
      <c r="CS69" s="151">
        <v>84.44</v>
      </c>
      <c r="CT69" s="151">
        <v>84.44</v>
      </c>
      <c r="CU69" s="151">
        <v>84.44</v>
      </c>
      <c r="CV69" s="151">
        <v>84.44</v>
      </c>
      <c r="CW69" s="151">
        <v>84.44</v>
      </c>
      <c r="CX69" s="151">
        <v>84.44</v>
      </c>
      <c r="CY69" s="151">
        <v>84.44</v>
      </c>
      <c r="CZ69" s="151">
        <v>84.44</v>
      </c>
      <c r="DA69" s="151">
        <v>84.44</v>
      </c>
      <c r="DB69" s="151">
        <v>84.44</v>
      </c>
      <c r="DC69" s="151">
        <v>84.44</v>
      </c>
      <c r="DD69" s="151">
        <v>84.44</v>
      </c>
      <c r="DE69" s="151">
        <v>84.44</v>
      </c>
      <c r="DF69" s="151">
        <v>84.44</v>
      </c>
      <c r="DG69" s="151">
        <v>84.44</v>
      </c>
      <c r="DH69" s="151">
        <v>84.44</v>
      </c>
      <c r="DI69" s="151">
        <v>84.44</v>
      </c>
      <c r="DJ69" s="151">
        <v>84.44</v>
      </c>
      <c r="DK69" s="151">
        <v>84.44</v>
      </c>
      <c r="DL69" s="151">
        <v>84.44</v>
      </c>
      <c r="DM69" s="151">
        <v>84.44</v>
      </c>
      <c r="DN69" s="151">
        <v>84.44</v>
      </c>
      <c r="DO69" s="151">
        <v>84.44</v>
      </c>
      <c r="DP69" s="151">
        <v>84.44</v>
      </c>
      <c r="DQ69" s="151">
        <v>84.44</v>
      </c>
      <c r="DR69" s="151">
        <v>84.44</v>
      </c>
      <c r="DS69" s="151">
        <v>84.44</v>
      </c>
      <c r="DT69" s="151">
        <v>84.44</v>
      </c>
      <c r="DU69" s="151">
        <v>84.44</v>
      </c>
      <c r="DV69" s="151">
        <v>84.44</v>
      </c>
      <c r="DW69" s="151">
        <v>84.44</v>
      </c>
      <c r="DX69" s="151">
        <v>84.44</v>
      </c>
      <c r="DY69" s="151">
        <v>84.44</v>
      </c>
      <c r="DZ69" s="151">
        <v>84.44</v>
      </c>
      <c r="EA69" s="151">
        <v>84.44</v>
      </c>
      <c r="EB69" s="151">
        <v>84.44</v>
      </c>
      <c r="EC69" s="151">
        <v>84.44</v>
      </c>
      <c r="ED69" s="151">
        <v>84.44</v>
      </c>
      <c r="EE69" s="151">
        <v>84.44</v>
      </c>
      <c r="EF69" s="151">
        <v>84.44</v>
      </c>
      <c r="EG69" s="151">
        <v>84.44</v>
      </c>
      <c r="EH69" s="151">
        <v>84.44</v>
      </c>
      <c r="EI69" s="151">
        <v>84.44</v>
      </c>
      <c r="EJ69" s="151">
        <v>84.44</v>
      </c>
      <c r="EK69" s="151">
        <v>84.44</v>
      </c>
      <c r="EL69" s="151">
        <v>84.44</v>
      </c>
      <c r="EM69" s="151">
        <v>84.44</v>
      </c>
      <c r="EN69" s="151">
        <v>84.44</v>
      </c>
      <c r="EO69" s="151">
        <v>84.44</v>
      </c>
      <c r="EP69" s="151">
        <v>84.44</v>
      </c>
      <c r="EQ69" s="151">
        <v>84.44</v>
      </c>
      <c r="ER69" s="151">
        <v>84.44</v>
      </c>
      <c r="ES69" s="151">
        <v>84.44</v>
      </c>
      <c r="ET69" s="151">
        <v>84.44</v>
      </c>
      <c r="EU69" s="151">
        <v>84.44</v>
      </c>
      <c r="EV69" s="151">
        <v>84.44</v>
      </c>
      <c r="EW69" s="151">
        <v>84.44</v>
      </c>
      <c r="EX69" s="151">
        <v>84.44</v>
      </c>
      <c r="EY69" s="151">
        <v>84.44</v>
      </c>
      <c r="EZ69" s="151">
        <v>84.44</v>
      </c>
      <c r="FA69" s="151">
        <v>84.44</v>
      </c>
      <c r="FB69" s="151">
        <v>84.44</v>
      </c>
      <c r="FC69" s="151">
        <v>84.44</v>
      </c>
      <c r="FD69" s="151">
        <v>84.44</v>
      </c>
      <c r="FE69" s="151">
        <v>84.44</v>
      </c>
      <c r="FF69" s="151">
        <v>84.44</v>
      </c>
      <c r="FG69" s="151">
        <v>84.44</v>
      </c>
      <c r="FH69" s="151">
        <v>84.44</v>
      </c>
      <c r="FI69" s="151">
        <v>84.44</v>
      </c>
      <c r="FJ69" s="151">
        <v>84.44</v>
      </c>
      <c r="FK69" s="151">
        <v>84.44</v>
      </c>
      <c r="FL69" s="151">
        <v>84.44</v>
      </c>
      <c r="FM69" s="151">
        <v>84.44</v>
      </c>
      <c r="FN69" s="151">
        <v>84.44</v>
      </c>
      <c r="FO69" s="151">
        <v>84.44</v>
      </c>
      <c r="FP69" s="151">
        <v>84.44</v>
      </c>
      <c r="FQ69" s="151">
        <v>84.44</v>
      </c>
      <c r="FR69" s="151">
        <v>84.44</v>
      </c>
      <c r="FS69" s="151">
        <v>84.44</v>
      </c>
      <c r="FT69" s="151">
        <v>84.44</v>
      </c>
      <c r="FU69" s="151">
        <v>84.44</v>
      </c>
      <c r="FV69" s="151">
        <v>84.44</v>
      </c>
      <c r="FW69" s="151">
        <v>84.44</v>
      </c>
      <c r="FX69" s="151">
        <v>84.44</v>
      </c>
      <c r="FY69" s="151">
        <v>84.44</v>
      </c>
      <c r="FZ69" s="151">
        <v>84.44</v>
      </c>
      <c r="GA69" s="151">
        <v>84.44</v>
      </c>
      <c r="GB69" s="151">
        <v>84.44</v>
      </c>
      <c r="GC69" s="151">
        <v>84.44</v>
      </c>
      <c r="GD69" s="151">
        <v>84.44</v>
      </c>
      <c r="GE69" s="151">
        <v>84.44</v>
      </c>
      <c r="GF69" s="151">
        <v>84.44</v>
      </c>
      <c r="GG69" s="151">
        <v>84.44</v>
      </c>
      <c r="GH69" s="151">
        <v>84.44</v>
      </c>
      <c r="GI69" s="151">
        <v>84.44</v>
      </c>
      <c r="GJ69" s="151">
        <v>84.44</v>
      </c>
      <c r="GK69" s="151">
        <v>84.44</v>
      </c>
      <c r="GL69" s="151">
        <v>84.44</v>
      </c>
      <c r="GM69" s="151">
        <v>84.44</v>
      </c>
      <c r="GN69" s="151">
        <v>84.44</v>
      </c>
      <c r="GO69" s="151">
        <v>84.44</v>
      </c>
      <c r="GP69" s="151">
        <v>84.44</v>
      </c>
      <c r="GQ69" s="151">
        <v>84.44</v>
      </c>
      <c r="GR69" s="151">
        <v>84.44</v>
      </c>
      <c r="GS69" s="151">
        <v>84.44</v>
      </c>
      <c r="GT69" s="151">
        <v>84.44</v>
      </c>
      <c r="GU69" s="151">
        <v>84.44</v>
      </c>
      <c r="GV69" s="151">
        <v>84.44</v>
      </c>
      <c r="GW69" s="151">
        <v>84.44</v>
      </c>
      <c r="GX69" s="151">
        <v>84.44</v>
      </c>
      <c r="GY69" s="151">
        <v>84.44</v>
      </c>
      <c r="GZ69" s="151">
        <v>84.44</v>
      </c>
      <c r="HA69" s="151">
        <v>84.44</v>
      </c>
      <c r="HB69" s="151">
        <v>84.44</v>
      </c>
      <c r="HC69" s="423">
        <v>84.44</v>
      </c>
      <c r="HD69" s="423">
        <v>84.44</v>
      </c>
      <c r="HE69" s="423">
        <v>84.44</v>
      </c>
      <c r="HF69" s="423">
        <v>84.44</v>
      </c>
      <c r="HG69" s="423">
        <v>84.44</v>
      </c>
      <c r="HH69" s="423">
        <v>84.44</v>
      </c>
      <c r="HI69" s="423">
        <v>84.44</v>
      </c>
      <c r="HJ69" s="423">
        <v>84.44</v>
      </c>
      <c r="HK69" s="423">
        <v>84.44</v>
      </c>
      <c r="HL69" s="423">
        <v>84.44</v>
      </c>
      <c r="HM69" s="423">
        <v>84.44</v>
      </c>
      <c r="HN69" s="423">
        <v>84.44</v>
      </c>
      <c r="HO69" s="423">
        <v>801.24802838991502</v>
      </c>
      <c r="HP69" s="423">
        <v>801.24802838991502</v>
      </c>
      <c r="HQ69" s="423">
        <v>801.24802838991502</v>
      </c>
      <c r="HR69" s="423">
        <v>801.24802838991502</v>
      </c>
      <c r="HS69" s="423">
        <v>801.24802838991502</v>
      </c>
      <c r="HT69" s="423">
        <v>801.24802838991502</v>
      </c>
      <c r="HU69" s="423">
        <v>801.24802838991502</v>
      </c>
      <c r="HV69" s="423">
        <v>801.24802838991502</v>
      </c>
      <c r="HW69" s="423">
        <v>801.24802838991502</v>
      </c>
      <c r="HX69" s="423">
        <v>801.24802838991502</v>
      </c>
      <c r="HY69" s="423">
        <v>801.24802838991502</v>
      </c>
      <c r="HZ69" s="423">
        <v>801.24802838991502</v>
      </c>
      <c r="IA69" s="423">
        <v>801.24802838991502</v>
      </c>
      <c r="IB69" s="423">
        <v>801.24802838991502</v>
      </c>
      <c r="IC69" s="423">
        <v>801.24802838991502</v>
      </c>
      <c r="ID69" s="423">
        <v>801.24802838991502</v>
      </c>
      <c r="IE69" s="423">
        <v>801.24802838991502</v>
      </c>
      <c r="IF69" s="423">
        <v>801.24802838991502</v>
      </c>
      <c r="IG69" s="423">
        <v>801.24802838991502</v>
      </c>
      <c r="IH69" s="423">
        <v>801.24802838991502</v>
      </c>
      <c r="II69" s="423">
        <v>801.24802838991502</v>
      </c>
      <c r="IJ69" s="423">
        <v>801.24802838991502</v>
      </c>
      <c r="IK69" s="423">
        <v>801.24802838991502</v>
      </c>
      <c r="IL69" s="423">
        <v>801.24802838991502</v>
      </c>
    </row>
    <row r="70" spans="1:246" x14ac:dyDescent="0.25">
      <c r="A70" s="144">
        <v>151</v>
      </c>
      <c r="B70" s="144" t="s">
        <v>325</v>
      </c>
      <c r="C70" s="144">
        <v>3</v>
      </c>
      <c r="D70" s="144">
        <v>0</v>
      </c>
      <c r="E70" s="144"/>
      <c r="F70" s="145">
        <f t="shared" si="7"/>
        <v>40.067236736000005</v>
      </c>
      <c r="G70" s="146">
        <f t="shared" ref="G70:G138" si="9">AQ70</f>
        <v>1340.0404479903909</v>
      </c>
      <c r="H70" s="147">
        <f>MAX(0,IF(Q70&lt;&gt;"",(YEAR(Q70)-YEAR(GERAL!$G$3))*12+MONTH(Q70)+1,999))</f>
        <v>49</v>
      </c>
      <c r="I70" s="148"/>
      <c r="J70" s="149"/>
      <c r="K70" s="150">
        <f>IF(J70&lt;&gt;"",(YEAR(J70)-YEAR(GERAL!$G$3))*12+MONTH(J70)+IF(DAY(J70)&gt;1,1,0),0)</f>
        <v>0</v>
      </c>
      <c r="L70" s="151">
        <v>7.79</v>
      </c>
      <c r="M70" s="151">
        <v>18.2</v>
      </c>
      <c r="N70" s="152">
        <v>344.65</v>
      </c>
      <c r="O70" s="153">
        <f t="shared" si="8"/>
        <v>0</v>
      </c>
      <c r="P70" s="154"/>
      <c r="Q70" s="149">
        <v>45290</v>
      </c>
      <c r="R70" s="155">
        <v>53.12</v>
      </c>
      <c r="S70" s="156">
        <v>1</v>
      </c>
      <c r="T70" s="157">
        <v>0</v>
      </c>
      <c r="AL70" s="144" t="s">
        <v>259</v>
      </c>
      <c r="AM70" s="150" t="s">
        <v>393</v>
      </c>
      <c r="AQ70" s="151">
        <v>1340.0404479903909</v>
      </c>
      <c r="AR70" s="151">
        <v>1340.0404479903909</v>
      </c>
      <c r="AS70" s="151">
        <v>1340.0404479903909</v>
      </c>
      <c r="AT70" s="151">
        <v>1340.0404479903909</v>
      </c>
      <c r="AU70" s="151">
        <v>1340.0404479903909</v>
      </c>
      <c r="AV70" s="151">
        <v>1340.0404479903909</v>
      </c>
      <c r="AW70" s="151">
        <v>1340.0404479903909</v>
      </c>
      <c r="AX70" s="151">
        <v>1340.0404479903909</v>
      </c>
      <c r="AY70" s="151">
        <v>1340.0404479903909</v>
      </c>
      <c r="AZ70" s="151">
        <v>1340.0404479903909</v>
      </c>
      <c r="BA70" s="151">
        <v>1340.0404479903909</v>
      </c>
      <c r="BB70" s="151">
        <v>1340.0404479903909</v>
      </c>
      <c r="BC70" s="151">
        <v>1295.2764464179686</v>
      </c>
      <c r="BD70" s="151">
        <v>1295.2764464179686</v>
      </c>
      <c r="BE70" s="151">
        <v>1295.2764464179686</v>
      </c>
      <c r="BF70" s="151">
        <v>1295.2764464179686</v>
      </c>
      <c r="BG70" s="151">
        <v>1295.2764464179686</v>
      </c>
      <c r="BH70" s="151">
        <v>1295.2764464179686</v>
      </c>
      <c r="BI70" s="151">
        <v>1295.2764464179686</v>
      </c>
      <c r="BJ70" s="151">
        <v>1295.2764464179686</v>
      </c>
      <c r="BK70" s="151">
        <v>1295.2764464179686</v>
      </c>
      <c r="BL70" s="151">
        <v>1295.2764464179686</v>
      </c>
      <c r="BM70" s="151">
        <v>1295.2764464179686</v>
      </c>
      <c r="BN70" s="151">
        <v>1295.2764464179686</v>
      </c>
      <c r="BO70" s="151">
        <v>1260.6898361182054</v>
      </c>
      <c r="BP70" s="151">
        <v>1260.6898361182054</v>
      </c>
      <c r="BQ70" s="151">
        <v>1260.6898361182054</v>
      </c>
      <c r="BR70" s="151">
        <v>1260.6898361182054</v>
      </c>
      <c r="BS70" s="151">
        <v>1260.6898361182054</v>
      </c>
      <c r="BT70" s="151">
        <v>1260.6898361182054</v>
      </c>
      <c r="BU70" s="151">
        <v>1260.6898361182054</v>
      </c>
      <c r="BV70" s="151">
        <v>1260.6898361182054</v>
      </c>
      <c r="BW70" s="151">
        <v>1260.6898361182054</v>
      </c>
      <c r="BX70" s="151">
        <v>1260.6898361182054</v>
      </c>
      <c r="BY70" s="151">
        <v>1260.6898361182054</v>
      </c>
      <c r="BZ70" s="151">
        <v>1260.6898361182054</v>
      </c>
      <c r="CA70" s="151">
        <v>1219.7496057530855</v>
      </c>
      <c r="CB70" s="151">
        <v>1219.7496057530855</v>
      </c>
      <c r="CC70" s="151">
        <v>1219.7496057530855</v>
      </c>
      <c r="CD70" s="151">
        <v>1219.7496057530855</v>
      </c>
      <c r="CE70" s="151">
        <v>1219.7496057530855</v>
      </c>
      <c r="CF70" s="151">
        <v>1219.7496057530855</v>
      </c>
      <c r="CG70" s="151">
        <v>1219.7496057530855</v>
      </c>
      <c r="CH70" s="151">
        <v>1219.7496057530855</v>
      </c>
      <c r="CI70" s="151">
        <v>1219.7496057530855</v>
      </c>
      <c r="CJ70" s="151">
        <v>1219.7496057530855</v>
      </c>
      <c r="CK70" s="151">
        <v>1219.7496057530855</v>
      </c>
      <c r="CL70" s="151">
        <v>1219.7496057530855</v>
      </c>
      <c r="CM70" s="151">
        <v>1195.3078739063399</v>
      </c>
      <c r="CN70" s="151">
        <v>1195.3078739063399</v>
      </c>
      <c r="CO70" s="151">
        <v>1195.3078739063399</v>
      </c>
      <c r="CP70" s="151">
        <v>1195.3078739063399</v>
      </c>
      <c r="CQ70" s="151">
        <v>1195.3078739063399</v>
      </c>
      <c r="CR70" s="151">
        <v>1195.3078739063399</v>
      </c>
      <c r="CS70" s="151">
        <v>1195.3078739063399</v>
      </c>
      <c r="CT70" s="151">
        <v>1195.3078739063399</v>
      </c>
      <c r="CU70" s="151">
        <v>1195.3078739063399</v>
      </c>
      <c r="CV70" s="151">
        <v>1195.3078739063399</v>
      </c>
      <c r="CW70" s="151">
        <v>1195.3078739063399</v>
      </c>
      <c r="CX70" s="151">
        <v>1195.3078739063399</v>
      </c>
      <c r="CY70" s="151">
        <v>1155.216491751321</v>
      </c>
      <c r="CZ70" s="151">
        <v>1155.216491751321</v>
      </c>
      <c r="DA70" s="151">
        <v>1155.216491751321</v>
      </c>
      <c r="DB70" s="151">
        <v>1155.216491751321</v>
      </c>
      <c r="DC70" s="151">
        <v>1155.216491751321</v>
      </c>
      <c r="DD70" s="151">
        <v>1155.216491751321</v>
      </c>
      <c r="DE70" s="151">
        <v>1155.216491751321</v>
      </c>
      <c r="DF70" s="151">
        <v>1155.216491751321</v>
      </c>
      <c r="DG70" s="151">
        <v>1155.216491751321</v>
      </c>
      <c r="DH70" s="151">
        <v>1155.216491751321</v>
      </c>
      <c r="DI70" s="151">
        <v>1155.216491751321</v>
      </c>
      <c r="DJ70" s="151">
        <v>1155.216491751321</v>
      </c>
      <c r="DK70" s="151">
        <v>1168.799381200218</v>
      </c>
      <c r="DL70" s="151">
        <v>1168.799381200218</v>
      </c>
      <c r="DM70" s="151">
        <v>1168.799381200218</v>
      </c>
      <c r="DN70" s="151">
        <v>1168.799381200218</v>
      </c>
      <c r="DO70" s="151">
        <v>1168.799381200218</v>
      </c>
      <c r="DP70" s="151">
        <v>1168.799381200218</v>
      </c>
      <c r="DQ70" s="151">
        <v>1168.799381200218</v>
      </c>
      <c r="DR70" s="151">
        <v>1168.799381200218</v>
      </c>
      <c r="DS70" s="151">
        <v>1168.799381200218</v>
      </c>
      <c r="DT70" s="151">
        <v>1168.799381200218</v>
      </c>
      <c r="DU70" s="151">
        <v>1168.799381200218</v>
      </c>
      <c r="DV70" s="151">
        <v>1168.799381200218</v>
      </c>
      <c r="DW70" s="151">
        <v>1165.9470403203136</v>
      </c>
      <c r="DX70" s="151">
        <v>1165.9470403203136</v>
      </c>
      <c r="DY70" s="151">
        <v>1165.9470403203136</v>
      </c>
      <c r="DZ70" s="151">
        <v>1165.9470403203136</v>
      </c>
      <c r="EA70" s="151">
        <v>1165.9470403203136</v>
      </c>
      <c r="EB70" s="151">
        <v>1165.9470403203136</v>
      </c>
      <c r="EC70" s="151">
        <v>1165.9470403203136</v>
      </c>
      <c r="ED70" s="151">
        <v>1165.9470403203136</v>
      </c>
      <c r="EE70" s="151">
        <v>1165.9470403203136</v>
      </c>
      <c r="EF70" s="151">
        <v>1165.9470403203136</v>
      </c>
      <c r="EG70" s="151">
        <v>1165.9470403203136</v>
      </c>
      <c r="EH70" s="151">
        <v>1165.9470403203136</v>
      </c>
      <c r="EI70" s="151">
        <v>1183.7570356850392</v>
      </c>
      <c r="EJ70" s="151">
        <v>1183.7570356850392</v>
      </c>
      <c r="EK70" s="151">
        <v>1183.7570356850392</v>
      </c>
      <c r="EL70" s="151">
        <v>1183.7570356850392</v>
      </c>
      <c r="EM70" s="151">
        <v>1183.7570356850392</v>
      </c>
      <c r="EN70" s="151">
        <v>1183.7570356850392</v>
      </c>
      <c r="EO70" s="151">
        <v>1183.7570356850392</v>
      </c>
      <c r="EP70" s="151">
        <v>1183.7570356850392</v>
      </c>
      <c r="EQ70" s="151">
        <v>1183.7570356850392</v>
      </c>
      <c r="ER70" s="151">
        <v>1183.7570356850392</v>
      </c>
      <c r="ES70" s="151">
        <v>1183.7570356850392</v>
      </c>
      <c r="ET70" s="151">
        <v>1183.7570356850392</v>
      </c>
      <c r="EU70" s="151">
        <v>1195.2968898456502</v>
      </c>
      <c r="EV70" s="151">
        <v>1195.2968898456502</v>
      </c>
      <c r="EW70" s="151">
        <v>1195.2968898456502</v>
      </c>
      <c r="EX70" s="151">
        <v>1195.2968898456502</v>
      </c>
      <c r="EY70" s="151">
        <v>1195.2968898456502</v>
      </c>
      <c r="EZ70" s="151">
        <v>1195.2968898456502</v>
      </c>
      <c r="FA70" s="151">
        <v>1195.2968898456502</v>
      </c>
      <c r="FB70" s="151">
        <v>1195.2968898456502</v>
      </c>
      <c r="FC70" s="151">
        <v>1195.2968898456502</v>
      </c>
      <c r="FD70" s="151">
        <v>1195.2968898456502</v>
      </c>
      <c r="FE70" s="151">
        <v>1195.2968898456502</v>
      </c>
      <c r="FF70" s="151">
        <v>1195.2968898456502</v>
      </c>
      <c r="FG70" s="151">
        <v>1201.3073678550602</v>
      </c>
      <c r="FH70" s="151">
        <v>1201.3073678550602</v>
      </c>
      <c r="FI70" s="151">
        <v>1201.3073678550602</v>
      </c>
      <c r="FJ70" s="151">
        <v>1201.3073678550602</v>
      </c>
      <c r="FK70" s="151">
        <v>1201.3073678550602</v>
      </c>
      <c r="FL70" s="151">
        <v>1201.3073678550602</v>
      </c>
      <c r="FM70" s="151">
        <v>1201.3073678550602</v>
      </c>
      <c r="FN70" s="151">
        <v>1201.3073678550602</v>
      </c>
      <c r="FO70" s="151">
        <v>1201.3073678550602</v>
      </c>
      <c r="FP70" s="151">
        <v>1201.3073678550602</v>
      </c>
      <c r="FQ70" s="151">
        <v>1201.3073678550602</v>
      </c>
      <c r="FR70" s="151">
        <v>1201.3073678550602</v>
      </c>
      <c r="FS70" s="151">
        <v>1211.8656863524384</v>
      </c>
      <c r="FT70" s="151">
        <v>1211.8656863524384</v>
      </c>
      <c r="FU70" s="151">
        <v>1211.8656863524384</v>
      </c>
      <c r="FV70" s="151">
        <v>1211.8656863524384</v>
      </c>
      <c r="FW70" s="151">
        <v>1211.8656863524384</v>
      </c>
      <c r="FX70" s="151">
        <v>1211.8656863524384</v>
      </c>
      <c r="FY70" s="151">
        <v>1211.8656863524384</v>
      </c>
      <c r="FZ70" s="151">
        <v>1211.8656863524384</v>
      </c>
      <c r="GA70" s="151">
        <v>1211.8656863524384</v>
      </c>
      <c r="GB70" s="151">
        <v>1211.8656863524384</v>
      </c>
      <c r="GC70" s="151">
        <v>1211.8656863524384</v>
      </c>
      <c r="GD70" s="151">
        <v>1211.8656863524384</v>
      </c>
      <c r="GE70" s="151">
        <v>1220.8866757156843</v>
      </c>
      <c r="GF70" s="151">
        <v>1220.8866757156843</v>
      </c>
      <c r="GG70" s="151">
        <v>1220.8866757156843</v>
      </c>
      <c r="GH70" s="151">
        <v>1220.8866757156843</v>
      </c>
      <c r="GI70" s="151">
        <v>1220.8866757156843</v>
      </c>
      <c r="GJ70" s="151">
        <v>1220.8866757156843</v>
      </c>
      <c r="GK70" s="151">
        <v>1220.8866757156843</v>
      </c>
      <c r="GL70" s="151">
        <v>1220.8866757156843</v>
      </c>
      <c r="GM70" s="151">
        <v>1220.8866757156843</v>
      </c>
      <c r="GN70" s="151">
        <v>1220.8866757156843</v>
      </c>
      <c r="GO70" s="151">
        <v>1220.8866757156843</v>
      </c>
      <c r="GP70" s="151">
        <v>1220.8866757156843</v>
      </c>
      <c r="GQ70" s="151">
        <v>1243.5705184896487</v>
      </c>
      <c r="GR70" s="151">
        <v>1243.5705184896487</v>
      </c>
      <c r="GS70" s="151">
        <v>1243.5705184896487</v>
      </c>
      <c r="GT70" s="151">
        <v>1243.5705184896487</v>
      </c>
      <c r="GU70" s="151">
        <v>1243.5705184896487</v>
      </c>
      <c r="GV70" s="151">
        <v>1243.5705184896487</v>
      </c>
      <c r="GW70" s="151">
        <v>1243.5705184896487</v>
      </c>
      <c r="GX70" s="151">
        <v>1243.5705184896487</v>
      </c>
      <c r="GY70" s="151">
        <v>1243.5705184896487</v>
      </c>
      <c r="GZ70" s="151">
        <v>1243.5705184896487</v>
      </c>
      <c r="HA70" s="151">
        <v>1243.5705184896487</v>
      </c>
      <c r="HB70" s="151">
        <v>1243.5705184896487</v>
      </c>
      <c r="HC70" s="423">
        <v>1258.4969782421113</v>
      </c>
      <c r="HD70" s="423">
        <v>1258.4969782421113</v>
      </c>
      <c r="HE70" s="423">
        <v>1258.4969782421113</v>
      </c>
      <c r="HF70" s="423">
        <v>1258.4969782421113</v>
      </c>
      <c r="HG70" s="423">
        <v>1258.4969782421113</v>
      </c>
      <c r="HH70" s="423">
        <v>1258.4969782421113</v>
      </c>
      <c r="HI70" s="423">
        <v>1258.4969782421113</v>
      </c>
      <c r="HJ70" s="423">
        <v>1258.4969782421113</v>
      </c>
      <c r="HK70" s="423">
        <v>1258.4969782421113</v>
      </c>
      <c r="HL70" s="423">
        <v>1258.4969782421113</v>
      </c>
      <c r="HM70" s="423">
        <v>1258.4969782421113</v>
      </c>
      <c r="HN70" s="423">
        <v>1258.4969782421113</v>
      </c>
      <c r="HO70" s="423">
        <v>1472.50104569621</v>
      </c>
      <c r="HP70" s="423">
        <v>1472.50104569621</v>
      </c>
      <c r="HQ70" s="423">
        <v>1472.50104569621</v>
      </c>
      <c r="HR70" s="423">
        <v>1472.50104569621</v>
      </c>
      <c r="HS70" s="423">
        <v>1472.50104569621</v>
      </c>
      <c r="HT70" s="423">
        <v>1472.50104569621</v>
      </c>
      <c r="HU70" s="423">
        <v>1472.50104569621</v>
      </c>
      <c r="HV70" s="423">
        <v>1472.50104569621</v>
      </c>
      <c r="HW70" s="423">
        <v>1472.50104569621</v>
      </c>
      <c r="HX70" s="423">
        <v>1472.50104569621</v>
      </c>
      <c r="HY70" s="423">
        <v>1472.50104569621</v>
      </c>
      <c r="HZ70" s="423">
        <v>1472.50104569621</v>
      </c>
      <c r="IA70" s="423">
        <v>1472.50104569621</v>
      </c>
      <c r="IB70" s="423">
        <v>1472.50104569621</v>
      </c>
      <c r="IC70" s="423">
        <v>1472.50104569621</v>
      </c>
      <c r="ID70" s="423">
        <v>1472.50104569621</v>
      </c>
      <c r="IE70" s="423">
        <v>1472.50104569621</v>
      </c>
      <c r="IF70" s="423">
        <v>1472.50104569621</v>
      </c>
      <c r="IG70" s="423">
        <v>1472.50104569621</v>
      </c>
      <c r="IH70" s="423">
        <v>1472.50104569621</v>
      </c>
      <c r="II70" s="423">
        <v>1472.50104569621</v>
      </c>
      <c r="IJ70" s="423">
        <v>1472.50104569621</v>
      </c>
      <c r="IK70" s="423">
        <v>1472.50104569621</v>
      </c>
      <c r="IL70" s="423">
        <v>1472.50104569621</v>
      </c>
    </row>
    <row r="71" spans="1:246" x14ac:dyDescent="0.25">
      <c r="A71" s="144">
        <v>152</v>
      </c>
      <c r="B71" s="144" t="s">
        <v>326</v>
      </c>
      <c r="C71" s="144">
        <v>3</v>
      </c>
      <c r="D71" s="144">
        <v>0</v>
      </c>
      <c r="E71" s="144"/>
      <c r="F71" s="145">
        <f t="shared" si="7"/>
        <v>40.281926597999998</v>
      </c>
      <c r="G71" s="146">
        <f t="shared" si="9"/>
        <v>447.02</v>
      </c>
      <c r="H71" s="147">
        <f>MAX(0,IF(Q71&lt;&gt;"",(YEAR(Q71)-YEAR(GERAL!$G$3))*12+MONTH(Q71)+1,999))</f>
        <v>61</v>
      </c>
      <c r="I71" s="148"/>
      <c r="J71" s="149"/>
      <c r="K71" s="150">
        <f>IF(J71&lt;&gt;"",(YEAR(J71)-YEAR(GERAL!$G$3))*12+MONTH(J71)+IF(DAY(J71)&gt;1,1,0),0)</f>
        <v>0</v>
      </c>
      <c r="L71" s="151">
        <v>7.48</v>
      </c>
      <c r="M71" s="151">
        <v>12.45</v>
      </c>
      <c r="N71" s="152">
        <v>344.65</v>
      </c>
      <c r="O71" s="153">
        <f t="shared" si="8"/>
        <v>0</v>
      </c>
      <c r="P71" s="154"/>
      <c r="Q71" s="149">
        <v>45656</v>
      </c>
      <c r="R71" s="155">
        <v>49.73</v>
      </c>
      <c r="S71" s="156">
        <v>1</v>
      </c>
      <c r="T71" s="157">
        <v>0</v>
      </c>
      <c r="AL71" s="144" t="s">
        <v>256</v>
      </c>
      <c r="AM71" s="150" t="s">
        <v>393</v>
      </c>
      <c r="AQ71" s="151">
        <v>447.02</v>
      </c>
      <c r="AR71" s="151">
        <v>447.02</v>
      </c>
      <c r="AS71" s="151">
        <v>447.02</v>
      </c>
      <c r="AT71" s="151">
        <v>447.02</v>
      </c>
      <c r="AU71" s="151">
        <v>447.02</v>
      </c>
      <c r="AV71" s="151">
        <v>447.02</v>
      </c>
      <c r="AW71" s="151">
        <v>447.02</v>
      </c>
      <c r="AX71" s="151">
        <v>447.02</v>
      </c>
      <c r="AY71" s="151">
        <v>447.02</v>
      </c>
      <c r="AZ71" s="151">
        <v>447.02</v>
      </c>
      <c r="BA71" s="151">
        <v>447.02</v>
      </c>
      <c r="BB71" s="151">
        <v>447.02</v>
      </c>
      <c r="BC71" s="151">
        <v>448.20844439535148</v>
      </c>
      <c r="BD71" s="151">
        <v>448.20844439535148</v>
      </c>
      <c r="BE71" s="151">
        <v>448.20844439535148</v>
      </c>
      <c r="BF71" s="151">
        <v>448.20844439535148</v>
      </c>
      <c r="BG71" s="151">
        <v>448.20844439535148</v>
      </c>
      <c r="BH71" s="151">
        <v>448.20844439535148</v>
      </c>
      <c r="BI71" s="151">
        <v>448.20844439535148</v>
      </c>
      <c r="BJ71" s="151">
        <v>448.20844439535148</v>
      </c>
      <c r="BK71" s="151">
        <v>448.20844439535148</v>
      </c>
      <c r="BL71" s="151">
        <v>448.20844439535148</v>
      </c>
      <c r="BM71" s="151">
        <v>448.20844439535148</v>
      </c>
      <c r="BN71" s="151">
        <v>448.20844439535148</v>
      </c>
      <c r="BO71" s="151">
        <v>449.1279069814093</v>
      </c>
      <c r="BP71" s="151">
        <v>449.1279069814093</v>
      </c>
      <c r="BQ71" s="151">
        <v>449.1279069814093</v>
      </c>
      <c r="BR71" s="151">
        <v>449.1279069814093</v>
      </c>
      <c r="BS71" s="151">
        <v>449.1279069814093</v>
      </c>
      <c r="BT71" s="151">
        <v>449.1279069814093</v>
      </c>
      <c r="BU71" s="151">
        <v>449.1279069814093</v>
      </c>
      <c r="BV71" s="151">
        <v>449.1279069814093</v>
      </c>
      <c r="BW71" s="151">
        <v>449.1279069814093</v>
      </c>
      <c r="BX71" s="151">
        <v>449.1279069814093</v>
      </c>
      <c r="BY71" s="151">
        <v>449.1279069814093</v>
      </c>
      <c r="BZ71" s="151">
        <v>449.1279069814093</v>
      </c>
      <c r="CA71" s="151">
        <v>446.91710806871237</v>
      </c>
      <c r="CB71" s="151">
        <v>446.91710806871237</v>
      </c>
      <c r="CC71" s="151">
        <v>446.91710806871237</v>
      </c>
      <c r="CD71" s="151">
        <v>446.91710806871237</v>
      </c>
      <c r="CE71" s="151">
        <v>446.91710806871237</v>
      </c>
      <c r="CF71" s="151">
        <v>446.91710806871237</v>
      </c>
      <c r="CG71" s="151">
        <v>446.91710806871237</v>
      </c>
      <c r="CH71" s="151">
        <v>446.91710806871237</v>
      </c>
      <c r="CI71" s="151">
        <v>446.91710806871237</v>
      </c>
      <c r="CJ71" s="151">
        <v>446.91710806871237</v>
      </c>
      <c r="CK71" s="151">
        <v>446.91710806871237</v>
      </c>
      <c r="CL71" s="151">
        <v>446.91710806871237</v>
      </c>
      <c r="CM71" s="151">
        <v>450.27933696736164</v>
      </c>
      <c r="CN71" s="151">
        <v>450.27933696736164</v>
      </c>
      <c r="CO71" s="151">
        <v>450.27933696736164</v>
      </c>
      <c r="CP71" s="151">
        <v>450.27933696736164</v>
      </c>
      <c r="CQ71" s="151">
        <v>450.27933696736164</v>
      </c>
      <c r="CR71" s="151">
        <v>450.27933696736164</v>
      </c>
      <c r="CS71" s="151">
        <v>450.27933696736164</v>
      </c>
      <c r="CT71" s="151">
        <v>450.27933696736164</v>
      </c>
      <c r="CU71" s="151">
        <v>450.27933696736164</v>
      </c>
      <c r="CV71" s="151">
        <v>450.27933696736164</v>
      </c>
      <c r="CW71" s="151">
        <v>450.27933696736164</v>
      </c>
      <c r="CX71" s="151">
        <v>450.27933696736164</v>
      </c>
      <c r="CY71" s="151">
        <v>455.86502292369272</v>
      </c>
      <c r="CZ71" s="151">
        <v>455.86502292369272</v>
      </c>
      <c r="DA71" s="151">
        <v>455.86502292369272</v>
      </c>
      <c r="DB71" s="151">
        <v>455.86502292369272</v>
      </c>
      <c r="DC71" s="151">
        <v>455.86502292369272</v>
      </c>
      <c r="DD71" s="151">
        <v>455.86502292369272</v>
      </c>
      <c r="DE71" s="151">
        <v>455.86502292369272</v>
      </c>
      <c r="DF71" s="151">
        <v>455.86502292369272</v>
      </c>
      <c r="DG71" s="151">
        <v>455.86502292369272</v>
      </c>
      <c r="DH71" s="151">
        <v>455.86502292369272</v>
      </c>
      <c r="DI71" s="151">
        <v>455.86502292369272</v>
      </c>
      <c r="DJ71" s="151">
        <v>455.86502292369272</v>
      </c>
      <c r="DK71" s="151">
        <v>459.54630725973163</v>
      </c>
      <c r="DL71" s="151">
        <v>459.54630725973163</v>
      </c>
      <c r="DM71" s="151">
        <v>459.54630725973163</v>
      </c>
      <c r="DN71" s="151">
        <v>459.54630725973163</v>
      </c>
      <c r="DO71" s="151">
        <v>459.54630725973163</v>
      </c>
      <c r="DP71" s="151">
        <v>459.54630725973163</v>
      </c>
      <c r="DQ71" s="151">
        <v>459.54630725973163</v>
      </c>
      <c r="DR71" s="151">
        <v>459.54630725973163</v>
      </c>
      <c r="DS71" s="151">
        <v>459.54630725973163</v>
      </c>
      <c r="DT71" s="151">
        <v>459.54630725973163</v>
      </c>
      <c r="DU71" s="151">
        <v>459.54630725973163</v>
      </c>
      <c r="DV71" s="151">
        <v>459.54630725973163</v>
      </c>
      <c r="DW71" s="151">
        <v>468.66135975977778</v>
      </c>
      <c r="DX71" s="151">
        <v>468.66135975977778</v>
      </c>
      <c r="DY71" s="151">
        <v>468.66135975977778</v>
      </c>
      <c r="DZ71" s="151">
        <v>468.66135975977778</v>
      </c>
      <c r="EA71" s="151">
        <v>468.66135975977778</v>
      </c>
      <c r="EB71" s="151">
        <v>468.66135975977778</v>
      </c>
      <c r="EC71" s="151">
        <v>468.66135975977778</v>
      </c>
      <c r="ED71" s="151">
        <v>468.66135975977778</v>
      </c>
      <c r="EE71" s="151">
        <v>468.66135975977778</v>
      </c>
      <c r="EF71" s="151">
        <v>468.66135975977778</v>
      </c>
      <c r="EG71" s="151">
        <v>468.66135975977778</v>
      </c>
      <c r="EH71" s="151">
        <v>468.66135975977778</v>
      </c>
      <c r="EI71" s="151">
        <v>469.04654836494518</v>
      </c>
      <c r="EJ71" s="151">
        <v>469.04654836494518</v>
      </c>
      <c r="EK71" s="151">
        <v>469.04654836494518</v>
      </c>
      <c r="EL71" s="151">
        <v>469.04654836494518</v>
      </c>
      <c r="EM71" s="151">
        <v>469.04654836494518</v>
      </c>
      <c r="EN71" s="151">
        <v>469.04654836494518</v>
      </c>
      <c r="EO71" s="151">
        <v>469.04654836494518</v>
      </c>
      <c r="EP71" s="151">
        <v>469.04654836494518</v>
      </c>
      <c r="EQ71" s="151">
        <v>469.04654836494518</v>
      </c>
      <c r="ER71" s="151">
        <v>469.04654836494518</v>
      </c>
      <c r="ES71" s="151">
        <v>469.04654836494518</v>
      </c>
      <c r="ET71" s="151">
        <v>469.04654836494518</v>
      </c>
      <c r="EU71" s="151">
        <v>481.25663512223798</v>
      </c>
      <c r="EV71" s="151">
        <v>481.25663512223798</v>
      </c>
      <c r="EW71" s="151">
        <v>481.25663512223798</v>
      </c>
      <c r="EX71" s="151">
        <v>481.25663512223798</v>
      </c>
      <c r="EY71" s="151">
        <v>481.25663512223798</v>
      </c>
      <c r="EZ71" s="151">
        <v>481.25663512223798</v>
      </c>
      <c r="FA71" s="151">
        <v>481.25663512223798</v>
      </c>
      <c r="FB71" s="151">
        <v>481.25663512223798</v>
      </c>
      <c r="FC71" s="151">
        <v>481.25663512223798</v>
      </c>
      <c r="FD71" s="151">
        <v>481.25663512223798</v>
      </c>
      <c r="FE71" s="151">
        <v>481.25663512223798</v>
      </c>
      <c r="FF71" s="151">
        <v>481.25663512223798</v>
      </c>
      <c r="FG71" s="151">
        <v>488.0095875318508</v>
      </c>
      <c r="FH71" s="151">
        <v>488.0095875318508</v>
      </c>
      <c r="FI71" s="151">
        <v>488.0095875318508</v>
      </c>
      <c r="FJ71" s="151">
        <v>488.0095875318508</v>
      </c>
      <c r="FK71" s="151">
        <v>488.0095875318508</v>
      </c>
      <c r="FL71" s="151">
        <v>488.0095875318508</v>
      </c>
      <c r="FM71" s="151">
        <v>488.0095875318508</v>
      </c>
      <c r="FN71" s="151">
        <v>488.0095875318508</v>
      </c>
      <c r="FO71" s="151">
        <v>488.0095875318508</v>
      </c>
      <c r="FP71" s="151">
        <v>488.0095875318508</v>
      </c>
      <c r="FQ71" s="151">
        <v>488.0095875318508</v>
      </c>
      <c r="FR71" s="151">
        <v>488.0095875318508</v>
      </c>
      <c r="FS71" s="151">
        <v>496.29823611726567</v>
      </c>
      <c r="FT71" s="151">
        <v>496.29823611726567</v>
      </c>
      <c r="FU71" s="151">
        <v>496.29823611726567</v>
      </c>
      <c r="FV71" s="151">
        <v>496.29823611726567</v>
      </c>
      <c r="FW71" s="151">
        <v>496.29823611726567</v>
      </c>
      <c r="FX71" s="151">
        <v>496.29823611726567</v>
      </c>
      <c r="FY71" s="151">
        <v>496.29823611726567</v>
      </c>
      <c r="FZ71" s="151">
        <v>496.29823611726567</v>
      </c>
      <c r="GA71" s="151">
        <v>496.29823611726567</v>
      </c>
      <c r="GB71" s="151">
        <v>496.29823611726567</v>
      </c>
      <c r="GC71" s="151">
        <v>496.29823611726567</v>
      </c>
      <c r="GD71" s="151">
        <v>496.29823611726567</v>
      </c>
      <c r="GE71" s="151">
        <v>500.77949516383319</v>
      </c>
      <c r="GF71" s="151">
        <v>500.77949516383319</v>
      </c>
      <c r="GG71" s="151">
        <v>500.77949516383319</v>
      </c>
      <c r="GH71" s="151">
        <v>500.77949516383319</v>
      </c>
      <c r="GI71" s="151">
        <v>500.77949516383319</v>
      </c>
      <c r="GJ71" s="151">
        <v>500.77949516383319</v>
      </c>
      <c r="GK71" s="151">
        <v>500.77949516383319</v>
      </c>
      <c r="GL71" s="151">
        <v>500.77949516383319</v>
      </c>
      <c r="GM71" s="151">
        <v>500.77949516383319</v>
      </c>
      <c r="GN71" s="151">
        <v>500.77949516383319</v>
      </c>
      <c r="GO71" s="151">
        <v>500.77949516383319</v>
      </c>
      <c r="GP71" s="151">
        <v>500.77949516383319</v>
      </c>
      <c r="GQ71" s="151">
        <v>509.12497756694773</v>
      </c>
      <c r="GR71" s="151">
        <v>509.12497756694773</v>
      </c>
      <c r="GS71" s="151">
        <v>509.12497756694773</v>
      </c>
      <c r="GT71" s="151">
        <v>509.12497756694773</v>
      </c>
      <c r="GU71" s="151">
        <v>509.12497756694773</v>
      </c>
      <c r="GV71" s="151">
        <v>509.12497756694773</v>
      </c>
      <c r="GW71" s="151">
        <v>509.12497756694773</v>
      </c>
      <c r="GX71" s="151">
        <v>509.12497756694773</v>
      </c>
      <c r="GY71" s="151">
        <v>509.12497756694773</v>
      </c>
      <c r="GZ71" s="151">
        <v>509.12497756694773</v>
      </c>
      <c r="HA71" s="151">
        <v>509.12497756694773</v>
      </c>
      <c r="HB71" s="151">
        <v>509.12497756694773</v>
      </c>
      <c r="HC71" s="423">
        <v>514.30830495907276</v>
      </c>
      <c r="HD71" s="423">
        <v>514.30830495907276</v>
      </c>
      <c r="HE71" s="423">
        <v>514.30830495907276</v>
      </c>
      <c r="HF71" s="423">
        <v>514.30830495907276</v>
      </c>
      <c r="HG71" s="423">
        <v>514.30830495907276</v>
      </c>
      <c r="HH71" s="423">
        <v>514.30830495907276</v>
      </c>
      <c r="HI71" s="423">
        <v>514.30830495907276</v>
      </c>
      <c r="HJ71" s="423">
        <v>514.30830495907276</v>
      </c>
      <c r="HK71" s="423">
        <v>514.30830495907276</v>
      </c>
      <c r="HL71" s="423">
        <v>514.30830495907276</v>
      </c>
      <c r="HM71" s="423">
        <v>514.30830495907276</v>
      </c>
      <c r="HN71" s="423">
        <v>514.30830495907276</v>
      </c>
      <c r="HO71" s="423">
        <v>114.02</v>
      </c>
      <c r="HP71" s="423">
        <v>114.02</v>
      </c>
      <c r="HQ71" s="423">
        <v>114.02</v>
      </c>
      <c r="HR71" s="423">
        <v>114.02</v>
      </c>
      <c r="HS71" s="423">
        <v>114.02</v>
      </c>
      <c r="HT71" s="423">
        <v>114.02</v>
      </c>
      <c r="HU71" s="423">
        <v>114.02</v>
      </c>
      <c r="HV71" s="423">
        <v>114.02</v>
      </c>
      <c r="HW71" s="423">
        <v>114.02</v>
      </c>
      <c r="HX71" s="423">
        <v>114.02</v>
      </c>
      <c r="HY71" s="423">
        <v>114.02</v>
      </c>
      <c r="HZ71" s="423">
        <v>114.02</v>
      </c>
      <c r="IA71" s="423">
        <v>114.02</v>
      </c>
      <c r="IB71" s="423">
        <v>114.02</v>
      </c>
      <c r="IC71" s="423">
        <v>114.02</v>
      </c>
      <c r="ID71" s="423">
        <v>114.02</v>
      </c>
      <c r="IE71" s="423">
        <v>114.02</v>
      </c>
      <c r="IF71" s="423">
        <v>114.02</v>
      </c>
      <c r="IG71" s="423">
        <v>114.02</v>
      </c>
      <c r="IH71" s="423">
        <v>114.02</v>
      </c>
      <c r="II71" s="423">
        <v>114.02</v>
      </c>
      <c r="IJ71" s="423">
        <v>114.02</v>
      </c>
      <c r="IK71" s="423">
        <v>114.02</v>
      </c>
      <c r="IL71" s="423">
        <v>114.02</v>
      </c>
    </row>
    <row r="72" spans="1:246" x14ac:dyDescent="0.25">
      <c r="A72" s="144">
        <v>153</v>
      </c>
      <c r="B72" s="144" t="s">
        <v>327</v>
      </c>
      <c r="C72" s="144">
        <v>1</v>
      </c>
      <c r="D72" s="144">
        <v>0</v>
      </c>
      <c r="E72" s="144"/>
      <c r="F72" s="145">
        <f t="shared" si="7"/>
        <v>0</v>
      </c>
      <c r="G72" s="146">
        <f t="shared" si="9"/>
        <v>1376.0317227279531</v>
      </c>
      <c r="H72" s="147">
        <f>MAX(0,IF(Q72&lt;&gt;"",(YEAR(Q72)-YEAR(GERAL!$G$3))*12+MONTH(Q72)+1,999))</f>
        <v>37</v>
      </c>
      <c r="I72" s="148"/>
      <c r="J72" s="149"/>
      <c r="K72" s="150">
        <f>IF(J72&lt;&gt;"",(YEAR(J72)-YEAR(GERAL!$G$3))*12+MONTH(J72)+IF(DAY(J72)&gt;1,1,0),0)</f>
        <v>0</v>
      </c>
      <c r="L72" s="151">
        <v>7.57</v>
      </c>
      <c r="M72" s="151">
        <v>16.579999999999998</v>
      </c>
      <c r="N72" s="152">
        <v>344.65</v>
      </c>
      <c r="O72" s="153">
        <f t="shared" si="8"/>
        <v>0</v>
      </c>
      <c r="P72" s="154"/>
      <c r="Q72" s="149">
        <v>44926</v>
      </c>
      <c r="R72" s="155">
        <v>44.44</v>
      </c>
      <c r="S72" s="156">
        <v>0</v>
      </c>
      <c r="T72" s="157">
        <v>0</v>
      </c>
      <c r="AL72" s="144" t="s">
        <v>259</v>
      </c>
      <c r="AM72" s="150" t="s">
        <v>393</v>
      </c>
      <c r="AQ72" s="151">
        <v>1376.0317227279531</v>
      </c>
      <c r="AR72" s="151">
        <v>1376.0317227279531</v>
      </c>
      <c r="AS72" s="151">
        <v>1376.0317227279531</v>
      </c>
      <c r="AT72" s="151">
        <v>1376.0317227279531</v>
      </c>
      <c r="AU72" s="151">
        <v>1376.0317227279531</v>
      </c>
      <c r="AV72" s="151">
        <v>1376.0317227279531</v>
      </c>
      <c r="AW72" s="151">
        <v>1376.0317227279531</v>
      </c>
      <c r="AX72" s="151">
        <v>1376.0317227279531</v>
      </c>
      <c r="AY72" s="151">
        <v>1376.0317227279531</v>
      </c>
      <c r="AZ72" s="151">
        <v>1376.0317227279531</v>
      </c>
      <c r="BA72" s="151">
        <v>1376.0317227279531</v>
      </c>
      <c r="BB72" s="151">
        <v>1376.0317227279531</v>
      </c>
      <c r="BC72" s="151">
        <v>1330.0817474476005</v>
      </c>
      <c r="BD72" s="151">
        <v>1330.0817474476005</v>
      </c>
      <c r="BE72" s="151">
        <v>1330.0817474476005</v>
      </c>
      <c r="BF72" s="151">
        <v>1330.0817474476005</v>
      </c>
      <c r="BG72" s="151">
        <v>1330.0817474476005</v>
      </c>
      <c r="BH72" s="151">
        <v>1330.0817474476005</v>
      </c>
      <c r="BI72" s="151">
        <v>1330.0817474476005</v>
      </c>
      <c r="BJ72" s="151">
        <v>1330.0817474476005</v>
      </c>
      <c r="BK72" s="151">
        <v>1330.0817474476005</v>
      </c>
      <c r="BL72" s="151">
        <v>1330.0817474476005</v>
      </c>
      <c r="BM72" s="151">
        <v>1330.0817474476005</v>
      </c>
      <c r="BN72" s="151">
        <v>1330.0817474476005</v>
      </c>
      <c r="BO72" s="151">
        <v>1294.5788023917589</v>
      </c>
      <c r="BP72" s="151">
        <v>1294.5788023917589</v>
      </c>
      <c r="BQ72" s="151">
        <v>1294.5788023917589</v>
      </c>
      <c r="BR72" s="151">
        <v>1294.5788023917589</v>
      </c>
      <c r="BS72" s="151">
        <v>1294.5788023917589</v>
      </c>
      <c r="BT72" s="151">
        <v>1294.5788023917589</v>
      </c>
      <c r="BU72" s="151">
        <v>1294.5788023917589</v>
      </c>
      <c r="BV72" s="151">
        <v>1294.5788023917589</v>
      </c>
      <c r="BW72" s="151">
        <v>1294.5788023917589</v>
      </c>
      <c r="BX72" s="151">
        <v>1294.5788023917589</v>
      </c>
      <c r="BY72" s="151">
        <v>1294.5788023917589</v>
      </c>
      <c r="BZ72" s="151">
        <v>1294.5788023917589</v>
      </c>
      <c r="CA72" s="151">
        <v>1252.5539049927704</v>
      </c>
      <c r="CB72" s="151">
        <v>1252.5539049927704</v>
      </c>
      <c r="CC72" s="151">
        <v>1252.5539049927704</v>
      </c>
      <c r="CD72" s="151">
        <v>1252.5539049927704</v>
      </c>
      <c r="CE72" s="151">
        <v>1252.5539049927704</v>
      </c>
      <c r="CF72" s="151">
        <v>1252.5539049927704</v>
      </c>
      <c r="CG72" s="151">
        <v>1252.5539049927704</v>
      </c>
      <c r="CH72" s="151">
        <v>1252.5539049927704</v>
      </c>
      <c r="CI72" s="151">
        <v>1252.5539049927704</v>
      </c>
      <c r="CJ72" s="151">
        <v>1252.5539049927704</v>
      </c>
      <c r="CK72" s="151">
        <v>1252.5539049927704</v>
      </c>
      <c r="CL72" s="151">
        <v>1252.5539049927704</v>
      </c>
      <c r="CM72" s="151">
        <v>1227.4646159498784</v>
      </c>
      <c r="CN72" s="151">
        <v>1227.4646159498784</v>
      </c>
      <c r="CO72" s="151">
        <v>1227.4646159498784</v>
      </c>
      <c r="CP72" s="151">
        <v>1227.4646159498784</v>
      </c>
      <c r="CQ72" s="151">
        <v>1227.4646159498784</v>
      </c>
      <c r="CR72" s="151">
        <v>1227.4646159498784</v>
      </c>
      <c r="CS72" s="151">
        <v>1227.4646159498784</v>
      </c>
      <c r="CT72" s="151">
        <v>1227.4646159498784</v>
      </c>
      <c r="CU72" s="151">
        <v>1227.4646159498784</v>
      </c>
      <c r="CV72" s="151">
        <v>1227.4646159498784</v>
      </c>
      <c r="CW72" s="151">
        <v>1227.4646159498784</v>
      </c>
      <c r="CX72" s="151">
        <v>1227.4646159498784</v>
      </c>
      <c r="CY72" s="151">
        <v>1186.3110560743637</v>
      </c>
      <c r="CZ72" s="151">
        <v>1186.3110560743637</v>
      </c>
      <c r="DA72" s="151">
        <v>1186.3110560743637</v>
      </c>
      <c r="DB72" s="151">
        <v>1186.3110560743637</v>
      </c>
      <c r="DC72" s="151">
        <v>1186.3110560743637</v>
      </c>
      <c r="DD72" s="151">
        <v>1186.3110560743637</v>
      </c>
      <c r="DE72" s="151">
        <v>1186.3110560743637</v>
      </c>
      <c r="DF72" s="151">
        <v>1186.3110560743637</v>
      </c>
      <c r="DG72" s="151">
        <v>1186.3110560743637</v>
      </c>
      <c r="DH72" s="151">
        <v>1186.3110560743637</v>
      </c>
      <c r="DI72" s="151">
        <v>1186.3110560743637</v>
      </c>
      <c r="DJ72" s="151">
        <v>1186.3110560743637</v>
      </c>
      <c r="DK72" s="151">
        <v>1200.2538094585273</v>
      </c>
      <c r="DL72" s="151">
        <v>1200.2538094585273</v>
      </c>
      <c r="DM72" s="151">
        <v>1200.2538094585273</v>
      </c>
      <c r="DN72" s="151">
        <v>1200.2538094585273</v>
      </c>
      <c r="DO72" s="151">
        <v>1200.2538094585273</v>
      </c>
      <c r="DP72" s="151">
        <v>1200.2538094585273</v>
      </c>
      <c r="DQ72" s="151">
        <v>1200.2538094585273</v>
      </c>
      <c r="DR72" s="151">
        <v>1200.2538094585273</v>
      </c>
      <c r="DS72" s="151">
        <v>1200.2538094585273</v>
      </c>
      <c r="DT72" s="151">
        <v>1200.2538094585273</v>
      </c>
      <c r="DU72" s="151">
        <v>1200.2538094585273</v>
      </c>
      <c r="DV72" s="151">
        <v>1200.2538094585273</v>
      </c>
      <c r="DW72" s="151">
        <v>1197.3258988982816</v>
      </c>
      <c r="DX72" s="151">
        <v>1197.3258988982816</v>
      </c>
      <c r="DY72" s="151">
        <v>1197.3258988982816</v>
      </c>
      <c r="DZ72" s="151">
        <v>1197.3258988982816</v>
      </c>
      <c r="EA72" s="151">
        <v>1197.3258988982816</v>
      </c>
      <c r="EB72" s="151">
        <v>1197.3258988982816</v>
      </c>
      <c r="EC72" s="151">
        <v>1197.3258988982816</v>
      </c>
      <c r="ED72" s="151">
        <v>1197.3258988982816</v>
      </c>
      <c r="EE72" s="151">
        <v>1197.3258988982816</v>
      </c>
      <c r="EF72" s="151">
        <v>1197.3258988982816</v>
      </c>
      <c r="EG72" s="151">
        <v>1197.3258988982816</v>
      </c>
      <c r="EH72" s="151">
        <v>1197.3258988982816</v>
      </c>
      <c r="EI72" s="151">
        <v>1215.6077507883174</v>
      </c>
      <c r="EJ72" s="151">
        <v>1215.6077507883174</v>
      </c>
      <c r="EK72" s="151">
        <v>1215.6077507883174</v>
      </c>
      <c r="EL72" s="151">
        <v>1215.6077507883174</v>
      </c>
      <c r="EM72" s="151">
        <v>1215.6077507883174</v>
      </c>
      <c r="EN72" s="151">
        <v>1215.6077507883174</v>
      </c>
      <c r="EO72" s="151">
        <v>1215.6077507883174</v>
      </c>
      <c r="EP72" s="151">
        <v>1215.6077507883174</v>
      </c>
      <c r="EQ72" s="151">
        <v>1215.6077507883174</v>
      </c>
      <c r="ER72" s="151">
        <v>1215.6077507883174</v>
      </c>
      <c r="ES72" s="151">
        <v>1215.6077507883174</v>
      </c>
      <c r="ET72" s="151">
        <v>1215.6077507883174</v>
      </c>
      <c r="EU72" s="151">
        <v>1227.4533408784048</v>
      </c>
      <c r="EV72" s="151">
        <v>1227.4533408784048</v>
      </c>
      <c r="EW72" s="151">
        <v>1227.4533408784048</v>
      </c>
      <c r="EX72" s="151">
        <v>1227.4533408784048</v>
      </c>
      <c r="EY72" s="151">
        <v>1227.4533408784048</v>
      </c>
      <c r="EZ72" s="151">
        <v>1227.4533408784048</v>
      </c>
      <c r="FA72" s="151">
        <v>1227.4533408784048</v>
      </c>
      <c r="FB72" s="151">
        <v>1227.4533408784048</v>
      </c>
      <c r="FC72" s="151">
        <v>1227.4533408784048</v>
      </c>
      <c r="FD72" s="151">
        <v>1227.4533408784048</v>
      </c>
      <c r="FE72" s="151">
        <v>1227.4533408784048</v>
      </c>
      <c r="FF72" s="151">
        <v>1227.4533408784048</v>
      </c>
      <c r="FG72" s="151">
        <v>1233.6230599887188</v>
      </c>
      <c r="FH72" s="151">
        <v>1233.6230599887188</v>
      </c>
      <c r="FI72" s="151">
        <v>1233.6230599887188</v>
      </c>
      <c r="FJ72" s="151">
        <v>1233.6230599887188</v>
      </c>
      <c r="FK72" s="151">
        <v>1233.6230599887188</v>
      </c>
      <c r="FL72" s="151">
        <v>1233.6230599887188</v>
      </c>
      <c r="FM72" s="151">
        <v>1233.6230599887188</v>
      </c>
      <c r="FN72" s="151">
        <v>1233.6230599887188</v>
      </c>
      <c r="FO72" s="151">
        <v>1233.6230599887188</v>
      </c>
      <c r="FP72" s="151">
        <v>1233.6230599887188</v>
      </c>
      <c r="FQ72" s="151">
        <v>1233.6230599887188</v>
      </c>
      <c r="FR72" s="151">
        <v>1233.6230599887188</v>
      </c>
      <c r="FS72" s="151">
        <v>1244.4611096919316</v>
      </c>
      <c r="FT72" s="151">
        <v>1244.4611096919316</v>
      </c>
      <c r="FU72" s="151">
        <v>1244.4611096919316</v>
      </c>
      <c r="FV72" s="151">
        <v>1244.4611096919316</v>
      </c>
      <c r="FW72" s="151">
        <v>1244.4611096919316</v>
      </c>
      <c r="FX72" s="151">
        <v>1244.4611096919316</v>
      </c>
      <c r="FY72" s="151">
        <v>1244.4611096919316</v>
      </c>
      <c r="FZ72" s="151">
        <v>1244.4611096919316</v>
      </c>
      <c r="GA72" s="151">
        <v>1244.4611096919316</v>
      </c>
      <c r="GB72" s="151">
        <v>1244.4611096919316</v>
      </c>
      <c r="GC72" s="151">
        <v>1244.4611096919316</v>
      </c>
      <c r="GD72" s="151">
        <v>1244.4611096919316</v>
      </c>
      <c r="GE72" s="151">
        <v>1253.7211003917098</v>
      </c>
      <c r="GF72" s="151">
        <v>1253.7211003917098</v>
      </c>
      <c r="GG72" s="151">
        <v>1253.7211003917098</v>
      </c>
      <c r="GH72" s="151">
        <v>1253.7211003917098</v>
      </c>
      <c r="GI72" s="151">
        <v>1253.7211003917098</v>
      </c>
      <c r="GJ72" s="151">
        <v>1253.7211003917098</v>
      </c>
      <c r="GK72" s="151">
        <v>1253.7211003917098</v>
      </c>
      <c r="GL72" s="151">
        <v>1253.7211003917098</v>
      </c>
      <c r="GM72" s="151">
        <v>1253.7211003917098</v>
      </c>
      <c r="GN72" s="151">
        <v>1253.7211003917098</v>
      </c>
      <c r="GO72" s="151">
        <v>1253.7211003917098</v>
      </c>
      <c r="GP72" s="151">
        <v>1253.7211003917098</v>
      </c>
      <c r="GQ72" s="151">
        <v>1277.0059269959786</v>
      </c>
      <c r="GR72" s="151">
        <v>1277.0059269959786</v>
      </c>
      <c r="GS72" s="151">
        <v>1277.0059269959786</v>
      </c>
      <c r="GT72" s="151">
        <v>1277.0059269959786</v>
      </c>
      <c r="GU72" s="151">
        <v>1277.0059269959786</v>
      </c>
      <c r="GV72" s="151">
        <v>1277.0059269959786</v>
      </c>
      <c r="GW72" s="151">
        <v>1277.0059269959786</v>
      </c>
      <c r="GX72" s="151">
        <v>1277.0059269959786</v>
      </c>
      <c r="GY72" s="151">
        <v>1277.0059269959786</v>
      </c>
      <c r="GZ72" s="151">
        <v>1277.0059269959786</v>
      </c>
      <c r="HA72" s="151">
        <v>1277.0059269959786</v>
      </c>
      <c r="HB72" s="151">
        <v>1277.0059269959786</v>
      </c>
      <c r="HC72" s="423">
        <v>1292.3278471227841</v>
      </c>
      <c r="HD72" s="423">
        <v>1292.3278471227841</v>
      </c>
      <c r="HE72" s="423">
        <v>1292.3278471227841</v>
      </c>
      <c r="HF72" s="423">
        <v>1292.3278471227841</v>
      </c>
      <c r="HG72" s="423">
        <v>1292.3278471227841</v>
      </c>
      <c r="HH72" s="423">
        <v>1292.3278471227841</v>
      </c>
      <c r="HI72" s="423">
        <v>1292.3278471227841</v>
      </c>
      <c r="HJ72" s="423">
        <v>1292.3278471227841</v>
      </c>
      <c r="HK72" s="423">
        <v>1292.3278471227841</v>
      </c>
      <c r="HL72" s="423">
        <v>1292.3278471227841</v>
      </c>
      <c r="HM72" s="423">
        <v>1292.3278471227841</v>
      </c>
      <c r="HN72" s="423">
        <v>1292.3278471227841</v>
      </c>
      <c r="HO72" s="423">
        <v>144.04825347452399</v>
      </c>
      <c r="HP72" s="423">
        <v>144.04825347452399</v>
      </c>
      <c r="HQ72" s="423">
        <v>144.04825347452399</v>
      </c>
      <c r="HR72" s="423">
        <v>144.04825347452399</v>
      </c>
      <c r="HS72" s="423">
        <v>144.04825347452399</v>
      </c>
      <c r="HT72" s="423">
        <v>144.04825347452399</v>
      </c>
      <c r="HU72" s="423">
        <v>144.04825347452399</v>
      </c>
      <c r="HV72" s="423">
        <v>144.04825347452399</v>
      </c>
      <c r="HW72" s="423">
        <v>144.04825347452399</v>
      </c>
      <c r="HX72" s="423">
        <v>144.04825347452399</v>
      </c>
      <c r="HY72" s="423">
        <v>144.04825347452399</v>
      </c>
      <c r="HZ72" s="423">
        <v>144.04825347452399</v>
      </c>
      <c r="IA72" s="423">
        <v>144.04825347452399</v>
      </c>
      <c r="IB72" s="423">
        <v>144.04825347452399</v>
      </c>
      <c r="IC72" s="423">
        <v>144.04825347452399</v>
      </c>
      <c r="ID72" s="423">
        <v>144.04825347452399</v>
      </c>
      <c r="IE72" s="423">
        <v>144.04825347452399</v>
      </c>
      <c r="IF72" s="423">
        <v>144.04825347452399</v>
      </c>
      <c r="IG72" s="423">
        <v>144.04825347452399</v>
      </c>
      <c r="IH72" s="423">
        <v>144.04825347452399</v>
      </c>
      <c r="II72" s="423">
        <v>144.04825347452399</v>
      </c>
      <c r="IJ72" s="423">
        <v>144.04825347452399</v>
      </c>
      <c r="IK72" s="423">
        <v>144.04825347452399</v>
      </c>
      <c r="IL72" s="423">
        <v>144.04825347452399</v>
      </c>
    </row>
    <row r="73" spans="1:246" x14ac:dyDescent="0.25">
      <c r="A73" s="144">
        <v>155</v>
      </c>
      <c r="B73" s="144" t="s">
        <v>328</v>
      </c>
      <c r="C73" s="144">
        <v>1</v>
      </c>
      <c r="D73" s="144">
        <v>0</v>
      </c>
      <c r="E73" s="144"/>
      <c r="F73" s="145">
        <f t="shared" si="7"/>
        <v>65.538644062300008</v>
      </c>
      <c r="G73" s="146">
        <f t="shared" si="9"/>
        <v>1441.8795115045696</v>
      </c>
      <c r="H73" s="147">
        <f>MAX(0,IF(Q73&lt;&gt;"",(YEAR(Q73)-YEAR(GERAL!$G$3))*12+MONTH(Q73)+1,999))</f>
        <v>49</v>
      </c>
      <c r="I73" s="148"/>
      <c r="J73" s="149"/>
      <c r="K73" s="150">
        <f>IF(J73&lt;&gt;"",(YEAR(J73)-YEAR(GERAL!$G$3))*12+MONTH(J73)+IF(DAY(J73)&gt;1,1,0),0)</f>
        <v>0</v>
      </c>
      <c r="L73" s="151">
        <v>28.73</v>
      </c>
      <c r="M73" s="151">
        <v>34.47</v>
      </c>
      <c r="N73" s="152">
        <v>344.65</v>
      </c>
      <c r="O73" s="153">
        <f t="shared" si="8"/>
        <v>0</v>
      </c>
      <c r="P73" s="154"/>
      <c r="Q73" s="149">
        <v>45290</v>
      </c>
      <c r="R73" s="155">
        <v>140.33000000000001</v>
      </c>
      <c r="S73" s="156">
        <v>1</v>
      </c>
      <c r="T73" s="157">
        <v>0</v>
      </c>
      <c r="AL73" s="144" t="s">
        <v>259</v>
      </c>
      <c r="AM73" s="150" t="s">
        <v>393</v>
      </c>
      <c r="AQ73" s="151">
        <v>1441.8795115045696</v>
      </c>
      <c r="AR73" s="151">
        <v>1441.8795115045696</v>
      </c>
      <c r="AS73" s="151">
        <v>1441.8795115045696</v>
      </c>
      <c r="AT73" s="151">
        <v>1441.8795115045696</v>
      </c>
      <c r="AU73" s="151">
        <v>1441.8795115045696</v>
      </c>
      <c r="AV73" s="151">
        <v>1441.8795115045696</v>
      </c>
      <c r="AW73" s="151">
        <v>1441.8795115045696</v>
      </c>
      <c r="AX73" s="151">
        <v>1441.8795115045696</v>
      </c>
      <c r="AY73" s="151">
        <v>1441.8795115045696</v>
      </c>
      <c r="AZ73" s="151">
        <v>1441.8795115045696</v>
      </c>
      <c r="BA73" s="151">
        <v>1441.8795115045696</v>
      </c>
      <c r="BB73" s="151">
        <v>1441.8795115045696</v>
      </c>
      <c r="BC73" s="151">
        <v>1393.9051440958774</v>
      </c>
      <c r="BD73" s="151">
        <v>1393.9051440958774</v>
      </c>
      <c r="BE73" s="151">
        <v>1393.9051440958774</v>
      </c>
      <c r="BF73" s="151">
        <v>1393.9051440958774</v>
      </c>
      <c r="BG73" s="151">
        <v>1393.9051440958774</v>
      </c>
      <c r="BH73" s="151">
        <v>1393.9051440958774</v>
      </c>
      <c r="BI73" s="151">
        <v>1393.9051440958774</v>
      </c>
      <c r="BJ73" s="151">
        <v>1393.9051440958774</v>
      </c>
      <c r="BK73" s="151">
        <v>1393.9051440958774</v>
      </c>
      <c r="BL73" s="151">
        <v>1393.9051440958774</v>
      </c>
      <c r="BM73" s="151">
        <v>1393.9051440958774</v>
      </c>
      <c r="BN73" s="151">
        <v>1393.9051440958774</v>
      </c>
      <c r="BO73" s="151">
        <v>1356.8380658263529</v>
      </c>
      <c r="BP73" s="151">
        <v>1356.8380658263529</v>
      </c>
      <c r="BQ73" s="151">
        <v>1356.8380658263529</v>
      </c>
      <c r="BR73" s="151">
        <v>1356.8380658263529</v>
      </c>
      <c r="BS73" s="151">
        <v>1356.8380658263529</v>
      </c>
      <c r="BT73" s="151">
        <v>1356.8380658263529</v>
      </c>
      <c r="BU73" s="151">
        <v>1356.8380658263529</v>
      </c>
      <c r="BV73" s="151">
        <v>1356.8380658263529</v>
      </c>
      <c r="BW73" s="151">
        <v>1356.8380658263529</v>
      </c>
      <c r="BX73" s="151">
        <v>1356.8380658263529</v>
      </c>
      <c r="BY73" s="151">
        <v>1356.8380658263529</v>
      </c>
      <c r="BZ73" s="151">
        <v>1356.8380658263529</v>
      </c>
      <c r="CA73" s="151">
        <v>1312.9617012400649</v>
      </c>
      <c r="CB73" s="151">
        <v>1312.9617012400649</v>
      </c>
      <c r="CC73" s="151">
        <v>1312.9617012400649</v>
      </c>
      <c r="CD73" s="151">
        <v>1312.9617012400649</v>
      </c>
      <c r="CE73" s="151">
        <v>1312.9617012400649</v>
      </c>
      <c r="CF73" s="151">
        <v>1312.9617012400649</v>
      </c>
      <c r="CG73" s="151">
        <v>1312.9617012400649</v>
      </c>
      <c r="CH73" s="151">
        <v>1312.9617012400649</v>
      </c>
      <c r="CI73" s="151">
        <v>1312.9617012400649</v>
      </c>
      <c r="CJ73" s="151">
        <v>1312.9617012400649</v>
      </c>
      <c r="CK73" s="151">
        <v>1312.9617012400649</v>
      </c>
      <c r="CL73" s="151">
        <v>1312.9617012400649</v>
      </c>
      <c r="CM73" s="151">
        <v>1286.767067549343</v>
      </c>
      <c r="CN73" s="151">
        <v>1286.767067549343</v>
      </c>
      <c r="CO73" s="151">
        <v>1286.767067549343</v>
      </c>
      <c r="CP73" s="151">
        <v>1286.767067549343</v>
      </c>
      <c r="CQ73" s="151">
        <v>1286.767067549343</v>
      </c>
      <c r="CR73" s="151">
        <v>1286.767067549343</v>
      </c>
      <c r="CS73" s="151">
        <v>1286.767067549343</v>
      </c>
      <c r="CT73" s="151">
        <v>1286.767067549343</v>
      </c>
      <c r="CU73" s="151">
        <v>1286.767067549343</v>
      </c>
      <c r="CV73" s="151">
        <v>1286.767067549343</v>
      </c>
      <c r="CW73" s="151">
        <v>1286.767067549343</v>
      </c>
      <c r="CX73" s="151">
        <v>1286.767067549343</v>
      </c>
      <c r="CY73" s="151">
        <v>1243.8004285120476</v>
      </c>
      <c r="CZ73" s="151">
        <v>1243.8004285120476</v>
      </c>
      <c r="DA73" s="151">
        <v>1243.8004285120476</v>
      </c>
      <c r="DB73" s="151">
        <v>1243.8004285120476</v>
      </c>
      <c r="DC73" s="151">
        <v>1243.8004285120476</v>
      </c>
      <c r="DD73" s="151">
        <v>1243.8004285120476</v>
      </c>
      <c r="DE73" s="151">
        <v>1243.8004285120476</v>
      </c>
      <c r="DF73" s="151">
        <v>1243.8004285120476</v>
      </c>
      <c r="DG73" s="151">
        <v>1243.8004285120476</v>
      </c>
      <c r="DH73" s="151">
        <v>1243.8004285120476</v>
      </c>
      <c r="DI73" s="151">
        <v>1243.8004285120476</v>
      </c>
      <c r="DJ73" s="151">
        <v>1243.8004285120476</v>
      </c>
      <c r="DK73" s="151">
        <v>1258.3574499132465</v>
      </c>
      <c r="DL73" s="151">
        <v>1258.3574499132465</v>
      </c>
      <c r="DM73" s="151">
        <v>1258.3574499132465</v>
      </c>
      <c r="DN73" s="151">
        <v>1258.3574499132465</v>
      </c>
      <c r="DO73" s="151">
        <v>1258.3574499132465</v>
      </c>
      <c r="DP73" s="151">
        <v>1258.3574499132465</v>
      </c>
      <c r="DQ73" s="151">
        <v>1258.3574499132465</v>
      </c>
      <c r="DR73" s="151">
        <v>1258.3574499132465</v>
      </c>
      <c r="DS73" s="151">
        <v>1258.3574499132465</v>
      </c>
      <c r="DT73" s="151">
        <v>1258.3574499132465</v>
      </c>
      <c r="DU73" s="151">
        <v>1258.3574499132465</v>
      </c>
      <c r="DV73" s="151">
        <v>1258.3574499132465</v>
      </c>
      <c r="DW73" s="151">
        <v>1255.3005460498603</v>
      </c>
      <c r="DX73" s="151">
        <v>1255.3005460498603</v>
      </c>
      <c r="DY73" s="151">
        <v>1255.3005460498603</v>
      </c>
      <c r="DZ73" s="151">
        <v>1255.3005460498603</v>
      </c>
      <c r="EA73" s="151">
        <v>1255.3005460498603</v>
      </c>
      <c r="EB73" s="151">
        <v>1255.3005460498603</v>
      </c>
      <c r="EC73" s="151">
        <v>1255.3005460498603</v>
      </c>
      <c r="ED73" s="151">
        <v>1255.3005460498603</v>
      </c>
      <c r="EE73" s="151">
        <v>1255.3005460498603</v>
      </c>
      <c r="EF73" s="151">
        <v>1255.3005460498603</v>
      </c>
      <c r="EG73" s="151">
        <v>1255.3005460498603</v>
      </c>
      <c r="EH73" s="151">
        <v>1255.3005460498603</v>
      </c>
      <c r="EI73" s="151">
        <v>1274.3878311709661</v>
      </c>
      <c r="EJ73" s="151">
        <v>1274.3878311709661</v>
      </c>
      <c r="EK73" s="151">
        <v>1274.3878311709661</v>
      </c>
      <c r="EL73" s="151">
        <v>1274.3878311709661</v>
      </c>
      <c r="EM73" s="151">
        <v>1274.3878311709661</v>
      </c>
      <c r="EN73" s="151">
        <v>1274.3878311709661</v>
      </c>
      <c r="EO73" s="151">
        <v>1274.3878311709661</v>
      </c>
      <c r="EP73" s="151">
        <v>1274.3878311709661</v>
      </c>
      <c r="EQ73" s="151">
        <v>1274.3878311709661</v>
      </c>
      <c r="ER73" s="151">
        <v>1274.3878311709661</v>
      </c>
      <c r="ES73" s="151">
        <v>1274.3878311709661</v>
      </c>
      <c r="ET73" s="151">
        <v>1274.3878311709661</v>
      </c>
      <c r="EU73" s="151">
        <v>1286.7552957384087</v>
      </c>
      <c r="EV73" s="151">
        <v>1286.7552957384087</v>
      </c>
      <c r="EW73" s="151">
        <v>1286.7552957384087</v>
      </c>
      <c r="EX73" s="151">
        <v>1286.7552957384087</v>
      </c>
      <c r="EY73" s="151">
        <v>1286.7552957384087</v>
      </c>
      <c r="EZ73" s="151">
        <v>1286.7552957384087</v>
      </c>
      <c r="FA73" s="151">
        <v>1286.7552957384087</v>
      </c>
      <c r="FB73" s="151">
        <v>1286.7552957384087</v>
      </c>
      <c r="FC73" s="151">
        <v>1286.7552957384087</v>
      </c>
      <c r="FD73" s="151">
        <v>1286.7552957384087</v>
      </c>
      <c r="FE73" s="151">
        <v>1286.7552957384087</v>
      </c>
      <c r="FF73" s="151">
        <v>1286.7552957384087</v>
      </c>
      <c r="FG73" s="151">
        <v>1293.1968306815884</v>
      </c>
      <c r="FH73" s="151">
        <v>1293.1968306815884</v>
      </c>
      <c r="FI73" s="151">
        <v>1293.1968306815884</v>
      </c>
      <c r="FJ73" s="151">
        <v>1293.1968306815884</v>
      </c>
      <c r="FK73" s="151">
        <v>1293.1968306815884</v>
      </c>
      <c r="FL73" s="151">
        <v>1293.1968306815884</v>
      </c>
      <c r="FM73" s="151">
        <v>1293.1968306815884</v>
      </c>
      <c r="FN73" s="151">
        <v>1293.1968306815884</v>
      </c>
      <c r="FO73" s="151">
        <v>1293.1968306815884</v>
      </c>
      <c r="FP73" s="151">
        <v>1293.1968306815884</v>
      </c>
      <c r="FQ73" s="151">
        <v>1293.1968306815884</v>
      </c>
      <c r="FR73" s="151">
        <v>1293.1968306815884</v>
      </c>
      <c r="FS73" s="151">
        <v>1304.5123662239528</v>
      </c>
      <c r="FT73" s="151">
        <v>1304.5123662239528</v>
      </c>
      <c r="FU73" s="151">
        <v>1304.5123662239528</v>
      </c>
      <c r="FV73" s="151">
        <v>1304.5123662239528</v>
      </c>
      <c r="FW73" s="151">
        <v>1304.5123662239528</v>
      </c>
      <c r="FX73" s="151">
        <v>1304.5123662239528</v>
      </c>
      <c r="FY73" s="151">
        <v>1304.5123662239528</v>
      </c>
      <c r="FZ73" s="151">
        <v>1304.5123662239528</v>
      </c>
      <c r="GA73" s="151">
        <v>1304.5123662239528</v>
      </c>
      <c r="GB73" s="151">
        <v>1304.5123662239528</v>
      </c>
      <c r="GC73" s="151">
        <v>1304.5123662239528</v>
      </c>
      <c r="GD73" s="151">
        <v>1304.5123662239528</v>
      </c>
      <c r="GE73" s="151">
        <v>1314.1803191079707</v>
      </c>
      <c r="GF73" s="151">
        <v>1314.1803191079707</v>
      </c>
      <c r="GG73" s="151">
        <v>1314.1803191079707</v>
      </c>
      <c r="GH73" s="151">
        <v>1314.1803191079707</v>
      </c>
      <c r="GI73" s="151">
        <v>1314.1803191079707</v>
      </c>
      <c r="GJ73" s="151">
        <v>1314.1803191079707</v>
      </c>
      <c r="GK73" s="151">
        <v>1314.1803191079707</v>
      </c>
      <c r="GL73" s="151">
        <v>1314.1803191079707</v>
      </c>
      <c r="GM73" s="151">
        <v>1314.1803191079707</v>
      </c>
      <c r="GN73" s="151">
        <v>1314.1803191079707</v>
      </c>
      <c r="GO73" s="151">
        <v>1314.1803191079707</v>
      </c>
      <c r="GP73" s="151">
        <v>1314.1803191079707</v>
      </c>
      <c r="GQ73" s="151">
        <v>1338.4909921767878</v>
      </c>
      <c r="GR73" s="151">
        <v>1338.4909921767878</v>
      </c>
      <c r="GS73" s="151">
        <v>1338.4909921767878</v>
      </c>
      <c r="GT73" s="151">
        <v>1338.4909921767878</v>
      </c>
      <c r="GU73" s="151">
        <v>1338.4909921767878</v>
      </c>
      <c r="GV73" s="151">
        <v>1338.4909921767878</v>
      </c>
      <c r="GW73" s="151">
        <v>1338.4909921767878</v>
      </c>
      <c r="GX73" s="151">
        <v>1338.4909921767878</v>
      </c>
      <c r="GY73" s="151">
        <v>1338.4909921767878</v>
      </c>
      <c r="GZ73" s="151">
        <v>1338.4909921767878</v>
      </c>
      <c r="HA73" s="151">
        <v>1338.4909921767878</v>
      </c>
      <c r="HB73" s="151">
        <v>1338.4909921767878</v>
      </c>
      <c r="HC73" s="423">
        <v>1354.4879414914546</v>
      </c>
      <c r="HD73" s="423">
        <v>1354.4879414914546</v>
      </c>
      <c r="HE73" s="423">
        <v>1354.4879414914546</v>
      </c>
      <c r="HF73" s="423">
        <v>1354.4879414914546</v>
      </c>
      <c r="HG73" s="423">
        <v>1354.4879414914546</v>
      </c>
      <c r="HH73" s="423">
        <v>1354.4879414914546</v>
      </c>
      <c r="HI73" s="423">
        <v>1354.4879414914546</v>
      </c>
      <c r="HJ73" s="423">
        <v>1354.4879414914546</v>
      </c>
      <c r="HK73" s="423">
        <v>1354.4879414914546</v>
      </c>
      <c r="HL73" s="423">
        <v>1354.4879414914546</v>
      </c>
      <c r="HM73" s="423">
        <v>1354.4879414914546</v>
      </c>
      <c r="HN73" s="423">
        <v>1354.4879414914546</v>
      </c>
      <c r="HO73" s="423">
        <v>82.35</v>
      </c>
      <c r="HP73" s="423">
        <v>82.35</v>
      </c>
      <c r="HQ73" s="423">
        <v>82.35</v>
      </c>
      <c r="HR73" s="423">
        <v>82.35</v>
      </c>
      <c r="HS73" s="423">
        <v>82.35</v>
      </c>
      <c r="HT73" s="423">
        <v>82.35</v>
      </c>
      <c r="HU73" s="423">
        <v>82.35</v>
      </c>
      <c r="HV73" s="423">
        <v>82.35</v>
      </c>
      <c r="HW73" s="423">
        <v>82.35</v>
      </c>
      <c r="HX73" s="423">
        <v>82.35</v>
      </c>
      <c r="HY73" s="423">
        <v>82.35</v>
      </c>
      <c r="HZ73" s="423">
        <v>82.35</v>
      </c>
      <c r="IA73" s="423">
        <v>82.35</v>
      </c>
      <c r="IB73" s="423">
        <v>82.35</v>
      </c>
      <c r="IC73" s="423">
        <v>82.35</v>
      </c>
      <c r="ID73" s="423">
        <v>82.35</v>
      </c>
      <c r="IE73" s="423">
        <v>82.35</v>
      </c>
      <c r="IF73" s="423">
        <v>82.35</v>
      </c>
      <c r="IG73" s="423">
        <v>82.35</v>
      </c>
      <c r="IH73" s="423">
        <v>82.35</v>
      </c>
      <c r="II73" s="423">
        <v>82.35</v>
      </c>
      <c r="IJ73" s="423">
        <v>82.35</v>
      </c>
      <c r="IK73" s="423">
        <v>82.35</v>
      </c>
      <c r="IL73" s="423">
        <v>82.35</v>
      </c>
    </row>
    <row r="74" spans="1:246" x14ac:dyDescent="0.25">
      <c r="A74" s="144">
        <v>156</v>
      </c>
      <c r="B74" s="144" t="s">
        <v>329</v>
      </c>
      <c r="C74" s="144">
        <v>2</v>
      </c>
      <c r="D74" s="144">
        <v>0</v>
      </c>
      <c r="E74" s="144"/>
      <c r="F74" s="145">
        <f t="shared" si="7"/>
        <v>193.451223</v>
      </c>
      <c r="G74" s="146">
        <f t="shared" si="9"/>
        <v>87.081197128658189</v>
      </c>
      <c r="H74" s="147">
        <f>MAX(0,IF(Q74&lt;&gt;"",(YEAR(Q74)-YEAR(GERAL!$G$3))*12+MONTH(Q74)+1,999))</f>
        <v>97</v>
      </c>
      <c r="I74" s="148"/>
      <c r="J74" s="149"/>
      <c r="K74" s="150">
        <f>IF(J74&lt;&gt;"",(YEAR(J74)-YEAR(GERAL!$G$3))*12+MONTH(J74)+IF(DAY(J74)&gt;1,1,0),0)</f>
        <v>0</v>
      </c>
      <c r="L74" s="151">
        <v>25.69</v>
      </c>
      <c r="M74" s="151">
        <v>25.62</v>
      </c>
      <c r="N74" s="152">
        <v>344.65</v>
      </c>
      <c r="O74" s="153">
        <f t="shared" si="8"/>
        <v>0</v>
      </c>
      <c r="P74" s="154"/>
      <c r="Q74" s="149">
        <v>46751</v>
      </c>
      <c r="R74" s="155">
        <v>350</v>
      </c>
      <c r="S74" s="156">
        <v>1</v>
      </c>
      <c r="T74" s="157">
        <v>0.99999367799292738</v>
      </c>
      <c r="AL74" s="144" t="s">
        <v>265</v>
      </c>
      <c r="AM74" s="150" t="s">
        <v>393</v>
      </c>
      <c r="AQ74" s="151">
        <v>87.081197128658189</v>
      </c>
      <c r="AR74" s="151">
        <v>87.081197128658189</v>
      </c>
      <c r="AS74" s="151">
        <v>87.081197128658189</v>
      </c>
      <c r="AT74" s="151">
        <v>87.081197128658189</v>
      </c>
      <c r="AU74" s="151">
        <v>87.081197128658189</v>
      </c>
      <c r="AV74" s="151">
        <v>87.081197128658189</v>
      </c>
      <c r="AW74" s="151">
        <v>87.081197128658189</v>
      </c>
      <c r="AX74" s="151">
        <v>87.081197128658189</v>
      </c>
      <c r="AY74" s="151">
        <v>87.081197128658189</v>
      </c>
      <c r="AZ74" s="151">
        <v>87.081197128658189</v>
      </c>
      <c r="BA74" s="151">
        <v>87.081197128658189</v>
      </c>
      <c r="BB74" s="151">
        <v>87.081197128658189</v>
      </c>
      <c r="BC74" s="151">
        <v>87.081197128658189</v>
      </c>
      <c r="BD74" s="151">
        <v>87.081197128658189</v>
      </c>
      <c r="BE74" s="151">
        <v>87.081197128658189</v>
      </c>
      <c r="BF74" s="151">
        <v>87.081197128658189</v>
      </c>
      <c r="BG74" s="151">
        <v>87.081197128658189</v>
      </c>
      <c r="BH74" s="151">
        <v>87.081197128658189</v>
      </c>
      <c r="BI74" s="151">
        <v>87.081197128658189</v>
      </c>
      <c r="BJ74" s="151">
        <v>87.081197128658189</v>
      </c>
      <c r="BK74" s="151">
        <v>87.081197128658189</v>
      </c>
      <c r="BL74" s="151">
        <v>87.081197128658189</v>
      </c>
      <c r="BM74" s="151">
        <v>87.081197128658189</v>
      </c>
      <c r="BN74" s="151">
        <v>87.081197128658189</v>
      </c>
      <c r="BO74" s="151">
        <v>87.081197128658189</v>
      </c>
      <c r="BP74" s="151">
        <v>87.081197128658189</v>
      </c>
      <c r="BQ74" s="151">
        <v>87.081197128658189</v>
      </c>
      <c r="BR74" s="151">
        <v>87.081197128658189</v>
      </c>
      <c r="BS74" s="151">
        <v>87.081197128658189</v>
      </c>
      <c r="BT74" s="151">
        <v>87.081197128658189</v>
      </c>
      <c r="BU74" s="151">
        <v>87.081197128658189</v>
      </c>
      <c r="BV74" s="151">
        <v>87.081197128658189</v>
      </c>
      <c r="BW74" s="151">
        <v>87.081197128658189</v>
      </c>
      <c r="BX74" s="151">
        <v>87.081197128658189</v>
      </c>
      <c r="BY74" s="151">
        <v>87.081197128658189</v>
      </c>
      <c r="BZ74" s="151">
        <v>87.081197128658189</v>
      </c>
      <c r="CA74" s="151">
        <v>87.081197128658189</v>
      </c>
      <c r="CB74" s="151">
        <v>87.081197128658189</v>
      </c>
      <c r="CC74" s="151">
        <v>87.081197128658189</v>
      </c>
      <c r="CD74" s="151">
        <v>87.081197128658189</v>
      </c>
      <c r="CE74" s="151">
        <v>87.081197128658189</v>
      </c>
      <c r="CF74" s="151">
        <v>87.081197128658189</v>
      </c>
      <c r="CG74" s="151">
        <v>87.081197128658189</v>
      </c>
      <c r="CH74" s="151">
        <v>87.081197128658189</v>
      </c>
      <c r="CI74" s="151">
        <v>87.081197128658189</v>
      </c>
      <c r="CJ74" s="151">
        <v>87.081197128658189</v>
      </c>
      <c r="CK74" s="151">
        <v>87.081197128658189</v>
      </c>
      <c r="CL74" s="151">
        <v>87.081197128658189</v>
      </c>
      <c r="CM74" s="151">
        <v>87.081197128658189</v>
      </c>
      <c r="CN74" s="151">
        <v>87.081197128658189</v>
      </c>
      <c r="CO74" s="151">
        <v>87.081197128658189</v>
      </c>
      <c r="CP74" s="151">
        <v>87.081197128658189</v>
      </c>
      <c r="CQ74" s="151">
        <v>87.081197128658189</v>
      </c>
      <c r="CR74" s="151">
        <v>87.081197128658189</v>
      </c>
      <c r="CS74" s="151">
        <v>87.081197128658189</v>
      </c>
      <c r="CT74" s="151">
        <v>87.081197128658189</v>
      </c>
      <c r="CU74" s="151">
        <v>87.081197128658189</v>
      </c>
      <c r="CV74" s="151">
        <v>87.081197128658189</v>
      </c>
      <c r="CW74" s="151">
        <v>87.081197128658189</v>
      </c>
      <c r="CX74" s="151">
        <v>87.081197128658189</v>
      </c>
      <c r="CY74" s="151">
        <v>87.081197128658189</v>
      </c>
      <c r="CZ74" s="151">
        <v>87.081197128658189</v>
      </c>
      <c r="DA74" s="151">
        <v>87.081197128658189</v>
      </c>
      <c r="DB74" s="151">
        <v>87.081197128658189</v>
      </c>
      <c r="DC74" s="151">
        <v>87.081197128658189</v>
      </c>
      <c r="DD74" s="151">
        <v>87.081197128658189</v>
      </c>
      <c r="DE74" s="151">
        <v>87.081197128658189</v>
      </c>
      <c r="DF74" s="151">
        <v>87.081197128658189</v>
      </c>
      <c r="DG74" s="151">
        <v>87.081197128658189</v>
      </c>
      <c r="DH74" s="151">
        <v>87.081197128658189</v>
      </c>
      <c r="DI74" s="151">
        <v>87.081197128658189</v>
      </c>
      <c r="DJ74" s="151">
        <v>87.081197128658189</v>
      </c>
      <c r="DK74" s="151">
        <v>87.081197128658189</v>
      </c>
      <c r="DL74" s="151">
        <v>87.081197128658189</v>
      </c>
      <c r="DM74" s="151">
        <v>87.081197128658189</v>
      </c>
      <c r="DN74" s="151">
        <v>87.081197128658189</v>
      </c>
      <c r="DO74" s="151">
        <v>87.081197128658189</v>
      </c>
      <c r="DP74" s="151">
        <v>87.081197128658189</v>
      </c>
      <c r="DQ74" s="151">
        <v>87.081197128658189</v>
      </c>
      <c r="DR74" s="151">
        <v>87.081197128658189</v>
      </c>
      <c r="DS74" s="151">
        <v>87.081197128658189</v>
      </c>
      <c r="DT74" s="151">
        <v>87.081197128658189</v>
      </c>
      <c r="DU74" s="151">
        <v>87.081197128658189</v>
      </c>
      <c r="DV74" s="151">
        <v>87.081197128658189</v>
      </c>
      <c r="DW74" s="151">
        <v>87.081197128658189</v>
      </c>
      <c r="DX74" s="151">
        <v>87.081197128658189</v>
      </c>
      <c r="DY74" s="151">
        <v>87.081197128658189</v>
      </c>
      <c r="DZ74" s="151">
        <v>87.081197128658189</v>
      </c>
      <c r="EA74" s="151">
        <v>87.081197128658189</v>
      </c>
      <c r="EB74" s="151">
        <v>87.081197128658189</v>
      </c>
      <c r="EC74" s="151">
        <v>87.081197128658189</v>
      </c>
      <c r="ED74" s="151">
        <v>87.081197128658189</v>
      </c>
      <c r="EE74" s="151">
        <v>87.081197128658189</v>
      </c>
      <c r="EF74" s="151">
        <v>87.081197128658189</v>
      </c>
      <c r="EG74" s="151">
        <v>87.081197128658189</v>
      </c>
      <c r="EH74" s="151">
        <v>87.081197128658189</v>
      </c>
      <c r="EI74" s="151">
        <v>87.081197128658189</v>
      </c>
      <c r="EJ74" s="151">
        <v>87.081197128658189</v>
      </c>
      <c r="EK74" s="151">
        <v>87.081197128658189</v>
      </c>
      <c r="EL74" s="151">
        <v>87.081197128658189</v>
      </c>
      <c r="EM74" s="151">
        <v>87.081197128658189</v>
      </c>
      <c r="EN74" s="151">
        <v>87.081197128658189</v>
      </c>
      <c r="EO74" s="151">
        <v>87.081197128658189</v>
      </c>
      <c r="EP74" s="151">
        <v>87.081197128658189</v>
      </c>
      <c r="EQ74" s="151">
        <v>87.081197128658189</v>
      </c>
      <c r="ER74" s="151">
        <v>87.081197128658189</v>
      </c>
      <c r="ES74" s="151">
        <v>87.081197128658189</v>
      </c>
      <c r="ET74" s="151">
        <v>87.081197128658189</v>
      </c>
      <c r="EU74" s="151">
        <v>87.081197128658189</v>
      </c>
      <c r="EV74" s="151">
        <v>87.081197128658189</v>
      </c>
      <c r="EW74" s="151">
        <v>87.081197128658189</v>
      </c>
      <c r="EX74" s="151">
        <v>87.081197128658189</v>
      </c>
      <c r="EY74" s="151">
        <v>87.081197128658189</v>
      </c>
      <c r="EZ74" s="151">
        <v>87.081197128658189</v>
      </c>
      <c r="FA74" s="151">
        <v>87.081197128658189</v>
      </c>
      <c r="FB74" s="151">
        <v>87.081197128658189</v>
      </c>
      <c r="FC74" s="151">
        <v>87.081197128658189</v>
      </c>
      <c r="FD74" s="151">
        <v>87.081197128658189</v>
      </c>
      <c r="FE74" s="151">
        <v>87.081197128658189</v>
      </c>
      <c r="FF74" s="151">
        <v>87.081197128658189</v>
      </c>
      <c r="FG74" s="151">
        <v>87.081197128658189</v>
      </c>
      <c r="FH74" s="151">
        <v>87.081197128658189</v>
      </c>
      <c r="FI74" s="151">
        <v>87.081197128658189</v>
      </c>
      <c r="FJ74" s="151">
        <v>87.081197128658189</v>
      </c>
      <c r="FK74" s="151">
        <v>87.081197128658189</v>
      </c>
      <c r="FL74" s="151">
        <v>87.081197128658189</v>
      </c>
      <c r="FM74" s="151">
        <v>87.081197128658189</v>
      </c>
      <c r="FN74" s="151">
        <v>87.081197128658189</v>
      </c>
      <c r="FO74" s="151">
        <v>87.081197128658189</v>
      </c>
      <c r="FP74" s="151">
        <v>87.081197128658189</v>
      </c>
      <c r="FQ74" s="151">
        <v>87.081197128658189</v>
      </c>
      <c r="FR74" s="151">
        <v>87.081197128658189</v>
      </c>
      <c r="FS74" s="151">
        <v>87.081197128658189</v>
      </c>
      <c r="FT74" s="151">
        <v>87.081197128658189</v>
      </c>
      <c r="FU74" s="151">
        <v>87.081197128658189</v>
      </c>
      <c r="FV74" s="151">
        <v>87.081197128658189</v>
      </c>
      <c r="FW74" s="151">
        <v>87.081197128658189</v>
      </c>
      <c r="FX74" s="151">
        <v>87.081197128658189</v>
      </c>
      <c r="FY74" s="151">
        <v>87.081197128658189</v>
      </c>
      <c r="FZ74" s="151">
        <v>87.081197128658189</v>
      </c>
      <c r="GA74" s="151">
        <v>87.081197128658189</v>
      </c>
      <c r="GB74" s="151">
        <v>87.081197128658189</v>
      </c>
      <c r="GC74" s="151">
        <v>87.081197128658189</v>
      </c>
      <c r="GD74" s="151">
        <v>87.081197128658189</v>
      </c>
      <c r="GE74" s="151">
        <v>87.081197128658189</v>
      </c>
      <c r="GF74" s="151">
        <v>87.081197128658189</v>
      </c>
      <c r="GG74" s="151">
        <v>87.081197128658189</v>
      </c>
      <c r="GH74" s="151">
        <v>87.081197128658189</v>
      </c>
      <c r="GI74" s="151">
        <v>87.081197128658189</v>
      </c>
      <c r="GJ74" s="151">
        <v>87.081197128658189</v>
      </c>
      <c r="GK74" s="151">
        <v>87.081197128658189</v>
      </c>
      <c r="GL74" s="151">
        <v>87.081197128658189</v>
      </c>
      <c r="GM74" s="151">
        <v>87.081197128658189</v>
      </c>
      <c r="GN74" s="151">
        <v>87.081197128658189</v>
      </c>
      <c r="GO74" s="151">
        <v>87.081197128658189</v>
      </c>
      <c r="GP74" s="151">
        <v>87.081197128658189</v>
      </c>
      <c r="GQ74" s="151">
        <v>87.081197128658189</v>
      </c>
      <c r="GR74" s="151">
        <v>87.081197128658189</v>
      </c>
      <c r="GS74" s="151">
        <v>87.081197128658189</v>
      </c>
      <c r="GT74" s="151">
        <v>87.081197128658189</v>
      </c>
      <c r="GU74" s="151">
        <v>87.081197128658189</v>
      </c>
      <c r="GV74" s="151">
        <v>87.081197128658189</v>
      </c>
      <c r="GW74" s="151">
        <v>87.081197128658189</v>
      </c>
      <c r="GX74" s="151">
        <v>87.081197128658189</v>
      </c>
      <c r="GY74" s="151">
        <v>87.081197128658189</v>
      </c>
      <c r="GZ74" s="151">
        <v>87.081197128658189</v>
      </c>
      <c r="HA74" s="151">
        <v>87.081197128658189</v>
      </c>
      <c r="HB74" s="151">
        <v>87.081197128658189</v>
      </c>
      <c r="HC74" s="423">
        <v>87.081197128658189</v>
      </c>
      <c r="HD74" s="423">
        <v>87.081197128658189</v>
      </c>
      <c r="HE74" s="423">
        <v>87.081197128658189</v>
      </c>
      <c r="HF74" s="423">
        <v>87.081197128658189</v>
      </c>
      <c r="HG74" s="423">
        <v>87.081197128658189</v>
      </c>
      <c r="HH74" s="423">
        <v>87.081197128658189</v>
      </c>
      <c r="HI74" s="423">
        <v>87.081197128658189</v>
      </c>
      <c r="HJ74" s="423">
        <v>87.081197128658189</v>
      </c>
      <c r="HK74" s="423">
        <v>87.081197128658189</v>
      </c>
      <c r="HL74" s="423">
        <v>87.081197128658189</v>
      </c>
      <c r="HM74" s="423">
        <v>87.081197128658189</v>
      </c>
      <c r="HN74" s="423">
        <v>87.081197128658189</v>
      </c>
      <c r="HO74" s="423">
        <v>1303.84479038463</v>
      </c>
      <c r="HP74" s="423">
        <v>1303.84479038463</v>
      </c>
      <c r="HQ74" s="423">
        <v>1303.84479038463</v>
      </c>
      <c r="HR74" s="423">
        <v>1303.84479038463</v>
      </c>
      <c r="HS74" s="423">
        <v>1303.84479038463</v>
      </c>
      <c r="HT74" s="423">
        <v>1303.84479038463</v>
      </c>
      <c r="HU74" s="423">
        <v>1303.84479038463</v>
      </c>
      <c r="HV74" s="423">
        <v>1303.84479038463</v>
      </c>
      <c r="HW74" s="423">
        <v>1303.84479038463</v>
      </c>
      <c r="HX74" s="423">
        <v>1303.84479038463</v>
      </c>
      <c r="HY74" s="423">
        <v>1303.84479038463</v>
      </c>
      <c r="HZ74" s="423">
        <v>1303.84479038463</v>
      </c>
      <c r="IA74" s="423">
        <v>1303.84479038463</v>
      </c>
      <c r="IB74" s="423">
        <v>1303.84479038463</v>
      </c>
      <c r="IC74" s="423">
        <v>1303.84479038463</v>
      </c>
      <c r="ID74" s="423">
        <v>1303.84479038463</v>
      </c>
      <c r="IE74" s="423">
        <v>1303.84479038463</v>
      </c>
      <c r="IF74" s="423">
        <v>1303.84479038463</v>
      </c>
      <c r="IG74" s="423">
        <v>1303.84479038463</v>
      </c>
      <c r="IH74" s="423">
        <v>1303.84479038463</v>
      </c>
      <c r="II74" s="423">
        <v>1303.84479038463</v>
      </c>
      <c r="IJ74" s="423">
        <v>1303.84479038463</v>
      </c>
      <c r="IK74" s="423">
        <v>1303.84479038463</v>
      </c>
      <c r="IL74" s="423">
        <v>1303.84479038463</v>
      </c>
    </row>
    <row r="75" spans="1:246" x14ac:dyDescent="0.25">
      <c r="A75" s="144">
        <v>159</v>
      </c>
      <c r="B75" s="144" t="s">
        <v>330</v>
      </c>
      <c r="C75" s="144">
        <v>3</v>
      </c>
      <c r="D75" s="144">
        <v>0</v>
      </c>
      <c r="E75" s="144"/>
      <c r="F75" s="145">
        <f t="shared" si="7"/>
        <v>121.39907788799999</v>
      </c>
      <c r="G75" s="146">
        <f t="shared" si="9"/>
        <v>1511.5051648710692</v>
      </c>
      <c r="H75" s="147">
        <f>MAX(0,IF(Q75&lt;&gt;"",(YEAR(Q75)-YEAR(GERAL!$G$3))*12+MONTH(Q75)+1,999))</f>
        <v>49</v>
      </c>
      <c r="I75" s="148"/>
      <c r="J75" s="149"/>
      <c r="K75" s="150">
        <f>IF(J75&lt;&gt;"",(YEAR(J75)-YEAR(GERAL!$G$3))*12+MONTH(J75)+IF(DAY(J75)&gt;1,1,0),0)</f>
        <v>0</v>
      </c>
      <c r="L75" s="151">
        <v>9.76</v>
      </c>
      <c r="M75" s="151">
        <v>5.95</v>
      </c>
      <c r="N75" s="152">
        <v>344.65</v>
      </c>
      <c r="O75" s="153">
        <f t="shared" si="8"/>
        <v>0</v>
      </c>
      <c r="P75" s="154"/>
      <c r="Q75" s="149">
        <v>45290</v>
      </c>
      <c r="R75" s="155">
        <v>143.04</v>
      </c>
      <c r="S75" s="156">
        <v>1</v>
      </c>
      <c r="T75" s="157">
        <v>0</v>
      </c>
      <c r="AL75" s="144" t="s">
        <v>259</v>
      </c>
      <c r="AM75" s="150" t="s">
        <v>393</v>
      </c>
      <c r="AQ75" s="151">
        <v>1511.5051648710692</v>
      </c>
      <c r="AR75" s="151">
        <v>1511.5051648710692</v>
      </c>
      <c r="AS75" s="151">
        <v>1511.5051648710692</v>
      </c>
      <c r="AT75" s="151">
        <v>1511.5051648710692</v>
      </c>
      <c r="AU75" s="151">
        <v>1511.5051648710692</v>
      </c>
      <c r="AV75" s="151">
        <v>1511.5051648710692</v>
      </c>
      <c r="AW75" s="151">
        <v>1511.5051648710692</v>
      </c>
      <c r="AX75" s="151">
        <v>1511.5051648710692</v>
      </c>
      <c r="AY75" s="151">
        <v>1511.5051648710692</v>
      </c>
      <c r="AZ75" s="151">
        <v>1511.5051648710692</v>
      </c>
      <c r="BA75" s="151">
        <v>1511.5051648710692</v>
      </c>
      <c r="BB75" s="151">
        <v>1511.5051648710692</v>
      </c>
      <c r="BC75" s="151">
        <v>1460.9776140689189</v>
      </c>
      <c r="BD75" s="151">
        <v>1460.9776140689189</v>
      </c>
      <c r="BE75" s="151">
        <v>1460.9776140689189</v>
      </c>
      <c r="BF75" s="151">
        <v>1460.9776140689189</v>
      </c>
      <c r="BG75" s="151">
        <v>1460.9776140689189</v>
      </c>
      <c r="BH75" s="151">
        <v>1460.9776140689189</v>
      </c>
      <c r="BI75" s="151">
        <v>1460.9776140689189</v>
      </c>
      <c r="BJ75" s="151">
        <v>1460.9776140689189</v>
      </c>
      <c r="BK75" s="151">
        <v>1460.9776140689189</v>
      </c>
      <c r="BL75" s="151">
        <v>1460.9776140689189</v>
      </c>
      <c r="BM75" s="151">
        <v>1460.9776140689189</v>
      </c>
      <c r="BN75" s="151">
        <v>1460.9776140689189</v>
      </c>
      <c r="BO75" s="151">
        <v>1421.9378355055994</v>
      </c>
      <c r="BP75" s="151">
        <v>1421.9378355055994</v>
      </c>
      <c r="BQ75" s="151">
        <v>1421.9378355055994</v>
      </c>
      <c r="BR75" s="151">
        <v>1421.9378355055994</v>
      </c>
      <c r="BS75" s="151">
        <v>1421.9378355055994</v>
      </c>
      <c r="BT75" s="151">
        <v>1421.9378355055994</v>
      </c>
      <c r="BU75" s="151">
        <v>1421.9378355055994</v>
      </c>
      <c r="BV75" s="151">
        <v>1421.9378355055994</v>
      </c>
      <c r="BW75" s="151">
        <v>1421.9378355055994</v>
      </c>
      <c r="BX75" s="151">
        <v>1421.9378355055994</v>
      </c>
      <c r="BY75" s="151">
        <v>1421.9378355055994</v>
      </c>
      <c r="BZ75" s="151">
        <v>1421.9378355055994</v>
      </c>
      <c r="CA75" s="151">
        <v>1375.7263821734261</v>
      </c>
      <c r="CB75" s="151">
        <v>1375.7263821734261</v>
      </c>
      <c r="CC75" s="151">
        <v>1375.7263821734261</v>
      </c>
      <c r="CD75" s="151">
        <v>1375.7263821734261</v>
      </c>
      <c r="CE75" s="151">
        <v>1375.7263821734261</v>
      </c>
      <c r="CF75" s="151">
        <v>1375.7263821734261</v>
      </c>
      <c r="CG75" s="151">
        <v>1375.7263821734261</v>
      </c>
      <c r="CH75" s="151">
        <v>1375.7263821734261</v>
      </c>
      <c r="CI75" s="151">
        <v>1375.7263821734261</v>
      </c>
      <c r="CJ75" s="151">
        <v>1375.7263821734261</v>
      </c>
      <c r="CK75" s="151">
        <v>1375.7263821734261</v>
      </c>
      <c r="CL75" s="151">
        <v>1375.7263821734261</v>
      </c>
      <c r="CM75" s="151">
        <v>1348.1376768701048</v>
      </c>
      <c r="CN75" s="151">
        <v>1348.1376768701048</v>
      </c>
      <c r="CO75" s="151">
        <v>1348.1376768701048</v>
      </c>
      <c r="CP75" s="151">
        <v>1348.1376768701048</v>
      </c>
      <c r="CQ75" s="151">
        <v>1348.1376768701048</v>
      </c>
      <c r="CR75" s="151">
        <v>1348.1376768701048</v>
      </c>
      <c r="CS75" s="151">
        <v>1348.1376768701048</v>
      </c>
      <c r="CT75" s="151">
        <v>1348.1376768701048</v>
      </c>
      <c r="CU75" s="151">
        <v>1348.1376768701048</v>
      </c>
      <c r="CV75" s="151">
        <v>1348.1376768701048</v>
      </c>
      <c r="CW75" s="151">
        <v>1348.1376768701048</v>
      </c>
      <c r="CX75" s="151">
        <v>1348.1376768701048</v>
      </c>
      <c r="CY75" s="151">
        <v>1302.8843644447445</v>
      </c>
      <c r="CZ75" s="151">
        <v>1302.8843644447445</v>
      </c>
      <c r="DA75" s="151">
        <v>1302.8843644447445</v>
      </c>
      <c r="DB75" s="151">
        <v>1302.8843644447445</v>
      </c>
      <c r="DC75" s="151">
        <v>1302.8843644447445</v>
      </c>
      <c r="DD75" s="151">
        <v>1302.8843644447445</v>
      </c>
      <c r="DE75" s="151">
        <v>1302.8843644447445</v>
      </c>
      <c r="DF75" s="151">
        <v>1302.8843644447445</v>
      </c>
      <c r="DG75" s="151">
        <v>1302.8843644447445</v>
      </c>
      <c r="DH75" s="151">
        <v>1302.8843644447445</v>
      </c>
      <c r="DI75" s="151">
        <v>1302.8843644447445</v>
      </c>
      <c r="DJ75" s="151">
        <v>1302.8843644447445</v>
      </c>
      <c r="DK75" s="151">
        <v>1318.2161067501947</v>
      </c>
      <c r="DL75" s="151">
        <v>1318.2161067501947</v>
      </c>
      <c r="DM75" s="151">
        <v>1318.2161067501947</v>
      </c>
      <c r="DN75" s="151">
        <v>1318.2161067501947</v>
      </c>
      <c r="DO75" s="151">
        <v>1318.2161067501947</v>
      </c>
      <c r="DP75" s="151">
        <v>1318.2161067501947</v>
      </c>
      <c r="DQ75" s="151">
        <v>1318.2161067501947</v>
      </c>
      <c r="DR75" s="151">
        <v>1318.2161067501947</v>
      </c>
      <c r="DS75" s="151">
        <v>1318.2161067501947</v>
      </c>
      <c r="DT75" s="151">
        <v>1318.2161067501947</v>
      </c>
      <c r="DU75" s="151">
        <v>1318.2161067501947</v>
      </c>
      <c r="DV75" s="151">
        <v>1318.2161067501947</v>
      </c>
      <c r="DW75" s="151">
        <v>1314.9965152558721</v>
      </c>
      <c r="DX75" s="151">
        <v>1314.9965152558721</v>
      </c>
      <c r="DY75" s="151">
        <v>1314.9965152558721</v>
      </c>
      <c r="DZ75" s="151">
        <v>1314.9965152558721</v>
      </c>
      <c r="EA75" s="151">
        <v>1314.9965152558721</v>
      </c>
      <c r="EB75" s="151">
        <v>1314.9965152558721</v>
      </c>
      <c r="EC75" s="151">
        <v>1314.9965152558721</v>
      </c>
      <c r="ED75" s="151">
        <v>1314.9965152558721</v>
      </c>
      <c r="EE75" s="151">
        <v>1314.9965152558721</v>
      </c>
      <c r="EF75" s="151">
        <v>1314.9965152558721</v>
      </c>
      <c r="EG75" s="151">
        <v>1314.9965152558721</v>
      </c>
      <c r="EH75" s="151">
        <v>1314.9965152558721</v>
      </c>
      <c r="EI75" s="151">
        <v>1335.0996207416788</v>
      </c>
      <c r="EJ75" s="151">
        <v>1335.0996207416788</v>
      </c>
      <c r="EK75" s="151">
        <v>1335.0996207416788</v>
      </c>
      <c r="EL75" s="151">
        <v>1335.0996207416788</v>
      </c>
      <c r="EM75" s="151">
        <v>1335.0996207416788</v>
      </c>
      <c r="EN75" s="151">
        <v>1335.0996207416788</v>
      </c>
      <c r="EO75" s="151">
        <v>1335.0996207416788</v>
      </c>
      <c r="EP75" s="151">
        <v>1335.0996207416788</v>
      </c>
      <c r="EQ75" s="151">
        <v>1335.0996207416788</v>
      </c>
      <c r="ER75" s="151">
        <v>1335.0996207416788</v>
      </c>
      <c r="ES75" s="151">
        <v>1335.0996207416788</v>
      </c>
      <c r="ET75" s="151">
        <v>1335.0996207416788</v>
      </c>
      <c r="EU75" s="151">
        <v>1348.1252785664451</v>
      </c>
      <c r="EV75" s="151">
        <v>1348.1252785664451</v>
      </c>
      <c r="EW75" s="151">
        <v>1348.1252785664451</v>
      </c>
      <c r="EX75" s="151">
        <v>1348.1252785664451</v>
      </c>
      <c r="EY75" s="151">
        <v>1348.1252785664451</v>
      </c>
      <c r="EZ75" s="151">
        <v>1348.1252785664451</v>
      </c>
      <c r="FA75" s="151">
        <v>1348.1252785664451</v>
      </c>
      <c r="FB75" s="151">
        <v>1348.1252785664451</v>
      </c>
      <c r="FC75" s="151">
        <v>1348.1252785664451</v>
      </c>
      <c r="FD75" s="151">
        <v>1348.1252785664451</v>
      </c>
      <c r="FE75" s="151">
        <v>1348.1252785664451</v>
      </c>
      <c r="FF75" s="151">
        <v>1348.1252785664451</v>
      </c>
      <c r="FG75" s="151">
        <v>1354.9096303289732</v>
      </c>
      <c r="FH75" s="151">
        <v>1354.9096303289732</v>
      </c>
      <c r="FI75" s="151">
        <v>1354.9096303289732</v>
      </c>
      <c r="FJ75" s="151">
        <v>1354.9096303289732</v>
      </c>
      <c r="FK75" s="151">
        <v>1354.9096303289732</v>
      </c>
      <c r="FL75" s="151">
        <v>1354.9096303289732</v>
      </c>
      <c r="FM75" s="151">
        <v>1354.9096303289732</v>
      </c>
      <c r="FN75" s="151">
        <v>1354.9096303289732</v>
      </c>
      <c r="FO75" s="151">
        <v>1354.9096303289732</v>
      </c>
      <c r="FP75" s="151">
        <v>1354.9096303289732</v>
      </c>
      <c r="FQ75" s="151">
        <v>1354.9096303289732</v>
      </c>
      <c r="FR75" s="151">
        <v>1354.9096303289732</v>
      </c>
      <c r="FS75" s="151">
        <v>1366.8273757387183</v>
      </c>
      <c r="FT75" s="151">
        <v>1366.8273757387183</v>
      </c>
      <c r="FU75" s="151">
        <v>1366.8273757387183</v>
      </c>
      <c r="FV75" s="151">
        <v>1366.8273757387183</v>
      </c>
      <c r="FW75" s="151">
        <v>1366.8273757387183</v>
      </c>
      <c r="FX75" s="151">
        <v>1366.8273757387183</v>
      </c>
      <c r="FY75" s="151">
        <v>1366.8273757387183</v>
      </c>
      <c r="FZ75" s="151">
        <v>1366.8273757387183</v>
      </c>
      <c r="GA75" s="151">
        <v>1366.8273757387183</v>
      </c>
      <c r="GB75" s="151">
        <v>1366.8273757387183</v>
      </c>
      <c r="GC75" s="151">
        <v>1366.8273757387183</v>
      </c>
      <c r="GD75" s="151">
        <v>1366.8273757387183</v>
      </c>
      <c r="GE75" s="151">
        <v>1377.009854568267</v>
      </c>
      <c r="GF75" s="151">
        <v>1377.009854568267</v>
      </c>
      <c r="GG75" s="151">
        <v>1377.009854568267</v>
      </c>
      <c r="GH75" s="151">
        <v>1377.009854568267</v>
      </c>
      <c r="GI75" s="151">
        <v>1377.009854568267</v>
      </c>
      <c r="GJ75" s="151">
        <v>1377.009854568267</v>
      </c>
      <c r="GK75" s="151">
        <v>1377.009854568267</v>
      </c>
      <c r="GL75" s="151">
        <v>1377.009854568267</v>
      </c>
      <c r="GM75" s="151">
        <v>1377.009854568267</v>
      </c>
      <c r="GN75" s="151">
        <v>1377.009854568267</v>
      </c>
      <c r="GO75" s="151">
        <v>1377.009854568267</v>
      </c>
      <c r="GP75" s="151">
        <v>1377.009854568267</v>
      </c>
      <c r="GQ75" s="151">
        <v>1402.6143353539076</v>
      </c>
      <c r="GR75" s="151">
        <v>1402.6143353539076</v>
      </c>
      <c r="GS75" s="151">
        <v>1402.6143353539076</v>
      </c>
      <c r="GT75" s="151">
        <v>1402.6143353539076</v>
      </c>
      <c r="GU75" s="151">
        <v>1402.6143353539076</v>
      </c>
      <c r="GV75" s="151">
        <v>1402.6143353539076</v>
      </c>
      <c r="GW75" s="151">
        <v>1402.6143353539076</v>
      </c>
      <c r="GX75" s="151">
        <v>1402.6143353539076</v>
      </c>
      <c r="GY75" s="151">
        <v>1402.6143353539076</v>
      </c>
      <c r="GZ75" s="151">
        <v>1402.6143353539076</v>
      </c>
      <c r="HA75" s="151">
        <v>1402.6143353539076</v>
      </c>
      <c r="HB75" s="151">
        <v>1402.6143353539076</v>
      </c>
      <c r="HC75" s="423">
        <v>1419.4626381629987</v>
      </c>
      <c r="HD75" s="423">
        <v>1419.4626381629987</v>
      </c>
      <c r="HE75" s="423">
        <v>1419.4626381629987</v>
      </c>
      <c r="HF75" s="423">
        <v>1419.4626381629987</v>
      </c>
      <c r="HG75" s="423">
        <v>1419.4626381629987</v>
      </c>
      <c r="HH75" s="423">
        <v>1419.4626381629987</v>
      </c>
      <c r="HI75" s="423">
        <v>1419.4626381629987</v>
      </c>
      <c r="HJ75" s="423">
        <v>1419.4626381629987</v>
      </c>
      <c r="HK75" s="423">
        <v>1419.4626381629987</v>
      </c>
      <c r="HL75" s="423">
        <v>1419.4626381629987</v>
      </c>
      <c r="HM75" s="423">
        <v>1419.4626381629987</v>
      </c>
      <c r="HN75" s="423">
        <v>1419.4626381629987</v>
      </c>
      <c r="HO75" s="423">
        <v>970.62047018211695</v>
      </c>
      <c r="HP75" s="423">
        <v>970.62047018211695</v>
      </c>
      <c r="HQ75" s="423">
        <v>970.62047018211695</v>
      </c>
      <c r="HR75" s="423">
        <v>970.62047018211695</v>
      </c>
      <c r="HS75" s="423">
        <v>970.62047018211695</v>
      </c>
      <c r="HT75" s="423">
        <v>970.62047018211695</v>
      </c>
      <c r="HU75" s="423">
        <v>970.62047018211695</v>
      </c>
      <c r="HV75" s="423">
        <v>970.62047018211695</v>
      </c>
      <c r="HW75" s="423">
        <v>970.62047018211695</v>
      </c>
      <c r="HX75" s="423">
        <v>970.62047018211695</v>
      </c>
      <c r="HY75" s="423">
        <v>970.62047018211695</v>
      </c>
      <c r="HZ75" s="423">
        <v>970.62047018211695</v>
      </c>
      <c r="IA75" s="423">
        <v>970.62047018211695</v>
      </c>
      <c r="IB75" s="423">
        <v>970.62047018211695</v>
      </c>
      <c r="IC75" s="423">
        <v>970.62047018211695</v>
      </c>
      <c r="ID75" s="423">
        <v>970.62047018211695</v>
      </c>
      <c r="IE75" s="423">
        <v>970.62047018211695</v>
      </c>
      <c r="IF75" s="423">
        <v>970.62047018211695</v>
      </c>
      <c r="IG75" s="423">
        <v>970.62047018211695</v>
      </c>
      <c r="IH75" s="423">
        <v>970.62047018211695</v>
      </c>
      <c r="II75" s="423">
        <v>970.62047018211695</v>
      </c>
      <c r="IJ75" s="423">
        <v>970.62047018211695</v>
      </c>
      <c r="IK75" s="423">
        <v>970.62047018211695</v>
      </c>
      <c r="IL75" s="423">
        <v>970.62047018211695</v>
      </c>
    </row>
    <row r="76" spans="1:246" x14ac:dyDescent="0.25">
      <c r="A76" s="144">
        <v>160</v>
      </c>
      <c r="B76" s="144" t="s">
        <v>331</v>
      </c>
      <c r="C76" s="144">
        <v>3</v>
      </c>
      <c r="D76" s="144">
        <v>0</v>
      </c>
      <c r="E76" s="144"/>
      <c r="F76" s="145">
        <f t="shared" si="7"/>
        <v>88.794736127999983</v>
      </c>
      <c r="G76" s="146">
        <f t="shared" si="9"/>
        <v>1511.5051648710692</v>
      </c>
      <c r="H76" s="147">
        <f>MAX(0,IF(Q76&lt;&gt;"",(YEAR(Q76)-YEAR(GERAL!$G$3))*12+MONTH(Q76)+1,999))</f>
        <v>49</v>
      </c>
      <c r="I76" s="148"/>
      <c r="J76" s="149"/>
      <c r="K76" s="150">
        <f>IF(J76&lt;&gt;"",(YEAR(J76)-YEAR(GERAL!$G$3))*12+MONTH(J76)+IF(DAY(J76)&gt;1,1,0),0)</f>
        <v>0</v>
      </c>
      <c r="L76" s="151">
        <v>1.48</v>
      </c>
      <c r="M76" s="151">
        <v>4.2</v>
      </c>
      <c r="N76" s="152">
        <v>344.65</v>
      </c>
      <c r="O76" s="153">
        <f t="shared" si="8"/>
        <v>0</v>
      </c>
      <c r="P76" s="154"/>
      <c r="Q76" s="149">
        <v>45290</v>
      </c>
      <c r="R76" s="155">
        <v>94.08</v>
      </c>
      <c r="S76" s="156">
        <v>1</v>
      </c>
      <c r="T76" s="157">
        <v>0</v>
      </c>
      <c r="AL76" s="144" t="s">
        <v>259</v>
      </c>
      <c r="AM76" s="150" t="s">
        <v>393</v>
      </c>
      <c r="AQ76" s="151">
        <v>1511.5051648710692</v>
      </c>
      <c r="AR76" s="151">
        <v>1511.5051648710692</v>
      </c>
      <c r="AS76" s="151">
        <v>1511.5051648710692</v>
      </c>
      <c r="AT76" s="151">
        <v>1511.5051648710692</v>
      </c>
      <c r="AU76" s="151">
        <v>1511.5051648710692</v>
      </c>
      <c r="AV76" s="151">
        <v>1511.5051648710692</v>
      </c>
      <c r="AW76" s="151">
        <v>1511.5051648710692</v>
      </c>
      <c r="AX76" s="151">
        <v>1511.5051648710692</v>
      </c>
      <c r="AY76" s="151">
        <v>1511.5051648710692</v>
      </c>
      <c r="AZ76" s="151">
        <v>1511.5051648710692</v>
      </c>
      <c r="BA76" s="151">
        <v>1511.5051648710692</v>
      </c>
      <c r="BB76" s="151">
        <v>1511.5051648710692</v>
      </c>
      <c r="BC76" s="151">
        <v>1460.9776140689189</v>
      </c>
      <c r="BD76" s="151">
        <v>1460.9776140689189</v>
      </c>
      <c r="BE76" s="151">
        <v>1460.9776140689189</v>
      </c>
      <c r="BF76" s="151">
        <v>1460.9776140689189</v>
      </c>
      <c r="BG76" s="151">
        <v>1460.9776140689189</v>
      </c>
      <c r="BH76" s="151">
        <v>1460.9776140689189</v>
      </c>
      <c r="BI76" s="151">
        <v>1460.9776140689189</v>
      </c>
      <c r="BJ76" s="151">
        <v>1460.9776140689189</v>
      </c>
      <c r="BK76" s="151">
        <v>1460.9776140689189</v>
      </c>
      <c r="BL76" s="151">
        <v>1460.9776140689189</v>
      </c>
      <c r="BM76" s="151">
        <v>1460.9776140689189</v>
      </c>
      <c r="BN76" s="151">
        <v>1460.9776140689189</v>
      </c>
      <c r="BO76" s="151">
        <v>1421.9378355055994</v>
      </c>
      <c r="BP76" s="151">
        <v>1421.9378355055994</v>
      </c>
      <c r="BQ76" s="151">
        <v>1421.9378355055994</v>
      </c>
      <c r="BR76" s="151">
        <v>1421.9378355055994</v>
      </c>
      <c r="BS76" s="151">
        <v>1421.9378355055994</v>
      </c>
      <c r="BT76" s="151">
        <v>1421.9378355055994</v>
      </c>
      <c r="BU76" s="151">
        <v>1421.9378355055994</v>
      </c>
      <c r="BV76" s="151">
        <v>1421.9378355055994</v>
      </c>
      <c r="BW76" s="151">
        <v>1421.9378355055994</v>
      </c>
      <c r="BX76" s="151">
        <v>1421.9378355055994</v>
      </c>
      <c r="BY76" s="151">
        <v>1421.9378355055994</v>
      </c>
      <c r="BZ76" s="151">
        <v>1421.9378355055994</v>
      </c>
      <c r="CA76" s="151">
        <v>1375.7263821734261</v>
      </c>
      <c r="CB76" s="151">
        <v>1375.7263821734261</v>
      </c>
      <c r="CC76" s="151">
        <v>1375.7263821734261</v>
      </c>
      <c r="CD76" s="151">
        <v>1375.7263821734261</v>
      </c>
      <c r="CE76" s="151">
        <v>1375.7263821734261</v>
      </c>
      <c r="CF76" s="151">
        <v>1375.7263821734261</v>
      </c>
      <c r="CG76" s="151">
        <v>1375.7263821734261</v>
      </c>
      <c r="CH76" s="151">
        <v>1375.7263821734261</v>
      </c>
      <c r="CI76" s="151">
        <v>1375.7263821734261</v>
      </c>
      <c r="CJ76" s="151">
        <v>1375.7263821734261</v>
      </c>
      <c r="CK76" s="151">
        <v>1375.7263821734261</v>
      </c>
      <c r="CL76" s="151">
        <v>1375.7263821734261</v>
      </c>
      <c r="CM76" s="151">
        <v>1348.1376768701048</v>
      </c>
      <c r="CN76" s="151">
        <v>1348.1376768701048</v>
      </c>
      <c r="CO76" s="151">
        <v>1348.1376768701048</v>
      </c>
      <c r="CP76" s="151">
        <v>1348.1376768701048</v>
      </c>
      <c r="CQ76" s="151">
        <v>1348.1376768701048</v>
      </c>
      <c r="CR76" s="151">
        <v>1348.1376768701048</v>
      </c>
      <c r="CS76" s="151">
        <v>1348.1376768701048</v>
      </c>
      <c r="CT76" s="151">
        <v>1348.1376768701048</v>
      </c>
      <c r="CU76" s="151">
        <v>1348.1376768701048</v>
      </c>
      <c r="CV76" s="151">
        <v>1348.1376768701048</v>
      </c>
      <c r="CW76" s="151">
        <v>1348.1376768701048</v>
      </c>
      <c r="CX76" s="151">
        <v>1348.1376768701048</v>
      </c>
      <c r="CY76" s="151">
        <v>1302.8843644447445</v>
      </c>
      <c r="CZ76" s="151">
        <v>1302.8843644447445</v>
      </c>
      <c r="DA76" s="151">
        <v>1302.8843644447445</v>
      </c>
      <c r="DB76" s="151">
        <v>1302.8843644447445</v>
      </c>
      <c r="DC76" s="151">
        <v>1302.8843644447445</v>
      </c>
      <c r="DD76" s="151">
        <v>1302.8843644447445</v>
      </c>
      <c r="DE76" s="151">
        <v>1302.8843644447445</v>
      </c>
      <c r="DF76" s="151">
        <v>1302.8843644447445</v>
      </c>
      <c r="DG76" s="151">
        <v>1302.8843644447445</v>
      </c>
      <c r="DH76" s="151">
        <v>1302.8843644447445</v>
      </c>
      <c r="DI76" s="151">
        <v>1302.8843644447445</v>
      </c>
      <c r="DJ76" s="151">
        <v>1302.8843644447445</v>
      </c>
      <c r="DK76" s="151">
        <v>1318.2161067501947</v>
      </c>
      <c r="DL76" s="151">
        <v>1318.2161067501947</v>
      </c>
      <c r="DM76" s="151">
        <v>1318.2161067501947</v>
      </c>
      <c r="DN76" s="151">
        <v>1318.2161067501947</v>
      </c>
      <c r="DO76" s="151">
        <v>1318.2161067501947</v>
      </c>
      <c r="DP76" s="151">
        <v>1318.2161067501947</v>
      </c>
      <c r="DQ76" s="151">
        <v>1318.2161067501947</v>
      </c>
      <c r="DR76" s="151">
        <v>1318.2161067501947</v>
      </c>
      <c r="DS76" s="151">
        <v>1318.2161067501947</v>
      </c>
      <c r="DT76" s="151">
        <v>1318.2161067501947</v>
      </c>
      <c r="DU76" s="151">
        <v>1318.2161067501947</v>
      </c>
      <c r="DV76" s="151">
        <v>1318.2161067501947</v>
      </c>
      <c r="DW76" s="151">
        <v>1314.9965152558721</v>
      </c>
      <c r="DX76" s="151">
        <v>1314.9965152558721</v>
      </c>
      <c r="DY76" s="151">
        <v>1314.9965152558721</v>
      </c>
      <c r="DZ76" s="151">
        <v>1314.9965152558721</v>
      </c>
      <c r="EA76" s="151">
        <v>1314.9965152558721</v>
      </c>
      <c r="EB76" s="151">
        <v>1314.9965152558721</v>
      </c>
      <c r="EC76" s="151">
        <v>1314.9965152558721</v>
      </c>
      <c r="ED76" s="151">
        <v>1314.9965152558721</v>
      </c>
      <c r="EE76" s="151">
        <v>1314.9965152558721</v>
      </c>
      <c r="EF76" s="151">
        <v>1314.9965152558721</v>
      </c>
      <c r="EG76" s="151">
        <v>1314.9965152558721</v>
      </c>
      <c r="EH76" s="151">
        <v>1314.9965152558721</v>
      </c>
      <c r="EI76" s="151">
        <v>1335.0996207416788</v>
      </c>
      <c r="EJ76" s="151">
        <v>1335.0996207416788</v>
      </c>
      <c r="EK76" s="151">
        <v>1335.0996207416788</v>
      </c>
      <c r="EL76" s="151">
        <v>1335.0996207416788</v>
      </c>
      <c r="EM76" s="151">
        <v>1335.0996207416788</v>
      </c>
      <c r="EN76" s="151">
        <v>1335.0996207416788</v>
      </c>
      <c r="EO76" s="151">
        <v>1335.0996207416788</v>
      </c>
      <c r="EP76" s="151">
        <v>1335.0996207416788</v>
      </c>
      <c r="EQ76" s="151">
        <v>1335.0996207416788</v>
      </c>
      <c r="ER76" s="151">
        <v>1335.0996207416788</v>
      </c>
      <c r="ES76" s="151">
        <v>1335.0996207416788</v>
      </c>
      <c r="ET76" s="151">
        <v>1335.0996207416788</v>
      </c>
      <c r="EU76" s="151">
        <v>1348.1252785664451</v>
      </c>
      <c r="EV76" s="151">
        <v>1348.1252785664451</v>
      </c>
      <c r="EW76" s="151">
        <v>1348.1252785664451</v>
      </c>
      <c r="EX76" s="151">
        <v>1348.1252785664451</v>
      </c>
      <c r="EY76" s="151">
        <v>1348.1252785664451</v>
      </c>
      <c r="EZ76" s="151">
        <v>1348.1252785664451</v>
      </c>
      <c r="FA76" s="151">
        <v>1348.1252785664451</v>
      </c>
      <c r="FB76" s="151">
        <v>1348.1252785664451</v>
      </c>
      <c r="FC76" s="151">
        <v>1348.1252785664451</v>
      </c>
      <c r="FD76" s="151">
        <v>1348.1252785664451</v>
      </c>
      <c r="FE76" s="151">
        <v>1348.1252785664451</v>
      </c>
      <c r="FF76" s="151">
        <v>1348.1252785664451</v>
      </c>
      <c r="FG76" s="151">
        <v>1354.9096303289732</v>
      </c>
      <c r="FH76" s="151">
        <v>1354.9096303289732</v>
      </c>
      <c r="FI76" s="151">
        <v>1354.9096303289732</v>
      </c>
      <c r="FJ76" s="151">
        <v>1354.9096303289732</v>
      </c>
      <c r="FK76" s="151">
        <v>1354.9096303289732</v>
      </c>
      <c r="FL76" s="151">
        <v>1354.9096303289732</v>
      </c>
      <c r="FM76" s="151">
        <v>1354.9096303289732</v>
      </c>
      <c r="FN76" s="151">
        <v>1354.9096303289732</v>
      </c>
      <c r="FO76" s="151">
        <v>1354.9096303289732</v>
      </c>
      <c r="FP76" s="151">
        <v>1354.9096303289732</v>
      </c>
      <c r="FQ76" s="151">
        <v>1354.9096303289732</v>
      </c>
      <c r="FR76" s="151">
        <v>1354.9096303289732</v>
      </c>
      <c r="FS76" s="151">
        <v>1366.8273757387183</v>
      </c>
      <c r="FT76" s="151">
        <v>1366.8273757387183</v>
      </c>
      <c r="FU76" s="151">
        <v>1366.8273757387183</v>
      </c>
      <c r="FV76" s="151">
        <v>1366.8273757387183</v>
      </c>
      <c r="FW76" s="151">
        <v>1366.8273757387183</v>
      </c>
      <c r="FX76" s="151">
        <v>1366.8273757387183</v>
      </c>
      <c r="FY76" s="151">
        <v>1366.8273757387183</v>
      </c>
      <c r="FZ76" s="151">
        <v>1366.8273757387183</v>
      </c>
      <c r="GA76" s="151">
        <v>1366.8273757387183</v>
      </c>
      <c r="GB76" s="151">
        <v>1366.8273757387183</v>
      </c>
      <c r="GC76" s="151">
        <v>1366.8273757387183</v>
      </c>
      <c r="GD76" s="151">
        <v>1366.8273757387183</v>
      </c>
      <c r="GE76" s="151">
        <v>1377.009854568267</v>
      </c>
      <c r="GF76" s="151">
        <v>1377.009854568267</v>
      </c>
      <c r="GG76" s="151">
        <v>1377.009854568267</v>
      </c>
      <c r="GH76" s="151">
        <v>1377.009854568267</v>
      </c>
      <c r="GI76" s="151">
        <v>1377.009854568267</v>
      </c>
      <c r="GJ76" s="151">
        <v>1377.009854568267</v>
      </c>
      <c r="GK76" s="151">
        <v>1377.009854568267</v>
      </c>
      <c r="GL76" s="151">
        <v>1377.009854568267</v>
      </c>
      <c r="GM76" s="151">
        <v>1377.009854568267</v>
      </c>
      <c r="GN76" s="151">
        <v>1377.009854568267</v>
      </c>
      <c r="GO76" s="151">
        <v>1377.009854568267</v>
      </c>
      <c r="GP76" s="151">
        <v>1377.009854568267</v>
      </c>
      <c r="GQ76" s="151">
        <v>1402.6143353539076</v>
      </c>
      <c r="GR76" s="151">
        <v>1402.6143353539076</v>
      </c>
      <c r="GS76" s="151">
        <v>1402.6143353539076</v>
      </c>
      <c r="GT76" s="151">
        <v>1402.6143353539076</v>
      </c>
      <c r="GU76" s="151">
        <v>1402.6143353539076</v>
      </c>
      <c r="GV76" s="151">
        <v>1402.6143353539076</v>
      </c>
      <c r="GW76" s="151">
        <v>1402.6143353539076</v>
      </c>
      <c r="GX76" s="151">
        <v>1402.6143353539076</v>
      </c>
      <c r="GY76" s="151">
        <v>1402.6143353539076</v>
      </c>
      <c r="GZ76" s="151">
        <v>1402.6143353539076</v>
      </c>
      <c r="HA76" s="151">
        <v>1402.6143353539076</v>
      </c>
      <c r="HB76" s="151">
        <v>1402.6143353539076</v>
      </c>
      <c r="HC76" s="423">
        <v>1419.4626381629987</v>
      </c>
      <c r="HD76" s="423">
        <v>1419.4626381629987</v>
      </c>
      <c r="HE76" s="423">
        <v>1419.4626381629987</v>
      </c>
      <c r="HF76" s="423">
        <v>1419.4626381629987</v>
      </c>
      <c r="HG76" s="423">
        <v>1419.4626381629987</v>
      </c>
      <c r="HH76" s="423">
        <v>1419.4626381629987</v>
      </c>
      <c r="HI76" s="423">
        <v>1419.4626381629987</v>
      </c>
      <c r="HJ76" s="423">
        <v>1419.4626381629987</v>
      </c>
      <c r="HK76" s="423">
        <v>1419.4626381629987</v>
      </c>
      <c r="HL76" s="423">
        <v>1419.4626381629987</v>
      </c>
      <c r="HM76" s="423">
        <v>1419.4626381629987</v>
      </c>
      <c r="HN76" s="423">
        <v>1419.4626381629987</v>
      </c>
      <c r="HO76" s="423">
        <v>1266.2619877140701</v>
      </c>
      <c r="HP76" s="423">
        <v>1266.2619877140701</v>
      </c>
      <c r="HQ76" s="423">
        <v>1266.2619877140701</v>
      </c>
      <c r="HR76" s="423">
        <v>1266.2619877140701</v>
      </c>
      <c r="HS76" s="423">
        <v>1266.2619877140701</v>
      </c>
      <c r="HT76" s="423">
        <v>1266.2619877140701</v>
      </c>
      <c r="HU76" s="423">
        <v>1266.2619877140701</v>
      </c>
      <c r="HV76" s="423">
        <v>1266.2619877140701</v>
      </c>
      <c r="HW76" s="423">
        <v>1266.2619877140701</v>
      </c>
      <c r="HX76" s="423">
        <v>1266.2619877140701</v>
      </c>
      <c r="HY76" s="423">
        <v>1266.2619877140701</v>
      </c>
      <c r="HZ76" s="423">
        <v>1266.2619877140701</v>
      </c>
      <c r="IA76" s="423">
        <v>1266.2619877140701</v>
      </c>
      <c r="IB76" s="423">
        <v>1266.2619877140701</v>
      </c>
      <c r="IC76" s="423">
        <v>1266.2619877140701</v>
      </c>
      <c r="ID76" s="423">
        <v>1266.2619877140701</v>
      </c>
      <c r="IE76" s="423">
        <v>1266.2619877140701</v>
      </c>
      <c r="IF76" s="423">
        <v>1266.2619877140701</v>
      </c>
      <c r="IG76" s="423">
        <v>1266.2619877140701</v>
      </c>
      <c r="IH76" s="423">
        <v>1266.2619877140701</v>
      </c>
      <c r="II76" s="423">
        <v>1266.2619877140701</v>
      </c>
      <c r="IJ76" s="423">
        <v>1266.2619877140701</v>
      </c>
      <c r="IK76" s="423">
        <v>1266.2619877140701</v>
      </c>
      <c r="IL76" s="423">
        <v>1266.2619877140701</v>
      </c>
    </row>
    <row r="77" spans="1:246" x14ac:dyDescent="0.25">
      <c r="A77" s="144">
        <v>161</v>
      </c>
      <c r="B77" s="144" t="s">
        <v>332</v>
      </c>
      <c r="C77" s="144">
        <v>3</v>
      </c>
      <c r="D77" s="144">
        <v>0</v>
      </c>
      <c r="E77" s="144"/>
      <c r="F77" s="145">
        <f t="shared" si="7"/>
        <v>41.441945802719999</v>
      </c>
      <c r="G77" s="146">
        <f t="shared" si="9"/>
        <v>1340.0294408089662</v>
      </c>
      <c r="H77" s="147">
        <f>MAX(0,IF(Q77&lt;&gt;"",(YEAR(Q77)-YEAR(GERAL!$G$3))*12+MONTH(Q77)+1,999))</f>
        <v>49</v>
      </c>
      <c r="I77" s="148"/>
      <c r="J77" s="149"/>
      <c r="K77" s="150">
        <f>IF(J77&lt;&gt;"",(YEAR(J77)-YEAR(GERAL!$G$3))*12+MONTH(J77)+IF(DAY(J77)&gt;1,1,0),0)</f>
        <v>0</v>
      </c>
      <c r="L77" s="151">
        <v>3.91</v>
      </c>
      <c r="M77" s="151">
        <v>20.79</v>
      </c>
      <c r="N77" s="152">
        <v>344.65</v>
      </c>
      <c r="O77" s="153">
        <f t="shared" si="8"/>
        <v>0</v>
      </c>
      <c r="P77" s="154"/>
      <c r="Q77" s="149">
        <v>45290</v>
      </c>
      <c r="R77" s="155">
        <v>66.400000000000006</v>
      </c>
      <c r="S77" s="156">
        <v>0.82</v>
      </c>
      <c r="T77" s="157">
        <v>0</v>
      </c>
      <c r="AL77" s="144" t="s">
        <v>259</v>
      </c>
      <c r="AM77" s="150" t="s">
        <v>393</v>
      </c>
      <c r="AQ77" s="151">
        <v>1340.0294408089662</v>
      </c>
      <c r="AR77" s="151">
        <v>1340.0294408089662</v>
      </c>
      <c r="AS77" s="151">
        <v>1340.0294408089662</v>
      </c>
      <c r="AT77" s="151">
        <v>1340.0294408089662</v>
      </c>
      <c r="AU77" s="151">
        <v>1340.0294408089662</v>
      </c>
      <c r="AV77" s="151">
        <v>1340.0294408089662</v>
      </c>
      <c r="AW77" s="151">
        <v>1340.0294408089662</v>
      </c>
      <c r="AX77" s="151">
        <v>1340.0294408089662</v>
      </c>
      <c r="AY77" s="151">
        <v>1340.0294408089662</v>
      </c>
      <c r="AZ77" s="151">
        <v>1340.0294408089662</v>
      </c>
      <c r="BA77" s="151">
        <v>1340.0294408089662</v>
      </c>
      <c r="BB77" s="151">
        <v>1340.0294408089662</v>
      </c>
      <c r="BC77" s="151">
        <v>1295.2658220290332</v>
      </c>
      <c r="BD77" s="151">
        <v>1295.2658220290332</v>
      </c>
      <c r="BE77" s="151">
        <v>1295.2658220290332</v>
      </c>
      <c r="BF77" s="151">
        <v>1295.2658220290332</v>
      </c>
      <c r="BG77" s="151">
        <v>1295.2658220290332</v>
      </c>
      <c r="BH77" s="151">
        <v>1295.2658220290332</v>
      </c>
      <c r="BI77" s="151">
        <v>1295.2658220290332</v>
      </c>
      <c r="BJ77" s="151">
        <v>1295.2658220290332</v>
      </c>
      <c r="BK77" s="151">
        <v>1295.2658220290332</v>
      </c>
      <c r="BL77" s="151">
        <v>1295.2658220290332</v>
      </c>
      <c r="BM77" s="151">
        <v>1295.2658220290332</v>
      </c>
      <c r="BN77" s="151">
        <v>1295.2658220290332</v>
      </c>
      <c r="BO77" s="151">
        <v>1260.6795074913598</v>
      </c>
      <c r="BP77" s="151">
        <v>1260.6795074913598</v>
      </c>
      <c r="BQ77" s="151">
        <v>1260.6795074913598</v>
      </c>
      <c r="BR77" s="151">
        <v>1260.6795074913598</v>
      </c>
      <c r="BS77" s="151">
        <v>1260.6795074913598</v>
      </c>
      <c r="BT77" s="151">
        <v>1260.6795074913598</v>
      </c>
      <c r="BU77" s="151">
        <v>1260.6795074913598</v>
      </c>
      <c r="BV77" s="151">
        <v>1260.6795074913598</v>
      </c>
      <c r="BW77" s="151">
        <v>1260.6795074913598</v>
      </c>
      <c r="BX77" s="151">
        <v>1260.6795074913598</v>
      </c>
      <c r="BY77" s="151">
        <v>1260.6795074913598</v>
      </c>
      <c r="BZ77" s="151">
        <v>1260.6795074913598</v>
      </c>
      <c r="CA77" s="151">
        <v>1219.7396272203366</v>
      </c>
      <c r="CB77" s="151">
        <v>1219.7396272203366</v>
      </c>
      <c r="CC77" s="151">
        <v>1219.7396272203366</v>
      </c>
      <c r="CD77" s="151">
        <v>1219.7396272203366</v>
      </c>
      <c r="CE77" s="151">
        <v>1219.7396272203366</v>
      </c>
      <c r="CF77" s="151">
        <v>1219.7396272203366</v>
      </c>
      <c r="CG77" s="151">
        <v>1219.7396272203366</v>
      </c>
      <c r="CH77" s="151">
        <v>1219.7396272203366</v>
      </c>
      <c r="CI77" s="151">
        <v>1219.7396272203366</v>
      </c>
      <c r="CJ77" s="151">
        <v>1219.7396272203366</v>
      </c>
      <c r="CK77" s="151">
        <v>1219.7396272203366</v>
      </c>
      <c r="CL77" s="151">
        <v>1219.7396272203366</v>
      </c>
      <c r="CM77" s="151">
        <v>1195.2981043833099</v>
      </c>
      <c r="CN77" s="151">
        <v>1195.2981043833099</v>
      </c>
      <c r="CO77" s="151">
        <v>1195.2981043833099</v>
      </c>
      <c r="CP77" s="151">
        <v>1195.2981043833099</v>
      </c>
      <c r="CQ77" s="151">
        <v>1195.2981043833099</v>
      </c>
      <c r="CR77" s="151">
        <v>1195.2981043833099</v>
      </c>
      <c r="CS77" s="151">
        <v>1195.2981043833099</v>
      </c>
      <c r="CT77" s="151">
        <v>1195.2981043833099</v>
      </c>
      <c r="CU77" s="151">
        <v>1195.2981043833099</v>
      </c>
      <c r="CV77" s="151">
        <v>1195.2981043833099</v>
      </c>
      <c r="CW77" s="151">
        <v>1195.2981043833099</v>
      </c>
      <c r="CX77" s="151">
        <v>1195.2981043833099</v>
      </c>
      <c r="CY77" s="151">
        <v>1155.2070650635922</v>
      </c>
      <c r="CZ77" s="151">
        <v>1155.2070650635922</v>
      </c>
      <c r="DA77" s="151">
        <v>1155.2070650635922</v>
      </c>
      <c r="DB77" s="151">
        <v>1155.2070650635922</v>
      </c>
      <c r="DC77" s="151">
        <v>1155.2070650635922</v>
      </c>
      <c r="DD77" s="151">
        <v>1155.2070650635922</v>
      </c>
      <c r="DE77" s="151">
        <v>1155.2070650635922</v>
      </c>
      <c r="DF77" s="151">
        <v>1155.2070650635922</v>
      </c>
      <c r="DG77" s="151">
        <v>1155.2070650635922</v>
      </c>
      <c r="DH77" s="151">
        <v>1155.2070650635922</v>
      </c>
      <c r="DI77" s="151">
        <v>1155.2070650635922</v>
      </c>
      <c r="DJ77" s="151">
        <v>1155.2070650635922</v>
      </c>
      <c r="DK77" s="151">
        <v>1168.789838360495</v>
      </c>
      <c r="DL77" s="151">
        <v>1168.789838360495</v>
      </c>
      <c r="DM77" s="151">
        <v>1168.789838360495</v>
      </c>
      <c r="DN77" s="151">
        <v>1168.789838360495</v>
      </c>
      <c r="DO77" s="151">
        <v>1168.789838360495</v>
      </c>
      <c r="DP77" s="151">
        <v>1168.789838360495</v>
      </c>
      <c r="DQ77" s="151">
        <v>1168.789838360495</v>
      </c>
      <c r="DR77" s="151">
        <v>1168.789838360495</v>
      </c>
      <c r="DS77" s="151">
        <v>1168.789838360495</v>
      </c>
      <c r="DT77" s="151">
        <v>1168.789838360495</v>
      </c>
      <c r="DU77" s="151">
        <v>1168.789838360495</v>
      </c>
      <c r="DV77" s="151">
        <v>1168.789838360495</v>
      </c>
      <c r="DW77" s="151">
        <v>1165.9375218719458</v>
      </c>
      <c r="DX77" s="151">
        <v>1165.9375218719458</v>
      </c>
      <c r="DY77" s="151">
        <v>1165.9375218719458</v>
      </c>
      <c r="DZ77" s="151">
        <v>1165.9375218719458</v>
      </c>
      <c r="EA77" s="151">
        <v>1165.9375218719458</v>
      </c>
      <c r="EB77" s="151">
        <v>1165.9375218719458</v>
      </c>
      <c r="EC77" s="151">
        <v>1165.9375218719458</v>
      </c>
      <c r="ED77" s="151">
        <v>1165.9375218719458</v>
      </c>
      <c r="EE77" s="151">
        <v>1165.9375218719458</v>
      </c>
      <c r="EF77" s="151">
        <v>1165.9375218719458</v>
      </c>
      <c r="EG77" s="151">
        <v>1165.9375218719458</v>
      </c>
      <c r="EH77" s="151">
        <v>1165.9375218719458</v>
      </c>
      <c r="EI77" s="151">
        <v>1183.7473649372293</v>
      </c>
      <c r="EJ77" s="151">
        <v>1183.7473649372293</v>
      </c>
      <c r="EK77" s="151">
        <v>1183.7473649372293</v>
      </c>
      <c r="EL77" s="151">
        <v>1183.7473649372293</v>
      </c>
      <c r="EM77" s="151">
        <v>1183.7473649372293</v>
      </c>
      <c r="EN77" s="151">
        <v>1183.7473649372293</v>
      </c>
      <c r="EO77" s="151">
        <v>1183.7473649372293</v>
      </c>
      <c r="EP77" s="151">
        <v>1183.7473649372293</v>
      </c>
      <c r="EQ77" s="151">
        <v>1183.7473649372293</v>
      </c>
      <c r="ER77" s="151">
        <v>1183.7473649372293</v>
      </c>
      <c r="ES77" s="151">
        <v>1183.7473649372293</v>
      </c>
      <c r="ET77" s="151">
        <v>1183.7473649372293</v>
      </c>
      <c r="EU77" s="151">
        <v>1195.2871204165485</v>
      </c>
      <c r="EV77" s="151">
        <v>1195.2871204165485</v>
      </c>
      <c r="EW77" s="151">
        <v>1195.2871204165485</v>
      </c>
      <c r="EX77" s="151">
        <v>1195.2871204165485</v>
      </c>
      <c r="EY77" s="151">
        <v>1195.2871204165485</v>
      </c>
      <c r="EZ77" s="151">
        <v>1195.2871204165485</v>
      </c>
      <c r="FA77" s="151">
        <v>1195.2871204165485</v>
      </c>
      <c r="FB77" s="151">
        <v>1195.2871204165485</v>
      </c>
      <c r="FC77" s="151">
        <v>1195.2871204165485</v>
      </c>
      <c r="FD77" s="151">
        <v>1195.2871204165485</v>
      </c>
      <c r="FE77" s="151">
        <v>1195.2871204165485</v>
      </c>
      <c r="FF77" s="151">
        <v>1195.2871204165485</v>
      </c>
      <c r="FG77" s="151">
        <v>1201.2975470282784</v>
      </c>
      <c r="FH77" s="151">
        <v>1201.2975470282784</v>
      </c>
      <c r="FI77" s="151">
        <v>1201.2975470282784</v>
      </c>
      <c r="FJ77" s="151">
        <v>1201.2975470282784</v>
      </c>
      <c r="FK77" s="151">
        <v>1201.2975470282784</v>
      </c>
      <c r="FL77" s="151">
        <v>1201.2975470282784</v>
      </c>
      <c r="FM77" s="151">
        <v>1201.2975470282784</v>
      </c>
      <c r="FN77" s="151">
        <v>1201.2975470282784</v>
      </c>
      <c r="FO77" s="151">
        <v>1201.2975470282784</v>
      </c>
      <c r="FP77" s="151">
        <v>1201.2975470282784</v>
      </c>
      <c r="FQ77" s="151">
        <v>1201.2975470282784</v>
      </c>
      <c r="FR77" s="151">
        <v>1201.2975470282784</v>
      </c>
      <c r="FS77" s="151">
        <v>1211.8557752378163</v>
      </c>
      <c r="FT77" s="151">
        <v>1211.8557752378163</v>
      </c>
      <c r="FU77" s="151">
        <v>1211.8557752378163</v>
      </c>
      <c r="FV77" s="151">
        <v>1211.8557752378163</v>
      </c>
      <c r="FW77" s="151">
        <v>1211.8557752378163</v>
      </c>
      <c r="FX77" s="151">
        <v>1211.8557752378163</v>
      </c>
      <c r="FY77" s="151">
        <v>1211.8557752378163</v>
      </c>
      <c r="FZ77" s="151">
        <v>1211.8557752378163</v>
      </c>
      <c r="GA77" s="151">
        <v>1211.8557752378163</v>
      </c>
      <c r="GB77" s="151">
        <v>1211.8557752378163</v>
      </c>
      <c r="GC77" s="151">
        <v>1211.8557752378163</v>
      </c>
      <c r="GD77" s="151">
        <v>1211.8557752378163</v>
      </c>
      <c r="GE77" s="151">
        <v>1220.8766874594562</v>
      </c>
      <c r="GF77" s="151">
        <v>1220.8766874594562</v>
      </c>
      <c r="GG77" s="151">
        <v>1220.8766874594562</v>
      </c>
      <c r="GH77" s="151">
        <v>1220.8766874594562</v>
      </c>
      <c r="GI77" s="151">
        <v>1220.8766874594562</v>
      </c>
      <c r="GJ77" s="151">
        <v>1220.8766874594562</v>
      </c>
      <c r="GK77" s="151">
        <v>1220.8766874594562</v>
      </c>
      <c r="GL77" s="151">
        <v>1220.8766874594562</v>
      </c>
      <c r="GM77" s="151">
        <v>1220.8766874594562</v>
      </c>
      <c r="GN77" s="151">
        <v>1220.8766874594562</v>
      </c>
      <c r="GO77" s="151">
        <v>1220.8766874594562</v>
      </c>
      <c r="GP77" s="151">
        <v>1220.8766874594562</v>
      </c>
      <c r="GQ77" s="151">
        <v>1243.5603362560205</v>
      </c>
      <c r="GR77" s="151">
        <v>1243.5603362560205</v>
      </c>
      <c r="GS77" s="151">
        <v>1243.5603362560205</v>
      </c>
      <c r="GT77" s="151">
        <v>1243.5603362560205</v>
      </c>
      <c r="GU77" s="151">
        <v>1243.5603362560205</v>
      </c>
      <c r="GV77" s="151">
        <v>1243.5603362560205</v>
      </c>
      <c r="GW77" s="151">
        <v>1243.5603362560205</v>
      </c>
      <c r="GX77" s="151">
        <v>1243.5603362560205</v>
      </c>
      <c r="GY77" s="151">
        <v>1243.5603362560205</v>
      </c>
      <c r="GZ77" s="151">
        <v>1243.5603362560205</v>
      </c>
      <c r="HA77" s="151">
        <v>1243.5603362560205</v>
      </c>
      <c r="HB77" s="151">
        <v>1243.5603362560205</v>
      </c>
      <c r="HC77" s="423">
        <v>1258.4866683671532</v>
      </c>
      <c r="HD77" s="423">
        <v>1258.4866683671532</v>
      </c>
      <c r="HE77" s="423">
        <v>1258.4866683671532</v>
      </c>
      <c r="HF77" s="423">
        <v>1258.4866683671532</v>
      </c>
      <c r="HG77" s="423">
        <v>1258.4866683671532</v>
      </c>
      <c r="HH77" s="423">
        <v>1258.4866683671532</v>
      </c>
      <c r="HI77" s="423">
        <v>1258.4866683671532</v>
      </c>
      <c r="HJ77" s="423">
        <v>1258.4866683671532</v>
      </c>
      <c r="HK77" s="423">
        <v>1258.4866683671532</v>
      </c>
      <c r="HL77" s="423">
        <v>1258.4866683671532</v>
      </c>
      <c r="HM77" s="423">
        <v>1258.4866683671532</v>
      </c>
      <c r="HN77" s="423">
        <v>1258.4866683671532</v>
      </c>
      <c r="HO77" s="423">
        <v>1326.7968868144001</v>
      </c>
      <c r="HP77" s="423">
        <v>1326.7968868144001</v>
      </c>
      <c r="HQ77" s="423">
        <v>1326.7968868144001</v>
      </c>
      <c r="HR77" s="423">
        <v>1326.7968868144001</v>
      </c>
      <c r="HS77" s="423">
        <v>1326.7968868144001</v>
      </c>
      <c r="HT77" s="423">
        <v>1326.7968868144001</v>
      </c>
      <c r="HU77" s="423">
        <v>1326.7968868144001</v>
      </c>
      <c r="HV77" s="423">
        <v>1326.7968868144001</v>
      </c>
      <c r="HW77" s="423">
        <v>1326.7968868144001</v>
      </c>
      <c r="HX77" s="423">
        <v>1326.7968868144001</v>
      </c>
      <c r="HY77" s="423">
        <v>1326.7968868144001</v>
      </c>
      <c r="HZ77" s="423">
        <v>1326.7968868144001</v>
      </c>
      <c r="IA77" s="423">
        <v>1326.7968868144001</v>
      </c>
      <c r="IB77" s="423">
        <v>1326.7968868144001</v>
      </c>
      <c r="IC77" s="423">
        <v>1326.7968868144001</v>
      </c>
      <c r="ID77" s="423">
        <v>1326.7968868144001</v>
      </c>
      <c r="IE77" s="423">
        <v>1326.7968868144001</v>
      </c>
      <c r="IF77" s="423">
        <v>1326.7968868144001</v>
      </c>
      <c r="IG77" s="423">
        <v>1326.7968868144001</v>
      </c>
      <c r="IH77" s="423">
        <v>1326.7968868144001</v>
      </c>
      <c r="II77" s="423">
        <v>1326.7968868144001</v>
      </c>
      <c r="IJ77" s="423">
        <v>1326.7968868144001</v>
      </c>
      <c r="IK77" s="423">
        <v>1326.7968868144001</v>
      </c>
      <c r="IL77" s="423">
        <v>1326.7968868144001</v>
      </c>
    </row>
    <row r="78" spans="1:246" x14ac:dyDescent="0.25">
      <c r="A78" s="144">
        <v>162</v>
      </c>
      <c r="B78" s="144" t="s">
        <v>333</v>
      </c>
      <c r="C78" s="144">
        <v>3</v>
      </c>
      <c r="D78" s="144">
        <v>0</v>
      </c>
      <c r="E78" s="144"/>
      <c r="F78" s="145">
        <f t="shared" si="7"/>
        <v>138.28319999999999</v>
      </c>
      <c r="G78" s="146">
        <f t="shared" si="9"/>
        <v>3131.5611260312144</v>
      </c>
      <c r="H78" s="147">
        <f>MAX(0,IF(Q78&lt;&gt;"",(YEAR(Q78)-YEAR(GERAL!$G$3))*12+MONTH(Q78)+1,999))</f>
        <v>999</v>
      </c>
      <c r="I78" s="148"/>
      <c r="J78" s="149">
        <v>44348</v>
      </c>
      <c r="K78" s="150">
        <f>IF(J78&lt;&gt;"",(YEAR(J78)-YEAR(GERAL!$G$3))*12+MONTH(J78)+IF(DAY(J78)&gt;1,1,0),0)</f>
        <v>18</v>
      </c>
      <c r="L78" s="151">
        <v>3</v>
      </c>
      <c r="M78" s="151">
        <v>1</v>
      </c>
      <c r="N78" s="152">
        <v>344.65</v>
      </c>
      <c r="O78" s="153">
        <f t="shared" si="8"/>
        <v>0</v>
      </c>
      <c r="P78" s="154"/>
      <c r="Q78" s="149"/>
      <c r="R78" s="155">
        <v>144</v>
      </c>
      <c r="S78" s="156">
        <v>1</v>
      </c>
      <c r="T78" s="157">
        <v>0</v>
      </c>
      <c r="AL78" s="144" t="s">
        <v>259</v>
      </c>
      <c r="AM78" s="150" t="s">
        <v>393</v>
      </c>
      <c r="AQ78" s="151">
        <v>3131.5611260312144</v>
      </c>
      <c r="AR78" s="151">
        <v>3131.5611260312144</v>
      </c>
      <c r="AS78" s="151">
        <v>3131.5611260312144</v>
      </c>
      <c r="AT78" s="151">
        <v>3131.5611260312144</v>
      </c>
      <c r="AU78" s="151">
        <v>3131.5611260312144</v>
      </c>
      <c r="AV78" s="151">
        <v>3131.5611260312144</v>
      </c>
      <c r="AW78" s="151">
        <v>3131.5611260312144</v>
      </c>
      <c r="AX78" s="151">
        <v>3131.5611260312144</v>
      </c>
      <c r="AY78" s="151">
        <v>3131.5611260312144</v>
      </c>
      <c r="AZ78" s="151">
        <v>3131.5611260312144</v>
      </c>
      <c r="BA78" s="151">
        <v>3131.5611260312144</v>
      </c>
      <c r="BB78" s="151">
        <v>3131.5611260312144</v>
      </c>
      <c r="BC78" s="151">
        <v>3024.9558092451343</v>
      </c>
      <c r="BD78" s="151">
        <v>3024.9558092451343</v>
      </c>
      <c r="BE78" s="151">
        <v>3024.9558092451343</v>
      </c>
      <c r="BF78" s="151">
        <v>3024.9558092451343</v>
      </c>
      <c r="BG78" s="151">
        <v>3024.9558092451343</v>
      </c>
      <c r="BH78" s="151">
        <v>3024.9558092451343</v>
      </c>
      <c r="BI78" s="151">
        <v>3024.9558092451343</v>
      </c>
      <c r="BJ78" s="151">
        <v>3024.9558092451343</v>
      </c>
      <c r="BK78" s="151">
        <v>3024.9558092451343</v>
      </c>
      <c r="BL78" s="151">
        <v>3024.9558092451343</v>
      </c>
      <c r="BM78" s="151">
        <v>3024.9558092451343</v>
      </c>
      <c r="BN78" s="151">
        <v>3024.9558092451343</v>
      </c>
      <c r="BO78" s="151">
        <v>2942.5879149987345</v>
      </c>
      <c r="BP78" s="151">
        <v>2942.5879149987345</v>
      </c>
      <c r="BQ78" s="151">
        <v>2942.5879149987345</v>
      </c>
      <c r="BR78" s="151">
        <v>2942.5879149987345</v>
      </c>
      <c r="BS78" s="151">
        <v>2942.5879149987345</v>
      </c>
      <c r="BT78" s="151">
        <v>2942.5879149987345</v>
      </c>
      <c r="BU78" s="151">
        <v>2942.5879149987345</v>
      </c>
      <c r="BV78" s="151">
        <v>2942.5879149987345</v>
      </c>
      <c r="BW78" s="151">
        <v>2942.5879149987345</v>
      </c>
      <c r="BX78" s="151">
        <v>2942.5879149987345</v>
      </c>
      <c r="BY78" s="151">
        <v>2942.5879149987345</v>
      </c>
      <c r="BZ78" s="151">
        <v>2942.5879149987345</v>
      </c>
      <c r="CA78" s="151">
        <v>2845.0888962770146</v>
      </c>
      <c r="CB78" s="151">
        <v>2845.0888962770146</v>
      </c>
      <c r="CC78" s="151">
        <v>2845.0888962770146</v>
      </c>
      <c r="CD78" s="151">
        <v>2845.0888962770146</v>
      </c>
      <c r="CE78" s="151">
        <v>2845.0888962770146</v>
      </c>
      <c r="CF78" s="151">
        <v>2845.0888962770146</v>
      </c>
      <c r="CG78" s="151">
        <v>2845.0888962770146</v>
      </c>
      <c r="CH78" s="151">
        <v>2845.0888962770146</v>
      </c>
      <c r="CI78" s="151">
        <v>2845.0888962770146</v>
      </c>
      <c r="CJ78" s="151">
        <v>2845.0888962770146</v>
      </c>
      <c r="CK78" s="151">
        <v>2845.0888962770146</v>
      </c>
      <c r="CL78" s="151">
        <v>2845.0888962770146</v>
      </c>
      <c r="CM78" s="151">
        <v>2786.8809954014146</v>
      </c>
      <c r="CN78" s="151">
        <v>2786.8809954014146</v>
      </c>
      <c r="CO78" s="151">
        <v>2786.8809954014146</v>
      </c>
      <c r="CP78" s="151">
        <v>2786.8809954014146</v>
      </c>
      <c r="CQ78" s="151">
        <v>2786.8809954014146</v>
      </c>
      <c r="CR78" s="151">
        <v>2786.8809954014146</v>
      </c>
      <c r="CS78" s="151">
        <v>2786.8809954014146</v>
      </c>
      <c r="CT78" s="151">
        <v>2786.8809954014146</v>
      </c>
      <c r="CU78" s="151">
        <v>2786.8809954014146</v>
      </c>
      <c r="CV78" s="151">
        <v>2786.8809954014146</v>
      </c>
      <c r="CW78" s="151">
        <v>2786.8809954014146</v>
      </c>
      <c r="CX78" s="151">
        <v>2786.8809954014146</v>
      </c>
      <c r="CY78" s="151">
        <v>2691.4035057915344</v>
      </c>
      <c r="CZ78" s="151">
        <v>2691.4035057915344</v>
      </c>
      <c r="DA78" s="151">
        <v>2691.4035057915344</v>
      </c>
      <c r="DB78" s="151">
        <v>2691.4035057915344</v>
      </c>
      <c r="DC78" s="151">
        <v>2691.4035057915344</v>
      </c>
      <c r="DD78" s="151">
        <v>2691.4035057915344</v>
      </c>
      <c r="DE78" s="151">
        <v>2691.4035057915344</v>
      </c>
      <c r="DF78" s="151">
        <v>2691.4035057915344</v>
      </c>
      <c r="DG78" s="151">
        <v>2691.4035057915344</v>
      </c>
      <c r="DH78" s="151">
        <v>2691.4035057915344</v>
      </c>
      <c r="DI78" s="151">
        <v>2691.4035057915344</v>
      </c>
      <c r="DJ78" s="151">
        <v>2691.4035057915344</v>
      </c>
      <c r="DK78" s="151">
        <v>2723.7511106013344</v>
      </c>
      <c r="DL78" s="151">
        <v>2723.7511106013344</v>
      </c>
      <c r="DM78" s="151">
        <v>2723.7511106013344</v>
      </c>
      <c r="DN78" s="151">
        <v>2723.7511106013344</v>
      </c>
      <c r="DO78" s="151">
        <v>2723.7511106013344</v>
      </c>
      <c r="DP78" s="151">
        <v>2723.7511106013344</v>
      </c>
      <c r="DQ78" s="151">
        <v>2723.7511106013344</v>
      </c>
      <c r="DR78" s="151">
        <v>2723.7511106013344</v>
      </c>
      <c r="DS78" s="151">
        <v>2723.7511106013344</v>
      </c>
      <c r="DT78" s="151">
        <v>2723.7511106013344</v>
      </c>
      <c r="DU78" s="151">
        <v>2723.7511106013344</v>
      </c>
      <c r="DV78" s="151">
        <v>2723.7511106013344</v>
      </c>
      <c r="DW78" s="151">
        <v>2716.958270542294</v>
      </c>
      <c r="DX78" s="151">
        <v>2716.958270542294</v>
      </c>
      <c r="DY78" s="151">
        <v>2716.958270542294</v>
      </c>
      <c r="DZ78" s="151">
        <v>2716.958270542294</v>
      </c>
      <c r="EA78" s="151">
        <v>2716.958270542294</v>
      </c>
      <c r="EB78" s="151">
        <v>2716.958270542294</v>
      </c>
      <c r="EC78" s="151">
        <v>2716.958270542294</v>
      </c>
      <c r="ED78" s="151">
        <v>2716.958270542294</v>
      </c>
      <c r="EE78" s="151">
        <v>2716.958270542294</v>
      </c>
      <c r="EF78" s="151">
        <v>2716.958270542294</v>
      </c>
      <c r="EG78" s="151">
        <v>2716.958270542294</v>
      </c>
      <c r="EH78" s="151">
        <v>2716.958270542294</v>
      </c>
      <c r="EI78" s="151">
        <v>2759.3727136466141</v>
      </c>
      <c r="EJ78" s="151">
        <v>2759.3727136466141</v>
      </c>
      <c r="EK78" s="151">
        <v>2759.3727136466141</v>
      </c>
      <c r="EL78" s="151">
        <v>2759.3727136466141</v>
      </c>
      <c r="EM78" s="151">
        <v>2759.3727136466141</v>
      </c>
      <c r="EN78" s="151">
        <v>2759.3727136466141</v>
      </c>
      <c r="EO78" s="151">
        <v>2759.3727136466141</v>
      </c>
      <c r="EP78" s="151">
        <v>2759.3727136466141</v>
      </c>
      <c r="EQ78" s="151">
        <v>2759.3727136466141</v>
      </c>
      <c r="ER78" s="151">
        <v>2759.3727136466141</v>
      </c>
      <c r="ES78" s="151">
        <v>2759.3727136466141</v>
      </c>
      <c r="ET78" s="151">
        <v>2759.3727136466141</v>
      </c>
      <c r="EU78" s="151">
        <v>2786.8548368984143</v>
      </c>
      <c r="EV78" s="151">
        <v>2786.8548368984143</v>
      </c>
      <c r="EW78" s="151">
        <v>2786.8548368984143</v>
      </c>
      <c r="EX78" s="151">
        <v>2786.8548368984143</v>
      </c>
      <c r="EY78" s="151">
        <v>2786.8548368984143</v>
      </c>
      <c r="EZ78" s="151">
        <v>2786.8548368984143</v>
      </c>
      <c r="FA78" s="151">
        <v>2786.8548368984143</v>
      </c>
      <c r="FB78" s="151">
        <v>2786.8548368984143</v>
      </c>
      <c r="FC78" s="151">
        <v>2786.8548368984143</v>
      </c>
      <c r="FD78" s="151">
        <v>2786.8548368984143</v>
      </c>
      <c r="FE78" s="151">
        <v>2786.8548368984143</v>
      </c>
      <c r="FF78" s="151">
        <v>2786.8548368984143</v>
      </c>
      <c r="FG78" s="151">
        <v>2801.1687697400143</v>
      </c>
      <c r="FH78" s="151">
        <v>2801.1687697400143</v>
      </c>
      <c r="FI78" s="151">
        <v>2801.1687697400143</v>
      </c>
      <c r="FJ78" s="151">
        <v>2801.1687697400143</v>
      </c>
      <c r="FK78" s="151">
        <v>2801.1687697400143</v>
      </c>
      <c r="FL78" s="151">
        <v>2801.1687697400143</v>
      </c>
      <c r="FM78" s="151">
        <v>2801.1687697400143</v>
      </c>
      <c r="FN78" s="151">
        <v>2801.1687697400143</v>
      </c>
      <c r="FO78" s="151">
        <v>2801.1687697400143</v>
      </c>
      <c r="FP78" s="151">
        <v>2801.1687697400143</v>
      </c>
      <c r="FQ78" s="151">
        <v>2801.1687697400143</v>
      </c>
      <c r="FR78" s="151">
        <v>2801.1687697400143</v>
      </c>
      <c r="FS78" s="151">
        <v>2826.3133691637345</v>
      </c>
      <c r="FT78" s="151">
        <v>2826.3133691637345</v>
      </c>
      <c r="FU78" s="151">
        <v>2826.3133691637345</v>
      </c>
      <c r="FV78" s="151">
        <v>2826.3133691637345</v>
      </c>
      <c r="FW78" s="151">
        <v>2826.3133691637345</v>
      </c>
      <c r="FX78" s="151">
        <v>2826.3133691637345</v>
      </c>
      <c r="FY78" s="151">
        <v>2826.3133691637345</v>
      </c>
      <c r="FZ78" s="151">
        <v>2826.3133691637345</v>
      </c>
      <c r="GA78" s="151">
        <v>2826.3133691637345</v>
      </c>
      <c r="GB78" s="151">
        <v>2826.3133691637345</v>
      </c>
      <c r="GC78" s="151">
        <v>2826.3133691637345</v>
      </c>
      <c r="GD78" s="151">
        <v>2826.3133691637345</v>
      </c>
      <c r="GE78" s="151">
        <v>2847.796824507574</v>
      </c>
      <c r="GF78" s="151">
        <v>2847.796824507574</v>
      </c>
      <c r="GG78" s="151">
        <v>2847.796824507574</v>
      </c>
      <c r="GH78" s="151">
        <v>2847.796824507574</v>
      </c>
      <c r="GI78" s="151">
        <v>2847.796824507574</v>
      </c>
      <c r="GJ78" s="151">
        <v>2847.796824507574</v>
      </c>
      <c r="GK78" s="151">
        <v>2847.796824507574</v>
      </c>
      <c r="GL78" s="151">
        <v>2847.796824507574</v>
      </c>
      <c r="GM78" s="151">
        <v>2847.796824507574</v>
      </c>
      <c r="GN78" s="151">
        <v>2847.796824507574</v>
      </c>
      <c r="GO78" s="151">
        <v>2847.796824507574</v>
      </c>
      <c r="GP78" s="151">
        <v>2847.796824507574</v>
      </c>
      <c r="GQ78" s="151">
        <v>2901.8183185630546</v>
      </c>
      <c r="GR78" s="151">
        <v>2901.8183185630546</v>
      </c>
      <c r="GS78" s="151">
        <v>2901.8183185630546</v>
      </c>
      <c r="GT78" s="151">
        <v>2901.8183185630546</v>
      </c>
      <c r="GU78" s="151">
        <v>2901.8183185630546</v>
      </c>
      <c r="GV78" s="151">
        <v>2901.8183185630546</v>
      </c>
      <c r="GW78" s="151">
        <v>2901.8183185630546</v>
      </c>
      <c r="GX78" s="151">
        <v>2901.8183185630546</v>
      </c>
      <c r="GY78" s="151">
        <v>2901.8183185630546</v>
      </c>
      <c r="GZ78" s="151">
        <v>2901.8183185630546</v>
      </c>
      <c r="HA78" s="151">
        <v>2901.8183185630546</v>
      </c>
      <c r="HB78" s="151">
        <v>2901.8183185630546</v>
      </c>
      <c r="HC78" s="423">
        <v>2937.3656314598143</v>
      </c>
      <c r="HD78" s="423">
        <v>2937.3656314598143</v>
      </c>
      <c r="HE78" s="423">
        <v>2937.3656314598143</v>
      </c>
      <c r="HF78" s="423">
        <v>2937.3656314598143</v>
      </c>
      <c r="HG78" s="423">
        <v>2937.3656314598143</v>
      </c>
      <c r="HH78" s="423">
        <v>2937.3656314598143</v>
      </c>
      <c r="HI78" s="423">
        <v>2937.3656314598143</v>
      </c>
      <c r="HJ78" s="423">
        <v>2937.3656314598143</v>
      </c>
      <c r="HK78" s="423">
        <v>2937.3656314598143</v>
      </c>
      <c r="HL78" s="423">
        <v>2937.3656314598143</v>
      </c>
      <c r="HM78" s="423">
        <v>2937.3656314598143</v>
      </c>
      <c r="HN78" s="423">
        <v>2937.3656314598143</v>
      </c>
      <c r="HO78" s="423">
        <v>84.296742762483206</v>
      </c>
      <c r="HP78" s="423">
        <v>84.296742762483206</v>
      </c>
      <c r="HQ78" s="423">
        <v>84.296742762483206</v>
      </c>
      <c r="HR78" s="423">
        <v>84.296742762483206</v>
      </c>
      <c r="HS78" s="423">
        <v>84.296742762483206</v>
      </c>
      <c r="HT78" s="423">
        <v>84.296742762483206</v>
      </c>
      <c r="HU78" s="423">
        <v>84.296742762483206</v>
      </c>
      <c r="HV78" s="423">
        <v>84.296742762483206</v>
      </c>
      <c r="HW78" s="423">
        <v>84.296742762483206</v>
      </c>
      <c r="HX78" s="423">
        <v>84.296742762483206</v>
      </c>
      <c r="HY78" s="423">
        <v>84.296742762483206</v>
      </c>
      <c r="HZ78" s="423">
        <v>84.296742762483206</v>
      </c>
      <c r="IA78" s="423">
        <v>84.296742762483206</v>
      </c>
      <c r="IB78" s="423">
        <v>84.296742762483206</v>
      </c>
      <c r="IC78" s="423">
        <v>84.296742762483206</v>
      </c>
      <c r="ID78" s="423">
        <v>84.296742762483206</v>
      </c>
      <c r="IE78" s="423">
        <v>84.296742762483206</v>
      </c>
      <c r="IF78" s="423">
        <v>84.296742762483206</v>
      </c>
      <c r="IG78" s="423">
        <v>84.296742762483206</v>
      </c>
      <c r="IH78" s="423">
        <v>84.296742762483206</v>
      </c>
      <c r="II78" s="423">
        <v>84.296742762483206</v>
      </c>
      <c r="IJ78" s="423">
        <v>84.296742762483206</v>
      </c>
      <c r="IK78" s="423">
        <v>84.296742762483206</v>
      </c>
      <c r="IL78" s="423">
        <v>84.296742762483206</v>
      </c>
    </row>
    <row r="79" spans="1:246" x14ac:dyDescent="0.25">
      <c r="A79" s="144">
        <v>163</v>
      </c>
      <c r="B79" s="144" t="s">
        <v>334</v>
      </c>
      <c r="C79" s="144">
        <v>3</v>
      </c>
      <c r="D79" s="144">
        <v>0</v>
      </c>
      <c r="E79" s="144"/>
      <c r="F79" s="145">
        <f t="shared" si="7"/>
        <v>330.19945459999997</v>
      </c>
      <c r="G79" s="146">
        <f t="shared" si="9"/>
        <v>149.55285862890523</v>
      </c>
      <c r="H79" s="147">
        <f>MAX(0,IF(Q79&lt;&gt;"",(YEAR(Q79)-YEAR(GERAL!$G$3))*12+MONTH(Q79)+1,999))</f>
        <v>97</v>
      </c>
      <c r="I79" s="148"/>
      <c r="J79" s="149"/>
      <c r="K79" s="150">
        <f>IF(J79&lt;&gt;"",(YEAR(J79)-YEAR(GERAL!$G$3))*12+MONTH(J79)+IF(DAY(J79)&gt;1,1,0),0)</f>
        <v>0</v>
      </c>
      <c r="L79" s="151">
        <v>3.39</v>
      </c>
      <c r="M79" s="151">
        <v>6.36</v>
      </c>
      <c r="N79" s="152">
        <v>344.65</v>
      </c>
      <c r="O79" s="153">
        <f t="shared" si="8"/>
        <v>0</v>
      </c>
      <c r="P79" s="154"/>
      <c r="Q79" s="149">
        <v>46751</v>
      </c>
      <c r="R79" s="155">
        <v>365</v>
      </c>
      <c r="S79" s="156">
        <v>1</v>
      </c>
      <c r="T79" s="157">
        <v>0</v>
      </c>
      <c r="AL79" s="144" t="s">
        <v>265</v>
      </c>
      <c r="AM79" s="150" t="s">
        <v>393</v>
      </c>
      <c r="AQ79" s="151">
        <v>149.55285862890523</v>
      </c>
      <c r="AR79" s="151">
        <v>149.55285862890523</v>
      </c>
      <c r="AS79" s="151">
        <v>149.55285862890523</v>
      </c>
      <c r="AT79" s="151">
        <v>149.55285862890523</v>
      </c>
      <c r="AU79" s="151">
        <v>149.55285862890523</v>
      </c>
      <c r="AV79" s="151">
        <v>149.55285862890523</v>
      </c>
      <c r="AW79" s="151">
        <v>149.55285862890523</v>
      </c>
      <c r="AX79" s="151">
        <v>149.55285862890523</v>
      </c>
      <c r="AY79" s="151">
        <v>149.55285862890523</v>
      </c>
      <c r="AZ79" s="151">
        <v>149.55285862890523</v>
      </c>
      <c r="BA79" s="151">
        <v>149.55285862890523</v>
      </c>
      <c r="BB79" s="151">
        <v>149.55285862890523</v>
      </c>
      <c r="BC79" s="151">
        <v>147.19992161890391</v>
      </c>
      <c r="BD79" s="151">
        <v>147.19992161890391</v>
      </c>
      <c r="BE79" s="151">
        <v>147.19992161890391</v>
      </c>
      <c r="BF79" s="151">
        <v>147.19992161890391</v>
      </c>
      <c r="BG79" s="151">
        <v>147.19992161890391</v>
      </c>
      <c r="BH79" s="151">
        <v>147.19992161890391</v>
      </c>
      <c r="BI79" s="151">
        <v>147.19992161890391</v>
      </c>
      <c r="BJ79" s="151">
        <v>147.19992161890391</v>
      </c>
      <c r="BK79" s="151">
        <v>147.19992161890391</v>
      </c>
      <c r="BL79" s="151">
        <v>147.19992161890391</v>
      </c>
      <c r="BM79" s="151">
        <v>147.19992161890391</v>
      </c>
      <c r="BN79" s="151">
        <v>147.19992161890391</v>
      </c>
      <c r="BO79" s="151">
        <v>145.21742321185639</v>
      </c>
      <c r="BP79" s="151">
        <v>145.21742321185639</v>
      </c>
      <c r="BQ79" s="151">
        <v>145.21742321185639</v>
      </c>
      <c r="BR79" s="151">
        <v>145.21742321185639</v>
      </c>
      <c r="BS79" s="151">
        <v>145.21742321185639</v>
      </c>
      <c r="BT79" s="151">
        <v>145.21742321185639</v>
      </c>
      <c r="BU79" s="151">
        <v>145.21742321185639</v>
      </c>
      <c r="BV79" s="151">
        <v>145.21742321185639</v>
      </c>
      <c r="BW79" s="151">
        <v>145.21742321185639</v>
      </c>
      <c r="BX79" s="151">
        <v>145.21742321185639</v>
      </c>
      <c r="BY79" s="151">
        <v>145.21742321185639</v>
      </c>
      <c r="BZ79" s="151">
        <v>145.21742321185639</v>
      </c>
      <c r="CA79" s="151">
        <v>143.66353672318445</v>
      </c>
      <c r="CB79" s="151">
        <v>143.66353672318445</v>
      </c>
      <c r="CC79" s="151">
        <v>143.66353672318445</v>
      </c>
      <c r="CD79" s="151">
        <v>143.66353672318445</v>
      </c>
      <c r="CE79" s="151">
        <v>143.66353672318445</v>
      </c>
      <c r="CF79" s="151">
        <v>143.66353672318445</v>
      </c>
      <c r="CG79" s="151">
        <v>143.66353672318445</v>
      </c>
      <c r="CH79" s="151">
        <v>143.66353672318445</v>
      </c>
      <c r="CI79" s="151">
        <v>143.66353672318445</v>
      </c>
      <c r="CJ79" s="151">
        <v>143.66353672318445</v>
      </c>
      <c r="CK79" s="151">
        <v>143.66353672318445</v>
      </c>
      <c r="CL79" s="151">
        <v>143.66353672318445</v>
      </c>
      <c r="CM79" s="151">
        <v>143.20176388931876</v>
      </c>
      <c r="CN79" s="151">
        <v>143.20176388931876</v>
      </c>
      <c r="CO79" s="151">
        <v>143.20176388931876</v>
      </c>
      <c r="CP79" s="151">
        <v>143.20176388931876</v>
      </c>
      <c r="CQ79" s="151">
        <v>143.20176388931876</v>
      </c>
      <c r="CR79" s="151">
        <v>143.20176388931876</v>
      </c>
      <c r="CS79" s="151">
        <v>143.20176388931876</v>
      </c>
      <c r="CT79" s="151">
        <v>143.20176388931876</v>
      </c>
      <c r="CU79" s="151">
        <v>143.20176388931876</v>
      </c>
      <c r="CV79" s="151">
        <v>143.20176388931876</v>
      </c>
      <c r="CW79" s="151">
        <v>143.20176388931876</v>
      </c>
      <c r="CX79" s="151">
        <v>143.20176388931876</v>
      </c>
      <c r="CY79" s="151">
        <v>141.98940648753231</v>
      </c>
      <c r="CZ79" s="151">
        <v>141.98940648753231</v>
      </c>
      <c r="DA79" s="151">
        <v>141.98940648753231</v>
      </c>
      <c r="DB79" s="151">
        <v>141.98940648753231</v>
      </c>
      <c r="DC79" s="151">
        <v>141.98940648753231</v>
      </c>
      <c r="DD79" s="151">
        <v>141.98940648753231</v>
      </c>
      <c r="DE79" s="151">
        <v>141.98940648753231</v>
      </c>
      <c r="DF79" s="151">
        <v>141.98940648753231</v>
      </c>
      <c r="DG79" s="151">
        <v>141.98940648753231</v>
      </c>
      <c r="DH79" s="151">
        <v>141.98940648753231</v>
      </c>
      <c r="DI79" s="151">
        <v>141.98940648753231</v>
      </c>
      <c r="DJ79" s="151">
        <v>141.98940648753231</v>
      </c>
      <c r="DK79" s="151">
        <v>142.55477175397615</v>
      </c>
      <c r="DL79" s="151">
        <v>142.55477175397615</v>
      </c>
      <c r="DM79" s="151">
        <v>142.55477175397615</v>
      </c>
      <c r="DN79" s="151">
        <v>142.55477175397615</v>
      </c>
      <c r="DO79" s="151">
        <v>142.55477175397615</v>
      </c>
      <c r="DP79" s="151">
        <v>142.55477175397615</v>
      </c>
      <c r="DQ79" s="151">
        <v>142.55477175397615</v>
      </c>
      <c r="DR79" s="151">
        <v>142.55477175397615</v>
      </c>
      <c r="DS79" s="151">
        <v>142.55477175397615</v>
      </c>
      <c r="DT79" s="151">
        <v>142.55477175397615</v>
      </c>
      <c r="DU79" s="151">
        <v>142.55477175397615</v>
      </c>
      <c r="DV79" s="151">
        <v>142.55477175397615</v>
      </c>
      <c r="DW79" s="151">
        <v>143.54669409574169</v>
      </c>
      <c r="DX79" s="151">
        <v>143.54669409574169</v>
      </c>
      <c r="DY79" s="151">
        <v>143.54669409574169</v>
      </c>
      <c r="DZ79" s="151">
        <v>143.54669409574169</v>
      </c>
      <c r="EA79" s="151">
        <v>143.54669409574169</v>
      </c>
      <c r="EB79" s="151">
        <v>143.54669409574169</v>
      </c>
      <c r="EC79" s="151">
        <v>143.54669409574169</v>
      </c>
      <c r="ED79" s="151">
        <v>143.54669409574169</v>
      </c>
      <c r="EE79" s="151">
        <v>143.54669409574169</v>
      </c>
      <c r="EF79" s="151">
        <v>143.54669409574169</v>
      </c>
      <c r="EG79" s="151">
        <v>143.54669409574169</v>
      </c>
      <c r="EH79" s="151">
        <v>143.54669409574169</v>
      </c>
      <c r="EI79" s="151">
        <v>142.33249442087245</v>
      </c>
      <c r="EJ79" s="151">
        <v>142.33249442087245</v>
      </c>
      <c r="EK79" s="151">
        <v>142.33249442087245</v>
      </c>
      <c r="EL79" s="151">
        <v>142.33249442087245</v>
      </c>
      <c r="EM79" s="151">
        <v>142.33249442087245</v>
      </c>
      <c r="EN79" s="151">
        <v>142.33249442087245</v>
      </c>
      <c r="EO79" s="151">
        <v>142.33249442087245</v>
      </c>
      <c r="EP79" s="151">
        <v>142.33249442087245</v>
      </c>
      <c r="EQ79" s="151">
        <v>142.33249442087245</v>
      </c>
      <c r="ER79" s="151">
        <v>142.33249442087245</v>
      </c>
      <c r="ES79" s="151">
        <v>142.33249442087245</v>
      </c>
      <c r="ET79" s="151">
        <v>142.33249442087245</v>
      </c>
      <c r="EU79" s="151">
        <v>142.42779662457806</v>
      </c>
      <c r="EV79" s="151">
        <v>142.42779662457806</v>
      </c>
      <c r="EW79" s="151">
        <v>142.42779662457806</v>
      </c>
      <c r="EX79" s="151">
        <v>142.42779662457806</v>
      </c>
      <c r="EY79" s="151">
        <v>142.42779662457806</v>
      </c>
      <c r="EZ79" s="151">
        <v>142.42779662457806</v>
      </c>
      <c r="FA79" s="151">
        <v>142.42779662457806</v>
      </c>
      <c r="FB79" s="151">
        <v>142.42779662457806</v>
      </c>
      <c r="FC79" s="151">
        <v>142.42779662457806</v>
      </c>
      <c r="FD79" s="151">
        <v>142.42779662457806</v>
      </c>
      <c r="FE79" s="151">
        <v>142.42779662457806</v>
      </c>
      <c r="FF79" s="151">
        <v>142.42779662457806</v>
      </c>
      <c r="FG79" s="151">
        <v>142.28969700002622</v>
      </c>
      <c r="FH79" s="151">
        <v>142.28969700002622</v>
      </c>
      <c r="FI79" s="151">
        <v>142.28969700002622</v>
      </c>
      <c r="FJ79" s="151">
        <v>142.28969700002622</v>
      </c>
      <c r="FK79" s="151">
        <v>142.28969700002622</v>
      </c>
      <c r="FL79" s="151">
        <v>142.28969700002622</v>
      </c>
      <c r="FM79" s="151">
        <v>142.28969700002622</v>
      </c>
      <c r="FN79" s="151">
        <v>142.28969700002622</v>
      </c>
      <c r="FO79" s="151">
        <v>142.28969700002622</v>
      </c>
      <c r="FP79" s="151">
        <v>142.28969700002622</v>
      </c>
      <c r="FQ79" s="151">
        <v>142.28969700002622</v>
      </c>
      <c r="FR79" s="151">
        <v>142.28969700002622</v>
      </c>
      <c r="FS79" s="151">
        <v>142.17427150572405</v>
      </c>
      <c r="FT79" s="151">
        <v>142.17427150572405</v>
      </c>
      <c r="FU79" s="151">
        <v>142.17427150572405</v>
      </c>
      <c r="FV79" s="151">
        <v>142.17427150572405</v>
      </c>
      <c r="FW79" s="151">
        <v>142.17427150572405</v>
      </c>
      <c r="FX79" s="151">
        <v>142.17427150572405</v>
      </c>
      <c r="FY79" s="151">
        <v>142.17427150572405</v>
      </c>
      <c r="FZ79" s="151">
        <v>142.17427150572405</v>
      </c>
      <c r="GA79" s="151">
        <v>142.17427150572405</v>
      </c>
      <c r="GB79" s="151">
        <v>142.17427150572405</v>
      </c>
      <c r="GC79" s="151">
        <v>142.17427150572405</v>
      </c>
      <c r="GD79" s="151">
        <v>142.17427150572405</v>
      </c>
      <c r="GE79" s="151">
        <v>141.96340209440223</v>
      </c>
      <c r="GF79" s="151">
        <v>141.96340209440223</v>
      </c>
      <c r="GG79" s="151">
        <v>141.96340209440223</v>
      </c>
      <c r="GH79" s="151">
        <v>141.96340209440223</v>
      </c>
      <c r="GI79" s="151">
        <v>141.96340209440223</v>
      </c>
      <c r="GJ79" s="151">
        <v>141.96340209440223</v>
      </c>
      <c r="GK79" s="151">
        <v>141.96340209440223</v>
      </c>
      <c r="GL79" s="151">
        <v>141.96340209440223</v>
      </c>
      <c r="GM79" s="151">
        <v>141.96340209440223</v>
      </c>
      <c r="GN79" s="151">
        <v>141.96340209440223</v>
      </c>
      <c r="GO79" s="151">
        <v>141.96340209440223</v>
      </c>
      <c r="GP79" s="151">
        <v>141.96340209440223</v>
      </c>
      <c r="GQ79" s="151">
        <v>142.44388108572392</v>
      </c>
      <c r="GR79" s="151">
        <v>142.44388108572392</v>
      </c>
      <c r="GS79" s="151">
        <v>142.44388108572392</v>
      </c>
      <c r="GT79" s="151">
        <v>142.44388108572392</v>
      </c>
      <c r="GU79" s="151">
        <v>142.44388108572392</v>
      </c>
      <c r="GV79" s="151">
        <v>142.44388108572392</v>
      </c>
      <c r="GW79" s="151">
        <v>142.44388108572392</v>
      </c>
      <c r="GX79" s="151">
        <v>142.44388108572392</v>
      </c>
      <c r="GY79" s="151">
        <v>142.44388108572392</v>
      </c>
      <c r="GZ79" s="151">
        <v>142.44388108572392</v>
      </c>
      <c r="HA79" s="151">
        <v>142.44388108572392</v>
      </c>
      <c r="HB79" s="151">
        <v>142.44388108572392</v>
      </c>
      <c r="HC79" s="423">
        <v>142.50063726800508</v>
      </c>
      <c r="HD79" s="423">
        <v>142.50063726800508</v>
      </c>
      <c r="HE79" s="423">
        <v>142.50063726800508</v>
      </c>
      <c r="HF79" s="423">
        <v>142.50063726800508</v>
      </c>
      <c r="HG79" s="423">
        <v>142.50063726800508</v>
      </c>
      <c r="HH79" s="423">
        <v>142.50063726800508</v>
      </c>
      <c r="HI79" s="423">
        <v>142.50063726800508</v>
      </c>
      <c r="HJ79" s="423">
        <v>142.50063726800508</v>
      </c>
      <c r="HK79" s="423">
        <v>142.50063726800508</v>
      </c>
      <c r="HL79" s="423">
        <v>142.50063726800508</v>
      </c>
      <c r="HM79" s="423">
        <v>142.50063726800508</v>
      </c>
      <c r="HN79" s="423">
        <v>142.50063726800508</v>
      </c>
      <c r="HO79" s="423">
        <v>1468.00507787316</v>
      </c>
      <c r="HP79" s="423">
        <v>1468.00507787316</v>
      </c>
      <c r="HQ79" s="423">
        <v>1468.00507787316</v>
      </c>
      <c r="HR79" s="423">
        <v>1468.00507787316</v>
      </c>
      <c r="HS79" s="423">
        <v>1468.00507787316</v>
      </c>
      <c r="HT79" s="423">
        <v>1468.00507787316</v>
      </c>
      <c r="HU79" s="423">
        <v>1468.00507787316</v>
      </c>
      <c r="HV79" s="423">
        <v>1468.00507787316</v>
      </c>
      <c r="HW79" s="423">
        <v>1468.00507787316</v>
      </c>
      <c r="HX79" s="423">
        <v>1468.00507787316</v>
      </c>
      <c r="HY79" s="423">
        <v>1468.00507787316</v>
      </c>
      <c r="HZ79" s="423">
        <v>1468.00507787316</v>
      </c>
      <c r="IA79" s="423">
        <v>1468.00507787316</v>
      </c>
      <c r="IB79" s="423">
        <v>1468.00507787316</v>
      </c>
      <c r="IC79" s="423">
        <v>1468.00507787316</v>
      </c>
      <c r="ID79" s="423">
        <v>1468.00507787316</v>
      </c>
      <c r="IE79" s="423">
        <v>1468.00507787316</v>
      </c>
      <c r="IF79" s="423">
        <v>1468.00507787316</v>
      </c>
      <c r="IG79" s="423">
        <v>1468.00507787316</v>
      </c>
      <c r="IH79" s="423">
        <v>1468.00507787316</v>
      </c>
      <c r="II79" s="423">
        <v>1468.00507787316</v>
      </c>
      <c r="IJ79" s="423">
        <v>1468.00507787316</v>
      </c>
      <c r="IK79" s="423">
        <v>1468.00507787316</v>
      </c>
      <c r="IL79" s="423">
        <v>1468.00507787316</v>
      </c>
    </row>
    <row r="80" spans="1:246" x14ac:dyDescent="0.25">
      <c r="A80" s="144">
        <v>164</v>
      </c>
      <c r="B80" s="144" t="s">
        <v>335</v>
      </c>
      <c r="C80" s="144">
        <v>3</v>
      </c>
      <c r="D80" s="144">
        <v>0</v>
      </c>
      <c r="E80" s="144"/>
      <c r="F80" s="145">
        <f t="shared" si="7"/>
        <v>110.60101765439998</v>
      </c>
      <c r="G80" s="146">
        <f t="shared" si="9"/>
        <v>1101.1558124325193</v>
      </c>
      <c r="H80" s="147">
        <f>MAX(0,IF(Q80&lt;&gt;"",(YEAR(Q80)-YEAR(GERAL!$G$3))*12+MONTH(Q80)+1,999))</f>
        <v>49</v>
      </c>
      <c r="I80" s="148"/>
      <c r="J80" s="149"/>
      <c r="K80" s="150">
        <f>IF(J80&lt;&gt;"",(YEAR(J80)-YEAR(GERAL!$G$3))*12+MONTH(J80)+IF(DAY(J80)&gt;1,1,0),0)</f>
        <v>0</v>
      </c>
      <c r="L80" s="151">
        <v>20.62</v>
      </c>
      <c r="M80" s="151">
        <v>5.32</v>
      </c>
      <c r="N80" s="152">
        <v>344.65</v>
      </c>
      <c r="O80" s="153">
        <f t="shared" si="8"/>
        <v>0</v>
      </c>
      <c r="P80" s="154"/>
      <c r="Q80" s="149">
        <v>45290</v>
      </c>
      <c r="R80" s="155">
        <v>147.16</v>
      </c>
      <c r="S80" s="156">
        <v>1</v>
      </c>
      <c r="T80" s="157">
        <v>0</v>
      </c>
      <c r="AL80" s="144" t="s">
        <v>256</v>
      </c>
      <c r="AM80" s="150" t="s">
        <v>393</v>
      </c>
      <c r="AQ80" s="151">
        <v>1101.1558124325193</v>
      </c>
      <c r="AR80" s="151">
        <v>1101.1558124325193</v>
      </c>
      <c r="AS80" s="151">
        <v>1101.1558124325193</v>
      </c>
      <c r="AT80" s="151">
        <v>1101.1558124325193</v>
      </c>
      <c r="AU80" s="151">
        <v>1101.1558124325193</v>
      </c>
      <c r="AV80" s="151">
        <v>1101.1558124325193</v>
      </c>
      <c r="AW80" s="151">
        <v>1101.1558124325193</v>
      </c>
      <c r="AX80" s="151">
        <v>1101.1558124325193</v>
      </c>
      <c r="AY80" s="151">
        <v>1101.1558124325193</v>
      </c>
      <c r="AZ80" s="151">
        <v>1101.1558124325193</v>
      </c>
      <c r="BA80" s="151">
        <v>1101.1558124325193</v>
      </c>
      <c r="BB80" s="151">
        <v>1101.1558124325193</v>
      </c>
      <c r="BC80" s="151">
        <v>1262.1901398044174</v>
      </c>
      <c r="BD80" s="151">
        <v>1262.1901398044174</v>
      </c>
      <c r="BE80" s="151">
        <v>1262.1901398044174</v>
      </c>
      <c r="BF80" s="151">
        <v>1262.1901398044174</v>
      </c>
      <c r="BG80" s="151">
        <v>1262.1901398044174</v>
      </c>
      <c r="BH80" s="151">
        <v>1262.1901398044174</v>
      </c>
      <c r="BI80" s="151">
        <v>1262.1901398044174</v>
      </c>
      <c r="BJ80" s="151">
        <v>1262.1901398044174</v>
      </c>
      <c r="BK80" s="151">
        <v>1262.1901398044174</v>
      </c>
      <c r="BL80" s="151">
        <v>1262.1901398044174</v>
      </c>
      <c r="BM80" s="151">
        <v>1262.1901398044174</v>
      </c>
      <c r="BN80" s="151">
        <v>1262.1901398044174</v>
      </c>
      <c r="BO80" s="151">
        <v>1264.7905154479956</v>
      </c>
      <c r="BP80" s="151">
        <v>1264.7905154479956</v>
      </c>
      <c r="BQ80" s="151">
        <v>1264.7905154479956</v>
      </c>
      <c r="BR80" s="151">
        <v>1264.7905154479956</v>
      </c>
      <c r="BS80" s="151">
        <v>1264.7905154479956</v>
      </c>
      <c r="BT80" s="151">
        <v>1264.7905154479956</v>
      </c>
      <c r="BU80" s="151">
        <v>1264.7905154479956</v>
      </c>
      <c r="BV80" s="151">
        <v>1264.7905154479956</v>
      </c>
      <c r="BW80" s="151">
        <v>1264.7905154479956</v>
      </c>
      <c r="BX80" s="151">
        <v>1264.7905154479956</v>
      </c>
      <c r="BY80" s="151">
        <v>1264.7905154479956</v>
      </c>
      <c r="BZ80" s="151">
        <v>1264.7905154479956</v>
      </c>
      <c r="CA80" s="151">
        <v>1258.5380504400671</v>
      </c>
      <c r="CB80" s="151">
        <v>1258.5380504400671</v>
      </c>
      <c r="CC80" s="151">
        <v>1258.5380504400671</v>
      </c>
      <c r="CD80" s="151">
        <v>1258.5380504400671</v>
      </c>
      <c r="CE80" s="151">
        <v>1258.5380504400671</v>
      </c>
      <c r="CF80" s="151">
        <v>1258.5380504400671</v>
      </c>
      <c r="CG80" s="151">
        <v>1258.5380504400671</v>
      </c>
      <c r="CH80" s="151">
        <v>1258.5380504400671</v>
      </c>
      <c r="CI80" s="151">
        <v>1258.5380504400671</v>
      </c>
      <c r="CJ80" s="151">
        <v>1258.5380504400671</v>
      </c>
      <c r="CK80" s="151">
        <v>1258.5380504400671</v>
      </c>
      <c r="CL80" s="151">
        <v>1258.5380504400671</v>
      </c>
      <c r="CM80" s="151">
        <v>1268.0469290706455</v>
      </c>
      <c r="CN80" s="151">
        <v>1268.0469290706455</v>
      </c>
      <c r="CO80" s="151">
        <v>1268.0469290706455</v>
      </c>
      <c r="CP80" s="151">
        <v>1268.0469290706455</v>
      </c>
      <c r="CQ80" s="151">
        <v>1268.0469290706455</v>
      </c>
      <c r="CR80" s="151">
        <v>1268.0469290706455</v>
      </c>
      <c r="CS80" s="151">
        <v>1268.0469290706455</v>
      </c>
      <c r="CT80" s="151">
        <v>1268.0469290706455</v>
      </c>
      <c r="CU80" s="151">
        <v>1268.0469290706455</v>
      </c>
      <c r="CV80" s="151">
        <v>1268.0469290706455</v>
      </c>
      <c r="CW80" s="151">
        <v>1268.0469290706455</v>
      </c>
      <c r="CX80" s="151">
        <v>1268.0469290706455</v>
      </c>
      <c r="CY80" s="151">
        <v>1283.8440718078984</v>
      </c>
      <c r="CZ80" s="151">
        <v>1283.8440718078984</v>
      </c>
      <c r="DA80" s="151">
        <v>1283.8440718078984</v>
      </c>
      <c r="DB80" s="151">
        <v>1283.8440718078984</v>
      </c>
      <c r="DC80" s="151">
        <v>1283.8440718078984</v>
      </c>
      <c r="DD80" s="151">
        <v>1283.8440718078984</v>
      </c>
      <c r="DE80" s="151">
        <v>1283.8440718078984</v>
      </c>
      <c r="DF80" s="151">
        <v>1283.8440718078984</v>
      </c>
      <c r="DG80" s="151">
        <v>1283.8440718078984</v>
      </c>
      <c r="DH80" s="151">
        <v>1283.8440718078984</v>
      </c>
      <c r="DI80" s="151">
        <v>1283.8440718078984</v>
      </c>
      <c r="DJ80" s="151">
        <v>1283.8440718078984</v>
      </c>
      <c r="DK80" s="151">
        <v>1294.2552862169193</v>
      </c>
      <c r="DL80" s="151">
        <v>1294.2552862169193</v>
      </c>
      <c r="DM80" s="151">
        <v>1294.2552862169193</v>
      </c>
      <c r="DN80" s="151">
        <v>1294.2552862169193</v>
      </c>
      <c r="DO80" s="151">
        <v>1294.2552862169193</v>
      </c>
      <c r="DP80" s="151">
        <v>1294.2552862169193</v>
      </c>
      <c r="DQ80" s="151">
        <v>1294.2552862169193</v>
      </c>
      <c r="DR80" s="151">
        <v>1294.2552862169193</v>
      </c>
      <c r="DS80" s="151">
        <v>1294.2552862169193</v>
      </c>
      <c r="DT80" s="151">
        <v>1294.2552862169193</v>
      </c>
      <c r="DU80" s="151">
        <v>1294.2552862169193</v>
      </c>
      <c r="DV80" s="151">
        <v>1294.2552862169193</v>
      </c>
      <c r="DW80" s="151">
        <v>1320.0339974668018</v>
      </c>
      <c r="DX80" s="151">
        <v>1320.0339974668018</v>
      </c>
      <c r="DY80" s="151">
        <v>1320.0339974668018</v>
      </c>
      <c r="DZ80" s="151">
        <v>1320.0339974668018</v>
      </c>
      <c r="EA80" s="151">
        <v>1320.0339974668018</v>
      </c>
      <c r="EB80" s="151">
        <v>1320.0339974668018</v>
      </c>
      <c r="EC80" s="151">
        <v>1320.0339974668018</v>
      </c>
      <c r="ED80" s="151">
        <v>1320.0339974668018</v>
      </c>
      <c r="EE80" s="151">
        <v>1320.0339974668018</v>
      </c>
      <c r="EF80" s="151">
        <v>1320.0339974668018</v>
      </c>
      <c r="EG80" s="151">
        <v>1320.0339974668018</v>
      </c>
      <c r="EH80" s="151">
        <v>1320.0339974668018</v>
      </c>
      <c r="EI80" s="151">
        <v>1321.1233675860967</v>
      </c>
      <c r="EJ80" s="151">
        <v>1321.1233675860967</v>
      </c>
      <c r="EK80" s="151">
        <v>1321.1233675860967</v>
      </c>
      <c r="EL80" s="151">
        <v>1321.1233675860967</v>
      </c>
      <c r="EM80" s="151">
        <v>1321.1233675860967</v>
      </c>
      <c r="EN80" s="151">
        <v>1321.1233675860967</v>
      </c>
      <c r="EO80" s="151">
        <v>1321.1233675860967</v>
      </c>
      <c r="EP80" s="151">
        <v>1321.1233675860967</v>
      </c>
      <c r="EQ80" s="151">
        <v>1321.1233675860967</v>
      </c>
      <c r="ER80" s="151">
        <v>1321.1233675860967</v>
      </c>
      <c r="ES80" s="151">
        <v>1321.1233675860967</v>
      </c>
      <c r="ET80" s="151">
        <v>1321.1233675860967</v>
      </c>
      <c r="EU80" s="151">
        <v>1355.6552916590158</v>
      </c>
      <c r="EV80" s="151">
        <v>1355.6552916590158</v>
      </c>
      <c r="EW80" s="151">
        <v>1355.6552916590158</v>
      </c>
      <c r="EX80" s="151">
        <v>1355.6552916590158</v>
      </c>
      <c r="EY80" s="151">
        <v>1355.6552916590158</v>
      </c>
      <c r="EZ80" s="151">
        <v>1355.6552916590158</v>
      </c>
      <c r="FA80" s="151">
        <v>1355.6552916590158</v>
      </c>
      <c r="FB80" s="151">
        <v>1355.6552916590158</v>
      </c>
      <c r="FC80" s="151">
        <v>1355.6552916590158</v>
      </c>
      <c r="FD80" s="151">
        <v>1355.6552916590158</v>
      </c>
      <c r="FE80" s="151">
        <v>1355.6552916590158</v>
      </c>
      <c r="FF80" s="151">
        <v>1355.6552916590158</v>
      </c>
      <c r="FG80" s="151">
        <v>1374.7536358814682</v>
      </c>
      <c r="FH80" s="151">
        <v>1374.7536358814682</v>
      </c>
      <c r="FI80" s="151">
        <v>1374.7536358814682</v>
      </c>
      <c r="FJ80" s="151">
        <v>1374.7536358814682</v>
      </c>
      <c r="FK80" s="151">
        <v>1374.7536358814682</v>
      </c>
      <c r="FL80" s="151">
        <v>1374.7536358814682</v>
      </c>
      <c r="FM80" s="151">
        <v>1374.7536358814682</v>
      </c>
      <c r="FN80" s="151">
        <v>1374.7536358814682</v>
      </c>
      <c r="FO80" s="151">
        <v>1374.7536358814682</v>
      </c>
      <c r="FP80" s="151">
        <v>1374.7536358814682</v>
      </c>
      <c r="FQ80" s="151">
        <v>1374.7536358814682</v>
      </c>
      <c r="FR80" s="151">
        <v>1374.7536358814682</v>
      </c>
      <c r="FS80" s="151">
        <v>1398.195155119462</v>
      </c>
      <c r="FT80" s="151">
        <v>1398.195155119462</v>
      </c>
      <c r="FU80" s="151">
        <v>1398.195155119462</v>
      </c>
      <c r="FV80" s="151">
        <v>1398.195155119462</v>
      </c>
      <c r="FW80" s="151">
        <v>1398.195155119462</v>
      </c>
      <c r="FX80" s="151">
        <v>1398.195155119462</v>
      </c>
      <c r="FY80" s="151">
        <v>1398.195155119462</v>
      </c>
      <c r="FZ80" s="151">
        <v>1398.195155119462</v>
      </c>
      <c r="GA80" s="151">
        <v>1398.195155119462</v>
      </c>
      <c r="GB80" s="151">
        <v>1398.195155119462</v>
      </c>
      <c r="GC80" s="151">
        <v>1398.195155119462</v>
      </c>
      <c r="GD80" s="151">
        <v>1398.195155119462</v>
      </c>
      <c r="GE80" s="151">
        <v>1410.8688158577631</v>
      </c>
      <c r="GF80" s="151">
        <v>1410.8688158577631</v>
      </c>
      <c r="GG80" s="151">
        <v>1410.8688158577631</v>
      </c>
      <c r="GH80" s="151">
        <v>1410.8688158577631</v>
      </c>
      <c r="GI80" s="151">
        <v>1410.8688158577631</v>
      </c>
      <c r="GJ80" s="151">
        <v>1410.8688158577631</v>
      </c>
      <c r="GK80" s="151">
        <v>1410.8688158577631</v>
      </c>
      <c r="GL80" s="151">
        <v>1410.8688158577631</v>
      </c>
      <c r="GM80" s="151">
        <v>1410.8688158577631</v>
      </c>
      <c r="GN80" s="151">
        <v>1410.8688158577631</v>
      </c>
      <c r="GO80" s="151">
        <v>1410.8688158577631</v>
      </c>
      <c r="GP80" s="151">
        <v>1410.8688158577631</v>
      </c>
      <c r="GQ80" s="151">
        <v>1434.4710695046592</v>
      </c>
      <c r="GR80" s="151">
        <v>1434.4710695046592</v>
      </c>
      <c r="GS80" s="151">
        <v>1434.4710695046592</v>
      </c>
      <c r="GT80" s="151">
        <v>1434.4710695046592</v>
      </c>
      <c r="GU80" s="151">
        <v>1434.4710695046592</v>
      </c>
      <c r="GV80" s="151">
        <v>1434.4710695046592</v>
      </c>
      <c r="GW80" s="151">
        <v>1434.4710695046592</v>
      </c>
      <c r="GX80" s="151">
        <v>1434.4710695046592</v>
      </c>
      <c r="GY80" s="151">
        <v>1434.4710695046592</v>
      </c>
      <c r="GZ80" s="151">
        <v>1434.4710695046592</v>
      </c>
      <c r="HA80" s="151">
        <v>1434.4710695046592</v>
      </c>
      <c r="HB80" s="151">
        <v>1434.4710695046592</v>
      </c>
      <c r="HC80" s="423">
        <v>1449.130282949071</v>
      </c>
      <c r="HD80" s="423">
        <v>1449.130282949071</v>
      </c>
      <c r="HE80" s="423">
        <v>1449.130282949071</v>
      </c>
      <c r="HF80" s="423">
        <v>1449.130282949071</v>
      </c>
      <c r="HG80" s="423">
        <v>1449.130282949071</v>
      </c>
      <c r="HH80" s="423">
        <v>1449.130282949071</v>
      </c>
      <c r="HI80" s="423">
        <v>1449.130282949071</v>
      </c>
      <c r="HJ80" s="423">
        <v>1449.130282949071</v>
      </c>
      <c r="HK80" s="423">
        <v>1449.130282949071</v>
      </c>
      <c r="HL80" s="423">
        <v>1449.130282949071</v>
      </c>
      <c r="HM80" s="423">
        <v>1449.130282949071</v>
      </c>
      <c r="HN80" s="423">
        <v>1449.130282949071</v>
      </c>
      <c r="HO80" s="423">
        <v>1468.00507787316</v>
      </c>
      <c r="HP80" s="423">
        <v>1468.00507787316</v>
      </c>
      <c r="HQ80" s="423">
        <v>1468.00507787316</v>
      </c>
      <c r="HR80" s="423">
        <v>1468.00507787316</v>
      </c>
      <c r="HS80" s="423">
        <v>1468.00507787316</v>
      </c>
      <c r="HT80" s="423">
        <v>1468.00507787316</v>
      </c>
      <c r="HU80" s="423">
        <v>1468.00507787316</v>
      </c>
      <c r="HV80" s="423">
        <v>1468.00507787316</v>
      </c>
      <c r="HW80" s="423">
        <v>1468.00507787316</v>
      </c>
      <c r="HX80" s="423">
        <v>1468.00507787316</v>
      </c>
      <c r="HY80" s="423">
        <v>1468.00507787316</v>
      </c>
      <c r="HZ80" s="423">
        <v>1468.00507787316</v>
      </c>
      <c r="IA80" s="423">
        <v>1468.00507787316</v>
      </c>
      <c r="IB80" s="423">
        <v>1468.00507787316</v>
      </c>
      <c r="IC80" s="423">
        <v>1468.00507787316</v>
      </c>
      <c r="ID80" s="423">
        <v>1468.00507787316</v>
      </c>
      <c r="IE80" s="423">
        <v>1468.00507787316</v>
      </c>
      <c r="IF80" s="423">
        <v>1468.00507787316</v>
      </c>
      <c r="IG80" s="423">
        <v>1468.00507787316</v>
      </c>
      <c r="IH80" s="423">
        <v>1468.00507787316</v>
      </c>
      <c r="II80" s="423">
        <v>1468.00507787316</v>
      </c>
      <c r="IJ80" s="423">
        <v>1468.00507787316</v>
      </c>
      <c r="IK80" s="423">
        <v>1468.00507787316</v>
      </c>
      <c r="IL80" s="423">
        <v>1468.00507787316</v>
      </c>
    </row>
    <row r="81" spans="1:246" x14ac:dyDescent="0.25">
      <c r="A81" s="144">
        <v>166</v>
      </c>
      <c r="B81" s="144" t="s">
        <v>336</v>
      </c>
      <c r="C81" s="144">
        <v>3</v>
      </c>
      <c r="D81" s="144">
        <v>0</v>
      </c>
      <c r="E81" s="144"/>
      <c r="F81" s="145">
        <f t="shared" si="7"/>
        <v>81.672555000000003</v>
      </c>
      <c r="G81" s="146">
        <f t="shared" si="9"/>
        <v>1101.1558124325193</v>
      </c>
      <c r="H81" s="147">
        <f>MAX(0,IF(Q81&lt;&gt;"",(YEAR(Q81)-YEAR(GERAL!$G$3))*12+MONTH(Q81)+1,999))</f>
        <v>49</v>
      </c>
      <c r="I81" s="148"/>
      <c r="J81" s="149"/>
      <c r="K81" s="150">
        <f>IF(J81&lt;&gt;"",(YEAR(J81)-YEAR(GERAL!$G$3))*12+MONTH(J81)+IF(DAY(J81)&gt;1,1,0),0)</f>
        <v>0</v>
      </c>
      <c r="L81" s="151">
        <v>44.61</v>
      </c>
      <c r="M81" s="151">
        <v>1.7</v>
      </c>
      <c r="N81" s="152">
        <v>344.65</v>
      </c>
      <c r="O81" s="153">
        <f t="shared" si="8"/>
        <v>0</v>
      </c>
      <c r="P81" s="154"/>
      <c r="Q81" s="149">
        <v>45290</v>
      </c>
      <c r="R81" s="155">
        <v>150</v>
      </c>
      <c r="S81" s="156">
        <v>1</v>
      </c>
      <c r="T81" s="157">
        <v>0</v>
      </c>
      <c r="AL81" s="144" t="s">
        <v>256</v>
      </c>
      <c r="AM81" s="150" t="s">
        <v>393</v>
      </c>
      <c r="AQ81" s="151">
        <v>1101.1558124325193</v>
      </c>
      <c r="AR81" s="151">
        <v>1101.1558124325193</v>
      </c>
      <c r="AS81" s="151">
        <v>1101.1558124325193</v>
      </c>
      <c r="AT81" s="151">
        <v>1101.1558124325193</v>
      </c>
      <c r="AU81" s="151">
        <v>1101.1558124325193</v>
      </c>
      <c r="AV81" s="151">
        <v>1101.1558124325193</v>
      </c>
      <c r="AW81" s="151">
        <v>1101.1558124325193</v>
      </c>
      <c r="AX81" s="151">
        <v>1101.1558124325193</v>
      </c>
      <c r="AY81" s="151">
        <v>1101.1558124325193</v>
      </c>
      <c r="AZ81" s="151">
        <v>1101.1558124325193</v>
      </c>
      <c r="BA81" s="151">
        <v>1101.1558124325193</v>
      </c>
      <c r="BB81" s="151">
        <v>1101.1558124325193</v>
      </c>
      <c r="BC81" s="151">
        <v>1262.1901398044174</v>
      </c>
      <c r="BD81" s="151">
        <v>1262.1901398044174</v>
      </c>
      <c r="BE81" s="151">
        <v>1262.1901398044174</v>
      </c>
      <c r="BF81" s="151">
        <v>1262.1901398044174</v>
      </c>
      <c r="BG81" s="151">
        <v>1262.1901398044174</v>
      </c>
      <c r="BH81" s="151">
        <v>1262.1901398044174</v>
      </c>
      <c r="BI81" s="151">
        <v>1262.1901398044174</v>
      </c>
      <c r="BJ81" s="151">
        <v>1262.1901398044174</v>
      </c>
      <c r="BK81" s="151">
        <v>1262.1901398044174</v>
      </c>
      <c r="BL81" s="151">
        <v>1262.1901398044174</v>
      </c>
      <c r="BM81" s="151">
        <v>1262.1901398044174</v>
      </c>
      <c r="BN81" s="151">
        <v>1262.1901398044174</v>
      </c>
      <c r="BO81" s="151">
        <v>1264.7905154479956</v>
      </c>
      <c r="BP81" s="151">
        <v>1264.7905154479956</v>
      </c>
      <c r="BQ81" s="151">
        <v>1264.7905154479956</v>
      </c>
      <c r="BR81" s="151">
        <v>1264.7905154479956</v>
      </c>
      <c r="BS81" s="151">
        <v>1264.7905154479956</v>
      </c>
      <c r="BT81" s="151">
        <v>1264.7905154479956</v>
      </c>
      <c r="BU81" s="151">
        <v>1264.7905154479956</v>
      </c>
      <c r="BV81" s="151">
        <v>1264.7905154479956</v>
      </c>
      <c r="BW81" s="151">
        <v>1264.7905154479956</v>
      </c>
      <c r="BX81" s="151">
        <v>1264.7905154479956</v>
      </c>
      <c r="BY81" s="151">
        <v>1264.7905154479956</v>
      </c>
      <c r="BZ81" s="151">
        <v>1264.7905154479956</v>
      </c>
      <c r="CA81" s="151">
        <v>1258.5380504400671</v>
      </c>
      <c r="CB81" s="151">
        <v>1258.5380504400671</v>
      </c>
      <c r="CC81" s="151">
        <v>1258.5380504400671</v>
      </c>
      <c r="CD81" s="151">
        <v>1258.5380504400671</v>
      </c>
      <c r="CE81" s="151">
        <v>1258.5380504400671</v>
      </c>
      <c r="CF81" s="151">
        <v>1258.5380504400671</v>
      </c>
      <c r="CG81" s="151">
        <v>1258.5380504400671</v>
      </c>
      <c r="CH81" s="151">
        <v>1258.5380504400671</v>
      </c>
      <c r="CI81" s="151">
        <v>1258.5380504400671</v>
      </c>
      <c r="CJ81" s="151">
        <v>1258.5380504400671</v>
      </c>
      <c r="CK81" s="151">
        <v>1258.5380504400671</v>
      </c>
      <c r="CL81" s="151">
        <v>1258.5380504400671</v>
      </c>
      <c r="CM81" s="151">
        <v>1268.0469290706455</v>
      </c>
      <c r="CN81" s="151">
        <v>1268.0469290706455</v>
      </c>
      <c r="CO81" s="151">
        <v>1268.0469290706455</v>
      </c>
      <c r="CP81" s="151">
        <v>1268.0469290706455</v>
      </c>
      <c r="CQ81" s="151">
        <v>1268.0469290706455</v>
      </c>
      <c r="CR81" s="151">
        <v>1268.0469290706455</v>
      </c>
      <c r="CS81" s="151">
        <v>1268.0469290706455</v>
      </c>
      <c r="CT81" s="151">
        <v>1268.0469290706455</v>
      </c>
      <c r="CU81" s="151">
        <v>1268.0469290706455</v>
      </c>
      <c r="CV81" s="151">
        <v>1268.0469290706455</v>
      </c>
      <c r="CW81" s="151">
        <v>1268.0469290706455</v>
      </c>
      <c r="CX81" s="151">
        <v>1268.0469290706455</v>
      </c>
      <c r="CY81" s="151">
        <v>1283.8440718078984</v>
      </c>
      <c r="CZ81" s="151">
        <v>1283.8440718078984</v>
      </c>
      <c r="DA81" s="151">
        <v>1283.8440718078984</v>
      </c>
      <c r="DB81" s="151">
        <v>1283.8440718078984</v>
      </c>
      <c r="DC81" s="151">
        <v>1283.8440718078984</v>
      </c>
      <c r="DD81" s="151">
        <v>1283.8440718078984</v>
      </c>
      <c r="DE81" s="151">
        <v>1283.8440718078984</v>
      </c>
      <c r="DF81" s="151">
        <v>1283.8440718078984</v>
      </c>
      <c r="DG81" s="151">
        <v>1283.8440718078984</v>
      </c>
      <c r="DH81" s="151">
        <v>1283.8440718078984</v>
      </c>
      <c r="DI81" s="151">
        <v>1283.8440718078984</v>
      </c>
      <c r="DJ81" s="151">
        <v>1283.8440718078984</v>
      </c>
      <c r="DK81" s="151">
        <v>1294.2552862169193</v>
      </c>
      <c r="DL81" s="151">
        <v>1294.2552862169193</v>
      </c>
      <c r="DM81" s="151">
        <v>1294.2552862169193</v>
      </c>
      <c r="DN81" s="151">
        <v>1294.2552862169193</v>
      </c>
      <c r="DO81" s="151">
        <v>1294.2552862169193</v>
      </c>
      <c r="DP81" s="151">
        <v>1294.2552862169193</v>
      </c>
      <c r="DQ81" s="151">
        <v>1294.2552862169193</v>
      </c>
      <c r="DR81" s="151">
        <v>1294.2552862169193</v>
      </c>
      <c r="DS81" s="151">
        <v>1294.2552862169193</v>
      </c>
      <c r="DT81" s="151">
        <v>1294.2552862169193</v>
      </c>
      <c r="DU81" s="151">
        <v>1294.2552862169193</v>
      </c>
      <c r="DV81" s="151">
        <v>1294.2552862169193</v>
      </c>
      <c r="DW81" s="151">
        <v>1320.0339974668018</v>
      </c>
      <c r="DX81" s="151">
        <v>1320.0339974668018</v>
      </c>
      <c r="DY81" s="151">
        <v>1320.0339974668018</v>
      </c>
      <c r="DZ81" s="151">
        <v>1320.0339974668018</v>
      </c>
      <c r="EA81" s="151">
        <v>1320.0339974668018</v>
      </c>
      <c r="EB81" s="151">
        <v>1320.0339974668018</v>
      </c>
      <c r="EC81" s="151">
        <v>1320.0339974668018</v>
      </c>
      <c r="ED81" s="151">
        <v>1320.0339974668018</v>
      </c>
      <c r="EE81" s="151">
        <v>1320.0339974668018</v>
      </c>
      <c r="EF81" s="151">
        <v>1320.0339974668018</v>
      </c>
      <c r="EG81" s="151">
        <v>1320.0339974668018</v>
      </c>
      <c r="EH81" s="151">
        <v>1320.0339974668018</v>
      </c>
      <c r="EI81" s="151">
        <v>1321.1233675860967</v>
      </c>
      <c r="EJ81" s="151">
        <v>1321.1233675860967</v>
      </c>
      <c r="EK81" s="151">
        <v>1321.1233675860967</v>
      </c>
      <c r="EL81" s="151">
        <v>1321.1233675860967</v>
      </c>
      <c r="EM81" s="151">
        <v>1321.1233675860967</v>
      </c>
      <c r="EN81" s="151">
        <v>1321.1233675860967</v>
      </c>
      <c r="EO81" s="151">
        <v>1321.1233675860967</v>
      </c>
      <c r="EP81" s="151">
        <v>1321.1233675860967</v>
      </c>
      <c r="EQ81" s="151">
        <v>1321.1233675860967</v>
      </c>
      <c r="ER81" s="151">
        <v>1321.1233675860967</v>
      </c>
      <c r="ES81" s="151">
        <v>1321.1233675860967</v>
      </c>
      <c r="ET81" s="151">
        <v>1321.1233675860967</v>
      </c>
      <c r="EU81" s="151">
        <v>1355.6552916590158</v>
      </c>
      <c r="EV81" s="151">
        <v>1355.6552916590158</v>
      </c>
      <c r="EW81" s="151">
        <v>1355.6552916590158</v>
      </c>
      <c r="EX81" s="151">
        <v>1355.6552916590158</v>
      </c>
      <c r="EY81" s="151">
        <v>1355.6552916590158</v>
      </c>
      <c r="EZ81" s="151">
        <v>1355.6552916590158</v>
      </c>
      <c r="FA81" s="151">
        <v>1355.6552916590158</v>
      </c>
      <c r="FB81" s="151">
        <v>1355.6552916590158</v>
      </c>
      <c r="FC81" s="151">
        <v>1355.6552916590158</v>
      </c>
      <c r="FD81" s="151">
        <v>1355.6552916590158</v>
      </c>
      <c r="FE81" s="151">
        <v>1355.6552916590158</v>
      </c>
      <c r="FF81" s="151">
        <v>1355.6552916590158</v>
      </c>
      <c r="FG81" s="151">
        <v>1374.7536358814682</v>
      </c>
      <c r="FH81" s="151">
        <v>1374.7536358814682</v>
      </c>
      <c r="FI81" s="151">
        <v>1374.7536358814682</v>
      </c>
      <c r="FJ81" s="151">
        <v>1374.7536358814682</v>
      </c>
      <c r="FK81" s="151">
        <v>1374.7536358814682</v>
      </c>
      <c r="FL81" s="151">
        <v>1374.7536358814682</v>
      </c>
      <c r="FM81" s="151">
        <v>1374.7536358814682</v>
      </c>
      <c r="FN81" s="151">
        <v>1374.7536358814682</v>
      </c>
      <c r="FO81" s="151">
        <v>1374.7536358814682</v>
      </c>
      <c r="FP81" s="151">
        <v>1374.7536358814682</v>
      </c>
      <c r="FQ81" s="151">
        <v>1374.7536358814682</v>
      </c>
      <c r="FR81" s="151">
        <v>1374.7536358814682</v>
      </c>
      <c r="FS81" s="151">
        <v>1398.195155119462</v>
      </c>
      <c r="FT81" s="151">
        <v>1398.195155119462</v>
      </c>
      <c r="FU81" s="151">
        <v>1398.195155119462</v>
      </c>
      <c r="FV81" s="151">
        <v>1398.195155119462</v>
      </c>
      <c r="FW81" s="151">
        <v>1398.195155119462</v>
      </c>
      <c r="FX81" s="151">
        <v>1398.195155119462</v>
      </c>
      <c r="FY81" s="151">
        <v>1398.195155119462</v>
      </c>
      <c r="FZ81" s="151">
        <v>1398.195155119462</v>
      </c>
      <c r="GA81" s="151">
        <v>1398.195155119462</v>
      </c>
      <c r="GB81" s="151">
        <v>1398.195155119462</v>
      </c>
      <c r="GC81" s="151">
        <v>1398.195155119462</v>
      </c>
      <c r="GD81" s="151">
        <v>1398.195155119462</v>
      </c>
      <c r="GE81" s="151">
        <v>1410.8688158577631</v>
      </c>
      <c r="GF81" s="151">
        <v>1410.8688158577631</v>
      </c>
      <c r="GG81" s="151">
        <v>1410.8688158577631</v>
      </c>
      <c r="GH81" s="151">
        <v>1410.8688158577631</v>
      </c>
      <c r="GI81" s="151">
        <v>1410.8688158577631</v>
      </c>
      <c r="GJ81" s="151">
        <v>1410.8688158577631</v>
      </c>
      <c r="GK81" s="151">
        <v>1410.8688158577631</v>
      </c>
      <c r="GL81" s="151">
        <v>1410.8688158577631</v>
      </c>
      <c r="GM81" s="151">
        <v>1410.8688158577631</v>
      </c>
      <c r="GN81" s="151">
        <v>1410.8688158577631</v>
      </c>
      <c r="GO81" s="151">
        <v>1410.8688158577631</v>
      </c>
      <c r="GP81" s="151">
        <v>1410.8688158577631</v>
      </c>
      <c r="GQ81" s="151">
        <v>1434.4710695046592</v>
      </c>
      <c r="GR81" s="151">
        <v>1434.4710695046592</v>
      </c>
      <c r="GS81" s="151">
        <v>1434.4710695046592</v>
      </c>
      <c r="GT81" s="151">
        <v>1434.4710695046592</v>
      </c>
      <c r="GU81" s="151">
        <v>1434.4710695046592</v>
      </c>
      <c r="GV81" s="151">
        <v>1434.4710695046592</v>
      </c>
      <c r="GW81" s="151">
        <v>1434.4710695046592</v>
      </c>
      <c r="GX81" s="151">
        <v>1434.4710695046592</v>
      </c>
      <c r="GY81" s="151">
        <v>1434.4710695046592</v>
      </c>
      <c r="GZ81" s="151">
        <v>1434.4710695046592</v>
      </c>
      <c r="HA81" s="151">
        <v>1434.4710695046592</v>
      </c>
      <c r="HB81" s="151">
        <v>1434.4710695046592</v>
      </c>
      <c r="HC81" s="423">
        <v>1449.130282949071</v>
      </c>
      <c r="HD81" s="423">
        <v>1449.130282949071</v>
      </c>
      <c r="HE81" s="423">
        <v>1449.130282949071</v>
      </c>
      <c r="HF81" s="423">
        <v>1449.130282949071</v>
      </c>
      <c r="HG81" s="423">
        <v>1449.130282949071</v>
      </c>
      <c r="HH81" s="423">
        <v>1449.130282949071</v>
      </c>
      <c r="HI81" s="423">
        <v>1449.130282949071</v>
      </c>
      <c r="HJ81" s="423">
        <v>1449.130282949071</v>
      </c>
      <c r="HK81" s="423">
        <v>1449.130282949071</v>
      </c>
      <c r="HL81" s="423">
        <v>1449.130282949071</v>
      </c>
      <c r="HM81" s="423">
        <v>1449.130282949071</v>
      </c>
      <c r="HN81" s="423">
        <v>1449.130282949071</v>
      </c>
      <c r="HO81" s="423">
        <v>1303.8352343987401</v>
      </c>
      <c r="HP81" s="423">
        <v>1303.8352343987401</v>
      </c>
      <c r="HQ81" s="423">
        <v>1303.8352343987401</v>
      </c>
      <c r="HR81" s="423">
        <v>1303.8352343987401</v>
      </c>
      <c r="HS81" s="423">
        <v>1303.8352343987401</v>
      </c>
      <c r="HT81" s="423">
        <v>1303.8352343987401</v>
      </c>
      <c r="HU81" s="423">
        <v>1303.8352343987401</v>
      </c>
      <c r="HV81" s="423">
        <v>1303.8352343987401</v>
      </c>
      <c r="HW81" s="423">
        <v>1303.8352343987401</v>
      </c>
      <c r="HX81" s="423">
        <v>1303.8352343987401</v>
      </c>
      <c r="HY81" s="423">
        <v>1303.8352343987401</v>
      </c>
      <c r="HZ81" s="423">
        <v>1303.8352343987401</v>
      </c>
      <c r="IA81" s="423">
        <v>1303.8352343987401</v>
      </c>
      <c r="IB81" s="423">
        <v>1303.8352343987401</v>
      </c>
      <c r="IC81" s="423">
        <v>1303.8352343987401</v>
      </c>
      <c r="ID81" s="423">
        <v>1303.8352343987401</v>
      </c>
      <c r="IE81" s="423">
        <v>1303.8352343987401</v>
      </c>
      <c r="IF81" s="423">
        <v>1303.8352343987401</v>
      </c>
      <c r="IG81" s="423">
        <v>1303.8352343987401</v>
      </c>
      <c r="IH81" s="423">
        <v>1303.8352343987401</v>
      </c>
      <c r="II81" s="423">
        <v>1303.8352343987401</v>
      </c>
      <c r="IJ81" s="423">
        <v>1303.8352343987401</v>
      </c>
      <c r="IK81" s="423">
        <v>1303.8352343987401</v>
      </c>
      <c r="IL81" s="423">
        <v>1303.8352343987401</v>
      </c>
    </row>
    <row r="82" spans="1:246" x14ac:dyDescent="0.25">
      <c r="A82" s="144">
        <v>167</v>
      </c>
      <c r="B82" s="144" t="s">
        <v>337</v>
      </c>
      <c r="C82" s="144">
        <v>3</v>
      </c>
      <c r="D82" s="144">
        <v>0</v>
      </c>
      <c r="E82" s="144"/>
      <c r="F82" s="145">
        <f t="shared" si="7"/>
        <v>628.05491663199996</v>
      </c>
      <c r="G82" s="146">
        <f t="shared" si="9"/>
        <v>149.55285862890523</v>
      </c>
      <c r="H82" s="147">
        <f>MAX(0,IF(Q82&lt;&gt;"",(YEAR(Q82)-YEAR(GERAL!$G$3))*12+MONTH(Q82)+1,999))</f>
        <v>85</v>
      </c>
      <c r="I82" s="148"/>
      <c r="J82" s="149"/>
      <c r="K82" s="150">
        <f>IF(J82&lt;&gt;"",(YEAR(J82)-YEAR(GERAL!$G$3))*12+MONTH(J82)+IF(DAY(J82)&gt;1,1,0),0)</f>
        <v>0</v>
      </c>
      <c r="L82" s="151">
        <v>6.14</v>
      </c>
      <c r="M82" s="151">
        <v>7.1</v>
      </c>
      <c r="N82" s="152">
        <v>344.65</v>
      </c>
      <c r="O82" s="153">
        <f t="shared" si="8"/>
        <v>0</v>
      </c>
      <c r="P82" s="154"/>
      <c r="Q82" s="149">
        <v>46386</v>
      </c>
      <c r="R82" s="155">
        <v>720.28</v>
      </c>
      <c r="S82" s="156">
        <v>1</v>
      </c>
      <c r="T82" s="157">
        <v>0</v>
      </c>
      <c r="AL82" s="144" t="s">
        <v>265</v>
      </c>
      <c r="AM82" s="150" t="s">
        <v>393</v>
      </c>
      <c r="AQ82" s="151">
        <v>149.55285862890523</v>
      </c>
      <c r="AR82" s="151">
        <v>149.55285862890523</v>
      </c>
      <c r="AS82" s="151">
        <v>149.55285862890523</v>
      </c>
      <c r="AT82" s="151">
        <v>149.55285862890523</v>
      </c>
      <c r="AU82" s="151">
        <v>149.55285862890523</v>
      </c>
      <c r="AV82" s="151">
        <v>149.55285862890523</v>
      </c>
      <c r="AW82" s="151">
        <v>149.55285862890523</v>
      </c>
      <c r="AX82" s="151">
        <v>149.55285862890523</v>
      </c>
      <c r="AY82" s="151">
        <v>149.55285862890523</v>
      </c>
      <c r="AZ82" s="151">
        <v>149.55285862890523</v>
      </c>
      <c r="BA82" s="151">
        <v>149.55285862890523</v>
      </c>
      <c r="BB82" s="151">
        <v>149.55285862890523</v>
      </c>
      <c r="BC82" s="151">
        <v>147.19992161890391</v>
      </c>
      <c r="BD82" s="151">
        <v>147.19992161890391</v>
      </c>
      <c r="BE82" s="151">
        <v>147.19992161890391</v>
      </c>
      <c r="BF82" s="151">
        <v>147.19992161890391</v>
      </c>
      <c r="BG82" s="151">
        <v>147.19992161890391</v>
      </c>
      <c r="BH82" s="151">
        <v>147.19992161890391</v>
      </c>
      <c r="BI82" s="151">
        <v>147.19992161890391</v>
      </c>
      <c r="BJ82" s="151">
        <v>147.19992161890391</v>
      </c>
      <c r="BK82" s="151">
        <v>147.19992161890391</v>
      </c>
      <c r="BL82" s="151">
        <v>147.19992161890391</v>
      </c>
      <c r="BM82" s="151">
        <v>147.19992161890391</v>
      </c>
      <c r="BN82" s="151">
        <v>147.19992161890391</v>
      </c>
      <c r="BO82" s="151">
        <v>145.21742321185639</v>
      </c>
      <c r="BP82" s="151">
        <v>145.21742321185639</v>
      </c>
      <c r="BQ82" s="151">
        <v>145.21742321185639</v>
      </c>
      <c r="BR82" s="151">
        <v>145.21742321185639</v>
      </c>
      <c r="BS82" s="151">
        <v>145.21742321185639</v>
      </c>
      <c r="BT82" s="151">
        <v>145.21742321185639</v>
      </c>
      <c r="BU82" s="151">
        <v>145.21742321185639</v>
      </c>
      <c r="BV82" s="151">
        <v>145.21742321185639</v>
      </c>
      <c r="BW82" s="151">
        <v>145.21742321185639</v>
      </c>
      <c r="BX82" s="151">
        <v>145.21742321185639</v>
      </c>
      <c r="BY82" s="151">
        <v>145.21742321185639</v>
      </c>
      <c r="BZ82" s="151">
        <v>145.21742321185639</v>
      </c>
      <c r="CA82" s="151">
        <v>143.66353672318445</v>
      </c>
      <c r="CB82" s="151">
        <v>143.66353672318445</v>
      </c>
      <c r="CC82" s="151">
        <v>143.66353672318445</v>
      </c>
      <c r="CD82" s="151">
        <v>143.66353672318445</v>
      </c>
      <c r="CE82" s="151">
        <v>143.66353672318445</v>
      </c>
      <c r="CF82" s="151">
        <v>143.66353672318445</v>
      </c>
      <c r="CG82" s="151">
        <v>143.66353672318445</v>
      </c>
      <c r="CH82" s="151">
        <v>143.66353672318445</v>
      </c>
      <c r="CI82" s="151">
        <v>143.66353672318445</v>
      </c>
      <c r="CJ82" s="151">
        <v>143.66353672318445</v>
      </c>
      <c r="CK82" s="151">
        <v>143.66353672318445</v>
      </c>
      <c r="CL82" s="151">
        <v>143.66353672318445</v>
      </c>
      <c r="CM82" s="151">
        <v>143.20176388931876</v>
      </c>
      <c r="CN82" s="151">
        <v>143.20176388931876</v>
      </c>
      <c r="CO82" s="151">
        <v>143.20176388931876</v>
      </c>
      <c r="CP82" s="151">
        <v>143.20176388931876</v>
      </c>
      <c r="CQ82" s="151">
        <v>143.20176388931876</v>
      </c>
      <c r="CR82" s="151">
        <v>143.20176388931876</v>
      </c>
      <c r="CS82" s="151">
        <v>143.20176388931876</v>
      </c>
      <c r="CT82" s="151">
        <v>143.20176388931876</v>
      </c>
      <c r="CU82" s="151">
        <v>143.20176388931876</v>
      </c>
      <c r="CV82" s="151">
        <v>143.20176388931876</v>
      </c>
      <c r="CW82" s="151">
        <v>143.20176388931876</v>
      </c>
      <c r="CX82" s="151">
        <v>143.20176388931876</v>
      </c>
      <c r="CY82" s="151">
        <v>141.98940648753231</v>
      </c>
      <c r="CZ82" s="151">
        <v>141.98940648753231</v>
      </c>
      <c r="DA82" s="151">
        <v>141.98940648753231</v>
      </c>
      <c r="DB82" s="151">
        <v>141.98940648753231</v>
      </c>
      <c r="DC82" s="151">
        <v>141.98940648753231</v>
      </c>
      <c r="DD82" s="151">
        <v>141.98940648753231</v>
      </c>
      <c r="DE82" s="151">
        <v>141.98940648753231</v>
      </c>
      <c r="DF82" s="151">
        <v>141.98940648753231</v>
      </c>
      <c r="DG82" s="151">
        <v>141.98940648753231</v>
      </c>
      <c r="DH82" s="151">
        <v>141.98940648753231</v>
      </c>
      <c r="DI82" s="151">
        <v>141.98940648753231</v>
      </c>
      <c r="DJ82" s="151">
        <v>141.98940648753231</v>
      </c>
      <c r="DK82" s="151">
        <v>142.55477175397615</v>
      </c>
      <c r="DL82" s="151">
        <v>142.55477175397615</v>
      </c>
      <c r="DM82" s="151">
        <v>142.55477175397615</v>
      </c>
      <c r="DN82" s="151">
        <v>142.55477175397615</v>
      </c>
      <c r="DO82" s="151">
        <v>142.55477175397615</v>
      </c>
      <c r="DP82" s="151">
        <v>142.55477175397615</v>
      </c>
      <c r="DQ82" s="151">
        <v>142.55477175397615</v>
      </c>
      <c r="DR82" s="151">
        <v>142.55477175397615</v>
      </c>
      <c r="DS82" s="151">
        <v>142.55477175397615</v>
      </c>
      <c r="DT82" s="151">
        <v>142.55477175397615</v>
      </c>
      <c r="DU82" s="151">
        <v>142.55477175397615</v>
      </c>
      <c r="DV82" s="151">
        <v>142.55477175397615</v>
      </c>
      <c r="DW82" s="151">
        <v>143.54669409574169</v>
      </c>
      <c r="DX82" s="151">
        <v>143.54669409574169</v>
      </c>
      <c r="DY82" s="151">
        <v>143.54669409574169</v>
      </c>
      <c r="DZ82" s="151">
        <v>143.54669409574169</v>
      </c>
      <c r="EA82" s="151">
        <v>143.54669409574169</v>
      </c>
      <c r="EB82" s="151">
        <v>143.54669409574169</v>
      </c>
      <c r="EC82" s="151">
        <v>143.54669409574169</v>
      </c>
      <c r="ED82" s="151">
        <v>143.54669409574169</v>
      </c>
      <c r="EE82" s="151">
        <v>143.54669409574169</v>
      </c>
      <c r="EF82" s="151">
        <v>143.54669409574169</v>
      </c>
      <c r="EG82" s="151">
        <v>143.54669409574169</v>
      </c>
      <c r="EH82" s="151">
        <v>143.54669409574169</v>
      </c>
      <c r="EI82" s="151">
        <v>142.33249442087245</v>
      </c>
      <c r="EJ82" s="151">
        <v>142.33249442087245</v>
      </c>
      <c r="EK82" s="151">
        <v>142.33249442087245</v>
      </c>
      <c r="EL82" s="151">
        <v>142.33249442087245</v>
      </c>
      <c r="EM82" s="151">
        <v>142.33249442087245</v>
      </c>
      <c r="EN82" s="151">
        <v>142.33249442087245</v>
      </c>
      <c r="EO82" s="151">
        <v>142.33249442087245</v>
      </c>
      <c r="EP82" s="151">
        <v>142.33249442087245</v>
      </c>
      <c r="EQ82" s="151">
        <v>142.33249442087245</v>
      </c>
      <c r="ER82" s="151">
        <v>142.33249442087245</v>
      </c>
      <c r="ES82" s="151">
        <v>142.33249442087245</v>
      </c>
      <c r="ET82" s="151">
        <v>142.33249442087245</v>
      </c>
      <c r="EU82" s="151">
        <v>142.42779662457806</v>
      </c>
      <c r="EV82" s="151">
        <v>142.42779662457806</v>
      </c>
      <c r="EW82" s="151">
        <v>142.42779662457806</v>
      </c>
      <c r="EX82" s="151">
        <v>142.42779662457806</v>
      </c>
      <c r="EY82" s="151">
        <v>142.42779662457806</v>
      </c>
      <c r="EZ82" s="151">
        <v>142.42779662457806</v>
      </c>
      <c r="FA82" s="151">
        <v>142.42779662457806</v>
      </c>
      <c r="FB82" s="151">
        <v>142.42779662457806</v>
      </c>
      <c r="FC82" s="151">
        <v>142.42779662457806</v>
      </c>
      <c r="FD82" s="151">
        <v>142.42779662457806</v>
      </c>
      <c r="FE82" s="151">
        <v>142.42779662457806</v>
      </c>
      <c r="FF82" s="151">
        <v>142.42779662457806</v>
      </c>
      <c r="FG82" s="151">
        <v>142.28969700002622</v>
      </c>
      <c r="FH82" s="151">
        <v>142.28969700002622</v>
      </c>
      <c r="FI82" s="151">
        <v>142.28969700002622</v>
      </c>
      <c r="FJ82" s="151">
        <v>142.28969700002622</v>
      </c>
      <c r="FK82" s="151">
        <v>142.28969700002622</v>
      </c>
      <c r="FL82" s="151">
        <v>142.28969700002622</v>
      </c>
      <c r="FM82" s="151">
        <v>142.28969700002622</v>
      </c>
      <c r="FN82" s="151">
        <v>142.28969700002622</v>
      </c>
      <c r="FO82" s="151">
        <v>142.28969700002622</v>
      </c>
      <c r="FP82" s="151">
        <v>142.28969700002622</v>
      </c>
      <c r="FQ82" s="151">
        <v>142.28969700002622</v>
      </c>
      <c r="FR82" s="151">
        <v>142.28969700002622</v>
      </c>
      <c r="FS82" s="151">
        <v>142.17427150572405</v>
      </c>
      <c r="FT82" s="151">
        <v>142.17427150572405</v>
      </c>
      <c r="FU82" s="151">
        <v>142.17427150572405</v>
      </c>
      <c r="FV82" s="151">
        <v>142.17427150572405</v>
      </c>
      <c r="FW82" s="151">
        <v>142.17427150572405</v>
      </c>
      <c r="FX82" s="151">
        <v>142.17427150572405</v>
      </c>
      <c r="FY82" s="151">
        <v>142.17427150572405</v>
      </c>
      <c r="FZ82" s="151">
        <v>142.17427150572405</v>
      </c>
      <c r="GA82" s="151">
        <v>142.17427150572405</v>
      </c>
      <c r="GB82" s="151">
        <v>142.17427150572405</v>
      </c>
      <c r="GC82" s="151">
        <v>142.17427150572405</v>
      </c>
      <c r="GD82" s="151">
        <v>142.17427150572405</v>
      </c>
      <c r="GE82" s="151">
        <v>141.96340209440223</v>
      </c>
      <c r="GF82" s="151">
        <v>141.96340209440223</v>
      </c>
      <c r="GG82" s="151">
        <v>141.96340209440223</v>
      </c>
      <c r="GH82" s="151">
        <v>141.96340209440223</v>
      </c>
      <c r="GI82" s="151">
        <v>141.96340209440223</v>
      </c>
      <c r="GJ82" s="151">
        <v>141.96340209440223</v>
      </c>
      <c r="GK82" s="151">
        <v>141.96340209440223</v>
      </c>
      <c r="GL82" s="151">
        <v>141.96340209440223</v>
      </c>
      <c r="GM82" s="151">
        <v>141.96340209440223</v>
      </c>
      <c r="GN82" s="151">
        <v>141.96340209440223</v>
      </c>
      <c r="GO82" s="151">
        <v>141.96340209440223</v>
      </c>
      <c r="GP82" s="151">
        <v>141.96340209440223</v>
      </c>
      <c r="GQ82" s="151">
        <v>142.44388108572392</v>
      </c>
      <c r="GR82" s="151">
        <v>142.44388108572392</v>
      </c>
      <c r="GS82" s="151">
        <v>142.44388108572392</v>
      </c>
      <c r="GT82" s="151">
        <v>142.44388108572392</v>
      </c>
      <c r="GU82" s="151">
        <v>142.44388108572392</v>
      </c>
      <c r="GV82" s="151">
        <v>142.44388108572392</v>
      </c>
      <c r="GW82" s="151">
        <v>142.44388108572392</v>
      </c>
      <c r="GX82" s="151">
        <v>142.44388108572392</v>
      </c>
      <c r="GY82" s="151">
        <v>142.44388108572392</v>
      </c>
      <c r="GZ82" s="151">
        <v>142.44388108572392</v>
      </c>
      <c r="HA82" s="151">
        <v>142.44388108572392</v>
      </c>
      <c r="HB82" s="151">
        <v>142.44388108572392</v>
      </c>
      <c r="HC82" s="423">
        <v>142.50063726800508</v>
      </c>
      <c r="HD82" s="423">
        <v>142.50063726800508</v>
      </c>
      <c r="HE82" s="423">
        <v>142.50063726800508</v>
      </c>
      <c r="HF82" s="423">
        <v>142.50063726800508</v>
      </c>
      <c r="HG82" s="423">
        <v>142.50063726800508</v>
      </c>
      <c r="HH82" s="423">
        <v>142.50063726800508</v>
      </c>
      <c r="HI82" s="423">
        <v>142.50063726800508</v>
      </c>
      <c r="HJ82" s="423">
        <v>142.50063726800508</v>
      </c>
      <c r="HK82" s="423">
        <v>142.50063726800508</v>
      </c>
      <c r="HL82" s="423">
        <v>142.50063726800508</v>
      </c>
      <c r="HM82" s="423">
        <v>142.50063726800508</v>
      </c>
      <c r="HN82" s="423">
        <v>142.50063726800508</v>
      </c>
      <c r="HO82" s="423">
        <v>2630.4659895481</v>
      </c>
      <c r="HP82" s="423">
        <v>2630.4659895481</v>
      </c>
      <c r="HQ82" s="423">
        <v>2630.4659895481</v>
      </c>
      <c r="HR82" s="423">
        <v>2630.4659895481</v>
      </c>
      <c r="HS82" s="423">
        <v>2630.4659895481</v>
      </c>
      <c r="HT82" s="423">
        <v>2630.4659895481</v>
      </c>
      <c r="HU82" s="423">
        <v>2630.4659895481</v>
      </c>
      <c r="HV82" s="423">
        <v>2630.4659895481</v>
      </c>
      <c r="HW82" s="423">
        <v>2630.4659895481</v>
      </c>
      <c r="HX82" s="423">
        <v>2630.4659895481</v>
      </c>
      <c r="HY82" s="423">
        <v>2630.4659895481</v>
      </c>
      <c r="HZ82" s="423">
        <v>2630.4659895481</v>
      </c>
      <c r="IA82" s="423">
        <v>2630.4659895481</v>
      </c>
      <c r="IB82" s="423">
        <v>2630.4659895481</v>
      </c>
      <c r="IC82" s="423">
        <v>2630.4659895481</v>
      </c>
      <c r="ID82" s="423">
        <v>2630.4659895481</v>
      </c>
      <c r="IE82" s="423">
        <v>2630.4659895481</v>
      </c>
      <c r="IF82" s="423">
        <v>2630.4659895481</v>
      </c>
      <c r="IG82" s="423">
        <v>2630.4659895481</v>
      </c>
      <c r="IH82" s="423">
        <v>2630.4659895481</v>
      </c>
      <c r="II82" s="423">
        <v>2630.4659895481</v>
      </c>
      <c r="IJ82" s="423">
        <v>2630.4659895481</v>
      </c>
      <c r="IK82" s="423">
        <v>2630.4659895481</v>
      </c>
      <c r="IL82" s="423">
        <v>2630.4659895481</v>
      </c>
    </row>
    <row r="83" spans="1:246" x14ac:dyDescent="0.25">
      <c r="A83" s="144">
        <v>169</v>
      </c>
      <c r="B83" s="144" t="s">
        <v>338</v>
      </c>
      <c r="C83" s="144">
        <v>2</v>
      </c>
      <c r="D83" s="144">
        <v>0</v>
      </c>
      <c r="E83" s="144"/>
      <c r="F83" s="145">
        <f t="shared" si="7"/>
        <v>3.2655599999999998</v>
      </c>
      <c r="G83" s="146">
        <f t="shared" si="9"/>
        <v>311.6363488049596</v>
      </c>
      <c r="H83" s="147">
        <f>MAX(0,IF(Q83&lt;&gt;"",(YEAR(Q83)-YEAR(GERAL!$G$3))*12+MONTH(Q83)+1,999))</f>
        <v>49</v>
      </c>
      <c r="I83" s="148"/>
      <c r="J83" s="149"/>
      <c r="K83" s="150">
        <f>IF(J83&lt;&gt;"",(YEAR(J83)-YEAR(GERAL!$G$3))*12+MONTH(J83)+IF(DAY(J83)&gt;1,1,0),0)</f>
        <v>0</v>
      </c>
      <c r="L83" s="151">
        <v>3.5</v>
      </c>
      <c r="M83" s="151">
        <v>6</v>
      </c>
      <c r="N83" s="152">
        <v>344.65</v>
      </c>
      <c r="O83" s="153">
        <f t="shared" si="8"/>
        <v>0</v>
      </c>
      <c r="P83" s="154"/>
      <c r="Q83" s="149">
        <v>45290</v>
      </c>
      <c r="R83" s="155">
        <v>4</v>
      </c>
      <c r="S83" s="156">
        <v>0.9</v>
      </c>
      <c r="T83" s="157">
        <v>0</v>
      </c>
      <c r="AL83" s="144" t="s">
        <v>302</v>
      </c>
      <c r="AM83" s="150" t="s">
        <v>393</v>
      </c>
      <c r="AQ83" s="151">
        <v>311.6363488049596</v>
      </c>
      <c r="AR83" s="151">
        <v>311.6363488049596</v>
      </c>
      <c r="AS83" s="151">
        <v>311.6363488049596</v>
      </c>
      <c r="AT83" s="151">
        <v>311.6363488049596</v>
      </c>
      <c r="AU83" s="151">
        <v>311.6363488049596</v>
      </c>
      <c r="AV83" s="151">
        <v>311.6363488049596</v>
      </c>
      <c r="AW83" s="151">
        <v>311.6363488049596</v>
      </c>
      <c r="AX83" s="151">
        <v>311.6363488049596</v>
      </c>
      <c r="AY83" s="151">
        <v>311.6363488049596</v>
      </c>
      <c r="AZ83" s="151">
        <v>311.6363488049596</v>
      </c>
      <c r="BA83" s="151">
        <v>311.6363488049596</v>
      </c>
      <c r="BB83" s="151">
        <v>311.6363488049596</v>
      </c>
      <c r="BC83" s="151">
        <v>311.6363488049596</v>
      </c>
      <c r="BD83" s="151">
        <v>311.6363488049596</v>
      </c>
      <c r="BE83" s="151">
        <v>311.6363488049596</v>
      </c>
      <c r="BF83" s="151">
        <v>311.6363488049596</v>
      </c>
      <c r="BG83" s="151">
        <v>311.6363488049596</v>
      </c>
      <c r="BH83" s="151">
        <v>311.6363488049596</v>
      </c>
      <c r="BI83" s="151">
        <v>311.6363488049596</v>
      </c>
      <c r="BJ83" s="151">
        <v>311.6363488049596</v>
      </c>
      <c r="BK83" s="151">
        <v>311.6363488049596</v>
      </c>
      <c r="BL83" s="151">
        <v>311.6363488049596</v>
      </c>
      <c r="BM83" s="151">
        <v>311.6363488049596</v>
      </c>
      <c r="BN83" s="151">
        <v>311.6363488049596</v>
      </c>
      <c r="BO83" s="151">
        <v>311.6363488049596</v>
      </c>
      <c r="BP83" s="151">
        <v>311.6363488049596</v>
      </c>
      <c r="BQ83" s="151">
        <v>311.6363488049596</v>
      </c>
      <c r="BR83" s="151">
        <v>311.6363488049596</v>
      </c>
      <c r="BS83" s="151">
        <v>311.6363488049596</v>
      </c>
      <c r="BT83" s="151">
        <v>311.6363488049596</v>
      </c>
      <c r="BU83" s="151">
        <v>311.6363488049596</v>
      </c>
      <c r="BV83" s="151">
        <v>311.6363488049596</v>
      </c>
      <c r="BW83" s="151">
        <v>311.6363488049596</v>
      </c>
      <c r="BX83" s="151">
        <v>311.6363488049596</v>
      </c>
      <c r="BY83" s="151">
        <v>311.6363488049596</v>
      </c>
      <c r="BZ83" s="151">
        <v>311.6363488049596</v>
      </c>
      <c r="CA83" s="151">
        <v>311.6363488049596</v>
      </c>
      <c r="CB83" s="151">
        <v>311.6363488049596</v>
      </c>
      <c r="CC83" s="151">
        <v>311.6363488049596</v>
      </c>
      <c r="CD83" s="151">
        <v>311.6363488049596</v>
      </c>
      <c r="CE83" s="151">
        <v>311.6363488049596</v>
      </c>
      <c r="CF83" s="151">
        <v>311.6363488049596</v>
      </c>
      <c r="CG83" s="151">
        <v>311.6363488049596</v>
      </c>
      <c r="CH83" s="151">
        <v>311.6363488049596</v>
      </c>
      <c r="CI83" s="151">
        <v>311.6363488049596</v>
      </c>
      <c r="CJ83" s="151">
        <v>311.6363488049596</v>
      </c>
      <c r="CK83" s="151">
        <v>311.6363488049596</v>
      </c>
      <c r="CL83" s="151">
        <v>311.6363488049596</v>
      </c>
      <c r="CM83" s="151">
        <v>311.6363488049596</v>
      </c>
      <c r="CN83" s="151">
        <v>311.6363488049596</v>
      </c>
      <c r="CO83" s="151">
        <v>311.6363488049596</v>
      </c>
      <c r="CP83" s="151">
        <v>311.6363488049596</v>
      </c>
      <c r="CQ83" s="151">
        <v>311.6363488049596</v>
      </c>
      <c r="CR83" s="151">
        <v>311.6363488049596</v>
      </c>
      <c r="CS83" s="151">
        <v>311.6363488049596</v>
      </c>
      <c r="CT83" s="151">
        <v>311.6363488049596</v>
      </c>
      <c r="CU83" s="151">
        <v>311.6363488049596</v>
      </c>
      <c r="CV83" s="151">
        <v>311.6363488049596</v>
      </c>
      <c r="CW83" s="151">
        <v>311.6363488049596</v>
      </c>
      <c r="CX83" s="151">
        <v>311.6363488049596</v>
      </c>
      <c r="CY83" s="151">
        <v>311.6363488049596</v>
      </c>
      <c r="CZ83" s="151">
        <v>311.6363488049596</v>
      </c>
      <c r="DA83" s="151">
        <v>311.6363488049596</v>
      </c>
      <c r="DB83" s="151">
        <v>311.6363488049596</v>
      </c>
      <c r="DC83" s="151">
        <v>311.6363488049596</v>
      </c>
      <c r="DD83" s="151">
        <v>311.6363488049596</v>
      </c>
      <c r="DE83" s="151">
        <v>311.6363488049596</v>
      </c>
      <c r="DF83" s="151">
        <v>311.6363488049596</v>
      </c>
      <c r="DG83" s="151">
        <v>311.6363488049596</v>
      </c>
      <c r="DH83" s="151">
        <v>311.6363488049596</v>
      </c>
      <c r="DI83" s="151">
        <v>311.6363488049596</v>
      </c>
      <c r="DJ83" s="151">
        <v>311.6363488049596</v>
      </c>
      <c r="DK83" s="151">
        <v>311.6363488049596</v>
      </c>
      <c r="DL83" s="151">
        <v>311.6363488049596</v>
      </c>
      <c r="DM83" s="151">
        <v>311.6363488049596</v>
      </c>
      <c r="DN83" s="151">
        <v>311.6363488049596</v>
      </c>
      <c r="DO83" s="151">
        <v>311.6363488049596</v>
      </c>
      <c r="DP83" s="151">
        <v>311.6363488049596</v>
      </c>
      <c r="DQ83" s="151">
        <v>311.6363488049596</v>
      </c>
      <c r="DR83" s="151">
        <v>311.6363488049596</v>
      </c>
      <c r="DS83" s="151">
        <v>311.6363488049596</v>
      </c>
      <c r="DT83" s="151">
        <v>311.6363488049596</v>
      </c>
      <c r="DU83" s="151">
        <v>311.6363488049596</v>
      </c>
      <c r="DV83" s="151">
        <v>311.6363488049596</v>
      </c>
      <c r="DW83" s="151">
        <v>311.6363488049596</v>
      </c>
      <c r="DX83" s="151">
        <v>311.6363488049596</v>
      </c>
      <c r="DY83" s="151">
        <v>311.6363488049596</v>
      </c>
      <c r="DZ83" s="151">
        <v>311.6363488049596</v>
      </c>
      <c r="EA83" s="151">
        <v>311.6363488049596</v>
      </c>
      <c r="EB83" s="151">
        <v>311.6363488049596</v>
      </c>
      <c r="EC83" s="151">
        <v>311.6363488049596</v>
      </c>
      <c r="ED83" s="151">
        <v>311.6363488049596</v>
      </c>
      <c r="EE83" s="151">
        <v>311.6363488049596</v>
      </c>
      <c r="EF83" s="151">
        <v>311.6363488049596</v>
      </c>
      <c r="EG83" s="151">
        <v>311.6363488049596</v>
      </c>
      <c r="EH83" s="151">
        <v>311.6363488049596</v>
      </c>
      <c r="EI83" s="151">
        <v>311.6363488049596</v>
      </c>
      <c r="EJ83" s="151">
        <v>311.6363488049596</v>
      </c>
      <c r="EK83" s="151">
        <v>311.6363488049596</v>
      </c>
      <c r="EL83" s="151">
        <v>311.6363488049596</v>
      </c>
      <c r="EM83" s="151">
        <v>311.6363488049596</v>
      </c>
      <c r="EN83" s="151">
        <v>311.6363488049596</v>
      </c>
      <c r="EO83" s="151">
        <v>311.6363488049596</v>
      </c>
      <c r="EP83" s="151">
        <v>311.6363488049596</v>
      </c>
      <c r="EQ83" s="151">
        <v>311.6363488049596</v>
      </c>
      <c r="ER83" s="151">
        <v>311.6363488049596</v>
      </c>
      <c r="ES83" s="151">
        <v>311.6363488049596</v>
      </c>
      <c r="ET83" s="151">
        <v>311.6363488049596</v>
      </c>
      <c r="EU83" s="151">
        <v>311.6363488049596</v>
      </c>
      <c r="EV83" s="151">
        <v>311.6363488049596</v>
      </c>
      <c r="EW83" s="151">
        <v>311.6363488049596</v>
      </c>
      <c r="EX83" s="151">
        <v>311.6363488049596</v>
      </c>
      <c r="EY83" s="151">
        <v>311.6363488049596</v>
      </c>
      <c r="EZ83" s="151">
        <v>311.6363488049596</v>
      </c>
      <c r="FA83" s="151">
        <v>311.6363488049596</v>
      </c>
      <c r="FB83" s="151">
        <v>311.6363488049596</v>
      </c>
      <c r="FC83" s="151">
        <v>311.6363488049596</v>
      </c>
      <c r="FD83" s="151">
        <v>311.6363488049596</v>
      </c>
      <c r="FE83" s="151">
        <v>311.6363488049596</v>
      </c>
      <c r="FF83" s="151">
        <v>311.6363488049596</v>
      </c>
      <c r="FG83" s="151">
        <v>311.6363488049596</v>
      </c>
      <c r="FH83" s="151">
        <v>311.6363488049596</v>
      </c>
      <c r="FI83" s="151">
        <v>311.6363488049596</v>
      </c>
      <c r="FJ83" s="151">
        <v>311.6363488049596</v>
      </c>
      <c r="FK83" s="151">
        <v>311.6363488049596</v>
      </c>
      <c r="FL83" s="151">
        <v>311.6363488049596</v>
      </c>
      <c r="FM83" s="151">
        <v>311.6363488049596</v>
      </c>
      <c r="FN83" s="151">
        <v>311.6363488049596</v>
      </c>
      <c r="FO83" s="151">
        <v>311.6363488049596</v>
      </c>
      <c r="FP83" s="151">
        <v>311.6363488049596</v>
      </c>
      <c r="FQ83" s="151">
        <v>311.6363488049596</v>
      </c>
      <c r="FR83" s="151">
        <v>311.6363488049596</v>
      </c>
      <c r="FS83" s="151">
        <v>311.6363488049596</v>
      </c>
      <c r="FT83" s="151">
        <v>311.6363488049596</v>
      </c>
      <c r="FU83" s="151">
        <v>311.6363488049596</v>
      </c>
      <c r="FV83" s="151">
        <v>311.6363488049596</v>
      </c>
      <c r="FW83" s="151">
        <v>311.6363488049596</v>
      </c>
      <c r="FX83" s="151">
        <v>311.6363488049596</v>
      </c>
      <c r="FY83" s="151">
        <v>311.6363488049596</v>
      </c>
      <c r="FZ83" s="151">
        <v>311.6363488049596</v>
      </c>
      <c r="GA83" s="151">
        <v>311.6363488049596</v>
      </c>
      <c r="GB83" s="151">
        <v>311.6363488049596</v>
      </c>
      <c r="GC83" s="151">
        <v>311.6363488049596</v>
      </c>
      <c r="GD83" s="151">
        <v>311.6363488049596</v>
      </c>
      <c r="GE83" s="151">
        <v>311.6363488049596</v>
      </c>
      <c r="GF83" s="151">
        <v>311.6363488049596</v>
      </c>
      <c r="GG83" s="151">
        <v>311.6363488049596</v>
      </c>
      <c r="GH83" s="151">
        <v>311.6363488049596</v>
      </c>
      <c r="GI83" s="151">
        <v>311.6363488049596</v>
      </c>
      <c r="GJ83" s="151">
        <v>311.6363488049596</v>
      </c>
      <c r="GK83" s="151">
        <v>311.6363488049596</v>
      </c>
      <c r="GL83" s="151">
        <v>311.6363488049596</v>
      </c>
      <c r="GM83" s="151">
        <v>311.6363488049596</v>
      </c>
      <c r="GN83" s="151">
        <v>311.6363488049596</v>
      </c>
      <c r="GO83" s="151">
        <v>311.6363488049596</v>
      </c>
      <c r="GP83" s="151">
        <v>311.6363488049596</v>
      </c>
      <c r="GQ83" s="151">
        <v>311.6363488049596</v>
      </c>
      <c r="GR83" s="151">
        <v>311.6363488049596</v>
      </c>
      <c r="GS83" s="151">
        <v>311.6363488049596</v>
      </c>
      <c r="GT83" s="151">
        <v>311.6363488049596</v>
      </c>
      <c r="GU83" s="151">
        <v>311.6363488049596</v>
      </c>
      <c r="GV83" s="151">
        <v>311.6363488049596</v>
      </c>
      <c r="GW83" s="151">
        <v>311.6363488049596</v>
      </c>
      <c r="GX83" s="151">
        <v>311.6363488049596</v>
      </c>
      <c r="GY83" s="151">
        <v>311.6363488049596</v>
      </c>
      <c r="GZ83" s="151">
        <v>311.6363488049596</v>
      </c>
      <c r="HA83" s="151">
        <v>311.6363488049596</v>
      </c>
      <c r="HB83" s="151">
        <v>311.6363488049596</v>
      </c>
      <c r="HC83" s="423">
        <v>311.6363488049596</v>
      </c>
      <c r="HD83" s="423">
        <v>311.6363488049596</v>
      </c>
      <c r="HE83" s="423">
        <v>311.6363488049596</v>
      </c>
      <c r="HF83" s="423">
        <v>311.6363488049596</v>
      </c>
      <c r="HG83" s="423">
        <v>311.6363488049596</v>
      </c>
      <c r="HH83" s="423">
        <v>311.6363488049596</v>
      </c>
      <c r="HI83" s="423">
        <v>311.6363488049596</v>
      </c>
      <c r="HJ83" s="423">
        <v>311.6363488049596</v>
      </c>
      <c r="HK83" s="423">
        <v>311.6363488049596</v>
      </c>
      <c r="HL83" s="423">
        <v>311.6363488049596</v>
      </c>
      <c r="HM83" s="423">
        <v>311.6363488049596</v>
      </c>
      <c r="HN83" s="423">
        <v>311.6363488049596</v>
      </c>
      <c r="HO83" s="423">
        <v>212.38824288121901</v>
      </c>
      <c r="HP83" s="423">
        <v>212.38824288121901</v>
      </c>
      <c r="HQ83" s="423">
        <v>212.38824288121901</v>
      </c>
      <c r="HR83" s="423">
        <v>212.38824288121901</v>
      </c>
      <c r="HS83" s="423">
        <v>212.38824288121901</v>
      </c>
      <c r="HT83" s="423">
        <v>212.38824288121901</v>
      </c>
      <c r="HU83" s="423">
        <v>212.38824288121901</v>
      </c>
      <c r="HV83" s="423">
        <v>212.38824288121901</v>
      </c>
      <c r="HW83" s="423">
        <v>212.38824288121901</v>
      </c>
      <c r="HX83" s="423">
        <v>212.38824288121901</v>
      </c>
      <c r="HY83" s="423">
        <v>212.38824288121901</v>
      </c>
      <c r="HZ83" s="423">
        <v>212.38824288121901</v>
      </c>
      <c r="IA83" s="423">
        <v>212.38824288121901</v>
      </c>
      <c r="IB83" s="423">
        <v>212.38824288121901</v>
      </c>
      <c r="IC83" s="423">
        <v>212.38824288121901</v>
      </c>
      <c r="ID83" s="423">
        <v>212.38824288121901</v>
      </c>
      <c r="IE83" s="423">
        <v>212.38824288121901</v>
      </c>
      <c r="IF83" s="423">
        <v>212.38824288121901</v>
      </c>
      <c r="IG83" s="423">
        <v>212.38824288121901</v>
      </c>
      <c r="IH83" s="423">
        <v>212.38824288121901</v>
      </c>
      <c r="II83" s="423">
        <v>212.38824288121901</v>
      </c>
      <c r="IJ83" s="423">
        <v>212.38824288121901</v>
      </c>
      <c r="IK83" s="423">
        <v>212.38824288121901</v>
      </c>
      <c r="IL83" s="423">
        <v>212.38824288121901</v>
      </c>
    </row>
    <row r="84" spans="1:246" x14ac:dyDescent="0.25">
      <c r="A84" s="144">
        <v>170</v>
      </c>
      <c r="B84" s="144" t="s">
        <v>339</v>
      </c>
      <c r="C84" s="144">
        <v>3</v>
      </c>
      <c r="D84" s="144">
        <v>0</v>
      </c>
      <c r="E84" s="144"/>
      <c r="F84" s="145">
        <f t="shared" si="7"/>
        <v>297.50748727039996</v>
      </c>
      <c r="G84" s="146">
        <f t="shared" si="9"/>
        <v>327.06055603220102</v>
      </c>
      <c r="H84" s="147">
        <f>MAX(0,IF(Q84&lt;&gt;"",(YEAR(Q84)-YEAR(GERAL!$G$3))*12+MONTH(Q84)+1,999))</f>
        <v>85</v>
      </c>
      <c r="I84" s="148"/>
      <c r="J84" s="149"/>
      <c r="K84" s="150">
        <f>IF(J84&lt;&gt;"",(YEAR(J84)-YEAR(GERAL!$G$3))*12+MONTH(J84)+IF(DAY(J84)&gt;1,1,0),0)</f>
        <v>0</v>
      </c>
      <c r="L84" s="151">
        <v>14.96</v>
      </c>
      <c r="M84" s="151">
        <v>8.24</v>
      </c>
      <c r="N84" s="152">
        <v>344.65</v>
      </c>
      <c r="O84" s="153">
        <f t="shared" si="8"/>
        <v>0</v>
      </c>
      <c r="P84" s="154"/>
      <c r="Q84" s="149">
        <v>46386</v>
      </c>
      <c r="R84" s="155">
        <v>381.26</v>
      </c>
      <c r="S84" s="156">
        <v>1</v>
      </c>
      <c r="T84" s="157">
        <v>0</v>
      </c>
      <c r="AL84" s="144" t="s">
        <v>256</v>
      </c>
      <c r="AM84" s="150" t="s">
        <v>393</v>
      </c>
      <c r="AQ84" s="151">
        <v>327.06055603220102</v>
      </c>
      <c r="AR84" s="151">
        <v>327.06055603220102</v>
      </c>
      <c r="AS84" s="151">
        <v>327.06055603220102</v>
      </c>
      <c r="AT84" s="151">
        <v>327.06055603220102</v>
      </c>
      <c r="AU84" s="151">
        <v>327.06055603220102</v>
      </c>
      <c r="AV84" s="151">
        <v>327.06055603220102</v>
      </c>
      <c r="AW84" s="151">
        <v>327.06055603220102</v>
      </c>
      <c r="AX84" s="151">
        <v>327.06055603220102</v>
      </c>
      <c r="AY84" s="151">
        <v>327.06055603220102</v>
      </c>
      <c r="AZ84" s="151">
        <v>327.06055603220102</v>
      </c>
      <c r="BA84" s="151">
        <v>327.06055603220102</v>
      </c>
      <c r="BB84" s="151">
        <v>327.06055603220102</v>
      </c>
      <c r="BC84" s="151">
        <v>375.75533527841577</v>
      </c>
      <c r="BD84" s="151">
        <v>375.75533527841577</v>
      </c>
      <c r="BE84" s="151">
        <v>375.75533527841577</v>
      </c>
      <c r="BF84" s="151">
        <v>375.75533527841577</v>
      </c>
      <c r="BG84" s="151">
        <v>375.75533527841577</v>
      </c>
      <c r="BH84" s="151">
        <v>375.75533527841577</v>
      </c>
      <c r="BI84" s="151">
        <v>375.75533527841577</v>
      </c>
      <c r="BJ84" s="151">
        <v>375.75533527841577</v>
      </c>
      <c r="BK84" s="151">
        <v>375.75533527841577</v>
      </c>
      <c r="BL84" s="151">
        <v>375.75533527841577</v>
      </c>
      <c r="BM84" s="151">
        <v>375.75533527841577</v>
      </c>
      <c r="BN84" s="151">
        <v>375.75533527841577</v>
      </c>
      <c r="BO84" s="151">
        <v>376.54165655529999</v>
      </c>
      <c r="BP84" s="151">
        <v>376.54165655529999</v>
      </c>
      <c r="BQ84" s="151">
        <v>376.54165655529999</v>
      </c>
      <c r="BR84" s="151">
        <v>376.54165655529999</v>
      </c>
      <c r="BS84" s="151">
        <v>376.54165655529999</v>
      </c>
      <c r="BT84" s="151">
        <v>376.54165655529999</v>
      </c>
      <c r="BU84" s="151">
        <v>376.54165655529999</v>
      </c>
      <c r="BV84" s="151">
        <v>376.54165655529999</v>
      </c>
      <c r="BW84" s="151">
        <v>376.54165655529999</v>
      </c>
      <c r="BX84" s="151">
        <v>376.54165655529999</v>
      </c>
      <c r="BY84" s="151">
        <v>376.54165655529999</v>
      </c>
      <c r="BZ84" s="151">
        <v>376.54165655529999</v>
      </c>
      <c r="CA84" s="151">
        <v>374.65098884317541</v>
      </c>
      <c r="CB84" s="151">
        <v>374.65098884317541</v>
      </c>
      <c r="CC84" s="151">
        <v>374.65098884317541</v>
      </c>
      <c r="CD84" s="151">
        <v>374.65098884317541</v>
      </c>
      <c r="CE84" s="151">
        <v>374.65098884317541</v>
      </c>
      <c r="CF84" s="151">
        <v>374.65098884317541</v>
      </c>
      <c r="CG84" s="151">
        <v>374.65098884317541</v>
      </c>
      <c r="CH84" s="151">
        <v>374.65098884317541</v>
      </c>
      <c r="CI84" s="151">
        <v>374.65098884317541</v>
      </c>
      <c r="CJ84" s="151">
        <v>374.65098884317541</v>
      </c>
      <c r="CK84" s="151">
        <v>374.65098884317541</v>
      </c>
      <c r="CL84" s="151">
        <v>374.65098884317541</v>
      </c>
      <c r="CM84" s="151">
        <v>377.52635556374872</v>
      </c>
      <c r="CN84" s="151">
        <v>377.52635556374872</v>
      </c>
      <c r="CO84" s="151">
        <v>377.52635556374872</v>
      </c>
      <c r="CP84" s="151">
        <v>377.52635556374872</v>
      </c>
      <c r="CQ84" s="151">
        <v>377.52635556374872</v>
      </c>
      <c r="CR84" s="151">
        <v>377.52635556374872</v>
      </c>
      <c r="CS84" s="151">
        <v>377.52635556374872</v>
      </c>
      <c r="CT84" s="151">
        <v>377.52635556374872</v>
      </c>
      <c r="CU84" s="151">
        <v>377.52635556374872</v>
      </c>
      <c r="CV84" s="151">
        <v>377.52635556374872</v>
      </c>
      <c r="CW84" s="151">
        <v>377.52635556374872</v>
      </c>
      <c r="CX84" s="151">
        <v>377.52635556374872</v>
      </c>
      <c r="CY84" s="151">
        <v>382.30321519899263</v>
      </c>
      <c r="CZ84" s="151">
        <v>382.30321519899263</v>
      </c>
      <c r="DA84" s="151">
        <v>382.30321519899263</v>
      </c>
      <c r="DB84" s="151">
        <v>382.30321519899263</v>
      </c>
      <c r="DC84" s="151">
        <v>382.30321519899263</v>
      </c>
      <c r="DD84" s="151">
        <v>382.30321519899263</v>
      </c>
      <c r="DE84" s="151">
        <v>382.30321519899263</v>
      </c>
      <c r="DF84" s="151">
        <v>382.30321519899263</v>
      </c>
      <c r="DG84" s="151">
        <v>382.30321519899263</v>
      </c>
      <c r="DH84" s="151">
        <v>382.30321519899263</v>
      </c>
      <c r="DI84" s="151">
        <v>382.30321519899263</v>
      </c>
      <c r="DJ84" s="151">
        <v>382.30321519899263</v>
      </c>
      <c r="DK84" s="151">
        <v>385.45143704464579</v>
      </c>
      <c r="DL84" s="151">
        <v>385.45143704464579</v>
      </c>
      <c r="DM84" s="151">
        <v>385.45143704464579</v>
      </c>
      <c r="DN84" s="151">
        <v>385.45143704464579</v>
      </c>
      <c r="DO84" s="151">
        <v>385.45143704464579</v>
      </c>
      <c r="DP84" s="151">
        <v>385.45143704464579</v>
      </c>
      <c r="DQ84" s="151">
        <v>385.45143704464579</v>
      </c>
      <c r="DR84" s="151">
        <v>385.45143704464579</v>
      </c>
      <c r="DS84" s="151">
        <v>385.45143704464579</v>
      </c>
      <c r="DT84" s="151">
        <v>385.45143704464579</v>
      </c>
      <c r="DU84" s="151">
        <v>385.45143704464579</v>
      </c>
      <c r="DV84" s="151">
        <v>385.45143704464579</v>
      </c>
      <c r="DW84" s="151">
        <v>393.24659894615723</v>
      </c>
      <c r="DX84" s="151">
        <v>393.24659894615723</v>
      </c>
      <c r="DY84" s="151">
        <v>393.24659894615723</v>
      </c>
      <c r="DZ84" s="151">
        <v>393.24659894615723</v>
      </c>
      <c r="EA84" s="151">
        <v>393.24659894615723</v>
      </c>
      <c r="EB84" s="151">
        <v>393.24659894615723</v>
      </c>
      <c r="EC84" s="151">
        <v>393.24659894615723</v>
      </c>
      <c r="ED84" s="151">
        <v>393.24659894615723</v>
      </c>
      <c r="EE84" s="151">
        <v>393.24659894615723</v>
      </c>
      <c r="EF84" s="151">
        <v>393.24659894615723</v>
      </c>
      <c r="EG84" s="151">
        <v>393.24659894615723</v>
      </c>
      <c r="EH84" s="151">
        <v>393.24659894615723</v>
      </c>
      <c r="EI84" s="151">
        <v>393.57601093142904</v>
      </c>
      <c r="EJ84" s="151">
        <v>393.57601093142904</v>
      </c>
      <c r="EK84" s="151">
        <v>393.57601093142904</v>
      </c>
      <c r="EL84" s="151">
        <v>393.57601093142904</v>
      </c>
      <c r="EM84" s="151">
        <v>393.57601093142904</v>
      </c>
      <c r="EN84" s="151">
        <v>393.57601093142904</v>
      </c>
      <c r="EO84" s="151">
        <v>393.57601093142904</v>
      </c>
      <c r="EP84" s="151">
        <v>393.57601093142904</v>
      </c>
      <c r="EQ84" s="151">
        <v>393.57601093142904</v>
      </c>
      <c r="ER84" s="151">
        <v>393.57601093142904</v>
      </c>
      <c r="ES84" s="151">
        <v>393.57601093142904</v>
      </c>
      <c r="ET84" s="151">
        <v>393.57601093142904</v>
      </c>
      <c r="EU84" s="151">
        <v>404.01803560480488</v>
      </c>
      <c r="EV84" s="151">
        <v>404.01803560480488</v>
      </c>
      <c r="EW84" s="151">
        <v>404.01803560480488</v>
      </c>
      <c r="EX84" s="151">
        <v>404.01803560480488</v>
      </c>
      <c r="EY84" s="151">
        <v>404.01803560480488</v>
      </c>
      <c r="EZ84" s="151">
        <v>404.01803560480488</v>
      </c>
      <c r="FA84" s="151">
        <v>404.01803560480488</v>
      </c>
      <c r="FB84" s="151">
        <v>404.01803560480488</v>
      </c>
      <c r="FC84" s="151">
        <v>404.01803560480488</v>
      </c>
      <c r="FD84" s="151">
        <v>404.01803560480488</v>
      </c>
      <c r="FE84" s="151">
        <v>404.01803560480488</v>
      </c>
      <c r="FF84" s="151">
        <v>404.01803560480488</v>
      </c>
      <c r="FG84" s="151">
        <v>409.79313754150434</v>
      </c>
      <c r="FH84" s="151">
        <v>409.79313754150434</v>
      </c>
      <c r="FI84" s="151">
        <v>409.79313754150434</v>
      </c>
      <c r="FJ84" s="151">
        <v>409.79313754150434</v>
      </c>
      <c r="FK84" s="151">
        <v>409.79313754150434</v>
      </c>
      <c r="FL84" s="151">
        <v>409.79313754150434</v>
      </c>
      <c r="FM84" s="151">
        <v>409.79313754150434</v>
      </c>
      <c r="FN84" s="151">
        <v>409.79313754150434</v>
      </c>
      <c r="FO84" s="151">
        <v>409.79313754150434</v>
      </c>
      <c r="FP84" s="151">
        <v>409.79313754150434</v>
      </c>
      <c r="FQ84" s="151">
        <v>409.79313754150434</v>
      </c>
      <c r="FR84" s="151">
        <v>409.79313754150434</v>
      </c>
      <c r="FS84" s="151">
        <v>416.88156162548137</v>
      </c>
      <c r="FT84" s="151">
        <v>416.88156162548137</v>
      </c>
      <c r="FU84" s="151">
        <v>416.88156162548137</v>
      </c>
      <c r="FV84" s="151">
        <v>416.88156162548137</v>
      </c>
      <c r="FW84" s="151">
        <v>416.88156162548137</v>
      </c>
      <c r="FX84" s="151">
        <v>416.88156162548137</v>
      </c>
      <c r="FY84" s="151">
        <v>416.88156162548137</v>
      </c>
      <c r="FZ84" s="151">
        <v>416.88156162548137</v>
      </c>
      <c r="GA84" s="151">
        <v>416.88156162548137</v>
      </c>
      <c r="GB84" s="151">
        <v>416.88156162548137</v>
      </c>
      <c r="GC84" s="151">
        <v>416.88156162548137</v>
      </c>
      <c r="GD84" s="151">
        <v>416.88156162548137</v>
      </c>
      <c r="GE84" s="151">
        <v>420.71391912319513</v>
      </c>
      <c r="GF84" s="151">
        <v>420.71391912319513</v>
      </c>
      <c r="GG84" s="151">
        <v>420.71391912319513</v>
      </c>
      <c r="GH84" s="151">
        <v>420.71391912319513</v>
      </c>
      <c r="GI84" s="151">
        <v>420.71391912319513</v>
      </c>
      <c r="GJ84" s="151">
        <v>420.71391912319513</v>
      </c>
      <c r="GK84" s="151">
        <v>420.71391912319513</v>
      </c>
      <c r="GL84" s="151">
        <v>420.71391912319513</v>
      </c>
      <c r="GM84" s="151">
        <v>420.71391912319513</v>
      </c>
      <c r="GN84" s="151">
        <v>420.71391912319513</v>
      </c>
      <c r="GO84" s="151">
        <v>420.71391912319513</v>
      </c>
      <c r="GP84" s="151">
        <v>420.71391912319513</v>
      </c>
      <c r="GQ84" s="151">
        <v>427.85094729480062</v>
      </c>
      <c r="GR84" s="151">
        <v>427.85094729480062</v>
      </c>
      <c r="GS84" s="151">
        <v>427.85094729480062</v>
      </c>
      <c r="GT84" s="151">
        <v>427.85094729480062</v>
      </c>
      <c r="GU84" s="151">
        <v>427.85094729480062</v>
      </c>
      <c r="GV84" s="151">
        <v>427.85094729480062</v>
      </c>
      <c r="GW84" s="151">
        <v>427.85094729480062</v>
      </c>
      <c r="GX84" s="151">
        <v>427.85094729480062</v>
      </c>
      <c r="GY84" s="151">
        <v>427.85094729480062</v>
      </c>
      <c r="GZ84" s="151">
        <v>427.85094729480062</v>
      </c>
      <c r="HA84" s="151">
        <v>427.85094729480062</v>
      </c>
      <c r="HB84" s="151">
        <v>427.85094729480062</v>
      </c>
      <c r="HC84" s="423">
        <v>432.28371125419073</v>
      </c>
      <c r="HD84" s="423">
        <v>432.28371125419073</v>
      </c>
      <c r="HE84" s="423">
        <v>432.28371125419073</v>
      </c>
      <c r="HF84" s="423">
        <v>432.28371125419073</v>
      </c>
      <c r="HG84" s="423">
        <v>432.28371125419073</v>
      </c>
      <c r="HH84" s="423">
        <v>432.28371125419073</v>
      </c>
      <c r="HI84" s="423">
        <v>432.28371125419073</v>
      </c>
      <c r="HJ84" s="423">
        <v>432.28371125419073</v>
      </c>
      <c r="HK84" s="423">
        <v>432.28371125419073</v>
      </c>
      <c r="HL84" s="423">
        <v>432.28371125419073</v>
      </c>
      <c r="HM84" s="423">
        <v>432.28371125419073</v>
      </c>
      <c r="HN84" s="423">
        <v>432.28371125419073</v>
      </c>
      <c r="HO84" s="423">
        <v>1342.1146056438199</v>
      </c>
      <c r="HP84" s="423">
        <v>1342.1146056438199</v>
      </c>
      <c r="HQ84" s="423">
        <v>1342.1146056438199</v>
      </c>
      <c r="HR84" s="423">
        <v>1342.1146056438199</v>
      </c>
      <c r="HS84" s="423">
        <v>1342.1146056438199</v>
      </c>
      <c r="HT84" s="423">
        <v>1342.1146056438199</v>
      </c>
      <c r="HU84" s="423">
        <v>1342.1146056438199</v>
      </c>
      <c r="HV84" s="423">
        <v>1342.1146056438199</v>
      </c>
      <c r="HW84" s="423">
        <v>1342.1146056438199</v>
      </c>
      <c r="HX84" s="423">
        <v>1342.1146056438199</v>
      </c>
      <c r="HY84" s="423">
        <v>1342.1146056438199</v>
      </c>
      <c r="HZ84" s="423">
        <v>1342.1146056438199</v>
      </c>
      <c r="IA84" s="423">
        <v>1342.1146056438199</v>
      </c>
      <c r="IB84" s="423">
        <v>1342.1146056438199</v>
      </c>
      <c r="IC84" s="423">
        <v>1342.1146056438199</v>
      </c>
      <c r="ID84" s="423">
        <v>1342.1146056438199</v>
      </c>
      <c r="IE84" s="423">
        <v>1342.1146056438199</v>
      </c>
      <c r="IF84" s="423">
        <v>1342.1146056438199</v>
      </c>
      <c r="IG84" s="423">
        <v>1342.1146056438199</v>
      </c>
      <c r="IH84" s="423">
        <v>1342.1146056438199</v>
      </c>
      <c r="II84" s="423">
        <v>1342.1146056438199</v>
      </c>
      <c r="IJ84" s="423">
        <v>1342.1146056438199</v>
      </c>
      <c r="IK84" s="423">
        <v>1342.1146056438199</v>
      </c>
      <c r="IL84" s="423">
        <v>1342.1146056438199</v>
      </c>
    </row>
    <row r="85" spans="1:246" x14ac:dyDescent="0.25">
      <c r="A85" s="144">
        <v>171</v>
      </c>
      <c r="B85" s="144" t="s">
        <v>340</v>
      </c>
      <c r="C85" s="144">
        <v>1</v>
      </c>
      <c r="D85" s="144">
        <v>0</v>
      </c>
      <c r="E85" s="144"/>
      <c r="F85" s="145">
        <f t="shared" si="7"/>
        <v>399.99</v>
      </c>
      <c r="G85" s="146">
        <f t="shared" si="9"/>
        <v>77.17</v>
      </c>
      <c r="H85" s="147">
        <f>MAX(0,IF(Q85&lt;&gt;"",(YEAR(Q85)-YEAR(GERAL!$G$3))*12+MONTH(Q85)+1,999))</f>
        <v>52</v>
      </c>
      <c r="I85" s="148"/>
      <c r="J85" s="149"/>
      <c r="K85" s="150">
        <f>IF(J85&lt;&gt;"",(YEAR(J85)-YEAR(GERAL!$G$3))*12+MONTH(J85)+IF(DAY(J85)&gt;1,1,0),0)</f>
        <v>0</v>
      </c>
      <c r="L85" s="151">
        <v>0</v>
      </c>
      <c r="M85" s="151">
        <v>0</v>
      </c>
      <c r="N85" s="152">
        <v>344.65</v>
      </c>
      <c r="O85" s="153">
        <f t="shared" si="8"/>
        <v>0</v>
      </c>
      <c r="P85" s="154"/>
      <c r="Q85" s="149">
        <v>45381</v>
      </c>
      <c r="R85" s="155">
        <v>399.99</v>
      </c>
      <c r="S85" s="156">
        <v>1</v>
      </c>
      <c r="T85" s="157">
        <v>1</v>
      </c>
      <c r="AL85" s="144" t="s">
        <v>175</v>
      </c>
      <c r="AM85" s="150" t="s">
        <v>393</v>
      </c>
      <c r="AQ85" s="151">
        <v>77.17</v>
      </c>
      <c r="AR85" s="151">
        <v>77.17</v>
      </c>
      <c r="AS85" s="151">
        <v>77.17</v>
      </c>
      <c r="AT85" s="151">
        <v>77.17</v>
      </c>
      <c r="AU85" s="151">
        <v>77.17</v>
      </c>
      <c r="AV85" s="151">
        <v>77.17</v>
      </c>
      <c r="AW85" s="151">
        <v>77.17</v>
      </c>
      <c r="AX85" s="151">
        <v>77.17</v>
      </c>
      <c r="AY85" s="151">
        <v>77.17</v>
      </c>
      <c r="AZ85" s="151">
        <v>77.17</v>
      </c>
      <c r="BA85" s="151">
        <v>77.17</v>
      </c>
      <c r="BB85" s="151">
        <v>77.17</v>
      </c>
      <c r="BC85" s="151">
        <v>97.630622286833926</v>
      </c>
      <c r="BD85" s="151">
        <v>97.630622286833926</v>
      </c>
      <c r="BE85" s="151">
        <v>97.630622286833926</v>
      </c>
      <c r="BF85" s="151">
        <v>97.630622286833926</v>
      </c>
      <c r="BG85" s="151">
        <v>97.630622286833926</v>
      </c>
      <c r="BH85" s="151">
        <v>97.630622286833926</v>
      </c>
      <c r="BI85" s="151">
        <v>97.630622286833926</v>
      </c>
      <c r="BJ85" s="151">
        <v>97.630622286833926</v>
      </c>
      <c r="BK85" s="151">
        <v>97.630622286833926</v>
      </c>
      <c r="BL85" s="151">
        <v>97.630622286833926</v>
      </c>
      <c r="BM85" s="151">
        <v>97.630622286833926</v>
      </c>
      <c r="BN85" s="151">
        <v>97.630622286833926</v>
      </c>
      <c r="BO85" s="151">
        <v>97.593104168938979</v>
      </c>
      <c r="BP85" s="151">
        <v>97.593104168938979</v>
      </c>
      <c r="BQ85" s="151">
        <v>97.593104168938979</v>
      </c>
      <c r="BR85" s="151">
        <v>97.593104168938979</v>
      </c>
      <c r="BS85" s="151">
        <v>97.593104168938979</v>
      </c>
      <c r="BT85" s="151">
        <v>97.593104168938979</v>
      </c>
      <c r="BU85" s="151">
        <v>97.593104168938979</v>
      </c>
      <c r="BV85" s="151">
        <v>97.593104168938979</v>
      </c>
      <c r="BW85" s="151">
        <v>97.593104168938979</v>
      </c>
      <c r="BX85" s="151">
        <v>97.593104168938979</v>
      </c>
      <c r="BY85" s="151">
        <v>97.593104168938979</v>
      </c>
      <c r="BZ85" s="151">
        <v>97.593104168938979</v>
      </c>
      <c r="CA85" s="151">
        <v>97.760508756947232</v>
      </c>
      <c r="CB85" s="151">
        <v>97.760508756947232</v>
      </c>
      <c r="CC85" s="151">
        <v>97.760508756947232</v>
      </c>
      <c r="CD85" s="151">
        <v>97.760508756947232</v>
      </c>
      <c r="CE85" s="151">
        <v>97.760508756947232</v>
      </c>
      <c r="CF85" s="151">
        <v>97.760508756947232</v>
      </c>
      <c r="CG85" s="151">
        <v>97.760508756947232</v>
      </c>
      <c r="CH85" s="151">
        <v>97.760508756947232</v>
      </c>
      <c r="CI85" s="151">
        <v>97.760508756947232</v>
      </c>
      <c r="CJ85" s="151">
        <v>97.760508756947232</v>
      </c>
      <c r="CK85" s="151">
        <v>97.760508756947232</v>
      </c>
      <c r="CL85" s="151">
        <v>97.760508756947232</v>
      </c>
      <c r="CM85" s="151">
        <v>98.587194164156685</v>
      </c>
      <c r="CN85" s="151">
        <v>98.587194164156685</v>
      </c>
      <c r="CO85" s="151">
        <v>98.587194164156685</v>
      </c>
      <c r="CP85" s="151">
        <v>98.587194164156685</v>
      </c>
      <c r="CQ85" s="151">
        <v>98.587194164156685</v>
      </c>
      <c r="CR85" s="151">
        <v>98.587194164156685</v>
      </c>
      <c r="CS85" s="151">
        <v>98.587194164156685</v>
      </c>
      <c r="CT85" s="151">
        <v>98.587194164156685</v>
      </c>
      <c r="CU85" s="151">
        <v>98.587194164156685</v>
      </c>
      <c r="CV85" s="151">
        <v>98.587194164156685</v>
      </c>
      <c r="CW85" s="151">
        <v>98.587194164156685</v>
      </c>
      <c r="CX85" s="151">
        <v>98.587194164156685</v>
      </c>
      <c r="CY85" s="151">
        <v>100.67565169880245</v>
      </c>
      <c r="CZ85" s="151">
        <v>100.67565169880245</v>
      </c>
      <c r="DA85" s="151">
        <v>100.67565169880245</v>
      </c>
      <c r="DB85" s="151">
        <v>100.67565169880245</v>
      </c>
      <c r="DC85" s="151">
        <v>100.67565169880245</v>
      </c>
      <c r="DD85" s="151">
        <v>100.67565169880245</v>
      </c>
      <c r="DE85" s="151">
        <v>100.67565169880245</v>
      </c>
      <c r="DF85" s="151">
        <v>100.67565169880245</v>
      </c>
      <c r="DG85" s="151">
        <v>100.67565169880245</v>
      </c>
      <c r="DH85" s="151">
        <v>100.67565169880245</v>
      </c>
      <c r="DI85" s="151">
        <v>100.67565169880245</v>
      </c>
      <c r="DJ85" s="151">
        <v>100.67565169880245</v>
      </c>
      <c r="DK85" s="151">
        <v>102.95087213726367</v>
      </c>
      <c r="DL85" s="151">
        <v>102.95087213726367</v>
      </c>
      <c r="DM85" s="151">
        <v>102.95087213726367</v>
      </c>
      <c r="DN85" s="151">
        <v>102.95087213726367</v>
      </c>
      <c r="DO85" s="151">
        <v>102.95087213726367</v>
      </c>
      <c r="DP85" s="151">
        <v>102.95087213726367</v>
      </c>
      <c r="DQ85" s="151">
        <v>102.95087213726367</v>
      </c>
      <c r="DR85" s="151">
        <v>102.95087213726367</v>
      </c>
      <c r="DS85" s="151">
        <v>102.95087213726367</v>
      </c>
      <c r="DT85" s="151">
        <v>102.95087213726367</v>
      </c>
      <c r="DU85" s="151">
        <v>102.95087213726367</v>
      </c>
      <c r="DV85" s="151">
        <v>102.95087213726367</v>
      </c>
      <c r="DW85" s="151">
        <v>104.28682209851451</v>
      </c>
      <c r="DX85" s="151">
        <v>104.28682209851451</v>
      </c>
      <c r="DY85" s="151">
        <v>104.28682209851451</v>
      </c>
      <c r="DZ85" s="151">
        <v>104.28682209851451</v>
      </c>
      <c r="EA85" s="151">
        <v>104.28682209851451</v>
      </c>
      <c r="EB85" s="151">
        <v>104.28682209851451</v>
      </c>
      <c r="EC85" s="151">
        <v>104.28682209851451</v>
      </c>
      <c r="ED85" s="151">
        <v>104.28682209851451</v>
      </c>
      <c r="EE85" s="151">
        <v>104.28682209851451</v>
      </c>
      <c r="EF85" s="151">
        <v>104.28682209851451</v>
      </c>
      <c r="EG85" s="151">
        <v>104.28682209851451</v>
      </c>
      <c r="EH85" s="151">
        <v>104.28682209851451</v>
      </c>
      <c r="EI85" s="151">
        <v>105.05135813327982</v>
      </c>
      <c r="EJ85" s="151">
        <v>105.05135813327982</v>
      </c>
      <c r="EK85" s="151">
        <v>105.05135813327982</v>
      </c>
      <c r="EL85" s="151">
        <v>105.05135813327982</v>
      </c>
      <c r="EM85" s="151">
        <v>105.05135813327982</v>
      </c>
      <c r="EN85" s="151">
        <v>105.05135813327982</v>
      </c>
      <c r="EO85" s="151">
        <v>105.05135813327982</v>
      </c>
      <c r="EP85" s="151">
        <v>105.05135813327982</v>
      </c>
      <c r="EQ85" s="151">
        <v>105.05135813327982</v>
      </c>
      <c r="ER85" s="151">
        <v>105.05135813327982</v>
      </c>
      <c r="ES85" s="151">
        <v>105.05135813327982</v>
      </c>
      <c r="ET85" s="151">
        <v>105.05135813327982</v>
      </c>
      <c r="EU85" s="151">
        <v>105.07883509894147</v>
      </c>
      <c r="EV85" s="151">
        <v>105.07883509894147</v>
      </c>
      <c r="EW85" s="151">
        <v>105.07883509894147</v>
      </c>
      <c r="EX85" s="151">
        <v>105.07883509894147</v>
      </c>
      <c r="EY85" s="151">
        <v>105.07883509894147</v>
      </c>
      <c r="EZ85" s="151">
        <v>105.07883509894147</v>
      </c>
      <c r="FA85" s="151">
        <v>105.07883509894147</v>
      </c>
      <c r="FB85" s="151">
        <v>105.07883509894147</v>
      </c>
      <c r="FC85" s="151">
        <v>105.07883509894147</v>
      </c>
      <c r="FD85" s="151">
        <v>105.07883509894147</v>
      </c>
      <c r="FE85" s="151">
        <v>105.07883509894147</v>
      </c>
      <c r="FF85" s="151">
        <v>105.07883509894147</v>
      </c>
      <c r="FG85" s="151">
        <v>104.47642125128152</v>
      </c>
      <c r="FH85" s="151">
        <v>104.47642125128152</v>
      </c>
      <c r="FI85" s="151">
        <v>104.47642125128152</v>
      </c>
      <c r="FJ85" s="151">
        <v>104.47642125128152</v>
      </c>
      <c r="FK85" s="151">
        <v>104.47642125128152</v>
      </c>
      <c r="FL85" s="151">
        <v>104.47642125128152</v>
      </c>
      <c r="FM85" s="151">
        <v>104.47642125128152</v>
      </c>
      <c r="FN85" s="151">
        <v>104.47642125128152</v>
      </c>
      <c r="FO85" s="151">
        <v>104.47642125128152</v>
      </c>
      <c r="FP85" s="151">
        <v>104.47642125128152</v>
      </c>
      <c r="FQ85" s="151">
        <v>104.47642125128152</v>
      </c>
      <c r="FR85" s="151">
        <v>104.47642125128152</v>
      </c>
      <c r="FS85" s="151">
        <v>103.92945405593375</v>
      </c>
      <c r="FT85" s="151">
        <v>103.92945405593375</v>
      </c>
      <c r="FU85" s="151">
        <v>103.92945405593375</v>
      </c>
      <c r="FV85" s="151">
        <v>103.92945405593375</v>
      </c>
      <c r="FW85" s="151">
        <v>103.92945405593375</v>
      </c>
      <c r="FX85" s="151">
        <v>103.92945405593375</v>
      </c>
      <c r="FY85" s="151">
        <v>103.92945405593375</v>
      </c>
      <c r="FZ85" s="151">
        <v>103.92945405593375</v>
      </c>
      <c r="GA85" s="151">
        <v>103.92945405593375</v>
      </c>
      <c r="GB85" s="151">
        <v>103.92945405593375</v>
      </c>
      <c r="GC85" s="151">
        <v>103.92945405593375</v>
      </c>
      <c r="GD85" s="151">
        <v>103.92945405593375</v>
      </c>
      <c r="GE85" s="151">
        <v>103.97601858238222</v>
      </c>
      <c r="GF85" s="151">
        <v>103.97601858238222</v>
      </c>
      <c r="GG85" s="151">
        <v>103.97601858238222</v>
      </c>
      <c r="GH85" s="151">
        <v>103.97601858238222</v>
      </c>
      <c r="GI85" s="151">
        <v>103.97601858238222</v>
      </c>
      <c r="GJ85" s="151">
        <v>103.97601858238222</v>
      </c>
      <c r="GK85" s="151">
        <v>103.97601858238222</v>
      </c>
      <c r="GL85" s="151">
        <v>103.97601858238222</v>
      </c>
      <c r="GM85" s="151">
        <v>103.97601858238222</v>
      </c>
      <c r="GN85" s="151">
        <v>103.97601858238222</v>
      </c>
      <c r="GO85" s="151">
        <v>103.97601858238222</v>
      </c>
      <c r="GP85" s="151">
        <v>103.97601858238222</v>
      </c>
      <c r="GQ85" s="151">
        <v>104.53174925348662</v>
      </c>
      <c r="GR85" s="151">
        <v>104.53174925348662</v>
      </c>
      <c r="GS85" s="151">
        <v>104.53174925348662</v>
      </c>
      <c r="GT85" s="151">
        <v>104.53174925348662</v>
      </c>
      <c r="GU85" s="151">
        <v>104.53174925348662</v>
      </c>
      <c r="GV85" s="151">
        <v>104.53174925348662</v>
      </c>
      <c r="GW85" s="151">
        <v>104.53174925348662</v>
      </c>
      <c r="GX85" s="151">
        <v>104.53174925348662</v>
      </c>
      <c r="GY85" s="151">
        <v>104.53174925348662</v>
      </c>
      <c r="GZ85" s="151">
        <v>104.53174925348662</v>
      </c>
      <c r="HA85" s="151">
        <v>104.53174925348662</v>
      </c>
      <c r="HB85" s="151">
        <v>104.53174925348662</v>
      </c>
      <c r="HC85" s="423">
        <v>104.87925032020003</v>
      </c>
      <c r="HD85" s="423">
        <v>104.87925032020003</v>
      </c>
      <c r="HE85" s="423">
        <v>104.87925032020003</v>
      </c>
      <c r="HF85" s="423">
        <v>104.87925032020003</v>
      </c>
      <c r="HG85" s="423">
        <v>104.87925032020003</v>
      </c>
      <c r="HH85" s="423">
        <v>104.87925032020003</v>
      </c>
      <c r="HI85" s="423">
        <v>104.87925032020003</v>
      </c>
      <c r="HJ85" s="423">
        <v>104.87925032020003</v>
      </c>
      <c r="HK85" s="423">
        <v>104.87925032020003</v>
      </c>
      <c r="HL85" s="423">
        <v>104.87925032020003</v>
      </c>
      <c r="HM85" s="423">
        <v>104.87925032020003</v>
      </c>
      <c r="HN85" s="423">
        <v>104.87925032020003</v>
      </c>
      <c r="HO85" s="423">
        <v>1342.1146056438199</v>
      </c>
      <c r="HP85" s="423">
        <v>1342.1146056438199</v>
      </c>
      <c r="HQ85" s="423">
        <v>1342.1146056438199</v>
      </c>
      <c r="HR85" s="423">
        <v>1342.1146056438199</v>
      </c>
      <c r="HS85" s="423">
        <v>1342.1146056438199</v>
      </c>
      <c r="HT85" s="423">
        <v>1342.1146056438199</v>
      </c>
      <c r="HU85" s="423">
        <v>1342.1146056438199</v>
      </c>
      <c r="HV85" s="423">
        <v>1342.1146056438199</v>
      </c>
      <c r="HW85" s="423">
        <v>1342.1146056438199</v>
      </c>
      <c r="HX85" s="423">
        <v>1342.1146056438199</v>
      </c>
      <c r="HY85" s="423">
        <v>1342.1146056438199</v>
      </c>
      <c r="HZ85" s="423">
        <v>1342.1146056438199</v>
      </c>
      <c r="IA85" s="423">
        <v>1342.1146056438199</v>
      </c>
      <c r="IB85" s="423">
        <v>1342.1146056438199</v>
      </c>
      <c r="IC85" s="423">
        <v>1342.1146056438199</v>
      </c>
      <c r="ID85" s="423">
        <v>1342.1146056438199</v>
      </c>
      <c r="IE85" s="423">
        <v>1342.1146056438199</v>
      </c>
      <c r="IF85" s="423">
        <v>1342.1146056438199</v>
      </c>
      <c r="IG85" s="423">
        <v>1342.1146056438199</v>
      </c>
      <c r="IH85" s="423">
        <v>1342.1146056438199</v>
      </c>
      <c r="II85" s="423">
        <v>1342.1146056438199</v>
      </c>
      <c r="IJ85" s="423">
        <v>1342.1146056438199</v>
      </c>
      <c r="IK85" s="423">
        <v>1342.1146056438199</v>
      </c>
      <c r="IL85" s="423">
        <v>1342.1146056438199</v>
      </c>
    </row>
    <row r="86" spans="1:246" x14ac:dyDescent="0.25">
      <c r="A86" s="144">
        <v>172</v>
      </c>
      <c r="B86" s="144" t="s">
        <v>341</v>
      </c>
      <c r="C86" s="144">
        <v>1</v>
      </c>
      <c r="D86" s="144">
        <v>0</v>
      </c>
      <c r="E86" s="144"/>
      <c r="F86" s="145">
        <f t="shared" si="7"/>
        <v>86.116489000000001</v>
      </c>
      <c r="G86" s="146">
        <f t="shared" si="9"/>
        <v>88.24</v>
      </c>
      <c r="H86" s="147">
        <f>MAX(0,IF(Q86&lt;&gt;"",(YEAR(Q86)-YEAR(GERAL!$G$3))*12+MONTH(Q86)+1,999))</f>
        <v>52</v>
      </c>
      <c r="I86" s="148"/>
      <c r="J86" s="149"/>
      <c r="K86" s="150">
        <f>IF(J86&lt;&gt;"",(YEAR(J86)-YEAR(GERAL!$G$3))*12+MONTH(J86)+IF(DAY(J86)&gt;1,1,0),0)</f>
        <v>0</v>
      </c>
      <c r="L86" s="151">
        <v>4.7699999999999996</v>
      </c>
      <c r="M86" s="151">
        <v>9.57</v>
      </c>
      <c r="N86" s="152">
        <v>344.65</v>
      </c>
      <c r="O86" s="153">
        <f t="shared" si="8"/>
        <v>0</v>
      </c>
      <c r="P86" s="154"/>
      <c r="Q86" s="149">
        <v>45381</v>
      </c>
      <c r="R86" s="155">
        <v>100</v>
      </c>
      <c r="S86" s="156">
        <v>1</v>
      </c>
      <c r="T86" s="157">
        <v>0</v>
      </c>
      <c r="AL86" s="144" t="s">
        <v>175</v>
      </c>
      <c r="AM86" s="150" t="s">
        <v>393</v>
      </c>
      <c r="AQ86" s="151">
        <v>88.24</v>
      </c>
      <c r="AR86" s="151">
        <v>88.24</v>
      </c>
      <c r="AS86" s="151">
        <v>88.24</v>
      </c>
      <c r="AT86" s="151">
        <v>88.24</v>
      </c>
      <c r="AU86" s="151">
        <v>88.24</v>
      </c>
      <c r="AV86" s="151">
        <v>88.24</v>
      </c>
      <c r="AW86" s="151">
        <v>88.24</v>
      </c>
      <c r="AX86" s="151">
        <v>88.24</v>
      </c>
      <c r="AY86" s="151">
        <v>88.24</v>
      </c>
      <c r="AZ86" s="151">
        <v>88.24</v>
      </c>
      <c r="BA86" s="151">
        <v>88.24</v>
      </c>
      <c r="BB86" s="151">
        <v>88.24</v>
      </c>
      <c r="BC86" s="151">
        <v>111.63568887637973</v>
      </c>
      <c r="BD86" s="151">
        <v>111.63568887637973</v>
      </c>
      <c r="BE86" s="151">
        <v>111.63568887637973</v>
      </c>
      <c r="BF86" s="151">
        <v>111.63568887637973</v>
      </c>
      <c r="BG86" s="151">
        <v>111.63568887637973</v>
      </c>
      <c r="BH86" s="151">
        <v>111.63568887637973</v>
      </c>
      <c r="BI86" s="151">
        <v>111.63568887637973</v>
      </c>
      <c r="BJ86" s="151">
        <v>111.63568887637973</v>
      </c>
      <c r="BK86" s="151">
        <v>111.63568887637973</v>
      </c>
      <c r="BL86" s="151">
        <v>111.63568887637973</v>
      </c>
      <c r="BM86" s="151">
        <v>111.63568887637973</v>
      </c>
      <c r="BN86" s="151">
        <v>111.63568887637973</v>
      </c>
      <c r="BO86" s="151">
        <v>111.59278880221815</v>
      </c>
      <c r="BP86" s="151">
        <v>111.59278880221815</v>
      </c>
      <c r="BQ86" s="151">
        <v>111.59278880221815</v>
      </c>
      <c r="BR86" s="151">
        <v>111.59278880221815</v>
      </c>
      <c r="BS86" s="151">
        <v>111.59278880221815</v>
      </c>
      <c r="BT86" s="151">
        <v>111.59278880221815</v>
      </c>
      <c r="BU86" s="151">
        <v>111.59278880221815</v>
      </c>
      <c r="BV86" s="151">
        <v>111.59278880221815</v>
      </c>
      <c r="BW86" s="151">
        <v>111.59278880221815</v>
      </c>
      <c r="BX86" s="151">
        <v>111.59278880221815</v>
      </c>
      <c r="BY86" s="151">
        <v>111.59278880221815</v>
      </c>
      <c r="BZ86" s="151">
        <v>111.59278880221815</v>
      </c>
      <c r="CA86" s="151">
        <v>111.78420749919687</v>
      </c>
      <c r="CB86" s="151">
        <v>111.78420749919687</v>
      </c>
      <c r="CC86" s="151">
        <v>111.78420749919687</v>
      </c>
      <c r="CD86" s="151">
        <v>111.78420749919687</v>
      </c>
      <c r="CE86" s="151">
        <v>111.78420749919687</v>
      </c>
      <c r="CF86" s="151">
        <v>111.78420749919687</v>
      </c>
      <c r="CG86" s="151">
        <v>111.78420749919687</v>
      </c>
      <c r="CH86" s="151">
        <v>111.78420749919687</v>
      </c>
      <c r="CI86" s="151">
        <v>111.78420749919687</v>
      </c>
      <c r="CJ86" s="151">
        <v>111.78420749919687</v>
      </c>
      <c r="CK86" s="151">
        <v>111.78420749919687</v>
      </c>
      <c r="CL86" s="151">
        <v>111.78420749919687</v>
      </c>
      <c r="CM86" s="151">
        <v>112.72948053706344</v>
      </c>
      <c r="CN86" s="151">
        <v>112.72948053706344</v>
      </c>
      <c r="CO86" s="151">
        <v>112.72948053706344</v>
      </c>
      <c r="CP86" s="151">
        <v>112.72948053706344</v>
      </c>
      <c r="CQ86" s="151">
        <v>112.72948053706344</v>
      </c>
      <c r="CR86" s="151">
        <v>112.72948053706344</v>
      </c>
      <c r="CS86" s="151">
        <v>112.72948053706344</v>
      </c>
      <c r="CT86" s="151">
        <v>112.72948053706344</v>
      </c>
      <c r="CU86" s="151">
        <v>112.72948053706344</v>
      </c>
      <c r="CV86" s="151">
        <v>112.72948053706344</v>
      </c>
      <c r="CW86" s="151">
        <v>112.72948053706344</v>
      </c>
      <c r="CX86" s="151">
        <v>112.72948053706344</v>
      </c>
      <c r="CY86" s="151">
        <v>115.11752631725189</v>
      </c>
      <c r="CZ86" s="151">
        <v>115.11752631725189</v>
      </c>
      <c r="DA86" s="151">
        <v>115.11752631725189</v>
      </c>
      <c r="DB86" s="151">
        <v>115.11752631725189</v>
      </c>
      <c r="DC86" s="151">
        <v>115.11752631725189</v>
      </c>
      <c r="DD86" s="151">
        <v>115.11752631725189</v>
      </c>
      <c r="DE86" s="151">
        <v>115.11752631725189</v>
      </c>
      <c r="DF86" s="151">
        <v>115.11752631725189</v>
      </c>
      <c r="DG86" s="151">
        <v>115.11752631725189</v>
      </c>
      <c r="DH86" s="151">
        <v>115.11752631725189</v>
      </c>
      <c r="DI86" s="151">
        <v>115.11752631725189</v>
      </c>
      <c r="DJ86" s="151">
        <v>115.11752631725189</v>
      </c>
      <c r="DK86" s="151">
        <v>117.71912605147267</v>
      </c>
      <c r="DL86" s="151">
        <v>117.71912605147267</v>
      </c>
      <c r="DM86" s="151">
        <v>117.71912605147267</v>
      </c>
      <c r="DN86" s="151">
        <v>117.71912605147267</v>
      </c>
      <c r="DO86" s="151">
        <v>117.71912605147267</v>
      </c>
      <c r="DP86" s="151">
        <v>117.71912605147267</v>
      </c>
      <c r="DQ86" s="151">
        <v>117.71912605147267</v>
      </c>
      <c r="DR86" s="151">
        <v>117.71912605147267</v>
      </c>
      <c r="DS86" s="151">
        <v>117.71912605147267</v>
      </c>
      <c r="DT86" s="151">
        <v>117.71912605147267</v>
      </c>
      <c r="DU86" s="151">
        <v>117.71912605147267</v>
      </c>
      <c r="DV86" s="151">
        <v>117.71912605147267</v>
      </c>
      <c r="DW86" s="151">
        <v>119.24671740278501</v>
      </c>
      <c r="DX86" s="151">
        <v>119.24671740278501</v>
      </c>
      <c r="DY86" s="151">
        <v>119.24671740278501</v>
      </c>
      <c r="DZ86" s="151">
        <v>119.24671740278501</v>
      </c>
      <c r="EA86" s="151">
        <v>119.24671740278501</v>
      </c>
      <c r="EB86" s="151">
        <v>119.24671740278501</v>
      </c>
      <c r="EC86" s="151">
        <v>119.24671740278501</v>
      </c>
      <c r="ED86" s="151">
        <v>119.24671740278501</v>
      </c>
      <c r="EE86" s="151">
        <v>119.24671740278501</v>
      </c>
      <c r="EF86" s="151">
        <v>119.24671740278501</v>
      </c>
      <c r="EG86" s="151">
        <v>119.24671740278501</v>
      </c>
      <c r="EH86" s="151">
        <v>119.24671740278501</v>
      </c>
      <c r="EI86" s="151">
        <v>120.12092577012584</v>
      </c>
      <c r="EJ86" s="151">
        <v>120.12092577012584</v>
      </c>
      <c r="EK86" s="151">
        <v>120.12092577012584</v>
      </c>
      <c r="EL86" s="151">
        <v>120.12092577012584</v>
      </c>
      <c r="EM86" s="151">
        <v>120.12092577012584</v>
      </c>
      <c r="EN86" s="151">
        <v>120.12092577012584</v>
      </c>
      <c r="EO86" s="151">
        <v>120.12092577012584</v>
      </c>
      <c r="EP86" s="151">
        <v>120.12092577012584</v>
      </c>
      <c r="EQ86" s="151">
        <v>120.12092577012584</v>
      </c>
      <c r="ER86" s="151">
        <v>120.12092577012584</v>
      </c>
      <c r="ES86" s="151">
        <v>120.12092577012584</v>
      </c>
      <c r="ET86" s="151">
        <v>120.12092577012584</v>
      </c>
      <c r="EU86" s="151">
        <v>120.15234429351554</v>
      </c>
      <c r="EV86" s="151">
        <v>120.15234429351554</v>
      </c>
      <c r="EW86" s="151">
        <v>120.15234429351554</v>
      </c>
      <c r="EX86" s="151">
        <v>120.15234429351554</v>
      </c>
      <c r="EY86" s="151">
        <v>120.15234429351554</v>
      </c>
      <c r="EZ86" s="151">
        <v>120.15234429351554</v>
      </c>
      <c r="FA86" s="151">
        <v>120.15234429351554</v>
      </c>
      <c r="FB86" s="151">
        <v>120.15234429351554</v>
      </c>
      <c r="FC86" s="151">
        <v>120.15234429351554</v>
      </c>
      <c r="FD86" s="151">
        <v>120.15234429351554</v>
      </c>
      <c r="FE86" s="151">
        <v>120.15234429351554</v>
      </c>
      <c r="FF86" s="151">
        <v>120.15234429351554</v>
      </c>
      <c r="FG86" s="151">
        <v>119.46351446433951</v>
      </c>
      <c r="FH86" s="151">
        <v>119.46351446433951</v>
      </c>
      <c r="FI86" s="151">
        <v>119.46351446433951</v>
      </c>
      <c r="FJ86" s="151">
        <v>119.46351446433951</v>
      </c>
      <c r="FK86" s="151">
        <v>119.46351446433951</v>
      </c>
      <c r="FL86" s="151">
        <v>119.46351446433951</v>
      </c>
      <c r="FM86" s="151">
        <v>119.46351446433951</v>
      </c>
      <c r="FN86" s="151">
        <v>119.46351446433951</v>
      </c>
      <c r="FO86" s="151">
        <v>119.46351446433951</v>
      </c>
      <c r="FP86" s="151">
        <v>119.46351446433951</v>
      </c>
      <c r="FQ86" s="151">
        <v>119.46351446433951</v>
      </c>
      <c r="FR86" s="151">
        <v>119.46351446433951</v>
      </c>
      <c r="FS86" s="151">
        <v>118.8380850835246</v>
      </c>
      <c r="FT86" s="151">
        <v>118.8380850835246</v>
      </c>
      <c r="FU86" s="151">
        <v>118.8380850835246</v>
      </c>
      <c r="FV86" s="151">
        <v>118.8380850835246</v>
      </c>
      <c r="FW86" s="151">
        <v>118.8380850835246</v>
      </c>
      <c r="FX86" s="151">
        <v>118.8380850835246</v>
      </c>
      <c r="FY86" s="151">
        <v>118.8380850835246</v>
      </c>
      <c r="FZ86" s="151">
        <v>118.8380850835246</v>
      </c>
      <c r="GA86" s="151">
        <v>118.8380850835246</v>
      </c>
      <c r="GB86" s="151">
        <v>118.8380850835246</v>
      </c>
      <c r="GC86" s="151">
        <v>118.8380850835246</v>
      </c>
      <c r="GD86" s="151">
        <v>118.8380850835246</v>
      </c>
      <c r="GE86" s="151">
        <v>118.89132926926794</v>
      </c>
      <c r="GF86" s="151">
        <v>118.89132926926794</v>
      </c>
      <c r="GG86" s="151">
        <v>118.89132926926794</v>
      </c>
      <c r="GH86" s="151">
        <v>118.89132926926794</v>
      </c>
      <c r="GI86" s="151">
        <v>118.89132926926794</v>
      </c>
      <c r="GJ86" s="151">
        <v>118.89132926926794</v>
      </c>
      <c r="GK86" s="151">
        <v>118.89132926926794</v>
      </c>
      <c r="GL86" s="151">
        <v>118.89132926926794</v>
      </c>
      <c r="GM86" s="151">
        <v>118.89132926926794</v>
      </c>
      <c r="GN86" s="151">
        <v>118.89132926926794</v>
      </c>
      <c r="GO86" s="151">
        <v>118.89132926926794</v>
      </c>
      <c r="GP86" s="151">
        <v>118.89132926926794</v>
      </c>
      <c r="GQ86" s="151">
        <v>119.52677924229181</v>
      </c>
      <c r="GR86" s="151">
        <v>119.52677924229181</v>
      </c>
      <c r="GS86" s="151">
        <v>119.52677924229181</v>
      </c>
      <c r="GT86" s="151">
        <v>119.52677924229181</v>
      </c>
      <c r="GU86" s="151">
        <v>119.52677924229181</v>
      </c>
      <c r="GV86" s="151">
        <v>119.52677924229181</v>
      </c>
      <c r="GW86" s="151">
        <v>119.52677924229181</v>
      </c>
      <c r="GX86" s="151">
        <v>119.52677924229181</v>
      </c>
      <c r="GY86" s="151">
        <v>119.52677924229181</v>
      </c>
      <c r="GZ86" s="151">
        <v>119.52677924229181</v>
      </c>
      <c r="HA86" s="151">
        <v>119.52677924229181</v>
      </c>
      <c r="HB86" s="151">
        <v>119.52677924229181</v>
      </c>
      <c r="HC86" s="423">
        <v>119.9241291726636</v>
      </c>
      <c r="HD86" s="423">
        <v>119.9241291726636</v>
      </c>
      <c r="HE86" s="423">
        <v>119.9241291726636</v>
      </c>
      <c r="HF86" s="423">
        <v>119.9241291726636</v>
      </c>
      <c r="HG86" s="423">
        <v>119.9241291726636</v>
      </c>
      <c r="HH86" s="423">
        <v>119.9241291726636</v>
      </c>
      <c r="HI86" s="423">
        <v>119.9241291726636</v>
      </c>
      <c r="HJ86" s="423">
        <v>119.9241291726636</v>
      </c>
      <c r="HK86" s="423">
        <v>119.9241291726636</v>
      </c>
      <c r="HL86" s="423">
        <v>119.9241291726636</v>
      </c>
      <c r="HM86" s="423">
        <v>119.9241291726636</v>
      </c>
      <c r="HN86" s="423">
        <v>119.9241291726636</v>
      </c>
      <c r="HO86" s="423">
        <v>212.38824288121901</v>
      </c>
      <c r="HP86" s="423">
        <v>212.38824288121901</v>
      </c>
      <c r="HQ86" s="423">
        <v>212.38824288121901</v>
      </c>
      <c r="HR86" s="423">
        <v>212.38824288121901</v>
      </c>
      <c r="HS86" s="423">
        <v>212.38824288121901</v>
      </c>
      <c r="HT86" s="423">
        <v>212.38824288121901</v>
      </c>
      <c r="HU86" s="423">
        <v>212.38824288121901</v>
      </c>
      <c r="HV86" s="423">
        <v>212.38824288121901</v>
      </c>
      <c r="HW86" s="423">
        <v>212.38824288121901</v>
      </c>
      <c r="HX86" s="423">
        <v>212.38824288121901</v>
      </c>
      <c r="HY86" s="423">
        <v>212.38824288121901</v>
      </c>
      <c r="HZ86" s="423">
        <v>212.38824288121901</v>
      </c>
      <c r="IA86" s="423">
        <v>212.38824288121901</v>
      </c>
      <c r="IB86" s="423">
        <v>212.38824288121901</v>
      </c>
      <c r="IC86" s="423">
        <v>212.38824288121901</v>
      </c>
      <c r="ID86" s="423">
        <v>212.38824288121901</v>
      </c>
      <c r="IE86" s="423">
        <v>212.38824288121901</v>
      </c>
      <c r="IF86" s="423">
        <v>212.38824288121901</v>
      </c>
      <c r="IG86" s="423">
        <v>212.38824288121901</v>
      </c>
      <c r="IH86" s="423">
        <v>212.38824288121901</v>
      </c>
      <c r="II86" s="423">
        <v>212.38824288121901</v>
      </c>
      <c r="IJ86" s="423">
        <v>212.38824288121901</v>
      </c>
      <c r="IK86" s="423">
        <v>212.38824288121901</v>
      </c>
      <c r="IL86" s="423">
        <v>212.38824288121901</v>
      </c>
    </row>
    <row r="87" spans="1:246" x14ac:dyDescent="0.25">
      <c r="A87" s="144">
        <v>173</v>
      </c>
      <c r="B87" s="144" t="s">
        <v>342</v>
      </c>
      <c r="C87" s="144">
        <v>1</v>
      </c>
      <c r="D87" s="144">
        <v>0</v>
      </c>
      <c r="E87" s="144"/>
      <c r="F87" s="145">
        <f t="shared" si="7"/>
        <v>172.232978</v>
      </c>
      <c r="G87" s="146">
        <f t="shared" si="9"/>
        <v>170.71</v>
      </c>
      <c r="H87" s="147">
        <f>MAX(0,IF(Q87&lt;&gt;"",(YEAR(Q87)-YEAR(GERAL!$G$3))*12+MONTH(Q87)+1,999))</f>
        <v>52</v>
      </c>
      <c r="I87" s="148"/>
      <c r="J87" s="149"/>
      <c r="K87" s="150">
        <f>IF(J87&lt;&gt;"",(YEAR(J87)-YEAR(GERAL!$G$3))*12+MONTH(J87)+IF(DAY(J87)&gt;1,1,0),0)</f>
        <v>0</v>
      </c>
      <c r="L87" s="151">
        <v>4.7699999999999996</v>
      </c>
      <c r="M87" s="151">
        <v>9.57</v>
      </c>
      <c r="N87" s="152">
        <v>344.65</v>
      </c>
      <c r="O87" s="153">
        <f t="shared" si="8"/>
        <v>0</v>
      </c>
      <c r="P87" s="154"/>
      <c r="Q87" s="149">
        <v>45381</v>
      </c>
      <c r="R87" s="155">
        <v>200</v>
      </c>
      <c r="S87" s="156">
        <v>1</v>
      </c>
      <c r="T87" s="157">
        <v>0</v>
      </c>
      <c r="AL87" s="144" t="s">
        <v>175</v>
      </c>
      <c r="AM87" s="150" t="s">
        <v>393</v>
      </c>
      <c r="AQ87" s="151">
        <v>170.71</v>
      </c>
      <c r="AR87" s="151">
        <v>170.71</v>
      </c>
      <c r="AS87" s="151">
        <v>170.71</v>
      </c>
      <c r="AT87" s="151">
        <v>170.71</v>
      </c>
      <c r="AU87" s="151">
        <v>170.71</v>
      </c>
      <c r="AV87" s="151">
        <v>170.71</v>
      </c>
      <c r="AW87" s="151">
        <v>170.71</v>
      </c>
      <c r="AX87" s="151">
        <v>170.71</v>
      </c>
      <c r="AY87" s="151">
        <v>170.71</v>
      </c>
      <c r="AZ87" s="151">
        <v>170.71</v>
      </c>
      <c r="BA87" s="151">
        <v>170.71</v>
      </c>
      <c r="BB87" s="151">
        <v>170.71</v>
      </c>
      <c r="BC87" s="151">
        <v>215.97153726299621</v>
      </c>
      <c r="BD87" s="151">
        <v>215.97153726299621</v>
      </c>
      <c r="BE87" s="151">
        <v>215.97153726299621</v>
      </c>
      <c r="BF87" s="151">
        <v>215.97153726299621</v>
      </c>
      <c r="BG87" s="151">
        <v>215.97153726299621</v>
      </c>
      <c r="BH87" s="151">
        <v>215.97153726299621</v>
      </c>
      <c r="BI87" s="151">
        <v>215.97153726299621</v>
      </c>
      <c r="BJ87" s="151">
        <v>215.97153726299621</v>
      </c>
      <c r="BK87" s="151">
        <v>215.97153726299621</v>
      </c>
      <c r="BL87" s="151">
        <v>215.97153726299621</v>
      </c>
      <c r="BM87" s="151">
        <v>215.97153726299621</v>
      </c>
      <c r="BN87" s="151">
        <v>215.97153726299621</v>
      </c>
      <c r="BO87" s="151">
        <v>215.8885423439105</v>
      </c>
      <c r="BP87" s="151">
        <v>215.8885423439105</v>
      </c>
      <c r="BQ87" s="151">
        <v>215.8885423439105</v>
      </c>
      <c r="BR87" s="151">
        <v>215.8885423439105</v>
      </c>
      <c r="BS87" s="151">
        <v>215.8885423439105</v>
      </c>
      <c r="BT87" s="151">
        <v>215.8885423439105</v>
      </c>
      <c r="BU87" s="151">
        <v>215.8885423439105</v>
      </c>
      <c r="BV87" s="151">
        <v>215.8885423439105</v>
      </c>
      <c r="BW87" s="151">
        <v>215.8885423439105</v>
      </c>
      <c r="BX87" s="151">
        <v>215.8885423439105</v>
      </c>
      <c r="BY87" s="151">
        <v>215.8885423439105</v>
      </c>
      <c r="BZ87" s="151">
        <v>215.8885423439105</v>
      </c>
      <c r="CA87" s="151">
        <v>216.25886289877494</v>
      </c>
      <c r="CB87" s="151">
        <v>216.25886289877494</v>
      </c>
      <c r="CC87" s="151">
        <v>216.25886289877494</v>
      </c>
      <c r="CD87" s="151">
        <v>216.25886289877494</v>
      </c>
      <c r="CE87" s="151">
        <v>216.25886289877494</v>
      </c>
      <c r="CF87" s="151">
        <v>216.25886289877494</v>
      </c>
      <c r="CG87" s="151">
        <v>216.25886289877494</v>
      </c>
      <c r="CH87" s="151">
        <v>216.25886289877494</v>
      </c>
      <c r="CI87" s="151">
        <v>216.25886289877494</v>
      </c>
      <c r="CJ87" s="151">
        <v>216.25886289877494</v>
      </c>
      <c r="CK87" s="151">
        <v>216.25886289877494</v>
      </c>
      <c r="CL87" s="151">
        <v>216.25886289877494</v>
      </c>
      <c r="CM87" s="151">
        <v>218.08759771625228</v>
      </c>
      <c r="CN87" s="151">
        <v>218.08759771625228</v>
      </c>
      <c r="CO87" s="151">
        <v>218.08759771625228</v>
      </c>
      <c r="CP87" s="151">
        <v>218.08759771625228</v>
      </c>
      <c r="CQ87" s="151">
        <v>218.08759771625228</v>
      </c>
      <c r="CR87" s="151">
        <v>218.08759771625228</v>
      </c>
      <c r="CS87" s="151">
        <v>218.08759771625228</v>
      </c>
      <c r="CT87" s="151">
        <v>218.08759771625228</v>
      </c>
      <c r="CU87" s="151">
        <v>218.08759771625228</v>
      </c>
      <c r="CV87" s="151">
        <v>218.08759771625228</v>
      </c>
      <c r="CW87" s="151">
        <v>218.08759771625228</v>
      </c>
      <c r="CX87" s="151">
        <v>218.08759771625228</v>
      </c>
      <c r="CY87" s="151">
        <v>222.70753533112048</v>
      </c>
      <c r="CZ87" s="151">
        <v>222.70753533112048</v>
      </c>
      <c r="DA87" s="151">
        <v>222.70753533112048</v>
      </c>
      <c r="DB87" s="151">
        <v>222.70753533112048</v>
      </c>
      <c r="DC87" s="151">
        <v>222.70753533112048</v>
      </c>
      <c r="DD87" s="151">
        <v>222.70753533112048</v>
      </c>
      <c r="DE87" s="151">
        <v>222.70753533112048</v>
      </c>
      <c r="DF87" s="151">
        <v>222.70753533112048</v>
      </c>
      <c r="DG87" s="151">
        <v>222.70753533112048</v>
      </c>
      <c r="DH87" s="151">
        <v>222.70753533112048</v>
      </c>
      <c r="DI87" s="151">
        <v>222.70753533112048</v>
      </c>
      <c r="DJ87" s="151">
        <v>222.70753533112048</v>
      </c>
      <c r="DK87" s="151">
        <v>227.74061659391322</v>
      </c>
      <c r="DL87" s="151">
        <v>227.74061659391322</v>
      </c>
      <c r="DM87" s="151">
        <v>227.74061659391322</v>
      </c>
      <c r="DN87" s="151">
        <v>227.74061659391322</v>
      </c>
      <c r="DO87" s="151">
        <v>227.74061659391322</v>
      </c>
      <c r="DP87" s="151">
        <v>227.74061659391322</v>
      </c>
      <c r="DQ87" s="151">
        <v>227.74061659391322</v>
      </c>
      <c r="DR87" s="151">
        <v>227.74061659391322</v>
      </c>
      <c r="DS87" s="151">
        <v>227.74061659391322</v>
      </c>
      <c r="DT87" s="151">
        <v>227.74061659391322</v>
      </c>
      <c r="DU87" s="151">
        <v>227.74061659391322</v>
      </c>
      <c r="DV87" s="151">
        <v>227.74061659391322</v>
      </c>
      <c r="DW87" s="151">
        <v>230.69591033351577</v>
      </c>
      <c r="DX87" s="151">
        <v>230.69591033351577</v>
      </c>
      <c r="DY87" s="151">
        <v>230.69591033351577</v>
      </c>
      <c r="DZ87" s="151">
        <v>230.69591033351577</v>
      </c>
      <c r="EA87" s="151">
        <v>230.69591033351577</v>
      </c>
      <c r="EB87" s="151">
        <v>230.69591033351577</v>
      </c>
      <c r="EC87" s="151">
        <v>230.69591033351577</v>
      </c>
      <c r="ED87" s="151">
        <v>230.69591033351577</v>
      </c>
      <c r="EE87" s="151">
        <v>230.69591033351577</v>
      </c>
      <c r="EF87" s="151">
        <v>230.69591033351577</v>
      </c>
      <c r="EG87" s="151">
        <v>230.69591033351577</v>
      </c>
      <c r="EH87" s="151">
        <v>230.69591033351577</v>
      </c>
      <c r="EI87" s="151">
        <v>232.38716271779447</v>
      </c>
      <c r="EJ87" s="151">
        <v>232.38716271779447</v>
      </c>
      <c r="EK87" s="151">
        <v>232.38716271779447</v>
      </c>
      <c r="EL87" s="151">
        <v>232.38716271779447</v>
      </c>
      <c r="EM87" s="151">
        <v>232.38716271779447</v>
      </c>
      <c r="EN87" s="151">
        <v>232.38716271779447</v>
      </c>
      <c r="EO87" s="151">
        <v>232.38716271779447</v>
      </c>
      <c r="EP87" s="151">
        <v>232.38716271779447</v>
      </c>
      <c r="EQ87" s="151">
        <v>232.38716271779447</v>
      </c>
      <c r="ER87" s="151">
        <v>232.38716271779447</v>
      </c>
      <c r="ES87" s="151">
        <v>232.38716271779447</v>
      </c>
      <c r="ET87" s="151">
        <v>232.38716271779447</v>
      </c>
      <c r="EU87" s="151">
        <v>232.44794531217181</v>
      </c>
      <c r="EV87" s="151">
        <v>232.44794531217181</v>
      </c>
      <c r="EW87" s="151">
        <v>232.44794531217181</v>
      </c>
      <c r="EX87" s="151">
        <v>232.44794531217181</v>
      </c>
      <c r="EY87" s="151">
        <v>232.44794531217181</v>
      </c>
      <c r="EZ87" s="151">
        <v>232.44794531217181</v>
      </c>
      <c r="FA87" s="151">
        <v>232.44794531217181</v>
      </c>
      <c r="FB87" s="151">
        <v>232.44794531217181</v>
      </c>
      <c r="FC87" s="151">
        <v>232.44794531217181</v>
      </c>
      <c r="FD87" s="151">
        <v>232.44794531217181</v>
      </c>
      <c r="FE87" s="151">
        <v>232.44794531217181</v>
      </c>
      <c r="FF87" s="151">
        <v>232.44794531217181</v>
      </c>
      <c r="FG87" s="151">
        <v>231.1153281301836</v>
      </c>
      <c r="FH87" s="151">
        <v>231.1153281301836</v>
      </c>
      <c r="FI87" s="151">
        <v>231.1153281301836</v>
      </c>
      <c r="FJ87" s="151">
        <v>231.1153281301836</v>
      </c>
      <c r="FK87" s="151">
        <v>231.1153281301836</v>
      </c>
      <c r="FL87" s="151">
        <v>231.1153281301836</v>
      </c>
      <c r="FM87" s="151">
        <v>231.1153281301836</v>
      </c>
      <c r="FN87" s="151">
        <v>231.1153281301836</v>
      </c>
      <c r="FO87" s="151">
        <v>231.1153281301836</v>
      </c>
      <c r="FP87" s="151">
        <v>231.1153281301836</v>
      </c>
      <c r="FQ87" s="151">
        <v>231.1153281301836</v>
      </c>
      <c r="FR87" s="151">
        <v>231.1153281301836</v>
      </c>
      <c r="FS87" s="151">
        <v>229.90536609937089</v>
      </c>
      <c r="FT87" s="151">
        <v>229.90536609937089</v>
      </c>
      <c r="FU87" s="151">
        <v>229.90536609937089</v>
      </c>
      <c r="FV87" s="151">
        <v>229.90536609937089</v>
      </c>
      <c r="FW87" s="151">
        <v>229.90536609937089</v>
      </c>
      <c r="FX87" s="151">
        <v>229.90536609937089</v>
      </c>
      <c r="FY87" s="151">
        <v>229.90536609937089</v>
      </c>
      <c r="FZ87" s="151">
        <v>229.90536609937089</v>
      </c>
      <c r="GA87" s="151">
        <v>229.90536609937089</v>
      </c>
      <c r="GB87" s="151">
        <v>229.90536609937089</v>
      </c>
      <c r="GC87" s="151">
        <v>229.90536609937089</v>
      </c>
      <c r="GD87" s="151">
        <v>229.90536609937089</v>
      </c>
      <c r="GE87" s="151">
        <v>230.00837284175805</v>
      </c>
      <c r="GF87" s="151">
        <v>230.00837284175805</v>
      </c>
      <c r="GG87" s="151">
        <v>230.00837284175805</v>
      </c>
      <c r="GH87" s="151">
        <v>230.00837284175805</v>
      </c>
      <c r="GI87" s="151">
        <v>230.00837284175805</v>
      </c>
      <c r="GJ87" s="151">
        <v>230.00837284175805</v>
      </c>
      <c r="GK87" s="151">
        <v>230.00837284175805</v>
      </c>
      <c r="GL87" s="151">
        <v>230.00837284175805</v>
      </c>
      <c r="GM87" s="151">
        <v>230.00837284175805</v>
      </c>
      <c r="GN87" s="151">
        <v>230.00837284175805</v>
      </c>
      <c r="GO87" s="151">
        <v>230.00837284175805</v>
      </c>
      <c r="GP87" s="151">
        <v>230.00837284175805</v>
      </c>
      <c r="GQ87" s="151">
        <v>231.23772081200858</v>
      </c>
      <c r="GR87" s="151">
        <v>231.23772081200858</v>
      </c>
      <c r="GS87" s="151">
        <v>231.23772081200858</v>
      </c>
      <c r="GT87" s="151">
        <v>231.23772081200858</v>
      </c>
      <c r="GU87" s="151">
        <v>231.23772081200858</v>
      </c>
      <c r="GV87" s="151">
        <v>231.23772081200858</v>
      </c>
      <c r="GW87" s="151">
        <v>231.23772081200858</v>
      </c>
      <c r="GX87" s="151">
        <v>231.23772081200858</v>
      </c>
      <c r="GY87" s="151">
        <v>231.23772081200858</v>
      </c>
      <c r="GZ87" s="151">
        <v>231.23772081200858</v>
      </c>
      <c r="HA87" s="151">
        <v>231.23772081200858</v>
      </c>
      <c r="HB87" s="151">
        <v>231.23772081200858</v>
      </c>
      <c r="HC87" s="423">
        <v>232.00643802204675</v>
      </c>
      <c r="HD87" s="423">
        <v>232.00643802204675</v>
      </c>
      <c r="HE87" s="423">
        <v>232.00643802204675</v>
      </c>
      <c r="HF87" s="423">
        <v>232.00643802204675</v>
      </c>
      <c r="HG87" s="423">
        <v>232.00643802204675</v>
      </c>
      <c r="HH87" s="423">
        <v>232.00643802204675</v>
      </c>
      <c r="HI87" s="423">
        <v>232.00643802204675</v>
      </c>
      <c r="HJ87" s="423">
        <v>232.00643802204675</v>
      </c>
      <c r="HK87" s="423">
        <v>232.00643802204675</v>
      </c>
      <c r="HL87" s="423">
        <v>232.00643802204675</v>
      </c>
      <c r="HM87" s="423">
        <v>232.00643802204675</v>
      </c>
      <c r="HN87" s="423">
        <v>232.00643802204675</v>
      </c>
      <c r="HO87" s="423">
        <v>301.67165814037497</v>
      </c>
      <c r="HP87" s="423">
        <v>301.67165814037497</v>
      </c>
      <c r="HQ87" s="423">
        <v>301.67165814037497</v>
      </c>
      <c r="HR87" s="423">
        <v>301.67165814037497</v>
      </c>
      <c r="HS87" s="423">
        <v>301.67165814037497</v>
      </c>
      <c r="HT87" s="423">
        <v>301.67165814037497</v>
      </c>
      <c r="HU87" s="423">
        <v>301.67165814037497</v>
      </c>
      <c r="HV87" s="423">
        <v>301.67165814037497</v>
      </c>
      <c r="HW87" s="423">
        <v>301.67165814037497</v>
      </c>
      <c r="HX87" s="423">
        <v>301.67165814037497</v>
      </c>
      <c r="HY87" s="423">
        <v>301.67165814037497</v>
      </c>
      <c r="HZ87" s="423">
        <v>301.67165814037497</v>
      </c>
      <c r="IA87" s="423">
        <v>301.67165814037497</v>
      </c>
      <c r="IB87" s="423">
        <v>301.67165814037497</v>
      </c>
      <c r="IC87" s="423">
        <v>301.67165814037497</v>
      </c>
      <c r="ID87" s="423">
        <v>301.67165814037497</v>
      </c>
      <c r="IE87" s="423">
        <v>301.67165814037497</v>
      </c>
      <c r="IF87" s="423">
        <v>301.67165814037497</v>
      </c>
      <c r="IG87" s="423">
        <v>301.67165814037497</v>
      </c>
      <c r="IH87" s="423">
        <v>301.67165814037497</v>
      </c>
      <c r="II87" s="423">
        <v>301.67165814037497</v>
      </c>
      <c r="IJ87" s="423">
        <v>301.67165814037497</v>
      </c>
      <c r="IK87" s="423">
        <v>301.67165814037497</v>
      </c>
      <c r="IL87" s="423">
        <v>301.67165814037497</v>
      </c>
    </row>
    <row r="88" spans="1:246" x14ac:dyDescent="0.25">
      <c r="A88" s="144">
        <v>174</v>
      </c>
      <c r="B88" s="144" t="s">
        <v>343</v>
      </c>
      <c r="C88" s="144">
        <v>1</v>
      </c>
      <c r="D88" s="144">
        <v>0</v>
      </c>
      <c r="E88" s="144"/>
      <c r="F88" s="145">
        <f t="shared" si="7"/>
        <v>109.1784847542</v>
      </c>
      <c r="G88" s="146">
        <f t="shared" si="9"/>
        <v>294.27</v>
      </c>
      <c r="H88" s="147">
        <f>MAX(0,IF(Q88&lt;&gt;"",(YEAR(Q88)-YEAR(GERAL!$G$3))*12+MONTH(Q88)+1,999))</f>
        <v>52</v>
      </c>
      <c r="I88" s="148"/>
      <c r="J88" s="149"/>
      <c r="K88" s="150">
        <f>IF(J88&lt;&gt;"",(YEAR(J88)-YEAR(GERAL!$G$3))*12+MONTH(J88)+IF(DAY(J88)&gt;1,1,0),0)</f>
        <v>0</v>
      </c>
      <c r="L88" s="151">
        <v>4.7699999999999996</v>
      </c>
      <c r="M88" s="151">
        <v>9.57</v>
      </c>
      <c r="N88" s="152">
        <v>344.65</v>
      </c>
      <c r="O88" s="153">
        <f t="shared" si="8"/>
        <v>0</v>
      </c>
      <c r="P88" s="154"/>
      <c r="Q88" s="149">
        <v>45381</v>
      </c>
      <c r="R88" s="155">
        <v>126.78</v>
      </c>
      <c r="S88" s="156">
        <v>1</v>
      </c>
      <c r="T88" s="157">
        <v>0</v>
      </c>
      <c r="AL88" s="144" t="s">
        <v>175</v>
      </c>
      <c r="AM88" s="150" t="s">
        <v>393</v>
      </c>
      <c r="AQ88" s="151">
        <v>294.27</v>
      </c>
      <c r="AR88" s="151">
        <v>294.27</v>
      </c>
      <c r="AS88" s="151">
        <v>294.27</v>
      </c>
      <c r="AT88" s="151">
        <v>294.27</v>
      </c>
      <c r="AU88" s="151">
        <v>294.27</v>
      </c>
      <c r="AV88" s="151">
        <v>294.27</v>
      </c>
      <c r="AW88" s="151">
        <v>294.27</v>
      </c>
      <c r="AX88" s="151">
        <v>294.27</v>
      </c>
      <c r="AY88" s="151">
        <v>294.27</v>
      </c>
      <c r="AZ88" s="151">
        <v>294.27</v>
      </c>
      <c r="BA88" s="151">
        <v>294.27</v>
      </c>
      <c r="BB88" s="151">
        <v>294.27</v>
      </c>
      <c r="BC88" s="151">
        <v>372.29186497792682</v>
      </c>
      <c r="BD88" s="151">
        <v>372.29186497792682</v>
      </c>
      <c r="BE88" s="151">
        <v>372.29186497792682</v>
      </c>
      <c r="BF88" s="151">
        <v>372.29186497792682</v>
      </c>
      <c r="BG88" s="151">
        <v>372.29186497792682</v>
      </c>
      <c r="BH88" s="151">
        <v>372.29186497792682</v>
      </c>
      <c r="BI88" s="151">
        <v>372.29186497792682</v>
      </c>
      <c r="BJ88" s="151">
        <v>372.29186497792682</v>
      </c>
      <c r="BK88" s="151">
        <v>372.29186497792682</v>
      </c>
      <c r="BL88" s="151">
        <v>372.29186497792682</v>
      </c>
      <c r="BM88" s="151">
        <v>372.29186497792682</v>
      </c>
      <c r="BN88" s="151">
        <v>372.29186497792682</v>
      </c>
      <c r="BO88" s="151">
        <v>372.14879828681705</v>
      </c>
      <c r="BP88" s="151">
        <v>372.14879828681705</v>
      </c>
      <c r="BQ88" s="151">
        <v>372.14879828681705</v>
      </c>
      <c r="BR88" s="151">
        <v>372.14879828681705</v>
      </c>
      <c r="BS88" s="151">
        <v>372.14879828681705</v>
      </c>
      <c r="BT88" s="151">
        <v>372.14879828681705</v>
      </c>
      <c r="BU88" s="151">
        <v>372.14879828681705</v>
      </c>
      <c r="BV88" s="151">
        <v>372.14879828681705</v>
      </c>
      <c r="BW88" s="151">
        <v>372.14879828681705</v>
      </c>
      <c r="BX88" s="151">
        <v>372.14879828681705</v>
      </c>
      <c r="BY88" s="151">
        <v>372.14879828681705</v>
      </c>
      <c r="BZ88" s="151">
        <v>372.14879828681705</v>
      </c>
      <c r="CA88" s="151">
        <v>372.78715708056058</v>
      </c>
      <c r="CB88" s="151">
        <v>372.78715708056058</v>
      </c>
      <c r="CC88" s="151">
        <v>372.78715708056058</v>
      </c>
      <c r="CD88" s="151">
        <v>372.78715708056058</v>
      </c>
      <c r="CE88" s="151">
        <v>372.78715708056058</v>
      </c>
      <c r="CF88" s="151">
        <v>372.78715708056058</v>
      </c>
      <c r="CG88" s="151">
        <v>372.78715708056058</v>
      </c>
      <c r="CH88" s="151">
        <v>372.78715708056058</v>
      </c>
      <c r="CI88" s="151">
        <v>372.78715708056058</v>
      </c>
      <c r="CJ88" s="151">
        <v>372.78715708056058</v>
      </c>
      <c r="CK88" s="151">
        <v>372.78715708056058</v>
      </c>
      <c r="CL88" s="151">
        <v>372.78715708056058</v>
      </c>
      <c r="CM88" s="151">
        <v>375.93953125160533</v>
      </c>
      <c r="CN88" s="151">
        <v>375.93953125160533</v>
      </c>
      <c r="CO88" s="151">
        <v>375.93953125160533</v>
      </c>
      <c r="CP88" s="151">
        <v>375.93953125160533</v>
      </c>
      <c r="CQ88" s="151">
        <v>375.93953125160533</v>
      </c>
      <c r="CR88" s="151">
        <v>375.93953125160533</v>
      </c>
      <c r="CS88" s="151">
        <v>375.93953125160533</v>
      </c>
      <c r="CT88" s="151">
        <v>375.93953125160533</v>
      </c>
      <c r="CU88" s="151">
        <v>375.93953125160533</v>
      </c>
      <c r="CV88" s="151">
        <v>375.93953125160533</v>
      </c>
      <c r="CW88" s="151">
        <v>375.93953125160533</v>
      </c>
      <c r="CX88" s="151">
        <v>375.93953125160533</v>
      </c>
      <c r="CY88" s="151">
        <v>383.90338247254886</v>
      </c>
      <c r="CZ88" s="151">
        <v>383.90338247254886</v>
      </c>
      <c r="DA88" s="151">
        <v>383.90338247254886</v>
      </c>
      <c r="DB88" s="151">
        <v>383.90338247254886</v>
      </c>
      <c r="DC88" s="151">
        <v>383.90338247254886</v>
      </c>
      <c r="DD88" s="151">
        <v>383.90338247254886</v>
      </c>
      <c r="DE88" s="151">
        <v>383.90338247254886</v>
      </c>
      <c r="DF88" s="151">
        <v>383.90338247254886</v>
      </c>
      <c r="DG88" s="151">
        <v>383.90338247254886</v>
      </c>
      <c r="DH88" s="151">
        <v>383.90338247254886</v>
      </c>
      <c r="DI88" s="151">
        <v>383.90338247254886</v>
      </c>
      <c r="DJ88" s="151">
        <v>383.90338247254886</v>
      </c>
      <c r="DK88" s="151">
        <v>392.57941096063985</v>
      </c>
      <c r="DL88" s="151">
        <v>392.57941096063985</v>
      </c>
      <c r="DM88" s="151">
        <v>392.57941096063985</v>
      </c>
      <c r="DN88" s="151">
        <v>392.57941096063985</v>
      </c>
      <c r="DO88" s="151">
        <v>392.57941096063985</v>
      </c>
      <c r="DP88" s="151">
        <v>392.57941096063985</v>
      </c>
      <c r="DQ88" s="151">
        <v>392.57941096063985</v>
      </c>
      <c r="DR88" s="151">
        <v>392.57941096063985</v>
      </c>
      <c r="DS88" s="151">
        <v>392.57941096063985</v>
      </c>
      <c r="DT88" s="151">
        <v>392.57941096063985</v>
      </c>
      <c r="DU88" s="151">
        <v>392.57941096063985</v>
      </c>
      <c r="DV88" s="151">
        <v>392.57941096063985</v>
      </c>
      <c r="DW88" s="151">
        <v>397.67374807476818</v>
      </c>
      <c r="DX88" s="151">
        <v>397.67374807476818</v>
      </c>
      <c r="DY88" s="151">
        <v>397.67374807476818</v>
      </c>
      <c r="DZ88" s="151">
        <v>397.67374807476818</v>
      </c>
      <c r="EA88" s="151">
        <v>397.67374807476818</v>
      </c>
      <c r="EB88" s="151">
        <v>397.67374807476818</v>
      </c>
      <c r="EC88" s="151">
        <v>397.67374807476818</v>
      </c>
      <c r="ED88" s="151">
        <v>397.67374807476818</v>
      </c>
      <c r="EE88" s="151">
        <v>397.67374807476818</v>
      </c>
      <c r="EF88" s="151">
        <v>397.67374807476818</v>
      </c>
      <c r="EG88" s="151">
        <v>397.67374807476818</v>
      </c>
      <c r="EH88" s="151">
        <v>397.67374807476818</v>
      </c>
      <c r="EI88" s="151">
        <v>400.5891299453188</v>
      </c>
      <c r="EJ88" s="151">
        <v>400.5891299453188</v>
      </c>
      <c r="EK88" s="151">
        <v>400.5891299453188</v>
      </c>
      <c r="EL88" s="151">
        <v>400.5891299453188</v>
      </c>
      <c r="EM88" s="151">
        <v>400.5891299453188</v>
      </c>
      <c r="EN88" s="151">
        <v>400.5891299453188</v>
      </c>
      <c r="EO88" s="151">
        <v>400.5891299453188</v>
      </c>
      <c r="EP88" s="151">
        <v>400.5891299453188</v>
      </c>
      <c r="EQ88" s="151">
        <v>400.5891299453188</v>
      </c>
      <c r="ER88" s="151">
        <v>400.5891299453188</v>
      </c>
      <c r="ES88" s="151">
        <v>400.5891299453188</v>
      </c>
      <c r="ET88" s="151">
        <v>400.5891299453188</v>
      </c>
      <c r="EU88" s="151">
        <v>400.69390701782436</v>
      </c>
      <c r="EV88" s="151">
        <v>400.69390701782436</v>
      </c>
      <c r="EW88" s="151">
        <v>400.69390701782436</v>
      </c>
      <c r="EX88" s="151">
        <v>400.69390701782436</v>
      </c>
      <c r="EY88" s="151">
        <v>400.69390701782436</v>
      </c>
      <c r="EZ88" s="151">
        <v>400.69390701782436</v>
      </c>
      <c r="FA88" s="151">
        <v>400.69390701782436</v>
      </c>
      <c r="FB88" s="151">
        <v>400.69390701782436</v>
      </c>
      <c r="FC88" s="151">
        <v>400.69390701782436</v>
      </c>
      <c r="FD88" s="151">
        <v>400.69390701782436</v>
      </c>
      <c r="FE88" s="151">
        <v>400.69390701782436</v>
      </c>
      <c r="FF88" s="151">
        <v>400.69390701782436</v>
      </c>
      <c r="FG88" s="151">
        <v>398.39674072326824</v>
      </c>
      <c r="FH88" s="151">
        <v>398.39674072326824</v>
      </c>
      <c r="FI88" s="151">
        <v>398.39674072326824</v>
      </c>
      <c r="FJ88" s="151">
        <v>398.39674072326824</v>
      </c>
      <c r="FK88" s="151">
        <v>398.39674072326824</v>
      </c>
      <c r="FL88" s="151">
        <v>398.39674072326824</v>
      </c>
      <c r="FM88" s="151">
        <v>398.39674072326824</v>
      </c>
      <c r="FN88" s="151">
        <v>398.39674072326824</v>
      </c>
      <c r="FO88" s="151">
        <v>398.39674072326824</v>
      </c>
      <c r="FP88" s="151">
        <v>398.39674072326824</v>
      </c>
      <c r="FQ88" s="151">
        <v>398.39674072326824</v>
      </c>
      <c r="FR88" s="151">
        <v>398.39674072326824</v>
      </c>
      <c r="FS88" s="151">
        <v>396.31100745159546</v>
      </c>
      <c r="FT88" s="151">
        <v>396.31100745159546</v>
      </c>
      <c r="FU88" s="151">
        <v>396.31100745159546</v>
      </c>
      <c r="FV88" s="151">
        <v>396.31100745159546</v>
      </c>
      <c r="FW88" s="151">
        <v>396.31100745159546</v>
      </c>
      <c r="FX88" s="151">
        <v>396.31100745159546</v>
      </c>
      <c r="FY88" s="151">
        <v>396.31100745159546</v>
      </c>
      <c r="FZ88" s="151">
        <v>396.31100745159546</v>
      </c>
      <c r="GA88" s="151">
        <v>396.31100745159546</v>
      </c>
      <c r="GB88" s="151">
        <v>396.31100745159546</v>
      </c>
      <c r="GC88" s="151">
        <v>396.31100745159546</v>
      </c>
      <c r="GD88" s="151">
        <v>396.31100745159546</v>
      </c>
      <c r="GE88" s="151">
        <v>396.48857053566951</v>
      </c>
      <c r="GF88" s="151">
        <v>396.48857053566951</v>
      </c>
      <c r="GG88" s="151">
        <v>396.48857053566951</v>
      </c>
      <c r="GH88" s="151">
        <v>396.48857053566951</v>
      </c>
      <c r="GI88" s="151">
        <v>396.48857053566951</v>
      </c>
      <c r="GJ88" s="151">
        <v>396.48857053566951</v>
      </c>
      <c r="GK88" s="151">
        <v>396.48857053566951</v>
      </c>
      <c r="GL88" s="151">
        <v>396.48857053566951</v>
      </c>
      <c r="GM88" s="151">
        <v>396.48857053566951</v>
      </c>
      <c r="GN88" s="151">
        <v>396.48857053566951</v>
      </c>
      <c r="GO88" s="151">
        <v>396.48857053566951</v>
      </c>
      <c r="GP88" s="151">
        <v>396.48857053566951</v>
      </c>
      <c r="GQ88" s="151">
        <v>398.6077213013283</v>
      </c>
      <c r="GR88" s="151">
        <v>398.6077213013283</v>
      </c>
      <c r="GS88" s="151">
        <v>398.6077213013283</v>
      </c>
      <c r="GT88" s="151">
        <v>398.6077213013283</v>
      </c>
      <c r="GU88" s="151">
        <v>398.6077213013283</v>
      </c>
      <c r="GV88" s="151">
        <v>398.6077213013283</v>
      </c>
      <c r="GW88" s="151">
        <v>398.6077213013283</v>
      </c>
      <c r="GX88" s="151">
        <v>398.6077213013283</v>
      </c>
      <c r="GY88" s="151">
        <v>398.6077213013283</v>
      </c>
      <c r="GZ88" s="151">
        <v>398.6077213013283</v>
      </c>
      <c r="HA88" s="151">
        <v>398.6077213013283</v>
      </c>
      <c r="HB88" s="151">
        <v>398.6077213013283</v>
      </c>
      <c r="HC88" s="423">
        <v>399.93283648730414</v>
      </c>
      <c r="HD88" s="423">
        <v>399.93283648730414</v>
      </c>
      <c r="HE88" s="423">
        <v>399.93283648730414</v>
      </c>
      <c r="HF88" s="423">
        <v>399.93283648730414</v>
      </c>
      <c r="HG88" s="423">
        <v>399.93283648730414</v>
      </c>
      <c r="HH88" s="423">
        <v>399.93283648730414</v>
      </c>
      <c r="HI88" s="423">
        <v>399.93283648730414</v>
      </c>
      <c r="HJ88" s="423">
        <v>399.93283648730414</v>
      </c>
      <c r="HK88" s="423">
        <v>399.93283648730414</v>
      </c>
      <c r="HL88" s="423">
        <v>399.93283648730414</v>
      </c>
      <c r="HM88" s="423">
        <v>399.93283648730414</v>
      </c>
      <c r="HN88" s="423">
        <v>399.93283648730414</v>
      </c>
      <c r="HO88" s="423">
        <v>1008.7697018428599</v>
      </c>
      <c r="HP88" s="423">
        <v>1008.7697018428599</v>
      </c>
      <c r="HQ88" s="423">
        <v>1008.7697018428599</v>
      </c>
      <c r="HR88" s="423">
        <v>1008.7697018428599</v>
      </c>
      <c r="HS88" s="423">
        <v>1008.7697018428599</v>
      </c>
      <c r="HT88" s="423">
        <v>1008.7697018428599</v>
      </c>
      <c r="HU88" s="423">
        <v>1008.7697018428599</v>
      </c>
      <c r="HV88" s="423">
        <v>1008.7697018428599</v>
      </c>
      <c r="HW88" s="423">
        <v>1008.7697018428599</v>
      </c>
      <c r="HX88" s="423">
        <v>1008.7697018428599</v>
      </c>
      <c r="HY88" s="423">
        <v>1008.7697018428599</v>
      </c>
      <c r="HZ88" s="423">
        <v>1008.7697018428599</v>
      </c>
      <c r="IA88" s="423">
        <v>1008.7697018428599</v>
      </c>
      <c r="IB88" s="423">
        <v>1008.7697018428599</v>
      </c>
      <c r="IC88" s="423">
        <v>1008.7697018428599</v>
      </c>
      <c r="ID88" s="423">
        <v>1008.7697018428599</v>
      </c>
      <c r="IE88" s="423">
        <v>1008.7697018428599</v>
      </c>
      <c r="IF88" s="423">
        <v>1008.7697018428599</v>
      </c>
      <c r="IG88" s="423">
        <v>1008.7697018428599</v>
      </c>
      <c r="IH88" s="423">
        <v>1008.7697018428599</v>
      </c>
      <c r="II88" s="423">
        <v>1008.7697018428599</v>
      </c>
      <c r="IJ88" s="423">
        <v>1008.7697018428599</v>
      </c>
      <c r="IK88" s="423">
        <v>1008.7697018428599</v>
      </c>
      <c r="IL88" s="423">
        <v>1008.7697018428599</v>
      </c>
    </row>
    <row r="89" spans="1:246" x14ac:dyDescent="0.25">
      <c r="A89" s="144">
        <v>176</v>
      </c>
      <c r="B89" s="144" t="s">
        <v>344</v>
      </c>
      <c r="C89" s="144">
        <v>4</v>
      </c>
      <c r="D89" s="144">
        <v>0</v>
      </c>
      <c r="E89" s="144"/>
      <c r="F89" s="145">
        <f t="shared" si="7"/>
        <v>317.49842281079998</v>
      </c>
      <c r="G89" s="146">
        <f t="shared" si="9"/>
        <v>149.55285862890523</v>
      </c>
      <c r="H89" s="147">
        <f>MAX(0,IF(Q89&lt;&gt;"",(YEAR(Q89)-YEAR(GERAL!$G$3))*12+MONTH(Q89)+1,999))</f>
        <v>85</v>
      </c>
      <c r="I89" s="148"/>
      <c r="J89" s="149"/>
      <c r="K89" s="150">
        <f>IF(J89&lt;&gt;"",(YEAR(J89)-YEAR(GERAL!$G$3))*12+MONTH(J89)+IF(DAY(J89)&gt;1,1,0),0)</f>
        <v>0</v>
      </c>
      <c r="L89" s="151">
        <v>8.86</v>
      </c>
      <c r="M89" s="151">
        <v>3.27</v>
      </c>
      <c r="N89" s="152">
        <v>344.65</v>
      </c>
      <c r="O89" s="153">
        <f t="shared" si="8"/>
        <v>0</v>
      </c>
      <c r="P89" s="154"/>
      <c r="Q89" s="149">
        <v>46386</v>
      </c>
      <c r="R89" s="155">
        <v>360.14</v>
      </c>
      <c r="S89" s="156">
        <v>1</v>
      </c>
      <c r="T89" s="157">
        <v>0</v>
      </c>
      <c r="AL89" s="144" t="s">
        <v>265</v>
      </c>
      <c r="AM89" s="150" t="s">
        <v>393</v>
      </c>
      <c r="AQ89" s="151">
        <v>149.55285862890523</v>
      </c>
      <c r="AR89" s="151">
        <v>149.55285862890523</v>
      </c>
      <c r="AS89" s="151">
        <v>149.55285862890523</v>
      </c>
      <c r="AT89" s="151">
        <v>149.55285862890523</v>
      </c>
      <c r="AU89" s="151">
        <v>149.55285862890523</v>
      </c>
      <c r="AV89" s="151">
        <v>149.55285862890523</v>
      </c>
      <c r="AW89" s="151">
        <v>149.55285862890523</v>
      </c>
      <c r="AX89" s="151">
        <v>149.55285862890523</v>
      </c>
      <c r="AY89" s="151">
        <v>149.55285862890523</v>
      </c>
      <c r="AZ89" s="151">
        <v>149.55285862890523</v>
      </c>
      <c r="BA89" s="151">
        <v>149.55285862890523</v>
      </c>
      <c r="BB89" s="151">
        <v>149.55285862890523</v>
      </c>
      <c r="BC89" s="151">
        <v>147.19992161890391</v>
      </c>
      <c r="BD89" s="151">
        <v>147.19992161890391</v>
      </c>
      <c r="BE89" s="151">
        <v>147.19992161890391</v>
      </c>
      <c r="BF89" s="151">
        <v>147.19992161890391</v>
      </c>
      <c r="BG89" s="151">
        <v>147.19992161890391</v>
      </c>
      <c r="BH89" s="151">
        <v>147.19992161890391</v>
      </c>
      <c r="BI89" s="151">
        <v>147.19992161890391</v>
      </c>
      <c r="BJ89" s="151">
        <v>147.19992161890391</v>
      </c>
      <c r="BK89" s="151">
        <v>147.19992161890391</v>
      </c>
      <c r="BL89" s="151">
        <v>147.19992161890391</v>
      </c>
      <c r="BM89" s="151">
        <v>147.19992161890391</v>
      </c>
      <c r="BN89" s="151">
        <v>147.19992161890391</v>
      </c>
      <c r="BO89" s="151">
        <v>145.21742321185639</v>
      </c>
      <c r="BP89" s="151">
        <v>145.21742321185639</v>
      </c>
      <c r="BQ89" s="151">
        <v>145.21742321185639</v>
      </c>
      <c r="BR89" s="151">
        <v>145.21742321185639</v>
      </c>
      <c r="BS89" s="151">
        <v>145.21742321185639</v>
      </c>
      <c r="BT89" s="151">
        <v>145.21742321185639</v>
      </c>
      <c r="BU89" s="151">
        <v>145.21742321185639</v>
      </c>
      <c r="BV89" s="151">
        <v>145.21742321185639</v>
      </c>
      <c r="BW89" s="151">
        <v>145.21742321185639</v>
      </c>
      <c r="BX89" s="151">
        <v>145.21742321185639</v>
      </c>
      <c r="BY89" s="151">
        <v>145.21742321185639</v>
      </c>
      <c r="BZ89" s="151">
        <v>145.21742321185639</v>
      </c>
      <c r="CA89" s="151">
        <v>143.66353672318445</v>
      </c>
      <c r="CB89" s="151">
        <v>143.66353672318445</v>
      </c>
      <c r="CC89" s="151">
        <v>143.66353672318445</v>
      </c>
      <c r="CD89" s="151">
        <v>143.66353672318445</v>
      </c>
      <c r="CE89" s="151">
        <v>143.66353672318445</v>
      </c>
      <c r="CF89" s="151">
        <v>143.66353672318445</v>
      </c>
      <c r="CG89" s="151">
        <v>143.66353672318445</v>
      </c>
      <c r="CH89" s="151">
        <v>143.66353672318445</v>
      </c>
      <c r="CI89" s="151">
        <v>143.66353672318445</v>
      </c>
      <c r="CJ89" s="151">
        <v>143.66353672318445</v>
      </c>
      <c r="CK89" s="151">
        <v>143.66353672318445</v>
      </c>
      <c r="CL89" s="151">
        <v>143.66353672318445</v>
      </c>
      <c r="CM89" s="151">
        <v>143.20176388931876</v>
      </c>
      <c r="CN89" s="151">
        <v>143.20176388931876</v>
      </c>
      <c r="CO89" s="151">
        <v>143.20176388931876</v>
      </c>
      <c r="CP89" s="151">
        <v>143.20176388931876</v>
      </c>
      <c r="CQ89" s="151">
        <v>143.20176388931876</v>
      </c>
      <c r="CR89" s="151">
        <v>143.20176388931876</v>
      </c>
      <c r="CS89" s="151">
        <v>143.20176388931876</v>
      </c>
      <c r="CT89" s="151">
        <v>143.20176388931876</v>
      </c>
      <c r="CU89" s="151">
        <v>143.20176388931876</v>
      </c>
      <c r="CV89" s="151">
        <v>143.20176388931876</v>
      </c>
      <c r="CW89" s="151">
        <v>143.20176388931876</v>
      </c>
      <c r="CX89" s="151">
        <v>143.20176388931876</v>
      </c>
      <c r="CY89" s="151">
        <v>141.98940648753231</v>
      </c>
      <c r="CZ89" s="151">
        <v>141.98940648753231</v>
      </c>
      <c r="DA89" s="151">
        <v>141.98940648753231</v>
      </c>
      <c r="DB89" s="151">
        <v>141.98940648753231</v>
      </c>
      <c r="DC89" s="151">
        <v>141.98940648753231</v>
      </c>
      <c r="DD89" s="151">
        <v>141.98940648753231</v>
      </c>
      <c r="DE89" s="151">
        <v>141.98940648753231</v>
      </c>
      <c r="DF89" s="151">
        <v>141.98940648753231</v>
      </c>
      <c r="DG89" s="151">
        <v>141.98940648753231</v>
      </c>
      <c r="DH89" s="151">
        <v>141.98940648753231</v>
      </c>
      <c r="DI89" s="151">
        <v>141.98940648753231</v>
      </c>
      <c r="DJ89" s="151">
        <v>141.98940648753231</v>
      </c>
      <c r="DK89" s="151">
        <v>142.55477175397615</v>
      </c>
      <c r="DL89" s="151">
        <v>142.55477175397615</v>
      </c>
      <c r="DM89" s="151">
        <v>142.55477175397615</v>
      </c>
      <c r="DN89" s="151">
        <v>142.55477175397615</v>
      </c>
      <c r="DO89" s="151">
        <v>142.55477175397615</v>
      </c>
      <c r="DP89" s="151">
        <v>142.55477175397615</v>
      </c>
      <c r="DQ89" s="151">
        <v>142.55477175397615</v>
      </c>
      <c r="DR89" s="151">
        <v>142.55477175397615</v>
      </c>
      <c r="DS89" s="151">
        <v>142.55477175397615</v>
      </c>
      <c r="DT89" s="151">
        <v>142.55477175397615</v>
      </c>
      <c r="DU89" s="151">
        <v>142.55477175397615</v>
      </c>
      <c r="DV89" s="151">
        <v>142.55477175397615</v>
      </c>
      <c r="DW89" s="151">
        <v>143.54669409574169</v>
      </c>
      <c r="DX89" s="151">
        <v>143.54669409574169</v>
      </c>
      <c r="DY89" s="151">
        <v>143.54669409574169</v>
      </c>
      <c r="DZ89" s="151">
        <v>143.54669409574169</v>
      </c>
      <c r="EA89" s="151">
        <v>143.54669409574169</v>
      </c>
      <c r="EB89" s="151">
        <v>143.54669409574169</v>
      </c>
      <c r="EC89" s="151">
        <v>143.54669409574169</v>
      </c>
      <c r="ED89" s="151">
        <v>143.54669409574169</v>
      </c>
      <c r="EE89" s="151">
        <v>143.54669409574169</v>
      </c>
      <c r="EF89" s="151">
        <v>143.54669409574169</v>
      </c>
      <c r="EG89" s="151">
        <v>143.54669409574169</v>
      </c>
      <c r="EH89" s="151">
        <v>143.54669409574169</v>
      </c>
      <c r="EI89" s="151">
        <v>142.33249442087245</v>
      </c>
      <c r="EJ89" s="151">
        <v>142.33249442087245</v>
      </c>
      <c r="EK89" s="151">
        <v>142.33249442087245</v>
      </c>
      <c r="EL89" s="151">
        <v>142.33249442087245</v>
      </c>
      <c r="EM89" s="151">
        <v>142.33249442087245</v>
      </c>
      <c r="EN89" s="151">
        <v>142.33249442087245</v>
      </c>
      <c r="EO89" s="151">
        <v>142.33249442087245</v>
      </c>
      <c r="EP89" s="151">
        <v>142.33249442087245</v>
      </c>
      <c r="EQ89" s="151">
        <v>142.33249442087245</v>
      </c>
      <c r="ER89" s="151">
        <v>142.33249442087245</v>
      </c>
      <c r="ES89" s="151">
        <v>142.33249442087245</v>
      </c>
      <c r="ET89" s="151">
        <v>142.33249442087245</v>
      </c>
      <c r="EU89" s="151">
        <v>142.42779662457806</v>
      </c>
      <c r="EV89" s="151">
        <v>142.42779662457806</v>
      </c>
      <c r="EW89" s="151">
        <v>142.42779662457806</v>
      </c>
      <c r="EX89" s="151">
        <v>142.42779662457806</v>
      </c>
      <c r="EY89" s="151">
        <v>142.42779662457806</v>
      </c>
      <c r="EZ89" s="151">
        <v>142.42779662457806</v>
      </c>
      <c r="FA89" s="151">
        <v>142.42779662457806</v>
      </c>
      <c r="FB89" s="151">
        <v>142.42779662457806</v>
      </c>
      <c r="FC89" s="151">
        <v>142.42779662457806</v>
      </c>
      <c r="FD89" s="151">
        <v>142.42779662457806</v>
      </c>
      <c r="FE89" s="151">
        <v>142.42779662457806</v>
      </c>
      <c r="FF89" s="151">
        <v>142.42779662457806</v>
      </c>
      <c r="FG89" s="151">
        <v>142.28969700002622</v>
      </c>
      <c r="FH89" s="151">
        <v>142.28969700002622</v>
      </c>
      <c r="FI89" s="151">
        <v>142.28969700002622</v>
      </c>
      <c r="FJ89" s="151">
        <v>142.28969700002622</v>
      </c>
      <c r="FK89" s="151">
        <v>142.28969700002622</v>
      </c>
      <c r="FL89" s="151">
        <v>142.28969700002622</v>
      </c>
      <c r="FM89" s="151">
        <v>142.28969700002622</v>
      </c>
      <c r="FN89" s="151">
        <v>142.28969700002622</v>
      </c>
      <c r="FO89" s="151">
        <v>142.28969700002622</v>
      </c>
      <c r="FP89" s="151">
        <v>142.28969700002622</v>
      </c>
      <c r="FQ89" s="151">
        <v>142.28969700002622</v>
      </c>
      <c r="FR89" s="151">
        <v>142.28969700002622</v>
      </c>
      <c r="FS89" s="151">
        <v>142.17427150572405</v>
      </c>
      <c r="FT89" s="151">
        <v>142.17427150572405</v>
      </c>
      <c r="FU89" s="151">
        <v>142.17427150572405</v>
      </c>
      <c r="FV89" s="151">
        <v>142.17427150572405</v>
      </c>
      <c r="FW89" s="151">
        <v>142.17427150572405</v>
      </c>
      <c r="FX89" s="151">
        <v>142.17427150572405</v>
      </c>
      <c r="FY89" s="151">
        <v>142.17427150572405</v>
      </c>
      <c r="FZ89" s="151">
        <v>142.17427150572405</v>
      </c>
      <c r="GA89" s="151">
        <v>142.17427150572405</v>
      </c>
      <c r="GB89" s="151">
        <v>142.17427150572405</v>
      </c>
      <c r="GC89" s="151">
        <v>142.17427150572405</v>
      </c>
      <c r="GD89" s="151">
        <v>142.17427150572405</v>
      </c>
      <c r="GE89" s="151">
        <v>141.96340209440223</v>
      </c>
      <c r="GF89" s="151">
        <v>141.96340209440223</v>
      </c>
      <c r="GG89" s="151">
        <v>141.96340209440223</v>
      </c>
      <c r="GH89" s="151">
        <v>141.96340209440223</v>
      </c>
      <c r="GI89" s="151">
        <v>141.96340209440223</v>
      </c>
      <c r="GJ89" s="151">
        <v>141.96340209440223</v>
      </c>
      <c r="GK89" s="151">
        <v>141.96340209440223</v>
      </c>
      <c r="GL89" s="151">
        <v>141.96340209440223</v>
      </c>
      <c r="GM89" s="151">
        <v>141.96340209440223</v>
      </c>
      <c r="GN89" s="151">
        <v>141.96340209440223</v>
      </c>
      <c r="GO89" s="151">
        <v>141.96340209440223</v>
      </c>
      <c r="GP89" s="151">
        <v>141.96340209440223</v>
      </c>
      <c r="GQ89" s="151">
        <v>142.44388108572392</v>
      </c>
      <c r="GR89" s="151">
        <v>142.44388108572392</v>
      </c>
      <c r="GS89" s="151">
        <v>142.44388108572392</v>
      </c>
      <c r="GT89" s="151">
        <v>142.44388108572392</v>
      </c>
      <c r="GU89" s="151">
        <v>142.44388108572392</v>
      </c>
      <c r="GV89" s="151">
        <v>142.44388108572392</v>
      </c>
      <c r="GW89" s="151">
        <v>142.44388108572392</v>
      </c>
      <c r="GX89" s="151">
        <v>142.44388108572392</v>
      </c>
      <c r="GY89" s="151">
        <v>142.44388108572392</v>
      </c>
      <c r="GZ89" s="151">
        <v>142.44388108572392</v>
      </c>
      <c r="HA89" s="151">
        <v>142.44388108572392</v>
      </c>
      <c r="HB89" s="151">
        <v>142.44388108572392</v>
      </c>
      <c r="HC89" s="423">
        <v>142.50063726800508</v>
      </c>
      <c r="HD89" s="423">
        <v>142.50063726800508</v>
      </c>
      <c r="HE89" s="423">
        <v>142.50063726800508</v>
      </c>
      <c r="HF89" s="423">
        <v>142.50063726800508</v>
      </c>
      <c r="HG89" s="423">
        <v>142.50063726800508</v>
      </c>
      <c r="HH89" s="423">
        <v>142.50063726800508</v>
      </c>
      <c r="HI89" s="423">
        <v>142.50063726800508</v>
      </c>
      <c r="HJ89" s="423">
        <v>142.50063726800508</v>
      </c>
      <c r="HK89" s="423">
        <v>142.50063726800508</v>
      </c>
      <c r="HL89" s="423">
        <v>142.50063726800508</v>
      </c>
      <c r="HM89" s="423">
        <v>142.50063726800508</v>
      </c>
      <c r="HN89" s="423">
        <v>142.50063726800508</v>
      </c>
      <c r="HO89" s="423">
        <v>75.147343301066599</v>
      </c>
      <c r="HP89" s="423">
        <v>75.147343301066599</v>
      </c>
      <c r="HQ89" s="423">
        <v>75.147343301066599</v>
      </c>
      <c r="HR89" s="423">
        <v>75.147343301066599</v>
      </c>
      <c r="HS89" s="423">
        <v>75.147343301066599</v>
      </c>
      <c r="HT89" s="423">
        <v>75.147343301066599</v>
      </c>
      <c r="HU89" s="423">
        <v>75.147343301066599</v>
      </c>
      <c r="HV89" s="423">
        <v>75.147343301066599</v>
      </c>
      <c r="HW89" s="423">
        <v>75.147343301066599</v>
      </c>
      <c r="HX89" s="423">
        <v>75.147343301066599</v>
      </c>
      <c r="HY89" s="423">
        <v>75.147343301066599</v>
      </c>
      <c r="HZ89" s="423">
        <v>75.147343301066599</v>
      </c>
      <c r="IA89" s="423">
        <v>75.147343301066599</v>
      </c>
      <c r="IB89" s="423">
        <v>75.147343301066599</v>
      </c>
      <c r="IC89" s="423">
        <v>75.147343301066599</v>
      </c>
      <c r="ID89" s="423">
        <v>75.147343301066599</v>
      </c>
      <c r="IE89" s="423">
        <v>75.147343301066599</v>
      </c>
      <c r="IF89" s="423">
        <v>75.147343301066599</v>
      </c>
      <c r="IG89" s="423">
        <v>75.147343301066599</v>
      </c>
      <c r="IH89" s="423">
        <v>75.147343301066599</v>
      </c>
      <c r="II89" s="423">
        <v>75.147343301066599</v>
      </c>
      <c r="IJ89" s="423">
        <v>75.147343301066599</v>
      </c>
      <c r="IK89" s="423">
        <v>75.147343301066599</v>
      </c>
      <c r="IL89" s="423">
        <v>75.147343301066599</v>
      </c>
    </row>
    <row r="90" spans="1:246" x14ac:dyDescent="0.25">
      <c r="A90" s="144">
        <v>182</v>
      </c>
      <c r="B90" s="144" t="s">
        <v>345</v>
      </c>
      <c r="C90" s="144">
        <v>1</v>
      </c>
      <c r="D90" s="144">
        <v>0</v>
      </c>
      <c r="E90" s="144"/>
      <c r="F90" s="145">
        <f t="shared" si="7"/>
        <v>38.726732647680016</v>
      </c>
      <c r="G90" s="146">
        <f t="shared" si="9"/>
        <v>1013.1544821012243</v>
      </c>
      <c r="H90" s="147">
        <f>MAX(0,IF(Q90&lt;&gt;"",(YEAR(Q90)-YEAR(GERAL!$G$3))*12+MONTH(Q90)+1,999))</f>
        <v>73</v>
      </c>
      <c r="I90" s="148"/>
      <c r="J90" s="149"/>
      <c r="K90" s="150">
        <f>IF(J90&lt;&gt;"",(YEAR(J90)-YEAR(GERAL!$G$3))*12+MONTH(J90)+IF(DAY(J90)&gt;1,1,0),0)</f>
        <v>0</v>
      </c>
      <c r="L90" s="151">
        <v>69.959999999999994</v>
      </c>
      <c r="M90" s="151">
        <v>8.2100000000000009</v>
      </c>
      <c r="N90" s="152">
        <v>344.65</v>
      </c>
      <c r="O90" s="153">
        <f t="shared" si="8"/>
        <v>0</v>
      </c>
      <c r="P90" s="154"/>
      <c r="Q90" s="149">
        <v>46021</v>
      </c>
      <c r="R90" s="155">
        <v>175.56</v>
      </c>
      <c r="S90" s="156">
        <v>0.8</v>
      </c>
      <c r="T90" s="157">
        <v>0</v>
      </c>
      <c r="AL90" s="144" t="s">
        <v>259</v>
      </c>
      <c r="AM90" s="150" t="s">
        <v>393</v>
      </c>
      <c r="AQ90" s="151">
        <v>1013.1544821012243</v>
      </c>
      <c r="AR90" s="151">
        <v>1013.1544821012243</v>
      </c>
      <c r="AS90" s="151">
        <v>1013.1544821012243</v>
      </c>
      <c r="AT90" s="151">
        <v>1013.1544821012243</v>
      </c>
      <c r="AU90" s="151">
        <v>1013.1544821012243</v>
      </c>
      <c r="AV90" s="151">
        <v>1013.1544821012243</v>
      </c>
      <c r="AW90" s="151">
        <v>1013.1544821012243</v>
      </c>
      <c r="AX90" s="151">
        <v>1013.1544821012243</v>
      </c>
      <c r="AY90" s="151">
        <v>1013.1544821012243</v>
      </c>
      <c r="AZ90" s="151">
        <v>1013.1544821012243</v>
      </c>
      <c r="BA90" s="151">
        <v>1013.1544821012243</v>
      </c>
      <c r="BB90" s="151">
        <v>1013.1544821012243</v>
      </c>
      <c r="BC90" s="151">
        <v>979.39937516906662</v>
      </c>
      <c r="BD90" s="151">
        <v>979.39937516906662</v>
      </c>
      <c r="BE90" s="151">
        <v>979.39937516906662</v>
      </c>
      <c r="BF90" s="151">
        <v>979.39937516906662</v>
      </c>
      <c r="BG90" s="151">
        <v>979.39937516906662</v>
      </c>
      <c r="BH90" s="151">
        <v>979.39937516906662</v>
      </c>
      <c r="BI90" s="151">
        <v>979.39937516906662</v>
      </c>
      <c r="BJ90" s="151">
        <v>979.39937516906662</v>
      </c>
      <c r="BK90" s="151">
        <v>979.39937516906662</v>
      </c>
      <c r="BL90" s="151">
        <v>979.39937516906662</v>
      </c>
      <c r="BM90" s="151">
        <v>979.39937516906662</v>
      </c>
      <c r="BN90" s="151">
        <v>979.39937516906662</v>
      </c>
      <c r="BO90" s="151">
        <v>953.31871463650577</v>
      </c>
      <c r="BP90" s="151">
        <v>953.31871463650577</v>
      </c>
      <c r="BQ90" s="151">
        <v>953.31871463650577</v>
      </c>
      <c r="BR90" s="151">
        <v>953.31871463650577</v>
      </c>
      <c r="BS90" s="151">
        <v>953.31871463650577</v>
      </c>
      <c r="BT90" s="151">
        <v>953.31871463650577</v>
      </c>
      <c r="BU90" s="151">
        <v>953.31871463650577</v>
      </c>
      <c r="BV90" s="151">
        <v>953.31871463650577</v>
      </c>
      <c r="BW90" s="151">
        <v>953.31871463650577</v>
      </c>
      <c r="BX90" s="151">
        <v>953.31871463650577</v>
      </c>
      <c r="BY90" s="151">
        <v>953.31871463650577</v>
      </c>
      <c r="BZ90" s="151">
        <v>953.31871463650577</v>
      </c>
      <c r="CA90" s="151">
        <v>922.44699170606157</v>
      </c>
      <c r="CB90" s="151">
        <v>922.44699170606157</v>
      </c>
      <c r="CC90" s="151">
        <v>922.44699170606157</v>
      </c>
      <c r="CD90" s="151">
        <v>922.44699170606157</v>
      </c>
      <c r="CE90" s="151">
        <v>922.44699170606157</v>
      </c>
      <c r="CF90" s="151">
        <v>922.44699170606157</v>
      </c>
      <c r="CG90" s="151">
        <v>922.44699170606157</v>
      </c>
      <c r="CH90" s="151">
        <v>922.44699170606157</v>
      </c>
      <c r="CI90" s="151">
        <v>922.44699170606157</v>
      </c>
      <c r="CJ90" s="151">
        <v>922.44699170606157</v>
      </c>
      <c r="CK90" s="151">
        <v>922.44699170606157</v>
      </c>
      <c r="CL90" s="151">
        <v>922.44699170606157</v>
      </c>
      <c r="CM90" s="151">
        <v>904.01626069200722</v>
      </c>
      <c r="CN90" s="151">
        <v>904.01626069200722</v>
      </c>
      <c r="CO90" s="151">
        <v>904.01626069200722</v>
      </c>
      <c r="CP90" s="151">
        <v>904.01626069200722</v>
      </c>
      <c r="CQ90" s="151">
        <v>904.01626069200722</v>
      </c>
      <c r="CR90" s="151">
        <v>904.01626069200722</v>
      </c>
      <c r="CS90" s="151">
        <v>904.01626069200722</v>
      </c>
      <c r="CT90" s="151">
        <v>904.01626069200722</v>
      </c>
      <c r="CU90" s="151">
        <v>904.01626069200722</v>
      </c>
      <c r="CV90" s="151">
        <v>904.01626069200722</v>
      </c>
      <c r="CW90" s="151">
        <v>904.01626069200722</v>
      </c>
      <c r="CX90" s="151">
        <v>904.01626069200722</v>
      </c>
      <c r="CY90" s="151">
        <v>873.78462714353589</v>
      </c>
      <c r="CZ90" s="151">
        <v>873.78462714353589</v>
      </c>
      <c r="DA90" s="151">
        <v>873.78462714353589</v>
      </c>
      <c r="DB90" s="151">
        <v>873.78462714353589</v>
      </c>
      <c r="DC90" s="151">
        <v>873.78462714353589</v>
      </c>
      <c r="DD90" s="151">
        <v>873.78462714353589</v>
      </c>
      <c r="DE90" s="151">
        <v>873.78462714353589</v>
      </c>
      <c r="DF90" s="151">
        <v>873.78462714353589</v>
      </c>
      <c r="DG90" s="151">
        <v>873.78462714353589</v>
      </c>
      <c r="DH90" s="151">
        <v>873.78462714353589</v>
      </c>
      <c r="DI90" s="151">
        <v>873.78462714353589</v>
      </c>
      <c r="DJ90" s="151">
        <v>873.78462714353589</v>
      </c>
      <c r="DK90" s="151">
        <v>884.02705118271433</v>
      </c>
      <c r="DL90" s="151">
        <v>884.02705118271433</v>
      </c>
      <c r="DM90" s="151">
        <v>884.02705118271433</v>
      </c>
      <c r="DN90" s="151">
        <v>884.02705118271433</v>
      </c>
      <c r="DO90" s="151">
        <v>884.02705118271433</v>
      </c>
      <c r="DP90" s="151">
        <v>884.02705118271433</v>
      </c>
      <c r="DQ90" s="151">
        <v>884.02705118271433</v>
      </c>
      <c r="DR90" s="151">
        <v>884.02705118271433</v>
      </c>
      <c r="DS90" s="151">
        <v>884.02705118271433</v>
      </c>
      <c r="DT90" s="151">
        <v>884.02705118271433</v>
      </c>
      <c r="DU90" s="151">
        <v>884.02705118271433</v>
      </c>
      <c r="DV90" s="151">
        <v>884.02705118271433</v>
      </c>
      <c r="DW90" s="151">
        <v>881.87619183086747</v>
      </c>
      <c r="DX90" s="151">
        <v>881.87619183086747</v>
      </c>
      <c r="DY90" s="151">
        <v>881.87619183086747</v>
      </c>
      <c r="DZ90" s="151">
        <v>881.87619183086747</v>
      </c>
      <c r="EA90" s="151">
        <v>881.87619183086747</v>
      </c>
      <c r="EB90" s="151">
        <v>881.87619183086747</v>
      </c>
      <c r="EC90" s="151">
        <v>881.87619183086747</v>
      </c>
      <c r="ED90" s="151">
        <v>881.87619183086747</v>
      </c>
      <c r="EE90" s="151">
        <v>881.87619183086747</v>
      </c>
      <c r="EF90" s="151">
        <v>881.87619183086747</v>
      </c>
      <c r="EG90" s="151">
        <v>881.87619183086747</v>
      </c>
      <c r="EH90" s="151">
        <v>881.87619183086747</v>
      </c>
      <c r="EI90" s="151">
        <v>895.3061417209575</v>
      </c>
      <c r="EJ90" s="151">
        <v>895.3061417209575</v>
      </c>
      <c r="EK90" s="151">
        <v>895.3061417209575</v>
      </c>
      <c r="EL90" s="151">
        <v>895.3061417209575</v>
      </c>
      <c r="EM90" s="151">
        <v>895.3061417209575</v>
      </c>
      <c r="EN90" s="151">
        <v>895.3061417209575</v>
      </c>
      <c r="EO90" s="151">
        <v>895.3061417209575</v>
      </c>
      <c r="EP90" s="151">
        <v>895.3061417209575</v>
      </c>
      <c r="EQ90" s="151">
        <v>895.3061417209575</v>
      </c>
      <c r="ER90" s="151">
        <v>895.3061417209575</v>
      </c>
      <c r="ES90" s="151">
        <v>895.3061417209575</v>
      </c>
      <c r="ET90" s="151">
        <v>895.3061417209575</v>
      </c>
      <c r="EU90" s="151">
        <v>904.00797796190909</v>
      </c>
      <c r="EV90" s="151">
        <v>904.00797796190909</v>
      </c>
      <c r="EW90" s="151">
        <v>904.00797796190909</v>
      </c>
      <c r="EX90" s="151">
        <v>904.00797796190909</v>
      </c>
      <c r="EY90" s="151">
        <v>904.00797796190909</v>
      </c>
      <c r="EZ90" s="151">
        <v>904.00797796190909</v>
      </c>
      <c r="FA90" s="151">
        <v>904.00797796190909</v>
      </c>
      <c r="FB90" s="151">
        <v>904.00797796190909</v>
      </c>
      <c r="FC90" s="151">
        <v>904.00797796190909</v>
      </c>
      <c r="FD90" s="151">
        <v>904.00797796190909</v>
      </c>
      <c r="FE90" s="151">
        <v>904.00797796190909</v>
      </c>
      <c r="FF90" s="151">
        <v>904.00797796190909</v>
      </c>
      <c r="FG90" s="151">
        <v>908.54028787153106</v>
      </c>
      <c r="FH90" s="151">
        <v>908.54028787153106</v>
      </c>
      <c r="FI90" s="151">
        <v>908.54028787153106</v>
      </c>
      <c r="FJ90" s="151">
        <v>908.54028787153106</v>
      </c>
      <c r="FK90" s="151">
        <v>908.54028787153106</v>
      </c>
      <c r="FL90" s="151">
        <v>908.54028787153106</v>
      </c>
      <c r="FM90" s="151">
        <v>908.54028787153106</v>
      </c>
      <c r="FN90" s="151">
        <v>908.54028787153106</v>
      </c>
      <c r="FO90" s="151">
        <v>908.54028787153106</v>
      </c>
      <c r="FP90" s="151">
        <v>908.54028787153106</v>
      </c>
      <c r="FQ90" s="151">
        <v>908.54028787153106</v>
      </c>
      <c r="FR90" s="151">
        <v>908.54028787153106</v>
      </c>
      <c r="FS90" s="151">
        <v>916.50197935092604</v>
      </c>
      <c r="FT90" s="151">
        <v>916.50197935092604</v>
      </c>
      <c r="FU90" s="151">
        <v>916.50197935092604</v>
      </c>
      <c r="FV90" s="151">
        <v>916.50197935092604</v>
      </c>
      <c r="FW90" s="151">
        <v>916.50197935092604</v>
      </c>
      <c r="FX90" s="151">
        <v>916.50197935092604</v>
      </c>
      <c r="FY90" s="151">
        <v>916.50197935092604</v>
      </c>
      <c r="FZ90" s="151">
        <v>916.50197935092604</v>
      </c>
      <c r="GA90" s="151">
        <v>916.50197935092604</v>
      </c>
      <c r="GB90" s="151">
        <v>916.50197935092604</v>
      </c>
      <c r="GC90" s="151">
        <v>916.50197935092604</v>
      </c>
      <c r="GD90" s="151">
        <v>916.50197935092604</v>
      </c>
      <c r="GE90" s="151">
        <v>923.30441992580575</v>
      </c>
      <c r="GF90" s="151">
        <v>923.30441992580575</v>
      </c>
      <c r="GG90" s="151">
        <v>923.30441992580575</v>
      </c>
      <c r="GH90" s="151">
        <v>923.30441992580575</v>
      </c>
      <c r="GI90" s="151">
        <v>923.30441992580575</v>
      </c>
      <c r="GJ90" s="151">
        <v>923.30441992580575</v>
      </c>
      <c r="GK90" s="151">
        <v>923.30441992580575</v>
      </c>
      <c r="GL90" s="151">
        <v>923.30441992580575</v>
      </c>
      <c r="GM90" s="151">
        <v>923.30441992580575</v>
      </c>
      <c r="GN90" s="151">
        <v>923.30441992580575</v>
      </c>
      <c r="GO90" s="151">
        <v>923.30441992580575</v>
      </c>
      <c r="GP90" s="151">
        <v>923.30441992580575</v>
      </c>
      <c r="GQ90" s="151">
        <v>940.4095828149774</v>
      </c>
      <c r="GR90" s="151">
        <v>940.4095828149774</v>
      </c>
      <c r="GS90" s="151">
        <v>940.4095828149774</v>
      </c>
      <c r="GT90" s="151">
        <v>940.4095828149774</v>
      </c>
      <c r="GU90" s="151">
        <v>940.4095828149774</v>
      </c>
      <c r="GV90" s="151">
        <v>940.4095828149774</v>
      </c>
      <c r="GW90" s="151">
        <v>940.4095828149774</v>
      </c>
      <c r="GX90" s="151">
        <v>940.4095828149774</v>
      </c>
      <c r="GY90" s="151">
        <v>940.4095828149774</v>
      </c>
      <c r="GZ90" s="151">
        <v>940.4095828149774</v>
      </c>
      <c r="HA90" s="151">
        <v>940.4095828149774</v>
      </c>
      <c r="HB90" s="151">
        <v>940.4095828149774</v>
      </c>
      <c r="HC90" s="423">
        <v>951.66515039974229</v>
      </c>
      <c r="HD90" s="423">
        <v>951.66515039974229</v>
      </c>
      <c r="HE90" s="423">
        <v>951.66515039974229</v>
      </c>
      <c r="HF90" s="423">
        <v>951.66515039974229</v>
      </c>
      <c r="HG90" s="423">
        <v>951.66515039974229</v>
      </c>
      <c r="HH90" s="423">
        <v>951.66515039974229</v>
      </c>
      <c r="HI90" s="423">
        <v>951.66515039974229</v>
      </c>
      <c r="HJ90" s="423">
        <v>951.66515039974229</v>
      </c>
      <c r="HK90" s="423">
        <v>951.66515039974229</v>
      </c>
      <c r="HL90" s="423">
        <v>951.66515039974229</v>
      </c>
      <c r="HM90" s="423">
        <v>951.66515039974229</v>
      </c>
      <c r="HN90" s="423">
        <v>951.66515039974229</v>
      </c>
      <c r="HO90" s="423">
        <v>87.826966464405302</v>
      </c>
      <c r="HP90" s="423">
        <v>87.826966464405302</v>
      </c>
      <c r="HQ90" s="423">
        <v>87.826966464405302</v>
      </c>
      <c r="HR90" s="423">
        <v>87.826966464405302</v>
      </c>
      <c r="HS90" s="423">
        <v>87.826966464405302</v>
      </c>
      <c r="HT90" s="423">
        <v>87.826966464405302</v>
      </c>
      <c r="HU90" s="423">
        <v>87.826966464405302</v>
      </c>
      <c r="HV90" s="423">
        <v>87.826966464405302</v>
      </c>
      <c r="HW90" s="423">
        <v>87.826966464405302</v>
      </c>
      <c r="HX90" s="423">
        <v>87.826966464405302</v>
      </c>
      <c r="HY90" s="423">
        <v>87.826966464405302</v>
      </c>
      <c r="HZ90" s="423">
        <v>87.826966464405302</v>
      </c>
      <c r="IA90" s="423">
        <v>87.826966464405302</v>
      </c>
      <c r="IB90" s="423">
        <v>87.826966464405302</v>
      </c>
      <c r="IC90" s="423">
        <v>87.826966464405302</v>
      </c>
      <c r="ID90" s="423">
        <v>87.826966464405302</v>
      </c>
      <c r="IE90" s="423">
        <v>87.826966464405302</v>
      </c>
      <c r="IF90" s="423">
        <v>87.826966464405302</v>
      </c>
      <c r="IG90" s="423">
        <v>87.826966464405302</v>
      </c>
      <c r="IH90" s="423">
        <v>87.826966464405302</v>
      </c>
      <c r="II90" s="423">
        <v>87.826966464405302</v>
      </c>
      <c r="IJ90" s="423">
        <v>87.826966464405302</v>
      </c>
      <c r="IK90" s="423">
        <v>87.826966464405302</v>
      </c>
      <c r="IL90" s="423">
        <v>87.826966464405302</v>
      </c>
    </row>
    <row r="91" spans="1:246" x14ac:dyDescent="0.25">
      <c r="A91" s="144">
        <v>183</v>
      </c>
      <c r="B91" s="144" t="s">
        <v>346</v>
      </c>
      <c r="C91" s="144">
        <v>1</v>
      </c>
      <c r="D91" s="144">
        <v>0</v>
      </c>
      <c r="E91" s="144"/>
      <c r="F91" s="145">
        <f t="shared" si="7"/>
        <v>437.35009113600006</v>
      </c>
      <c r="G91" s="146">
        <f t="shared" si="9"/>
        <v>193.77690671106797</v>
      </c>
      <c r="H91" s="147">
        <f>MAX(0,IF(Q91&lt;&gt;"",(YEAR(Q91)-YEAR(GERAL!$G$3))*12+MONTH(Q91)+1,999))</f>
        <v>999</v>
      </c>
      <c r="I91" s="148"/>
      <c r="J91" s="149"/>
      <c r="K91" s="150">
        <f>IF(J91&lt;&gt;"",(YEAR(J91)-YEAR(GERAL!$G$3))*12+MONTH(J91)+IF(DAY(J91)&gt;1,1,0),0)</f>
        <v>0</v>
      </c>
      <c r="L91" s="151">
        <v>0.36</v>
      </c>
      <c r="M91" s="151">
        <v>3.68</v>
      </c>
      <c r="N91" s="152">
        <v>344.65</v>
      </c>
      <c r="O91" s="153">
        <f t="shared" si="8"/>
        <v>0</v>
      </c>
      <c r="P91" s="154"/>
      <c r="Q91" s="149"/>
      <c r="R91" s="155">
        <v>490</v>
      </c>
      <c r="S91" s="156">
        <v>0.93</v>
      </c>
      <c r="T91" s="157">
        <v>0.95987175607894726</v>
      </c>
      <c r="AL91" s="144" t="s">
        <v>347</v>
      </c>
      <c r="AM91" s="150" t="s">
        <v>393</v>
      </c>
      <c r="AQ91" s="151">
        <v>193.77690671106797</v>
      </c>
      <c r="AR91" s="151">
        <v>193.77690671106797</v>
      </c>
      <c r="AS91" s="151">
        <v>193.77690671106797</v>
      </c>
      <c r="AT91" s="151">
        <v>193.77690671106797</v>
      </c>
      <c r="AU91" s="151">
        <v>193.77690671106797</v>
      </c>
      <c r="AV91" s="151">
        <v>193.77690671106797</v>
      </c>
      <c r="AW91" s="151">
        <v>193.77690671106797</v>
      </c>
      <c r="AX91" s="151">
        <v>193.77690671106797</v>
      </c>
      <c r="AY91" s="151">
        <v>193.77690671106797</v>
      </c>
      <c r="AZ91" s="151">
        <v>193.77690671106797</v>
      </c>
      <c r="BA91" s="151">
        <v>193.77690671106797</v>
      </c>
      <c r="BB91" s="151">
        <v>193.77690671106797</v>
      </c>
      <c r="BC91" s="151">
        <v>193.77690671106797</v>
      </c>
      <c r="BD91" s="151">
        <v>193.77690671106797</v>
      </c>
      <c r="BE91" s="151">
        <v>193.77690671106797</v>
      </c>
      <c r="BF91" s="151">
        <v>193.77690671106797</v>
      </c>
      <c r="BG91" s="151">
        <v>193.77690671106797</v>
      </c>
      <c r="BH91" s="151">
        <v>193.77690671106797</v>
      </c>
      <c r="BI91" s="151">
        <v>193.77690671106797</v>
      </c>
      <c r="BJ91" s="151">
        <v>193.77690671106797</v>
      </c>
      <c r="BK91" s="151">
        <v>193.77690671106797</v>
      </c>
      <c r="BL91" s="151">
        <v>193.77690671106797</v>
      </c>
      <c r="BM91" s="151">
        <v>193.77690671106797</v>
      </c>
      <c r="BN91" s="151">
        <v>193.77690671106797</v>
      </c>
      <c r="BO91" s="151">
        <v>193.77690671106797</v>
      </c>
      <c r="BP91" s="151">
        <v>193.77690671106797</v>
      </c>
      <c r="BQ91" s="151">
        <v>193.77690671106797</v>
      </c>
      <c r="BR91" s="151">
        <v>193.77690671106797</v>
      </c>
      <c r="BS91" s="151">
        <v>193.77690671106797</v>
      </c>
      <c r="BT91" s="151">
        <v>193.77690671106797</v>
      </c>
      <c r="BU91" s="151">
        <v>193.77690671106797</v>
      </c>
      <c r="BV91" s="151">
        <v>193.77690671106797</v>
      </c>
      <c r="BW91" s="151">
        <v>193.77690671106797</v>
      </c>
      <c r="BX91" s="151">
        <v>193.77690671106797</v>
      </c>
      <c r="BY91" s="151">
        <v>193.77690671106797</v>
      </c>
      <c r="BZ91" s="151">
        <v>193.77690671106797</v>
      </c>
      <c r="CA91" s="151">
        <v>193.77690671106797</v>
      </c>
      <c r="CB91" s="151">
        <v>193.77690671106797</v>
      </c>
      <c r="CC91" s="151">
        <v>193.77690671106797</v>
      </c>
      <c r="CD91" s="151">
        <v>193.77690671106797</v>
      </c>
      <c r="CE91" s="151">
        <v>193.77690671106797</v>
      </c>
      <c r="CF91" s="151">
        <v>193.77690671106797</v>
      </c>
      <c r="CG91" s="151">
        <v>193.77690671106797</v>
      </c>
      <c r="CH91" s="151">
        <v>193.77690671106797</v>
      </c>
      <c r="CI91" s="151">
        <v>193.77690671106797</v>
      </c>
      <c r="CJ91" s="151">
        <v>193.77690671106797</v>
      </c>
      <c r="CK91" s="151">
        <v>193.77690671106797</v>
      </c>
      <c r="CL91" s="151">
        <v>193.77690671106797</v>
      </c>
      <c r="CM91" s="151">
        <v>193.77690671106797</v>
      </c>
      <c r="CN91" s="151">
        <v>193.77690671106797</v>
      </c>
      <c r="CO91" s="151">
        <v>193.77690671106797</v>
      </c>
      <c r="CP91" s="151">
        <v>193.77690671106797</v>
      </c>
      <c r="CQ91" s="151">
        <v>193.77690671106797</v>
      </c>
      <c r="CR91" s="151">
        <v>193.77690671106797</v>
      </c>
      <c r="CS91" s="151">
        <v>193.77690671106797</v>
      </c>
      <c r="CT91" s="151">
        <v>193.77690671106797</v>
      </c>
      <c r="CU91" s="151">
        <v>193.77690671106797</v>
      </c>
      <c r="CV91" s="151">
        <v>193.77690671106797</v>
      </c>
      <c r="CW91" s="151">
        <v>193.77690671106797</v>
      </c>
      <c r="CX91" s="151">
        <v>193.77690671106797</v>
      </c>
      <c r="CY91" s="151">
        <v>193.77690671106797</v>
      </c>
      <c r="CZ91" s="151">
        <v>193.77690671106797</v>
      </c>
      <c r="DA91" s="151">
        <v>193.77690671106797</v>
      </c>
      <c r="DB91" s="151">
        <v>193.77690671106797</v>
      </c>
      <c r="DC91" s="151">
        <v>193.77690671106797</v>
      </c>
      <c r="DD91" s="151">
        <v>193.77690671106797</v>
      </c>
      <c r="DE91" s="151">
        <v>193.77690671106797</v>
      </c>
      <c r="DF91" s="151">
        <v>193.77690671106797</v>
      </c>
      <c r="DG91" s="151">
        <v>193.77690671106797</v>
      </c>
      <c r="DH91" s="151">
        <v>193.77690671106797</v>
      </c>
      <c r="DI91" s="151">
        <v>193.77690671106797</v>
      </c>
      <c r="DJ91" s="151">
        <v>193.77690671106797</v>
      </c>
      <c r="DK91" s="151">
        <v>193.77690671106797</v>
      </c>
      <c r="DL91" s="151">
        <v>193.77690671106797</v>
      </c>
      <c r="DM91" s="151">
        <v>193.77690671106797</v>
      </c>
      <c r="DN91" s="151">
        <v>193.77690671106797</v>
      </c>
      <c r="DO91" s="151">
        <v>193.77690671106797</v>
      </c>
      <c r="DP91" s="151">
        <v>193.77690671106797</v>
      </c>
      <c r="DQ91" s="151">
        <v>193.77690671106797</v>
      </c>
      <c r="DR91" s="151">
        <v>193.77690671106797</v>
      </c>
      <c r="DS91" s="151">
        <v>193.77690671106797</v>
      </c>
      <c r="DT91" s="151">
        <v>193.77690671106797</v>
      </c>
      <c r="DU91" s="151">
        <v>193.77690671106797</v>
      </c>
      <c r="DV91" s="151">
        <v>193.77690671106797</v>
      </c>
      <c r="DW91" s="151">
        <v>193.77690671106797</v>
      </c>
      <c r="DX91" s="151">
        <v>193.77690671106797</v>
      </c>
      <c r="DY91" s="151">
        <v>193.77690671106797</v>
      </c>
      <c r="DZ91" s="151">
        <v>193.77690671106797</v>
      </c>
      <c r="EA91" s="151">
        <v>193.77690671106797</v>
      </c>
      <c r="EB91" s="151">
        <v>193.77690671106797</v>
      </c>
      <c r="EC91" s="151">
        <v>193.77690671106797</v>
      </c>
      <c r="ED91" s="151">
        <v>193.77690671106797</v>
      </c>
      <c r="EE91" s="151">
        <v>193.77690671106797</v>
      </c>
      <c r="EF91" s="151">
        <v>193.77690671106797</v>
      </c>
      <c r="EG91" s="151">
        <v>193.77690671106797</v>
      </c>
      <c r="EH91" s="151">
        <v>193.77690671106797</v>
      </c>
      <c r="EI91" s="151">
        <v>193.77690671106797</v>
      </c>
      <c r="EJ91" s="151">
        <v>193.77690671106797</v>
      </c>
      <c r="EK91" s="151">
        <v>193.77690671106797</v>
      </c>
      <c r="EL91" s="151">
        <v>193.77690671106797</v>
      </c>
      <c r="EM91" s="151">
        <v>193.77690671106797</v>
      </c>
      <c r="EN91" s="151">
        <v>193.77690671106797</v>
      </c>
      <c r="EO91" s="151">
        <v>193.77690671106797</v>
      </c>
      <c r="EP91" s="151">
        <v>193.77690671106797</v>
      </c>
      <c r="EQ91" s="151">
        <v>193.77690671106797</v>
      </c>
      <c r="ER91" s="151">
        <v>193.77690671106797</v>
      </c>
      <c r="ES91" s="151">
        <v>193.77690671106797</v>
      </c>
      <c r="ET91" s="151">
        <v>193.77690671106797</v>
      </c>
      <c r="EU91" s="151">
        <v>193.77690671106797</v>
      </c>
      <c r="EV91" s="151">
        <v>193.77690671106797</v>
      </c>
      <c r="EW91" s="151">
        <v>193.77690671106797</v>
      </c>
      <c r="EX91" s="151">
        <v>193.77690671106797</v>
      </c>
      <c r="EY91" s="151">
        <v>193.77690671106797</v>
      </c>
      <c r="EZ91" s="151">
        <v>193.77690671106797</v>
      </c>
      <c r="FA91" s="151">
        <v>193.77690671106797</v>
      </c>
      <c r="FB91" s="151">
        <v>193.77690671106797</v>
      </c>
      <c r="FC91" s="151">
        <v>193.77690671106797</v>
      </c>
      <c r="FD91" s="151">
        <v>193.77690671106797</v>
      </c>
      <c r="FE91" s="151">
        <v>193.77690671106797</v>
      </c>
      <c r="FF91" s="151">
        <v>193.77690671106797</v>
      </c>
      <c r="FG91" s="151">
        <v>193.77690671106797</v>
      </c>
      <c r="FH91" s="151">
        <v>193.77690671106797</v>
      </c>
      <c r="FI91" s="151">
        <v>193.77690671106797</v>
      </c>
      <c r="FJ91" s="151">
        <v>193.77690671106797</v>
      </c>
      <c r="FK91" s="151">
        <v>193.77690671106797</v>
      </c>
      <c r="FL91" s="151">
        <v>193.77690671106797</v>
      </c>
      <c r="FM91" s="151">
        <v>193.77690671106797</v>
      </c>
      <c r="FN91" s="151">
        <v>193.77690671106797</v>
      </c>
      <c r="FO91" s="151">
        <v>193.77690671106797</v>
      </c>
      <c r="FP91" s="151">
        <v>193.77690671106797</v>
      </c>
      <c r="FQ91" s="151">
        <v>193.77690671106797</v>
      </c>
      <c r="FR91" s="151">
        <v>193.77690671106797</v>
      </c>
      <c r="FS91" s="151">
        <v>193.77690671106797</v>
      </c>
      <c r="FT91" s="151">
        <v>193.77690671106797</v>
      </c>
      <c r="FU91" s="151">
        <v>193.77690671106797</v>
      </c>
      <c r="FV91" s="151">
        <v>193.77690671106797</v>
      </c>
      <c r="FW91" s="151">
        <v>193.77690671106797</v>
      </c>
      <c r="FX91" s="151">
        <v>193.77690671106797</v>
      </c>
      <c r="FY91" s="151">
        <v>193.77690671106797</v>
      </c>
      <c r="FZ91" s="151">
        <v>193.77690671106797</v>
      </c>
      <c r="GA91" s="151">
        <v>193.77690671106797</v>
      </c>
      <c r="GB91" s="151">
        <v>193.77690671106797</v>
      </c>
      <c r="GC91" s="151">
        <v>193.77690671106797</v>
      </c>
      <c r="GD91" s="151">
        <v>193.77690671106797</v>
      </c>
      <c r="GE91" s="151">
        <v>193.77690671106797</v>
      </c>
      <c r="GF91" s="151">
        <v>193.77690671106797</v>
      </c>
      <c r="GG91" s="151">
        <v>193.77690671106797</v>
      </c>
      <c r="GH91" s="151">
        <v>193.77690671106797</v>
      </c>
      <c r="GI91" s="151">
        <v>193.77690671106797</v>
      </c>
      <c r="GJ91" s="151">
        <v>193.77690671106797</v>
      </c>
      <c r="GK91" s="151">
        <v>193.77690671106797</v>
      </c>
      <c r="GL91" s="151">
        <v>193.77690671106797</v>
      </c>
      <c r="GM91" s="151">
        <v>193.77690671106797</v>
      </c>
      <c r="GN91" s="151">
        <v>193.77690671106797</v>
      </c>
      <c r="GO91" s="151">
        <v>193.77690671106797</v>
      </c>
      <c r="GP91" s="151">
        <v>193.77690671106797</v>
      </c>
      <c r="GQ91" s="151">
        <v>193.77690671106797</v>
      </c>
      <c r="GR91" s="151">
        <v>193.77690671106797</v>
      </c>
      <c r="GS91" s="151">
        <v>193.77690671106797</v>
      </c>
      <c r="GT91" s="151">
        <v>193.77690671106797</v>
      </c>
      <c r="GU91" s="151">
        <v>193.77690671106797</v>
      </c>
      <c r="GV91" s="151">
        <v>193.77690671106797</v>
      </c>
      <c r="GW91" s="151">
        <v>193.77690671106797</v>
      </c>
      <c r="GX91" s="151">
        <v>193.77690671106797</v>
      </c>
      <c r="GY91" s="151">
        <v>193.77690671106797</v>
      </c>
      <c r="GZ91" s="151">
        <v>193.77690671106797</v>
      </c>
      <c r="HA91" s="151">
        <v>193.77690671106797</v>
      </c>
      <c r="HB91" s="151">
        <v>193.77690671106797</v>
      </c>
      <c r="HC91" s="423">
        <v>193.77690671106797</v>
      </c>
      <c r="HD91" s="423">
        <v>193.77690671106797</v>
      </c>
      <c r="HE91" s="423">
        <v>193.77690671106797</v>
      </c>
      <c r="HF91" s="423">
        <v>193.77690671106797</v>
      </c>
      <c r="HG91" s="423">
        <v>193.77690671106797</v>
      </c>
      <c r="HH91" s="423">
        <v>193.77690671106797</v>
      </c>
      <c r="HI91" s="423">
        <v>193.77690671106797</v>
      </c>
      <c r="HJ91" s="423">
        <v>193.77690671106797</v>
      </c>
      <c r="HK91" s="423">
        <v>193.77690671106797</v>
      </c>
      <c r="HL91" s="423">
        <v>193.77690671106797</v>
      </c>
      <c r="HM91" s="423">
        <v>193.77690671106797</v>
      </c>
      <c r="HN91" s="423">
        <v>193.77690671106797</v>
      </c>
      <c r="HO91" s="423">
        <v>167.80521040625499</v>
      </c>
      <c r="HP91" s="423">
        <v>167.80521040625499</v>
      </c>
      <c r="HQ91" s="423">
        <v>167.80521040625499</v>
      </c>
      <c r="HR91" s="423">
        <v>167.80521040625499</v>
      </c>
      <c r="HS91" s="423">
        <v>167.80521040625499</v>
      </c>
      <c r="HT91" s="423">
        <v>167.80521040625499</v>
      </c>
      <c r="HU91" s="423">
        <v>167.80521040625499</v>
      </c>
      <c r="HV91" s="423">
        <v>167.80521040625499</v>
      </c>
      <c r="HW91" s="423">
        <v>167.80521040625499</v>
      </c>
      <c r="HX91" s="423">
        <v>167.80521040625499</v>
      </c>
      <c r="HY91" s="423">
        <v>167.80521040625499</v>
      </c>
      <c r="HZ91" s="423">
        <v>167.80521040625499</v>
      </c>
      <c r="IA91" s="423">
        <v>167.80521040625499</v>
      </c>
      <c r="IB91" s="423">
        <v>167.80521040625499</v>
      </c>
      <c r="IC91" s="423">
        <v>167.80521040625499</v>
      </c>
      <c r="ID91" s="423">
        <v>167.80521040625499</v>
      </c>
      <c r="IE91" s="423">
        <v>167.80521040625499</v>
      </c>
      <c r="IF91" s="423">
        <v>167.80521040625499</v>
      </c>
      <c r="IG91" s="423">
        <v>167.80521040625499</v>
      </c>
      <c r="IH91" s="423">
        <v>167.80521040625499</v>
      </c>
      <c r="II91" s="423">
        <v>167.80521040625499</v>
      </c>
      <c r="IJ91" s="423">
        <v>167.80521040625499</v>
      </c>
      <c r="IK91" s="423">
        <v>167.80521040625499</v>
      </c>
      <c r="IL91" s="423">
        <v>167.80521040625499</v>
      </c>
    </row>
    <row r="92" spans="1:246" x14ac:dyDescent="0.25">
      <c r="A92" s="144">
        <v>194</v>
      </c>
      <c r="B92" s="144" t="s">
        <v>348</v>
      </c>
      <c r="C92" s="144">
        <v>6</v>
      </c>
      <c r="D92" s="144">
        <v>0</v>
      </c>
      <c r="E92" s="144"/>
      <c r="F92" s="145">
        <f t="shared" si="7"/>
        <v>0</v>
      </c>
      <c r="G92" s="146">
        <f t="shared" si="9"/>
        <v>910.86</v>
      </c>
      <c r="H92" s="147">
        <f>MAX(0,IF(Q92&lt;&gt;"",(YEAR(Q92)-YEAR(GERAL!$G$3))*12+MONTH(Q92)+1,999))</f>
        <v>84</v>
      </c>
      <c r="I92" s="148"/>
      <c r="J92" s="149"/>
      <c r="K92" s="150">
        <f>IF(J92&lt;&gt;"",(YEAR(J92)-YEAR(GERAL!$G$3))*12+MONTH(J92)+IF(DAY(J92)&gt;1,1,0),0)</f>
        <v>0</v>
      </c>
      <c r="L92" s="151">
        <v>1.7</v>
      </c>
      <c r="M92" s="151">
        <v>1.92</v>
      </c>
      <c r="N92" s="152">
        <v>344.65</v>
      </c>
      <c r="O92" s="153">
        <f t="shared" si="8"/>
        <v>0</v>
      </c>
      <c r="P92" s="154"/>
      <c r="Q92" s="149">
        <v>46356</v>
      </c>
      <c r="R92" s="155">
        <v>340</v>
      </c>
      <c r="S92" s="156">
        <v>0</v>
      </c>
      <c r="T92" s="157">
        <v>0</v>
      </c>
      <c r="AL92" s="144" t="s">
        <v>256</v>
      </c>
      <c r="AM92" s="150" t="s">
        <v>393</v>
      </c>
      <c r="AQ92" s="151">
        <v>910.86</v>
      </c>
      <c r="AR92" s="151">
        <v>910.86</v>
      </c>
      <c r="AS92" s="151">
        <v>910.86</v>
      </c>
      <c r="AT92" s="151">
        <v>910.86</v>
      </c>
      <c r="AU92" s="151">
        <v>910.86</v>
      </c>
      <c r="AV92" s="151">
        <v>910.86</v>
      </c>
      <c r="AW92" s="151">
        <v>910.86</v>
      </c>
      <c r="AX92" s="151">
        <v>910.86</v>
      </c>
      <c r="AY92" s="151">
        <v>910.86</v>
      </c>
      <c r="AZ92" s="151">
        <v>910.86</v>
      </c>
      <c r="BA92" s="151">
        <v>910.86</v>
      </c>
      <c r="BB92" s="151">
        <v>910.86</v>
      </c>
      <c r="BC92" s="151">
        <v>913.2816063307007</v>
      </c>
      <c r="BD92" s="151">
        <v>913.2816063307007</v>
      </c>
      <c r="BE92" s="151">
        <v>913.2816063307007</v>
      </c>
      <c r="BF92" s="151">
        <v>913.2816063307007</v>
      </c>
      <c r="BG92" s="151">
        <v>913.2816063307007</v>
      </c>
      <c r="BH92" s="151">
        <v>913.2816063307007</v>
      </c>
      <c r="BI92" s="151">
        <v>913.2816063307007</v>
      </c>
      <c r="BJ92" s="151">
        <v>913.2816063307007</v>
      </c>
      <c r="BK92" s="151">
        <v>913.2816063307007</v>
      </c>
      <c r="BL92" s="151">
        <v>913.2816063307007</v>
      </c>
      <c r="BM92" s="151">
        <v>913.2816063307007</v>
      </c>
      <c r="BN92" s="151">
        <v>913.2816063307007</v>
      </c>
      <c r="BO92" s="151">
        <v>915.15512807723701</v>
      </c>
      <c r="BP92" s="151">
        <v>915.15512807723701</v>
      </c>
      <c r="BQ92" s="151">
        <v>915.15512807723701</v>
      </c>
      <c r="BR92" s="151">
        <v>915.15512807723701</v>
      </c>
      <c r="BS92" s="151">
        <v>915.15512807723701</v>
      </c>
      <c r="BT92" s="151">
        <v>915.15512807723701</v>
      </c>
      <c r="BU92" s="151">
        <v>915.15512807723701</v>
      </c>
      <c r="BV92" s="151">
        <v>915.15512807723701</v>
      </c>
      <c r="BW92" s="151">
        <v>915.15512807723701</v>
      </c>
      <c r="BX92" s="151">
        <v>915.15512807723701</v>
      </c>
      <c r="BY92" s="151">
        <v>915.15512807723701</v>
      </c>
      <c r="BZ92" s="151">
        <v>915.15512807723701</v>
      </c>
      <c r="CA92" s="151">
        <v>910.65034462768415</v>
      </c>
      <c r="CB92" s="151">
        <v>910.65034462768415</v>
      </c>
      <c r="CC92" s="151">
        <v>910.65034462768415</v>
      </c>
      <c r="CD92" s="151">
        <v>910.65034462768415</v>
      </c>
      <c r="CE92" s="151">
        <v>910.65034462768415</v>
      </c>
      <c r="CF92" s="151">
        <v>910.65034462768415</v>
      </c>
      <c r="CG92" s="151">
        <v>910.65034462768415</v>
      </c>
      <c r="CH92" s="151">
        <v>910.65034462768415</v>
      </c>
      <c r="CI92" s="151">
        <v>910.65034462768415</v>
      </c>
      <c r="CJ92" s="151">
        <v>910.65034462768415</v>
      </c>
      <c r="CK92" s="151">
        <v>910.65034462768415</v>
      </c>
      <c r="CL92" s="151">
        <v>910.65034462768415</v>
      </c>
      <c r="CM92" s="151">
        <v>917.50131284974054</v>
      </c>
      <c r="CN92" s="151">
        <v>917.50131284974054</v>
      </c>
      <c r="CO92" s="151">
        <v>917.50131284974054</v>
      </c>
      <c r="CP92" s="151">
        <v>917.50131284974054</v>
      </c>
      <c r="CQ92" s="151">
        <v>917.50131284974054</v>
      </c>
      <c r="CR92" s="151">
        <v>917.50131284974054</v>
      </c>
      <c r="CS92" s="151">
        <v>917.50131284974054</v>
      </c>
      <c r="CT92" s="151">
        <v>917.50131284974054</v>
      </c>
      <c r="CU92" s="151">
        <v>917.50131284974054</v>
      </c>
      <c r="CV92" s="151">
        <v>917.50131284974054</v>
      </c>
      <c r="CW92" s="151">
        <v>917.50131284974054</v>
      </c>
      <c r="CX92" s="151">
        <v>917.50131284974054</v>
      </c>
      <c r="CY92" s="151">
        <v>928.88285709873105</v>
      </c>
      <c r="CZ92" s="151">
        <v>928.88285709873105</v>
      </c>
      <c r="DA92" s="151">
        <v>928.88285709873105</v>
      </c>
      <c r="DB92" s="151">
        <v>928.88285709873105</v>
      </c>
      <c r="DC92" s="151">
        <v>928.88285709873105</v>
      </c>
      <c r="DD92" s="151">
        <v>928.88285709873105</v>
      </c>
      <c r="DE92" s="151">
        <v>928.88285709873105</v>
      </c>
      <c r="DF92" s="151">
        <v>928.88285709873105</v>
      </c>
      <c r="DG92" s="151">
        <v>928.88285709873105</v>
      </c>
      <c r="DH92" s="151">
        <v>928.88285709873105</v>
      </c>
      <c r="DI92" s="151">
        <v>928.88285709873105</v>
      </c>
      <c r="DJ92" s="151">
        <v>928.88285709873105</v>
      </c>
      <c r="DK92" s="151">
        <v>936.38394127913557</v>
      </c>
      <c r="DL92" s="151">
        <v>936.38394127913557</v>
      </c>
      <c r="DM92" s="151">
        <v>936.38394127913557</v>
      </c>
      <c r="DN92" s="151">
        <v>936.38394127913557</v>
      </c>
      <c r="DO92" s="151">
        <v>936.38394127913557</v>
      </c>
      <c r="DP92" s="151">
        <v>936.38394127913557</v>
      </c>
      <c r="DQ92" s="151">
        <v>936.38394127913557</v>
      </c>
      <c r="DR92" s="151">
        <v>936.38394127913557</v>
      </c>
      <c r="DS92" s="151">
        <v>936.38394127913557</v>
      </c>
      <c r="DT92" s="151">
        <v>936.38394127913557</v>
      </c>
      <c r="DU92" s="151">
        <v>936.38394127913557</v>
      </c>
      <c r="DV92" s="151">
        <v>936.38394127913557</v>
      </c>
      <c r="DW92" s="151">
        <v>954.95701792043133</v>
      </c>
      <c r="DX92" s="151">
        <v>954.95701792043133</v>
      </c>
      <c r="DY92" s="151">
        <v>954.95701792043133</v>
      </c>
      <c r="DZ92" s="151">
        <v>954.95701792043133</v>
      </c>
      <c r="EA92" s="151">
        <v>954.95701792043133</v>
      </c>
      <c r="EB92" s="151">
        <v>954.95701792043133</v>
      </c>
      <c r="EC92" s="151">
        <v>954.95701792043133</v>
      </c>
      <c r="ED92" s="151">
        <v>954.95701792043133</v>
      </c>
      <c r="EE92" s="151">
        <v>954.95701792043133</v>
      </c>
      <c r="EF92" s="151">
        <v>954.95701792043133</v>
      </c>
      <c r="EG92" s="151">
        <v>954.95701792043133</v>
      </c>
      <c r="EH92" s="151">
        <v>954.95701792043133</v>
      </c>
      <c r="EI92" s="151">
        <v>955.74188860385209</v>
      </c>
      <c r="EJ92" s="151">
        <v>955.74188860385209</v>
      </c>
      <c r="EK92" s="151">
        <v>955.74188860385209</v>
      </c>
      <c r="EL92" s="151">
        <v>955.74188860385209</v>
      </c>
      <c r="EM92" s="151">
        <v>955.74188860385209</v>
      </c>
      <c r="EN92" s="151">
        <v>955.74188860385209</v>
      </c>
      <c r="EO92" s="151">
        <v>955.74188860385209</v>
      </c>
      <c r="EP92" s="151">
        <v>955.74188860385209</v>
      </c>
      <c r="EQ92" s="151">
        <v>955.74188860385209</v>
      </c>
      <c r="ER92" s="151">
        <v>955.74188860385209</v>
      </c>
      <c r="ES92" s="151">
        <v>955.74188860385209</v>
      </c>
      <c r="ET92" s="151">
        <v>955.74188860385209</v>
      </c>
      <c r="EU92" s="151">
        <v>980.62149046450213</v>
      </c>
      <c r="EV92" s="151">
        <v>980.62149046450213</v>
      </c>
      <c r="EW92" s="151">
        <v>980.62149046450213</v>
      </c>
      <c r="EX92" s="151">
        <v>980.62149046450213</v>
      </c>
      <c r="EY92" s="151">
        <v>980.62149046450213</v>
      </c>
      <c r="EZ92" s="151">
        <v>980.62149046450213</v>
      </c>
      <c r="FA92" s="151">
        <v>980.62149046450213</v>
      </c>
      <c r="FB92" s="151">
        <v>980.62149046450213</v>
      </c>
      <c r="FC92" s="151">
        <v>980.62149046450213</v>
      </c>
      <c r="FD92" s="151">
        <v>980.62149046450213</v>
      </c>
      <c r="FE92" s="151">
        <v>980.62149046450213</v>
      </c>
      <c r="FF92" s="151">
        <v>980.62149046450213</v>
      </c>
      <c r="FG92" s="151">
        <v>994.38148829864804</v>
      </c>
      <c r="FH92" s="151">
        <v>994.38148829864804</v>
      </c>
      <c r="FI92" s="151">
        <v>994.38148829864804</v>
      </c>
      <c r="FJ92" s="151">
        <v>994.38148829864804</v>
      </c>
      <c r="FK92" s="151">
        <v>994.38148829864804</v>
      </c>
      <c r="FL92" s="151">
        <v>994.38148829864804</v>
      </c>
      <c r="FM92" s="151">
        <v>994.38148829864804</v>
      </c>
      <c r="FN92" s="151">
        <v>994.38148829864804</v>
      </c>
      <c r="FO92" s="151">
        <v>994.38148829864804</v>
      </c>
      <c r="FP92" s="151">
        <v>994.38148829864804</v>
      </c>
      <c r="FQ92" s="151">
        <v>994.38148829864804</v>
      </c>
      <c r="FR92" s="151">
        <v>994.38148829864804</v>
      </c>
      <c r="FS92" s="151">
        <v>1011.2706620504064</v>
      </c>
      <c r="FT92" s="151">
        <v>1011.2706620504064</v>
      </c>
      <c r="FU92" s="151">
        <v>1011.2706620504064</v>
      </c>
      <c r="FV92" s="151">
        <v>1011.2706620504064</v>
      </c>
      <c r="FW92" s="151">
        <v>1011.2706620504064</v>
      </c>
      <c r="FX92" s="151">
        <v>1011.2706620504064</v>
      </c>
      <c r="FY92" s="151">
        <v>1011.2706620504064</v>
      </c>
      <c r="FZ92" s="151">
        <v>1011.2706620504064</v>
      </c>
      <c r="GA92" s="151">
        <v>1011.2706620504064</v>
      </c>
      <c r="GB92" s="151">
        <v>1011.2706620504064</v>
      </c>
      <c r="GC92" s="151">
        <v>1011.2706620504064</v>
      </c>
      <c r="GD92" s="151">
        <v>1011.2706620504064</v>
      </c>
      <c r="GE92" s="151">
        <v>1020.4017962617537</v>
      </c>
      <c r="GF92" s="151">
        <v>1020.4017962617537</v>
      </c>
      <c r="GG92" s="151">
        <v>1020.4017962617537</v>
      </c>
      <c r="GH92" s="151">
        <v>1020.4017962617537</v>
      </c>
      <c r="GI92" s="151">
        <v>1020.4017962617537</v>
      </c>
      <c r="GJ92" s="151">
        <v>1020.4017962617537</v>
      </c>
      <c r="GK92" s="151">
        <v>1020.4017962617537</v>
      </c>
      <c r="GL92" s="151">
        <v>1020.4017962617537</v>
      </c>
      <c r="GM92" s="151">
        <v>1020.4017962617537</v>
      </c>
      <c r="GN92" s="151">
        <v>1020.4017962617537</v>
      </c>
      <c r="GO92" s="151">
        <v>1020.4017962617537</v>
      </c>
      <c r="GP92" s="151">
        <v>1020.4017962617537</v>
      </c>
      <c r="GQ92" s="151">
        <v>1037.4067761322312</v>
      </c>
      <c r="GR92" s="151">
        <v>1037.4067761322312</v>
      </c>
      <c r="GS92" s="151">
        <v>1037.4067761322312</v>
      </c>
      <c r="GT92" s="151">
        <v>1037.4067761322312</v>
      </c>
      <c r="GU92" s="151">
        <v>1037.4067761322312</v>
      </c>
      <c r="GV92" s="151">
        <v>1037.4067761322312</v>
      </c>
      <c r="GW92" s="151">
        <v>1037.4067761322312</v>
      </c>
      <c r="GX92" s="151">
        <v>1037.4067761322312</v>
      </c>
      <c r="GY92" s="151">
        <v>1037.4067761322312</v>
      </c>
      <c r="GZ92" s="151">
        <v>1037.4067761322312</v>
      </c>
      <c r="HA92" s="151">
        <v>1037.4067761322312</v>
      </c>
      <c r="HB92" s="151">
        <v>1037.4067761322312</v>
      </c>
      <c r="HC92" s="423">
        <v>1047.9684637265023</v>
      </c>
      <c r="HD92" s="423">
        <v>1047.9684637265023</v>
      </c>
      <c r="HE92" s="423">
        <v>1047.9684637265023</v>
      </c>
      <c r="HF92" s="423">
        <v>1047.9684637265023</v>
      </c>
      <c r="HG92" s="423">
        <v>1047.9684637265023</v>
      </c>
      <c r="HH92" s="423">
        <v>1047.9684637265023</v>
      </c>
      <c r="HI92" s="423">
        <v>1047.9684637265023</v>
      </c>
      <c r="HJ92" s="423">
        <v>1047.9684637265023</v>
      </c>
      <c r="HK92" s="423">
        <v>1047.9684637265023</v>
      </c>
      <c r="HL92" s="423">
        <v>1047.9684637265023</v>
      </c>
      <c r="HM92" s="423">
        <v>1047.9684637265023</v>
      </c>
      <c r="HN92" s="423">
        <v>1047.9684637265023</v>
      </c>
      <c r="HO92" s="423">
        <v>499.014143968273</v>
      </c>
      <c r="HP92" s="423">
        <v>499.014143968273</v>
      </c>
      <c r="HQ92" s="423">
        <v>499.014143968273</v>
      </c>
      <c r="HR92" s="423">
        <v>499.014143968273</v>
      </c>
      <c r="HS92" s="423">
        <v>499.014143968273</v>
      </c>
      <c r="HT92" s="423">
        <v>499.014143968273</v>
      </c>
      <c r="HU92" s="423">
        <v>499.014143968273</v>
      </c>
      <c r="HV92" s="423">
        <v>499.014143968273</v>
      </c>
      <c r="HW92" s="423">
        <v>499.014143968273</v>
      </c>
      <c r="HX92" s="423">
        <v>499.014143968273</v>
      </c>
      <c r="HY92" s="423">
        <v>499.014143968273</v>
      </c>
      <c r="HZ92" s="423">
        <v>499.014143968273</v>
      </c>
      <c r="IA92" s="423">
        <v>499.014143968273</v>
      </c>
      <c r="IB92" s="423">
        <v>499.014143968273</v>
      </c>
      <c r="IC92" s="423">
        <v>499.014143968273</v>
      </c>
      <c r="ID92" s="423">
        <v>499.014143968273</v>
      </c>
      <c r="IE92" s="423">
        <v>499.014143968273</v>
      </c>
      <c r="IF92" s="423">
        <v>499.014143968273</v>
      </c>
      <c r="IG92" s="423">
        <v>499.014143968273</v>
      </c>
      <c r="IH92" s="423">
        <v>499.014143968273</v>
      </c>
      <c r="II92" s="423">
        <v>499.014143968273</v>
      </c>
      <c r="IJ92" s="423">
        <v>499.014143968273</v>
      </c>
      <c r="IK92" s="423">
        <v>499.014143968273</v>
      </c>
      <c r="IL92" s="423">
        <v>499.014143968273</v>
      </c>
    </row>
    <row r="93" spans="1:246" x14ac:dyDescent="0.25">
      <c r="A93" s="144">
        <v>201</v>
      </c>
      <c r="B93" s="144" t="s">
        <v>349</v>
      </c>
      <c r="C93" s="144">
        <v>7</v>
      </c>
      <c r="D93" s="144">
        <v>0</v>
      </c>
      <c r="E93" s="144"/>
      <c r="F93" s="145">
        <f t="shared" si="7"/>
        <v>122.78643179999999</v>
      </c>
      <c r="G93" s="146">
        <f t="shared" si="9"/>
        <v>59.95</v>
      </c>
      <c r="H93" s="147">
        <f>MAX(0,IF(Q93&lt;&gt;"",(YEAR(Q93)-YEAR(GERAL!$G$3))*12+MONTH(Q93)+1,999))</f>
        <v>49</v>
      </c>
      <c r="I93" s="148"/>
      <c r="J93" s="149"/>
      <c r="K93" s="150">
        <f>IF(J93&lt;&gt;"",(YEAR(J93)-YEAR(GERAL!$G$3))*12+MONTH(J93)+IF(DAY(J93)&gt;1,1,0),0)</f>
        <v>0</v>
      </c>
      <c r="L93" s="151">
        <v>14.29</v>
      </c>
      <c r="M93" s="151">
        <v>13.7</v>
      </c>
      <c r="N93" s="152">
        <v>344.65</v>
      </c>
      <c r="O93" s="153">
        <f t="shared" si="8"/>
        <v>0</v>
      </c>
      <c r="P93" s="154"/>
      <c r="Q93" s="149">
        <v>45290</v>
      </c>
      <c r="R93" s="155">
        <v>166</v>
      </c>
      <c r="S93" s="156">
        <v>1</v>
      </c>
      <c r="T93" s="157">
        <v>0.99994761799080156</v>
      </c>
      <c r="AL93" s="144" t="s">
        <v>175</v>
      </c>
      <c r="AM93" s="150" t="s">
        <v>393</v>
      </c>
      <c r="AQ93" s="151">
        <v>59.95</v>
      </c>
      <c r="AR93" s="151">
        <v>59.95</v>
      </c>
      <c r="AS93" s="151">
        <v>59.95</v>
      </c>
      <c r="AT93" s="151">
        <v>59.95</v>
      </c>
      <c r="AU93" s="151">
        <v>59.95</v>
      </c>
      <c r="AV93" s="151">
        <v>59.95</v>
      </c>
      <c r="AW93" s="151">
        <v>59.95</v>
      </c>
      <c r="AX93" s="151">
        <v>59.95</v>
      </c>
      <c r="AY93" s="151">
        <v>59.95</v>
      </c>
      <c r="AZ93" s="151">
        <v>59.95</v>
      </c>
      <c r="BA93" s="151">
        <v>59.95</v>
      </c>
      <c r="BB93" s="151">
        <v>59.95</v>
      </c>
      <c r="BC93" s="151">
        <v>75.844963147540412</v>
      </c>
      <c r="BD93" s="151">
        <v>75.844963147540412</v>
      </c>
      <c r="BE93" s="151">
        <v>75.844963147540412</v>
      </c>
      <c r="BF93" s="151">
        <v>75.844963147540412</v>
      </c>
      <c r="BG93" s="151">
        <v>75.844963147540412</v>
      </c>
      <c r="BH93" s="151">
        <v>75.844963147540412</v>
      </c>
      <c r="BI93" s="151">
        <v>75.844963147540412</v>
      </c>
      <c r="BJ93" s="151">
        <v>75.844963147540412</v>
      </c>
      <c r="BK93" s="151">
        <v>75.844963147540412</v>
      </c>
      <c r="BL93" s="151">
        <v>75.844963147540412</v>
      </c>
      <c r="BM93" s="151">
        <v>75.844963147540412</v>
      </c>
      <c r="BN93" s="151">
        <v>75.844963147540412</v>
      </c>
      <c r="BO93" s="151">
        <v>75.815816961615809</v>
      </c>
      <c r="BP93" s="151">
        <v>75.815816961615809</v>
      </c>
      <c r="BQ93" s="151">
        <v>75.815816961615809</v>
      </c>
      <c r="BR93" s="151">
        <v>75.815816961615809</v>
      </c>
      <c r="BS93" s="151">
        <v>75.815816961615809</v>
      </c>
      <c r="BT93" s="151">
        <v>75.815816961615809</v>
      </c>
      <c r="BU93" s="151">
        <v>75.815816961615809</v>
      </c>
      <c r="BV93" s="151">
        <v>75.815816961615809</v>
      </c>
      <c r="BW93" s="151">
        <v>75.815816961615809</v>
      </c>
      <c r="BX93" s="151">
        <v>75.815816961615809</v>
      </c>
      <c r="BY93" s="151">
        <v>75.815816961615809</v>
      </c>
      <c r="BZ93" s="151">
        <v>75.815816961615809</v>
      </c>
      <c r="CA93" s="151">
        <v>75.945866269003318</v>
      </c>
      <c r="CB93" s="151">
        <v>75.945866269003318</v>
      </c>
      <c r="CC93" s="151">
        <v>75.945866269003318</v>
      </c>
      <c r="CD93" s="151">
        <v>75.945866269003318</v>
      </c>
      <c r="CE93" s="151">
        <v>75.945866269003318</v>
      </c>
      <c r="CF93" s="151">
        <v>75.945866269003318</v>
      </c>
      <c r="CG93" s="151">
        <v>75.945866269003318</v>
      </c>
      <c r="CH93" s="151">
        <v>75.945866269003318</v>
      </c>
      <c r="CI93" s="151">
        <v>75.945866269003318</v>
      </c>
      <c r="CJ93" s="151">
        <v>75.945866269003318</v>
      </c>
      <c r="CK93" s="151">
        <v>75.945866269003318</v>
      </c>
      <c r="CL93" s="151">
        <v>75.945866269003318</v>
      </c>
      <c r="CM93" s="151">
        <v>76.588082028523957</v>
      </c>
      <c r="CN93" s="151">
        <v>76.588082028523957</v>
      </c>
      <c r="CO93" s="151">
        <v>76.588082028523957</v>
      </c>
      <c r="CP93" s="151">
        <v>76.588082028523957</v>
      </c>
      <c r="CQ93" s="151">
        <v>76.588082028523957</v>
      </c>
      <c r="CR93" s="151">
        <v>76.588082028523957</v>
      </c>
      <c r="CS93" s="151">
        <v>76.588082028523957</v>
      </c>
      <c r="CT93" s="151">
        <v>76.588082028523957</v>
      </c>
      <c r="CU93" s="151">
        <v>76.588082028523957</v>
      </c>
      <c r="CV93" s="151">
        <v>76.588082028523957</v>
      </c>
      <c r="CW93" s="151">
        <v>76.588082028523957</v>
      </c>
      <c r="CX93" s="151">
        <v>76.588082028523957</v>
      </c>
      <c r="CY93" s="151">
        <v>78.210513403436664</v>
      </c>
      <c r="CZ93" s="151">
        <v>78.210513403436664</v>
      </c>
      <c r="DA93" s="151">
        <v>78.210513403436664</v>
      </c>
      <c r="DB93" s="151">
        <v>78.210513403436664</v>
      </c>
      <c r="DC93" s="151">
        <v>78.210513403436664</v>
      </c>
      <c r="DD93" s="151">
        <v>78.210513403436664</v>
      </c>
      <c r="DE93" s="151">
        <v>78.210513403436664</v>
      </c>
      <c r="DF93" s="151">
        <v>78.210513403436664</v>
      </c>
      <c r="DG93" s="151">
        <v>78.210513403436664</v>
      </c>
      <c r="DH93" s="151">
        <v>78.210513403436664</v>
      </c>
      <c r="DI93" s="151">
        <v>78.210513403436664</v>
      </c>
      <c r="DJ93" s="151">
        <v>78.210513403436664</v>
      </c>
      <c r="DK93" s="151">
        <v>79.978032715160779</v>
      </c>
      <c r="DL93" s="151">
        <v>79.978032715160779</v>
      </c>
      <c r="DM93" s="151">
        <v>79.978032715160779</v>
      </c>
      <c r="DN93" s="151">
        <v>79.978032715160779</v>
      </c>
      <c r="DO93" s="151">
        <v>79.978032715160779</v>
      </c>
      <c r="DP93" s="151">
        <v>79.978032715160779</v>
      </c>
      <c r="DQ93" s="151">
        <v>79.978032715160779</v>
      </c>
      <c r="DR93" s="151">
        <v>79.978032715160779</v>
      </c>
      <c r="DS93" s="151">
        <v>79.978032715160779</v>
      </c>
      <c r="DT93" s="151">
        <v>79.978032715160779</v>
      </c>
      <c r="DU93" s="151">
        <v>79.978032715160779</v>
      </c>
      <c r="DV93" s="151">
        <v>79.978032715160779</v>
      </c>
      <c r="DW93" s="151">
        <v>81.015873847427045</v>
      </c>
      <c r="DX93" s="151">
        <v>81.015873847427045</v>
      </c>
      <c r="DY93" s="151">
        <v>81.015873847427045</v>
      </c>
      <c r="DZ93" s="151">
        <v>81.015873847427045</v>
      </c>
      <c r="EA93" s="151">
        <v>81.015873847427045</v>
      </c>
      <c r="EB93" s="151">
        <v>81.015873847427045</v>
      </c>
      <c r="EC93" s="151">
        <v>81.015873847427045</v>
      </c>
      <c r="ED93" s="151">
        <v>81.015873847427045</v>
      </c>
      <c r="EE93" s="151">
        <v>81.015873847427045</v>
      </c>
      <c r="EF93" s="151">
        <v>81.015873847427045</v>
      </c>
      <c r="EG93" s="151">
        <v>81.015873847427045</v>
      </c>
      <c r="EH93" s="151">
        <v>81.015873847427045</v>
      </c>
      <c r="EI93" s="151">
        <v>81.609808475963789</v>
      </c>
      <c r="EJ93" s="151">
        <v>81.609808475963789</v>
      </c>
      <c r="EK93" s="151">
        <v>81.609808475963789</v>
      </c>
      <c r="EL93" s="151">
        <v>81.609808475963789</v>
      </c>
      <c r="EM93" s="151">
        <v>81.609808475963789</v>
      </c>
      <c r="EN93" s="151">
        <v>81.609808475963789</v>
      </c>
      <c r="EO93" s="151">
        <v>81.609808475963789</v>
      </c>
      <c r="EP93" s="151">
        <v>81.609808475963789</v>
      </c>
      <c r="EQ93" s="151">
        <v>81.609808475963789</v>
      </c>
      <c r="ER93" s="151">
        <v>81.609808475963789</v>
      </c>
      <c r="ES93" s="151">
        <v>81.609808475963789</v>
      </c>
      <c r="ET93" s="151">
        <v>81.609808475963789</v>
      </c>
      <c r="EU93" s="151">
        <v>81.631154129604013</v>
      </c>
      <c r="EV93" s="151">
        <v>81.631154129604013</v>
      </c>
      <c r="EW93" s="151">
        <v>81.631154129604013</v>
      </c>
      <c r="EX93" s="151">
        <v>81.631154129604013</v>
      </c>
      <c r="EY93" s="151">
        <v>81.631154129604013</v>
      </c>
      <c r="EZ93" s="151">
        <v>81.631154129604013</v>
      </c>
      <c r="FA93" s="151">
        <v>81.631154129604013</v>
      </c>
      <c r="FB93" s="151">
        <v>81.631154129604013</v>
      </c>
      <c r="FC93" s="151">
        <v>81.631154129604013</v>
      </c>
      <c r="FD93" s="151">
        <v>81.631154129604013</v>
      </c>
      <c r="FE93" s="151">
        <v>81.631154129604013</v>
      </c>
      <c r="FF93" s="151">
        <v>81.631154129604013</v>
      </c>
      <c r="FG93" s="151">
        <v>81.163165142080175</v>
      </c>
      <c r="FH93" s="151">
        <v>81.163165142080175</v>
      </c>
      <c r="FI93" s="151">
        <v>81.163165142080175</v>
      </c>
      <c r="FJ93" s="151">
        <v>81.163165142080175</v>
      </c>
      <c r="FK93" s="151">
        <v>81.163165142080175</v>
      </c>
      <c r="FL93" s="151">
        <v>81.163165142080175</v>
      </c>
      <c r="FM93" s="151">
        <v>81.163165142080175</v>
      </c>
      <c r="FN93" s="151">
        <v>81.163165142080175</v>
      </c>
      <c r="FO93" s="151">
        <v>81.163165142080175</v>
      </c>
      <c r="FP93" s="151">
        <v>81.163165142080175</v>
      </c>
      <c r="FQ93" s="151">
        <v>81.163165142080175</v>
      </c>
      <c r="FR93" s="151">
        <v>81.163165142080175</v>
      </c>
      <c r="FS93" s="151">
        <v>80.738250235236862</v>
      </c>
      <c r="FT93" s="151">
        <v>80.738250235236862</v>
      </c>
      <c r="FU93" s="151">
        <v>80.738250235236862</v>
      </c>
      <c r="FV93" s="151">
        <v>80.738250235236862</v>
      </c>
      <c r="FW93" s="151">
        <v>80.738250235236862</v>
      </c>
      <c r="FX93" s="151">
        <v>80.738250235236862</v>
      </c>
      <c r="FY93" s="151">
        <v>80.738250235236862</v>
      </c>
      <c r="FZ93" s="151">
        <v>80.738250235236862</v>
      </c>
      <c r="GA93" s="151">
        <v>80.738250235236862</v>
      </c>
      <c r="GB93" s="151">
        <v>80.738250235236862</v>
      </c>
      <c r="GC93" s="151">
        <v>80.738250235236862</v>
      </c>
      <c r="GD93" s="151">
        <v>80.738250235236862</v>
      </c>
      <c r="GE93" s="151">
        <v>80.77442418055999</v>
      </c>
      <c r="GF93" s="151">
        <v>80.77442418055999</v>
      </c>
      <c r="GG93" s="151">
        <v>80.77442418055999</v>
      </c>
      <c r="GH93" s="151">
        <v>80.77442418055999</v>
      </c>
      <c r="GI93" s="151">
        <v>80.77442418055999</v>
      </c>
      <c r="GJ93" s="151">
        <v>80.77442418055999</v>
      </c>
      <c r="GK93" s="151">
        <v>80.77442418055999</v>
      </c>
      <c r="GL93" s="151">
        <v>80.77442418055999</v>
      </c>
      <c r="GM93" s="151">
        <v>80.77442418055999</v>
      </c>
      <c r="GN93" s="151">
        <v>80.77442418055999</v>
      </c>
      <c r="GO93" s="151">
        <v>80.77442418055999</v>
      </c>
      <c r="GP93" s="151">
        <v>80.77442418055999</v>
      </c>
      <c r="GQ93" s="151">
        <v>81.206147048678545</v>
      </c>
      <c r="GR93" s="151">
        <v>81.206147048678545</v>
      </c>
      <c r="GS93" s="151">
        <v>81.206147048678545</v>
      </c>
      <c r="GT93" s="151">
        <v>81.206147048678545</v>
      </c>
      <c r="GU93" s="151">
        <v>81.206147048678545</v>
      </c>
      <c r="GV93" s="151">
        <v>81.206147048678545</v>
      </c>
      <c r="GW93" s="151">
        <v>81.206147048678545</v>
      </c>
      <c r="GX93" s="151">
        <v>81.206147048678545</v>
      </c>
      <c r="GY93" s="151">
        <v>81.206147048678545</v>
      </c>
      <c r="GZ93" s="151">
        <v>81.206147048678545</v>
      </c>
      <c r="HA93" s="151">
        <v>81.206147048678545</v>
      </c>
      <c r="HB93" s="151">
        <v>81.206147048678545</v>
      </c>
      <c r="HC93" s="423">
        <v>81.476105438590025</v>
      </c>
      <c r="HD93" s="423">
        <v>81.476105438590025</v>
      </c>
      <c r="HE93" s="423">
        <v>81.476105438590025</v>
      </c>
      <c r="HF93" s="423">
        <v>81.476105438590025</v>
      </c>
      <c r="HG93" s="423">
        <v>81.476105438590025</v>
      </c>
      <c r="HH93" s="423">
        <v>81.476105438590025</v>
      </c>
      <c r="HI93" s="423">
        <v>81.476105438590025</v>
      </c>
      <c r="HJ93" s="423">
        <v>81.476105438590025</v>
      </c>
      <c r="HK93" s="423">
        <v>81.476105438590025</v>
      </c>
      <c r="HL93" s="423">
        <v>81.476105438590025</v>
      </c>
      <c r="HM93" s="423">
        <v>81.476105438590025</v>
      </c>
      <c r="HN93" s="423">
        <v>81.476105438590025</v>
      </c>
      <c r="HO93" s="423">
        <v>212.38824288121901</v>
      </c>
      <c r="HP93" s="423">
        <v>212.38824288121901</v>
      </c>
      <c r="HQ93" s="423">
        <v>212.38824288121901</v>
      </c>
      <c r="HR93" s="423">
        <v>212.38824288121901</v>
      </c>
      <c r="HS93" s="423">
        <v>212.38824288121901</v>
      </c>
      <c r="HT93" s="423">
        <v>212.38824288121901</v>
      </c>
      <c r="HU93" s="423">
        <v>212.38824288121901</v>
      </c>
      <c r="HV93" s="423">
        <v>212.38824288121901</v>
      </c>
      <c r="HW93" s="423">
        <v>212.38824288121901</v>
      </c>
      <c r="HX93" s="423">
        <v>212.38824288121901</v>
      </c>
      <c r="HY93" s="423">
        <v>212.38824288121901</v>
      </c>
      <c r="HZ93" s="423">
        <v>212.38824288121901</v>
      </c>
      <c r="IA93" s="423">
        <v>212.38824288121901</v>
      </c>
      <c r="IB93" s="423">
        <v>212.38824288121901</v>
      </c>
      <c r="IC93" s="423">
        <v>212.38824288121901</v>
      </c>
      <c r="ID93" s="423">
        <v>212.38824288121901</v>
      </c>
      <c r="IE93" s="423">
        <v>212.38824288121901</v>
      </c>
      <c r="IF93" s="423">
        <v>212.38824288121901</v>
      </c>
      <c r="IG93" s="423">
        <v>212.38824288121901</v>
      </c>
      <c r="IH93" s="423">
        <v>212.38824288121901</v>
      </c>
      <c r="II93" s="423">
        <v>212.38824288121901</v>
      </c>
      <c r="IJ93" s="423">
        <v>212.38824288121901</v>
      </c>
      <c r="IK93" s="423">
        <v>212.38824288121901</v>
      </c>
      <c r="IL93" s="423">
        <v>212.38824288121901</v>
      </c>
    </row>
    <row r="94" spans="1:246" x14ac:dyDescent="0.25">
      <c r="A94" s="144">
        <v>203</v>
      </c>
      <c r="B94" s="144" t="s">
        <v>350</v>
      </c>
      <c r="C94" s="144">
        <v>7</v>
      </c>
      <c r="D94" s="144">
        <v>0</v>
      </c>
      <c r="E94" s="144"/>
      <c r="F94" s="145">
        <f t="shared" si="7"/>
        <v>67.012371359999989</v>
      </c>
      <c r="G94" s="146">
        <f t="shared" si="9"/>
        <v>0</v>
      </c>
      <c r="H94" s="147">
        <f>MAX(0,IF(Q94&lt;&gt;"",(YEAR(Q94)-YEAR(GERAL!$G$3))*12+MONTH(Q94)+1,999))</f>
        <v>144</v>
      </c>
      <c r="I94" s="148"/>
      <c r="J94" s="149"/>
      <c r="K94" s="150">
        <f>IF(J94&lt;&gt;"",(YEAR(J94)-YEAR(GERAL!$G$3))*12+MONTH(J94)+IF(DAY(J94)&gt;1,1,0),0)</f>
        <v>0</v>
      </c>
      <c r="L94" s="151">
        <v>1</v>
      </c>
      <c r="M94" s="151">
        <v>20.72</v>
      </c>
      <c r="N94" s="152">
        <v>344.65</v>
      </c>
      <c r="O94" s="153">
        <f t="shared" si="8"/>
        <v>0</v>
      </c>
      <c r="P94" s="154"/>
      <c r="Q94" s="149">
        <v>48182</v>
      </c>
      <c r="R94" s="155">
        <v>85.38</v>
      </c>
      <c r="S94" s="156">
        <v>1</v>
      </c>
      <c r="T94" s="157">
        <v>0.99981538692410199</v>
      </c>
      <c r="AL94" s="144" t="s">
        <v>175</v>
      </c>
      <c r="AM94" s="150" t="s">
        <v>393</v>
      </c>
      <c r="AQ94" s="151">
        <v>0</v>
      </c>
      <c r="AR94" s="151">
        <v>0</v>
      </c>
      <c r="AS94" s="151">
        <v>0</v>
      </c>
      <c r="AT94" s="151">
        <v>0</v>
      </c>
      <c r="AU94" s="151">
        <v>0</v>
      </c>
      <c r="AV94" s="151">
        <v>0</v>
      </c>
      <c r="AW94" s="151">
        <v>0</v>
      </c>
      <c r="AX94" s="151">
        <v>0</v>
      </c>
      <c r="AY94" s="151">
        <v>0</v>
      </c>
      <c r="AZ94" s="151">
        <v>0</v>
      </c>
      <c r="BA94" s="151">
        <v>0</v>
      </c>
      <c r="BB94" s="151">
        <v>0</v>
      </c>
      <c r="BC94" s="151">
        <v>0</v>
      </c>
      <c r="BD94" s="151">
        <v>0</v>
      </c>
      <c r="BE94" s="151">
        <v>0</v>
      </c>
      <c r="BF94" s="151">
        <v>0</v>
      </c>
      <c r="BG94" s="151">
        <v>0</v>
      </c>
      <c r="BH94" s="151">
        <v>0</v>
      </c>
      <c r="BI94" s="151">
        <v>0</v>
      </c>
      <c r="BJ94" s="151">
        <v>0</v>
      </c>
      <c r="BK94" s="151">
        <v>0</v>
      </c>
      <c r="BL94" s="151">
        <v>0</v>
      </c>
      <c r="BM94" s="151">
        <v>0</v>
      </c>
      <c r="BN94" s="151">
        <v>0</v>
      </c>
      <c r="BO94" s="151">
        <v>0</v>
      </c>
      <c r="BP94" s="151">
        <v>0</v>
      </c>
      <c r="BQ94" s="151">
        <v>0</v>
      </c>
      <c r="BR94" s="151">
        <v>0</v>
      </c>
      <c r="BS94" s="151">
        <v>0</v>
      </c>
      <c r="BT94" s="151">
        <v>0</v>
      </c>
      <c r="BU94" s="151">
        <v>0</v>
      </c>
      <c r="BV94" s="151">
        <v>0</v>
      </c>
      <c r="BW94" s="151">
        <v>0</v>
      </c>
      <c r="BX94" s="151">
        <v>0</v>
      </c>
      <c r="BY94" s="151">
        <v>0</v>
      </c>
      <c r="BZ94" s="151">
        <v>0</v>
      </c>
      <c r="CA94" s="151">
        <v>0</v>
      </c>
      <c r="CB94" s="151">
        <v>0</v>
      </c>
      <c r="CC94" s="151">
        <v>0</v>
      </c>
      <c r="CD94" s="151">
        <v>0</v>
      </c>
      <c r="CE94" s="151">
        <v>0</v>
      </c>
      <c r="CF94" s="151">
        <v>0</v>
      </c>
      <c r="CG94" s="151">
        <v>0</v>
      </c>
      <c r="CH94" s="151">
        <v>0</v>
      </c>
      <c r="CI94" s="151">
        <v>0</v>
      </c>
      <c r="CJ94" s="151">
        <v>0</v>
      </c>
      <c r="CK94" s="151">
        <v>0</v>
      </c>
      <c r="CL94" s="151">
        <v>0</v>
      </c>
      <c r="CM94" s="151">
        <v>0</v>
      </c>
      <c r="CN94" s="151">
        <v>0</v>
      </c>
      <c r="CO94" s="151">
        <v>0</v>
      </c>
      <c r="CP94" s="151">
        <v>0</v>
      </c>
      <c r="CQ94" s="151">
        <v>0</v>
      </c>
      <c r="CR94" s="151">
        <v>0</v>
      </c>
      <c r="CS94" s="151">
        <v>0</v>
      </c>
      <c r="CT94" s="151">
        <v>0</v>
      </c>
      <c r="CU94" s="151">
        <v>0</v>
      </c>
      <c r="CV94" s="151">
        <v>0</v>
      </c>
      <c r="CW94" s="151">
        <v>0</v>
      </c>
      <c r="CX94" s="151">
        <v>0</v>
      </c>
      <c r="CY94" s="151">
        <v>0</v>
      </c>
      <c r="CZ94" s="151">
        <v>0</v>
      </c>
      <c r="DA94" s="151">
        <v>0</v>
      </c>
      <c r="DB94" s="151">
        <v>0</v>
      </c>
      <c r="DC94" s="151">
        <v>0</v>
      </c>
      <c r="DD94" s="151">
        <v>0</v>
      </c>
      <c r="DE94" s="151">
        <v>0</v>
      </c>
      <c r="DF94" s="151">
        <v>0</v>
      </c>
      <c r="DG94" s="151">
        <v>0</v>
      </c>
      <c r="DH94" s="151">
        <v>0</v>
      </c>
      <c r="DI94" s="151">
        <v>0</v>
      </c>
      <c r="DJ94" s="151">
        <v>0</v>
      </c>
      <c r="DK94" s="151">
        <v>0</v>
      </c>
      <c r="DL94" s="151">
        <v>0</v>
      </c>
      <c r="DM94" s="151">
        <v>0</v>
      </c>
      <c r="DN94" s="151">
        <v>0</v>
      </c>
      <c r="DO94" s="151">
        <v>0</v>
      </c>
      <c r="DP94" s="151">
        <v>0</v>
      </c>
      <c r="DQ94" s="151">
        <v>0</v>
      </c>
      <c r="DR94" s="151">
        <v>0</v>
      </c>
      <c r="DS94" s="151">
        <v>0</v>
      </c>
      <c r="DT94" s="151">
        <v>0</v>
      </c>
      <c r="DU94" s="151">
        <v>0</v>
      </c>
      <c r="DV94" s="151">
        <v>0</v>
      </c>
      <c r="DW94" s="151">
        <v>0</v>
      </c>
      <c r="DX94" s="151">
        <v>0</v>
      </c>
      <c r="DY94" s="151">
        <v>0</v>
      </c>
      <c r="DZ94" s="151">
        <v>0</v>
      </c>
      <c r="EA94" s="151">
        <v>0</v>
      </c>
      <c r="EB94" s="151">
        <v>0</v>
      </c>
      <c r="EC94" s="151">
        <v>0</v>
      </c>
      <c r="ED94" s="151">
        <v>0</v>
      </c>
      <c r="EE94" s="151">
        <v>0</v>
      </c>
      <c r="EF94" s="151">
        <v>0</v>
      </c>
      <c r="EG94" s="151">
        <v>0</v>
      </c>
      <c r="EH94" s="151">
        <v>0</v>
      </c>
      <c r="EI94" s="151">
        <v>0</v>
      </c>
      <c r="EJ94" s="151">
        <v>0</v>
      </c>
      <c r="EK94" s="151">
        <v>0</v>
      </c>
      <c r="EL94" s="151">
        <v>0</v>
      </c>
      <c r="EM94" s="151">
        <v>0</v>
      </c>
      <c r="EN94" s="151">
        <v>0</v>
      </c>
      <c r="EO94" s="151">
        <v>0</v>
      </c>
      <c r="EP94" s="151">
        <v>0</v>
      </c>
      <c r="EQ94" s="151">
        <v>0</v>
      </c>
      <c r="ER94" s="151">
        <v>0</v>
      </c>
      <c r="ES94" s="151">
        <v>0</v>
      </c>
      <c r="ET94" s="151">
        <v>0</v>
      </c>
      <c r="EU94" s="151">
        <v>0</v>
      </c>
      <c r="EV94" s="151">
        <v>0</v>
      </c>
      <c r="EW94" s="151">
        <v>0</v>
      </c>
      <c r="EX94" s="151">
        <v>0</v>
      </c>
      <c r="EY94" s="151">
        <v>0</v>
      </c>
      <c r="EZ94" s="151">
        <v>0</v>
      </c>
      <c r="FA94" s="151">
        <v>0</v>
      </c>
      <c r="FB94" s="151">
        <v>0</v>
      </c>
      <c r="FC94" s="151">
        <v>0</v>
      </c>
      <c r="FD94" s="151">
        <v>0</v>
      </c>
      <c r="FE94" s="151">
        <v>0</v>
      </c>
      <c r="FF94" s="151">
        <v>0</v>
      </c>
      <c r="FG94" s="151">
        <v>0</v>
      </c>
      <c r="FH94" s="151">
        <v>0</v>
      </c>
      <c r="FI94" s="151">
        <v>0</v>
      </c>
      <c r="FJ94" s="151">
        <v>0</v>
      </c>
      <c r="FK94" s="151">
        <v>0</v>
      </c>
      <c r="FL94" s="151">
        <v>0</v>
      </c>
      <c r="FM94" s="151">
        <v>0</v>
      </c>
      <c r="FN94" s="151">
        <v>0</v>
      </c>
      <c r="FO94" s="151">
        <v>0</v>
      </c>
      <c r="FP94" s="151">
        <v>0</v>
      </c>
      <c r="FQ94" s="151">
        <v>0</v>
      </c>
      <c r="FR94" s="151">
        <v>0</v>
      </c>
      <c r="FS94" s="151">
        <v>0</v>
      </c>
      <c r="FT94" s="151">
        <v>0</v>
      </c>
      <c r="FU94" s="151">
        <v>0</v>
      </c>
      <c r="FV94" s="151">
        <v>0</v>
      </c>
      <c r="FW94" s="151">
        <v>0</v>
      </c>
      <c r="FX94" s="151">
        <v>0</v>
      </c>
      <c r="FY94" s="151">
        <v>0</v>
      </c>
      <c r="FZ94" s="151">
        <v>0</v>
      </c>
      <c r="GA94" s="151">
        <v>0</v>
      </c>
      <c r="GB94" s="151">
        <v>0</v>
      </c>
      <c r="GC94" s="151">
        <v>0</v>
      </c>
      <c r="GD94" s="151">
        <v>0</v>
      </c>
      <c r="GE94" s="151">
        <v>0</v>
      </c>
      <c r="GF94" s="151">
        <v>0</v>
      </c>
      <c r="GG94" s="151">
        <v>0</v>
      </c>
      <c r="GH94" s="151">
        <v>0</v>
      </c>
      <c r="GI94" s="151">
        <v>0</v>
      </c>
      <c r="GJ94" s="151">
        <v>0</v>
      </c>
      <c r="GK94" s="151">
        <v>0</v>
      </c>
      <c r="GL94" s="151">
        <v>0</v>
      </c>
      <c r="GM94" s="151">
        <v>0</v>
      </c>
      <c r="GN94" s="151">
        <v>0</v>
      </c>
      <c r="GO94" s="151">
        <v>0</v>
      </c>
      <c r="GP94" s="151">
        <v>0</v>
      </c>
      <c r="GQ94" s="151">
        <v>0</v>
      </c>
      <c r="GR94" s="151">
        <v>0</v>
      </c>
      <c r="GS94" s="151">
        <v>0</v>
      </c>
      <c r="GT94" s="151">
        <v>0</v>
      </c>
      <c r="GU94" s="151">
        <v>0</v>
      </c>
      <c r="GV94" s="151">
        <v>0</v>
      </c>
      <c r="GW94" s="151">
        <v>0</v>
      </c>
      <c r="GX94" s="151">
        <v>0</v>
      </c>
      <c r="GY94" s="151">
        <v>0</v>
      </c>
      <c r="GZ94" s="151">
        <v>0</v>
      </c>
      <c r="HA94" s="151">
        <v>0</v>
      </c>
      <c r="HB94" s="151">
        <v>0</v>
      </c>
      <c r="HC94" s="423">
        <v>0</v>
      </c>
      <c r="HD94" s="423">
        <v>0</v>
      </c>
      <c r="HE94" s="423">
        <v>0</v>
      </c>
      <c r="HF94" s="423">
        <v>0</v>
      </c>
      <c r="HG94" s="423">
        <v>0</v>
      </c>
      <c r="HH94" s="423">
        <v>0</v>
      </c>
      <c r="HI94" s="423">
        <v>0</v>
      </c>
      <c r="HJ94" s="423">
        <v>0</v>
      </c>
      <c r="HK94" s="423">
        <v>0</v>
      </c>
      <c r="HL94" s="423">
        <v>0</v>
      </c>
      <c r="HM94" s="423">
        <v>0</v>
      </c>
      <c r="HN94" s="423">
        <v>0</v>
      </c>
      <c r="HO94" s="423">
        <v>1019.21551121379</v>
      </c>
      <c r="HP94" s="423">
        <v>1019.21551121379</v>
      </c>
      <c r="HQ94" s="423">
        <v>1019.21551121379</v>
      </c>
      <c r="HR94" s="423">
        <v>1019.21551121379</v>
      </c>
      <c r="HS94" s="423">
        <v>1019.21551121379</v>
      </c>
      <c r="HT94" s="423">
        <v>1019.21551121379</v>
      </c>
      <c r="HU94" s="423">
        <v>1019.21551121379</v>
      </c>
      <c r="HV94" s="423">
        <v>1019.21551121379</v>
      </c>
      <c r="HW94" s="423">
        <v>1019.21551121379</v>
      </c>
      <c r="HX94" s="423">
        <v>1019.21551121379</v>
      </c>
      <c r="HY94" s="423">
        <v>1019.21551121379</v>
      </c>
      <c r="HZ94" s="423">
        <v>1019.21551121379</v>
      </c>
      <c r="IA94" s="423">
        <v>1019.21551121379</v>
      </c>
      <c r="IB94" s="423">
        <v>1019.21551121379</v>
      </c>
      <c r="IC94" s="423">
        <v>1019.21551121379</v>
      </c>
      <c r="ID94" s="423">
        <v>1019.21551121379</v>
      </c>
      <c r="IE94" s="423">
        <v>1019.21551121379</v>
      </c>
      <c r="IF94" s="423">
        <v>1019.21551121379</v>
      </c>
      <c r="IG94" s="423">
        <v>1019.21551121379</v>
      </c>
      <c r="IH94" s="423">
        <v>1019.21551121379</v>
      </c>
      <c r="II94" s="423">
        <v>1019.21551121379</v>
      </c>
      <c r="IJ94" s="423">
        <v>1019.21551121379</v>
      </c>
      <c r="IK94" s="423">
        <v>1019.21551121379</v>
      </c>
      <c r="IL94" s="423">
        <v>1019.21551121379</v>
      </c>
    </row>
    <row r="95" spans="1:246" x14ac:dyDescent="0.25">
      <c r="A95" s="144">
        <v>204</v>
      </c>
      <c r="B95" s="144" t="s">
        <v>351</v>
      </c>
      <c r="C95" s="144">
        <v>7</v>
      </c>
      <c r="D95" s="144">
        <v>0</v>
      </c>
      <c r="E95" s="144"/>
      <c r="F95" s="145">
        <f t="shared" si="7"/>
        <v>63.040896000000004</v>
      </c>
      <c r="G95" s="146">
        <f t="shared" si="9"/>
        <v>0</v>
      </c>
      <c r="H95" s="147">
        <f>MAX(0,IF(Q95&lt;&gt;"",(YEAR(Q95)-YEAR(GERAL!$G$3))*12+MONTH(Q95)+1,999))</f>
        <v>137</v>
      </c>
      <c r="I95" s="148"/>
      <c r="J95" s="149"/>
      <c r="K95" s="150">
        <f>IF(J95&lt;&gt;"",(YEAR(J95)-YEAR(GERAL!$G$3))*12+MONTH(J95)+IF(DAY(J95)&gt;1,1,0),0)</f>
        <v>0</v>
      </c>
      <c r="L95" s="151">
        <v>4</v>
      </c>
      <c r="M95" s="151">
        <v>0</v>
      </c>
      <c r="N95" s="152">
        <v>344.65</v>
      </c>
      <c r="O95" s="153">
        <f t="shared" si="8"/>
        <v>0</v>
      </c>
      <c r="P95" s="154"/>
      <c r="Q95" s="149">
        <v>47968</v>
      </c>
      <c r="R95" s="155">
        <v>75.48</v>
      </c>
      <c r="S95" s="156">
        <v>0.87</v>
      </c>
      <c r="T95" s="157">
        <v>0.99976722993669853</v>
      </c>
      <c r="AL95" s="144" t="s">
        <v>175</v>
      </c>
      <c r="AM95" s="150" t="s">
        <v>393</v>
      </c>
      <c r="AQ95" s="151">
        <v>0</v>
      </c>
      <c r="AR95" s="151">
        <v>0</v>
      </c>
      <c r="AS95" s="151">
        <v>0</v>
      </c>
      <c r="AT95" s="151">
        <v>0</v>
      </c>
      <c r="AU95" s="151">
        <v>0</v>
      </c>
      <c r="AV95" s="151">
        <v>0</v>
      </c>
      <c r="AW95" s="151">
        <v>0</v>
      </c>
      <c r="AX95" s="151">
        <v>0</v>
      </c>
      <c r="AY95" s="151">
        <v>0</v>
      </c>
      <c r="AZ95" s="151">
        <v>0</v>
      </c>
      <c r="BA95" s="151">
        <v>0</v>
      </c>
      <c r="BB95" s="151">
        <v>0</v>
      </c>
      <c r="BC95" s="151">
        <v>0</v>
      </c>
      <c r="BD95" s="151">
        <v>0</v>
      </c>
      <c r="BE95" s="151">
        <v>0</v>
      </c>
      <c r="BF95" s="151">
        <v>0</v>
      </c>
      <c r="BG95" s="151">
        <v>0</v>
      </c>
      <c r="BH95" s="151">
        <v>0</v>
      </c>
      <c r="BI95" s="151">
        <v>0</v>
      </c>
      <c r="BJ95" s="151">
        <v>0</v>
      </c>
      <c r="BK95" s="151">
        <v>0</v>
      </c>
      <c r="BL95" s="151">
        <v>0</v>
      </c>
      <c r="BM95" s="151">
        <v>0</v>
      </c>
      <c r="BN95" s="151">
        <v>0</v>
      </c>
      <c r="BO95" s="151">
        <v>0</v>
      </c>
      <c r="BP95" s="151">
        <v>0</v>
      </c>
      <c r="BQ95" s="151">
        <v>0</v>
      </c>
      <c r="BR95" s="151">
        <v>0</v>
      </c>
      <c r="BS95" s="151">
        <v>0</v>
      </c>
      <c r="BT95" s="151">
        <v>0</v>
      </c>
      <c r="BU95" s="151">
        <v>0</v>
      </c>
      <c r="BV95" s="151">
        <v>0</v>
      </c>
      <c r="BW95" s="151">
        <v>0</v>
      </c>
      <c r="BX95" s="151">
        <v>0</v>
      </c>
      <c r="BY95" s="151">
        <v>0</v>
      </c>
      <c r="BZ95" s="151">
        <v>0</v>
      </c>
      <c r="CA95" s="151">
        <v>0</v>
      </c>
      <c r="CB95" s="151">
        <v>0</v>
      </c>
      <c r="CC95" s="151">
        <v>0</v>
      </c>
      <c r="CD95" s="151">
        <v>0</v>
      </c>
      <c r="CE95" s="151">
        <v>0</v>
      </c>
      <c r="CF95" s="151">
        <v>0</v>
      </c>
      <c r="CG95" s="151">
        <v>0</v>
      </c>
      <c r="CH95" s="151">
        <v>0</v>
      </c>
      <c r="CI95" s="151">
        <v>0</v>
      </c>
      <c r="CJ95" s="151">
        <v>0</v>
      </c>
      <c r="CK95" s="151">
        <v>0</v>
      </c>
      <c r="CL95" s="151">
        <v>0</v>
      </c>
      <c r="CM95" s="151">
        <v>0</v>
      </c>
      <c r="CN95" s="151">
        <v>0</v>
      </c>
      <c r="CO95" s="151">
        <v>0</v>
      </c>
      <c r="CP95" s="151">
        <v>0</v>
      </c>
      <c r="CQ95" s="151">
        <v>0</v>
      </c>
      <c r="CR95" s="151">
        <v>0</v>
      </c>
      <c r="CS95" s="151">
        <v>0</v>
      </c>
      <c r="CT95" s="151">
        <v>0</v>
      </c>
      <c r="CU95" s="151">
        <v>0</v>
      </c>
      <c r="CV95" s="151">
        <v>0</v>
      </c>
      <c r="CW95" s="151">
        <v>0</v>
      </c>
      <c r="CX95" s="151">
        <v>0</v>
      </c>
      <c r="CY95" s="151">
        <v>0</v>
      </c>
      <c r="CZ95" s="151">
        <v>0</v>
      </c>
      <c r="DA95" s="151">
        <v>0</v>
      </c>
      <c r="DB95" s="151">
        <v>0</v>
      </c>
      <c r="DC95" s="151">
        <v>0</v>
      </c>
      <c r="DD95" s="151">
        <v>0</v>
      </c>
      <c r="DE95" s="151">
        <v>0</v>
      </c>
      <c r="DF95" s="151">
        <v>0</v>
      </c>
      <c r="DG95" s="151">
        <v>0</v>
      </c>
      <c r="DH95" s="151">
        <v>0</v>
      </c>
      <c r="DI95" s="151">
        <v>0</v>
      </c>
      <c r="DJ95" s="151">
        <v>0</v>
      </c>
      <c r="DK95" s="151">
        <v>0</v>
      </c>
      <c r="DL95" s="151">
        <v>0</v>
      </c>
      <c r="DM95" s="151">
        <v>0</v>
      </c>
      <c r="DN95" s="151">
        <v>0</v>
      </c>
      <c r="DO95" s="151">
        <v>0</v>
      </c>
      <c r="DP95" s="151">
        <v>0</v>
      </c>
      <c r="DQ95" s="151">
        <v>0</v>
      </c>
      <c r="DR95" s="151">
        <v>0</v>
      </c>
      <c r="DS95" s="151">
        <v>0</v>
      </c>
      <c r="DT95" s="151">
        <v>0</v>
      </c>
      <c r="DU95" s="151">
        <v>0</v>
      </c>
      <c r="DV95" s="151">
        <v>0</v>
      </c>
      <c r="DW95" s="151">
        <v>0</v>
      </c>
      <c r="DX95" s="151">
        <v>0</v>
      </c>
      <c r="DY95" s="151">
        <v>0</v>
      </c>
      <c r="DZ95" s="151">
        <v>0</v>
      </c>
      <c r="EA95" s="151">
        <v>0</v>
      </c>
      <c r="EB95" s="151">
        <v>0</v>
      </c>
      <c r="EC95" s="151">
        <v>0</v>
      </c>
      <c r="ED95" s="151">
        <v>0</v>
      </c>
      <c r="EE95" s="151">
        <v>0</v>
      </c>
      <c r="EF95" s="151">
        <v>0</v>
      </c>
      <c r="EG95" s="151">
        <v>0</v>
      </c>
      <c r="EH95" s="151">
        <v>0</v>
      </c>
      <c r="EI95" s="151">
        <v>0</v>
      </c>
      <c r="EJ95" s="151">
        <v>0</v>
      </c>
      <c r="EK95" s="151">
        <v>0</v>
      </c>
      <c r="EL95" s="151">
        <v>0</v>
      </c>
      <c r="EM95" s="151">
        <v>0</v>
      </c>
      <c r="EN95" s="151">
        <v>0</v>
      </c>
      <c r="EO95" s="151">
        <v>0</v>
      </c>
      <c r="EP95" s="151">
        <v>0</v>
      </c>
      <c r="EQ95" s="151">
        <v>0</v>
      </c>
      <c r="ER95" s="151">
        <v>0</v>
      </c>
      <c r="ES95" s="151">
        <v>0</v>
      </c>
      <c r="ET95" s="151">
        <v>0</v>
      </c>
      <c r="EU95" s="151">
        <v>0</v>
      </c>
      <c r="EV95" s="151">
        <v>0</v>
      </c>
      <c r="EW95" s="151">
        <v>0</v>
      </c>
      <c r="EX95" s="151">
        <v>0</v>
      </c>
      <c r="EY95" s="151">
        <v>0</v>
      </c>
      <c r="EZ95" s="151">
        <v>0</v>
      </c>
      <c r="FA95" s="151">
        <v>0</v>
      </c>
      <c r="FB95" s="151">
        <v>0</v>
      </c>
      <c r="FC95" s="151">
        <v>0</v>
      </c>
      <c r="FD95" s="151">
        <v>0</v>
      </c>
      <c r="FE95" s="151">
        <v>0</v>
      </c>
      <c r="FF95" s="151">
        <v>0</v>
      </c>
      <c r="FG95" s="151">
        <v>0</v>
      </c>
      <c r="FH95" s="151">
        <v>0</v>
      </c>
      <c r="FI95" s="151">
        <v>0</v>
      </c>
      <c r="FJ95" s="151">
        <v>0</v>
      </c>
      <c r="FK95" s="151">
        <v>0</v>
      </c>
      <c r="FL95" s="151">
        <v>0</v>
      </c>
      <c r="FM95" s="151">
        <v>0</v>
      </c>
      <c r="FN95" s="151">
        <v>0</v>
      </c>
      <c r="FO95" s="151">
        <v>0</v>
      </c>
      <c r="FP95" s="151">
        <v>0</v>
      </c>
      <c r="FQ95" s="151">
        <v>0</v>
      </c>
      <c r="FR95" s="151">
        <v>0</v>
      </c>
      <c r="FS95" s="151">
        <v>0</v>
      </c>
      <c r="FT95" s="151">
        <v>0</v>
      </c>
      <c r="FU95" s="151">
        <v>0</v>
      </c>
      <c r="FV95" s="151">
        <v>0</v>
      </c>
      <c r="FW95" s="151">
        <v>0</v>
      </c>
      <c r="FX95" s="151">
        <v>0</v>
      </c>
      <c r="FY95" s="151">
        <v>0</v>
      </c>
      <c r="FZ95" s="151">
        <v>0</v>
      </c>
      <c r="GA95" s="151">
        <v>0</v>
      </c>
      <c r="GB95" s="151">
        <v>0</v>
      </c>
      <c r="GC95" s="151">
        <v>0</v>
      </c>
      <c r="GD95" s="151">
        <v>0</v>
      </c>
      <c r="GE95" s="151">
        <v>0</v>
      </c>
      <c r="GF95" s="151">
        <v>0</v>
      </c>
      <c r="GG95" s="151">
        <v>0</v>
      </c>
      <c r="GH95" s="151">
        <v>0</v>
      </c>
      <c r="GI95" s="151">
        <v>0</v>
      </c>
      <c r="GJ95" s="151">
        <v>0</v>
      </c>
      <c r="GK95" s="151">
        <v>0</v>
      </c>
      <c r="GL95" s="151">
        <v>0</v>
      </c>
      <c r="GM95" s="151">
        <v>0</v>
      </c>
      <c r="GN95" s="151">
        <v>0</v>
      </c>
      <c r="GO95" s="151">
        <v>0</v>
      </c>
      <c r="GP95" s="151">
        <v>0</v>
      </c>
      <c r="GQ95" s="151">
        <v>0</v>
      </c>
      <c r="GR95" s="151">
        <v>0</v>
      </c>
      <c r="GS95" s="151">
        <v>0</v>
      </c>
      <c r="GT95" s="151">
        <v>0</v>
      </c>
      <c r="GU95" s="151">
        <v>0</v>
      </c>
      <c r="GV95" s="151">
        <v>0</v>
      </c>
      <c r="GW95" s="151">
        <v>0</v>
      </c>
      <c r="GX95" s="151">
        <v>0</v>
      </c>
      <c r="GY95" s="151">
        <v>0</v>
      </c>
      <c r="GZ95" s="151">
        <v>0</v>
      </c>
      <c r="HA95" s="151">
        <v>0</v>
      </c>
      <c r="HB95" s="151">
        <v>0</v>
      </c>
      <c r="HC95" s="423">
        <v>0</v>
      </c>
      <c r="HD95" s="423">
        <v>0</v>
      </c>
      <c r="HE95" s="423">
        <v>0</v>
      </c>
      <c r="HF95" s="423">
        <v>0</v>
      </c>
      <c r="HG95" s="423">
        <v>0</v>
      </c>
      <c r="HH95" s="423">
        <v>0</v>
      </c>
      <c r="HI95" s="423">
        <v>0</v>
      </c>
      <c r="HJ95" s="423">
        <v>0</v>
      </c>
      <c r="HK95" s="423">
        <v>0</v>
      </c>
      <c r="HL95" s="423">
        <v>0</v>
      </c>
      <c r="HM95" s="423">
        <v>0</v>
      </c>
      <c r="HN95" s="423">
        <v>0</v>
      </c>
      <c r="HO95" s="423">
        <v>187.58081649014099</v>
      </c>
      <c r="HP95" s="423">
        <v>187.58081649014099</v>
      </c>
      <c r="HQ95" s="423">
        <v>187.58081649014099</v>
      </c>
      <c r="HR95" s="423">
        <v>187.58081649014099</v>
      </c>
      <c r="HS95" s="423">
        <v>187.58081649014099</v>
      </c>
      <c r="HT95" s="423">
        <v>187.58081649014099</v>
      </c>
      <c r="HU95" s="423">
        <v>187.58081649014099</v>
      </c>
      <c r="HV95" s="423">
        <v>187.58081649014099</v>
      </c>
      <c r="HW95" s="423">
        <v>187.58081649014099</v>
      </c>
      <c r="HX95" s="423">
        <v>187.58081649014099</v>
      </c>
      <c r="HY95" s="423">
        <v>187.58081649014099</v>
      </c>
      <c r="HZ95" s="423">
        <v>187.58081649014099</v>
      </c>
      <c r="IA95" s="423">
        <v>187.58081649014099</v>
      </c>
      <c r="IB95" s="423">
        <v>187.58081649014099</v>
      </c>
      <c r="IC95" s="423">
        <v>187.58081649014099</v>
      </c>
      <c r="ID95" s="423">
        <v>187.58081649014099</v>
      </c>
      <c r="IE95" s="423">
        <v>187.58081649014099</v>
      </c>
      <c r="IF95" s="423">
        <v>187.58081649014099</v>
      </c>
      <c r="IG95" s="423">
        <v>187.58081649014099</v>
      </c>
      <c r="IH95" s="423">
        <v>187.58081649014099</v>
      </c>
      <c r="II95" s="423">
        <v>187.58081649014099</v>
      </c>
      <c r="IJ95" s="423">
        <v>187.58081649014099</v>
      </c>
      <c r="IK95" s="423">
        <v>187.58081649014099</v>
      </c>
      <c r="IL95" s="423">
        <v>187.58081649014099</v>
      </c>
    </row>
    <row r="96" spans="1:246" x14ac:dyDescent="0.25">
      <c r="A96" s="144">
        <v>205</v>
      </c>
      <c r="B96" s="144" t="s">
        <v>352</v>
      </c>
      <c r="C96" s="144">
        <v>7</v>
      </c>
      <c r="D96" s="144">
        <v>0</v>
      </c>
      <c r="E96" s="144"/>
      <c r="F96" s="145">
        <f t="shared" si="7"/>
        <v>64.875992999999994</v>
      </c>
      <c r="G96" s="146">
        <f t="shared" si="9"/>
        <v>0</v>
      </c>
      <c r="H96" s="147">
        <f>MAX(0,IF(Q96&lt;&gt;"",(YEAR(Q96)-YEAR(GERAL!$G$3))*12+MONTH(Q96)+1,999))</f>
        <v>142</v>
      </c>
      <c r="I96" s="148"/>
      <c r="J96" s="149"/>
      <c r="K96" s="150">
        <f>IF(J96&lt;&gt;"",(YEAR(J96)-YEAR(GERAL!$G$3))*12+MONTH(J96)+IF(DAY(J96)&gt;1,1,0),0)</f>
        <v>0</v>
      </c>
      <c r="L96" s="151">
        <v>2.5</v>
      </c>
      <c r="M96" s="151">
        <v>0.39</v>
      </c>
      <c r="N96" s="152">
        <v>344.65</v>
      </c>
      <c r="O96" s="153">
        <f t="shared" si="8"/>
        <v>0</v>
      </c>
      <c r="P96" s="154"/>
      <c r="Q96" s="149">
        <v>48121</v>
      </c>
      <c r="R96" s="155">
        <v>66.8</v>
      </c>
      <c r="S96" s="156">
        <v>1</v>
      </c>
      <c r="T96" s="157">
        <v>0.99990388768962701</v>
      </c>
      <c r="AL96" s="144" t="s">
        <v>175</v>
      </c>
      <c r="AM96" s="150" t="s">
        <v>393</v>
      </c>
      <c r="AQ96" s="151">
        <v>0</v>
      </c>
      <c r="AR96" s="151">
        <v>0</v>
      </c>
      <c r="AS96" s="151">
        <v>0</v>
      </c>
      <c r="AT96" s="151">
        <v>0</v>
      </c>
      <c r="AU96" s="151">
        <v>0</v>
      </c>
      <c r="AV96" s="151">
        <v>0</v>
      </c>
      <c r="AW96" s="151">
        <v>0</v>
      </c>
      <c r="AX96" s="151">
        <v>0</v>
      </c>
      <c r="AY96" s="151">
        <v>0</v>
      </c>
      <c r="AZ96" s="151">
        <v>0</v>
      </c>
      <c r="BA96" s="151">
        <v>0</v>
      </c>
      <c r="BB96" s="151">
        <v>0</v>
      </c>
      <c r="BC96" s="151">
        <v>0</v>
      </c>
      <c r="BD96" s="151">
        <v>0</v>
      </c>
      <c r="BE96" s="151">
        <v>0</v>
      </c>
      <c r="BF96" s="151">
        <v>0</v>
      </c>
      <c r="BG96" s="151">
        <v>0</v>
      </c>
      <c r="BH96" s="151">
        <v>0</v>
      </c>
      <c r="BI96" s="151">
        <v>0</v>
      </c>
      <c r="BJ96" s="151">
        <v>0</v>
      </c>
      <c r="BK96" s="151">
        <v>0</v>
      </c>
      <c r="BL96" s="151">
        <v>0</v>
      </c>
      <c r="BM96" s="151">
        <v>0</v>
      </c>
      <c r="BN96" s="151">
        <v>0</v>
      </c>
      <c r="BO96" s="151">
        <v>0</v>
      </c>
      <c r="BP96" s="151">
        <v>0</v>
      </c>
      <c r="BQ96" s="151">
        <v>0</v>
      </c>
      <c r="BR96" s="151">
        <v>0</v>
      </c>
      <c r="BS96" s="151">
        <v>0</v>
      </c>
      <c r="BT96" s="151">
        <v>0</v>
      </c>
      <c r="BU96" s="151">
        <v>0</v>
      </c>
      <c r="BV96" s="151">
        <v>0</v>
      </c>
      <c r="BW96" s="151">
        <v>0</v>
      </c>
      <c r="BX96" s="151">
        <v>0</v>
      </c>
      <c r="BY96" s="151">
        <v>0</v>
      </c>
      <c r="BZ96" s="151">
        <v>0</v>
      </c>
      <c r="CA96" s="151">
        <v>0</v>
      </c>
      <c r="CB96" s="151">
        <v>0</v>
      </c>
      <c r="CC96" s="151">
        <v>0</v>
      </c>
      <c r="CD96" s="151">
        <v>0</v>
      </c>
      <c r="CE96" s="151">
        <v>0</v>
      </c>
      <c r="CF96" s="151">
        <v>0</v>
      </c>
      <c r="CG96" s="151">
        <v>0</v>
      </c>
      <c r="CH96" s="151">
        <v>0</v>
      </c>
      <c r="CI96" s="151">
        <v>0</v>
      </c>
      <c r="CJ96" s="151">
        <v>0</v>
      </c>
      <c r="CK96" s="151">
        <v>0</v>
      </c>
      <c r="CL96" s="151">
        <v>0</v>
      </c>
      <c r="CM96" s="151">
        <v>0</v>
      </c>
      <c r="CN96" s="151">
        <v>0</v>
      </c>
      <c r="CO96" s="151">
        <v>0</v>
      </c>
      <c r="CP96" s="151">
        <v>0</v>
      </c>
      <c r="CQ96" s="151">
        <v>0</v>
      </c>
      <c r="CR96" s="151">
        <v>0</v>
      </c>
      <c r="CS96" s="151">
        <v>0</v>
      </c>
      <c r="CT96" s="151">
        <v>0</v>
      </c>
      <c r="CU96" s="151">
        <v>0</v>
      </c>
      <c r="CV96" s="151">
        <v>0</v>
      </c>
      <c r="CW96" s="151">
        <v>0</v>
      </c>
      <c r="CX96" s="151">
        <v>0</v>
      </c>
      <c r="CY96" s="151">
        <v>0</v>
      </c>
      <c r="CZ96" s="151">
        <v>0</v>
      </c>
      <c r="DA96" s="151">
        <v>0</v>
      </c>
      <c r="DB96" s="151">
        <v>0</v>
      </c>
      <c r="DC96" s="151">
        <v>0</v>
      </c>
      <c r="DD96" s="151">
        <v>0</v>
      </c>
      <c r="DE96" s="151">
        <v>0</v>
      </c>
      <c r="DF96" s="151">
        <v>0</v>
      </c>
      <c r="DG96" s="151">
        <v>0</v>
      </c>
      <c r="DH96" s="151">
        <v>0</v>
      </c>
      <c r="DI96" s="151">
        <v>0</v>
      </c>
      <c r="DJ96" s="151">
        <v>0</v>
      </c>
      <c r="DK96" s="151">
        <v>0</v>
      </c>
      <c r="DL96" s="151">
        <v>0</v>
      </c>
      <c r="DM96" s="151">
        <v>0</v>
      </c>
      <c r="DN96" s="151">
        <v>0</v>
      </c>
      <c r="DO96" s="151">
        <v>0</v>
      </c>
      <c r="DP96" s="151">
        <v>0</v>
      </c>
      <c r="DQ96" s="151">
        <v>0</v>
      </c>
      <c r="DR96" s="151">
        <v>0</v>
      </c>
      <c r="DS96" s="151">
        <v>0</v>
      </c>
      <c r="DT96" s="151">
        <v>0</v>
      </c>
      <c r="DU96" s="151">
        <v>0</v>
      </c>
      <c r="DV96" s="151">
        <v>0</v>
      </c>
      <c r="DW96" s="151">
        <v>0</v>
      </c>
      <c r="DX96" s="151">
        <v>0</v>
      </c>
      <c r="DY96" s="151">
        <v>0</v>
      </c>
      <c r="DZ96" s="151">
        <v>0</v>
      </c>
      <c r="EA96" s="151">
        <v>0</v>
      </c>
      <c r="EB96" s="151">
        <v>0</v>
      </c>
      <c r="EC96" s="151">
        <v>0</v>
      </c>
      <c r="ED96" s="151">
        <v>0</v>
      </c>
      <c r="EE96" s="151">
        <v>0</v>
      </c>
      <c r="EF96" s="151">
        <v>0</v>
      </c>
      <c r="EG96" s="151">
        <v>0</v>
      </c>
      <c r="EH96" s="151">
        <v>0</v>
      </c>
      <c r="EI96" s="151">
        <v>0</v>
      </c>
      <c r="EJ96" s="151">
        <v>0</v>
      </c>
      <c r="EK96" s="151">
        <v>0</v>
      </c>
      <c r="EL96" s="151">
        <v>0</v>
      </c>
      <c r="EM96" s="151">
        <v>0</v>
      </c>
      <c r="EN96" s="151">
        <v>0</v>
      </c>
      <c r="EO96" s="151">
        <v>0</v>
      </c>
      <c r="EP96" s="151">
        <v>0</v>
      </c>
      <c r="EQ96" s="151">
        <v>0</v>
      </c>
      <c r="ER96" s="151">
        <v>0</v>
      </c>
      <c r="ES96" s="151">
        <v>0</v>
      </c>
      <c r="ET96" s="151">
        <v>0</v>
      </c>
      <c r="EU96" s="151">
        <v>0</v>
      </c>
      <c r="EV96" s="151">
        <v>0</v>
      </c>
      <c r="EW96" s="151">
        <v>0</v>
      </c>
      <c r="EX96" s="151">
        <v>0</v>
      </c>
      <c r="EY96" s="151">
        <v>0</v>
      </c>
      <c r="EZ96" s="151">
        <v>0</v>
      </c>
      <c r="FA96" s="151">
        <v>0</v>
      </c>
      <c r="FB96" s="151">
        <v>0</v>
      </c>
      <c r="FC96" s="151">
        <v>0</v>
      </c>
      <c r="FD96" s="151">
        <v>0</v>
      </c>
      <c r="FE96" s="151">
        <v>0</v>
      </c>
      <c r="FF96" s="151">
        <v>0</v>
      </c>
      <c r="FG96" s="151">
        <v>0</v>
      </c>
      <c r="FH96" s="151">
        <v>0</v>
      </c>
      <c r="FI96" s="151">
        <v>0</v>
      </c>
      <c r="FJ96" s="151">
        <v>0</v>
      </c>
      <c r="FK96" s="151">
        <v>0</v>
      </c>
      <c r="FL96" s="151">
        <v>0</v>
      </c>
      <c r="FM96" s="151">
        <v>0</v>
      </c>
      <c r="FN96" s="151">
        <v>0</v>
      </c>
      <c r="FO96" s="151">
        <v>0</v>
      </c>
      <c r="FP96" s="151">
        <v>0</v>
      </c>
      <c r="FQ96" s="151">
        <v>0</v>
      </c>
      <c r="FR96" s="151">
        <v>0</v>
      </c>
      <c r="FS96" s="151">
        <v>0</v>
      </c>
      <c r="FT96" s="151">
        <v>0</v>
      </c>
      <c r="FU96" s="151">
        <v>0</v>
      </c>
      <c r="FV96" s="151">
        <v>0</v>
      </c>
      <c r="FW96" s="151">
        <v>0</v>
      </c>
      <c r="FX96" s="151">
        <v>0</v>
      </c>
      <c r="FY96" s="151">
        <v>0</v>
      </c>
      <c r="FZ96" s="151">
        <v>0</v>
      </c>
      <c r="GA96" s="151">
        <v>0</v>
      </c>
      <c r="GB96" s="151">
        <v>0</v>
      </c>
      <c r="GC96" s="151">
        <v>0</v>
      </c>
      <c r="GD96" s="151">
        <v>0</v>
      </c>
      <c r="GE96" s="151">
        <v>0</v>
      </c>
      <c r="GF96" s="151">
        <v>0</v>
      </c>
      <c r="GG96" s="151">
        <v>0</v>
      </c>
      <c r="GH96" s="151">
        <v>0</v>
      </c>
      <c r="GI96" s="151">
        <v>0</v>
      </c>
      <c r="GJ96" s="151">
        <v>0</v>
      </c>
      <c r="GK96" s="151">
        <v>0</v>
      </c>
      <c r="GL96" s="151">
        <v>0</v>
      </c>
      <c r="GM96" s="151">
        <v>0</v>
      </c>
      <c r="GN96" s="151">
        <v>0</v>
      </c>
      <c r="GO96" s="151">
        <v>0</v>
      </c>
      <c r="GP96" s="151">
        <v>0</v>
      </c>
      <c r="GQ96" s="151">
        <v>0</v>
      </c>
      <c r="GR96" s="151">
        <v>0</v>
      </c>
      <c r="GS96" s="151">
        <v>0</v>
      </c>
      <c r="GT96" s="151">
        <v>0</v>
      </c>
      <c r="GU96" s="151">
        <v>0</v>
      </c>
      <c r="GV96" s="151">
        <v>0</v>
      </c>
      <c r="GW96" s="151">
        <v>0</v>
      </c>
      <c r="GX96" s="151">
        <v>0</v>
      </c>
      <c r="GY96" s="151">
        <v>0</v>
      </c>
      <c r="GZ96" s="151">
        <v>0</v>
      </c>
      <c r="HA96" s="151">
        <v>0</v>
      </c>
      <c r="HB96" s="151">
        <v>0</v>
      </c>
      <c r="HC96" s="423">
        <v>0</v>
      </c>
      <c r="HD96" s="423">
        <v>0</v>
      </c>
      <c r="HE96" s="423">
        <v>0</v>
      </c>
      <c r="HF96" s="423">
        <v>0</v>
      </c>
      <c r="HG96" s="423">
        <v>0</v>
      </c>
      <c r="HH96" s="423">
        <v>0</v>
      </c>
      <c r="HI96" s="423">
        <v>0</v>
      </c>
      <c r="HJ96" s="423">
        <v>0</v>
      </c>
      <c r="HK96" s="423">
        <v>0</v>
      </c>
      <c r="HL96" s="423">
        <v>0</v>
      </c>
      <c r="HM96" s="423">
        <v>0</v>
      </c>
      <c r="HN96" s="423">
        <v>0</v>
      </c>
      <c r="HO96" s="423">
        <v>1269.26048545954</v>
      </c>
      <c r="HP96" s="423">
        <v>1269.26048545954</v>
      </c>
      <c r="HQ96" s="423">
        <v>1269.26048545954</v>
      </c>
      <c r="HR96" s="423">
        <v>1269.26048545954</v>
      </c>
      <c r="HS96" s="423">
        <v>1269.26048545954</v>
      </c>
      <c r="HT96" s="423">
        <v>1269.26048545954</v>
      </c>
      <c r="HU96" s="423">
        <v>1269.26048545954</v>
      </c>
      <c r="HV96" s="423">
        <v>1269.26048545954</v>
      </c>
      <c r="HW96" s="423">
        <v>1269.26048545954</v>
      </c>
      <c r="HX96" s="423">
        <v>1269.26048545954</v>
      </c>
      <c r="HY96" s="423">
        <v>1269.26048545954</v>
      </c>
      <c r="HZ96" s="423">
        <v>1269.26048545954</v>
      </c>
      <c r="IA96" s="423">
        <v>1269.26048545954</v>
      </c>
      <c r="IB96" s="423">
        <v>1269.26048545954</v>
      </c>
      <c r="IC96" s="423">
        <v>1269.26048545954</v>
      </c>
      <c r="ID96" s="423">
        <v>1269.26048545954</v>
      </c>
      <c r="IE96" s="423">
        <v>1269.26048545954</v>
      </c>
      <c r="IF96" s="423">
        <v>1269.26048545954</v>
      </c>
      <c r="IG96" s="423">
        <v>1269.26048545954</v>
      </c>
      <c r="IH96" s="423">
        <v>1269.26048545954</v>
      </c>
      <c r="II96" s="423">
        <v>1269.26048545954</v>
      </c>
      <c r="IJ96" s="423">
        <v>1269.26048545954</v>
      </c>
      <c r="IK96" s="423">
        <v>1269.26048545954</v>
      </c>
      <c r="IL96" s="423">
        <v>1269.26048545954</v>
      </c>
    </row>
    <row r="97" spans="1:246" x14ac:dyDescent="0.25">
      <c r="A97" s="144">
        <v>207</v>
      </c>
      <c r="B97" s="144" t="s">
        <v>353</v>
      </c>
      <c r="C97" s="144">
        <v>7</v>
      </c>
      <c r="D97" s="144">
        <v>0</v>
      </c>
      <c r="E97" s="144"/>
      <c r="F97" s="145">
        <f t="shared" si="7"/>
        <v>64.008944999999997</v>
      </c>
      <c r="G97" s="146">
        <f t="shared" si="9"/>
        <v>0</v>
      </c>
      <c r="H97" s="147">
        <f>MAX(0,IF(Q97&lt;&gt;"",(YEAR(Q97)-YEAR(GERAL!$G$3))*12+MONTH(Q97)+1,999))</f>
        <v>145</v>
      </c>
      <c r="I97" s="148"/>
      <c r="J97" s="149"/>
      <c r="K97" s="150">
        <f>IF(J97&lt;&gt;"",(YEAR(J97)-YEAR(GERAL!$G$3))*12+MONTH(J97)+IF(DAY(J97)&gt;1,1,0),0)</f>
        <v>0</v>
      </c>
      <c r="L97" s="151">
        <v>2.5</v>
      </c>
      <c r="M97" s="151">
        <v>0.53</v>
      </c>
      <c r="N97" s="152">
        <v>344.65</v>
      </c>
      <c r="O97" s="153">
        <f t="shared" si="8"/>
        <v>0</v>
      </c>
      <c r="P97" s="154"/>
      <c r="Q97" s="149">
        <v>48212</v>
      </c>
      <c r="R97" s="155">
        <v>66</v>
      </c>
      <c r="S97" s="156">
        <v>1</v>
      </c>
      <c r="T97" s="157">
        <v>0.99986025390670008</v>
      </c>
      <c r="AL97" s="144" t="s">
        <v>175</v>
      </c>
      <c r="AM97" s="150" t="s">
        <v>393</v>
      </c>
      <c r="AQ97" s="151">
        <v>0</v>
      </c>
      <c r="AR97" s="151">
        <v>0</v>
      </c>
      <c r="AS97" s="151">
        <v>0</v>
      </c>
      <c r="AT97" s="151">
        <v>0</v>
      </c>
      <c r="AU97" s="151">
        <v>0</v>
      </c>
      <c r="AV97" s="151">
        <v>0</v>
      </c>
      <c r="AW97" s="151">
        <v>0</v>
      </c>
      <c r="AX97" s="151">
        <v>0</v>
      </c>
      <c r="AY97" s="151">
        <v>0</v>
      </c>
      <c r="AZ97" s="151">
        <v>0</v>
      </c>
      <c r="BA97" s="151">
        <v>0</v>
      </c>
      <c r="BB97" s="151">
        <v>0</v>
      </c>
      <c r="BC97" s="151">
        <v>0</v>
      </c>
      <c r="BD97" s="151">
        <v>0</v>
      </c>
      <c r="BE97" s="151">
        <v>0</v>
      </c>
      <c r="BF97" s="151">
        <v>0</v>
      </c>
      <c r="BG97" s="151">
        <v>0</v>
      </c>
      <c r="BH97" s="151">
        <v>0</v>
      </c>
      <c r="BI97" s="151">
        <v>0</v>
      </c>
      <c r="BJ97" s="151">
        <v>0</v>
      </c>
      <c r="BK97" s="151">
        <v>0</v>
      </c>
      <c r="BL97" s="151">
        <v>0</v>
      </c>
      <c r="BM97" s="151">
        <v>0</v>
      </c>
      <c r="BN97" s="151">
        <v>0</v>
      </c>
      <c r="BO97" s="151">
        <v>0</v>
      </c>
      <c r="BP97" s="151">
        <v>0</v>
      </c>
      <c r="BQ97" s="151">
        <v>0</v>
      </c>
      <c r="BR97" s="151">
        <v>0</v>
      </c>
      <c r="BS97" s="151">
        <v>0</v>
      </c>
      <c r="BT97" s="151">
        <v>0</v>
      </c>
      <c r="BU97" s="151">
        <v>0</v>
      </c>
      <c r="BV97" s="151">
        <v>0</v>
      </c>
      <c r="BW97" s="151">
        <v>0</v>
      </c>
      <c r="BX97" s="151">
        <v>0</v>
      </c>
      <c r="BY97" s="151">
        <v>0</v>
      </c>
      <c r="BZ97" s="151">
        <v>0</v>
      </c>
      <c r="CA97" s="151">
        <v>0</v>
      </c>
      <c r="CB97" s="151">
        <v>0</v>
      </c>
      <c r="CC97" s="151">
        <v>0</v>
      </c>
      <c r="CD97" s="151">
        <v>0</v>
      </c>
      <c r="CE97" s="151">
        <v>0</v>
      </c>
      <c r="CF97" s="151">
        <v>0</v>
      </c>
      <c r="CG97" s="151">
        <v>0</v>
      </c>
      <c r="CH97" s="151">
        <v>0</v>
      </c>
      <c r="CI97" s="151">
        <v>0</v>
      </c>
      <c r="CJ97" s="151">
        <v>0</v>
      </c>
      <c r="CK97" s="151">
        <v>0</v>
      </c>
      <c r="CL97" s="151">
        <v>0</v>
      </c>
      <c r="CM97" s="151">
        <v>0</v>
      </c>
      <c r="CN97" s="151">
        <v>0</v>
      </c>
      <c r="CO97" s="151">
        <v>0</v>
      </c>
      <c r="CP97" s="151">
        <v>0</v>
      </c>
      <c r="CQ97" s="151">
        <v>0</v>
      </c>
      <c r="CR97" s="151">
        <v>0</v>
      </c>
      <c r="CS97" s="151">
        <v>0</v>
      </c>
      <c r="CT97" s="151">
        <v>0</v>
      </c>
      <c r="CU97" s="151">
        <v>0</v>
      </c>
      <c r="CV97" s="151">
        <v>0</v>
      </c>
      <c r="CW97" s="151">
        <v>0</v>
      </c>
      <c r="CX97" s="151">
        <v>0</v>
      </c>
      <c r="CY97" s="151">
        <v>0</v>
      </c>
      <c r="CZ97" s="151">
        <v>0</v>
      </c>
      <c r="DA97" s="151">
        <v>0</v>
      </c>
      <c r="DB97" s="151">
        <v>0</v>
      </c>
      <c r="DC97" s="151">
        <v>0</v>
      </c>
      <c r="DD97" s="151">
        <v>0</v>
      </c>
      <c r="DE97" s="151">
        <v>0</v>
      </c>
      <c r="DF97" s="151">
        <v>0</v>
      </c>
      <c r="DG97" s="151">
        <v>0</v>
      </c>
      <c r="DH97" s="151">
        <v>0</v>
      </c>
      <c r="DI97" s="151">
        <v>0</v>
      </c>
      <c r="DJ97" s="151">
        <v>0</v>
      </c>
      <c r="DK97" s="151">
        <v>0</v>
      </c>
      <c r="DL97" s="151">
        <v>0</v>
      </c>
      <c r="DM97" s="151">
        <v>0</v>
      </c>
      <c r="DN97" s="151">
        <v>0</v>
      </c>
      <c r="DO97" s="151">
        <v>0</v>
      </c>
      <c r="DP97" s="151">
        <v>0</v>
      </c>
      <c r="DQ97" s="151">
        <v>0</v>
      </c>
      <c r="DR97" s="151">
        <v>0</v>
      </c>
      <c r="DS97" s="151">
        <v>0</v>
      </c>
      <c r="DT97" s="151">
        <v>0</v>
      </c>
      <c r="DU97" s="151">
        <v>0</v>
      </c>
      <c r="DV97" s="151">
        <v>0</v>
      </c>
      <c r="DW97" s="151">
        <v>0</v>
      </c>
      <c r="DX97" s="151">
        <v>0</v>
      </c>
      <c r="DY97" s="151">
        <v>0</v>
      </c>
      <c r="DZ97" s="151">
        <v>0</v>
      </c>
      <c r="EA97" s="151">
        <v>0</v>
      </c>
      <c r="EB97" s="151">
        <v>0</v>
      </c>
      <c r="EC97" s="151">
        <v>0</v>
      </c>
      <c r="ED97" s="151">
        <v>0</v>
      </c>
      <c r="EE97" s="151">
        <v>0</v>
      </c>
      <c r="EF97" s="151">
        <v>0</v>
      </c>
      <c r="EG97" s="151">
        <v>0</v>
      </c>
      <c r="EH97" s="151">
        <v>0</v>
      </c>
      <c r="EI97" s="151">
        <v>0</v>
      </c>
      <c r="EJ97" s="151">
        <v>0</v>
      </c>
      <c r="EK97" s="151">
        <v>0</v>
      </c>
      <c r="EL97" s="151">
        <v>0</v>
      </c>
      <c r="EM97" s="151">
        <v>0</v>
      </c>
      <c r="EN97" s="151">
        <v>0</v>
      </c>
      <c r="EO97" s="151">
        <v>0</v>
      </c>
      <c r="EP97" s="151">
        <v>0</v>
      </c>
      <c r="EQ97" s="151">
        <v>0</v>
      </c>
      <c r="ER97" s="151">
        <v>0</v>
      </c>
      <c r="ES97" s="151">
        <v>0</v>
      </c>
      <c r="ET97" s="151">
        <v>0</v>
      </c>
      <c r="EU97" s="151">
        <v>0</v>
      </c>
      <c r="EV97" s="151">
        <v>0</v>
      </c>
      <c r="EW97" s="151">
        <v>0</v>
      </c>
      <c r="EX97" s="151">
        <v>0</v>
      </c>
      <c r="EY97" s="151">
        <v>0</v>
      </c>
      <c r="EZ97" s="151">
        <v>0</v>
      </c>
      <c r="FA97" s="151">
        <v>0</v>
      </c>
      <c r="FB97" s="151">
        <v>0</v>
      </c>
      <c r="FC97" s="151">
        <v>0</v>
      </c>
      <c r="FD97" s="151">
        <v>0</v>
      </c>
      <c r="FE97" s="151">
        <v>0</v>
      </c>
      <c r="FF97" s="151">
        <v>0</v>
      </c>
      <c r="FG97" s="151">
        <v>0</v>
      </c>
      <c r="FH97" s="151">
        <v>0</v>
      </c>
      <c r="FI97" s="151">
        <v>0</v>
      </c>
      <c r="FJ97" s="151">
        <v>0</v>
      </c>
      <c r="FK97" s="151">
        <v>0</v>
      </c>
      <c r="FL97" s="151">
        <v>0</v>
      </c>
      <c r="FM97" s="151">
        <v>0</v>
      </c>
      <c r="FN97" s="151">
        <v>0</v>
      </c>
      <c r="FO97" s="151">
        <v>0</v>
      </c>
      <c r="FP97" s="151">
        <v>0</v>
      </c>
      <c r="FQ97" s="151">
        <v>0</v>
      </c>
      <c r="FR97" s="151">
        <v>0</v>
      </c>
      <c r="FS97" s="151">
        <v>0</v>
      </c>
      <c r="FT97" s="151">
        <v>0</v>
      </c>
      <c r="FU97" s="151">
        <v>0</v>
      </c>
      <c r="FV97" s="151">
        <v>0</v>
      </c>
      <c r="FW97" s="151">
        <v>0</v>
      </c>
      <c r="FX97" s="151">
        <v>0</v>
      </c>
      <c r="FY97" s="151">
        <v>0</v>
      </c>
      <c r="FZ97" s="151">
        <v>0</v>
      </c>
      <c r="GA97" s="151">
        <v>0</v>
      </c>
      <c r="GB97" s="151">
        <v>0</v>
      </c>
      <c r="GC97" s="151">
        <v>0</v>
      </c>
      <c r="GD97" s="151">
        <v>0</v>
      </c>
      <c r="GE97" s="151">
        <v>0</v>
      </c>
      <c r="GF97" s="151">
        <v>0</v>
      </c>
      <c r="GG97" s="151">
        <v>0</v>
      </c>
      <c r="GH97" s="151">
        <v>0</v>
      </c>
      <c r="GI97" s="151">
        <v>0</v>
      </c>
      <c r="GJ97" s="151">
        <v>0</v>
      </c>
      <c r="GK97" s="151">
        <v>0</v>
      </c>
      <c r="GL97" s="151">
        <v>0</v>
      </c>
      <c r="GM97" s="151">
        <v>0</v>
      </c>
      <c r="GN97" s="151">
        <v>0</v>
      </c>
      <c r="GO97" s="151">
        <v>0</v>
      </c>
      <c r="GP97" s="151">
        <v>0</v>
      </c>
      <c r="GQ97" s="151">
        <v>0</v>
      </c>
      <c r="GR97" s="151">
        <v>0</v>
      </c>
      <c r="GS97" s="151">
        <v>0</v>
      </c>
      <c r="GT97" s="151">
        <v>0</v>
      </c>
      <c r="GU97" s="151">
        <v>0</v>
      </c>
      <c r="GV97" s="151">
        <v>0</v>
      </c>
      <c r="GW97" s="151">
        <v>0</v>
      </c>
      <c r="GX97" s="151">
        <v>0</v>
      </c>
      <c r="GY97" s="151">
        <v>0</v>
      </c>
      <c r="GZ97" s="151">
        <v>0</v>
      </c>
      <c r="HA97" s="151">
        <v>0</v>
      </c>
      <c r="HB97" s="151">
        <v>0</v>
      </c>
      <c r="HC97" s="423">
        <v>0</v>
      </c>
      <c r="HD97" s="423">
        <v>0</v>
      </c>
      <c r="HE97" s="423">
        <v>0</v>
      </c>
      <c r="HF97" s="423">
        <v>0</v>
      </c>
      <c r="HG97" s="423">
        <v>0</v>
      </c>
      <c r="HH97" s="423">
        <v>0</v>
      </c>
      <c r="HI97" s="423">
        <v>0</v>
      </c>
      <c r="HJ97" s="423">
        <v>0</v>
      </c>
      <c r="HK97" s="423">
        <v>0</v>
      </c>
      <c r="HL97" s="423">
        <v>0</v>
      </c>
      <c r="HM97" s="423">
        <v>0</v>
      </c>
      <c r="HN97" s="423">
        <v>0</v>
      </c>
      <c r="HO97" s="423">
        <v>84.009958550700304</v>
      </c>
      <c r="HP97" s="423">
        <v>84.009958550700304</v>
      </c>
      <c r="HQ97" s="423">
        <v>84.009958550700304</v>
      </c>
      <c r="HR97" s="423">
        <v>84.009958550700304</v>
      </c>
      <c r="HS97" s="423">
        <v>84.009958550700304</v>
      </c>
      <c r="HT97" s="423">
        <v>84.009958550700304</v>
      </c>
      <c r="HU97" s="423">
        <v>84.009958550700304</v>
      </c>
      <c r="HV97" s="423">
        <v>84.009958550700304</v>
      </c>
      <c r="HW97" s="423">
        <v>84.009958550700304</v>
      </c>
      <c r="HX97" s="423">
        <v>84.009958550700304</v>
      </c>
      <c r="HY97" s="423">
        <v>84.009958550700304</v>
      </c>
      <c r="HZ97" s="423">
        <v>84.009958550700304</v>
      </c>
      <c r="IA97" s="423">
        <v>84.009958550700304</v>
      </c>
      <c r="IB97" s="423">
        <v>84.009958550700304</v>
      </c>
      <c r="IC97" s="423">
        <v>84.009958550700304</v>
      </c>
      <c r="ID97" s="423">
        <v>84.009958550700304</v>
      </c>
      <c r="IE97" s="423">
        <v>84.009958550700304</v>
      </c>
      <c r="IF97" s="423">
        <v>84.009958550700304</v>
      </c>
      <c r="IG97" s="423">
        <v>84.009958550700304</v>
      </c>
      <c r="IH97" s="423">
        <v>84.009958550700304</v>
      </c>
      <c r="II97" s="423">
        <v>84.009958550700304</v>
      </c>
      <c r="IJ97" s="423">
        <v>84.009958550700304</v>
      </c>
      <c r="IK97" s="423">
        <v>84.009958550700304</v>
      </c>
      <c r="IL97" s="423">
        <v>84.009958550700304</v>
      </c>
    </row>
    <row r="98" spans="1:246" x14ac:dyDescent="0.25">
      <c r="A98" s="144">
        <v>209</v>
      </c>
      <c r="B98" s="144" t="s">
        <v>354</v>
      </c>
      <c r="C98" s="144">
        <v>7</v>
      </c>
      <c r="D98" s="144">
        <v>0</v>
      </c>
      <c r="E98" s="144"/>
      <c r="F98" s="145">
        <f t="shared" si="7"/>
        <v>63.416063999999992</v>
      </c>
      <c r="G98" s="146">
        <f t="shared" si="9"/>
        <v>0</v>
      </c>
      <c r="H98" s="147">
        <f>MAX(0,IF(Q98&lt;&gt;"",(YEAR(Q98)-YEAR(GERAL!$G$3))*12+MONTH(Q98)+1,999))</f>
        <v>134</v>
      </c>
      <c r="I98" s="148"/>
      <c r="J98" s="149"/>
      <c r="K98" s="150">
        <f>IF(J98&lt;&gt;"",(YEAR(J98)-YEAR(GERAL!$G$3))*12+MONTH(J98)+IF(DAY(J98)&gt;1,1,0),0)</f>
        <v>0</v>
      </c>
      <c r="L98" s="151">
        <v>4</v>
      </c>
      <c r="M98" s="151">
        <v>0</v>
      </c>
      <c r="N98" s="152">
        <v>344.65</v>
      </c>
      <c r="O98" s="153">
        <f t="shared" si="8"/>
        <v>0</v>
      </c>
      <c r="P98" s="154"/>
      <c r="Q98" s="149">
        <v>47878</v>
      </c>
      <c r="R98" s="155">
        <v>93.04</v>
      </c>
      <c r="S98" s="156">
        <v>0.71</v>
      </c>
      <c r="T98" s="157">
        <v>0.99991747728675062</v>
      </c>
      <c r="AL98" s="144" t="s">
        <v>175</v>
      </c>
      <c r="AM98" s="150" t="s">
        <v>393</v>
      </c>
      <c r="AQ98" s="151">
        <v>0</v>
      </c>
      <c r="AR98" s="151">
        <v>0</v>
      </c>
      <c r="AS98" s="151">
        <v>0</v>
      </c>
      <c r="AT98" s="151">
        <v>0</v>
      </c>
      <c r="AU98" s="151">
        <v>0</v>
      </c>
      <c r="AV98" s="151">
        <v>0</v>
      </c>
      <c r="AW98" s="151">
        <v>0</v>
      </c>
      <c r="AX98" s="151">
        <v>0</v>
      </c>
      <c r="AY98" s="151">
        <v>0</v>
      </c>
      <c r="AZ98" s="151">
        <v>0</v>
      </c>
      <c r="BA98" s="151">
        <v>0</v>
      </c>
      <c r="BB98" s="151">
        <v>0</v>
      </c>
      <c r="BC98" s="151">
        <v>0</v>
      </c>
      <c r="BD98" s="151">
        <v>0</v>
      </c>
      <c r="BE98" s="151">
        <v>0</v>
      </c>
      <c r="BF98" s="151">
        <v>0</v>
      </c>
      <c r="BG98" s="151">
        <v>0</v>
      </c>
      <c r="BH98" s="151">
        <v>0</v>
      </c>
      <c r="BI98" s="151">
        <v>0</v>
      </c>
      <c r="BJ98" s="151">
        <v>0</v>
      </c>
      <c r="BK98" s="151">
        <v>0</v>
      </c>
      <c r="BL98" s="151">
        <v>0</v>
      </c>
      <c r="BM98" s="151">
        <v>0</v>
      </c>
      <c r="BN98" s="151">
        <v>0</v>
      </c>
      <c r="BO98" s="151">
        <v>0</v>
      </c>
      <c r="BP98" s="151">
        <v>0</v>
      </c>
      <c r="BQ98" s="151">
        <v>0</v>
      </c>
      <c r="BR98" s="151">
        <v>0</v>
      </c>
      <c r="BS98" s="151">
        <v>0</v>
      </c>
      <c r="BT98" s="151">
        <v>0</v>
      </c>
      <c r="BU98" s="151">
        <v>0</v>
      </c>
      <c r="BV98" s="151">
        <v>0</v>
      </c>
      <c r="BW98" s="151">
        <v>0</v>
      </c>
      <c r="BX98" s="151">
        <v>0</v>
      </c>
      <c r="BY98" s="151">
        <v>0</v>
      </c>
      <c r="BZ98" s="151">
        <v>0</v>
      </c>
      <c r="CA98" s="151">
        <v>0</v>
      </c>
      <c r="CB98" s="151">
        <v>0</v>
      </c>
      <c r="CC98" s="151">
        <v>0</v>
      </c>
      <c r="CD98" s="151">
        <v>0</v>
      </c>
      <c r="CE98" s="151">
        <v>0</v>
      </c>
      <c r="CF98" s="151">
        <v>0</v>
      </c>
      <c r="CG98" s="151">
        <v>0</v>
      </c>
      <c r="CH98" s="151">
        <v>0</v>
      </c>
      <c r="CI98" s="151">
        <v>0</v>
      </c>
      <c r="CJ98" s="151">
        <v>0</v>
      </c>
      <c r="CK98" s="151">
        <v>0</v>
      </c>
      <c r="CL98" s="151">
        <v>0</v>
      </c>
      <c r="CM98" s="151">
        <v>0</v>
      </c>
      <c r="CN98" s="151">
        <v>0</v>
      </c>
      <c r="CO98" s="151">
        <v>0</v>
      </c>
      <c r="CP98" s="151">
        <v>0</v>
      </c>
      <c r="CQ98" s="151">
        <v>0</v>
      </c>
      <c r="CR98" s="151">
        <v>0</v>
      </c>
      <c r="CS98" s="151">
        <v>0</v>
      </c>
      <c r="CT98" s="151">
        <v>0</v>
      </c>
      <c r="CU98" s="151">
        <v>0</v>
      </c>
      <c r="CV98" s="151">
        <v>0</v>
      </c>
      <c r="CW98" s="151">
        <v>0</v>
      </c>
      <c r="CX98" s="151">
        <v>0</v>
      </c>
      <c r="CY98" s="151">
        <v>0</v>
      </c>
      <c r="CZ98" s="151">
        <v>0</v>
      </c>
      <c r="DA98" s="151">
        <v>0</v>
      </c>
      <c r="DB98" s="151">
        <v>0</v>
      </c>
      <c r="DC98" s="151">
        <v>0</v>
      </c>
      <c r="DD98" s="151">
        <v>0</v>
      </c>
      <c r="DE98" s="151">
        <v>0</v>
      </c>
      <c r="DF98" s="151">
        <v>0</v>
      </c>
      <c r="DG98" s="151">
        <v>0</v>
      </c>
      <c r="DH98" s="151">
        <v>0</v>
      </c>
      <c r="DI98" s="151">
        <v>0</v>
      </c>
      <c r="DJ98" s="151">
        <v>0</v>
      </c>
      <c r="DK98" s="151">
        <v>0</v>
      </c>
      <c r="DL98" s="151">
        <v>0</v>
      </c>
      <c r="DM98" s="151">
        <v>0</v>
      </c>
      <c r="DN98" s="151">
        <v>0</v>
      </c>
      <c r="DO98" s="151">
        <v>0</v>
      </c>
      <c r="DP98" s="151">
        <v>0</v>
      </c>
      <c r="DQ98" s="151">
        <v>0</v>
      </c>
      <c r="DR98" s="151">
        <v>0</v>
      </c>
      <c r="DS98" s="151">
        <v>0</v>
      </c>
      <c r="DT98" s="151">
        <v>0</v>
      </c>
      <c r="DU98" s="151">
        <v>0</v>
      </c>
      <c r="DV98" s="151">
        <v>0</v>
      </c>
      <c r="DW98" s="151">
        <v>0</v>
      </c>
      <c r="DX98" s="151">
        <v>0</v>
      </c>
      <c r="DY98" s="151">
        <v>0</v>
      </c>
      <c r="DZ98" s="151">
        <v>0</v>
      </c>
      <c r="EA98" s="151">
        <v>0</v>
      </c>
      <c r="EB98" s="151">
        <v>0</v>
      </c>
      <c r="EC98" s="151">
        <v>0</v>
      </c>
      <c r="ED98" s="151">
        <v>0</v>
      </c>
      <c r="EE98" s="151">
        <v>0</v>
      </c>
      <c r="EF98" s="151">
        <v>0</v>
      </c>
      <c r="EG98" s="151">
        <v>0</v>
      </c>
      <c r="EH98" s="151">
        <v>0</v>
      </c>
      <c r="EI98" s="151">
        <v>0</v>
      </c>
      <c r="EJ98" s="151">
        <v>0</v>
      </c>
      <c r="EK98" s="151">
        <v>0</v>
      </c>
      <c r="EL98" s="151">
        <v>0</v>
      </c>
      <c r="EM98" s="151">
        <v>0</v>
      </c>
      <c r="EN98" s="151">
        <v>0</v>
      </c>
      <c r="EO98" s="151">
        <v>0</v>
      </c>
      <c r="EP98" s="151">
        <v>0</v>
      </c>
      <c r="EQ98" s="151">
        <v>0</v>
      </c>
      <c r="ER98" s="151">
        <v>0</v>
      </c>
      <c r="ES98" s="151">
        <v>0</v>
      </c>
      <c r="ET98" s="151">
        <v>0</v>
      </c>
      <c r="EU98" s="151">
        <v>0</v>
      </c>
      <c r="EV98" s="151">
        <v>0</v>
      </c>
      <c r="EW98" s="151">
        <v>0</v>
      </c>
      <c r="EX98" s="151">
        <v>0</v>
      </c>
      <c r="EY98" s="151">
        <v>0</v>
      </c>
      <c r="EZ98" s="151">
        <v>0</v>
      </c>
      <c r="FA98" s="151">
        <v>0</v>
      </c>
      <c r="FB98" s="151">
        <v>0</v>
      </c>
      <c r="FC98" s="151">
        <v>0</v>
      </c>
      <c r="FD98" s="151">
        <v>0</v>
      </c>
      <c r="FE98" s="151">
        <v>0</v>
      </c>
      <c r="FF98" s="151">
        <v>0</v>
      </c>
      <c r="FG98" s="151">
        <v>0</v>
      </c>
      <c r="FH98" s="151">
        <v>0</v>
      </c>
      <c r="FI98" s="151">
        <v>0</v>
      </c>
      <c r="FJ98" s="151">
        <v>0</v>
      </c>
      <c r="FK98" s="151">
        <v>0</v>
      </c>
      <c r="FL98" s="151">
        <v>0</v>
      </c>
      <c r="FM98" s="151">
        <v>0</v>
      </c>
      <c r="FN98" s="151">
        <v>0</v>
      </c>
      <c r="FO98" s="151">
        <v>0</v>
      </c>
      <c r="FP98" s="151">
        <v>0</v>
      </c>
      <c r="FQ98" s="151">
        <v>0</v>
      </c>
      <c r="FR98" s="151">
        <v>0</v>
      </c>
      <c r="FS98" s="151">
        <v>0</v>
      </c>
      <c r="FT98" s="151">
        <v>0</v>
      </c>
      <c r="FU98" s="151">
        <v>0</v>
      </c>
      <c r="FV98" s="151">
        <v>0</v>
      </c>
      <c r="FW98" s="151">
        <v>0</v>
      </c>
      <c r="FX98" s="151">
        <v>0</v>
      </c>
      <c r="FY98" s="151">
        <v>0</v>
      </c>
      <c r="FZ98" s="151">
        <v>0</v>
      </c>
      <c r="GA98" s="151">
        <v>0</v>
      </c>
      <c r="GB98" s="151">
        <v>0</v>
      </c>
      <c r="GC98" s="151">
        <v>0</v>
      </c>
      <c r="GD98" s="151">
        <v>0</v>
      </c>
      <c r="GE98" s="151">
        <v>0</v>
      </c>
      <c r="GF98" s="151">
        <v>0</v>
      </c>
      <c r="GG98" s="151">
        <v>0</v>
      </c>
      <c r="GH98" s="151">
        <v>0</v>
      </c>
      <c r="GI98" s="151">
        <v>0</v>
      </c>
      <c r="GJ98" s="151">
        <v>0</v>
      </c>
      <c r="GK98" s="151">
        <v>0</v>
      </c>
      <c r="GL98" s="151">
        <v>0</v>
      </c>
      <c r="GM98" s="151">
        <v>0</v>
      </c>
      <c r="GN98" s="151">
        <v>0</v>
      </c>
      <c r="GO98" s="151">
        <v>0</v>
      </c>
      <c r="GP98" s="151">
        <v>0</v>
      </c>
      <c r="GQ98" s="151">
        <v>0</v>
      </c>
      <c r="GR98" s="151">
        <v>0</v>
      </c>
      <c r="GS98" s="151">
        <v>0</v>
      </c>
      <c r="GT98" s="151">
        <v>0</v>
      </c>
      <c r="GU98" s="151">
        <v>0</v>
      </c>
      <c r="GV98" s="151">
        <v>0</v>
      </c>
      <c r="GW98" s="151">
        <v>0</v>
      </c>
      <c r="GX98" s="151">
        <v>0</v>
      </c>
      <c r="GY98" s="151">
        <v>0</v>
      </c>
      <c r="GZ98" s="151">
        <v>0</v>
      </c>
      <c r="HA98" s="151">
        <v>0</v>
      </c>
      <c r="HB98" s="151">
        <v>0</v>
      </c>
      <c r="HC98" s="423">
        <v>0</v>
      </c>
      <c r="HD98" s="423">
        <v>0</v>
      </c>
      <c r="HE98" s="423">
        <v>0</v>
      </c>
      <c r="HF98" s="423">
        <v>0</v>
      </c>
      <c r="HG98" s="423">
        <v>0</v>
      </c>
      <c r="HH98" s="423">
        <v>0</v>
      </c>
      <c r="HI98" s="423">
        <v>0</v>
      </c>
      <c r="HJ98" s="423">
        <v>0</v>
      </c>
      <c r="HK98" s="423">
        <v>0</v>
      </c>
      <c r="HL98" s="423">
        <v>0</v>
      </c>
      <c r="HM98" s="423">
        <v>0</v>
      </c>
      <c r="HN98" s="423">
        <v>0</v>
      </c>
      <c r="HO98" s="423">
        <v>0</v>
      </c>
      <c r="HP98" s="423">
        <v>0</v>
      </c>
      <c r="HQ98" s="423">
        <v>0</v>
      </c>
      <c r="HR98" s="423">
        <v>0</v>
      </c>
      <c r="HS98" s="423">
        <v>0</v>
      </c>
      <c r="HT98" s="423">
        <v>0</v>
      </c>
      <c r="HU98" s="423">
        <v>0</v>
      </c>
      <c r="HV98" s="423">
        <v>0</v>
      </c>
      <c r="HW98" s="423">
        <v>0</v>
      </c>
      <c r="HX98" s="423">
        <v>0</v>
      </c>
      <c r="HY98" s="423">
        <v>0</v>
      </c>
      <c r="HZ98" s="423">
        <v>0</v>
      </c>
      <c r="IA98" s="423">
        <v>0</v>
      </c>
      <c r="IB98" s="423">
        <v>0</v>
      </c>
      <c r="IC98" s="423">
        <v>0</v>
      </c>
      <c r="ID98" s="423">
        <v>0</v>
      </c>
      <c r="IE98" s="423">
        <v>0</v>
      </c>
      <c r="IF98" s="423">
        <v>0</v>
      </c>
      <c r="IG98" s="423">
        <v>0</v>
      </c>
      <c r="IH98" s="423">
        <v>0</v>
      </c>
      <c r="II98" s="423">
        <v>0</v>
      </c>
      <c r="IJ98" s="423">
        <v>0</v>
      </c>
      <c r="IK98" s="423">
        <v>0</v>
      </c>
      <c r="IL98" s="423">
        <v>0</v>
      </c>
    </row>
    <row r="99" spans="1:246" x14ac:dyDescent="0.25">
      <c r="A99" s="144">
        <v>211</v>
      </c>
      <c r="B99" s="144" t="s">
        <v>355</v>
      </c>
      <c r="C99" s="144">
        <v>1</v>
      </c>
      <c r="D99" s="144">
        <v>0</v>
      </c>
      <c r="E99" s="144"/>
      <c r="F99" s="145">
        <f t="shared" si="7"/>
        <v>418.06549459999997</v>
      </c>
      <c r="G99" s="146">
        <f t="shared" si="9"/>
        <v>113.015344615072</v>
      </c>
      <c r="H99" s="147">
        <f>MAX(0,IF(Q99&lt;&gt;"",(YEAR(Q99)-YEAR(GERAL!$G$3))*12+MONTH(Q99)+1,999))</f>
        <v>169</v>
      </c>
      <c r="I99" s="148"/>
      <c r="J99" s="149"/>
      <c r="K99" s="150">
        <f>IF(J99&lt;&gt;"",(YEAR(J99)-YEAR(GERAL!$G$3))*12+MONTH(J99)+IF(DAY(J99)&gt;1,1,0),0)</f>
        <v>0</v>
      </c>
      <c r="L99" s="151">
        <v>13.07</v>
      </c>
      <c r="M99" s="151">
        <v>9.26</v>
      </c>
      <c r="N99" s="152">
        <v>344.65</v>
      </c>
      <c r="O99" s="153">
        <f t="shared" si="8"/>
        <v>0</v>
      </c>
      <c r="P99" s="154"/>
      <c r="Q99" s="149">
        <v>48943</v>
      </c>
      <c r="R99" s="155">
        <v>530</v>
      </c>
      <c r="S99" s="156">
        <v>1</v>
      </c>
      <c r="T99" s="157">
        <v>0</v>
      </c>
      <c r="AL99" s="144" t="s">
        <v>175</v>
      </c>
      <c r="AM99" s="150" t="s">
        <v>393</v>
      </c>
      <c r="AQ99" s="151">
        <v>113.015344615072</v>
      </c>
      <c r="AR99" s="151">
        <v>113.015344615072</v>
      </c>
      <c r="AS99" s="151">
        <v>113.015344615072</v>
      </c>
      <c r="AT99" s="151">
        <v>113.015344615072</v>
      </c>
      <c r="AU99" s="151">
        <v>113.015344615072</v>
      </c>
      <c r="AV99" s="151">
        <v>113.015344615072</v>
      </c>
      <c r="AW99" s="151">
        <v>113.015344615072</v>
      </c>
      <c r="AX99" s="151">
        <v>113.015344615072</v>
      </c>
      <c r="AY99" s="151">
        <v>113.015344615072</v>
      </c>
      <c r="AZ99" s="151">
        <v>113.015344615072</v>
      </c>
      <c r="BA99" s="151">
        <v>113.015344615072</v>
      </c>
      <c r="BB99" s="151">
        <v>113.015344615072</v>
      </c>
      <c r="BC99" s="151">
        <v>115.47031046795719</v>
      </c>
      <c r="BD99" s="151">
        <v>115.47031046795719</v>
      </c>
      <c r="BE99" s="151">
        <v>115.47031046795719</v>
      </c>
      <c r="BF99" s="151">
        <v>115.47031046795719</v>
      </c>
      <c r="BG99" s="151">
        <v>115.47031046795719</v>
      </c>
      <c r="BH99" s="151">
        <v>115.47031046795719</v>
      </c>
      <c r="BI99" s="151">
        <v>115.47031046795719</v>
      </c>
      <c r="BJ99" s="151">
        <v>115.47031046795719</v>
      </c>
      <c r="BK99" s="151">
        <v>115.47031046795719</v>
      </c>
      <c r="BL99" s="151">
        <v>115.47031046795719</v>
      </c>
      <c r="BM99" s="151">
        <v>115.47031046795719</v>
      </c>
      <c r="BN99" s="151">
        <v>115.47031046795719</v>
      </c>
      <c r="BO99" s="151">
        <v>115.37017878318144</v>
      </c>
      <c r="BP99" s="151">
        <v>115.37017878318144</v>
      </c>
      <c r="BQ99" s="151">
        <v>115.37017878318144</v>
      </c>
      <c r="BR99" s="151">
        <v>115.37017878318144</v>
      </c>
      <c r="BS99" s="151">
        <v>115.37017878318144</v>
      </c>
      <c r="BT99" s="151">
        <v>115.37017878318144</v>
      </c>
      <c r="BU99" s="151">
        <v>115.37017878318144</v>
      </c>
      <c r="BV99" s="151">
        <v>115.37017878318144</v>
      </c>
      <c r="BW99" s="151">
        <v>115.37017878318144</v>
      </c>
      <c r="BX99" s="151">
        <v>115.37017878318144</v>
      </c>
      <c r="BY99" s="151">
        <v>115.37017878318144</v>
      </c>
      <c r="BZ99" s="151">
        <v>115.37017878318144</v>
      </c>
      <c r="CA99" s="151">
        <v>116.73994628796956</v>
      </c>
      <c r="CB99" s="151">
        <v>116.73994628796956</v>
      </c>
      <c r="CC99" s="151">
        <v>116.73994628796956</v>
      </c>
      <c r="CD99" s="151">
        <v>116.73994628796956</v>
      </c>
      <c r="CE99" s="151">
        <v>116.73994628796956</v>
      </c>
      <c r="CF99" s="151">
        <v>116.73994628796956</v>
      </c>
      <c r="CG99" s="151">
        <v>116.73994628796956</v>
      </c>
      <c r="CH99" s="151">
        <v>116.73994628796956</v>
      </c>
      <c r="CI99" s="151">
        <v>116.73994628796956</v>
      </c>
      <c r="CJ99" s="151">
        <v>116.73994628796956</v>
      </c>
      <c r="CK99" s="151">
        <v>116.73994628796956</v>
      </c>
      <c r="CL99" s="151">
        <v>116.73994628796956</v>
      </c>
      <c r="CM99" s="151">
        <v>120.758154426396</v>
      </c>
      <c r="CN99" s="151">
        <v>120.758154426396</v>
      </c>
      <c r="CO99" s="151">
        <v>120.758154426396</v>
      </c>
      <c r="CP99" s="151">
        <v>120.758154426396</v>
      </c>
      <c r="CQ99" s="151">
        <v>120.758154426396</v>
      </c>
      <c r="CR99" s="151">
        <v>120.758154426396</v>
      </c>
      <c r="CS99" s="151">
        <v>120.758154426396</v>
      </c>
      <c r="CT99" s="151">
        <v>120.758154426396</v>
      </c>
      <c r="CU99" s="151">
        <v>120.758154426396</v>
      </c>
      <c r="CV99" s="151">
        <v>120.758154426396</v>
      </c>
      <c r="CW99" s="151">
        <v>120.758154426396</v>
      </c>
      <c r="CX99" s="151">
        <v>120.758154426396</v>
      </c>
      <c r="CY99" s="151">
        <v>130.18729212391142</v>
      </c>
      <c r="CZ99" s="151">
        <v>130.18729212391142</v>
      </c>
      <c r="DA99" s="151">
        <v>130.18729212391142</v>
      </c>
      <c r="DB99" s="151">
        <v>130.18729212391142</v>
      </c>
      <c r="DC99" s="151">
        <v>130.18729212391142</v>
      </c>
      <c r="DD99" s="151">
        <v>130.18729212391142</v>
      </c>
      <c r="DE99" s="151">
        <v>130.18729212391142</v>
      </c>
      <c r="DF99" s="151">
        <v>130.18729212391142</v>
      </c>
      <c r="DG99" s="151">
        <v>130.18729212391142</v>
      </c>
      <c r="DH99" s="151">
        <v>130.18729212391142</v>
      </c>
      <c r="DI99" s="151">
        <v>130.18729212391142</v>
      </c>
      <c r="DJ99" s="151">
        <v>130.18729212391142</v>
      </c>
      <c r="DK99" s="151">
        <v>140.41697415547284</v>
      </c>
      <c r="DL99" s="151">
        <v>140.41697415547284</v>
      </c>
      <c r="DM99" s="151">
        <v>140.41697415547284</v>
      </c>
      <c r="DN99" s="151">
        <v>140.41697415547284</v>
      </c>
      <c r="DO99" s="151">
        <v>140.41697415547284</v>
      </c>
      <c r="DP99" s="151">
        <v>140.41697415547284</v>
      </c>
      <c r="DQ99" s="151">
        <v>140.41697415547284</v>
      </c>
      <c r="DR99" s="151">
        <v>140.41697415547284</v>
      </c>
      <c r="DS99" s="151">
        <v>140.41697415547284</v>
      </c>
      <c r="DT99" s="151">
        <v>140.41697415547284</v>
      </c>
      <c r="DU99" s="151">
        <v>140.41697415547284</v>
      </c>
      <c r="DV99" s="151">
        <v>140.41697415547284</v>
      </c>
      <c r="DW99" s="151">
        <v>146.82226225880092</v>
      </c>
      <c r="DX99" s="151">
        <v>146.82226225880092</v>
      </c>
      <c r="DY99" s="151">
        <v>146.82226225880092</v>
      </c>
      <c r="DZ99" s="151">
        <v>146.82226225880092</v>
      </c>
      <c r="EA99" s="151">
        <v>146.82226225880092</v>
      </c>
      <c r="EB99" s="151">
        <v>146.82226225880092</v>
      </c>
      <c r="EC99" s="151">
        <v>146.82226225880092</v>
      </c>
      <c r="ED99" s="151">
        <v>146.82226225880092</v>
      </c>
      <c r="EE99" s="151">
        <v>146.82226225880092</v>
      </c>
      <c r="EF99" s="151">
        <v>146.82226225880092</v>
      </c>
      <c r="EG99" s="151">
        <v>146.82226225880092</v>
      </c>
      <c r="EH99" s="151">
        <v>146.82226225880092</v>
      </c>
      <c r="EI99" s="151">
        <v>150.5270073094633</v>
      </c>
      <c r="EJ99" s="151">
        <v>150.5270073094633</v>
      </c>
      <c r="EK99" s="151">
        <v>150.5270073094633</v>
      </c>
      <c r="EL99" s="151">
        <v>150.5270073094633</v>
      </c>
      <c r="EM99" s="151">
        <v>150.5270073094633</v>
      </c>
      <c r="EN99" s="151">
        <v>150.5270073094633</v>
      </c>
      <c r="EO99" s="151">
        <v>150.5270073094633</v>
      </c>
      <c r="EP99" s="151">
        <v>150.5270073094633</v>
      </c>
      <c r="EQ99" s="151">
        <v>150.5270073094633</v>
      </c>
      <c r="ER99" s="151">
        <v>150.5270073094633</v>
      </c>
      <c r="ES99" s="151">
        <v>150.5270073094633</v>
      </c>
      <c r="ET99" s="151">
        <v>150.5270073094633</v>
      </c>
      <c r="EU99" s="151">
        <v>151.04828607181699</v>
      </c>
      <c r="EV99" s="151">
        <v>151.04828607181699</v>
      </c>
      <c r="EW99" s="151">
        <v>151.04828607181699</v>
      </c>
      <c r="EX99" s="151">
        <v>151.04828607181699</v>
      </c>
      <c r="EY99" s="151">
        <v>151.04828607181699</v>
      </c>
      <c r="EZ99" s="151">
        <v>151.04828607181699</v>
      </c>
      <c r="FA99" s="151">
        <v>151.04828607181699</v>
      </c>
      <c r="FB99" s="151">
        <v>151.04828607181699</v>
      </c>
      <c r="FC99" s="151">
        <v>151.04828607181699</v>
      </c>
      <c r="FD99" s="151">
        <v>151.04828607181699</v>
      </c>
      <c r="FE99" s="151">
        <v>151.04828607181699</v>
      </c>
      <c r="FF99" s="151">
        <v>151.04828607181699</v>
      </c>
      <c r="FG99" s="151">
        <v>149.10547681508771</v>
      </c>
      <c r="FH99" s="151">
        <v>149.10547681508771</v>
      </c>
      <c r="FI99" s="151">
        <v>149.10547681508771</v>
      </c>
      <c r="FJ99" s="151">
        <v>149.10547681508771</v>
      </c>
      <c r="FK99" s="151">
        <v>149.10547681508771</v>
      </c>
      <c r="FL99" s="151">
        <v>149.10547681508771</v>
      </c>
      <c r="FM99" s="151">
        <v>149.10547681508771</v>
      </c>
      <c r="FN99" s="151">
        <v>149.10547681508771</v>
      </c>
      <c r="FO99" s="151">
        <v>149.10547681508771</v>
      </c>
      <c r="FP99" s="151">
        <v>149.10547681508771</v>
      </c>
      <c r="FQ99" s="151">
        <v>149.10547681508771</v>
      </c>
      <c r="FR99" s="151">
        <v>149.10547681508771</v>
      </c>
      <c r="FS99" s="151">
        <v>147.14501722748273</v>
      </c>
      <c r="FT99" s="151">
        <v>147.14501722748273</v>
      </c>
      <c r="FU99" s="151">
        <v>147.14501722748273</v>
      </c>
      <c r="FV99" s="151">
        <v>147.14501722748273</v>
      </c>
      <c r="FW99" s="151">
        <v>147.14501722748273</v>
      </c>
      <c r="FX99" s="151">
        <v>147.14501722748273</v>
      </c>
      <c r="FY99" s="151">
        <v>147.14501722748273</v>
      </c>
      <c r="FZ99" s="151">
        <v>147.14501722748273</v>
      </c>
      <c r="GA99" s="151">
        <v>147.14501722748273</v>
      </c>
      <c r="GB99" s="151">
        <v>147.14501722748273</v>
      </c>
      <c r="GC99" s="151">
        <v>147.14501722748273</v>
      </c>
      <c r="GD99" s="151">
        <v>147.14501722748273</v>
      </c>
      <c r="GE99" s="151">
        <v>147.93304510093176</v>
      </c>
      <c r="GF99" s="151">
        <v>147.93304510093176</v>
      </c>
      <c r="GG99" s="151">
        <v>147.93304510093176</v>
      </c>
      <c r="GH99" s="151">
        <v>147.93304510093176</v>
      </c>
      <c r="GI99" s="151">
        <v>147.93304510093176</v>
      </c>
      <c r="GJ99" s="151">
        <v>147.93304510093176</v>
      </c>
      <c r="GK99" s="151">
        <v>147.93304510093176</v>
      </c>
      <c r="GL99" s="151">
        <v>147.93304510093176</v>
      </c>
      <c r="GM99" s="151">
        <v>147.93304510093176</v>
      </c>
      <c r="GN99" s="151">
        <v>147.93304510093176</v>
      </c>
      <c r="GO99" s="151">
        <v>147.93304510093176</v>
      </c>
      <c r="GP99" s="151">
        <v>147.93304510093176</v>
      </c>
      <c r="GQ99" s="151">
        <v>150.56150182629494</v>
      </c>
      <c r="GR99" s="151">
        <v>150.56150182629494</v>
      </c>
      <c r="GS99" s="151">
        <v>150.56150182629494</v>
      </c>
      <c r="GT99" s="151">
        <v>150.56150182629494</v>
      </c>
      <c r="GU99" s="151">
        <v>150.56150182629494</v>
      </c>
      <c r="GV99" s="151">
        <v>150.56150182629494</v>
      </c>
      <c r="GW99" s="151">
        <v>150.56150182629494</v>
      </c>
      <c r="GX99" s="151">
        <v>150.56150182629494</v>
      </c>
      <c r="GY99" s="151">
        <v>150.56150182629494</v>
      </c>
      <c r="GZ99" s="151">
        <v>150.56150182629494</v>
      </c>
      <c r="HA99" s="151">
        <v>150.56150182629494</v>
      </c>
      <c r="HB99" s="151">
        <v>150.56150182629494</v>
      </c>
      <c r="HC99" s="423">
        <v>152.57890070244613</v>
      </c>
      <c r="HD99" s="423">
        <v>152.57890070244613</v>
      </c>
      <c r="HE99" s="423">
        <v>152.57890070244613</v>
      </c>
      <c r="HF99" s="423">
        <v>152.57890070244613</v>
      </c>
      <c r="HG99" s="423">
        <v>152.57890070244613</v>
      </c>
      <c r="HH99" s="423">
        <v>152.57890070244613</v>
      </c>
      <c r="HI99" s="423">
        <v>152.57890070244613</v>
      </c>
      <c r="HJ99" s="423">
        <v>152.57890070244613</v>
      </c>
      <c r="HK99" s="423">
        <v>152.57890070244613</v>
      </c>
      <c r="HL99" s="423">
        <v>152.57890070244613</v>
      </c>
      <c r="HM99" s="423">
        <v>152.57890070244613</v>
      </c>
      <c r="HN99" s="423">
        <v>152.57890070244613</v>
      </c>
      <c r="HO99" s="423">
        <v>0</v>
      </c>
      <c r="HP99" s="423">
        <v>0</v>
      </c>
      <c r="HQ99" s="423">
        <v>0</v>
      </c>
      <c r="HR99" s="423">
        <v>0</v>
      </c>
      <c r="HS99" s="423">
        <v>0</v>
      </c>
      <c r="HT99" s="423">
        <v>0</v>
      </c>
      <c r="HU99" s="423">
        <v>0</v>
      </c>
      <c r="HV99" s="423">
        <v>0</v>
      </c>
      <c r="HW99" s="423">
        <v>0</v>
      </c>
      <c r="HX99" s="423">
        <v>0</v>
      </c>
      <c r="HY99" s="423">
        <v>0</v>
      </c>
      <c r="HZ99" s="423">
        <v>0</v>
      </c>
      <c r="IA99" s="423">
        <v>0</v>
      </c>
      <c r="IB99" s="423">
        <v>0</v>
      </c>
      <c r="IC99" s="423">
        <v>0</v>
      </c>
      <c r="ID99" s="423">
        <v>0</v>
      </c>
      <c r="IE99" s="423">
        <v>0</v>
      </c>
      <c r="IF99" s="423">
        <v>0</v>
      </c>
      <c r="IG99" s="423">
        <v>0</v>
      </c>
      <c r="IH99" s="423">
        <v>0</v>
      </c>
      <c r="II99" s="423">
        <v>0</v>
      </c>
      <c r="IJ99" s="423">
        <v>0</v>
      </c>
      <c r="IK99" s="423">
        <v>0</v>
      </c>
      <c r="IL99" s="423">
        <v>0</v>
      </c>
    </row>
    <row r="100" spans="1:246" x14ac:dyDescent="0.25">
      <c r="A100" s="144">
        <v>212</v>
      </c>
      <c r="B100" s="144" t="s">
        <v>356</v>
      </c>
      <c r="C100" s="144">
        <v>4</v>
      </c>
      <c r="D100" s="144">
        <v>0</v>
      </c>
      <c r="E100" s="144"/>
      <c r="F100" s="145">
        <f t="shared" si="7"/>
        <v>492.07055241599994</v>
      </c>
      <c r="G100" s="146">
        <f t="shared" si="9"/>
        <v>81.543474732402899</v>
      </c>
      <c r="H100" s="147">
        <f>MAX(0,IF(Q100&lt;&gt;"",(YEAR(Q100)-YEAR(GERAL!$G$3))*12+MONTH(Q100)+1,999))</f>
        <v>169</v>
      </c>
      <c r="I100" s="148"/>
      <c r="J100" s="149"/>
      <c r="K100" s="150">
        <f>IF(J100&lt;&gt;"",(YEAR(J100)-YEAR(GERAL!$G$3))*12+MONTH(J100)+IF(DAY(J100)&gt;1,1,0),0)</f>
        <v>0</v>
      </c>
      <c r="L100" s="151">
        <v>2.78</v>
      </c>
      <c r="M100" s="151">
        <v>2.44</v>
      </c>
      <c r="N100" s="152">
        <v>344.65</v>
      </c>
      <c r="O100" s="153">
        <f t="shared" si="8"/>
        <v>0</v>
      </c>
      <c r="P100" s="154"/>
      <c r="Q100" s="149">
        <v>48943</v>
      </c>
      <c r="R100" s="155">
        <v>518.79999999999995</v>
      </c>
      <c r="S100" s="156">
        <v>1</v>
      </c>
      <c r="T100" s="157">
        <v>0.49104747035486951</v>
      </c>
      <c r="AL100" s="144" t="s">
        <v>175</v>
      </c>
      <c r="AM100" s="150" t="s">
        <v>393</v>
      </c>
      <c r="AQ100" s="151">
        <v>81.543474732402899</v>
      </c>
      <c r="AR100" s="151">
        <v>81.543474732402899</v>
      </c>
      <c r="AS100" s="151">
        <v>81.543474732402899</v>
      </c>
      <c r="AT100" s="151">
        <v>81.543474732402899</v>
      </c>
      <c r="AU100" s="151">
        <v>81.543474732402899</v>
      </c>
      <c r="AV100" s="151">
        <v>81.543474732402899</v>
      </c>
      <c r="AW100" s="151">
        <v>81.543474732402899</v>
      </c>
      <c r="AX100" s="151">
        <v>81.543474732402899</v>
      </c>
      <c r="AY100" s="151">
        <v>81.543474732402899</v>
      </c>
      <c r="AZ100" s="151">
        <v>81.543474732402899</v>
      </c>
      <c r="BA100" s="151">
        <v>81.543474732402899</v>
      </c>
      <c r="BB100" s="151">
        <v>81.543474732402899</v>
      </c>
      <c r="BC100" s="151">
        <v>81.543503084292908</v>
      </c>
      <c r="BD100" s="151">
        <v>81.543503084292908</v>
      </c>
      <c r="BE100" s="151">
        <v>81.543503084292908</v>
      </c>
      <c r="BF100" s="151">
        <v>81.543503084292908</v>
      </c>
      <c r="BG100" s="151">
        <v>81.543503084292908</v>
      </c>
      <c r="BH100" s="151">
        <v>81.543503084292908</v>
      </c>
      <c r="BI100" s="151">
        <v>81.543503084292908</v>
      </c>
      <c r="BJ100" s="151">
        <v>81.543503084292908</v>
      </c>
      <c r="BK100" s="151">
        <v>81.543503084292908</v>
      </c>
      <c r="BL100" s="151">
        <v>81.543503084292908</v>
      </c>
      <c r="BM100" s="151">
        <v>81.543503084292908</v>
      </c>
      <c r="BN100" s="151">
        <v>81.543503084292908</v>
      </c>
      <c r="BO100" s="151">
        <v>81.543501927892905</v>
      </c>
      <c r="BP100" s="151">
        <v>81.543501927892905</v>
      </c>
      <c r="BQ100" s="151">
        <v>81.543501927892905</v>
      </c>
      <c r="BR100" s="151">
        <v>81.543501927892905</v>
      </c>
      <c r="BS100" s="151">
        <v>81.543501927892905</v>
      </c>
      <c r="BT100" s="151">
        <v>81.543501927892905</v>
      </c>
      <c r="BU100" s="151">
        <v>81.543501927892905</v>
      </c>
      <c r="BV100" s="151">
        <v>81.543501927892905</v>
      </c>
      <c r="BW100" s="151">
        <v>81.543501927892905</v>
      </c>
      <c r="BX100" s="151">
        <v>81.543501927892905</v>
      </c>
      <c r="BY100" s="151">
        <v>81.543501927892905</v>
      </c>
      <c r="BZ100" s="151">
        <v>81.543501927892905</v>
      </c>
      <c r="CA100" s="151">
        <v>81.543517747052903</v>
      </c>
      <c r="CB100" s="151">
        <v>81.543517747052903</v>
      </c>
      <c r="CC100" s="151">
        <v>81.543517747052903</v>
      </c>
      <c r="CD100" s="151">
        <v>81.543517747052903</v>
      </c>
      <c r="CE100" s="151">
        <v>81.543517747052903</v>
      </c>
      <c r="CF100" s="151">
        <v>81.543517747052903</v>
      </c>
      <c r="CG100" s="151">
        <v>81.543517747052903</v>
      </c>
      <c r="CH100" s="151">
        <v>81.543517747052903</v>
      </c>
      <c r="CI100" s="151">
        <v>81.543517747052903</v>
      </c>
      <c r="CJ100" s="151">
        <v>81.543517747052903</v>
      </c>
      <c r="CK100" s="151">
        <v>81.543517747052903</v>
      </c>
      <c r="CL100" s="151">
        <v>81.543517747052903</v>
      </c>
      <c r="CM100" s="151">
        <v>81.54356415250291</v>
      </c>
      <c r="CN100" s="151">
        <v>81.54356415250291</v>
      </c>
      <c r="CO100" s="151">
        <v>81.54356415250291</v>
      </c>
      <c r="CP100" s="151">
        <v>81.54356415250291</v>
      </c>
      <c r="CQ100" s="151">
        <v>81.54356415250291</v>
      </c>
      <c r="CR100" s="151">
        <v>81.54356415250291</v>
      </c>
      <c r="CS100" s="151">
        <v>81.54356415250291</v>
      </c>
      <c r="CT100" s="151">
        <v>81.54356415250291</v>
      </c>
      <c r="CU100" s="151">
        <v>81.54356415250291</v>
      </c>
      <c r="CV100" s="151">
        <v>81.54356415250291</v>
      </c>
      <c r="CW100" s="151">
        <v>81.54356415250291</v>
      </c>
      <c r="CX100" s="151">
        <v>81.54356415250291</v>
      </c>
      <c r="CY100" s="151">
        <v>81.543673047652902</v>
      </c>
      <c r="CZ100" s="151">
        <v>81.543673047652902</v>
      </c>
      <c r="DA100" s="151">
        <v>81.543673047652902</v>
      </c>
      <c r="DB100" s="151">
        <v>81.543673047652902</v>
      </c>
      <c r="DC100" s="151">
        <v>81.543673047652902</v>
      </c>
      <c r="DD100" s="151">
        <v>81.543673047652902</v>
      </c>
      <c r="DE100" s="151">
        <v>81.543673047652902</v>
      </c>
      <c r="DF100" s="151">
        <v>81.543673047652902</v>
      </c>
      <c r="DG100" s="151">
        <v>81.543673047652902</v>
      </c>
      <c r="DH100" s="151">
        <v>81.543673047652902</v>
      </c>
      <c r="DI100" s="151">
        <v>81.543673047652902</v>
      </c>
      <c r="DJ100" s="151">
        <v>81.543673047652902</v>
      </c>
      <c r="DK100" s="151">
        <v>81.54379118812291</v>
      </c>
      <c r="DL100" s="151">
        <v>81.54379118812291</v>
      </c>
      <c r="DM100" s="151">
        <v>81.54379118812291</v>
      </c>
      <c r="DN100" s="151">
        <v>81.54379118812291</v>
      </c>
      <c r="DO100" s="151">
        <v>81.54379118812291</v>
      </c>
      <c r="DP100" s="151">
        <v>81.54379118812291</v>
      </c>
      <c r="DQ100" s="151">
        <v>81.54379118812291</v>
      </c>
      <c r="DR100" s="151">
        <v>81.54379118812291</v>
      </c>
      <c r="DS100" s="151">
        <v>81.54379118812291</v>
      </c>
      <c r="DT100" s="151">
        <v>81.54379118812291</v>
      </c>
      <c r="DU100" s="151">
        <v>81.54379118812291</v>
      </c>
      <c r="DV100" s="151">
        <v>81.54379118812291</v>
      </c>
      <c r="DW100" s="151">
        <v>81.543865161462904</v>
      </c>
      <c r="DX100" s="151">
        <v>81.543865161462904</v>
      </c>
      <c r="DY100" s="151">
        <v>81.543865161462904</v>
      </c>
      <c r="DZ100" s="151">
        <v>81.543865161462904</v>
      </c>
      <c r="EA100" s="151">
        <v>81.543865161462904</v>
      </c>
      <c r="EB100" s="151">
        <v>81.543865161462904</v>
      </c>
      <c r="EC100" s="151">
        <v>81.543865161462904</v>
      </c>
      <c r="ED100" s="151">
        <v>81.543865161462904</v>
      </c>
      <c r="EE100" s="151">
        <v>81.543865161462904</v>
      </c>
      <c r="EF100" s="151">
        <v>81.543865161462904</v>
      </c>
      <c r="EG100" s="151">
        <v>81.543865161462904</v>
      </c>
      <c r="EH100" s="151">
        <v>81.543865161462904</v>
      </c>
      <c r="EI100" s="151">
        <v>81.543907946792899</v>
      </c>
      <c r="EJ100" s="151">
        <v>81.543907946792899</v>
      </c>
      <c r="EK100" s="151">
        <v>81.543907946792899</v>
      </c>
      <c r="EL100" s="151">
        <v>81.543907946792899</v>
      </c>
      <c r="EM100" s="151">
        <v>81.543907946792899</v>
      </c>
      <c r="EN100" s="151">
        <v>81.543907946792899</v>
      </c>
      <c r="EO100" s="151">
        <v>81.543907946792899</v>
      </c>
      <c r="EP100" s="151">
        <v>81.543907946792899</v>
      </c>
      <c r="EQ100" s="151">
        <v>81.543907946792899</v>
      </c>
      <c r="ER100" s="151">
        <v>81.543907946792899</v>
      </c>
      <c r="ES100" s="151">
        <v>81.543907946792899</v>
      </c>
      <c r="ET100" s="151">
        <v>81.543907946792899</v>
      </c>
      <c r="EU100" s="151">
        <v>81.543913966932905</v>
      </c>
      <c r="EV100" s="151">
        <v>81.543913966932905</v>
      </c>
      <c r="EW100" s="151">
        <v>81.543913966932905</v>
      </c>
      <c r="EX100" s="151">
        <v>81.543913966932905</v>
      </c>
      <c r="EY100" s="151">
        <v>81.543913966932905</v>
      </c>
      <c r="EZ100" s="151">
        <v>81.543913966932905</v>
      </c>
      <c r="FA100" s="151">
        <v>81.543913966932905</v>
      </c>
      <c r="FB100" s="151">
        <v>81.543913966932905</v>
      </c>
      <c r="FC100" s="151">
        <v>81.543913966932905</v>
      </c>
      <c r="FD100" s="151">
        <v>81.543913966932905</v>
      </c>
      <c r="FE100" s="151">
        <v>81.543913966932905</v>
      </c>
      <c r="FF100" s="151">
        <v>81.543913966932905</v>
      </c>
      <c r="FG100" s="151">
        <v>81.543891529832905</v>
      </c>
      <c r="FH100" s="151">
        <v>81.543891529832905</v>
      </c>
      <c r="FI100" s="151">
        <v>81.543891529832905</v>
      </c>
      <c r="FJ100" s="151">
        <v>81.543891529832905</v>
      </c>
      <c r="FK100" s="151">
        <v>81.543891529832905</v>
      </c>
      <c r="FL100" s="151">
        <v>81.543891529832905</v>
      </c>
      <c r="FM100" s="151">
        <v>81.543891529832905</v>
      </c>
      <c r="FN100" s="151">
        <v>81.543891529832905</v>
      </c>
      <c r="FO100" s="151">
        <v>81.543891529832905</v>
      </c>
      <c r="FP100" s="151">
        <v>81.543891529832905</v>
      </c>
      <c r="FQ100" s="151">
        <v>81.543891529832905</v>
      </c>
      <c r="FR100" s="151">
        <v>81.543891529832905</v>
      </c>
      <c r="FS100" s="151">
        <v>81.543868888892902</v>
      </c>
      <c r="FT100" s="151">
        <v>81.543868888892902</v>
      </c>
      <c r="FU100" s="151">
        <v>81.543868888892902</v>
      </c>
      <c r="FV100" s="151">
        <v>81.543868888892902</v>
      </c>
      <c r="FW100" s="151">
        <v>81.543868888892902</v>
      </c>
      <c r="FX100" s="151">
        <v>81.543868888892902</v>
      </c>
      <c r="FY100" s="151">
        <v>81.543868888892902</v>
      </c>
      <c r="FZ100" s="151">
        <v>81.543868888892902</v>
      </c>
      <c r="GA100" s="151">
        <v>81.543868888892902</v>
      </c>
      <c r="GB100" s="151">
        <v>81.543868888892902</v>
      </c>
      <c r="GC100" s="151">
        <v>81.543868888892902</v>
      </c>
      <c r="GD100" s="151">
        <v>81.543868888892902</v>
      </c>
      <c r="GE100" s="151">
        <v>81.543877989662903</v>
      </c>
      <c r="GF100" s="151">
        <v>81.543877989662903</v>
      </c>
      <c r="GG100" s="151">
        <v>81.543877989662903</v>
      </c>
      <c r="GH100" s="151">
        <v>81.543877989662903</v>
      </c>
      <c r="GI100" s="151">
        <v>81.543877989662903</v>
      </c>
      <c r="GJ100" s="151">
        <v>81.543877989662903</v>
      </c>
      <c r="GK100" s="151">
        <v>81.543877989662903</v>
      </c>
      <c r="GL100" s="151">
        <v>81.543877989662903</v>
      </c>
      <c r="GM100" s="151">
        <v>81.543877989662903</v>
      </c>
      <c r="GN100" s="151">
        <v>81.543877989662903</v>
      </c>
      <c r="GO100" s="151">
        <v>81.543877989662903</v>
      </c>
      <c r="GP100" s="151">
        <v>81.543877989662903</v>
      </c>
      <c r="GQ100" s="151">
        <v>81.543908345162905</v>
      </c>
      <c r="GR100" s="151">
        <v>81.543908345162905</v>
      </c>
      <c r="GS100" s="151">
        <v>81.543908345162905</v>
      </c>
      <c r="GT100" s="151">
        <v>81.543908345162905</v>
      </c>
      <c r="GU100" s="151">
        <v>81.543908345162905</v>
      </c>
      <c r="GV100" s="151">
        <v>81.543908345162905</v>
      </c>
      <c r="GW100" s="151">
        <v>81.543908345162905</v>
      </c>
      <c r="GX100" s="151">
        <v>81.543908345162905</v>
      </c>
      <c r="GY100" s="151">
        <v>81.543908345162905</v>
      </c>
      <c r="GZ100" s="151">
        <v>81.543908345162905</v>
      </c>
      <c r="HA100" s="151">
        <v>81.543908345162905</v>
      </c>
      <c r="HB100" s="151">
        <v>81.543908345162905</v>
      </c>
      <c r="HC100" s="423">
        <v>81.54393164368291</v>
      </c>
      <c r="HD100" s="423">
        <v>81.54393164368291</v>
      </c>
      <c r="HE100" s="423">
        <v>81.54393164368291</v>
      </c>
      <c r="HF100" s="423">
        <v>81.54393164368291</v>
      </c>
      <c r="HG100" s="423">
        <v>81.54393164368291</v>
      </c>
      <c r="HH100" s="423">
        <v>81.54393164368291</v>
      </c>
      <c r="HI100" s="423">
        <v>81.54393164368291</v>
      </c>
      <c r="HJ100" s="423">
        <v>81.54393164368291</v>
      </c>
      <c r="HK100" s="423">
        <v>81.54393164368291</v>
      </c>
      <c r="HL100" s="423">
        <v>81.54393164368291</v>
      </c>
      <c r="HM100" s="423">
        <v>81.54393164368291</v>
      </c>
      <c r="HN100" s="423">
        <v>81.54393164368291</v>
      </c>
      <c r="HO100" s="423">
        <v>0</v>
      </c>
      <c r="HP100" s="423">
        <v>0</v>
      </c>
      <c r="HQ100" s="423">
        <v>0</v>
      </c>
      <c r="HR100" s="423">
        <v>0</v>
      </c>
      <c r="HS100" s="423">
        <v>0</v>
      </c>
      <c r="HT100" s="423">
        <v>0</v>
      </c>
      <c r="HU100" s="423">
        <v>0</v>
      </c>
      <c r="HV100" s="423">
        <v>0</v>
      </c>
      <c r="HW100" s="423">
        <v>0</v>
      </c>
      <c r="HX100" s="423">
        <v>0</v>
      </c>
      <c r="HY100" s="423">
        <v>0</v>
      </c>
      <c r="HZ100" s="423">
        <v>0</v>
      </c>
      <c r="IA100" s="423">
        <v>0</v>
      </c>
      <c r="IB100" s="423">
        <v>0</v>
      </c>
      <c r="IC100" s="423">
        <v>0</v>
      </c>
      <c r="ID100" s="423">
        <v>0</v>
      </c>
      <c r="IE100" s="423">
        <v>0</v>
      </c>
      <c r="IF100" s="423">
        <v>0</v>
      </c>
      <c r="IG100" s="423">
        <v>0</v>
      </c>
      <c r="IH100" s="423">
        <v>0</v>
      </c>
      <c r="II100" s="423">
        <v>0</v>
      </c>
      <c r="IJ100" s="423">
        <v>0</v>
      </c>
      <c r="IK100" s="423">
        <v>0</v>
      </c>
      <c r="IL100" s="423">
        <v>0</v>
      </c>
    </row>
    <row r="101" spans="1:246" x14ac:dyDescent="0.25">
      <c r="A101" s="144">
        <v>221</v>
      </c>
      <c r="B101" s="144" t="s">
        <v>357</v>
      </c>
      <c r="C101" s="144">
        <v>3</v>
      </c>
      <c r="D101" s="144">
        <v>0</v>
      </c>
      <c r="E101" s="144"/>
      <c r="F101" s="145">
        <f t="shared" si="7"/>
        <v>28.663499999999999</v>
      </c>
      <c r="G101" s="146">
        <f t="shared" si="9"/>
        <v>510.12</v>
      </c>
      <c r="H101" s="147">
        <f>MAX(0,IF(Q101&lt;&gt;"",(YEAR(Q101)-YEAR(GERAL!$G$3))*12+MONTH(Q101)+1,999))</f>
        <v>999</v>
      </c>
      <c r="I101" s="148"/>
      <c r="J101" s="149"/>
      <c r="K101" s="150">
        <f>IF(J101&lt;&gt;"",(YEAR(J101)-YEAR(GERAL!$G$3))*12+MONTH(J101)+IF(DAY(J101)&gt;1,1,0),0)</f>
        <v>0</v>
      </c>
      <c r="L101" s="151">
        <v>1.5</v>
      </c>
      <c r="M101" s="151">
        <v>3</v>
      </c>
      <c r="N101" s="152">
        <v>344.65</v>
      </c>
      <c r="O101" s="153">
        <f t="shared" si="8"/>
        <v>0</v>
      </c>
      <c r="P101" s="154"/>
      <c r="Q101" s="149"/>
      <c r="R101" s="155">
        <v>30</v>
      </c>
      <c r="S101" s="156">
        <v>1</v>
      </c>
      <c r="T101" s="157">
        <v>0</v>
      </c>
      <c r="AL101" s="144" t="s">
        <v>302</v>
      </c>
      <c r="AM101" s="150" t="s">
        <v>393</v>
      </c>
      <c r="AQ101" s="151">
        <v>510.12</v>
      </c>
      <c r="AR101" s="151">
        <v>510.12</v>
      </c>
      <c r="AS101" s="151">
        <v>510.12</v>
      </c>
      <c r="AT101" s="151">
        <v>510.12</v>
      </c>
      <c r="AU101" s="151">
        <v>510.12</v>
      </c>
      <c r="AV101" s="151">
        <v>510.12</v>
      </c>
      <c r="AW101" s="151">
        <v>510.12</v>
      </c>
      <c r="AX101" s="151">
        <v>510.12</v>
      </c>
      <c r="AY101" s="151">
        <v>510.12</v>
      </c>
      <c r="AZ101" s="151">
        <v>510.12</v>
      </c>
      <c r="BA101" s="151">
        <v>510.12</v>
      </c>
      <c r="BB101" s="151">
        <v>510.12</v>
      </c>
      <c r="BC101" s="151">
        <v>549.65934479450254</v>
      </c>
      <c r="BD101" s="151">
        <v>549.65934479450254</v>
      </c>
      <c r="BE101" s="151">
        <v>549.65934479450254</v>
      </c>
      <c r="BF101" s="151">
        <v>549.65934479450254</v>
      </c>
      <c r="BG101" s="151">
        <v>549.65934479450254</v>
      </c>
      <c r="BH101" s="151">
        <v>549.65934479450254</v>
      </c>
      <c r="BI101" s="151">
        <v>549.65934479450254</v>
      </c>
      <c r="BJ101" s="151">
        <v>549.65934479450254</v>
      </c>
      <c r="BK101" s="151">
        <v>549.65934479450254</v>
      </c>
      <c r="BL101" s="151">
        <v>549.65934479450254</v>
      </c>
      <c r="BM101" s="151">
        <v>549.65934479450254</v>
      </c>
      <c r="BN101" s="151">
        <v>549.65934479450254</v>
      </c>
      <c r="BO101" s="151">
        <v>549.65934479450254</v>
      </c>
      <c r="BP101" s="151">
        <v>549.65934479450254</v>
      </c>
      <c r="BQ101" s="151">
        <v>549.65934479450254</v>
      </c>
      <c r="BR101" s="151">
        <v>549.65934479450254</v>
      </c>
      <c r="BS101" s="151">
        <v>549.65934479450254</v>
      </c>
      <c r="BT101" s="151">
        <v>549.65934479450254</v>
      </c>
      <c r="BU101" s="151">
        <v>549.65934479450254</v>
      </c>
      <c r="BV101" s="151">
        <v>549.65934479450254</v>
      </c>
      <c r="BW101" s="151">
        <v>549.65934479450254</v>
      </c>
      <c r="BX101" s="151">
        <v>549.65934479450254</v>
      </c>
      <c r="BY101" s="151">
        <v>549.65934479450254</v>
      </c>
      <c r="BZ101" s="151">
        <v>549.65934479450254</v>
      </c>
      <c r="CA101" s="151">
        <v>549.65934479450254</v>
      </c>
      <c r="CB101" s="151">
        <v>549.65934479450254</v>
      </c>
      <c r="CC101" s="151">
        <v>549.65934479450254</v>
      </c>
      <c r="CD101" s="151">
        <v>549.65934479450254</v>
      </c>
      <c r="CE101" s="151">
        <v>549.65934479450254</v>
      </c>
      <c r="CF101" s="151">
        <v>549.65934479450254</v>
      </c>
      <c r="CG101" s="151">
        <v>549.65934479450254</v>
      </c>
      <c r="CH101" s="151">
        <v>549.65934479450254</v>
      </c>
      <c r="CI101" s="151">
        <v>549.65934479450254</v>
      </c>
      <c r="CJ101" s="151">
        <v>549.65934479450254</v>
      </c>
      <c r="CK101" s="151">
        <v>549.65934479450254</v>
      </c>
      <c r="CL101" s="151">
        <v>549.65934479450254</v>
      </c>
      <c r="CM101" s="151">
        <v>549.65934479450254</v>
      </c>
      <c r="CN101" s="151">
        <v>549.65934479450254</v>
      </c>
      <c r="CO101" s="151">
        <v>549.65934479450254</v>
      </c>
      <c r="CP101" s="151">
        <v>549.65934479450254</v>
      </c>
      <c r="CQ101" s="151">
        <v>549.65934479450254</v>
      </c>
      <c r="CR101" s="151">
        <v>549.65934479450254</v>
      </c>
      <c r="CS101" s="151">
        <v>549.65934479450254</v>
      </c>
      <c r="CT101" s="151">
        <v>549.65934479450254</v>
      </c>
      <c r="CU101" s="151">
        <v>549.65934479450254</v>
      </c>
      <c r="CV101" s="151">
        <v>549.65934479450254</v>
      </c>
      <c r="CW101" s="151">
        <v>549.65934479450254</v>
      </c>
      <c r="CX101" s="151">
        <v>549.65934479450254</v>
      </c>
      <c r="CY101" s="151">
        <v>549.65934479450254</v>
      </c>
      <c r="CZ101" s="151">
        <v>549.65934479450254</v>
      </c>
      <c r="DA101" s="151">
        <v>549.65934479450254</v>
      </c>
      <c r="DB101" s="151">
        <v>549.65934479450254</v>
      </c>
      <c r="DC101" s="151">
        <v>549.65934479450254</v>
      </c>
      <c r="DD101" s="151">
        <v>549.65934479450254</v>
      </c>
      <c r="DE101" s="151">
        <v>549.65934479450254</v>
      </c>
      <c r="DF101" s="151">
        <v>549.65934479450254</v>
      </c>
      <c r="DG101" s="151">
        <v>549.65934479450254</v>
      </c>
      <c r="DH101" s="151">
        <v>549.65934479450254</v>
      </c>
      <c r="DI101" s="151">
        <v>549.65934479450254</v>
      </c>
      <c r="DJ101" s="151">
        <v>549.65934479450254</v>
      </c>
      <c r="DK101" s="151">
        <v>549.65934479450254</v>
      </c>
      <c r="DL101" s="151">
        <v>549.65934479450254</v>
      </c>
      <c r="DM101" s="151">
        <v>549.65934479450254</v>
      </c>
      <c r="DN101" s="151">
        <v>549.65934479450254</v>
      </c>
      <c r="DO101" s="151">
        <v>549.65934479450254</v>
      </c>
      <c r="DP101" s="151">
        <v>549.65934479450254</v>
      </c>
      <c r="DQ101" s="151">
        <v>549.65934479450254</v>
      </c>
      <c r="DR101" s="151">
        <v>549.65934479450254</v>
      </c>
      <c r="DS101" s="151">
        <v>549.65934479450254</v>
      </c>
      <c r="DT101" s="151">
        <v>549.65934479450254</v>
      </c>
      <c r="DU101" s="151">
        <v>549.65934479450254</v>
      </c>
      <c r="DV101" s="151">
        <v>549.65934479450254</v>
      </c>
      <c r="DW101" s="151">
        <v>549.65934479450254</v>
      </c>
      <c r="DX101" s="151">
        <v>549.65934479450254</v>
      </c>
      <c r="DY101" s="151">
        <v>549.65934479450254</v>
      </c>
      <c r="DZ101" s="151">
        <v>549.65934479450254</v>
      </c>
      <c r="EA101" s="151">
        <v>549.65934479450254</v>
      </c>
      <c r="EB101" s="151">
        <v>549.65934479450254</v>
      </c>
      <c r="EC101" s="151">
        <v>549.65934479450254</v>
      </c>
      <c r="ED101" s="151">
        <v>549.65934479450254</v>
      </c>
      <c r="EE101" s="151">
        <v>549.65934479450254</v>
      </c>
      <c r="EF101" s="151">
        <v>549.65934479450254</v>
      </c>
      <c r="EG101" s="151">
        <v>549.65934479450254</v>
      </c>
      <c r="EH101" s="151">
        <v>549.65934479450254</v>
      </c>
      <c r="EI101" s="151">
        <v>549.65934479450254</v>
      </c>
      <c r="EJ101" s="151">
        <v>549.65934479450254</v>
      </c>
      <c r="EK101" s="151">
        <v>549.65934479450254</v>
      </c>
      <c r="EL101" s="151">
        <v>549.65934479450254</v>
      </c>
      <c r="EM101" s="151">
        <v>549.65934479450254</v>
      </c>
      <c r="EN101" s="151">
        <v>549.65934479450254</v>
      </c>
      <c r="EO101" s="151">
        <v>549.65934479450254</v>
      </c>
      <c r="EP101" s="151">
        <v>549.65934479450254</v>
      </c>
      <c r="EQ101" s="151">
        <v>549.65934479450254</v>
      </c>
      <c r="ER101" s="151">
        <v>549.65934479450254</v>
      </c>
      <c r="ES101" s="151">
        <v>549.65934479450254</v>
      </c>
      <c r="ET101" s="151">
        <v>549.65934479450254</v>
      </c>
      <c r="EU101" s="151">
        <v>549.65934479450254</v>
      </c>
      <c r="EV101" s="151">
        <v>549.65934479450254</v>
      </c>
      <c r="EW101" s="151">
        <v>549.65934479450254</v>
      </c>
      <c r="EX101" s="151">
        <v>549.65934479450254</v>
      </c>
      <c r="EY101" s="151">
        <v>549.65934479450254</v>
      </c>
      <c r="EZ101" s="151">
        <v>549.65934479450254</v>
      </c>
      <c r="FA101" s="151">
        <v>549.65934479450254</v>
      </c>
      <c r="FB101" s="151">
        <v>549.65934479450254</v>
      </c>
      <c r="FC101" s="151">
        <v>549.65934479450254</v>
      </c>
      <c r="FD101" s="151">
        <v>549.65934479450254</v>
      </c>
      <c r="FE101" s="151">
        <v>549.65934479450254</v>
      </c>
      <c r="FF101" s="151">
        <v>549.65934479450254</v>
      </c>
      <c r="FG101" s="151">
        <v>549.65934479450254</v>
      </c>
      <c r="FH101" s="151">
        <v>549.65934479450254</v>
      </c>
      <c r="FI101" s="151">
        <v>549.65934479450254</v>
      </c>
      <c r="FJ101" s="151">
        <v>549.65934479450254</v>
      </c>
      <c r="FK101" s="151">
        <v>549.65934479450254</v>
      </c>
      <c r="FL101" s="151">
        <v>549.65934479450254</v>
      </c>
      <c r="FM101" s="151">
        <v>549.65934479450254</v>
      </c>
      <c r="FN101" s="151">
        <v>549.65934479450254</v>
      </c>
      <c r="FO101" s="151">
        <v>549.65934479450254</v>
      </c>
      <c r="FP101" s="151">
        <v>549.65934479450254</v>
      </c>
      <c r="FQ101" s="151">
        <v>549.65934479450254</v>
      </c>
      <c r="FR101" s="151">
        <v>549.65934479450254</v>
      </c>
      <c r="FS101" s="151">
        <v>549.65934479450254</v>
      </c>
      <c r="FT101" s="151">
        <v>549.65934479450254</v>
      </c>
      <c r="FU101" s="151">
        <v>549.65934479450254</v>
      </c>
      <c r="FV101" s="151">
        <v>549.65934479450254</v>
      </c>
      <c r="FW101" s="151">
        <v>549.65934479450254</v>
      </c>
      <c r="FX101" s="151">
        <v>549.65934479450254</v>
      </c>
      <c r="FY101" s="151">
        <v>549.65934479450254</v>
      </c>
      <c r="FZ101" s="151">
        <v>549.65934479450254</v>
      </c>
      <c r="GA101" s="151">
        <v>549.65934479450254</v>
      </c>
      <c r="GB101" s="151">
        <v>549.65934479450254</v>
      </c>
      <c r="GC101" s="151">
        <v>549.65934479450254</v>
      </c>
      <c r="GD101" s="151">
        <v>549.65934479450254</v>
      </c>
      <c r="GE101" s="151">
        <v>549.65934479450254</v>
      </c>
      <c r="GF101" s="151">
        <v>549.65934479450254</v>
      </c>
      <c r="GG101" s="151">
        <v>549.65934479450254</v>
      </c>
      <c r="GH101" s="151">
        <v>549.65934479450254</v>
      </c>
      <c r="GI101" s="151">
        <v>549.65934479450254</v>
      </c>
      <c r="GJ101" s="151">
        <v>549.65934479450254</v>
      </c>
      <c r="GK101" s="151">
        <v>549.65934479450254</v>
      </c>
      <c r="GL101" s="151">
        <v>549.65934479450254</v>
      </c>
      <c r="GM101" s="151">
        <v>549.65934479450254</v>
      </c>
      <c r="GN101" s="151">
        <v>549.65934479450254</v>
      </c>
      <c r="GO101" s="151">
        <v>549.65934479450254</v>
      </c>
      <c r="GP101" s="151">
        <v>549.65934479450254</v>
      </c>
      <c r="GQ101" s="151">
        <v>549.65934479450254</v>
      </c>
      <c r="GR101" s="151">
        <v>549.65934479450254</v>
      </c>
      <c r="GS101" s="151">
        <v>549.65934479450254</v>
      </c>
      <c r="GT101" s="151">
        <v>549.65934479450254</v>
      </c>
      <c r="GU101" s="151">
        <v>549.65934479450254</v>
      </c>
      <c r="GV101" s="151">
        <v>549.65934479450254</v>
      </c>
      <c r="GW101" s="151">
        <v>549.65934479450254</v>
      </c>
      <c r="GX101" s="151">
        <v>549.65934479450254</v>
      </c>
      <c r="GY101" s="151">
        <v>549.65934479450254</v>
      </c>
      <c r="GZ101" s="151">
        <v>549.65934479450254</v>
      </c>
      <c r="HA101" s="151">
        <v>549.65934479450254</v>
      </c>
      <c r="HB101" s="151">
        <v>549.65934479450254</v>
      </c>
      <c r="HC101" s="423">
        <v>549.65934479450254</v>
      </c>
      <c r="HD101" s="423">
        <v>549.65934479450254</v>
      </c>
      <c r="HE101" s="423">
        <v>549.65934479450254</v>
      </c>
      <c r="HF101" s="423">
        <v>549.65934479450254</v>
      </c>
      <c r="HG101" s="423">
        <v>549.65934479450254</v>
      </c>
      <c r="HH101" s="423">
        <v>549.65934479450254</v>
      </c>
      <c r="HI101" s="423">
        <v>549.65934479450254</v>
      </c>
      <c r="HJ101" s="423">
        <v>549.65934479450254</v>
      </c>
      <c r="HK101" s="423">
        <v>549.65934479450254</v>
      </c>
      <c r="HL101" s="423">
        <v>549.65934479450254</v>
      </c>
      <c r="HM101" s="423">
        <v>549.65934479450254</v>
      </c>
      <c r="HN101" s="423">
        <v>549.65934479450254</v>
      </c>
      <c r="HO101" s="423">
        <v>491.34434369167201</v>
      </c>
      <c r="HP101" s="423">
        <v>491.34434369167201</v>
      </c>
      <c r="HQ101" s="423">
        <v>491.34434369167201</v>
      </c>
      <c r="HR101" s="423">
        <v>491.34434369167201</v>
      </c>
      <c r="HS101" s="423">
        <v>491.34434369167201</v>
      </c>
      <c r="HT101" s="423">
        <v>491.34434369167201</v>
      </c>
      <c r="HU101" s="423">
        <v>491.34434369167201</v>
      </c>
      <c r="HV101" s="423">
        <v>491.34434369167201</v>
      </c>
      <c r="HW101" s="423">
        <v>491.34434369167201</v>
      </c>
      <c r="HX101" s="423">
        <v>491.34434369167201</v>
      </c>
      <c r="HY101" s="423">
        <v>491.34434369167201</v>
      </c>
      <c r="HZ101" s="423">
        <v>491.34434369167201</v>
      </c>
      <c r="IA101" s="423">
        <v>491.34434369167201</v>
      </c>
      <c r="IB101" s="423">
        <v>491.34434369167201</v>
      </c>
      <c r="IC101" s="423">
        <v>491.34434369167201</v>
      </c>
      <c r="ID101" s="423">
        <v>491.34434369167201</v>
      </c>
      <c r="IE101" s="423">
        <v>491.34434369167201</v>
      </c>
      <c r="IF101" s="423">
        <v>491.34434369167201</v>
      </c>
      <c r="IG101" s="423">
        <v>491.34434369167201</v>
      </c>
      <c r="IH101" s="423">
        <v>491.34434369167201</v>
      </c>
      <c r="II101" s="423">
        <v>491.34434369167201</v>
      </c>
      <c r="IJ101" s="423">
        <v>491.34434369167201</v>
      </c>
      <c r="IK101" s="423">
        <v>491.34434369167201</v>
      </c>
      <c r="IL101" s="423">
        <v>491.34434369167201</v>
      </c>
    </row>
    <row r="102" spans="1:246" x14ac:dyDescent="0.25">
      <c r="A102" s="144">
        <v>223</v>
      </c>
      <c r="B102" s="144" t="s">
        <v>358</v>
      </c>
      <c r="C102" s="144">
        <v>3</v>
      </c>
      <c r="D102" s="144">
        <v>0</v>
      </c>
      <c r="E102" s="144"/>
      <c r="F102" s="145">
        <f t="shared" si="7"/>
        <v>47.511249999999997</v>
      </c>
      <c r="G102" s="146">
        <f t="shared" si="9"/>
        <v>156.65523804588253</v>
      </c>
      <c r="H102" s="147">
        <f>MAX(0,IF(Q102&lt;&gt;"",(YEAR(Q102)-YEAR(GERAL!$G$3))*12+MONTH(Q102)+1,999))</f>
        <v>999</v>
      </c>
      <c r="I102" s="148"/>
      <c r="J102" s="149">
        <v>45292</v>
      </c>
      <c r="K102" s="150">
        <f>IF(J102&lt;&gt;"",(YEAR(J102)-YEAR(GERAL!$G$3))*12+MONTH(J102)+IF(DAY(J102)&gt;1,1,0),0)</f>
        <v>49</v>
      </c>
      <c r="L102" s="151">
        <v>0.5</v>
      </c>
      <c r="M102" s="151">
        <v>4.5</v>
      </c>
      <c r="N102" s="152">
        <v>344.65</v>
      </c>
      <c r="O102" s="153">
        <f t="shared" si="8"/>
        <v>0</v>
      </c>
      <c r="P102" s="154"/>
      <c r="Q102" s="149"/>
      <c r="R102" s="155">
        <v>50</v>
      </c>
      <c r="S102" s="156">
        <v>1</v>
      </c>
      <c r="T102" s="157">
        <v>0</v>
      </c>
      <c r="AL102" s="144" t="s">
        <v>302</v>
      </c>
      <c r="AM102" s="150" t="s">
        <v>393</v>
      </c>
      <c r="AQ102" s="151">
        <v>156.65523804588253</v>
      </c>
      <c r="AR102" s="151">
        <v>156.65523804588253</v>
      </c>
      <c r="AS102" s="151">
        <v>156.65523804588253</v>
      </c>
      <c r="AT102" s="151">
        <v>156.65523804588253</v>
      </c>
      <c r="AU102" s="151">
        <v>156.65523804588253</v>
      </c>
      <c r="AV102" s="151">
        <v>156.65523804588253</v>
      </c>
      <c r="AW102" s="151">
        <v>156.65523804588253</v>
      </c>
      <c r="AX102" s="151">
        <v>156.65523804588253</v>
      </c>
      <c r="AY102" s="151">
        <v>156.65523804588253</v>
      </c>
      <c r="AZ102" s="151">
        <v>156.65523804588253</v>
      </c>
      <c r="BA102" s="151">
        <v>156.65523804588253</v>
      </c>
      <c r="BB102" s="151">
        <v>156.65523804588253</v>
      </c>
      <c r="BC102" s="151">
        <v>156.65523804588253</v>
      </c>
      <c r="BD102" s="151">
        <v>156.65523804588253</v>
      </c>
      <c r="BE102" s="151">
        <v>156.65523804588253</v>
      </c>
      <c r="BF102" s="151">
        <v>156.65523804588253</v>
      </c>
      <c r="BG102" s="151">
        <v>156.65523804588253</v>
      </c>
      <c r="BH102" s="151">
        <v>156.65523804588253</v>
      </c>
      <c r="BI102" s="151">
        <v>156.65523804588253</v>
      </c>
      <c r="BJ102" s="151">
        <v>156.65523804588253</v>
      </c>
      <c r="BK102" s="151">
        <v>156.65523804588253</v>
      </c>
      <c r="BL102" s="151">
        <v>156.65523804588253</v>
      </c>
      <c r="BM102" s="151">
        <v>156.65523804588253</v>
      </c>
      <c r="BN102" s="151">
        <v>156.65523804588253</v>
      </c>
      <c r="BO102" s="151">
        <v>156.65523804588253</v>
      </c>
      <c r="BP102" s="151">
        <v>156.65523804588253</v>
      </c>
      <c r="BQ102" s="151">
        <v>156.65523804588253</v>
      </c>
      <c r="BR102" s="151">
        <v>156.65523804588253</v>
      </c>
      <c r="BS102" s="151">
        <v>156.65523804588253</v>
      </c>
      <c r="BT102" s="151">
        <v>156.65523804588253</v>
      </c>
      <c r="BU102" s="151">
        <v>156.65523804588253</v>
      </c>
      <c r="BV102" s="151">
        <v>156.65523804588253</v>
      </c>
      <c r="BW102" s="151">
        <v>156.65523804588253</v>
      </c>
      <c r="BX102" s="151">
        <v>156.65523804588253</v>
      </c>
      <c r="BY102" s="151">
        <v>156.65523804588253</v>
      </c>
      <c r="BZ102" s="151">
        <v>156.65523804588253</v>
      </c>
      <c r="CA102" s="151">
        <v>156.65523804588253</v>
      </c>
      <c r="CB102" s="151">
        <v>156.65523804588253</v>
      </c>
      <c r="CC102" s="151">
        <v>156.65523804588253</v>
      </c>
      <c r="CD102" s="151">
        <v>156.65523804588253</v>
      </c>
      <c r="CE102" s="151">
        <v>156.65523804588253</v>
      </c>
      <c r="CF102" s="151">
        <v>156.65523804588253</v>
      </c>
      <c r="CG102" s="151">
        <v>156.65523804588253</v>
      </c>
      <c r="CH102" s="151">
        <v>156.65523804588253</v>
      </c>
      <c r="CI102" s="151">
        <v>156.65523804588253</v>
      </c>
      <c r="CJ102" s="151">
        <v>156.65523804588253</v>
      </c>
      <c r="CK102" s="151">
        <v>156.65523804588253</v>
      </c>
      <c r="CL102" s="151">
        <v>156.65523804588253</v>
      </c>
      <c r="CM102" s="151">
        <v>156.65523804588253</v>
      </c>
      <c r="CN102" s="151">
        <v>156.65523804588253</v>
      </c>
      <c r="CO102" s="151">
        <v>156.65523804588253</v>
      </c>
      <c r="CP102" s="151">
        <v>156.65523804588253</v>
      </c>
      <c r="CQ102" s="151">
        <v>156.65523804588253</v>
      </c>
      <c r="CR102" s="151">
        <v>156.65523804588253</v>
      </c>
      <c r="CS102" s="151">
        <v>156.65523804588253</v>
      </c>
      <c r="CT102" s="151">
        <v>156.65523804588253</v>
      </c>
      <c r="CU102" s="151">
        <v>156.65523804588253</v>
      </c>
      <c r="CV102" s="151">
        <v>156.65523804588253</v>
      </c>
      <c r="CW102" s="151">
        <v>156.65523804588253</v>
      </c>
      <c r="CX102" s="151">
        <v>156.65523804588253</v>
      </c>
      <c r="CY102" s="151">
        <v>156.65523804588253</v>
      </c>
      <c r="CZ102" s="151">
        <v>156.65523804588253</v>
      </c>
      <c r="DA102" s="151">
        <v>156.65523804588253</v>
      </c>
      <c r="DB102" s="151">
        <v>156.65523804588253</v>
      </c>
      <c r="DC102" s="151">
        <v>156.65523804588253</v>
      </c>
      <c r="DD102" s="151">
        <v>156.65523804588253</v>
      </c>
      <c r="DE102" s="151">
        <v>156.65523804588253</v>
      </c>
      <c r="DF102" s="151">
        <v>156.65523804588253</v>
      </c>
      <c r="DG102" s="151">
        <v>156.65523804588253</v>
      </c>
      <c r="DH102" s="151">
        <v>156.65523804588253</v>
      </c>
      <c r="DI102" s="151">
        <v>156.65523804588253</v>
      </c>
      <c r="DJ102" s="151">
        <v>156.65523804588253</v>
      </c>
      <c r="DK102" s="151">
        <v>156.65523804588253</v>
      </c>
      <c r="DL102" s="151">
        <v>156.65523804588253</v>
      </c>
      <c r="DM102" s="151">
        <v>156.65523804588253</v>
      </c>
      <c r="DN102" s="151">
        <v>156.65523804588253</v>
      </c>
      <c r="DO102" s="151">
        <v>156.65523804588253</v>
      </c>
      <c r="DP102" s="151">
        <v>156.65523804588253</v>
      </c>
      <c r="DQ102" s="151">
        <v>156.65523804588253</v>
      </c>
      <c r="DR102" s="151">
        <v>156.65523804588253</v>
      </c>
      <c r="DS102" s="151">
        <v>156.65523804588253</v>
      </c>
      <c r="DT102" s="151">
        <v>156.65523804588253</v>
      </c>
      <c r="DU102" s="151">
        <v>156.65523804588253</v>
      </c>
      <c r="DV102" s="151">
        <v>156.65523804588253</v>
      </c>
      <c r="DW102" s="151">
        <v>156.65523804588253</v>
      </c>
      <c r="DX102" s="151">
        <v>156.65523804588253</v>
      </c>
      <c r="DY102" s="151">
        <v>156.65523804588253</v>
      </c>
      <c r="DZ102" s="151">
        <v>156.65523804588253</v>
      </c>
      <c r="EA102" s="151">
        <v>156.65523804588253</v>
      </c>
      <c r="EB102" s="151">
        <v>156.65523804588253</v>
      </c>
      <c r="EC102" s="151">
        <v>156.65523804588253</v>
      </c>
      <c r="ED102" s="151">
        <v>156.65523804588253</v>
      </c>
      <c r="EE102" s="151">
        <v>156.65523804588253</v>
      </c>
      <c r="EF102" s="151">
        <v>156.65523804588253</v>
      </c>
      <c r="EG102" s="151">
        <v>156.65523804588253</v>
      </c>
      <c r="EH102" s="151">
        <v>156.65523804588253</v>
      </c>
      <c r="EI102" s="151">
        <v>156.65523804588253</v>
      </c>
      <c r="EJ102" s="151">
        <v>156.65523804588253</v>
      </c>
      <c r="EK102" s="151">
        <v>156.65523804588253</v>
      </c>
      <c r="EL102" s="151">
        <v>156.65523804588253</v>
      </c>
      <c r="EM102" s="151">
        <v>156.65523804588253</v>
      </c>
      <c r="EN102" s="151">
        <v>156.65523804588253</v>
      </c>
      <c r="EO102" s="151">
        <v>156.65523804588253</v>
      </c>
      <c r="EP102" s="151">
        <v>156.65523804588253</v>
      </c>
      <c r="EQ102" s="151">
        <v>156.65523804588253</v>
      </c>
      <c r="ER102" s="151">
        <v>156.65523804588253</v>
      </c>
      <c r="ES102" s="151">
        <v>156.65523804588253</v>
      </c>
      <c r="ET102" s="151">
        <v>156.65523804588253</v>
      </c>
      <c r="EU102" s="151">
        <v>156.65523804588253</v>
      </c>
      <c r="EV102" s="151">
        <v>156.65523804588253</v>
      </c>
      <c r="EW102" s="151">
        <v>156.65523804588253</v>
      </c>
      <c r="EX102" s="151">
        <v>156.65523804588253</v>
      </c>
      <c r="EY102" s="151">
        <v>156.65523804588253</v>
      </c>
      <c r="EZ102" s="151">
        <v>156.65523804588253</v>
      </c>
      <c r="FA102" s="151">
        <v>156.65523804588253</v>
      </c>
      <c r="FB102" s="151">
        <v>156.65523804588253</v>
      </c>
      <c r="FC102" s="151">
        <v>156.65523804588253</v>
      </c>
      <c r="FD102" s="151">
        <v>156.65523804588253</v>
      </c>
      <c r="FE102" s="151">
        <v>156.65523804588253</v>
      </c>
      <c r="FF102" s="151">
        <v>156.65523804588253</v>
      </c>
      <c r="FG102" s="151">
        <v>156.65523804588253</v>
      </c>
      <c r="FH102" s="151">
        <v>156.65523804588253</v>
      </c>
      <c r="FI102" s="151">
        <v>156.65523804588253</v>
      </c>
      <c r="FJ102" s="151">
        <v>156.65523804588253</v>
      </c>
      <c r="FK102" s="151">
        <v>156.65523804588253</v>
      </c>
      <c r="FL102" s="151">
        <v>156.65523804588253</v>
      </c>
      <c r="FM102" s="151">
        <v>156.65523804588253</v>
      </c>
      <c r="FN102" s="151">
        <v>156.65523804588253</v>
      </c>
      <c r="FO102" s="151">
        <v>156.65523804588253</v>
      </c>
      <c r="FP102" s="151">
        <v>156.65523804588253</v>
      </c>
      <c r="FQ102" s="151">
        <v>156.65523804588253</v>
      </c>
      <c r="FR102" s="151">
        <v>156.65523804588253</v>
      </c>
      <c r="FS102" s="151">
        <v>156.65523804588253</v>
      </c>
      <c r="FT102" s="151">
        <v>156.65523804588253</v>
      </c>
      <c r="FU102" s="151">
        <v>156.65523804588253</v>
      </c>
      <c r="FV102" s="151">
        <v>156.65523804588253</v>
      </c>
      <c r="FW102" s="151">
        <v>156.65523804588253</v>
      </c>
      <c r="FX102" s="151">
        <v>156.65523804588253</v>
      </c>
      <c r="FY102" s="151">
        <v>156.65523804588253</v>
      </c>
      <c r="FZ102" s="151">
        <v>156.65523804588253</v>
      </c>
      <c r="GA102" s="151">
        <v>156.65523804588253</v>
      </c>
      <c r="GB102" s="151">
        <v>156.65523804588253</v>
      </c>
      <c r="GC102" s="151">
        <v>156.65523804588253</v>
      </c>
      <c r="GD102" s="151">
        <v>156.65523804588253</v>
      </c>
      <c r="GE102" s="151">
        <v>156.65523804588253</v>
      </c>
      <c r="GF102" s="151">
        <v>156.65523804588253</v>
      </c>
      <c r="GG102" s="151">
        <v>156.65523804588253</v>
      </c>
      <c r="GH102" s="151">
        <v>156.65523804588253</v>
      </c>
      <c r="GI102" s="151">
        <v>156.65523804588253</v>
      </c>
      <c r="GJ102" s="151">
        <v>156.65523804588253</v>
      </c>
      <c r="GK102" s="151">
        <v>156.65523804588253</v>
      </c>
      <c r="GL102" s="151">
        <v>156.65523804588253</v>
      </c>
      <c r="GM102" s="151">
        <v>156.65523804588253</v>
      </c>
      <c r="GN102" s="151">
        <v>156.65523804588253</v>
      </c>
      <c r="GO102" s="151">
        <v>156.65523804588253</v>
      </c>
      <c r="GP102" s="151">
        <v>156.65523804588253</v>
      </c>
      <c r="GQ102" s="151">
        <v>156.65523804588253</v>
      </c>
      <c r="GR102" s="151">
        <v>156.65523804588253</v>
      </c>
      <c r="GS102" s="151">
        <v>156.65523804588253</v>
      </c>
      <c r="GT102" s="151">
        <v>156.65523804588253</v>
      </c>
      <c r="GU102" s="151">
        <v>156.65523804588253</v>
      </c>
      <c r="GV102" s="151">
        <v>156.65523804588253</v>
      </c>
      <c r="GW102" s="151">
        <v>156.65523804588253</v>
      </c>
      <c r="GX102" s="151">
        <v>156.65523804588253</v>
      </c>
      <c r="GY102" s="151">
        <v>156.65523804588253</v>
      </c>
      <c r="GZ102" s="151">
        <v>156.65523804588253</v>
      </c>
      <c r="HA102" s="151">
        <v>156.65523804588253</v>
      </c>
      <c r="HB102" s="151">
        <v>156.65523804588253</v>
      </c>
      <c r="HC102" s="423">
        <v>156.65523804588253</v>
      </c>
      <c r="HD102" s="423">
        <v>156.65523804588253</v>
      </c>
      <c r="HE102" s="423">
        <v>156.65523804588253</v>
      </c>
      <c r="HF102" s="423">
        <v>156.65523804588253</v>
      </c>
      <c r="HG102" s="423">
        <v>156.65523804588253</v>
      </c>
      <c r="HH102" s="423">
        <v>156.65523804588253</v>
      </c>
      <c r="HI102" s="423">
        <v>156.65523804588253</v>
      </c>
      <c r="HJ102" s="423">
        <v>156.65523804588253</v>
      </c>
      <c r="HK102" s="423">
        <v>156.65523804588253</v>
      </c>
      <c r="HL102" s="423">
        <v>156.65523804588253</v>
      </c>
      <c r="HM102" s="423">
        <v>156.65523804588253</v>
      </c>
      <c r="HN102" s="423">
        <v>156.65523804588253</v>
      </c>
      <c r="HO102" s="423">
        <v>0</v>
      </c>
      <c r="HP102" s="423">
        <v>0</v>
      </c>
      <c r="HQ102" s="423">
        <v>0</v>
      </c>
      <c r="HR102" s="423">
        <v>0</v>
      </c>
      <c r="HS102" s="423">
        <v>0</v>
      </c>
      <c r="HT102" s="423">
        <v>0</v>
      </c>
      <c r="HU102" s="423">
        <v>0</v>
      </c>
      <c r="HV102" s="423">
        <v>0</v>
      </c>
      <c r="HW102" s="423">
        <v>0</v>
      </c>
      <c r="HX102" s="423">
        <v>0</v>
      </c>
      <c r="HY102" s="423">
        <v>0</v>
      </c>
      <c r="HZ102" s="423">
        <v>0</v>
      </c>
      <c r="IA102" s="423">
        <v>0</v>
      </c>
      <c r="IB102" s="423">
        <v>0</v>
      </c>
      <c r="IC102" s="423">
        <v>0</v>
      </c>
      <c r="ID102" s="423">
        <v>0</v>
      </c>
      <c r="IE102" s="423">
        <v>0</v>
      </c>
      <c r="IF102" s="423">
        <v>0</v>
      </c>
      <c r="IG102" s="423">
        <v>0</v>
      </c>
      <c r="IH102" s="423">
        <v>0</v>
      </c>
      <c r="II102" s="423">
        <v>0</v>
      </c>
      <c r="IJ102" s="423">
        <v>0</v>
      </c>
      <c r="IK102" s="423">
        <v>0</v>
      </c>
      <c r="IL102" s="423">
        <v>0</v>
      </c>
    </row>
    <row r="103" spans="1:246" x14ac:dyDescent="0.25">
      <c r="A103" s="144">
        <v>224</v>
      </c>
      <c r="B103" s="144" t="s">
        <v>359</v>
      </c>
      <c r="C103" s="144">
        <v>3</v>
      </c>
      <c r="D103" s="144">
        <v>0</v>
      </c>
      <c r="E103" s="144"/>
      <c r="F103" s="145">
        <f t="shared" si="7"/>
        <v>1468.2391168200002</v>
      </c>
      <c r="G103" s="146">
        <f t="shared" si="9"/>
        <v>157.8523373595973</v>
      </c>
      <c r="H103" s="147">
        <f>MAX(0,IF(Q103&lt;&gt;"",(YEAR(Q103)-YEAR(GERAL!$G$3))*12+MONTH(Q103)+1,999))</f>
        <v>999</v>
      </c>
      <c r="I103" s="148"/>
      <c r="J103" s="149"/>
      <c r="K103" s="150">
        <f>IF(J103&lt;&gt;"",(YEAR(J103)-YEAR(GERAL!$G$3))*12+MONTH(J103)+IF(DAY(J103)&gt;1,1,0),0)</f>
        <v>0</v>
      </c>
      <c r="L103" s="151">
        <v>1.1000000000000001</v>
      </c>
      <c r="M103" s="151">
        <v>2.0499999999999998</v>
      </c>
      <c r="N103" s="152">
        <v>344.65</v>
      </c>
      <c r="O103" s="153">
        <f t="shared" si="8"/>
        <v>0</v>
      </c>
      <c r="P103" s="154"/>
      <c r="Q103" s="149"/>
      <c r="R103" s="155">
        <v>1515.64</v>
      </c>
      <c r="S103" s="156">
        <v>1</v>
      </c>
      <c r="T103" s="157">
        <v>0</v>
      </c>
      <c r="AL103" s="144" t="s">
        <v>175</v>
      </c>
      <c r="AM103" s="150" t="s">
        <v>393</v>
      </c>
      <c r="AQ103" s="151">
        <v>157.8523373595973</v>
      </c>
      <c r="AR103" s="151">
        <v>157.8523373595973</v>
      </c>
      <c r="AS103" s="151">
        <v>157.8523373595973</v>
      </c>
      <c r="AT103" s="151">
        <v>157.8523373595973</v>
      </c>
      <c r="AU103" s="151">
        <v>157.8523373595973</v>
      </c>
      <c r="AV103" s="151">
        <v>157.8523373595973</v>
      </c>
      <c r="AW103" s="151">
        <v>157.8523373595973</v>
      </c>
      <c r="AX103" s="151">
        <v>157.8523373595973</v>
      </c>
      <c r="AY103" s="151">
        <v>157.8523373595973</v>
      </c>
      <c r="AZ103" s="151">
        <v>157.8523373595973</v>
      </c>
      <c r="BA103" s="151">
        <v>157.8523373595973</v>
      </c>
      <c r="BB103" s="151">
        <v>157.8523373595973</v>
      </c>
      <c r="BC103" s="151">
        <v>164.57488110857793</v>
      </c>
      <c r="BD103" s="151">
        <v>164.57488110857793</v>
      </c>
      <c r="BE103" s="151">
        <v>164.57488110857793</v>
      </c>
      <c r="BF103" s="151">
        <v>164.57488110857793</v>
      </c>
      <c r="BG103" s="151">
        <v>164.57488110857793</v>
      </c>
      <c r="BH103" s="151">
        <v>164.57488110857793</v>
      </c>
      <c r="BI103" s="151">
        <v>164.57488110857793</v>
      </c>
      <c r="BJ103" s="151">
        <v>164.57488110857793</v>
      </c>
      <c r="BK103" s="151">
        <v>164.57488110857793</v>
      </c>
      <c r="BL103" s="151">
        <v>164.57488110857793</v>
      </c>
      <c r="BM103" s="151">
        <v>164.57488110857793</v>
      </c>
      <c r="BN103" s="151">
        <v>164.57488110857793</v>
      </c>
      <c r="BO103" s="151">
        <v>169.67049781326585</v>
      </c>
      <c r="BP103" s="151">
        <v>169.67049781326585</v>
      </c>
      <c r="BQ103" s="151">
        <v>169.67049781326585</v>
      </c>
      <c r="BR103" s="151">
        <v>169.67049781326585</v>
      </c>
      <c r="BS103" s="151">
        <v>169.67049781326585</v>
      </c>
      <c r="BT103" s="151">
        <v>169.67049781326585</v>
      </c>
      <c r="BU103" s="151">
        <v>169.67049781326585</v>
      </c>
      <c r="BV103" s="151">
        <v>169.67049781326585</v>
      </c>
      <c r="BW103" s="151">
        <v>169.67049781326585</v>
      </c>
      <c r="BX103" s="151">
        <v>169.67049781326585</v>
      </c>
      <c r="BY103" s="151">
        <v>169.67049781326585</v>
      </c>
      <c r="BZ103" s="151">
        <v>169.67049781326585</v>
      </c>
      <c r="CA103" s="151">
        <v>172.55103445614594</v>
      </c>
      <c r="CB103" s="151">
        <v>172.55103445614594</v>
      </c>
      <c r="CC103" s="151">
        <v>172.55103445614594</v>
      </c>
      <c r="CD103" s="151">
        <v>172.55103445614594</v>
      </c>
      <c r="CE103" s="151">
        <v>172.55103445614594</v>
      </c>
      <c r="CF103" s="151">
        <v>172.55103445614594</v>
      </c>
      <c r="CG103" s="151">
        <v>172.55103445614594</v>
      </c>
      <c r="CH103" s="151">
        <v>172.55103445614594</v>
      </c>
      <c r="CI103" s="151">
        <v>172.55103445614594</v>
      </c>
      <c r="CJ103" s="151">
        <v>172.55103445614594</v>
      </c>
      <c r="CK103" s="151">
        <v>172.55103445614594</v>
      </c>
      <c r="CL103" s="151">
        <v>172.55103445614594</v>
      </c>
      <c r="CM103" s="151">
        <v>176.12437453335195</v>
      </c>
      <c r="CN103" s="151">
        <v>176.12437453335195</v>
      </c>
      <c r="CO103" s="151">
        <v>176.12437453335195</v>
      </c>
      <c r="CP103" s="151">
        <v>176.12437453335195</v>
      </c>
      <c r="CQ103" s="151">
        <v>176.12437453335195</v>
      </c>
      <c r="CR103" s="151">
        <v>176.12437453335195</v>
      </c>
      <c r="CS103" s="151">
        <v>176.12437453335195</v>
      </c>
      <c r="CT103" s="151">
        <v>176.12437453335195</v>
      </c>
      <c r="CU103" s="151">
        <v>176.12437453335195</v>
      </c>
      <c r="CV103" s="151">
        <v>176.12437453335195</v>
      </c>
      <c r="CW103" s="151">
        <v>176.12437453335195</v>
      </c>
      <c r="CX103" s="151">
        <v>176.12437453335195</v>
      </c>
      <c r="CY103" s="151">
        <v>179.8477245075847</v>
      </c>
      <c r="CZ103" s="151">
        <v>179.8477245075847</v>
      </c>
      <c r="DA103" s="151">
        <v>179.8477245075847</v>
      </c>
      <c r="DB103" s="151">
        <v>179.8477245075847</v>
      </c>
      <c r="DC103" s="151">
        <v>179.8477245075847</v>
      </c>
      <c r="DD103" s="151">
        <v>179.8477245075847</v>
      </c>
      <c r="DE103" s="151">
        <v>179.8477245075847</v>
      </c>
      <c r="DF103" s="151">
        <v>179.8477245075847</v>
      </c>
      <c r="DG103" s="151">
        <v>179.8477245075847</v>
      </c>
      <c r="DH103" s="151">
        <v>179.8477245075847</v>
      </c>
      <c r="DI103" s="151">
        <v>179.8477245075847</v>
      </c>
      <c r="DJ103" s="151">
        <v>179.8477245075847</v>
      </c>
      <c r="DK103" s="151">
        <v>183.36682888109391</v>
      </c>
      <c r="DL103" s="151">
        <v>183.36682888109391</v>
      </c>
      <c r="DM103" s="151">
        <v>183.36682888109391</v>
      </c>
      <c r="DN103" s="151">
        <v>183.36682888109391</v>
      </c>
      <c r="DO103" s="151">
        <v>183.36682888109391</v>
      </c>
      <c r="DP103" s="151">
        <v>183.36682888109391</v>
      </c>
      <c r="DQ103" s="151">
        <v>183.36682888109391</v>
      </c>
      <c r="DR103" s="151">
        <v>183.36682888109391</v>
      </c>
      <c r="DS103" s="151">
        <v>183.36682888109391</v>
      </c>
      <c r="DT103" s="151">
        <v>183.36682888109391</v>
      </c>
      <c r="DU103" s="151">
        <v>183.36682888109391</v>
      </c>
      <c r="DV103" s="151">
        <v>183.36682888109391</v>
      </c>
      <c r="DW103" s="151">
        <v>185.96623135754498</v>
      </c>
      <c r="DX103" s="151">
        <v>185.96623135754498</v>
      </c>
      <c r="DY103" s="151">
        <v>185.96623135754498</v>
      </c>
      <c r="DZ103" s="151">
        <v>185.96623135754498</v>
      </c>
      <c r="EA103" s="151">
        <v>185.96623135754498</v>
      </c>
      <c r="EB103" s="151">
        <v>185.96623135754498</v>
      </c>
      <c r="EC103" s="151">
        <v>185.96623135754498</v>
      </c>
      <c r="ED103" s="151">
        <v>185.96623135754498</v>
      </c>
      <c r="EE103" s="151">
        <v>185.96623135754498</v>
      </c>
      <c r="EF103" s="151">
        <v>185.96623135754498</v>
      </c>
      <c r="EG103" s="151">
        <v>185.96623135754498</v>
      </c>
      <c r="EH103" s="151">
        <v>185.96623135754498</v>
      </c>
      <c r="EI103" s="151">
        <v>189.37701484101609</v>
      </c>
      <c r="EJ103" s="151">
        <v>189.37701484101609</v>
      </c>
      <c r="EK103" s="151">
        <v>189.37701484101609</v>
      </c>
      <c r="EL103" s="151">
        <v>189.37701484101609</v>
      </c>
      <c r="EM103" s="151">
        <v>189.37701484101609</v>
      </c>
      <c r="EN103" s="151">
        <v>189.37701484101609</v>
      </c>
      <c r="EO103" s="151">
        <v>189.37701484101609</v>
      </c>
      <c r="EP103" s="151">
        <v>189.37701484101609</v>
      </c>
      <c r="EQ103" s="151">
        <v>189.37701484101609</v>
      </c>
      <c r="ER103" s="151">
        <v>189.37701484101609</v>
      </c>
      <c r="ES103" s="151">
        <v>189.37701484101609</v>
      </c>
      <c r="ET103" s="151">
        <v>189.37701484101609</v>
      </c>
      <c r="EU103" s="151">
        <v>192.73482481632897</v>
      </c>
      <c r="EV103" s="151">
        <v>192.73482481632897</v>
      </c>
      <c r="EW103" s="151">
        <v>192.73482481632897</v>
      </c>
      <c r="EX103" s="151">
        <v>192.73482481632897</v>
      </c>
      <c r="EY103" s="151">
        <v>192.73482481632897</v>
      </c>
      <c r="EZ103" s="151">
        <v>192.73482481632897</v>
      </c>
      <c r="FA103" s="151">
        <v>192.73482481632897</v>
      </c>
      <c r="FB103" s="151">
        <v>192.73482481632897</v>
      </c>
      <c r="FC103" s="151">
        <v>192.73482481632897</v>
      </c>
      <c r="FD103" s="151">
        <v>192.73482481632897</v>
      </c>
      <c r="FE103" s="151">
        <v>192.73482481632897</v>
      </c>
      <c r="FF103" s="151">
        <v>192.73482481632897</v>
      </c>
      <c r="FG103" s="151">
        <v>195.10699984211351</v>
      </c>
      <c r="FH103" s="151">
        <v>195.10699984211351</v>
      </c>
      <c r="FI103" s="151">
        <v>195.10699984211351</v>
      </c>
      <c r="FJ103" s="151">
        <v>195.10699984211351</v>
      </c>
      <c r="FK103" s="151">
        <v>195.10699984211351</v>
      </c>
      <c r="FL103" s="151">
        <v>195.10699984211351</v>
      </c>
      <c r="FM103" s="151">
        <v>195.10699984211351</v>
      </c>
      <c r="FN103" s="151">
        <v>195.10699984211351</v>
      </c>
      <c r="FO103" s="151">
        <v>195.10699984211351</v>
      </c>
      <c r="FP103" s="151">
        <v>195.10699984211351</v>
      </c>
      <c r="FQ103" s="151">
        <v>195.10699984211351</v>
      </c>
      <c r="FR103" s="151">
        <v>195.10699984211351</v>
      </c>
      <c r="FS103" s="151">
        <v>198.42583227308546</v>
      </c>
      <c r="FT103" s="151">
        <v>198.42583227308546</v>
      </c>
      <c r="FU103" s="151">
        <v>198.42583227308546</v>
      </c>
      <c r="FV103" s="151">
        <v>198.42583227308546</v>
      </c>
      <c r="FW103" s="151">
        <v>198.42583227308546</v>
      </c>
      <c r="FX103" s="151">
        <v>198.42583227308546</v>
      </c>
      <c r="FY103" s="151">
        <v>198.42583227308546</v>
      </c>
      <c r="FZ103" s="151">
        <v>198.42583227308546</v>
      </c>
      <c r="GA103" s="151">
        <v>198.42583227308546</v>
      </c>
      <c r="GB103" s="151">
        <v>198.42583227308546</v>
      </c>
      <c r="GC103" s="151">
        <v>198.42583227308546</v>
      </c>
      <c r="GD103" s="151">
        <v>198.42583227308546</v>
      </c>
      <c r="GE103" s="151">
        <v>201.10932664582862</v>
      </c>
      <c r="GF103" s="151">
        <v>201.10932664582862</v>
      </c>
      <c r="GG103" s="151">
        <v>201.10932664582862</v>
      </c>
      <c r="GH103" s="151">
        <v>201.10932664582862</v>
      </c>
      <c r="GI103" s="151">
        <v>201.10932664582862</v>
      </c>
      <c r="GJ103" s="151">
        <v>201.10932664582862</v>
      </c>
      <c r="GK103" s="151">
        <v>201.10932664582862</v>
      </c>
      <c r="GL103" s="151">
        <v>201.10932664582862</v>
      </c>
      <c r="GM103" s="151">
        <v>201.10932664582862</v>
      </c>
      <c r="GN103" s="151">
        <v>201.10932664582862</v>
      </c>
      <c r="GO103" s="151">
        <v>201.10932664582862</v>
      </c>
      <c r="GP103" s="151">
        <v>201.10932664582862</v>
      </c>
      <c r="GQ103" s="151">
        <v>205.14457008321887</v>
      </c>
      <c r="GR103" s="151">
        <v>205.14457008321887</v>
      </c>
      <c r="GS103" s="151">
        <v>205.14457008321887</v>
      </c>
      <c r="GT103" s="151">
        <v>205.14457008321887</v>
      </c>
      <c r="GU103" s="151">
        <v>205.14457008321887</v>
      </c>
      <c r="GV103" s="151">
        <v>205.14457008321887</v>
      </c>
      <c r="GW103" s="151">
        <v>205.14457008321887</v>
      </c>
      <c r="GX103" s="151">
        <v>205.14457008321887</v>
      </c>
      <c r="GY103" s="151">
        <v>205.14457008321887</v>
      </c>
      <c r="GZ103" s="151">
        <v>205.14457008321887</v>
      </c>
      <c r="HA103" s="151">
        <v>205.14457008321887</v>
      </c>
      <c r="HB103" s="151">
        <v>205.14457008321887</v>
      </c>
      <c r="HC103" s="423">
        <v>208.10785256718293</v>
      </c>
      <c r="HD103" s="423">
        <v>208.10785256718293</v>
      </c>
      <c r="HE103" s="423">
        <v>208.10785256718293</v>
      </c>
      <c r="HF103" s="423">
        <v>208.10785256718293</v>
      </c>
      <c r="HG103" s="423">
        <v>208.10785256718293</v>
      </c>
      <c r="HH103" s="423">
        <v>208.10785256718293</v>
      </c>
      <c r="HI103" s="423">
        <v>208.10785256718293</v>
      </c>
      <c r="HJ103" s="423">
        <v>208.10785256718293</v>
      </c>
      <c r="HK103" s="423">
        <v>208.10785256718293</v>
      </c>
      <c r="HL103" s="423">
        <v>208.10785256718293</v>
      </c>
      <c r="HM103" s="423">
        <v>208.10785256718293</v>
      </c>
      <c r="HN103" s="423">
        <v>208.10785256718293</v>
      </c>
      <c r="HO103" s="423">
        <v>706.56347621843804</v>
      </c>
      <c r="HP103" s="423">
        <v>706.56347621843804</v>
      </c>
      <c r="HQ103" s="423">
        <v>706.56347621843804</v>
      </c>
      <c r="HR103" s="423">
        <v>706.56347621843804</v>
      </c>
      <c r="HS103" s="423">
        <v>706.56347621843804</v>
      </c>
      <c r="HT103" s="423">
        <v>706.56347621843804</v>
      </c>
      <c r="HU103" s="423">
        <v>706.56347621843804</v>
      </c>
      <c r="HV103" s="423">
        <v>706.56347621843804</v>
      </c>
      <c r="HW103" s="423">
        <v>706.56347621843804</v>
      </c>
      <c r="HX103" s="423">
        <v>706.56347621843804</v>
      </c>
      <c r="HY103" s="423">
        <v>706.56347621843804</v>
      </c>
      <c r="HZ103" s="423">
        <v>706.56347621843804</v>
      </c>
      <c r="IA103" s="423">
        <v>706.56347621843804</v>
      </c>
      <c r="IB103" s="423">
        <v>706.56347621843804</v>
      </c>
      <c r="IC103" s="423">
        <v>706.56347621843804</v>
      </c>
      <c r="ID103" s="423">
        <v>706.56347621843804</v>
      </c>
      <c r="IE103" s="423">
        <v>706.56347621843804</v>
      </c>
      <c r="IF103" s="423">
        <v>706.56347621843804</v>
      </c>
      <c r="IG103" s="423">
        <v>706.56347621843804</v>
      </c>
      <c r="IH103" s="423">
        <v>706.56347621843804</v>
      </c>
      <c r="II103" s="423">
        <v>706.56347621843804</v>
      </c>
      <c r="IJ103" s="423">
        <v>706.56347621843804</v>
      </c>
      <c r="IK103" s="423">
        <v>706.56347621843804</v>
      </c>
      <c r="IL103" s="423">
        <v>706.56347621843804</v>
      </c>
    </row>
    <row r="104" spans="1:246" x14ac:dyDescent="0.25">
      <c r="A104" s="144">
        <v>228</v>
      </c>
      <c r="B104" s="144" t="s">
        <v>360</v>
      </c>
      <c r="C104" s="144">
        <v>4</v>
      </c>
      <c r="D104" s="144">
        <v>0</v>
      </c>
      <c r="E104" s="144"/>
      <c r="F104" s="145">
        <f t="shared" si="7"/>
        <v>4.5686718000000006</v>
      </c>
      <c r="G104" s="146">
        <f t="shared" si="9"/>
        <v>340.98540993485778</v>
      </c>
      <c r="H104" s="147">
        <f>MAX(0,IF(Q104&lt;&gt;"",(YEAR(Q104)-YEAR(GERAL!$G$3))*12+MONTH(Q104)+1,999))</f>
        <v>999</v>
      </c>
      <c r="I104" s="148"/>
      <c r="J104" s="149">
        <v>44593</v>
      </c>
      <c r="K104" s="150">
        <f>IF(J104&lt;&gt;"",(YEAR(J104)-YEAR(GERAL!$G$3))*12+MONTH(J104)+IF(DAY(J104)&gt;1,1,0),0)</f>
        <v>26</v>
      </c>
      <c r="L104" s="151">
        <v>2</v>
      </c>
      <c r="M104" s="151">
        <v>6.5</v>
      </c>
      <c r="N104" s="152">
        <v>344.65</v>
      </c>
      <c r="O104" s="153">
        <f t="shared" si="8"/>
        <v>0</v>
      </c>
      <c r="P104" s="154"/>
      <c r="Q104" s="149"/>
      <c r="R104" s="155">
        <v>5.54</v>
      </c>
      <c r="S104" s="156">
        <v>0.9</v>
      </c>
      <c r="T104" s="157">
        <v>0.49248448969348158</v>
      </c>
      <c r="AL104" s="144" t="s">
        <v>175</v>
      </c>
      <c r="AM104" s="150" t="s">
        <v>393</v>
      </c>
      <c r="AQ104" s="151">
        <v>340.98540993485778</v>
      </c>
      <c r="AR104" s="151">
        <v>340.98540993485778</v>
      </c>
      <c r="AS104" s="151">
        <v>340.98540993485778</v>
      </c>
      <c r="AT104" s="151">
        <v>340.98540993485778</v>
      </c>
      <c r="AU104" s="151">
        <v>340.98540993485778</v>
      </c>
      <c r="AV104" s="151">
        <v>340.98540993485778</v>
      </c>
      <c r="AW104" s="151">
        <v>340.98540993485778</v>
      </c>
      <c r="AX104" s="151">
        <v>340.98540993485778</v>
      </c>
      <c r="AY104" s="151">
        <v>340.98540993485778</v>
      </c>
      <c r="AZ104" s="151">
        <v>340.98540993485778</v>
      </c>
      <c r="BA104" s="151">
        <v>340.98540993485778</v>
      </c>
      <c r="BB104" s="151">
        <v>340.98540993485778</v>
      </c>
      <c r="BC104" s="151">
        <v>356.55449542233777</v>
      </c>
      <c r="BD104" s="151">
        <v>356.55449542233777</v>
      </c>
      <c r="BE104" s="151">
        <v>356.55449542233777</v>
      </c>
      <c r="BF104" s="151">
        <v>356.55449542233777</v>
      </c>
      <c r="BG104" s="151">
        <v>356.55449542233777</v>
      </c>
      <c r="BH104" s="151">
        <v>356.55449542233777</v>
      </c>
      <c r="BI104" s="151">
        <v>356.55449542233777</v>
      </c>
      <c r="BJ104" s="151">
        <v>356.55449542233777</v>
      </c>
      <c r="BK104" s="151">
        <v>356.55449542233777</v>
      </c>
      <c r="BL104" s="151">
        <v>356.55449542233777</v>
      </c>
      <c r="BM104" s="151">
        <v>356.55449542233777</v>
      </c>
      <c r="BN104" s="151">
        <v>356.55449542233777</v>
      </c>
      <c r="BO104" s="151">
        <v>368.35569673080778</v>
      </c>
      <c r="BP104" s="151">
        <v>368.35569673080778</v>
      </c>
      <c r="BQ104" s="151">
        <v>368.35569673080778</v>
      </c>
      <c r="BR104" s="151">
        <v>368.35569673080778</v>
      </c>
      <c r="BS104" s="151">
        <v>368.35569673080778</v>
      </c>
      <c r="BT104" s="151">
        <v>368.35569673080778</v>
      </c>
      <c r="BU104" s="151">
        <v>368.35569673080778</v>
      </c>
      <c r="BV104" s="151">
        <v>368.35569673080778</v>
      </c>
      <c r="BW104" s="151">
        <v>368.35569673080778</v>
      </c>
      <c r="BX104" s="151">
        <v>368.35569673080778</v>
      </c>
      <c r="BY104" s="151">
        <v>368.35569673080778</v>
      </c>
      <c r="BZ104" s="151">
        <v>368.35569673080778</v>
      </c>
      <c r="CA104" s="151">
        <v>375.0268799789078</v>
      </c>
      <c r="CB104" s="151">
        <v>375.0268799789078</v>
      </c>
      <c r="CC104" s="151">
        <v>375.0268799789078</v>
      </c>
      <c r="CD104" s="151">
        <v>375.0268799789078</v>
      </c>
      <c r="CE104" s="151">
        <v>375.0268799789078</v>
      </c>
      <c r="CF104" s="151">
        <v>375.0268799789078</v>
      </c>
      <c r="CG104" s="151">
        <v>375.0268799789078</v>
      </c>
      <c r="CH104" s="151">
        <v>375.0268799789078</v>
      </c>
      <c r="CI104" s="151">
        <v>375.0268799789078</v>
      </c>
      <c r="CJ104" s="151">
        <v>375.0268799789078</v>
      </c>
      <c r="CK104" s="151">
        <v>375.0268799789078</v>
      </c>
      <c r="CL104" s="151">
        <v>375.0268799789078</v>
      </c>
      <c r="CM104" s="151">
        <v>383.30256240139778</v>
      </c>
      <c r="CN104" s="151">
        <v>383.30256240139778</v>
      </c>
      <c r="CO104" s="151">
        <v>383.30256240139778</v>
      </c>
      <c r="CP104" s="151">
        <v>383.30256240139778</v>
      </c>
      <c r="CQ104" s="151">
        <v>383.30256240139778</v>
      </c>
      <c r="CR104" s="151">
        <v>383.30256240139778</v>
      </c>
      <c r="CS104" s="151">
        <v>383.30256240139778</v>
      </c>
      <c r="CT104" s="151">
        <v>383.30256240139778</v>
      </c>
      <c r="CU104" s="151">
        <v>383.30256240139778</v>
      </c>
      <c r="CV104" s="151">
        <v>383.30256240139778</v>
      </c>
      <c r="CW104" s="151">
        <v>383.30256240139778</v>
      </c>
      <c r="CX104" s="151">
        <v>383.30256240139778</v>
      </c>
      <c r="CY104" s="151">
        <v>391.92566047456774</v>
      </c>
      <c r="CZ104" s="151">
        <v>391.92566047456774</v>
      </c>
      <c r="DA104" s="151">
        <v>391.92566047456774</v>
      </c>
      <c r="DB104" s="151">
        <v>391.92566047456774</v>
      </c>
      <c r="DC104" s="151">
        <v>391.92566047456774</v>
      </c>
      <c r="DD104" s="151">
        <v>391.92566047456774</v>
      </c>
      <c r="DE104" s="151">
        <v>391.92566047456774</v>
      </c>
      <c r="DF104" s="151">
        <v>391.92566047456774</v>
      </c>
      <c r="DG104" s="151">
        <v>391.92566047456774</v>
      </c>
      <c r="DH104" s="151">
        <v>391.92566047456774</v>
      </c>
      <c r="DI104" s="151">
        <v>391.92566047456774</v>
      </c>
      <c r="DJ104" s="151">
        <v>391.92566047456774</v>
      </c>
      <c r="DK104" s="151">
        <v>400.0757356360478</v>
      </c>
      <c r="DL104" s="151">
        <v>400.0757356360478</v>
      </c>
      <c r="DM104" s="151">
        <v>400.0757356360478</v>
      </c>
      <c r="DN104" s="151">
        <v>400.0757356360478</v>
      </c>
      <c r="DO104" s="151">
        <v>400.0757356360478</v>
      </c>
      <c r="DP104" s="151">
        <v>400.0757356360478</v>
      </c>
      <c r="DQ104" s="151">
        <v>400.0757356360478</v>
      </c>
      <c r="DR104" s="151">
        <v>400.0757356360478</v>
      </c>
      <c r="DS104" s="151">
        <v>400.0757356360478</v>
      </c>
      <c r="DT104" s="151">
        <v>400.0757356360478</v>
      </c>
      <c r="DU104" s="151">
        <v>400.0757356360478</v>
      </c>
      <c r="DV104" s="151">
        <v>400.0757356360478</v>
      </c>
      <c r="DW104" s="151">
        <v>406.09582578099776</v>
      </c>
      <c r="DX104" s="151">
        <v>406.09582578099776</v>
      </c>
      <c r="DY104" s="151">
        <v>406.09582578099776</v>
      </c>
      <c r="DZ104" s="151">
        <v>406.09582578099776</v>
      </c>
      <c r="EA104" s="151">
        <v>406.09582578099776</v>
      </c>
      <c r="EB104" s="151">
        <v>406.09582578099776</v>
      </c>
      <c r="EC104" s="151">
        <v>406.09582578099776</v>
      </c>
      <c r="ED104" s="151">
        <v>406.09582578099776</v>
      </c>
      <c r="EE104" s="151">
        <v>406.09582578099776</v>
      </c>
      <c r="EF104" s="151">
        <v>406.09582578099776</v>
      </c>
      <c r="EG104" s="151">
        <v>406.09582578099776</v>
      </c>
      <c r="EH104" s="151">
        <v>406.09582578099776</v>
      </c>
      <c r="EI104" s="151">
        <v>413.9950350113578</v>
      </c>
      <c r="EJ104" s="151">
        <v>413.9950350113578</v>
      </c>
      <c r="EK104" s="151">
        <v>413.9950350113578</v>
      </c>
      <c r="EL104" s="151">
        <v>413.9950350113578</v>
      </c>
      <c r="EM104" s="151">
        <v>413.9950350113578</v>
      </c>
      <c r="EN104" s="151">
        <v>413.9950350113578</v>
      </c>
      <c r="EO104" s="151">
        <v>413.9950350113578</v>
      </c>
      <c r="EP104" s="151">
        <v>413.9950350113578</v>
      </c>
      <c r="EQ104" s="151">
        <v>413.9950350113578</v>
      </c>
      <c r="ER104" s="151">
        <v>413.9950350113578</v>
      </c>
      <c r="ES104" s="151">
        <v>413.9950350113578</v>
      </c>
      <c r="ET104" s="151">
        <v>413.9950350113578</v>
      </c>
      <c r="EU104" s="151">
        <v>421.77156016439773</v>
      </c>
      <c r="EV104" s="151">
        <v>421.77156016439773</v>
      </c>
      <c r="EW104" s="151">
        <v>421.77156016439773</v>
      </c>
      <c r="EX104" s="151">
        <v>421.77156016439773</v>
      </c>
      <c r="EY104" s="151">
        <v>421.77156016439773</v>
      </c>
      <c r="EZ104" s="151">
        <v>421.77156016439773</v>
      </c>
      <c r="FA104" s="151">
        <v>421.77156016439773</v>
      </c>
      <c r="FB104" s="151">
        <v>421.77156016439773</v>
      </c>
      <c r="FC104" s="151">
        <v>421.77156016439773</v>
      </c>
      <c r="FD104" s="151">
        <v>421.77156016439773</v>
      </c>
      <c r="FE104" s="151">
        <v>421.77156016439773</v>
      </c>
      <c r="FF104" s="151">
        <v>421.77156016439773</v>
      </c>
      <c r="FG104" s="151">
        <v>427.26540254709778</v>
      </c>
      <c r="FH104" s="151">
        <v>427.26540254709778</v>
      </c>
      <c r="FI104" s="151">
        <v>427.26540254709778</v>
      </c>
      <c r="FJ104" s="151">
        <v>427.26540254709778</v>
      </c>
      <c r="FK104" s="151">
        <v>427.26540254709778</v>
      </c>
      <c r="FL104" s="151">
        <v>427.26540254709778</v>
      </c>
      <c r="FM104" s="151">
        <v>427.26540254709778</v>
      </c>
      <c r="FN104" s="151">
        <v>427.26540254709778</v>
      </c>
      <c r="FO104" s="151">
        <v>427.26540254709778</v>
      </c>
      <c r="FP104" s="151">
        <v>427.26540254709778</v>
      </c>
      <c r="FQ104" s="151">
        <v>427.26540254709778</v>
      </c>
      <c r="FR104" s="151">
        <v>427.26540254709778</v>
      </c>
      <c r="FS104" s="151">
        <v>434.95165759664775</v>
      </c>
      <c r="FT104" s="151">
        <v>434.95165759664775</v>
      </c>
      <c r="FU104" s="151">
        <v>434.95165759664775</v>
      </c>
      <c r="FV104" s="151">
        <v>434.95165759664775</v>
      </c>
      <c r="FW104" s="151">
        <v>434.95165759664775</v>
      </c>
      <c r="FX104" s="151">
        <v>434.95165759664775</v>
      </c>
      <c r="FY104" s="151">
        <v>434.95165759664775</v>
      </c>
      <c r="FZ104" s="151">
        <v>434.95165759664775</v>
      </c>
      <c r="GA104" s="151">
        <v>434.95165759664775</v>
      </c>
      <c r="GB104" s="151">
        <v>434.95165759664775</v>
      </c>
      <c r="GC104" s="151">
        <v>434.95165759664775</v>
      </c>
      <c r="GD104" s="151">
        <v>434.95165759664775</v>
      </c>
      <c r="GE104" s="151">
        <v>441.16650049755782</v>
      </c>
      <c r="GF104" s="151">
        <v>441.16650049755782</v>
      </c>
      <c r="GG104" s="151">
        <v>441.16650049755782</v>
      </c>
      <c r="GH104" s="151">
        <v>441.16650049755782</v>
      </c>
      <c r="GI104" s="151">
        <v>441.16650049755782</v>
      </c>
      <c r="GJ104" s="151">
        <v>441.16650049755782</v>
      </c>
      <c r="GK104" s="151">
        <v>441.16650049755782</v>
      </c>
      <c r="GL104" s="151">
        <v>441.16650049755782</v>
      </c>
      <c r="GM104" s="151">
        <v>441.16650049755782</v>
      </c>
      <c r="GN104" s="151">
        <v>441.16650049755782</v>
      </c>
      <c r="GO104" s="151">
        <v>441.16650049755782</v>
      </c>
      <c r="GP104" s="151">
        <v>441.16650049755782</v>
      </c>
      <c r="GQ104" s="151">
        <v>450.51192871422779</v>
      </c>
      <c r="GR104" s="151">
        <v>450.51192871422779</v>
      </c>
      <c r="GS104" s="151">
        <v>450.51192871422779</v>
      </c>
      <c r="GT104" s="151">
        <v>450.51192871422779</v>
      </c>
      <c r="GU104" s="151">
        <v>450.51192871422779</v>
      </c>
      <c r="GV104" s="151">
        <v>450.51192871422779</v>
      </c>
      <c r="GW104" s="151">
        <v>450.51192871422779</v>
      </c>
      <c r="GX104" s="151">
        <v>450.51192871422779</v>
      </c>
      <c r="GY104" s="151">
        <v>450.51192871422779</v>
      </c>
      <c r="GZ104" s="151">
        <v>450.51192871422779</v>
      </c>
      <c r="HA104" s="151">
        <v>450.51192871422779</v>
      </c>
      <c r="HB104" s="151">
        <v>450.51192871422779</v>
      </c>
      <c r="HC104" s="423">
        <v>457.37474731966779</v>
      </c>
      <c r="HD104" s="423">
        <v>457.37474731966779</v>
      </c>
      <c r="HE104" s="423">
        <v>457.37474731966779</v>
      </c>
      <c r="HF104" s="423">
        <v>457.37474731966779</v>
      </c>
      <c r="HG104" s="423">
        <v>457.37474731966779</v>
      </c>
      <c r="HH104" s="423">
        <v>457.37474731966779</v>
      </c>
      <c r="HI104" s="423">
        <v>457.37474731966779</v>
      </c>
      <c r="HJ104" s="423">
        <v>457.37474731966779</v>
      </c>
      <c r="HK104" s="423">
        <v>457.37474731966779</v>
      </c>
      <c r="HL104" s="423">
        <v>457.37474731966779</v>
      </c>
      <c r="HM104" s="423">
        <v>457.37474731966779</v>
      </c>
      <c r="HN104" s="423">
        <v>457.37474731966779</v>
      </c>
      <c r="HO104" s="423">
        <v>0</v>
      </c>
      <c r="HP104" s="423">
        <v>0</v>
      </c>
      <c r="HQ104" s="423">
        <v>0</v>
      </c>
      <c r="HR104" s="423">
        <v>0</v>
      </c>
      <c r="HS104" s="423">
        <v>0</v>
      </c>
      <c r="HT104" s="423">
        <v>0</v>
      </c>
      <c r="HU104" s="423">
        <v>0</v>
      </c>
      <c r="HV104" s="423">
        <v>0</v>
      </c>
      <c r="HW104" s="423">
        <v>0</v>
      </c>
      <c r="HX104" s="423">
        <v>0</v>
      </c>
      <c r="HY104" s="423">
        <v>0</v>
      </c>
      <c r="HZ104" s="423">
        <v>0</v>
      </c>
      <c r="IA104" s="423">
        <v>0</v>
      </c>
      <c r="IB104" s="423">
        <v>0</v>
      </c>
      <c r="IC104" s="423">
        <v>0</v>
      </c>
      <c r="ID104" s="423">
        <v>0</v>
      </c>
      <c r="IE104" s="423">
        <v>0</v>
      </c>
      <c r="IF104" s="423">
        <v>0</v>
      </c>
      <c r="IG104" s="423">
        <v>0</v>
      </c>
      <c r="IH104" s="423">
        <v>0</v>
      </c>
      <c r="II104" s="423">
        <v>0</v>
      </c>
      <c r="IJ104" s="423">
        <v>0</v>
      </c>
      <c r="IK104" s="423">
        <v>0</v>
      </c>
      <c r="IL104" s="423">
        <v>0</v>
      </c>
    </row>
    <row r="105" spans="1:246" x14ac:dyDescent="0.25">
      <c r="A105" s="144">
        <v>229</v>
      </c>
      <c r="B105" s="144" t="s">
        <v>361</v>
      </c>
      <c r="C105" s="144">
        <v>1</v>
      </c>
      <c r="D105" s="144">
        <v>0</v>
      </c>
      <c r="E105" s="144"/>
      <c r="F105" s="145">
        <f t="shared" si="7"/>
        <v>43.4647857</v>
      </c>
      <c r="G105" s="146">
        <f t="shared" si="9"/>
        <v>102.87158469945356</v>
      </c>
      <c r="H105" s="147">
        <f>MAX(0,IF(Q105&lt;&gt;"",(YEAR(Q105)-YEAR(GERAL!$G$3))*12+MONTH(Q105)+1,999))</f>
        <v>999</v>
      </c>
      <c r="I105" s="148"/>
      <c r="J105" s="149">
        <v>44136</v>
      </c>
      <c r="K105" s="150">
        <f>IF(J105&lt;&gt;"",(YEAR(J105)-YEAR(GERAL!$G$3))*12+MONTH(J105)+IF(DAY(J105)&gt;1,1,0),0)</f>
        <v>11</v>
      </c>
      <c r="L105" s="151">
        <v>3.19</v>
      </c>
      <c r="M105" s="151">
        <v>5.48</v>
      </c>
      <c r="N105" s="152">
        <v>344.65</v>
      </c>
      <c r="O105" s="153">
        <f t="shared" si="8"/>
        <v>0</v>
      </c>
      <c r="P105" s="154"/>
      <c r="Q105" s="149"/>
      <c r="R105" s="155">
        <v>50</v>
      </c>
      <c r="S105" s="156">
        <v>0.95</v>
      </c>
      <c r="T105" s="157">
        <v>0.1578289157422442</v>
      </c>
      <c r="AL105" s="144" t="s">
        <v>302</v>
      </c>
      <c r="AM105" s="150" t="s">
        <v>393</v>
      </c>
      <c r="AQ105" s="151">
        <v>102.87158469945356</v>
      </c>
      <c r="AR105" s="151">
        <v>102.87158469945356</v>
      </c>
      <c r="AS105" s="151">
        <v>102.87158469945356</v>
      </c>
      <c r="AT105" s="151">
        <v>102.87158469945356</v>
      </c>
      <c r="AU105" s="151">
        <v>102.87158469945356</v>
      </c>
      <c r="AV105" s="151">
        <v>102.87158469945356</v>
      </c>
      <c r="AW105" s="151">
        <v>102.87158469945356</v>
      </c>
      <c r="AX105" s="151">
        <v>102.87158469945356</v>
      </c>
      <c r="AY105" s="151">
        <v>102.87158469945356</v>
      </c>
      <c r="AZ105" s="151">
        <v>102.87158469945356</v>
      </c>
      <c r="BA105" s="151">
        <v>102.87158469945356</v>
      </c>
      <c r="BB105" s="151">
        <v>102.87158469945356</v>
      </c>
      <c r="BC105" s="151">
        <v>102.87158469945356</v>
      </c>
      <c r="BD105" s="151">
        <v>102.87158469945356</v>
      </c>
      <c r="BE105" s="151">
        <v>102.87158469945356</v>
      </c>
      <c r="BF105" s="151">
        <v>102.87158469945356</v>
      </c>
      <c r="BG105" s="151">
        <v>102.87158469945356</v>
      </c>
      <c r="BH105" s="151">
        <v>102.87158469945356</v>
      </c>
      <c r="BI105" s="151">
        <v>102.87158469945356</v>
      </c>
      <c r="BJ105" s="151">
        <v>102.87158469945356</v>
      </c>
      <c r="BK105" s="151">
        <v>102.87158469945356</v>
      </c>
      <c r="BL105" s="151">
        <v>102.87158469945356</v>
      </c>
      <c r="BM105" s="151">
        <v>102.87158469945356</v>
      </c>
      <c r="BN105" s="151">
        <v>102.87158469945356</v>
      </c>
      <c r="BO105" s="151">
        <v>102.87158469945356</v>
      </c>
      <c r="BP105" s="151">
        <v>102.87158469945356</v>
      </c>
      <c r="BQ105" s="151">
        <v>102.87158469945356</v>
      </c>
      <c r="BR105" s="151">
        <v>102.87158469945356</v>
      </c>
      <c r="BS105" s="151">
        <v>102.87158469945356</v>
      </c>
      <c r="BT105" s="151">
        <v>102.87158469945356</v>
      </c>
      <c r="BU105" s="151">
        <v>102.87158469945356</v>
      </c>
      <c r="BV105" s="151">
        <v>102.87158469945356</v>
      </c>
      <c r="BW105" s="151">
        <v>102.87158469945356</v>
      </c>
      <c r="BX105" s="151">
        <v>102.87158469945356</v>
      </c>
      <c r="BY105" s="151">
        <v>102.87158469945356</v>
      </c>
      <c r="BZ105" s="151">
        <v>102.87158469945356</v>
      </c>
      <c r="CA105" s="151">
        <v>102.87158469945356</v>
      </c>
      <c r="CB105" s="151">
        <v>102.87158469945356</v>
      </c>
      <c r="CC105" s="151">
        <v>102.87158469945356</v>
      </c>
      <c r="CD105" s="151">
        <v>102.87158469945356</v>
      </c>
      <c r="CE105" s="151">
        <v>102.87158469945356</v>
      </c>
      <c r="CF105" s="151">
        <v>102.87158469945356</v>
      </c>
      <c r="CG105" s="151">
        <v>102.87158469945356</v>
      </c>
      <c r="CH105" s="151">
        <v>102.87158469945356</v>
      </c>
      <c r="CI105" s="151">
        <v>102.87158469945356</v>
      </c>
      <c r="CJ105" s="151">
        <v>102.87158469945356</v>
      </c>
      <c r="CK105" s="151">
        <v>102.87158469945356</v>
      </c>
      <c r="CL105" s="151">
        <v>102.87158469945356</v>
      </c>
      <c r="CM105" s="151">
        <v>102.87158469945356</v>
      </c>
      <c r="CN105" s="151">
        <v>102.87158469945356</v>
      </c>
      <c r="CO105" s="151">
        <v>102.87158469945356</v>
      </c>
      <c r="CP105" s="151">
        <v>102.87158469945356</v>
      </c>
      <c r="CQ105" s="151">
        <v>102.87158469945356</v>
      </c>
      <c r="CR105" s="151">
        <v>102.87158469945356</v>
      </c>
      <c r="CS105" s="151">
        <v>102.87158469945356</v>
      </c>
      <c r="CT105" s="151">
        <v>102.87158469945356</v>
      </c>
      <c r="CU105" s="151">
        <v>102.87158469945356</v>
      </c>
      <c r="CV105" s="151">
        <v>102.87158469945356</v>
      </c>
      <c r="CW105" s="151">
        <v>102.87158469945356</v>
      </c>
      <c r="CX105" s="151">
        <v>102.87158469945356</v>
      </c>
      <c r="CY105" s="151">
        <v>102.87158469945356</v>
      </c>
      <c r="CZ105" s="151">
        <v>102.87158469945356</v>
      </c>
      <c r="DA105" s="151">
        <v>102.87158469945356</v>
      </c>
      <c r="DB105" s="151">
        <v>102.87158469945356</v>
      </c>
      <c r="DC105" s="151">
        <v>102.87158469945356</v>
      </c>
      <c r="DD105" s="151">
        <v>102.87158469945356</v>
      </c>
      <c r="DE105" s="151">
        <v>102.87158469945356</v>
      </c>
      <c r="DF105" s="151">
        <v>102.87158469945356</v>
      </c>
      <c r="DG105" s="151">
        <v>102.87158469945356</v>
      </c>
      <c r="DH105" s="151">
        <v>102.87158469945356</v>
      </c>
      <c r="DI105" s="151">
        <v>102.87158469945356</v>
      </c>
      <c r="DJ105" s="151">
        <v>102.87158469945356</v>
      </c>
      <c r="DK105" s="151">
        <v>102.87158469945356</v>
      </c>
      <c r="DL105" s="151">
        <v>102.87158469945356</v>
      </c>
      <c r="DM105" s="151">
        <v>102.87158469945356</v>
      </c>
      <c r="DN105" s="151">
        <v>102.87158469945356</v>
      </c>
      <c r="DO105" s="151">
        <v>102.87158469945356</v>
      </c>
      <c r="DP105" s="151">
        <v>102.87158469945356</v>
      </c>
      <c r="DQ105" s="151">
        <v>102.87158469945356</v>
      </c>
      <c r="DR105" s="151">
        <v>102.87158469945356</v>
      </c>
      <c r="DS105" s="151">
        <v>102.87158469945356</v>
      </c>
      <c r="DT105" s="151">
        <v>102.87158469945356</v>
      </c>
      <c r="DU105" s="151">
        <v>102.87158469945356</v>
      </c>
      <c r="DV105" s="151">
        <v>102.87158469945356</v>
      </c>
      <c r="DW105" s="151">
        <v>102.87158469945356</v>
      </c>
      <c r="DX105" s="151">
        <v>102.87158469945356</v>
      </c>
      <c r="DY105" s="151">
        <v>102.87158469945356</v>
      </c>
      <c r="DZ105" s="151">
        <v>102.87158469945356</v>
      </c>
      <c r="EA105" s="151">
        <v>102.87158469945356</v>
      </c>
      <c r="EB105" s="151">
        <v>102.87158469945356</v>
      </c>
      <c r="EC105" s="151">
        <v>102.87158469945356</v>
      </c>
      <c r="ED105" s="151">
        <v>102.87158469945356</v>
      </c>
      <c r="EE105" s="151">
        <v>102.87158469945356</v>
      </c>
      <c r="EF105" s="151">
        <v>102.87158469945356</v>
      </c>
      <c r="EG105" s="151">
        <v>102.87158469945356</v>
      </c>
      <c r="EH105" s="151">
        <v>102.87158469945356</v>
      </c>
      <c r="EI105" s="151">
        <v>102.87158469945356</v>
      </c>
      <c r="EJ105" s="151">
        <v>102.87158469945356</v>
      </c>
      <c r="EK105" s="151">
        <v>102.87158469945356</v>
      </c>
      <c r="EL105" s="151">
        <v>102.87158469945356</v>
      </c>
      <c r="EM105" s="151">
        <v>102.87158469945356</v>
      </c>
      <c r="EN105" s="151">
        <v>102.87158469945356</v>
      </c>
      <c r="EO105" s="151">
        <v>102.87158469945356</v>
      </c>
      <c r="EP105" s="151">
        <v>102.87158469945356</v>
      </c>
      <c r="EQ105" s="151">
        <v>102.87158469945356</v>
      </c>
      <c r="ER105" s="151">
        <v>102.87158469945356</v>
      </c>
      <c r="ES105" s="151">
        <v>102.87158469945356</v>
      </c>
      <c r="ET105" s="151">
        <v>102.87158469945356</v>
      </c>
      <c r="EU105" s="151">
        <v>102.87158469945356</v>
      </c>
      <c r="EV105" s="151">
        <v>102.87158469945356</v>
      </c>
      <c r="EW105" s="151">
        <v>102.87158469945356</v>
      </c>
      <c r="EX105" s="151">
        <v>102.87158469945356</v>
      </c>
      <c r="EY105" s="151">
        <v>102.87158469945356</v>
      </c>
      <c r="EZ105" s="151">
        <v>102.87158469945356</v>
      </c>
      <c r="FA105" s="151">
        <v>102.87158469945356</v>
      </c>
      <c r="FB105" s="151">
        <v>102.87158469945356</v>
      </c>
      <c r="FC105" s="151">
        <v>102.87158469945356</v>
      </c>
      <c r="FD105" s="151">
        <v>102.87158469945356</v>
      </c>
      <c r="FE105" s="151">
        <v>102.87158469945356</v>
      </c>
      <c r="FF105" s="151">
        <v>102.87158469945356</v>
      </c>
      <c r="FG105" s="151">
        <v>102.87158469945356</v>
      </c>
      <c r="FH105" s="151">
        <v>102.87158469945356</v>
      </c>
      <c r="FI105" s="151">
        <v>102.87158469945356</v>
      </c>
      <c r="FJ105" s="151">
        <v>102.87158469945356</v>
      </c>
      <c r="FK105" s="151">
        <v>102.87158469945356</v>
      </c>
      <c r="FL105" s="151">
        <v>102.87158469945356</v>
      </c>
      <c r="FM105" s="151">
        <v>102.87158469945356</v>
      </c>
      <c r="FN105" s="151">
        <v>102.87158469945356</v>
      </c>
      <c r="FO105" s="151">
        <v>102.87158469945356</v>
      </c>
      <c r="FP105" s="151">
        <v>102.87158469945356</v>
      </c>
      <c r="FQ105" s="151">
        <v>102.87158469945356</v>
      </c>
      <c r="FR105" s="151">
        <v>102.87158469945356</v>
      </c>
      <c r="FS105" s="151">
        <v>102.87158469945356</v>
      </c>
      <c r="FT105" s="151">
        <v>102.87158469945356</v>
      </c>
      <c r="FU105" s="151">
        <v>102.87158469945356</v>
      </c>
      <c r="FV105" s="151">
        <v>102.87158469945356</v>
      </c>
      <c r="FW105" s="151">
        <v>102.87158469945356</v>
      </c>
      <c r="FX105" s="151">
        <v>102.87158469945356</v>
      </c>
      <c r="FY105" s="151">
        <v>102.87158469945356</v>
      </c>
      <c r="FZ105" s="151">
        <v>102.87158469945356</v>
      </c>
      <c r="GA105" s="151">
        <v>102.87158469945356</v>
      </c>
      <c r="GB105" s="151">
        <v>102.87158469945356</v>
      </c>
      <c r="GC105" s="151">
        <v>102.87158469945356</v>
      </c>
      <c r="GD105" s="151">
        <v>102.87158469945356</v>
      </c>
      <c r="GE105" s="151">
        <v>102.87158469945356</v>
      </c>
      <c r="GF105" s="151">
        <v>102.87158469945356</v>
      </c>
      <c r="GG105" s="151">
        <v>102.87158469945356</v>
      </c>
      <c r="GH105" s="151">
        <v>102.87158469945356</v>
      </c>
      <c r="GI105" s="151">
        <v>102.87158469945356</v>
      </c>
      <c r="GJ105" s="151">
        <v>102.87158469945356</v>
      </c>
      <c r="GK105" s="151">
        <v>102.87158469945356</v>
      </c>
      <c r="GL105" s="151">
        <v>102.87158469945356</v>
      </c>
      <c r="GM105" s="151">
        <v>102.87158469945356</v>
      </c>
      <c r="GN105" s="151">
        <v>102.87158469945356</v>
      </c>
      <c r="GO105" s="151">
        <v>102.87158469945356</v>
      </c>
      <c r="GP105" s="151">
        <v>102.87158469945356</v>
      </c>
      <c r="GQ105" s="151">
        <v>102.87158469945356</v>
      </c>
      <c r="GR105" s="151">
        <v>102.87158469945356</v>
      </c>
      <c r="GS105" s="151">
        <v>102.87158469945356</v>
      </c>
      <c r="GT105" s="151">
        <v>102.87158469945356</v>
      </c>
      <c r="GU105" s="151">
        <v>102.87158469945356</v>
      </c>
      <c r="GV105" s="151">
        <v>102.87158469945356</v>
      </c>
      <c r="GW105" s="151">
        <v>102.87158469945356</v>
      </c>
      <c r="GX105" s="151">
        <v>102.87158469945356</v>
      </c>
      <c r="GY105" s="151">
        <v>102.87158469945356</v>
      </c>
      <c r="GZ105" s="151">
        <v>102.87158469945356</v>
      </c>
      <c r="HA105" s="151">
        <v>102.87158469945356</v>
      </c>
      <c r="HB105" s="151">
        <v>102.87158469945356</v>
      </c>
      <c r="HC105" s="423">
        <v>102.87158469945356</v>
      </c>
      <c r="HD105" s="423">
        <v>102.87158469945356</v>
      </c>
      <c r="HE105" s="423">
        <v>102.87158469945356</v>
      </c>
      <c r="HF105" s="423">
        <v>102.87158469945356</v>
      </c>
      <c r="HG105" s="423">
        <v>102.87158469945356</v>
      </c>
      <c r="HH105" s="423">
        <v>102.87158469945356</v>
      </c>
      <c r="HI105" s="423">
        <v>102.87158469945356</v>
      </c>
      <c r="HJ105" s="423">
        <v>102.87158469945356</v>
      </c>
      <c r="HK105" s="423">
        <v>102.87158469945356</v>
      </c>
      <c r="HL105" s="423">
        <v>102.87158469945356</v>
      </c>
      <c r="HM105" s="423">
        <v>102.87158469945356</v>
      </c>
      <c r="HN105" s="423">
        <v>102.87158469945356</v>
      </c>
      <c r="HO105" s="423">
        <v>144.92347521615901</v>
      </c>
      <c r="HP105" s="423">
        <v>144.92347521615901</v>
      </c>
      <c r="HQ105" s="423">
        <v>144.92347521615901</v>
      </c>
      <c r="HR105" s="423">
        <v>144.92347521615901</v>
      </c>
      <c r="HS105" s="423">
        <v>144.92347521615901</v>
      </c>
      <c r="HT105" s="423">
        <v>144.92347521615901</v>
      </c>
      <c r="HU105" s="423">
        <v>144.92347521615901</v>
      </c>
      <c r="HV105" s="423">
        <v>144.92347521615901</v>
      </c>
      <c r="HW105" s="423">
        <v>144.92347521615901</v>
      </c>
      <c r="HX105" s="423">
        <v>144.92347521615901</v>
      </c>
      <c r="HY105" s="423">
        <v>144.92347521615901</v>
      </c>
      <c r="HZ105" s="423">
        <v>144.92347521615901</v>
      </c>
      <c r="IA105" s="423">
        <v>144.92347521615901</v>
      </c>
      <c r="IB105" s="423">
        <v>144.92347521615901</v>
      </c>
      <c r="IC105" s="423">
        <v>144.92347521615901</v>
      </c>
      <c r="ID105" s="423">
        <v>144.92347521615901</v>
      </c>
      <c r="IE105" s="423">
        <v>144.92347521615901</v>
      </c>
      <c r="IF105" s="423">
        <v>144.92347521615901</v>
      </c>
      <c r="IG105" s="423">
        <v>144.92347521615901</v>
      </c>
      <c r="IH105" s="423">
        <v>144.92347521615901</v>
      </c>
      <c r="II105" s="423">
        <v>144.92347521615901</v>
      </c>
      <c r="IJ105" s="423">
        <v>144.92347521615901</v>
      </c>
      <c r="IK105" s="423">
        <v>144.92347521615901</v>
      </c>
      <c r="IL105" s="423">
        <v>144.92347521615901</v>
      </c>
    </row>
    <row r="106" spans="1:246" x14ac:dyDescent="0.25">
      <c r="A106" s="144">
        <v>230</v>
      </c>
      <c r="B106" s="144" t="s">
        <v>362</v>
      </c>
      <c r="C106" s="144">
        <v>1</v>
      </c>
      <c r="D106" s="144">
        <v>0</v>
      </c>
      <c r="E106" s="144"/>
      <c r="F106" s="145">
        <f t="shared" si="7"/>
        <v>4.7324249999999992</v>
      </c>
      <c r="G106" s="146">
        <f t="shared" si="9"/>
        <v>145.3849586661062</v>
      </c>
      <c r="H106" s="147">
        <f>MAX(0,IF(Q106&lt;&gt;"",(YEAR(Q106)-YEAR(GERAL!$G$3))*12+MONTH(Q106)+1,999))</f>
        <v>999</v>
      </c>
      <c r="I106" s="148"/>
      <c r="J106" s="149">
        <v>44197</v>
      </c>
      <c r="K106" s="150">
        <f>IF(J106&lt;&gt;"",(YEAR(J106)-YEAR(GERAL!$G$3))*12+MONTH(J106)+IF(DAY(J106)&gt;1,1,0),0)</f>
        <v>13</v>
      </c>
      <c r="L106" s="151">
        <v>0.37</v>
      </c>
      <c r="M106" s="151">
        <v>5</v>
      </c>
      <c r="N106" s="152">
        <v>344.65</v>
      </c>
      <c r="O106" s="153">
        <f t="shared" si="8"/>
        <v>0</v>
      </c>
      <c r="P106" s="154"/>
      <c r="Q106" s="149"/>
      <c r="R106" s="155">
        <v>5</v>
      </c>
      <c r="S106" s="156">
        <v>1</v>
      </c>
      <c r="T106" s="157">
        <v>0.21130815596655</v>
      </c>
      <c r="AL106" s="144" t="s">
        <v>302</v>
      </c>
      <c r="AM106" s="150" t="s">
        <v>393</v>
      </c>
      <c r="AQ106" s="151">
        <v>145.3849586661062</v>
      </c>
      <c r="AR106" s="151">
        <v>145.3849586661062</v>
      </c>
      <c r="AS106" s="151">
        <v>145.3849586661062</v>
      </c>
      <c r="AT106" s="151">
        <v>145.3849586661062</v>
      </c>
      <c r="AU106" s="151">
        <v>145.3849586661062</v>
      </c>
      <c r="AV106" s="151">
        <v>145.3849586661062</v>
      </c>
      <c r="AW106" s="151">
        <v>145.3849586661062</v>
      </c>
      <c r="AX106" s="151">
        <v>145.3849586661062</v>
      </c>
      <c r="AY106" s="151">
        <v>145.3849586661062</v>
      </c>
      <c r="AZ106" s="151">
        <v>145.3849586661062</v>
      </c>
      <c r="BA106" s="151">
        <v>145.3849586661062</v>
      </c>
      <c r="BB106" s="151">
        <v>145.3849586661062</v>
      </c>
      <c r="BC106" s="151">
        <v>145.3849586661062</v>
      </c>
      <c r="BD106" s="151">
        <v>145.3849586661062</v>
      </c>
      <c r="BE106" s="151">
        <v>145.3849586661062</v>
      </c>
      <c r="BF106" s="151">
        <v>145.3849586661062</v>
      </c>
      <c r="BG106" s="151">
        <v>145.3849586661062</v>
      </c>
      <c r="BH106" s="151">
        <v>145.3849586661062</v>
      </c>
      <c r="BI106" s="151">
        <v>145.3849586661062</v>
      </c>
      <c r="BJ106" s="151">
        <v>145.3849586661062</v>
      </c>
      <c r="BK106" s="151">
        <v>145.3849586661062</v>
      </c>
      <c r="BL106" s="151">
        <v>145.3849586661062</v>
      </c>
      <c r="BM106" s="151">
        <v>145.3849586661062</v>
      </c>
      <c r="BN106" s="151">
        <v>145.3849586661062</v>
      </c>
      <c r="BO106" s="151">
        <v>145.3849586661062</v>
      </c>
      <c r="BP106" s="151">
        <v>145.3849586661062</v>
      </c>
      <c r="BQ106" s="151">
        <v>145.3849586661062</v>
      </c>
      <c r="BR106" s="151">
        <v>145.3849586661062</v>
      </c>
      <c r="BS106" s="151">
        <v>145.3849586661062</v>
      </c>
      <c r="BT106" s="151">
        <v>145.3849586661062</v>
      </c>
      <c r="BU106" s="151">
        <v>145.3849586661062</v>
      </c>
      <c r="BV106" s="151">
        <v>145.3849586661062</v>
      </c>
      <c r="BW106" s="151">
        <v>145.3849586661062</v>
      </c>
      <c r="BX106" s="151">
        <v>145.3849586661062</v>
      </c>
      <c r="BY106" s="151">
        <v>145.3849586661062</v>
      </c>
      <c r="BZ106" s="151">
        <v>145.3849586661062</v>
      </c>
      <c r="CA106" s="151">
        <v>145.3849586661062</v>
      </c>
      <c r="CB106" s="151">
        <v>145.3849586661062</v>
      </c>
      <c r="CC106" s="151">
        <v>145.3849586661062</v>
      </c>
      <c r="CD106" s="151">
        <v>145.3849586661062</v>
      </c>
      <c r="CE106" s="151">
        <v>145.3849586661062</v>
      </c>
      <c r="CF106" s="151">
        <v>145.3849586661062</v>
      </c>
      <c r="CG106" s="151">
        <v>145.3849586661062</v>
      </c>
      <c r="CH106" s="151">
        <v>145.3849586661062</v>
      </c>
      <c r="CI106" s="151">
        <v>145.3849586661062</v>
      </c>
      <c r="CJ106" s="151">
        <v>145.3849586661062</v>
      </c>
      <c r="CK106" s="151">
        <v>145.3849586661062</v>
      </c>
      <c r="CL106" s="151">
        <v>145.3849586661062</v>
      </c>
      <c r="CM106" s="151">
        <v>145.3849586661062</v>
      </c>
      <c r="CN106" s="151">
        <v>145.3849586661062</v>
      </c>
      <c r="CO106" s="151">
        <v>145.3849586661062</v>
      </c>
      <c r="CP106" s="151">
        <v>145.3849586661062</v>
      </c>
      <c r="CQ106" s="151">
        <v>145.3849586661062</v>
      </c>
      <c r="CR106" s="151">
        <v>145.3849586661062</v>
      </c>
      <c r="CS106" s="151">
        <v>145.3849586661062</v>
      </c>
      <c r="CT106" s="151">
        <v>145.3849586661062</v>
      </c>
      <c r="CU106" s="151">
        <v>145.3849586661062</v>
      </c>
      <c r="CV106" s="151">
        <v>145.3849586661062</v>
      </c>
      <c r="CW106" s="151">
        <v>145.3849586661062</v>
      </c>
      <c r="CX106" s="151">
        <v>145.3849586661062</v>
      </c>
      <c r="CY106" s="151">
        <v>145.3849586661062</v>
      </c>
      <c r="CZ106" s="151">
        <v>145.3849586661062</v>
      </c>
      <c r="DA106" s="151">
        <v>145.3849586661062</v>
      </c>
      <c r="DB106" s="151">
        <v>145.3849586661062</v>
      </c>
      <c r="DC106" s="151">
        <v>145.3849586661062</v>
      </c>
      <c r="DD106" s="151">
        <v>145.3849586661062</v>
      </c>
      <c r="DE106" s="151">
        <v>145.3849586661062</v>
      </c>
      <c r="DF106" s="151">
        <v>145.3849586661062</v>
      </c>
      <c r="DG106" s="151">
        <v>145.3849586661062</v>
      </c>
      <c r="DH106" s="151">
        <v>145.3849586661062</v>
      </c>
      <c r="DI106" s="151">
        <v>145.3849586661062</v>
      </c>
      <c r="DJ106" s="151">
        <v>145.3849586661062</v>
      </c>
      <c r="DK106" s="151">
        <v>145.3849586661062</v>
      </c>
      <c r="DL106" s="151">
        <v>145.3849586661062</v>
      </c>
      <c r="DM106" s="151">
        <v>145.3849586661062</v>
      </c>
      <c r="DN106" s="151">
        <v>145.3849586661062</v>
      </c>
      <c r="DO106" s="151">
        <v>145.3849586661062</v>
      </c>
      <c r="DP106" s="151">
        <v>145.3849586661062</v>
      </c>
      <c r="DQ106" s="151">
        <v>145.3849586661062</v>
      </c>
      <c r="DR106" s="151">
        <v>145.3849586661062</v>
      </c>
      <c r="DS106" s="151">
        <v>145.3849586661062</v>
      </c>
      <c r="DT106" s="151">
        <v>145.3849586661062</v>
      </c>
      <c r="DU106" s="151">
        <v>145.3849586661062</v>
      </c>
      <c r="DV106" s="151">
        <v>145.3849586661062</v>
      </c>
      <c r="DW106" s="151">
        <v>145.3849586661062</v>
      </c>
      <c r="DX106" s="151">
        <v>145.3849586661062</v>
      </c>
      <c r="DY106" s="151">
        <v>145.3849586661062</v>
      </c>
      <c r="DZ106" s="151">
        <v>145.3849586661062</v>
      </c>
      <c r="EA106" s="151">
        <v>145.3849586661062</v>
      </c>
      <c r="EB106" s="151">
        <v>145.3849586661062</v>
      </c>
      <c r="EC106" s="151">
        <v>145.3849586661062</v>
      </c>
      <c r="ED106" s="151">
        <v>145.3849586661062</v>
      </c>
      <c r="EE106" s="151">
        <v>145.3849586661062</v>
      </c>
      <c r="EF106" s="151">
        <v>145.3849586661062</v>
      </c>
      <c r="EG106" s="151">
        <v>145.3849586661062</v>
      </c>
      <c r="EH106" s="151">
        <v>145.3849586661062</v>
      </c>
      <c r="EI106" s="151">
        <v>145.3849586661062</v>
      </c>
      <c r="EJ106" s="151">
        <v>145.3849586661062</v>
      </c>
      <c r="EK106" s="151">
        <v>145.3849586661062</v>
      </c>
      <c r="EL106" s="151">
        <v>145.3849586661062</v>
      </c>
      <c r="EM106" s="151">
        <v>145.3849586661062</v>
      </c>
      <c r="EN106" s="151">
        <v>145.3849586661062</v>
      </c>
      <c r="EO106" s="151">
        <v>145.3849586661062</v>
      </c>
      <c r="EP106" s="151">
        <v>145.3849586661062</v>
      </c>
      <c r="EQ106" s="151">
        <v>145.3849586661062</v>
      </c>
      <c r="ER106" s="151">
        <v>145.3849586661062</v>
      </c>
      <c r="ES106" s="151">
        <v>145.3849586661062</v>
      </c>
      <c r="ET106" s="151">
        <v>145.3849586661062</v>
      </c>
      <c r="EU106" s="151">
        <v>145.3849586661062</v>
      </c>
      <c r="EV106" s="151">
        <v>145.3849586661062</v>
      </c>
      <c r="EW106" s="151">
        <v>145.3849586661062</v>
      </c>
      <c r="EX106" s="151">
        <v>145.3849586661062</v>
      </c>
      <c r="EY106" s="151">
        <v>145.3849586661062</v>
      </c>
      <c r="EZ106" s="151">
        <v>145.3849586661062</v>
      </c>
      <c r="FA106" s="151">
        <v>145.3849586661062</v>
      </c>
      <c r="FB106" s="151">
        <v>145.3849586661062</v>
      </c>
      <c r="FC106" s="151">
        <v>145.3849586661062</v>
      </c>
      <c r="FD106" s="151">
        <v>145.3849586661062</v>
      </c>
      <c r="FE106" s="151">
        <v>145.3849586661062</v>
      </c>
      <c r="FF106" s="151">
        <v>145.3849586661062</v>
      </c>
      <c r="FG106" s="151">
        <v>145.3849586661062</v>
      </c>
      <c r="FH106" s="151">
        <v>145.3849586661062</v>
      </c>
      <c r="FI106" s="151">
        <v>145.3849586661062</v>
      </c>
      <c r="FJ106" s="151">
        <v>145.3849586661062</v>
      </c>
      <c r="FK106" s="151">
        <v>145.3849586661062</v>
      </c>
      <c r="FL106" s="151">
        <v>145.3849586661062</v>
      </c>
      <c r="FM106" s="151">
        <v>145.3849586661062</v>
      </c>
      <c r="FN106" s="151">
        <v>145.3849586661062</v>
      </c>
      <c r="FO106" s="151">
        <v>145.3849586661062</v>
      </c>
      <c r="FP106" s="151">
        <v>145.3849586661062</v>
      </c>
      <c r="FQ106" s="151">
        <v>145.3849586661062</v>
      </c>
      <c r="FR106" s="151">
        <v>145.3849586661062</v>
      </c>
      <c r="FS106" s="151">
        <v>145.3849586661062</v>
      </c>
      <c r="FT106" s="151">
        <v>145.3849586661062</v>
      </c>
      <c r="FU106" s="151">
        <v>145.3849586661062</v>
      </c>
      <c r="FV106" s="151">
        <v>145.3849586661062</v>
      </c>
      <c r="FW106" s="151">
        <v>145.3849586661062</v>
      </c>
      <c r="FX106" s="151">
        <v>145.3849586661062</v>
      </c>
      <c r="FY106" s="151">
        <v>145.3849586661062</v>
      </c>
      <c r="FZ106" s="151">
        <v>145.3849586661062</v>
      </c>
      <c r="GA106" s="151">
        <v>145.3849586661062</v>
      </c>
      <c r="GB106" s="151">
        <v>145.3849586661062</v>
      </c>
      <c r="GC106" s="151">
        <v>145.3849586661062</v>
      </c>
      <c r="GD106" s="151">
        <v>145.3849586661062</v>
      </c>
      <c r="GE106" s="151">
        <v>145.3849586661062</v>
      </c>
      <c r="GF106" s="151">
        <v>145.3849586661062</v>
      </c>
      <c r="GG106" s="151">
        <v>145.3849586661062</v>
      </c>
      <c r="GH106" s="151">
        <v>145.3849586661062</v>
      </c>
      <c r="GI106" s="151">
        <v>145.3849586661062</v>
      </c>
      <c r="GJ106" s="151">
        <v>145.3849586661062</v>
      </c>
      <c r="GK106" s="151">
        <v>145.3849586661062</v>
      </c>
      <c r="GL106" s="151">
        <v>145.3849586661062</v>
      </c>
      <c r="GM106" s="151">
        <v>145.3849586661062</v>
      </c>
      <c r="GN106" s="151">
        <v>145.3849586661062</v>
      </c>
      <c r="GO106" s="151">
        <v>145.3849586661062</v>
      </c>
      <c r="GP106" s="151">
        <v>145.3849586661062</v>
      </c>
      <c r="GQ106" s="151">
        <v>145.3849586661062</v>
      </c>
      <c r="GR106" s="151">
        <v>145.3849586661062</v>
      </c>
      <c r="GS106" s="151">
        <v>145.3849586661062</v>
      </c>
      <c r="GT106" s="151">
        <v>145.3849586661062</v>
      </c>
      <c r="GU106" s="151">
        <v>145.3849586661062</v>
      </c>
      <c r="GV106" s="151">
        <v>145.3849586661062</v>
      </c>
      <c r="GW106" s="151">
        <v>145.3849586661062</v>
      </c>
      <c r="GX106" s="151">
        <v>145.3849586661062</v>
      </c>
      <c r="GY106" s="151">
        <v>145.3849586661062</v>
      </c>
      <c r="GZ106" s="151">
        <v>145.3849586661062</v>
      </c>
      <c r="HA106" s="151">
        <v>145.3849586661062</v>
      </c>
      <c r="HB106" s="151">
        <v>145.3849586661062</v>
      </c>
      <c r="HC106" s="423">
        <v>145.3849586661062</v>
      </c>
      <c r="HD106" s="423">
        <v>145.3849586661062</v>
      </c>
      <c r="HE106" s="423">
        <v>145.3849586661062</v>
      </c>
      <c r="HF106" s="423">
        <v>145.3849586661062</v>
      </c>
      <c r="HG106" s="423">
        <v>145.3849586661062</v>
      </c>
      <c r="HH106" s="423">
        <v>145.3849586661062</v>
      </c>
      <c r="HI106" s="423">
        <v>145.3849586661062</v>
      </c>
      <c r="HJ106" s="423">
        <v>145.3849586661062</v>
      </c>
      <c r="HK106" s="423">
        <v>145.3849586661062</v>
      </c>
      <c r="HL106" s="423">
        <v>145.3849586661062</v>
      </c>
      <c r="HM106" s="423">
        <v>145.3849586661062</v>
      </c>
      <c r="HN106" s="423">
        <v>145.3849586661062</v>
      </c>
      <c r="HO106" s="423">
        <v>79.527798164424993</v>
      </c>
      <c r="HP106" s="423">
        <v>79.527798164424993</v>
      </c>
      <c r="HQ106" s="423">
        <v>79.527798164424993</v>
      </c>
      <c r="HR106" s="423">
        <v>79.527798164424993</v>
      </c>
      <c r="HS106" s="423">
        <v>79.527798164424993</v>
      </c>
      <c r="HT106" s="423">
        <v>79.527798164424993</v>
      </c>
      <c r="HU106" s="423">
        <v>79.527798164424993</v>
      </c>
      <c r="HV106" s="423">
        <v>79.527798164424993</v>
      </c>
      <c r="HW106" s="423">
        <v>79.527798164424993</v>
      </c>
      <c r="HX106" s="423">
        <v>79.527798164424993</v>
      </c>
      <c r="HY106" s="423">
        <v>79.527798164424993</v>
      </c>
      <c r="HZ106" s="423">
        <v>79.527798164424993</v>
      </c>
      <c r="IA106" s="423">
        <v>79.527798164424993</v>
      </c>
      <c r="IB106" s="423">
        <v>79.527798164424993</v>
      </c>
      <c r="IC106" s="423">
        <v>79.527798164424993</v>
      </c>
      <c r="ID106" s="423">
        <v>79.527798164424993</v>
      </c>
      <c r="IE106" s="423">
        <v>79.527798164424993</v>
      </c>
      <c r="IF106" s="423">
        <v>79.527798164424993</v>
      </c>
      <c r="IG106" s="423">
        <v>79.527798164424993</v>
      </c>
      <c r="IH106" s="423">
        <v>79.527798164424993</v>
      </c>
      <c r="II106" s="423">
        <v>79.527798164424993</v>
      </c>
      <c r="IJ106" s="423">
        <v>79.527798164424993</v>
      </c>
      <c r="IK106" s="423">
        <v>79.527798164424993</v>
      </c>
      <c r="IL106" s="423">
        <v>79.527798164424993</v>
      </c>
    </row>
    <row r="107" spans="1:246" x14ac:dyDescent="0.25">
      <c r="A107" s="144">
        <v>235</v>
      </c>
      <c r="B107" s="144" t="s">
        <v>363</v>
      </c>
      <c r="C107" s="144">
        <v>3</v>
      </c>
      <c r="D107" s="144">
        <v>0</v>
      </c>
      <c r="E107" s="144"/>
      <c r="F107" s="145">
        <f t="shared" si="7"/>
        <v>138.28319999999999</v>
      </c>
      <c r="G107" s="146">
        <f t="shared" si="9"/>
        <v>3098.7059609591142</v>
      </c>
      <c r="H107" s="147">
        <f>MAX(0,IF(Q107&lt;&gt;"",(YEAR(Q107)-YEAR(GERAL!$G$3))*12+MONTH(Q107)+1,999))</f>
        <v>999</v>
      </c>
      <c r="I107" s="148"/>
      <c r="J107" s="149">
        <v>44348</v>
      </c>
      <c r="K107" s="150">
        <f>IF(J107&lt;&gt;"",(YEAR(J107)-YEAR(GERAL!$G$3))*12+MONTH(J107)+IF(DAY(J107)&gt;1,1,0),0)</f>
        <v>18</v>
      </c>
      <c r="L107" s="151">
        <v>3</v>
      </c>
      <c r="M107" s="151">
        <v>1</v>
      </c>
      <c r="N107" s="152">
        <v>344.65</v>
      </c>
      <c r="O107" s="153">
        <f t="shared" si="8"/>
        <v>0</v>
      </c>
      <c r="P107" s="154"/>
      <c r="Q107" s="149"/>
      <c r="R107" s="155">
        <v>144</v>
      </c>
      <c r="S107" s="156">
        <v>1</v>
      </c>
      <c r="T107" s="157">
        <v>0</v>
      </c>
      <c r="AL107" s="144" t="s">
        <v>259</v>
      </c>
      <c r="AM107" s="150" t="s">
        <v>393</v>
      </c>
      <c r="AQ107" s="151">
        <v>3098.7059609591142</v>
      </c>
      <c r="AR107" s="151">
        <v>3098.7059609591142</v>
      </c>
      <c r="AS107" s="151">
        <v>3098.7059609591142</v>
      </c>
      <c r="AT107" s="151">
        <v>3098.7059609591142</v>
      </c>
      <c r="AU107" s="151">
        <v>3098.7059609591142</v>
      </c>
      <c r="AV107" s="151">
        <v>3098.7059609591142</v>
      </c>
      <c r="AW107" s="151">
        <v>3098.7059609591142</v>
      </c>
      <c r="AX107" s="151">
        <v>3098.7059609591142</v>
      </c>
      <c r="AY107" s="151">
        <v>3098.7059609591142</v>
      </c>
      <c r="AZ107" s="151">
        <v>3098.7059609591142</v>
      </c>
      <c r="BA107" s="151">
        <v>3098.7059609591142</v>
      </c>
      <c r="BB107" s="151">
        <v>3098.7059609591142</v>
      </c>
      <c r="BC107" s="151">
        <v>2993.2432355359542</v>
      </c>
      <c r="BD107" s="151">
        <v>2993.2432355359542</v>
      </c>
      <c r="BE107" s="151">
        <v>2993.2432355359542</v>
      </c>
      <c r="BF107" s="151">
        <v>2993.2432355359542</v>
      </c>
      <c r="BG107" s="151">
        <v>2993.2432355359542</v>
      </c>
      <c r="BH107" s="151">
        <v>2993.2432355359542</v>
      </c>
      <c r="BI107" s="151">
        <v>2993.2432355359542</v>
      </c>
      <c r="BJ107" s="151">
        <v>2993.2432355359542</v>
      </c>
      <c r="BK107" s="151">
        <v>2993.2432355359542</v>
      </c>
      <c r="BL107" s="151">
        <v>2993.2432355359542</v>
      </c>
      <c r="BM107" s="151">
        <v>2993.2432355359542</v>
      </c>
      <c r="BN107" s="151">
        <v>2993.2432355359542</v>
      </c>
      <c r="BO107" s="151">
        <v>2911.7581569631543</v>
      </c>
      <c r="BP107" s="151">
        <v>2911.7581569631543</v>
      </c>
      <c r="BQ107" s="151">
        <v>2911.7581569631543</v>
      </c>
      <c r="BR107" s="151">
        <v>2911.7581569631543</v>
      </c>
      <c r="BS107" s="151">
        <v>2911.7581569631543</v>
      </c>
      <c r="BT107" s="151">
        <v>2911.7581569631543</v>
      </c>
      <c r="BU107" s="151">
        <v>2911.7581569631543</v>
      </c>
      <c r="BV107" s="151">
        <v>2911.7581569631543</v>
      </c>
      <c r="BW107" s="151">
        <v>2911.7581569631543</v>
      </c>
      <c r="BX107" s="151">
        <v>2911.7581569631543</v>
      </c>
      <c r="BY107" s="151">
        <v>2911.7581569631543</v>
      </c>
      <c r="BZ107" s="151">
        <v>2911.7581569631543</v>
      </c>
      <c r="CA107" s="151">
        <v>2815.3041286794642</v>
      </c>
      <c r="CB107" s="151">
        <v>2815.3041286794642</v>
      </c>
      <c r="CC107" s="151">
        <v>2815.3041286794642</v>
      </c>
      <c r="CD107" s="151">
        <v>2815.3041286794642</v>
      </c>
      <c r="CE107" s="151">
        <v>2815.3041286794642</v>
      </c>
      <c r="CF107" s="151">
        <v>2815.3041286794642</v>
      </c>
      <c r="CG107" s="151">
        <v>2815.3041286794642</v>
      </c>
      <c r="CH107" s="151">
        <v>2815.3041286794642</v>
      </c>
      <c r="CI107" s="151">
        <v>2815.3041286794642</v>
      </c>
      <c r="CJ107" s="151">
        <v>2815.3041286794642</v>
      </c>
      <c r="CK107" s="151">
        <v>2815.3041286794642</v>
      </c>
      <c r="CL107" s="151">
        <v>2815.3041286794642</v>
      </c>
      <c r="CM107" s="151">
        <v>2757.7200976707645</v>
      </c>
      <c r="CN107" s="151">
        <v>2757.7200976707645</v>
      </c>
      <c r="CO107" s="151">
        <v>2757.7200976707645</v>
      </c>
      <c r="CP107" s="151">
        <v>2757.7200976707645</v>
      </c>
      <c r="CQ107" s="151">
        <v>2757.7200976707645</v>
      </c>
      <c r="CR107" s="151">
        <v>2757.7200976707645</v>
      </c>
      <c r="CS107" s="151">
        <v>2757.7200976707645</v>
      </c>
      <c r="CT107" s="151">
        <v>2757.7200976707645</v>
      </c>
      <c r="CU107" s="151">
        <v>2757.7200976707645</v>
      </c>
      <c r="CV107" s="151">
        <v>2757.7200976707645</v>
      </c>
      <c r="CW107" s="151">
        <v>2757.7200976707645</v>
      </c>
      <c r="CX107" s="151">
        <v>2757.7200976707645</v>
      </c>
      <c r="CY107" s="151">
        <v>2663.2659318337542</v>
      </c>
      <c r="CZ107" s="151">
        <v>2663.2659318337542</v>
      </c>
      <c r="DA107" s="151">
        <v>2663.2659318337542</v>
      </c>
      <c r="DB107" s="151">
        <v>2663.2659318337542</v>
      </c>
      <c r="DC107" s="151">
        <v>2663.2659318337542</v>
      </c>
      <c r="DD107" s="151">
        <v>2663.2659318337542</v>
      </c>
      <c r="DE107" s="151">
        <v>2663.2659318337542</v>
      </c>
      <c r="DF107" s="151">
        <v>2663.2659318337542</v>
      </c>
      <c r="DG107" s="151">
        <v>2663.2659318337542</v>
      </c>
      <c r="DH107" s="151">
        <v>2663.2659318337542</v>
      </c>
      <c r="DI107" s="151">
        <v>2663.2659318337542</v>
      </c>
      <c r="DJ107" s="151">
        <v>2663.2659318337542</v>
      </c>
      <c r="DK107" s="151">
        <v>2695.2668363571042</v>
      </c>
      <c r="DL107" s="151">
        <v>2695.2668363571042</v>
      </c>
      <c r="DM107" s="151">
        <v>2695.2668363571042</v>
      </c>
      <c r="DN107" s="151">
        <v>2695.2668363571042</v>
      </c>
      <c r="DO107" s="151">
        <v>2695.2668363571042</v>
      </c>
      <c r="DP107" s="151">
        <v>2695.2668363571042</v>
      </c>
      <c r="DQ107" s="151">
        <v>2695.2668363571042</v>
      </c>
      <c r="DR107" s="151">
        <v>2695.2668363571042</v>
      </c>
      <c r="DS107" s="151">
        <v>2695.2668363571042</v>
      </c>
      <c r="DT107" s="151">
        <v>2695.2668363571042</v>
      </c>
      <c r="DU107" s="151">
        <v>2695.2668363571042</v>
      </c>
      <c r="DV107" s="151">
        <v>2695.2668363571042</v>
      </c>
      <c r="DW107" s="151">
        <v>2688.5468016760242</v>
      </c>
      <c r="DX107" s="151">
        <v>2688.5468016760242</v>
      </c>
      <c r="DY107" s="151">
        <v>2688.5468016760242</v>
      </c>
      <c r="DZ107" s="151">
        <v>2688.5468016760242</v>
      </c>
      <c r="EA107" s="151">
        <v>2688.5468016760242</v>
      </c>
      <c r="EB107" s="151">
        <v>2688.5468016760242</v>
      </c>
      <c r="EC107" s="151">
        <v>2688.5468016760242</v>
      </c>
      <c r="ED107" s="151">
        <v>2688.5468016760242</v>
      </c>
      <c r="EE107" s="151">
        <v>2688.5468016760242</v>
      </c>
      <c r="EF107" s="151">
        <v>2688.5468016760242</v>
      </c>
      <c r="EG107" s="151">
        <v>2688.5468016760242</v>
      </c>
      <c r="EH107" s="151">
        <v>2688.5468016760242</v>
      </c>
      <c r="EI107" s="151">
        <v>2730.5066485386642</v>
      </c>
      <c r="EJ107" s="151">
        <v>2730.5066485386642</v>
      </c>
      <c r="EK107" s="151">
        <v>2730.5066485386642</v>
      </c>
      <c r="EL107" s="151">
        <v>2730.5066485386642</v>
      </c>
      <c r="EM107" s="151">
        <v>2730.5066485386642</v>
      </c>
      <c r="EN107" s="151">
        <v>2730.5066485386642</v>
      </c>
      <c r="EO107" s="151">
        <v>2730.5066485386642</v>
      </c>
      <c r="EP107" s="151">
        <v>2730.5066485386642</v>
      </c>
      <c r="EQ107" s="151">
        <v>2730.5066485386642</v>
      </c>
      <c r="ER107" s="151">
        <v>2730.5066485386642</v>
      </c>
      <c r="ES107" s="151">
        <v>2730.5066485386642</v>
      </c>
      <c r="ET107" s="151">
        <v>2730.5066485386642</v>
      </c>
      <c r="EU107" s="151">
        <v>2757.6942195335141</v>
      </c>
      <c r="EV107" s="151">
        <v>2757.6942195335141</v>
      </c>
      <c r="EW107" s="151">
        <v>2757.6942195335141</v>
      </c>
      <c r="EX107" s="151">
        <v>2757.6942195335141</v>
      </c>
      <c r="EY107" s="151">
        <v>2757.6942195335141</v>
      </c>
      <c r="EZ107" s="151">
        <v>2757.6942195335141</v>
      </c>
      <c r="FA107" s="151">
        <v>2757.6942195335141</v>
      </c>
      <c r="FB107" s="151">
        <v>2757.6942195335141</v>
      </c>
      <c r="FC107" s="151">
        <v>2757.6942195335141</v>
      </c>
      <c r="FD107" s="151">
        <v>2757.6942195335141</v>
      </c>
      <c r="FE107" s="151">
        <v>2757.6942195335141</v>
      </c>
      <c r="FF107" s="151">
        <v>2757.6942195335141</v>
      </c>
      <c r="FG107" s="151">
        <v>2771.8547362367144</v>
      </c>
      <c r="FH107" s="151">
        <v>2771.8547362367144</v>
      </c>
      <c r="FI107" s="151">
        <v>2771.8547362367144</v>
      </c>
      <c r="FJ107" s="151">
        <v>2771.8547362367144</v>
      </c>
      <c r="FK107" s="151">
        <v>2771.8547362367144</v>
      </c>
      <c r="FL107" s="151">
        <v>2771.8547362367144</v>
      </c>
      <c r="FM107" s="151">
        <v>2771.8547362367144</v>
      </c>
      <c r="FN107" s="151">
        <v>2771.8547362367144</v>
      </c>
      <c r="FO107" s="151">
        <v>2771.8547362367144</v>
      </c>
      <c r="FP107" s="151">
        <v>2771.8547362367144</v>
      </c>
      <c r="FQ107" s="151">
        <v>2771.8547362367144</v>
      </c>
      <c r="FR107" s="151">
        <v>2771.8547362367144</v>
      </c>
      <c r="FS107" s="151">
        <v>2796.7298368869042</v>
      </c>
      <c r="FT107" s="151">
        <v>2796.7298368869042</v>
      </c>
      <c r="FU107" s="151">
        <v>2796.7298368869042</v>
      </c>
      <c r="FV107" s="151">
        <v>2796.7298368869042</v>
      </c>
      <c r="FW107" s="151">
        <v>2796.7298368869042</v>
      </c>
      <c r="FX107" s="151">
        <v>2796.7298368869042</v>
      </c>
      <c r="FY107" s="151">
        <v>2796.7298368869042</v>
      </c>
      <c r="FZ107" s="151">
        <v>2796.7298368869042</v>
      </c>
      <c r="GA107" s="151">
        <v>2796.7298368869042</v>
      </c>
      <c r="GB107" s="151">
        <v>2796.7298368869042</v>
      </c>
      <c r="GC107" s="151">
        <v>2796.7298368869042</v>
      </c>
      <c r="GD107" s="151">
        <v>2796.7298368869042</v>
      </c>
      <c r="GE107" s="151">
        <v>2817.9830334475837</v>
      </c>
      <c r="GF107" s="151">
        <v>2817.9830334475837</v>
      </c>
      <c r="GG107" s="151">
        <v>2817.9830334475837</v>
      </c>
      <c r="GH107" s="151">
        <v>2817.9830334475837</v>
      </c>
      <c r="GI107" s="151">
        <v>2817.9830334475837</v>
      </c>
      <c r="GJ107" s="151">
        <v>2817.9830334475837</v>
      </c>
      <c r="GK107" s="151">
        <v>2817.9830334475837</v>
      </c>
      <c r="GL107" s="151">
        <v>2817.9830334475837</v>
      </c>
      <c r="GM107" s="151">
        <v>2817.9830334475837</v>
      </c>
      <c r="GN107" s="151">
        <v>2817.9830334475837</v>
      </c>
      <c r="GO107" s="151">
        <v>2817.9830334475837</v>
      </c>
      <c r="GP107" s="151">
        <v>2817.9830334475837</v>
      </c>
      <c r="GQ107" s="151">
        <v>2871.4255273707945</v>
      </c>
      <c r="GR107" s="151">
        <v>2871.4255273707945</v>
      </c>
      <c r="GS107" s="151">
        <v>2871.4255273707945</v>
      </c>
      <c r="GT107" s="151">
        <v>2871.4255273707945</v>
      </c>
      <c r="GU107" s="151">
        <v>2871.4255273707945</v>
      </c>
      <c r="GV107" s="151">
        <v>2871.4255273707945</v>
      </c>
      <c r="GW107" s="151">
        <v>2871.4255273707945</v>
      </c>
      <c r="GX107" s="151">
        <v>2871.4255273707945</v>
      </c>
      <c r="GY107" s="151">
        <v>2871.4255273707945</v>
      </c>
      <c r="GZ107" s="151">
        <v>2871.4255273707945</v>
      </c>
      <c r="HA107" s="151">
        <v>2871.4255273707945</v>
      </c>
      <c r="HB107" s="151">
        <v>2871.4255273707945</v>
      </c>
      <c r="HC107" s="423">
        <v>2906.5918456425643</v>
      </c>
      <c r="HD107" s="423">
        <v>2906.5918456425643</v>
      </c>
      <c r="HE107" s="423">
        <v>2906.5918456425643</v>
      </c>
      <c r="HF107" s="423">
        <v>2906.5918456425643</v>
      </c>
      <c r="HG107" s="423">
        <v>2906.5918456425643</v>
      </c>
      <c r="HH107" s="423">
        <v>2906.5918456425643</v>
      </c>
      <c r="HI107" s="423">
        <v>2906.5918456425643</v>
      </c>
      <c r="HJ107" s="423">
        <v>2906.5918456425643</v>
      </c>
      <c r="HK107" s="423">
        <v>2906.5918456425643</v>
      </c>
      <c r="HL107" s="423">
        <v>2906.5918456425643</v>
      </c>
      <c r="HM107" s="423">
        <v>2906.5918456425643</v>
      </c>
      <c r="HN107" s="423">
        <v>2906.5918456425643</v>
      </c>
      <c r="HO107" s="423">
        <v>353.24</v>
      </c>
      <c r="HP107" s="423">
        <v>353.24</v>
      </c>
      <c r="HQ107" s="423">
        <v>353.24</v>
      </c>
      <c r="HR107" s="423">
        <v>353.24</v>
      </c>
      <c r="HS107" s="423">
        <v>353.24</v>
      </c>
      <c r="HT107" s="423">
        <v>353.24</v>
      </c>
      <c r="HU107" s="423">
        <v>353.24</v>
      </c>
      <c r="HV107" s="423">
        <v>353.24</v>
      </c>
      <c r="HW107" s="423">
        <v>353.24</v>
      </c>
      <c r="HX107" s="423">
        <v>353.24</v>
      </c>
      <c r="HY107" s="423">
        <v>353.24</v>
      </c>
      <c r="HZ107" s="423">
        <v>353.24</v>
      </c>
      <c r="IA107" s="423">
        <v>353.24</v>
      </c>
      <c r="IB107" s="423">
        <v>353.24</v>
      </c>
      <c r="IC107" s="423">
        <v>353.24</v>
      </c>
      <c r="ID107" s="423">
        <v>353.24</v>
      </c>
      <c r="IE107" s="423">
        <v>353.24</v>
      </c>
      <c r="IF107" s="423">
        <v>353.24</v>
      </c>
      <c r="IG107" s="423">
        <v>353.24</v>
      </c>
      <c r="IH107" s="423">
        <v>353.24</v>
      </c>
      <c r="II107" s="423">
        <v>353.24</v>
      </c>
      <c r="IJ107" s="423">
        <v>353.24</v>
      </c>
      <c r="IK107" s="423">
        <v>353.24</v>
      </c>
      <c r="IL107" s="423">
        <v>353.24</v>
      </c>
    </row>
    <row r="108" spans="1:246" x14ac:dyDescent="0.25">
      <c r="A108" s="144">
        <v>236</v>
      </c>
      <c r="B108" s="144" t="s">
        <v>364</v>
      </c>
      <c r="C108" s="144">
        <v>1</v>
      </c>
      <c r="D108" s="144">
        <v>0</v>
      </c>
      <c r="E108" s="144"/>
      <c r="F108" s="145">
        <f t="shared" si="7"/>
        <v>510.36374999999998</v>
      </c>
      <c r="G108" s="146">
        <f t="shared" si="9"/>
        <v>107.50441852500001</v>
      </c>
      <c r="H108" s="147">
        <f>MAX(0,IF(Q108&lt;&gt;"",(YEAR(Q108)-YEAR(GERAL!$G$3))*12+MONTH(Q108)+1,999))</f>
        <v>999</v>
      </c>
      <c r="I108" s="148"/>
      <c r="J108" s="149">
        <v>44927</v>
      </c>
      <c r="K108" s="150">
        <f>IF(J108&lt;&gt;"",(YEAR(J108)-YEAR(GERAL!$G$3))*12+MONTH(J108)+IF(DAY(J108)&gt;1,1,0),0)</f>
        <v>37</v>
      </c>
      <c r="L108" s="151">
        <v>5</v>
      </c>
      <c r="M108" s="151">
        <v>5</v>
      </c>
      <c r="N108" s="152">
        <v>344.65</v>
      </c>
      <c r="O108" s="153">
        <f t="shared" si="8"/>
        <v>0</v>
      </c>
      <c r="P108" s="154"/>
      <c r="Q108" s="149"/>
      <c r="R108" s="155">
        <v>565.5</v>
      </c>
      <c r="S108" s="156">
        <v>1</v>
      </c>
      <c r="T108" s="157" t="s">
        <v>365</v>
      </c>
      <c r="AL108" s="144" t="s">
        <v>175</v>
      </c>
      <c r="AM108" s="150" t="s">
        <v>393</v>
      </c>
      <c r="AQ108" s="151">
        <v>107.50441852500001</v>
      </c>
      <c r="AR108" s="151">
        <v>107.50441852500001</v>
      </c>
      <c r="AS108" s="151">
        <v>107.50441852500001</v>
      </c>
      <c r="AT108" s="151">
        <v>107.50441852500001</v>
      </c>
      <c r="AU108" s="151">
        <v>107.50441852500001</v>
      </c>
      <c r="AV108" s="151">
        <v>107.50441852500001</v>
      </c>
      <c r="AW108" s="151">
        <v>107.50441852500001</v>
      </c>
      <c r="AX108" s="151">
        <v>107.50441852500001</v>
      </c>
      <c r="AY108" s="151">
        <v>107.50441852500001</v>
      </c>
      <c r="AZ108" s="151">
        <v>107.50441852500001</v>
      </c>
      <c r="BA108" s="151">
        <v>107.50441852500001</v>
      </c>
      <c r="BB108" s="151">
        <v>107.50441852500001</v>
      </c>
      <c r="BC108" s="151">
        <v>113.24918587500001</v>
      </c>
      <c r="BD108" s="151">
        <v>113.24918587500001</v>
      </c>
      <c r="BE108" s="151">
        <v>113.24918587500001</v>
      </c>
      <c r="BF108" s="151">
        <v>113.24918587500001</v>
      </c>
      <c r="BG108" s="151">
        <v>113.24918587500001</v>
      </c>
      <c r="BH108" s="151">
        <v>113.24918587500001</v>
      </c>
      <c r="BI108" s="151">
        <v>113.24918587500001</v>
      </c>
      <c r="BJ108" s="151">
        <v>113.24918587500001</v>
      </c>
      <c r="BK108" s="151">
        <v>113.24918587500001</v>
      </c>
      <c r="BL108" s="151">
        <v>113.24918587500001</v>
      </c>
      <c r="BM108" s="151">
        <v>113.24918587500001</v>
      </c>
      <c r="BN108" s="151">
        <v>113.24918587500001</v>
      </c>
      <c r="BO108" s="151">
        <v>117.60365846250002</v>
      </c>
      <c r="BP108" s="151">
        <v>117.60365846250002</v>
      </c>
      <c r="BQ108" s="151">
        <v>117.60365846250002</v>
      </c>
      <c r="BR108" s="151">
        <v>117.60365846250002</v>
      </c>
      <c r="BS108" s="151">
        <v>117.60365846250002</v>
      </c>
      <c r="BT108" s="151">
        <v>117.60365846250002</v>
      </c>
      <c r="BU108" s="151">
        <v>117.60365846250002</v>
      </c>
      <c r="BV108" s="151">
        <v>117.60365846250002</v>
      </c>
      <c r="BW108" s="151">
        <v>117.60365846250002</v>
      </c>
      <c r="BX108" s="151">
        <v>117.60365846250002</v>
      </c>
      <c r="BY108" s="151">
        <v>117.60365846250002</v>
      </c>
      <c r="BZ108" s="151">
        <v>117.60365846250002</v>
      </c>
      <c r="CA108" s="151">
        <v>120.06522858750002</v>
      </c>
      <c r="CB108" s="151">
        <v>120.06522858750002</v>
      </c>
      <c r="CC108" s="151">
        <v>120.06522858750002</v>
      </c>
      <c r="CD108" s="151">
        <v>120.06522858750002</v>
      </c>
      <c r="CE108" s="151">
        <v>120.06522858750002</v>
      </c>
      <c r="CF108" s="151">
        <v>120.06522858750002</v>
      </c>
      <c r="CG108" s="151">
        <v>120.06522858750002</v>
      </c>
      <c r="CH108" s="151">
        <v>120.06522858750002</v>
      </c>
      <c r="CI108" s="151">
        <v>120.06522858750002</v>
      </c>
      <c r="CJ108" s="151">
        <v>120.06522858750002</v>
      </c>
      <c r="CK108" s="151">
        <v>120.06522858750002</v>
      </c>
      <c r="CL108" s="151">
        <v>120.06522858750002</v>
      </c>
      <c r="CM108" s="151">
        <v>123.11883570000001</v>
      </c>
      <c r="CN108" s="151">
        <v>123.11883570000001</v>
      </c>
      <c r="CO108" s="151">
        <v>123.11883570000001</v>
      </c>
      <c r="CP108" s="151">
        <v>123.11883570000001</v>
      </c>
      <c r="CQ108" s="151">
        <v>123.11883570000001</v>
      </c>
      <c r="CR108" s="151">
        <v>123.11883570000001</v>
      </c>
      <c r="CS108" s="151">
        <v>123.11883570000001</v>
      </c>
      <c r="CT108" s="151">
        <v>123.11883570000001</v>
      </c>
      <c r="CU108" s="151">
        <v>123.11883570000001</v>
      </c>
      <c r="CV108" s="151">
        <v>123.11883570000001</v>
      </c>
      <c r="CW108" s="151">
        <v>123.11883570000001</v>
      </c>
      <c r="CX108" s="151">
        <v>123.11883570000001</v>
      </c>
      <c r="CY108" s="151">
        <v>126.30063416250002</v>
      </c>
      <c r="CZ108" s="151">
        <v>126.30063416250002</v>
      </c>
      <c r="DA108" s="151">
        <v>126.30063416250002</v>
      </c>
      <c r="DB108" s="151">
        <v>126.30063416250002</v>
      </c>
      <c r="DC108" s="151">
        <v>126.30063416250002</v>
      </c>
      <c r="DD108" s="151">
        <v>126.30063416250002</v>
      </c>
      <c r="DE108" s="151">
        <v>126.30063416250002</v>
      </c>
      <c r="DF108" s="151">
        <v>126.30063416250002</v>
      </c>
      <c r="DG108" s="151">
        <v>126.30063416250002</v>
      </c>
      <c r="DH108" s="151">
        <v>126.30063416250002</v>
      </c>
      <c r="DI108" s="151">
        <v>126.30063416250002</v>
      </c>
      <c r="DJ108" s="151">
        <v>126.30063416250002</v>
      </c>
      <c r="DK108" s="151">
        <v>129.30789401250001</v>
      </c>
      <c r="DL108" s="151">
        <v>129.30789401250001</v>
      </c>
      <c r="DM108" s="151">
        <v>129.30789401250001</v>
      </c>
      <c r="DN108" s="151">
        <v>129.30789401250001</v>
      </c>
      <c r="DO108" s="151">
        <v>129.30789401250001</v>
      </c>
      <c r="DP108" s="151">
        <v>129.30789401250001</v>
      </c>
      <c r="DQ108" s="151">
        <v>129.30789401250001</v>
      </c>
      <c r="DR108" s="151">
        <v>129.30789401250001</v>
      </c>
      <c r="DS108" s="151">
        <v>129.30789401250001</v>
      </c>
      <c r="DT108" s="151">
        <v>129.30789401250001</v>
      </c>
      <c r="DU108" s="151">
        <v>129.30789401250001</v>
      </c>
      <c r="DV108" s="151">
        <v>129.30789401250001</v>
      </c>
      <c r="DW108" s="151">
        <v>131.5292202</v>
      </c>
      <c r="DX108" s="151">
        <v>131.5292202</v>
      </c>
      <c r="DY108" s="151">
        <v>131.5292202</v>
      </c>
      <c r="DZ108" s="151">
        <v>131.5292202</v>
      </c>
      <c r="EA108" s="151">
        <v>131.5292202</v>
      </c>
      <c r="EB108" s="151">
        <v>131.5292202</v>
      </c>
      <c r="EC108" s="151">
        <v>131.5292202</v>
      </c>
      <c r="ED108" s="151">
        <v>131.5292202</v>
      </c>
      <c r="EE108" s="151">
        <v>131.5292202</v>
      </c>
      <c r="EF108" s="151">
        <v>131.5292202</v>
      </c>
      <c r="EG108" s="151">
        <v>131.5292202</v>
      </c>
      <c r="EH108" s="151">
        <v>131.5292202</v>
      </c>
      <c r="EI108" s="151">
        <v>134.44391415000001</v>
      </c>
      <c r="EJ108" s="151">
        <v>134.44391415000001</v>
      </c>
      <c r="EK108" s="151">
        <v>134.44391415000001</v>
      </c>
      <c r="EL108" s="151">
        <v>134.44391415000001</v>
      </c>
      <c r="EM108" s="151">
        <v>134.44391415000001</v>
      </c>
      <c r="EN108" s="151">
        <v>134.44391415000001</v>
      </c>
      <c r="EO108" s="151">
        <v>134.44391415000001</v>
      </c>
      <c r="EP108" s="151">
        <v>134.44391415000001</v>
      </c>
      <c r="EQ108" s="151">
        <v>134.44391415000001</v>
      </c>
      <c r="ER108" s="151">
        <v>134.44391415000001</v>
      </c>
      <c r="ES108" s="151">
        <v>134.44391415000001</v>
      </c>
      <c r="ET108" s="151">
        <v>134.44391415000001</v>
      </c>
      <c r="EU108" s="151">
        <v>137.31333945</v>
      </c>
      <c r="EV108" s="151">
        <v>137.31333945</v>
      </c>
      <c r="EW108" s="151">
        <v>137.31333945</v>
      </c>
      <c r="EX108" s="151">
        <v>137.31333945</v>
      </c>
      <c r="EY108" s="151">
        <v>137.31333945</v>
      </c>
      <c r="EZ108" s="151">
        <v>137.31333945</v>
      </c>
      <c r="FA108" s="151">
        <v>137.31333945</v>
      </c>
      <c r="FB108" s="151">
        <v>137.31333945</v>
      </c>
      <c r="FC108" s="151">
        <v>137.31333945</v>
      </c>
      <c r="FD108" s="151">
        <v>137.31333945</v>
      </c>
      <c r="FE108" s="151">
        <v>137.31333945</v>
      </c>
      <c r="FF108" s="151">
        <v>137.31333945</v>
      </c>
      <c r="FG108" s="151">
        <v>139.34048782500003</v>
      </c>
      <c r="FH108" s="151">
        <v>139.34048782500003</v>
      </c>
      <c r="FI108" s="151">
        <v>139.34048782500003</v>
      </c>
      <c r="FJ108" s="151">
        <v>139.34048782500003</v>
      </c>
      <c r="FK108" s="151">
        <v>139.34048782500003</v>
      </c>
      <c r="FL108" s="151">
        <v>139.34048782500003</v>
      </c>
      <c r="FM108" s="151">
        <v>139.34048782500003</v>
      </c>
      <c r="FN108" s="151">
        <v>139.34048782500003</v>
      </c>
      <c r="FO108" s="151">
        <v>139.34048782500003</v>
      </c>
      <c r="FP108" s="151">
        <v>139.34048782500003</v>
      </c>
      <c r="FQ108" s="151">
        <v>139.34048782500003</v>
      </c>
      <c r="FR108" s="151">
        <v>139.34048782500003</v>
      </c>
      <c r="FS108" s="151">
        <v>142.17660476250001</v>
      </c>
      <c r="FT108" s="151">
        <v>142.17660476250001</v>
      </c>
      <c r="FU108" s="151">
        <v>142.17660476250001</v>
      </c>
      <c r="FV108" s="151">
        <v>142.17660476250001</v>
      </c>
      <c r="FW108" s="151">
        <v>142.17660476250001</v>
      </c>
      <c r="FX108" s="151">
        <v>142.17660476250001</v>
      </c>
      <c r="FY108" s="151">
        <v>142.17660476250001</v>
      </c>
      <c r="FZ108" s="151">
        <v>142.17660476250001</v>
      </c>
      <c r="GA108" s="151">
        <v>142.17660476250001</v>
      </c>
      <c r="GB108" s="151">
        <v>142.17660476250001</v>
      </c>
      <c r="GC108" s="151">
        <v>142.17660476250001</v>
      </c>
      <c r="GD108" s="151">
        <v>142.17660476250001</v>
      </c>
      <c r="GE108" s="151">
        <v>144.46979190000002</v>
      </c>
      <c r="GF108" s="151">
        <v>144.46979190000002</v>
      </c>
      <c r="GG108" s="151">
        <v>144.46979190000002</v>
      </c>
      <c r="GH108" s="151">
        <v>144.46979190000002</v>
      </c>
      <c r="GI108" s="151">
        <v>144.46979190000002</v>
      </c>
      <c r="GJ108" s="151">
        <v>144.46979190000002</v>
      </c>
      <c r="GK108" s="151">
        <v>144.46979190000002</v>
      </c>
      <c r="GL108" s="151">
        <v>144.46979190000002</v>
      </c>
      <c r="GM108" s="151">
        <v>144.46979190000002</v>
      </c>
      <c r="GN108" s="151">
        <v>144.46979190000002</v>
      </c>
      <c r="GO108" s="151">
        <v>144.46979190000002</v>
      </c>
      <c r="GP108" s="151">
        <v>144.46979190000002</v>
      </c>
      <c r="GQ108" s="151">
        <v>147.91811973750001</v>
      </c>
      <c r="GR108" s="151">
        <v>147.91811973750001</v>
      </c>
      <c r="GS108" s="151">
        <v>147.91811973750001</v>
      </c>
      <c r="GT108" s="151">
        <v>147.91811973750001</v>
      </c>
      <c r="GU108" s="151">
        <v>147.91811973750001</v>
      </c>
      <c r="GV108" s="151">
        <v>147.91811973750001</v>
      </c>
      <c r="GW108" s="151">
        <v>147.91811973750001</v>
      </c>
      <c r="GX108" s="151">
        <v>147.91811973750001</v>
      </c>
      <c r="GY108" s="151">
        <v>147.91811973750001</v>
      </c>
      <c r="GZ108" s="151">
        <v>147.91811973750001</v>
      </c>
      <c r="HA108" s="151">
        <v>147.91811973750001</v>
      </c>
      <c r="HB108" s="151">
        <v>147.91811973750001</v>
      </c>
      <c r="HC108" s="423">
        <v>150.4504005375</v>
      </c>
      <c r="HD108" s="423">
        <v>150.4504005375</v>
      </c>
      <c r="HE108" s="423">
        <v>150.4504005375</v>
      </c>
      <c r="HF108" s="423">
        <v>150.4504005375</v>
      </c>
      <c r="HG108" s="423">
        <v>150.4504005375</v>
      </c>
      <c r="HH108" s="423">
        <v>150.4504005375</v>
      </c>
      <c r="HI108" s="423">
        <v>150.4504005375</v>
      </c>
      <c r="HJ108" s="423">
        <v>150.4504005375</v>
      </c>
      <c r="HK108" s="423">
        <v>150.4504005375</v>
      </c>
      <c r="HL108" s="423">
        <v>150.4504005375</v>
      </c>
      <c r="HM108" s="423">
        <v>150.4504005375</v>
      </c>
      <c r="HN108" s="423">
        <v>150.4504005375</v>
      </c>
      <c r="HO108" s="423">
        <v>498.37217218677301</v>
      </c>
      <c r="HP108" s="423">
        <v>498.37217218677301</v>
      </c>
      <c r="HQ108" s="423">
        <v>498.37217218677301</v>
      </c>
      <c r="HR108" s="423">
        <v>498.37217218677301</v>
      </c>
      <c r="HS108" s="423">
        <v>498.37217218677301</v>
      </c>
      <c r="HT108" s="423">
        <v>498.37217218677301</v>
      </c>
      <c r="HU108" s="423">
        <v>498.37217218677301</v>
      </c>
      <c r="HV108" s="423">
        <v>498.37217218677301</v>
      </c>
      <c r="HW108" s="423">
        <v>498.37217218677301</v>
      </c>
      <c r="HX108" s="423">
        <v>498.37217218677301</v>
      </c>
      <c r="HY108" s="423">
        <v>498.37217218677301</v>
      </c>
      <c r="HZ108" s="423">
        <v>498.37217218677301</v>
      </c>
      <c r="IA108" s="423">
        <v>498.37217218677301</v>
      </c>
      <c r="IB108" s="423">
        <v>498.37217218677301</v>
      </c>
      <c r="IC108" s="423">
        <v>498.37217218677301</v>
      </c>
      <c r="ID108" s="423">
        <v>498.37217218677301</v>
      </c>
      <c r="IE108" s="423">
        <v>498.37217218677301</v>
      </c>
      <c r="IF108" s="423">
        <v>498.37217218677301</v>
      </c>
      <c r="IG108" s="423">
        <v>498.37217218677301</v>
      </c>
      <c r="IH108" s="423">
        <v>498.37217218677301</v>
      </c>
      <c r="II108" s="423">
        <v>498.37217218677301</v>
      </c>
      <c r="IJ108" s="423">
        <v>498.37217218677301</v>
      </c>
      <c r="IK108" s="423">
        <v>498.37217218677301</v>
      </c>
      <c r="IL108" s="423">
        <v>498.37217218677301</v>
      </c>
    </row>
    <row r="109" spans="1:246" x14ac:dyDescent="0.25">
      <c r="A109" s="144">
        <v>237</v>
      </c>
      <c r="B109" s="144" t="s">
        <v>366</v>
      </c>
      <c r="C109" s="144">
        <v>2</v>
      </c>
      <c r="D109" s="144">
        <v>0</v>
      </c>
      <c r="E109" s="144"/>
      <c r="F109" s="145">
        <f t="shared" si="7"/>
        <v>48.019999999999996</v>
      </c>
      <c r="G109" s="146">
        <f t="shared" si="9"/>
        <v>164.31</v>
      </c>
      <c r="H109" s="147">
        <f>MAX(0,IF(Q109&lt;&gt;"",(YEAR(Q109)-YEAR(GERAL!$G$3))*12+MONTH(Q109)+1,999))</f>
        <v>999</v>
      </c>
      <c r="I109" s="148"/>
      <c r="J109" s="149">
        <v>44652</v>
      </c>
      <c r="K109" s="150">
        <f>IF(J109&lt;&gt;"",(YEAR(J109)-YEAR(GERAL!$G$3))*12+MONTH(J109)+IF(DAY(J109)&gt;1,1,0),0)</f>
        <v>28</v>
      </c>
      <c r="L109" s="151">
        <v>2</v>
      </c>
      <c r="M109" s="151">
        <v>2</v>
      </c>
      <c r="N109" s="152">
        <v>344.65</v>
      </c>
      <c r="O109" s="153">
        <f t="shared" si="8"/>
        <v>0</v>
      </c>
      <c r="P109" s="154"/>
      <c r="Q109" s="149"/>
      <c r="R109" s="155">
        <v>50</v>
      </c>
      <c r="S109" s="156">
        <v>1</v>
      </c>
      <c r="T109" s="157">
        <v>0.41649312786339032</v>
      </c>
      <c r="AL109" s="144" t="s">
        <v>302</v>
      </c>
      <c r="AM109" s="150" t="s">
        <v>393</v>
      </c>
      <c r="AQ109" s="151">
        <v>164.31</v>
      </c>
      <c r="AR109" s="151">
        <v>164.31</v>
      </c>
      <c r="AS109" s="151">
        <v>164.31</v>
      </c>
      <c r="AT109" s="151">
        <v>164.31</v>
      </c>
      <c r="AU109" s="151">
        <v>164.31</v>
      </c>
      <c r="AV109" s="151">
        <v>164.31</v>
      </c>
      <c r="AW109" s="151">
        <v>164.31</v>
      </c>
      <c r="AX109" s="151">
        <v>164.31</v>
      </c>
      <c r="AY109" s="151">
        <v>164.31</v>
      </c>
      <c r="AZ109" s="151">
        <v>164.31</v>
      </c>
      <c r="BA109" s="151">
        <v>164.31</v>
      </c>
      <c r="BB109" s="151">
        <v>164.31</v>
      </c>
      <c r="BC109" s="151">
        <v>177.0456499317508</v>
      </c>
      <c r="BD109" s="151">
        <v>177.0456499317508</v>
      </c>
      <c r="BE109" s="151">
        <v>177.0456499317508</v>
      </c>
      <c r="BF109" s="151">
        <v>177.0456499317508</v>
      </c>
      <c r="BG109" s="151">
        <v>177.0456499317508</v>
      </c>
      <c r="BH109" s="151">
        <v>177.0456499317508</v>
      </c>
      <c r="BI109" s="151">
        <v>177.0456499317508</v>
      </c>
      <c r="BJ109" s="151">
        <v>177.0456499317508</v>
      </c>
      <c r="BK109" s="151">
        <v>177.0456499317508</v>
      </c>
      <c r="BL109" s="151">
        <v>177.0456499317508</v>
      </c>
      <c r="BM109" s="151">
        <v>177.0456499317508</v>
      </c>
      <c r="BN109" s="151">
        <v>177.0456499317508</v>
      </c>
      <c r="BO109" s="151">
        <v>177.0456499317508</v>
      </c>
      <c r="BP109" s="151">
        <v>177.0456499317508</v>
      </c>
      <c r="BQ109" s="151">
        <v>177.0456499317508</v>
      </c>
      <c r="BR109" s="151">
        <v>177.0456499317508</v>
      </c>
      <c r="BS109" s="151">
        <v>177.0456499317508</v>
      </c>
      <c r="BT109" s="151">
        <v>177.0456499317508</v>
      </c>
      <c r="BU109" s="151">
        <v>177.0456499317508</v>
      </c>
      <c r="BV109" s="151">
        <v>177.0456499317508</v>
      </c>
      <c r="BW109" s="151">
        <v>177.0456499317508</v>
      </c>
      <c r="BX109" s="151">
        <v>177.0456499317508</v>
      </c>
      <c r="BY109" s="151">
        <v>177.0456499317508</v>
      </c>
      <c r="BZ109" s="151">
        <v>177.0456499317508</v>
      </c>
      <c r="CA109" s="151">
        <v>177.0456499317508</v>
      </c>
      <c r="CB109" s="151">
        <v>177.0456499317508</v>
      </c>
      <c r="CC109" s="151">
        <v>177.0456499317508</v>
      </c>
      <c r="CD109" s="151">
        <v>177.0456499317508</v>
      </c>
      <c r="CE109" s="151">
        <v>177.0456499317508</v>
      </c>
      <c r="CF109" s="151">
        <v>177.0456499317508</v>
      </c>
      <c r="CG109" s="151">
        <v>177.0456499317508</v>
      </c>
      <c r="CH109" s="151">
        <v>177.0456499317508</v>
      </c>
      <c r="CI109" s="151">
        <v>177.0456499317508</v>
      </c>
      <c r="CJ109" s="151">
        <v>177.0456499317508</v>
      </c>
      <c r="CK109" s="151">
        <v>177.0456499317508</v>
      </c>
      <c r="CL109" s="151">
        <v>177.0456499317508</v>
      </c>
      <c r="CM109" s="151">
        <v>177.0456499317508</v>
      </c>
      <c r="CN109" s="151">
        <v>177.0456499317508</v>
      </c>
      <c r="CO109" s="151">
        <v>177.0456499317508</v>
      </c>
      <c r="CP109" s="151">
        <v>177.0456499317508</v>
      </c>
      <c r="CQ109" s="151">
        <v>177.0456499317508</v>
      </c>
      <c r="CR109" s="151">
        <v>177.0456499317508</v>
      </c>
      <c r="CS109" s="151">
        <v>177.0456499317508</v>
      </c>
      <c r="CT109" s="151">
        <v>177.0456499317508</v>
      </c>
      <c r="CU109" s="151">
        <v>177.0456499317508</v>
      </c>
      <c r="CV109" s="151">
        <v>177.0456499317508</v>
      </c>
      <c r="CW109" s="151">
        <v>177.0456499317508</v>
      </c>
      <c r="CX109" s="151">
        <v>177.0456499317508</v>
      </c>
      <c r="CY109" s="151">
        <v>177.0456499317508</v>
      </c>
      <c r="CZ109" s="151">
        <v>177.0456499317508</v>
      </c>
      <c r="DA109" s="151">
        <v>177.0456499317508</v>
      </c>
      <c r="DB109" s="151">
        <v>177.0456499317508</v>
      </c>
      <c r="DC109" s="151">
        <v>177.0456499317508</v>
      </c>
      <c r="DD109" s="151">
        <v>177.0456499317508</v>
      </c>
      <c r="DE109" s="151">
        <v>177.0456499317508</v>
      </c>
      <c r="DF109" s="151">
        <v>177.0456499317508</v>
      </c>
      <c r="DG109" s="151">
        <v>177.0456499317508</v>
      </c>
      <c r="DH109" s="151">
        <v>177.0456499317508</v>
      </c>
      <c r="DI109" s="151">
        <v>177.0456499317508</v>
      </c>
      <c r="DJ109" s="151">
        <v>177.0456499317508</v>
      </c>
      <c r="DK109" s="151">
        <v>177.0456499317508</v>
      </c>
      <c r="DL109" s="151">
        <v>177.0456499317508</v>
      </c>
      <c r="DM109" s="151">
        <v>177.0456499317508</v>
      </c>
      <c r="DN109" s="151">
        <v>177.0456499317508</v>
      </c>
      <c r="DO109" s="151">
        <v>177.0456499317508</v>
      </c>
      <c r="DP109" s="151">
        <v>177.0456499317508</v>
      </c>
      <c r="DQ109" s="151">
        <v>177.0456499317508</v>
      </c>
      <c r="DR109" s="151">
        <v>177.0456499317508</v>
      </c>
      <c r="DS109" s="151">
        <v>177.0456499317508</v>
      </c>
      <c r="DT109" s="151">
        <v>177.0456499317508</v>
      </c>
      <c r="DU109" s="151">
        <v>177.0456499317508</v>
      </c>
      <c r="DV109" s="151">
        <v>177.0456499317508</v>
      </c>
      <c r="DW109" s="151">
        <v>177.0456499317508</v>
      </c>
      <c r="DX109" s="151">
        <v>177.0456499317508</v>
      </c>
      <c r="DY109" s="151">
        <v>177.0456499317508</v>
      </c>
      <c r="DZ109" s="151">
        <v>177.0456499317508</v>
      </c>
      <c r="EA109" s="151">
        <v>177.0456499317508</v>
      </c>
      <c r="EB109" s="151">
        <v>177.0456499317508</v>
      </c>
      <c r="EC109" s="151">
        <v>177.0456499317508</v>
      </c>
      <c r="ED109" s="151">
        <v>177.0456499317508</v>
      </c>
      <c r="EE109" s="151">
        <v>177.0456499317508</v>
      </c>
      <c r="EF109" s="151">
        <v>177.0456499317508</v>
      </c>
      <c r="EG109" s="151">
        <v>177.0456499317508</v>
      </c>
      <c r="EH109" s="151">
        <v>177.0456499317508</v>
      </c>
      <c r="EI109" s="151">
        <v>177.0456499317508</v>
      </c>
      <c r="EJ109" s="151">
        <v>177.0456499317508</v>
      </c>
      <c r="EK109" s="151">
        <v>177.0456499317508</v>
      </c>
      <c r="EL109" s="151">
        <v>177.0456499317508</v>
      </c>
      <c r="EM109" s="151">
        <v>177.0456499317508</v>
      </c>
      <c r="EN109" s="151">
        <v>177.0456499317508</v>
      </c>
      <c r="EO109" s="151">
        <v>177.0456499317508</v>
      </c>
      <c r="EP109" s="151">
        <v>177.0456499317508</v>
      </c>
      <c r="EQ109" s="151">
        <v>177.0456499317508</v>
      </c>
      <c r="ER109" s="151">
        <v>177.0456499317508</v>
      </c>
      <c r="ES109" s="151">
        <v>177.0456499317508</v>
      </c>
      <c r="ET109" s="151">
        <v>177.0456499317508</v>
      </c>
      <c r="EU109" s="151">
        <v>177.0456499317508</v>
      </c>
      <c r="EV109" s="151">
        <v>177.0456499317508</v>
      </c>
      <c r="EW109" s="151">
        <v>177.0456499317508</v>
      </c>
      <c r="EX109" s="151">
        <v>177.0456499317508</v>
      </c>
      <c r="EY109" s="151">
        <v>177.0456499317508</v>
      </c>
      <c r="EZ109" s="151">
        <v>177.0456499317508</v>
      </c>
      <c r="FA109" s="151">
        <v>177.0456499317508</v>
      </c>
      <c r="FB109" s="151">
        <v>177.0456499317508</v>
      </c>
      <c r="FC109" s="151">
        <v>177.0456499317508</v>
      </c>
      <c r="FD109" s="151">
        <v>177.0456499317508</v>
      </c>
      <c r="FE109" s="151">
        <v>177.0456499317508</v>
      </c>
      <c r="FF109" s="151">
        <v>177.0456499317508</v>
      </c>
      <c r="FG109" s="151">
        <v>177.0456499317508</v>
      </c>
      <c r="FH109" s="151">
        <v>177.0456499317508</v>
      </c>
      <c r="FI109" s="151">
        <v>177.0456499317508</v>
      </c>
      <c r="FJ109" s="151">
        <v>177.0456499317508</v>
      </c>
      <c r="FK109" s="151">
        <v>177.0456499317508</v>
      </c>
      <c r="FL109" s="151">
        <v>177.0456499317508</v>
      </c>
      <c r="FM109" s="151">
        <v>177.0456499317508</v>
      </c>
      <c r="FN109" s="151">
        <v>177.0456499317508</v>
      </c>
      <c r="FO109" s="151">
        <v>177.0456499317508</v>
      </c>
      <c r="FP109" s="151">
        <v>177.0456499317508</v>
      </c>
      <c r="FQ109" s="151">
        <v>177.0456499317508</v>
      </c>
      <c r="FR109" s="151">
        <v>177.0456499317508</v>
      </c>
      <c r="FS109" s="151">
        <v>177.0456499317508</v>
      </c>
      <c r="FT109" s="151">
        <v>177.0456499317508</v>
      </c>
      <c r="FU109" s="151">
        <v>177.0456499317508</v>
      </c>
      <c r="FV109" s="151">
        <v>177.0456499317508</v>
      </c>
      <c r="FW109" s="151">
        <v>177.0456499317508</v>
      </c>
      <c r="FX109" s="151">
        <v>177.0456499317508</v>
      </c>
      <c r="FY109" s="151">
        <v>177.0456499317508</v>
      </c>
      <c r="FZ109" s="151">
        <v>177.0456499317508</v>
      </c>
      <c r="GA109" s="151">
        <v>177.0456499317508</v>
      </c>
      <c r="GB109" s="151">
        <v>177.0456499317508</v>
      </c>
      <c r="GC109" s="151">
        <v>177.0456499317508</v>
      </c>
      <c r="GD109" s="151">
        <v>177.0456499317508</v>
      </c>
      <c r="GE109" s="151">
        <v>177.0456499317508</v>
      </c>
      <c r="GF109" s="151">
        <v>177.0456499317508</v>
      </c>
      <c r="GG109" s="151">
        <v>177.0456499317508</v>
      </c>
      <c r="GH109" s="151">
        <v>177.0456499317508</v>
      </c>
      <c r="GI109" s="151">
        <v>177.0456499317508</v>
      </c>
      <c r="GJ109" s="151">
        <v>177.0456499317508</v>
      </c>
      <c r="GK109" s="151">
        <v>177.0456499317508</v>
      </c>
      <c r="GL109" s="151">
        <v>177.0456499317508</v>
      </c>
      <c r="GM109" s="151">
        <v>177.0456499317508</v>
      </c>
      <c r="GN109" s="151">
        <v>177.0456499317508</v>
      </c>
      <c r="GO109" s="151">
        <v>177.0456499317508</v>
      </c>
      <c r="GP109" s="151">
        <v>177.0456499317508</v>
      </c>
      <c r="GQ109" s="151">
        <v>177.0456499317508</v>
      </c>
      <c r="GR109" s="151">
        <v>177.0456499317508</v>
      </c>
      <c r="GS109" s="151">
        <v>177.0456499317508</v>
      </c>
      <c r="GT109" s="151">
        <v>177.0456499317508</v>
      </c>
      <c r="GU109" s="151">
        <v>177.0456499317508</v>
      </c>
      <c r="GV109" s="151">
        <v>177.0456499317508</v>
      </c>
      <c r="GW109" s="151">
        <v>177.0456499317508</v>
      </c>
      <c r="GX109" s="151">
        <v>177.0456499317508</v>
      </c>
      <c r="GY109" s="151">
        <v>177.0456499317508</v>
      </c>
      <c r="GZ109" s="151">
        <v>177.0456499317508</v>
      </c>
      <c r="HA109" s="151">
        <v>177.0456499317508</v>
      </c>
      <c r="HB109" s="151">
        <v>177.0456499317508</v>
      </c>
      <c r="HC109" s="423">
        <v>177.0456499317508</v>
      </c>
      <c r="HD109" s="423">
        <v>177.0456499317508</v>
      </c>
      <c r="HE109" s="423">
        <v>177.0456499317508</v>
      </c>
      <c r="HF109" s="423">
        <v>177.0456499317508</v>
      </c>
      <c r="HG109" s="423">
        <v>177.0456499317508</v>
      </c>
      <c r="HH109" s="423">
        <v>177.0456499317508</v>
      </c>
      <c r="HI109" s="423">
        <v>177.0456499317508</v>
      </c>
      <c r="HJ109" s="423">
        <v>177.0456499317508</v>
      </c>
      <c r="HK109" s="423">
        <v>177.0456499317508</v>
      </c>
      <c r="HL109" s="423">
        <v>177.0456499317508</v>
      </c>
      <c r="HM109" s="423">
        <v>177.0456499317508</v>
      </c>
      <c r="HN109" s="423">
        <v>177.0456499317508</v>
      </c>
      <c r="HO109" s="423">
        <v>255.71</v>
      </c>
      <c r="HP109" s="423">
        <v>255.71</v>
      </c>
      <c r="HQ109" s="423">
        <v>255.71</v>
      </c>
      <c r="HR109" s="423">
        <v>255.71</v>
      </c>
      <c r="HS109" s="423">
        <v>255.71</v>
      </c>
      <c r="HT109" s="423">
        <v>255.71</v>
      </c>
      <c r="HU109" s="423">
        <v>255.71</v>
      </c>
      <c r="HV109" s="423">
        <v>255.71</v>
      </c>
      <c r="HW109" s="423">
        <v>255.71</v>
      </c>
      <c r="HX109" s="423">
        <v>255.71</v>
      </c>
      <c r="HY109" s="423">
        <v>255.71</v>
      </c>
      <c r="HZ109" s="423">
        <v>255.71</v>
      </c>
      <c r="IA109" s="423">
        <v>255.71</v>
      </c>
      <c r="IB109" s="423">
        <v>255.71</v>
      </c>
      <c r="IC109" s="423">
        <v>255.71</v>
      </c>
      <c r="ID109" s="423">
        <v>255.71</v>
      </c>
      <c r="IE109" s="423">
        <v>255.71</v>
      </c>
      <c r="IF109" s="423">
        <v>255.71</v>
      </c>
      <c r="IG109" s="423">
        <v>255.71</v>
      </c>
      <c r="IH109" s="423">
        <v>255.71</v>
      </c>
      <c r="II109" s="423">
        <v>255.71</v>
      </c>
      <c r="IJ109" s="423">
        <v>255.71</v>
      </c>
      <c r="IK109" s="423">
        <v>255.71</v>
      </c>
      <c r="IL109" s="423">
        <v>255.71</v>
      </c>
    </row>
    <row r="110" spans="1:246" x14ac:dyDescent="0.25">
      <c r="A110" s="144">
        <v>238</v>
      </c>
      <c r="B110" s="144" t="s">
        <v>367</v>
      </c>
      <c r="C110" s="144">
        <v>1</v>
      </c>
      <c r="D110" s="144">
        <v>0</v>
      </c>
      <c r="E110" s="144"/>
      <c r="F110" s="145">
        <f t="shared" si="7"/>
        <v>1598.1692999999998</v>
      </c>
      <c r="G110" s="146">
        <f t="shared" si="9"/>
        <v>401.85166846361574</v>
      </c>
      <c r="H110" s="147">
        <f>MAX(0,IF(Q110&lt;&gt;"",(YEAR(Q110)-YEAR(GERAL!$G$3))*12+MONTH(Q110)+1,999))</f>
        <v>999</v>
      </c>
      <c r="I110" s="148"/>
      <c r="J110" s="149">
        <v>45200</v>
      </c>
      <c r="K110" s="150">
        <f>IF(J110&lt;&gt;"",(YEAR(J110)-YEAR(GERAL!$G$3))*12+MONTH(J110)+IF(DAY(J110)&gt;1,1,0),0)</f>
        <v>46</v>
      </c>
      <c r="L110" s="151">
        <v>2.5</v>
      </c>
      <c r="M110" s="151">
        <v>2</v>
      </c>
      <c r="N110" s="152">
        <v>344.65</v>
      </c>
      <c r="O110" s="153">
        <f t="shared" si="8"/>
        <v>0</v>
      </c>
      <c r="P110" s="154"/>
      <c r="Q110" s="149"/>
      <c r="R110" s="155">
        <v>1672.6</v>
      </c>
      <c r="S110" s="156">
        <v>1</v>
      </c>
      <c r="T110" s="157" t="s">
        <v>368</v>
      </c>
      <c r="AL110" s="144" t="s">
        <v>175</v>
      </c>
      <c r="AM110" s="150" t="s">
        <v>393</v>
      </c>
      <c r="AQ110" s="151">
        <v>401.85166846361574</v>
      </c>
      <c r="AR110" s="151">
        <v>401.85166846361574</v>
      </c>
      <c r="AS110" s="151">
        <v>401.85166846361574</v>
      </c>
      <c r="AT110" s="151">
        <v>401.85166846361574</v>
      </c>
      <c r="AU110" s="151">
        <v>401.85166846361574</v>
      </c>
      <c r="AV110" s="151">
        <v>401.85166846361574</v>
      </c>
      <c r="AW110" s="151">
        <v>401.85166846361574</v>
      </c>
      <c r="AX110" s="151">
        <v>401.85166846361574</v>
      </c>
      <c r="AY110" s="151">
        <v>401.85166846361574</v>
      </c>
      <c r="AZ110" s="151">
        <v>401.85166846361574</v>
      </c>
      <c r="BA110" s="151">
        <v>401.85166846361574</v>
      </c>
      <c r="BB110" s="151">
        <v>401.85166846361574</v>
      </c>
      <c r="BC110" s="151">
        <v>395.57950526097369</v>
      </c>
      <c r="BD110" s="151">
        <v>395.57950526097369</v>
      </c>
      <c r="BE110" s="151">
        <v>395.57950526097369</v>
      </c>
      <c r="BF110" s="151">
        <v>395.57950526097369</v>
      </c>
      <c r="BG110" s="151">
        <v>395.57950526097369</v>
      </c>
      <c r="BH110" s="151">
        <v>395.57950526097369</v>
      </c>
      <c r="BI110" s="151">
        <v>395.57950526097369</v>
      </c>
      <c r="BJ110" s="151">
        <v>395.57950526097369</v>
      </c>
      <c r="BK110" s="151">
        <v>395.57950526097369</v>
      </c>
      <c r="BL110" s="151">
        <v>395.57950526097369</v>
      </c>
      <c r="BM110" s="151">
        <v>395.57950526097369</v>
      </c>
      <c r="BN110" s="151">
        <v>395.57950526097369</v>
      </c>
      <c r="BO110" s="151">
        <v>389.40845273782514</v>
      </c>
      <c r="BP110" s="151">
        <v>389.40845273782514</v>
      </c>
      <c r="BQ110" s="151">
        <v>389.40845273782514</v>
      </c>
      <c r="BR110" s="151">
        <v>389.40845273782514</v>
      </c>
      <c r="BS110" s="151">
        <v>389.40845273782514</v>
      </c>
      <c r="BT110" s="151">
        <v>389.40845273782514</v>
      </c>
      <c r="BU110" s="151">
        <v>389.40845273782514</v>
      </c>
      <c r="BV110" s="151">
        <v>389.40845273782514</v>
      </c>
      <c r="BW110" s="151">
        <v>389.40845273782514</v>
      </c>
      <c r="BX110" s="151">
        <v>389.40845273782514</v>
      </c>
      <c r="BY110" s="151">
        <v>389.40845273782514</v>
      </c>
      <c r="BZ110" s="151">
        <v>389.40845273782514</v>
      </c>
      <c r="CA110" s="151">
        <v>383.33688093506612</v>
      </c>
      <c r="CB110" s="151">
        <v>383.33688093506612</v>
      </c>
      <c r="CC110" s="151">
        <v>383.33688093506612</v>
      </c>
      <c r="CD110" s="151">
        <v>383.33688093506612</v>
      </c>
      <c r="CE110" s="151">
        <v>383.33688093506612</v>
      </c>
      <c r="CF110" s="151">
        <v>383.33688093506612</v>
      </c>
      <c r="CG110" s="151">
        <v>383.33688093506612</v>
      </c>
      <c r="CH110" s="151">
        <v>383.33688093506612</v>
      </c>
      <c r="CI110" s="151">
        <v>383.33688093506612</v>
      </c>
      <c r="CJ110" s="151">
        <v>383.33688093506612</v>
      </c>
      <c r="CK110" s="151">
        <v>383.33688093506612</v>
      </c>
      <c r="CL110" s="151">
        <v>383.33688093506612</v>
      </c>
      <c r="CM110" s="151">
        <v>377.36318616942089</v>
      </c>
      <c r="CN110" s="151">
        <v>377.36318616942089</v>
      </c>
      <c r="CO110" s="151">
        <v>377.36318616942089</v>
      </c>
      <c r="CP110" s="151">
        <v>377.36318616942089</v>
      </c>
      <c r="CQ110" s="151">
        <v>377.36318616942089</v>
      </c>
      <c r="CR110" s="151">
        <v>377.36318616942089</v>
      </c>
      <c r="CS110" s="151">
        <v>377.36318616942089</v>
      </c>
      <c r="CT110" s="151">
        <v>377.36318616942089</v>
      </c>
      <c r="CU110" s="151">
        <v>377.36318616942089</v>
      </c>
      <c r="CV110" s="151">
        <v>377.36318616942089</v>
      </c>
      <c r="CW110" s="151">
        <v>377.36318616942089</v>
      </c>
      <c r="CX110" s="151">
        <v>377.36318616942089</v>
      </c>
      <c r="CY110" s="151">
        <v>371.48579060985924</v>
      </c>
      <c r="CZ110" s="151">
        <v>371.48579060985924</v>
      </c>
      <c r="DA110" s="151">
        <v>371.48579060985924</v>
      </c>
      <c r="DB110" s="151">
        <v>371.48579060985924</v>
      </c>
      <c r="DC110" s="151">
        <v>371.48579060985924</v>
      </c>
      <c r="DD110" s="151">
        <v>371.48579060985924</v>
      </c>
      <c r="DE110" s="151">
        <v>371.48579060985924</v>
      </c>
      <c r="DF110" s="151">
        <v>371.48579060985924</v>
      </c>
      <c r="DG110" s="151">
        <v>371.48579060985924</v>
      </c>
      <c r="DH110" s="151">
        <v>371.48579060985924</v>
      </c>
      <c r="DI110" s="151">
        <v>371.48579060985924</v>
      </c>
      <c r="DJ110" s="151">
        <v>371.48579060985924</v>
      </c>
      <c r="DK110" s="151">
        <v>365.88659939271048</v>
      </c>
      <c r="DL110" s="151">
        <v>365.88659939271048</v>
      </c>
      <c r="DM110" s="151">
        <v>365.88659939271048</v>
      </c>
      <c r="DN110" s="151">
        <v>365.88659939271048</v>
      </c>
      <c r="DO110" s="151">
        <v>365.88659939271048</v>
      </c>
      <c r="DP110" s="151">
        <v>365.88659939271048</v>
      </c>
      <c r="DQ110" s="151">
        <v>365.88659939271048</v>
      </c>
      <c r="DR110" s="151">
        <v>365.88659939271048</v>
      </c>
      <c r="DS110" s="151">
        <v>365.88659939271048</v>
      </c>
      <c r="DT110" s="151">
        <v>365.88659939271048</v>
      </c>
      <c r="DU110" s="151">
        <v>365.88659939271048</v>
      </c>
      <c r="DV110" s="151">
        <v>365.88659939271048</v>
      </c>
      <c r="DW110" s="151">
        <v>360.28740817556184</v>
      </c>
      <c r="DX110" s="151">
        <v>360.28740817556184</v>
      </c>
      <c r="DY110" s="151">
        <v>360.28740817556184</v>
      </c>
      <c r="DZ110" s="151">
        <v>360.28740817556184</v>
      </c>
      <c r="EA110" s="151">
        <v>360.28740817556184</v>
      </c>
      <c r="EB110" s="151">
        <v>360.28740817556184</v>
      </c>
      <c r="EC110" s="151">
        <v>360.28740817556184</v>
      </c>
      <c r="ED110" s="151">
        <v>360.28740817556184</v>
      </c>
      <c r="EE110" s="151">
        <v>360.28740817556184</v>
      </c>
      <c r="EF110" s="151">
        <v>360.28740817556184</v>
      </c>
      <c r="EG110" s="151">
        <v>360.28740817556184</v>
      </c>
      <c r="EH110" s="151">
        <v>360.28740817556184</v>
      </c>
      <c r="EI110" s="151">
        <v>354.68821695841314</v>
      </c>
      <c r="EJ110" s="151">
        <v>354.68821695841314</v>
      </c>
      <c r="EK110" s="151">
        <v>354.68821695841314</v>
      </c>
      <c r="EL110" s="151">
        <v>354.68821695841314</v>
      </c>
      <c r="EM110" s="151">
        <v>354.68821695841314</v>
      </c>
      <c r="EN110" s="151">
        <v>354.68821695841314</v>
      </c>
      <c r="EO110" s="151">
        <v>354.68821695841314</v>
      </c>
      <c r="EP110" s="151">
        <v>354.68821695841314</v>
      </c>
      <c r="EQ110" s="151">
        <v>354.68821695841314</v>
      </c>
      <c r="ER110" s="151">
        <v>354.68821695841314</v>
      </c>
      <c r="ES110" s="151">
        <v>354.68821695841314</v>
      </c>
      <c r="ET110" s="151">
        <v>354.68821695841314</v>
      </c>
      <c r="EU110" s="151">
        <v>349.08902574126438</v>
      </c>
      <c r="EV110" s="151">
        <v>349.08902574126438</v>
      </c>
      <c r="EW110" s="151">
        <v>349.08902574126438</v>
      </c>
      <c r="EX110" s="151">
        <v>349.08902574126438</v>
      </c>
      <c r="EY110" s="151">
        <v>349.08902574126438</v>
      </c>
      <c r="EZ110" s="151">
        <v>349.08902574126438</v>
      </c>
      <c r="FA110" s="151">
        <v>349.08902574126438</v>
      </c>
      <c r="FB110" s="151">
        <v>349.08902574126438</v>
      </c>
      <c r="FC110" s="151">
        <v>349.08902574126438</v>
      </c>
      <c r="FD110" s="151">
        <v>349.08902574126438</v>
      </c>
      <c r="FE110" s="151">
        <v>349.08902574126438</v>
      </c>
      <c r="FF110" s="151">
        <v>349.08902574126438</v>
      </c>
      <c r="FG110" s="151">
        <v>343.48983452411574</v>
      </c>
      <c r="FH110" s="151">
        <v>343.48983452411574</v>
      </c>
      <c r="FI110" s="151">
        <v>343.48983452411574</v>
      </c>
      <c r="FJ110" s="151">
        <v>343.48983452411574</v>
      </c>
      <c r="FK110" s="151">
        <v>343.48983452411574</v>
      </c>
      <c r="FL110" s="151">
        <v>343.48983452411574</v>
      </c>
      <c r="FM110" s="151">
        <v>343.48983452411574</v>
      </c>
      <c r="FN110" s="151">
        <v>343.48983452411574</v>
      </c>
      <c r="FO110" s="151">
        <v>343.48983452411574</v>
      </c>
      <c r="FP110" s="151">
        <v>343.48983452411574</v>
      </c>
      <c r="FQ110" s="151">
        <v>343.48983452411574</v>
      </c>
      <c r="FR110" s="151">
        <v>343.48983452411574</v>
      </c>
      <c r="FS110" s="151">
        <v>337.89064330696698</v>
      </c>
      <c r="FT110" s="151">
        <v>337.89064330696698</v>
      </c>
      <c r="FU110" s="151">
        <v>337.89064330696698</v>
      </c>
      <c r="FV110" s="151">
        <v>337.89064330696698</v>
      </c>
      <c r="FW110" s="151">
        <v>337.89064330696698</v>
      </c>
      <c r="FX110" s="151">
        <v>337.89064330696698</v>
      </c>
      <c r="FY110" s="151">
        <v>337.89064330696698</v>
      </c>
      <c r="FZ110" s="151">
        <v>337.89064330696698</v>
      </c>
      <c r="GA110" s="151">
        <v>337.89064330696698</v>
      </c>
      <c r="GB110" s="151">
        <v>337.89064330696698</v>
      </c>
      <c r="GC110" s="151">
        <v>337.89064330696698</v>
      </c>
      <c r="GD110" s="151">
        <v>337.89064330696698</v>
      </c>
      <c r="GE110" s="151">
        <v>332.29145208981828</v>
      </c>
      <c r="GF110" s="151">
        <v>332.29145208981828</v>
      </c>
      <c r="GG110" s="151">
        <v>332.29145208981828</v>
      </c>
      <c r="GH110" s="151">
        <v>332.29145208981828</v>
      </c>
      <c r="GI110" s="151">
        <v>332.29145208981828</v>
      </c>
      <c r="GJ110" s="151">
        <v>332.29145208981828</v>
      </c>
      <c r="GK110" s="151">
        <v>332.29145208981828</v>
      </c>
      <c r="GL110" s="151">
        <v>332.29145208981828</v>
      </c>
      <c r="GM110" s="151">
        <v>332.29145208981828</v>
      </c>
      <c r="GN110" s="151">
        <v>332.29145208981828</v>
      </c>
      <c r="GO110" s="151">
        <v>332.29145208981828</v>
      </c>
      <c r="GP110" s="151">
        <v>332.29145208981828</v>
      </c>
      <c r="GQ110" s="151">
        <v>326.69226087266958</v>
      </c>
      <c r="GR110" s="151">
        <v>326.69226087266958</v>
      </c>
      <c r="GS110" s="151">
        <v>326.69226087266958</v>
      </c>
      <c r="GT110" s="151">
        <v>326.69226087266958</v>
      </c>
      <c r="GU110" s="151">
        <v>326.69226087266958</v>
      </c>
      <c r="GV110" s="151">
        <v>326.69226087266958</v>
      </c>
      <c r="GW110" s="151">
        <v>326.69226087266958</v>
      </c>
      <c r="GX110" s="151">
        <v>326.69226087266958</v>
      </c>
      <c r="GY110" s="151">
        <v>326.69226087266958</v>
      </c>
      <c r="GZ110" s="151">
        <v>326.69226087266958</v>
      </c>
      <c r="HA110" s="151">
        <v>326.69226087266958</v>
      </c>
      <c r="HB110" s="151">
        <v>326.69226087266958</v>
      </c>
      <c r="HC110" s="423">
        <v>321.09306965552088</v>
      </c>
      <c r="HD110" s="423">
        <v>321.09306965552088</v>
      </c>
      <c r="HE110" s="423">
        <v>321.09306965552088</v>
      </c>
      <c r="HF110" s="423">
        <v>321.09306965552088</v>
      </c>
      <c r="HG110" s="423">
        <v>321.09306965552088</v>
      </c>
      <c r="HH110" s="423">
        <v>321.09306965552088</v>
      </c>
      <c r="HI110" s="423">
        <v>321.09306965552088</v>
      </c>
      <c r="HJ110" s="423">
        <v>321.09306965552088</v>
      </c>
      <c r="HK110" s="423">
        <v>321.09306965552088</v>
      </c>
      <c r="HL110" s="423">
        <v>321.09306965552088</v>
      </c>
      <c r="HM110" s="423">
        <v>321.09306965552088</v>
      </c>
      <c r="HN110" s="423">
        <v>321.09306965552088</v>
      </c>
      <c r="HO110" s="423">
        <v>500.42218008422799</v>
      </c>
      <c r="HP110" s="423">
        <v>500.42218008422799</v>
      </c>
      <c r="HQ110" s="423">
        <v>500.42218008422799</v>
      </c>
      <c r="HR110" s="423">
        <v>500.42218008422799</v>
      </c>
      <c r="HS110" s="423">
        <v>500.42218008422799</v>
      </c>
      <c r="HT110" s="423">
        <v>500.42218008422799</v>
      </c>
      <c r="HU110" s="423">
        <v>500.42218008422799</v>
      </c>
      <c r="HV110" s="423">
        <v>500.42218008422799</v>
      </c>
      <c r="HW110" s="423">
        <v>500.42218008422799</v>
      </c>
      <c r="HX110" s="423">
        <v>500.42218008422799</v>
      </c>
      <c r="HY110" s="423">
        <v>500.42218008422799</v>
      </c>
      <c r="HZ110" s="423">
        <v>500.42218008422799</v>
      </c>
      <c r="IA110" s="423">
        <v>500.42218008422799</v>
      </c>
      <c r="IB110" s="423">
        <v>500.42218008422799</v>
      </c>
      <c r="IC110" s="423">
        <v>500.42218008422799</v>
      </c>
      <c r="ID110" s="423">
        <v>500.42218008422799</v>
      </c>
      <c r="IE110" s="423">
        <v>500.42218008422799</v>
      </c>
      <c r="IF110" s="423">
        <v>500.42218008422799</v>
      </c>
      <c r="IG110" s="423">
        <v>500.42218008422799</v>
      </c>
      <c r="IH110" s="423">
        <v>500.42218008422799</v>
      </c>
      <c r="II110" s="423">
        <v>500.42218008422799</v>
      </c>
      <c r="IJ110" s="423">
        <v>500.42218008422799</v>
      </c>
      <c r="IK110" s="423">
        <v>500.42218008422799</v>
      </c>
      <c r="IL110" s="423">
        <v>500.42218008422799</v>
      </c>
    </row>
    <row r="111" spans="1:246" x14ac:dyDescent="0.25">
      <c r="A111" s="144">
        <v>239</v>
      </c>
      <c r="B111" s="144" t="s">
        <v>369</v>
      </c>
      <c r="C111" s="144">
        <v>4</v>
      </c>
      <c r="D111" s="144">
        <v>0</v>
      </c>
      <c r="E111" s="144"/>
      <c r="F111" s="145">
        <f t="shared" si="7"/>
        <v>348.35925250000003</v>
      </c>
      <c r="G111" s="146">
        <f t="shared" si="9"/>
        <v>159.63367</v>
      </c>
      <c r="H111" s="147">
        <f>MAX(0,IF(Q111&lt;&gt;"",(YEAR(Q111)-YEAR(GERAL!$G$3))*12+MONTH(Q111)+1,999))</f>
        <v>999</v>
      </c>
      <c r="I111" s="148"/>
      <c r="J111" s="149">
        <v>45292</v>
      </c>
      <c r="K111" s="150">
        <f>IF(J111&lt;&gt;"",(YEAR(J111)-YEAR(GERAL!$G$3))*12+MONTH(J111)+IF(DAY(J111)&gt;1,1,0),0)</f>
        <v>49</v>
      </c>
      <c r="L111" s="151">
        <v>3</v>
      </c>
      <c r="M111" s="151">
        <v>2</v>
      </c>
      <c r="N111" s="152">
        <v>344.65</v>
      </c>
      <c r="O111" s="153">
        <f t="shared" si="8"/>
        <v>0</v>
      </c>
      <c r="P111" s="154"/>
      <c r="Q111" s="149"/>
      <c r="R111" s="155">
        <v>385.75</v>
      </c>
      <c r="S111" s="156">
        <v>0.95</v>
      </c>
      <c r="T111" s="157">
        <v>0</v>
      </c>
      <c r="AL111" s="144" t="s">
        <v>175</v>
      </c>
      <c r="AM111" s="150" t="s">
        <v>393</v>
      </c>
      <c r="AQ111" s="151">
        <v>159.63367</v>
      </c>
      <c r="AR111" s="151">
        <v>159.63367</v>
      </c>
      <c r="AS111" s="151">
        <v>159.63367</v>
      </c>
      <c r="AT111" s="151">
        <v>159.63367</v>
      </c>
      <c r="AU111" s="151">
        <v>159.63367</v>
      </c>
      <c r="AV111" s="151">
        <v>159.63367</v>
      </c>
      <c r="AW111" s="151">
        <v>159.63367</v>
      </c>
      <c r="AX111" s="151">
        <v>159.63367</v>
      </c>
      <c r="AY111" s="151">
        <v>159.63367</v>
      </c>
      <c r="AZ111" s="151">
        <v>159.63367</v>
      </c>
      <c r="BA111" s="151">
        <v>159.63367</v>
      </c>
      <c r="BB111" s="151">
        <v>159.63367</v>
      </c>
      <c r="BC111" s="151">
        <v>159.63367</v>
      </c>
      <c r="BD111" s="151">
        <v>159.63367</v>
      </c>
      <c r="BE111" s="151">
        <v>159.63367</v>
      </c>
      <c r="BF111" s="151">
        <v>159.63367</v>
      </c>
      <c r="BG111" s="151">
        <v>159.63367</v>
      </c>
      <c r="BH111" s="151">
        <v>159.63367</v>
      </c>
      <c r="BI111" s="151">
        <v>159.63367</v>
      </c>
      <c r="BJ111" s="151">
        <v>159.63367</v>
      </c>
      <c r="BK111" s="151">
        <v>159.63367</v>
      </c>
      <c r="BL111" s="151">
        <v>159.63367</v>
      </c>
      <c r="BM111" s="151">
        <v>159.63367</v>
      </c>
      <c r="BN111" s="151">
        <v>159.63367</v>
      </c>
      <c r="BO111" s="151">
        <v>159.63367</v>
      </c>
      <c r="BP111" s="151">
        <v>159.63367</v>
      </c>
      <c r="BQ111" s="151">
        <v>159.63367</v>
      </c>
      <c r="BR111" s="151">
        <v>159.63367</v>
      </c>
      <c r="BS111" s="151">
        <v>159.63367</v>
      </c>
      <c r="BT111" s="151">
        <v>159.63367</v>
      </c>
      <c r="BU111" s="151">
        <v>159.63367</v>
      </c>
      <c r="BV111" s="151">
        <v>159.63367</v>
      </c>
      <c r="BW111" s="151">
        <v>159.63367</v>
      </c>
      <c r="BX111" s="151">
        <v>159.63367</v>
      </c>
      <c r="BY111" s="151">
        <v>159.63367</v>
      </c>
      <c r="BZ111" s="151">
        <v>159.63367</v>
      </c>
      <c r="CA111" s="151">
        <v>159.63367</v>
      </c>
      <c r="CB111" s="151">
        <v>159.63367</v>
      </c>
      <c r="CC111" s="151">
        <v>159.63367</v>
      </c>
      <c r="CD111" s="151">
        <v>159.63367</v>
      </c>
      <c r="CE111" s="151">
        <v>159.63367</v>
      </c>
      <c r="CF111" s="151">
        <v>159.63367</v>
      </c>
      <c r="CG111" s="151">
        <v>159.63367</v>
      </c>
      <c r="CH111" s="151">
        <v>159.63367</v>
      </c>
      <c r="CI111" s="151">
        <v>159.63367</v>
      </c>
      <c r="CJ111" s="151">
        <v>159.63367</v>
      </c>
      <c r="CK111" s="151">
        <v>159.63367</v>
      </c>
      <c r="CL111" s="151">
        <v>159.63367</v>
      </c>
      <c r="CM111" s="151">
        <v>159.63367</v>
      </c>
      <c r="CN111" s="151">
        <v>159.63367</v>
      </c>
      <c r="CO111" s="151">
        <v>159.63367</v>
      </c>
      <c r="CP111" s="151">
        <v>159.63367</v>
      </c>
      <c r="CQ111" s="151">
        <v>159.63367</v>
      </c>
      <c r="CR111" s="151">
        <v>159.63367</v>
      </c>
      <c r="CS111" s="151">
        <v>159.63367</v>
      </c>
      <c r="CT111" s="151">
        <v>159.63367</v>
      </c>
      <c r="CU111" s="151">
        <v>159.63367</v>
      </c>
      <c r="CV111" s="151">
        <v>159.63367</v>
      </c>
      <c r="CW111" s="151">
        <v>159.63367</v>
      </c>
      <c r="CX111" s="151">
        <v>159.63367</v>
      </c>
      <c r="CY111" s="151">
        <v>159.63367</v>
      </c>
      <c r="CZ111" s="151">
        <v>159.63367</v>
      </c>
      <c r="DA111" s="151">
        <v>159.63367</v>
      </c>
      <c r="DB111" s="151">
        <v>159.63367</v>
      </c>
      <c r="DC111" s="151">
        <v>159.63367</v>
      </c>
      <c r="DD111" s="151">
        <v>159.63367</v>
      </c>
      <c r="DE111" s="151">
        <v>159.63367</v>
      </c>
      <c r="DF111" s="151">
        <v>159.63367</v>
      </c>
      <c r="DG111" s="151">
        <v>159.63367</v>
      </c>
      <c r="DH111" s="151">
        <v>159.63367</v>
      </c>
      <c r="DI111" s="151">
        <v>159.63367</v>
      </c>
      <c r="DJ111" s="151">
        <v>159.63367</v>
      </c>
      <c r="DK111" s="151">
        <v>159.63367</v>
      </c>
      <c r="DL111" s="151">
        <v>159.63367</v>
      </c>
      <c r="DM111" s="151">
        <v>159.63367</v>
      </c>
      <c r="DN111" s="151">
        <v>159.63367</v>
      </c>
      <c r="DO111" s="151">
        <v>159.63367</v>
      </c>
      <c r="DP111" s="151">
        <v>159.63367</v>
      </c>
      <c r="DQ111" s="151">
        <v>159.63367</v>
      </c>
      <c r="DR111" s="151">
        <v>159.63367</v>
      </c>
      <c r="DS111" s="151">
        <v>159.63367</v>
      </c>
      <c r="DT111" s="151">
        <v>159.63367</v>
      </c>
      <c r="DU111" s="151">
        <v>159.63367</v>
      </c>
      <c r="DV111" s="151">
        <v>159.63367</v>
      </c>
      <c r="DW111" s="151">
        <v>159.63367</v>
      </c>
      <c r="DX111" s="151">
        <v>159.63367</v>
      </c>
      <c r="DY111" s="151">
        <v>159.63367</v>
      </c>
      <c r="DZ111" s="151">
        <v>159.63367</v>
      </c>
      <c r="EA111" s="151">
        <v>159.63367</v>
      </c>
      <c r="EB111" s="151">
        <v>159.63367</v>
      </c>
      <c r="EC111" s="151">
        <v>159.63367</v>
      </c>
      <c r="ED111" s="151">
        <v>159.63367</v>
      </c>
      <c r="EE111" s="151">
        <v>159.63367</v>
      </c>
      <c r="EF111" s="151">
        <v>159.63367</v>
      </c>
      <c r="EG111" s="151">
        <v>159.63367</v>
      </c>
      <c r="EH111" s="151">
        <v>159.63367</v>
      </c>
      <c r="EI111" s="151">
        <v>159.63367</v>
      </c>
      <c r="EJ111" s="151">
        <v>159.63367</v>
      </c>
      <c r="EK111" s="151">
        <v>159.63367</v>
      </c>
      <c r="EL111" s="151">
        <v>159.63367</v>
      </c>
      <c r="EM111" s="151">
        <v>159.63367</v>
      </c>
      <c r="EN111" s="151">
        <v>159.63367</v>
      </c>
      <c r="EO111" s="151">
        <v>159.63367</v>
      </c>
      <c r="EP111" s="151">
        <v>159.63367</v>
      </c>
      <c r="EQ111" s="151">
        <v>159.63367</v>
      </c>
      <c r="ER111" s="151">
        <v>159.63367</v>
      </c>
      <c r="ES111" s="151">
        <v>159.63367</v>
      </c>
      <c r="ET111" s="151">
        <v>159.63367</v>
      </c>
      <c r="EU111" s="151">
        <v>159.63367</v>
      </c>
      <c r="EV111" s="151">
        <v>159.63367</v>
      </c>
      <c r="EW111" s="151">
        <v>159.63367</v>
      </c>
      <c r="EX111" s="151">
        <v>159.63367</v>
      </c>
      <c r="EY111" s="151">
        <v>159.63367</v>
      </c>
      <c r="EZ111" s="151">
        <v>159.63367</v>
      </c>
      <c r="FA111" s="151">
        <v>159.63367</v>
      </c>
      <c r="FB111" s="151">
        <v>159.63367</v>
      </c>
      <c r="FC111" s="151">
        <v>159.63367</v>
      </c>
      <c r="FD111" s="151">
        <v>159.63367</v>
      </c>
      <c r="FE111" s="151">
        <v>159.63367</v>
      </c>
      <c r="FF111" s="151">
        <v>159.63367</v>
      </c>
      <c r="FG111" s="151">
        <v>159.63367</v>
      </c>
      <c r="FH111" s="151">
        <v>159.63367</v>
      </c>
      <c r="FI111" s="151">
        <v>159.63367</v>
      </c>
      <c r="FJ111" s="151">
        <v>159.63367</v>
      </c>
      <c r="FK111" s="151">
        <v>159.63367</v>
      </c>
      <c r="FL111" s="151">
        <v>159.63367</v>
      </c>
      <c r="FM111" s="151">
        <v>159.63367</v>
      </c>
      <c r="FN111" s="151">
        <v>159.63367</v>
      </c>
      <c r="FO111" s="151">
        <v>159.63367</v>
      </c>
      <c r="FP111" s="151">
        <v>159.63367</v>
      </c>
      <c r="FQ111" s="151">
        <v>159.63367</v>
      </c>
      <c r="FR111" s="151">
        <v>159.63367</v>
      </c>
      <c r="FS111" s="151">
        <v>159.63367</v>
      </c>
      <c r="FT111" s="151">
        <v>159.63367</v>
      </c>
      <c r="FU111" s="151">
        <v>159.63367</v>
      </c>
      <c r="FV111" s="151">
        <v>159.63367</v>
      </c>
      <c r="FW111" s="151">
        <v>159.63367</v>
      </c>
      <c r="FX111" s="151">
        <v>159.63367</v>
      </c>
      <c r="FY111" s="151">
        <v>159.63367</v>
      </c>
      <c r="FZ111" s="151">
        <v>159.63367</v>
      </c>
      <c r="GA111" s="151">
        <v>159.63367</v>
      </c>
      <c r="GB111" s="151">
        <v>159.63367</v>
      </c>
      <c r="GC111" s="151">
        <v>159.63367</v>
      </c>
      <c r="GD111" s="151">
        <v>159.63367</v>
      </c>
      <c r="GE111" s="151">
        <v>159.63367</v>
      </c>
      <c r="GF111" s="151">
        <v>159.63367</v>
      </c>
      <c r="GG111" s="151">
        <v>159.63367</v>
      </c>
      <c r="GH111" s="151">
        <v>159.63367</v>
      </c>
      <c r="GI111" s="151">
        <v>159.63367</v>
      </c>
      <c r="GJ111" s="151">
        <v>159.63367</v>
      </c>
      <c r="GK111" s="151">
        <v>159.63367</v>
      </c>
      <c r="GL111" s="151">
        <v>159.63367</v>
      </c>
      <c r="GM111" s="151">
        <v>159.63367</v>
      </c>
      <c r="GN111" s="151">
        <v>159.63367</v>
      </c>
      <c r="GO111" s="151">
        <v>159.63367</v>
      </c>
      <c r="GP111" s="151">
        <v>159.63367</v>
      </c>
      <c r="GQ111" s="151">
        <v>159.63367</v>
      </c>
      <c r="GR111" s="151">
        <v>159.63367</v>
      </c>
      <c r="GS111" s="151">
        <v>159.63367</v>
      </c>
      <c r="GT111" s="151">
        <v>159.63367</v>
      </c>
      <c r="GU111" s="151">
        <v>159.63367</v>
      </c>
      <c r="GV111" s="151">
        <v>159.63367</v>
      </c>
      <c r="GW111" s="151">
        <v>159.63367</v>
      </c>
      <c r="GX111" s="151">
        <v>159.63367</v>
      </c>
      <c r="GY111" s="151">
        <v>159.63367</v>
      </c>
      <c r="GZ111" s="151">
        <v>159.63367</v>
      </c>
      <c r="HA111" s="151">
        <v>159.63367</v>
      </c>
      <c r="HB111" s="151">
        <v>159.63367</v>
      </c>
      <c r="HC111" s="423">
        <v>159.63367</v>
      </c>
      <c r="HD111" s="423">
        <v>159.63367</v>
      </c>
      <c r="HE111" s="423">
        <v>159.63367</v>
      </c>
      <c r="HF111" s="423">
        <v>159.63367</v>
      </c>
      <c r="HG111" s="423">
        <v>159.63367</v>
      </c>
      <c r="HH111" s="423">
        <v>159.63367</v>
      </c>
      <c r="HI111" s="423">
        <v>159.63367</v>
      </c>
      <c r="HJ111" s="423">
        <v>159.63367</v>
      </c>
      <c r="HK111" s="423">
        <v>159.63367</v>
      </c>
      <c r="HL111" s="423">
        <v>159.63367</v>
      </c>
      <c r="HM111" s="423">
        <v>159.63367</v>
      </c>
      <c r="HN111" s="423">
        <v>159.63367</v>
      </c>
      <c r="HO111" s="423">
        <v>215.76</v>
      </c>
      <c r="HP111" s="423">
        <v>215.76</v>
      </c>
      <c r="HQ111" s="423">
        <v>215.76</v>
      </c>
      <c r="HR111" s="423">
        <v>215.76</v>
      </c>
      <c r="HS111" s="423">
        <v>215.76</v>
      </c>
      <c r="HT111" s="423">
        <v>215.76</v>
      </c>
      <c r="HU111" s="423">
        <v>215.76</v>
      </c>
      <c r="HV111" s="423">
        <v>215.76</v>
      </c>
      <c r="HW111" s="423">
        <v>215.76</v>
      </c>
      <c r="HX111" s="423">
        <v>215.76</v>
      </c>
      <c r="HY111" s="423">
        <v>215.76</v>
      </c>
      <c r="HZ111" s="423">
        <v>215.76</v>
      </c>
      <c r="IA111" s="423">
        <v>215.76</v>
      </c>
      <c r="IB111" s="423">
        <v>215.76</v>
      </c>
      <c r="IC111" s="423">
        <v>215.76</v>
      </c>
      <c r="ID111" s="423">
        <v>215.76</v>
      </c>
      <c r="IE111" s="423">
        <v>215.76</v>
      </c>
      <c r="IF111" s="423">
        <v>215.76</v>
      </c>
      <c r="IG111" s="423">
        <v>215.76</v>
      </c>
      <c r="IH111" s="423">
        <v>215.76</v>
      </c>
      <c r="II111" s="423">
        <v>215.76</v>
      </c>
      <c r="IJ111" s="423">
        <v>215.76</v>
      </c>
      <c r="IK111" s="423">
        <v>215.76</v>
      </c>
      <c r="IL111" s="423">
        <v>215.76</v>
      </c>
    </row>
    <row r="112" spans="1:246" x14ac:dyDescent="0.25">
      <c r="A112" s="144">
        <v>321</v>
      </c>
      <c r="B112" s="144" t="s">
        <v>370</v>
      </c>
      <c r="C112" s="144">
        <v>4</v>
      </c>
      <c r="D112" s="144">
        <v>0</v>
      </c>
      <c r="E112" s="144"/>
      <c r="F112" s="145">
        <f t="shared" si="7"/>
        <v>1.0238388600000001</v>
      </c>
      <c r="G112" s="146">
        <f t="shared" si="9"/>
        <v>142.05722805664001</v>
      </c>
      <c r="H112" s="147">
        <f>MAX(0,IF(Q112&lt;&gt;"",(YEAR(Q112)-YEAR(GERAL!$G$3))*12+MONTH(Q112)+1,999))</f>
        <v>37</v>
      </c>
      <c r="I112" s="148"/>
      <c r="J112" s="149">
        <v>44197</v>
      </c>
      <c r="K112" s="150">
        <f>IF(J112&lt;&gt;"",(YEAR(J112)-YEAR(GERAL!$G$3))*12+MONTH(J112)+IF(DAY(J112)&gt;1,1,0),0)</f>
        <v>13</v>
      </c>
      <c r="L112" s="151">
        <v>2.2000000000000002</v>
      </c>
      <c r="M112" s="151">
        <v>4.83</v>
      </c>
      <c r="N112" s="152">
        <v>344.65</v>
      </c>
      <c r="O112" s="153">
        <f t="shared" si="8"/>
        <v>0</v>
      </c>
      <c r="P112" s="154"/>
      <c r="Q112" s="149">
        <v>44925</v>
      </c>
      <c r="R112" s="155">
        <v>1.1000000000000001</v>
      </c>
      <c r="S112" s="156">
        <v>1</v>
      </c>
      <c r="T112" s="157">
        <v>0</v>
      </c>
      <c r="AL112" s="144" t="s">
        <v>175</v>
      </c>
      <c r="AM112" s="150" t="s">
        <v>393</v>
      </c>
      <c r="AQ112" s="151">
        <v>142.05722805664001</v>
      </c>
      <c r="AR112" s="151">
        <v>142.05722805664001</v>
      </c>
      <c r="AS112" s="151">
        <v>142.05722805664001</v>
      </c>
      <c r="AT112" s="151">
        <v>142.05722805664001</v>
      </c>
      <c r="AU112" s="151">
        <v>142.05722805664001</v>
      </c>
      <c r="AV112" s="151">
        <v>142.05722805664001</v>
      </c>
      <c r="AW112" s="151">
        <v>142.05722805664001</v>
      </c>
      <c r="AX112" s="151">
        <v>142.05722805664001</v>
      </c>
      <c r="AY112" s="151">
        <v>142.05722805664001</v>
      </c>
      <c r="AZ112" s="151">
        <v>142.05722805664001</v>
      </c>
      <c r="BA112" s="151">
        <v>142.05722805664001</v>
      </c>
      <c r="BB112" s="151">
        <v>142.05722805664001</v>
      </c>
      <c r="BC112" s="151">
        <v>145.09604033062001</v>
      </c>
      <c r="BD112" s="151">
        <v>145.09604033062001</v>
      </c>
      <c r="BE112" s="151">
        <v>145.09604033062001</v>
      </c>
      <c r="BF112" s="151">
        <v>145.09604033062001</v>
      </c>
      <c r="BG112" s="151">
        <v>145.09604033062001</v>
      </c>
      <c r="BH112" s="151">
        <v>145.09604033062001</v>
      </c>
      <c r="BI112" s="151">
        <v>145.09604033062001</v>
      </c>
      <c r="BJ112" s="151">
        <v>145.09604033062001</v>
      </c>
      <c r="BK112" s="151">
        <v>145.09604033062001</v>
      </c>
      <c r="BL112" s="151">
        <v>145.09604033062001</v>
      </c>
      <c r="BM112" s="151">
        <v>145.09604033062001</v>
      </c>
      <c r="BN112" s="151">
        <v>145.09604033062001</v>
      </c>
      <c r="BO112" s="151">
        <v>144.97209506582001</v>
      </c>
      <c r="BP112" s="151">
        <v>144.97209506582001</v>
      </c>
      <c r="BQ112" s="151">
        <v>144.97209506582001</v>
      </c>
      <c r="BR112" s="151">
        <v>144.97209506582001</v>
      </c>
      <c r="BS112" s="151">
        <v>144.97209506582001</v>
      </c>
      <c r="BT112" s="151">
        <v>144.97209506582001</v>
      </c>
      <c r="BU112" s="151">
        <v>144.97209506582001</v>
      </c>
      <c r="BV112" s="151">
        <v>144.97209506582001</v>
      </c>
      <c r="BW112" s="151">
        <v>144.97209506582001</v>
      </c>
      <c r="BX112" s="151">
        <v>144.97209506582001</v>
      </c>
      <c r="BY112" s="151">
        <v>144.97209506582001</v>
      </c>
      <c r="BZ112" s="151">
        <v>144.97209506582001</v>
      </c>
      <c r="CA112" s="151">
        <v>146.66762427293997</v>
      </c>
      <c r="CB112" s="151">
        <v>146.66762427293997</v>
      </c>
      <c r="CC112" s="151">
        <v>146.66762427293997</v>
      </c>
      <c r="CD112" s="151">
        <v>146.66762427293997</v>
      </c>
      <c r="CE112" s="151">
        <v>146.66762427293997</v>
      </c>
      <c r="CF112" s="151">
        <v>146.66762427293997</v>
      </c>
      <c r="CG112" s="151">
        <v>146.66762427293997</v>
      </c>
      <c r="CH112" s="151">
        <v>146.66762427293997</v>
      </c>
      <c r="CI112" s="151">
        <v>146.66762427293997</v>
      </c>
      <c r="CJ112" s="151">
        <v>146.66762427293997</v>
      </c>
      <c r="CK112" s="151">
        <v>146.66762427293997</v>
      </c>
      <c r="CL112" s="151">
        <v>146.66762427293997</v>
      </c>
      <c r="CM112" s="151">
        <v>151.64145321484</v>
      </c>
      <c r="CN112" s="151">
        <v>151.64145321484</v>
      </c>
      <c r="CO112" s="151">
        <v>151.64145321484</v>
      </c>
      <c r="CP112" s="151">
        <v>151.64145321484</v>
      </c>
      <c r="CQ112" s="151">
        <v>151.64145321484</v>
      </c>
      <c r="CR112" s="151">
        <v>151.64145321484</v>
      </c>
      <c r="CS112" s="151">
        <v>151.64145321484</v>
      </c>
      <c r="CT112" s="151">
        <v>151.64145321484</v>
      </c>
      <c r="CU112" s="151">
        <v>151.64145321484</v>
      </c>
      <c r="CV112" s="151">
        <v>151.64145321484</v>
      </c>
      <c r="CW112" s="151">
        <v>151.64145321484</v>
      </c>
      <c r="CX112" s="151">
        <v>151.64145321484</v>
      </c>
      <c r="CY112" s="151">
        <v>163.31305318214001</v>
      </c>
      <c r="CZ112" s="151">
        <v>163.31305318214001</v>
      </c>
      <c r="DA112" s="151">
        <v>163.31305318214001</v>
      </c>
      <c r="DB112" s="151">
        <v>163.31305318214001</v>
      </c>
      <c r="DC112" s="151">
        <v>163.31305318214001</v>
      </c>
      <c r="DD112" s="151">
        <v>163.31305318214001</v>
      </c>
      <c r="DE112" s="151">
        <v>163.31305318214001</v>
      </c>
      <c r="DF112" s="151">
        <v>163.31305318214001</v>
      </c>
      <c r="DG112" s="151">
        <v>163.31305318214001</v>
      </c>
      <c r="DH112" s="151">
        <v>163.31305318214001</v>
      </c>
      <c r="DI112" s="151">
        <v>163.31305318214001</v>
      </c>
      <c r="DJ112" s="151">
        <v>163.31305318214001</v>
      </c>
      <c r="DK112" s="151">
        <v>175.97558503767999</v>
      </c>
      <c r="DL112" s="151">
        <v>175.97558503767999</v>
      </c>
      <c r="DM112" s="151">
        <v>175.97558503767999</v>
      </c>
      <c r="DN112" s="151">
        <v>175.97558503767999</v>
      </c>
      <c r="DO112" s="151">
        <v>175.97558503767999</v>
      </c>
      <c r="DP112" s="151">
        <v>175.97558503767999</v>
      </c>
      <c r="DQ112" s="151">
        <v>175.97558503767999</v>
      </c>
      <c r="DR112" s="151">
        <v>175.97558503767999</v>
      </c>
      <c r="DS112" s="151">
        <v>175.97558503767999</v>
      </c>
      <c r="DT112" s="151">
        <v>175.97558503767999</v>
      </c>
      <c r="DU112" s="151">
        <v>175.97558503767999</v>
      </c>
      <c r="DV112" s="151">
        <v>175.97558503767999</v>
      </c>
      <c r="DW112" s="151">
        <v>183.90419556556</v>
      </c>
      <c r="DX112" s="151">
        <v>183.90419556556</v>
      </c>
      <c r="DY112" s="151">
        <v>183.90419556556</v>
      </c>
      <c r="DZ112" s="151">
        <v>183.90419556556</v>
      </c>
      <c r="EA112" s="151">
        <v>183.90419556556</v>
      </c>
      <c r="EB112" s="151">
        <v>183.90419556556</v>
      </c>
      <c r="EC112" s="151">
        <v>183.90419556556</v>
      </c>
      <c r="ED112" s="151">
        <v>183.90419556556</v>
      </c>
      <c r="EE112" s="151">
        <v>183.90419556556</v>
      </c>
      <c r="EF112" s="151">
        <v>183.90419556556</v>
      </c>
      <c r="EG112" s="151">
        <v>183.90419556556</v>
      </c>
      <c r="EH112" s="151">
        <v>183.90419556556</v>
      </c>
      <c r="EI112" s="151">
        <v>188.49001280562001</v>
      </c>
      <c r="EJ112" s="151">
        <v>188.49001280562001</v>
      </c>
      <c r="EK112" s="151">
        <v>188.49001280562001</v>
      </c>
      <c r="EL112" s="151">
        <v>188.49001280562001</v>
      </c>
      <c r="EM112" s="151">
        <v>188.49001280562001</v>
      </c>
      <c r="EN112" s="151">
        <v>188.49001280562001</v>
      </c>
      <c r="EO112" s="151">
        <v>188.49001280562001</v>
      </c>
      <c r="EP112" s="151">
        <v>188.49001280562001</v>
      </c>
      <c r="EQ112" s="151">
        <v>188.49001280562001</v>
      </c>
      <c r="ER112" s="151">
        <v>188.49001280562001</v>
      </c>
      <c r="ES112" s="151">
        <v>188.49001280562001</v>
      </c>
      <c r="ET112" s="151">
        <v>188.49001280562001</v>
      </c>
      <c r="EU112" s="151">
        <v>189.13526345109997</v>
      </c>
      <c r="EV112" s="151">
        <v>189.13526345109997</v>
      </c>
      <c r="EW112" s="151">
        <v>189.13526345109997</v>
      </c>
      <c r="EX112" s="151">
        <v>189.13526345109997</v>
      </c>
      <c r="EY112" s="151">
        <v>189.13526345109997</v>
      </c>
      <c r="EZ112" s="151">
        <v>189.13526345109997</v>
      </c>
      <c r="FA112" s="151">
        <v>189.13526345109997</v>
      </c>
      <c r="FB112" s="151">
        <v>189.13526345109997</v>
      </c>
      <c r="FC112" s="151">
        <v>189.13526345109997</v>
      </c>
      <c r="FD112" s="151">
        <v>189.13526345109997</v>
      </c>
      <c r="FE112" s="151">
        <v>189.13526345109997</v>
      </c>
      <c r="FF112" s="151">
        <v>189.13526345109997</v>
      </c>
      <c r="FG112" s="151">
        <v>186.73041019890002</v>
      </c>
      <c r="FH112" s="151">
        <v>186.73041019890002</v>
      </c>
      <c r="FI112" s="151">
        <v>186.73041019890002</v>
      </c>
      <c r="FJ112" s="151">
        <v>186.73041019890002</v>
      </c>
      <c r="FK112" s="151">
        <v>186.73041019890002</v>
      </c>
      <c r="FL112" s="151">
        <v>186.73041019890002</v>
      </c>
      <c r="FM112" s="151">
        <v>186.73041019890002</v>
      </c>
      <c r="FN112" s="151">
        <v>186.73041019890002</v>
      </c>
      <c r="FO112" s="151">
        <v>186.73041019890002</v>
      </c>
      <c r="FP112" s="151">
        <v>186.73041019890002</v>
      </c>
      <c r="FQ112" s="151">
        <v>186.73041019890002</v>
      </c>
      <c r="FR112" s="151">
        <v>186.73041019890002</v>
      </c>
      <c r="FS112" s="151">
        <v>184.30370896782</v>
      </c>
      <c r="FT112" s="151">
        <v>184.30370896782</v>
      </c>
      <c r="FU112" s="151">
        <v>184.30370896782</v>
      </c>
      <c r="FV112" s="151">
        <v>184.30370896782</v>
      </c>
      <c r="FW112" s="151">
        <v>184.30370896782</v>
      </c>
      <c r="FX112" s="151">
        <v>184.30370896782</v>
      </c>
      <c r="FY112" s="151">
        <v>184.30370896782</v>
      </c>
      <c r="FZ112" s="151">
        <v>184.30370896782</v>
      </c>
      <c r="GA112" s="151">
        <v>184.30370896782</v>
      </c>
      <c r="GB112" s="151">
        <v>184.30370896782</v>
      </c>
      <c r="GC112" s="151">
        <v>184.30370896782</v>
      </c>
      <c r="GD112" s="151">
        <v>184.30370896782</v>
      </c>
      <c r="GE112" s="151">
        <v>185.27914769795998</v>
      </c>
      <c r="GF112" s="151">
        <v>185.27914769795998</v>
      </c>
      <c r="GG112" s="151">
        <v>185.27914769795998</v>
      </c>
      <c r="GH112" s="151">
        <v>185.27914769795998</v>
      </c>
      <c r="GI112" s="151">
        <v>185.27914769795998</v>
      </c>
      <c r="GJ112" s="151">
        <v>185.27914769795998</v>
      </c>
      <c r="GK112" s="151">
        <v>185.27914769795998</v>
      </c>
      <c r="GL112" s="151">
        <v>185.27914769795998</v>
      </c>
      <c r="GM112" s="151">
        <v>185.27914769795998</v>
      </c>
      <c r="GN112" s="151">
        <v>185.27914769795998</v>
      </c>
      <c r="GO112" s="151">
        <v>185.27914769795998</v>
      </c>
      <c r="GP112" s="151">
        <v>185.27914769795998</v>
      </c>
      <c r="GQ112" s="151">
        <v>188.53271089896</v>
      </c>
      <c r="GR112" s="151">
        <v>188.53271089896</v>
      </c>
      <c r="GS112" s="151">
        <v>188.53271089896</v>
      </c>
      <c r="GT112" s="151">
        <v>188.53271089896</v>
      </c>
      <c r="GU112" s="151">
        <v>188.53271089896</v>
      </c>
      <c r="GV112" s="151">
        <v>188.53271089896</v>
      </c>
      <c r="GW112" s="151">
        <v>188.53271089896</v>
      </c>
      <c r="GX112" s="151">
        <v>188.53271089896</v>
      </c>
      <c r="GY112" s="151">
        <v>188.53271089896</v>
      </c>
      <c r="GZ112" s="151">
        <v>188.53271089896</v>
      </c>
      <c r="HA112" s="151">
        <v>188.53271089896</v>
      </c>
      <c r="HB112" s="151">
        <v>188.53271089896</v>
      </c>
      <c r="HC112" s="423">
        <v>191.02989286959999</v>
      </c>
      <c r="HD112" s="423">
        <v>191.02989286959999</v>
      </c>
      <c r="HE112" s="423">
        <v>191.02989286959999</v>
      </c>
      <c r="HF112" s="423">
        <v>191.02989286959999</v>
      </c>
      <c r="HG112" s="423">
        <v>191.02989286959999</v>
      </c>
      <c r="HH112" s="423">
        <v>191.02989286959999</v>
      </c>
      <c r="HI112" s="423">
        <v>191.02989286959999</v>
      </c>
      <c r="HJ112" s="423">
        <v>191.02989286959999</v>
      </c>
      <c r="HK112" s="423">
        <v>191.02989286959999</v>
      </c>
      <c r="HL112" s="423">
        <v>191.02989286959999</v>
      </c>
      <c r="HM112" s="423">
        <v>191.02989286959999</v>
      </c>
      <c r="HN112" s="423">
        <v>191.02989286959999</v>
      </c>
      <c r="HO112" s="423">
        <v>504.44055956774201</v>
      </c>
      <c r="HP112" s="423">
        <v>504.44055956774201</v>
      </c>
      <c r="HQ112" s="423">
        <v>504.44055956774201</v>
      </c>
      <c r="HR112" s="423">
        <v>504.44055956774201</v>
      </c>
      <c r="HS112" s="423">
        <v>504.44055956774201</v>
      </c>
      <c r="HT112" s="423">
        <v>504.44055956774201</v>
      </c>
      <c r="HU112" s="423">
        <v>504.44055956774201</v>
      </c>
      <c r="HV112" s="423">
        <v>504.44055956774201</v>
      </c>
      <c r="HW112" s="423">
        <v>504.44055956774201</v>
      </c>
      <c r="HX112" s="423">
        <v>504.44055956774201</v>
      </c>
      <c r="HY112" s="423">
        <v>504.44055956774201</v>
      </c>
      <c r="HZ112" s="423">
        <v>504.44055956774201</v>
      </c>
      <c r="IA112" s="423">
        <v>504.44055956774201</v>
      </c>
      <c r="IB112" s="423">
        <v>504.44055956774201</v>
      </c>
      <c r="IC112" s="423">
        <v>504.44055956774201</v>
      </c>
      <c r="ID112" s="423">
        <v>504.44055956774201</v>
      </c>
      <c r="IE112" s="423">
        <v>504.44055956774201</v>
      </c>
      <c r="IF112" s="423">
        <v>504.44055956774201</v>
      </c>
      <c r="IG112" s="423">
        <v>504.44055956774201</v>
      </c>
      <c r="IH112" s="423">
        <v>504.44055956774201</v>
      </c>
      <c r="II112" s="423">
        <v>504.44055956774201</v>
      </c>
      <c r="IJ112" s="423">
        <v>504.44055956774201</v>
      </c>
      <c r="IK112" s="423">
        <v>504.44055956774201</v>
      </c>
      <c r="IL112" s="423">
        <v>504.44055956774201</v>
      </c>
    </row>
    <row r="113" spans="1:246" x14ac:dyDescent="0.25">
      <c r="A113" s="144">
        <v>322</v>
      </c>
      <c r="B113" s="144" t="s">
        <v>371</v>
      </c>
      <c r="C113" s="144">
        <v>4</v>
      </c>
      <c r="D113" s="144">
        <v>0</v>
      </c>
      <c r="E113" s="144"/>
      <c r="F113" s="145">
        <f t="shared" si="7"/>
        <v>313.20161489999998</v>
      </c>
      <c r="G113" s="146">
        <f t="shared" si="9"/>
        <v>141.50315519403057</v>
      </c>
      <c r="H113" s="147">
        <f>MAX(0,IF(Q113&lt;&gt;"",(YEAR(Q113)-YEAR(GERAL!$G$3))*12+MONTH(Q113)+1,999))</f>
        <v>37</v>
      </c>
      <c r="I113" s="148"/>
      <c r="J113" s="149">
        <v>44197</v>
      </c>
      <c r="K113" s="150">
        <f>IF(J113&lt;&gt;"",(YEAR(J113)-YEAR(GERAL!$G$3))*12+MONTH(J113)+IF(DAY(J113)&gt;1,1,0),0)</f>
        <v>13</v>
      </c>
      <c r="L113" s="151">
        <v>2.2000000000000002</v>
      </c>
      <c r="M113" s="151">
        <v>4.83</v>
      </c>
      <c r="N113" s="152">
        <v>344.65</v>
      </c>
      <c r="O113" s="153">
        <f t="shared" si="8"/>
        <v>0</v>
      </c>
      <c r="P113" s="154"/>
      <c r="Q113" s="149">
        <v>44925</v>
      </c>
      <c r="R113" s="155">
        <v>336.5</v>
      </c>
      <c r="S113" s="156">
        <v>1</v>
      </c>
      <c r="T113" s="157">
        <v>0</v>
      </c>
      <c r="AL113" s="144" t="s">
        <v>175</v>
      </c>
      <c r="AM113" s="150" t="s">
        <v>393</v>
      </c>
      <c r="AQ113" s="151">
        <v>141.50315519403057</v>
      </c>
      <c r="AR113" s="151">
        <v>141.50315519403057</v>
      </c>
      <c r="AS113" s="151">
        <v>141.50315519403057</v>
      </c>
      <c r="AT113" s="151">
        <v>141.50315519403057</v>
      </c>
      <c r="AU113" s="151">
        <v>141.50315519403057</v>
      </c>
      <c r="AV113" s="151">
        <v>141.50315519403057</v>
      </c>
      <c r="AW113" s="151">
        <v>141.50315519403057</v>
      </c>
      <c r="AX113" s="151">
        <v>141.50315519403057</v>
      </c>
      <c r="AY113" s="151">
        <v>141.50315519403057</v>
      </c>
      <c r="AZ113" s="151">
        <v>141.50315519403057</v>
      </c>
      <c r="BA113" s="151">
        <v>141.50315519403057</v>
      </c>
      <c r="BB113" s="151">
        <v>141.50315519403057</v>
      </c>
      <c r="BC113" s="151">
        <v>144.5419674680106</v>
      </c>
      <c r="BD113" s="151">
        <v>144.5419674680106</v>
      </c>
      <c r="BE113" s="151">
        <v>144.5419674680106</v>
      </c>
      <c r="BF113" s="151">
        <v>144.5419674680106</v>
      </c>
      <c r="BG113" s="151">
        <v>144.5419674680106</v>
      </c>
      <c r="BH113" s="151">
        <v>144.5419674680106</v>
      </c>
      <c r="BI113" s="151">
        <v>144.5419674680106</v>
      </c>
      <c r="BJ113" s="151">
        <v>144.5419674680106</v>
      </c>
      <c r="BK113" s="151">
        <v>144.5419674680106</v>
      </c>
      <c r="BL113" s="151">
        <v>144.5419674680106</v>
      </c>
      <c r="BM113" s="151">
        <v>144.5419674680106</v>
      </c>
      <c r="BN113" s="151">
        <v>144.5419674680106</v>
      </c>
      <c r="BO113" s="151">
        <v>144.4180222032106</v>
      </c>
      <c r="BP113" s="151">
        <v>144.4180222032106</v>
      </c>
      <c r="BQ113" s="151">
        <v>144.4180222032106</v>
      </c>
      <c r="BR113" s="151">
        <v>144.4180222032106</v>
      </c>
      <c r="BS113" s="151">
        <v>144.4180222032106</v>
      </c>
      <c r="BT113" s="151">
        <v>144.4180222032106</v>
      </c>
      <c r="BU113" s="151">
        <v>144.4180222032106</v>
      </c>
      <c r="BV113" s="151">
        <v>144.4180222032106</v>
      </c>
      <c r="BW113" s="151">
        <v>144.4180222032106</v>
      </c>
      <c r="BX113" s="151">
        <v>144.4180222032106</v>
      </c>
      <c r="BY113" s="151">
        <v>144.4180222032106</v>
      </c>
      <c r="BZ113" s="151">
        <v>144.4180222032106</v>
      </c>
      <c r="CA113" s="151">
        <v>146.11355141033056</v>
      </c>
      <c r="CB113" s="151">
        <v>146.11355141033056</v>
      </c>
      <c r="CC113" s="151">
        <v>146.11355141033056</v>
      </c>
      <c r="CD113" s="151">
        <v>146.11355141033056</v>
      </c>
      <c r="CE113" s="151">
        <v>146.11355141033056</v>
      </c>
      <c r="CF113" s="151">
        <v>146.11355141033056</v>
      </c>
      <c r="CG113" s="151">
        <v>146.11355141033056</v>
      </c>
      <c r="CH113" s="151">
        <v>146.11355141033056</v>
      </c>
      <c r="CI113" s="151">
        <v>146.11355141033056</v>
      </c>
      <c r="CJ113" s="151">
        <v>146.11355141033056</v>
      </c>
      <c r="CK113" s="151">
        <v>146.11355141033056</v>
      </c>
      <c r="CL113" s="151">
        <v>146.11355141033056</v>
      </c>
      <c r="CM113" s="151">
        <v>151.08738035223058</v>
      </c>
      <c r="CN113" s="151">
        <v>151.08738035223058</v>
      </c>
      <c r="CO113" s="151">
        <v>151.08738035223058</v>
      </c>
      <c r="CP113" s="151">
        <v>151.08738035223058</v>
      </c>
      <c r="CQ113" s="151">
        <v>151.08738035223058</v>
      </c>
      <c r="CR113" s="151">
        <v>151.08738035223058</v>
      </c>
      <c r="CS113" s="151">
        <v>151.08738035223058</v>
      </c>
      <c r="CT113" s="151">
        <v>151.08738035223058</v>
      </c>
      <c r="CU113" s="151">
        <v>151.08738035223058</v>
      </c>
      <c r="CV113" s="151">
        <v>151.08738035223058</v>
      </c>
      <c r="CW113" s="151">
        <v>151.08738035223058</v>
      </c>
      <c r="CX113" s="151">
        <v>151.08738035223058</v>
      </c>
      <c r="CY113" s="151">
        <v>162.75898031953059</v>
      </c>
      <c r="CZ113" s="151">
        <v>162.75898031953059</v>
      </c>
      <c r="DA113" s="151">
        <v>162.75898031953059</v>
      </c>
      <c r="DB113" s="151">
        <v>162.75898031953059</v>
      </c>
      <c r="DC113" s="151">
        <v>162.75898031953059</v>
      </c>
      <c r="DD113" s="151">
        <v>162.75898031953059</v>
      </c>
      <c r="DE113" s="151">
        <v>162.75898031953059</v>
      </c>
      <c r="DF113" s="151">
        <v>162.75898031953059</v>
      </c>
      <c r="DG113" s="151">
        <v>162.75898031953059</v>
      </c>
      <c r="DH113" s="151">
        <v>162.75898031953059</v>
      </c>
      <c r="DI113" s="151">
        <v>162.75898031953059</v>
      </c>
      <c r="DJ113" s="151">
        <v>162.75898031953059</v>
      </c>
      <c r="DK113" s="151">
        <v>175.42151217507057</v>
      </c>
      <c r="DL113" s="151">
        <v>175.42151217507057</v>
      </c>
      <c r="DM113" s="151">
        <v>175.42151217507057</v>
      </c>
      <c r="DN113" s="151">
        <v>175.42151217507057</v>
      </c>
      <c r="DO113" s="151">
        <v>175.42151217507057</v>
      </c>
      <c r="DP113" s="151">
        <v>175.42151217507057</v>
      </c>
      <c r="DQ113" s="151">
        <v>175.42151217507057</v>
      </c>
      <c r="DR113" s="151">
        <v>175.42151217507057</v>
      </c>
      <c r="DS113" s="151">
        <v>175.42151217507057</v>
      </c>
      <c r="DT113" s="151">
        <v>175.42151217507057</v>
      </c>
      <c r="DU113" s="151">
        <v>175.42151217507057</v>
      </c>
      <c r="DV113" s="151">
        <v>175.42151217507057</v>
      </c>
      <c r="DW113" s="151">
        <v>183.35012270295059</v>
      </c>
      <c r="DX113" s="151">
        <v>183.35012270295059</v>
      </c>
      <c r="DY113" s="151">
        <v>183.35012270295059</v>
      </c>
      <c r="DZ113" s="151">
        <v>183.35012270295059</v>
      </c>
      <c r="EA113" s="151">
        <v>183.35012270295059</v>
      </c>
      <c r="EB113" s="151">
        <v>183.35012270295059</v>
      </c>
      <c r="EC113" s="151">
        <v>183.35012270295059</v>
      </c>
      <c r="ED113" s="151">
        <v>183.35012270295059</v>
      </c>
      <c r="EE113" s="151">
        <v>183.35012270295059</v>
      </c>
      <c r="EF113" s="151">
        <v>183.35012270295059</v>
      </c>
      <c r="EG113" s="151">
        <v>183.35012270295059</v>
      </c>
      <c r="EH113" s="151">
        <v>183.35012270295059</v>
      </c>
      <c r="EI113" s="151">
        <v>187.9359399430106</v>
      </c>
      <c r="EJ113" s="151">
        <v>187.9359399430106</v>
      </c>
      <c r="EK113" s="151">
        <v>187.9359399430106</v>
      </c>
      <c r="EL113" s="151">
        <v>187.9359399430106</v>
      </c>
      <c r="EM113" s="151">
        <v>187.9359399430106</v>
      </c>
      <c r="EN113" s="151">
        <v>187.9359399430106</v>
      </c>
      <c r="EO113" s="151">
        <v>187.9359399430106</v>
      </c>
      <c r="EP113" s="151">
        <v>187.9359399430106</v>
      </c>
      <c r="EQ113" s="151">
        <v>187.9359399430106</v>
      </c>
      <c r="ER113" s="151">
        <v>187.9359399430106</v>
      </c>
      <c r="ES113" s="151">
        <v>187.9359399430106</v>
      </c>
      <c r="ET113" s="151">
        <v>187.9359399430106</v>
      </c>
      <c r="EU113" s="151">
        <v>188.58119058849056</v>
      </c>
      <c r="EV113" s="151">
        <v>188.58119058849056</v>
      </c>
      <c r="EW113" s="151">
        <v>188.58119058849056</v>
      </c>
      <c r="EX113" s="151">
        <v>188.58119058849056</v>
      </c>
      <c r="EY113" s="151">
        <v>188.58119058849056</v>
      </c>
      <c r="EZ113" s="151">
        <v>188.58119058849056</v>
      </c>
      <c r="FA113" s="151">
        <v>188.58119058849056</v>
      </c>
      <c r="FB113" s="151">
        <v>188.58119058849056</v>
      </c>
      <c r="FC113" s="151">
        <v>188.58119058849056</v>
      </c>
      <c r="FD113" s="151">
        <v>188.58119058849056</v>
      </c>
      <c r="FE113" s="151">
        <v>188.58119058849056</v>
      </c>
      <c r="FF113" s="151">
        <v>188.58119058849056</v>
      </c>
      <c r="FG113" s="151">
        <v>186.1763373362906</v>
      </c>
      <c r="FH113" s="151">
        <v>186.1763373362906</v>
      </c>
      <c r="FI113" s="151">
        <v>186.1763373362906</v>
      </c>
      <c r="FJ113" s="151">
        <v>186.1763373362906</v>
      </c>
      <c r="FK113" s="151">
        <v>186.1763373362906</v>
      </c>
      <c r="FL113" s="151">
        <v>186.1763373362906</v>
      </c>
      <c r="FM113" s="151">
        <v>186.1763373362906</v>
      </c>
      <c r="FN113" s="151">
        <v>186.1763373362906</v>
      </c>
      <c r="FO113" s="151">
        <v>186.1763373362906</v>
      </c>
      <c r="FP113" s="151">
        <v>186.1763373362906</v>
      </c>
      <c r="FQ113" s="151">
        <v>186.1763373362906</v>
      </c>
      <c r="FR113" s="151">
        <v>186.1763373362906</v>
      </c>
      <c r="FS113" s="151">
        <v>183.74963610521058</v>
      </c>
      <c r="FT113" s="151">
        <v>183.74963610521058</v>
      </c>
      <c r="FU113" s="151">
        <v>183.74963610521058</v>
      </c>
      <c r="FV113" s="151">
        <v>183.74963610521058</v>
      </c>
      <c r="FW113" s="151">
        <v>183.74963610521058</v>
      </c>
      <c r="FX113" s="151">
        <v>183.74963610521058</v>
      </c>
      <c r="FY113" s="151">
        <v>183.74963610521058</v>
      </c>
      <c r="FZ113" s="151">
        <v>183.74963610521058</v>
      </c>
      <c r="GA113" s="151">
        <v>183.74963610521058</v>
      </c>
      <c r="GB113" s="151">
        <v>183.74963610521058</v>
      </c>
      <c r="GC113" s="151">
        <v>183.74963610521058</v>
      </c>
      <c r="GD113" s="151">
        <v>183.74963610521058</v>
      </c>
      <c r="GE113" s="151">
        <v>184.72507483535057</v>
      </c>
      <c r="GF113" s="151">
        <v>184.72507483535057</v>
      </c>
      <c r="GG113" s="151">
        <v>184.72507483535057</v>
      </c>
      <c r="GH113" s="151">
        <v>184.72507483535057</v>
      </c>
      <c r="GI113" s="151">
        <v>184.72507483535057</v>
      </c>
      <c r="GJ113" s="151">
        <v>184.72507483535057</v>
      </c>
      <c r="GK113" s="151">
        <v>184.72507483535057</v>
      </c>
      <c r="GL113" s="151">
        <v>184.72507483535057</v>
      </c>
      <c r="GM113" s="151">
        <v>184.72507483535057</v>
      </c>
      <c r="GN113" s="151">
        <v>184.72507483535057</v>
      </c>
      <c r="GO113" s="151">
        <v>184.72507483535057</v>
      </c>
      <c r="GP113" s="151">
        <v>184.72507483535057</v>
      </c>
      <c r="GQ113" s="151">
        <v>187.97863803635059</v>
      </c>
      <c r="GR113" s="151">
        <v>187.97863803635059</v>
      </c>
      <c r="GS113" s="151">
        <v>187.97863803635059</v>
      </c>
      <c r="GT113" s="151">
        <v>187.97863803635059</v>
      </c>
      <c r="GU113" s="151">
        <v>187.97863803635059</v>
      </c>
      <c r="GV113" s="151">
        <v>187.97863803635059</v>
      </c>
      <c r="GW113" s="151">
        <v>187.97863803635059</v>
      </c>
      <c r="GX113" s="151">
        <v>187.97863803635059</v>
      </c>
      <c r="GY113" s="151">
        <v>187.97863803635059</v>
      </c>
      <c r="GZ113" s="151">
        <v>187.97863803635059</v>
      </c>
      <c r="HA113" s="151">
        <v>187.97863803635059</v>
      </c>
      <c r="HB113" s="151">
        <v>187.97863803635059</v>
      </c>
      <c r="HC113" s="423">
        <v>190.47582000699057</v>
      </c>
      <c r="HD113" s="423">
        <v>190.47582000699057</v>
      </c>
      <c r="HE113" s="423">
        <v>190.47582000699057</v>
      </c>
      <c r="HF113" s="423">
        <v>190.47582000699057</v>
      </c>
      <c r="HG113" s="423">
        <v>190.47582000699057</v>
      </c>
      <c r="HH113" s="423">
        <v>190.47582000699057</v>
      </c>
      <c r="HI113" s="423">
        <v>190.47582000699057</v>
      </c>
      <c r="HJ113" s="423">
        <v>190.47582000699057</v>
      </c>
      <c r="HK113" s="423">
        <v>190.47582000699057</v>
      </c>
      <c r="HL113" s="423">
        <v>190.47582000699057</v>
      </c>
      <c r="HM113" s="423">
        <v>190.47582000699057</v>
      </c>
      <c r="HN113" s="423">
        <v>190.47582000699057</v>
      </c>
      <c r="HO113" s="423">
        <v>319.18</v>
      </c>
      <c r="HP113" s="423">
        <v>319.18</v>
      </c>
      <c r="HQ113" s="423">
        <v>319.18</v>
      </c>
      <c r="HR113" s="423">
        <v>319.18</v>
      </c>
      <c r="HS113" s="423">
        <v>319.18</v>
      </c>
      <c r="HT113" s="423">
        <v>319.18</v>
      </c>
      <c r="HU113" s="423">
        <v>319.18</v>
      </c>
      <c r="HV113" s="423">
        <v>319.18</v>
      </c>
      <c r="HW113" s="423">
        <v>319.18</v>
      </c>
      <c r="HX113" s="423">
        <v>319.18</v>
      </c>
      <c r="HY113" s="423">
        <v>319.18</v>
      </c>
      <c r="HZ113" s="423">
        <v>319.18</v>
      </c>
      <c r="IA113" s="423">
        <v>319.18</v>
      </c>
      <c r="IB113" s="423">
        <v>319.18</v>
      </c>
      <c r="IC113" s="423">
        <v>319.18</v>
      </c>
      <c r="ID113" s="423">
        <v>319.18</v>
      </c>
      <c r="IE113" s="423">
        <v>319.18</v>
      </c>
      <c r="IF113" s="423">
        <v>319.18</v>
      </c>
      <c r="IG113" s="423">
        <v>319.18</v>
      </c>
      <c r="IH113" s="423">
        <v>319.18</v>
      </c>
      <c r="II113" s="423">
        <v>319.18</v>
      </c>
      <c r="IJ113" s="423">
        <v>319.18</v>
      </c>
      <c r="IK113" s="423">
        <v>319.18</v>
      </c>
      <c r="IL113" s="423">
        <v>319.18</v>
      </c>
    </row>
    <row r="114" spans="1:246" x14ac:dyDescent="0.25">
      <c r="A114" s="144">
        <v>3221</v>
      </c>
      <c r="B114" s="144" t="s">
        <v>372</v>
      </c>
      <c r="C114" s="144">
        <v>4</v>
      </c>
      <c r="D114" s="144">
        <v>0</v>
      </c>
      <c r="E114" s="144"/>
      <c r="F114" s="145">
        <f t="shared" si="7"/>
        <v>314.22545375999999</v>
      </c>
      <c r="G114" s="146">
        <f t="shared" si="9"/>
        <v>119.39370858577999</v>
      </c>
      <c r="H114" s="147">
        <f>MAX(0,IF(Q114&lt;&gt;"",(YEAR(Q114)-YEAR(GERAL!$G$3))*12+MONTH(Q114)+1,999))</f>
        <v>999</v>
      </c>
      <c r="I114" s="148"/>
      <c r="J114" s="149">
        <v>44927</v>
      </c>
      <c r="K114" s="150">
        <f>IF(J114&lt;&gt;"",(YEAR(J114)-YEAR(GERAL!$G$3))*12+MONTH(J114)+IF(DAY(J114)&gt;1,1,0),0)</f>
        <v>37</v>
      </c>
      <c r="L114" s="151">
        <v>2.2000000000000002</v>
      </c>
      <c r="M114" s="151">
        <v>4.83</v>
      </c>
      <c r="N114" s="152">
        <v>344.65</v>
      </c>
      <c r="O114" s="153">
        <f t="shared" si="8"/>
        <v>0</v>
      </c>
      <c r="P114" s="154"/>
      <c r="Q114" s="149"/>
      <c r="R114" s="155">
        <v>337.6</v>
      </c>
      <c r="S114" s="156">
        <v>1</v>
      </c>
      <c r="T114" s="157">
        <v>0</v>
      </c>
      <c r="AL114" s="144" t="s">
        <v>175</v>
      </c>
      <c r="AM114" s="150" t="s">
        <v>393</v>
      </c>
      <c r="AQ114" s="151">
        <v>119.39370858577999</v>
      </c>
      <c r="AR114" s="151">
        <v>119.39370858577999</v>
      </c>
      <c r="AS114" s="151">
        <v>119.39370858577999</v>
      </c>
      <c r="AT114" s="151">
        <v>119.39370858577999</v>
      </c>
      <c r="AU114" s="151">
        <v>119.39370858577999</v>
      </c>
      <c r="AV114" s="151">
        <v>119.39370858577999</v>
      </c>
      <c r="AW114" s="151">
        <v>119.39370858577999</v>
      </c>
      <c r="AX114" s="151">
        <v>119.39370858577999</v>
      </c>
      <c r="AY114" s="151">
        <v>119.39370858577999</v>
      </c>
      <c r="AZ114" s="151">
        <v>119.39370858577999</v>
      </c>
      <c r="BA114" s="151">
        <v>119.39370858577999</v>
      </c>
      <c r="BB114" s="151">
        <v>119.39370858577999</v>
      </c>
      <c r="BC114" s="151">
        <v>121.90720487953951</v>
      </c>
      <c r="BD114" s="151">
        <v>121.90720487953951</v>
      </c>
      <c r="BE114" s="151">
        <v>121.90720487953951</v>
      </c>
      <c r="BF114" s="151">
        <v>121.90720487953951</v>
      </c>
      <c r="BG114" s="151">
        <v>121.90720487953951</v>
      </c>
      <c r="BH114" s="151">
        <v>121.90720487953951</v>
      </c>
      <c r="BI114" s="151">
        <v>121.90720487953951</v>
      </c>
      <c r="BJ114" s="151">
        <v>121.90720487953951</v>
      </c>
      <c r="BK114" s="151">
        <v>121.90720487953951</v>
      </c>
      <c r="BL114" s="151">
        <v>121.90720487953951</v>
      </c>
      <c r="BM114" s="151">
        <v>121.90720487953951</v>
      </c>
      <c r="BN114" s="151">
        <v>121.90720487953951</v>
      </c>
      <c r="BO114" s="151">
        <v>121.80468589000816</v>
      </c>
      <c r="BP114" s="151">
        <v>121.80468589000816</v>
      </c>
      <c r="BQ114" s="151">
        <v>121.80468589000816</v>
      </c>
      <c r="BR114" s="151">
        <v>121.80468589000816</v>
      </c>
      <c r="BS114" s="151">
        <v>121.80468589000816</v>
      </c>
      <c r="BT114" s="151">
        <v>121.80468589000816</v>
      </c>
      <c r="BU114" s="151">
        <v>121.80468589000816</v>
      </c>
      <c r="BV114" s="151">
        <v>121.80468589000816</v>
      </c>
      <c r="BW114" s="151">
        <v>121.80468589000816</v>
      </c>
      <c r="BX114" s="151">
        <v>121.80468589000816</v>
      </c>
      <c r="BY114" s="151">
        <v>121.80468589000816</v>
      </c>
      <c r="BZ114" s="151">
        <v>121.80468589000816</v>
      </c>
      <c r="CA114" s="151">
        <v>123.20711091459694</v>
      </c>
      <c r="CB114" s="151">
        <v>123.20711091459694</v>
      </c>
      <c r="CC114" s="151">
        <v>123.20711091459694</v>
      </c>
      <c r="CD114" s="151">
        <v>123.20711091459694</v>
      </c>
      <c r="CE114" s="151">
        <v>123.20711091459694</v>
      </c>
      <c r="CF114" s="151">
        <v>123.20711091459694</v>
      </c>
      <c r="CG114" s="151">
        <v>123.20711091459694</v>
      </c>
      <c r="CH114" s="151">
        <v>123.20711091459694</v>
      </c>
      <c r="CI114" s="151">
        <v>123.20711091459694</v>
      </c>
      <c r="CJ114" s="151">
        <v>123.20711091459694</v>
      </c>
      <c r="CK114" s="151">
        <v>123.20711091459694</v>
      </c>
      <c r="CL114" s="151">
        <v>123.20711091459694</v>
      </c>
      <c r="CM114" s="151">
        <v>127.32111977203971</v>
      </c>
      <c r="CN114" s="151">
        <v>127.32111977203971</v>
      </c>
      <c r="CO114" s="151">
        <v>127.32111977203971</v>
      </c>
      <c r="CP114" s="151">
        <v>127.32111977203971</v>
      </c>
      <c r="CQ114" s="151">
        <v>127.32111977203971</v>
      </c>
      <c r="CR114" s="151">
        <v>127.32111977203971</v>
      </c>
      <c r="CS114" s="151">
        <v>127.32111977203971</v>
      </c>
      <c r="CT114" s="151">
        <v>127.32111977203971</v>
      </c>
      <c r="CU114" s="151">
        <v>127.32111977203971</v>
      </c>
      <c r="CV114" s="151">
        <v>127.32111977203971</v>
      </c>
      <c r="CW114" s="151">
        <v>127.32111977203971</v>
      </c>
      <c r="CX114" s="151">
        <v>127.32111977203971</v>
      </c>
      <c r="CY114" s="151">
        <v>136.97506368665654</v>
      </c>
      <c r="CZ114" s="151">
        <v>136.97506368665654</v>
      </c>
      <c r="DA114" s="151">
        <v>136.97506368665654</v>
      </c>
      <c r="DB114" s="151">
        <v>136.97506368665654</v>
      </c>
      <c r="DC114" s="151">
        <v>136.97506368665654</v>
      </c>
      <c r="DD114" s="151">
        <v>136.97506368665654</v>
      </c>
      <c r="DE114" s="151">
        <v>136.97506368665654</v>
      </c>
      <c r="DF114" s="151">
        <v>136.97506368665654</v>
      </c>
      <c r="DG114" s="151">
        <v>136.97506368665654</v>
      </c>
      <c r="DH114" s="151">
        <v>136.97506368665654</v>
      </c>
      <c r="DI114" s="151">
        <v>136.97506368665654</v>
      </c>
      <c r="DJ114" s="151">
        <v>136.97506368665654</v>
      </c>
      <c r="DK114" s="422">
        <v>147.44863823452638</v>
      </c>
      <c r="DL114" s="422">
        <v>147.44863823452638</v>
      </c>
      <c r="DM114" s="422">
        <v>147.44863823452638</v>
      </c>
      <c r="DN114" s="422">
        <v>147.44863823452638</v>
      </c>
      <c r="DO114" s="422">
        <v>147.44863823452638</v>
      </c>
      <c r="DP114" s="422">
        <v>147.44863823452638</v>
      </c>
      <c r="DQ114" s="422">
        <v>147.44863823452638</v>
      </c>
      <c r="DR114" s="422">
        <v>147.44863823452638</v>
      </c>
      <c r="DS114" s="422">
        <v>147.44863823452638</v>
      </c>
      <c r="DT114" s="422">
        <v>147.44863823452638</v>
      </c>
      <c r="DU114" s="422">
        <v>147.44863823452638</v>
      </c>
      <c r="DV114" s="422">
        <v>147.44863823452638</v>
      </c>
      <c r="DW114" s="422">
        <v>154.0066389860464</v>
      </c>
      <c r="DX114" s="422">
        <v>154.0066389860464</v>
      </c>
      <c r="DY114" s="422">
        <v>154.0066389860464</v>
      </c>
      <c r="DZ114" s="422">
        <v>154.0066389860464</v>
      </c>
      <c r="EA114" s="422">
        <v>154.0066389860464</v>
      </c>
      <c r="EB114" s="422">
        <v>154.0066389860464</v>
      </c>
      <c r="EC114" s="422">
        <v>154.0066389860464</v>
      </c>
      <c r="ED114" s="422">
        <v>154.0066389860464</v>
      </c>
      <c r="EE114" s="422">
        <v>154.0066389860464</v>
      </c>
      <c r="EF114" s="422">
        <v>154.0066389860464</v>
      </c>
      <c r="EG114" s="422">
        <v>154.0066389860464</v>
      </c>
      <c r="EH114" s="422">
        <v>154.0066389860464</v>
      </c>
      <c r="EI114" s="422">
        <v>157.79971127795631</v>
      </c>
      <c r="EJ114" s="422">
        <v>157.79971127795631</v>
      </c>
      <c r="EK114" s="422">
        <v>157.79971127795631</v>
      </c>
      <c r="EL114" s="422">
        <v>157.79971127795631</v>
      </c>
      <c r="EM114" s="422">
        <v>157.79971127795631</v>
      </c>
      <c r="EN114" s="422">
        <v>157.79971127795631</v>
      </c>
      <c r="EO114" s="422">
        <v>157.79971127795631</v>
      </c>
      <c r="EP114" s="422">
        <v>157.79971127795631</v>
      </c>
      <c r="EQ114" s="422">
        <v>157.79971127795631</v>
      </c>
      <c r="ER114" s="422">
        <v>157.79971127795631</v>
      </c>
      <c r="ES114" s="422">
        <v>157.79971127795631</v>
      </c>
      <c r="ET114" s="422">
        <v>157.79971127795631</v>
      </c>
      <c r="EU114" s="422">
        <v>158.33341818701643</v>
      </c>
      <c r="EV114" s="422">
        <v>158.33341818701643</v>
      </c>
      <c r="EW114" s="422">
        <v>158.33341818701643</v>
      </c>
      <c r="EX114" s="422">
        <v>158.33341818701643</v>
      </c>
      <c r="EY114" s="422">
        <v>158.33341818701643</v>
      </c>
      <c r="EZ114" s="422">
        <v>158.33341818701643</v>
      </c>
      <c r="FA114" s="422">
        <v>158.33341818701643</v>
      </c>
      <c r="FB114" s="422">
        <v>158.33341818701643</v>
      </c>
      <c r="FC114" s="422">
        <v>158.33341818701643</v>
      </c>
      <c r="FD114" s="422">
        <v>158.33341818701643</v>
      </c>
      <c r="FE114" s="422">
        <v>158.33341818701643</v>
      </c>
      <c r="FF114" s="422">
        <v>158.33341818701643</v>
      </c>
      <c r="FG114" s="422">
        <v>156.34428914860982</v>
      </c>
      <c r="FH114" s="422">
        <v>156.34428914860982</v>
      </c>
      <c r="FI114" s="422">
        <v>156.34428914860982</v>
      </c>
      <c r="FJ114" s="422">
        <v>156.34428914860982</v>
      </c>
      <c r="FK114" s="422">
        <v>156.34428914860982</v>
      </c>
      <c r="FL114" s="422">
        <v>156.34428914860982</v>
      </c>
      <c r="FM114" s="422">
        <v>156.34428914860982</v>
      </c>
      <c r="FN114" s="422">
        <v>156.34428914860982</v>
      </c>
      <c r="FO114" s="422">
        <v>156.34428914860982</v>
      </c>
      <c r="FP114" s="422">
        <v>156.34428914860982</v>
      </c>
      <c r="FQ114" s="422">
        <v>156.34428914860982</v>
      </c>
      <c r="FR114" s="422">
        <v>156.34428914860982</v>
      </c>
      <c r="FS114" s="422">
        <v>154.33708896628576</v>
      </c>
      <c r="FT114" s="422">
        <v>154.33708896628576</v>
      </c>
      <c r="FU114" s="422">
        <v>154.33708896628576</v>
      </c>
      <c r="FV114" s="422">
        <v>154.33708896628576</v>
      </c>
      <c r="FW114" s="422">
        <v>154.33708896628576</v>
      </c>
      <c r="FX114" s="422">
        <v>154.33708896628576</v>
      </c>
      <c r="FY114" s="422">
        <v>154.33708896628576</v>
      </c>
      <c r="FZ114" s="422">
        <v>154.33708896628576</v>
      </c>
      <c r="GA114" s="422">
        <v>154.33708896628576</v>
      </c>
      <c r="GB114" s="422">
        <v>154.33708896628576</v>
      </c>
      <c r="GC114" s="422">
        <v>154.33708896628576</v>
      </c>
      <c r="GD114" s="422">
        <v>154.33708896628576</v>
      </c>
      <c r="GE114" s="422">
        <v>155.14390472584736</v>
      </c>
      <c r="GF114" s="422">
        <v>155.14390472584736</v>
      </c>
      <c r="GG114" s="422">
        <v>155.14390472584736</v>
      </c>
      <c r="GH114" s="422">
        <v>155.14390472584736</v>
      </c>
      <c r="GI114" s="422">
        <v>155.14390472584736</v>
      </c>
      <c r="GJ114" s="422">
        <v>155.14390472584736</v>
      </c>
      <c r="GK114" s="422">
        <v>155.14390472584736</v>
      </c>
      <c r="GL114" s="422">
        <v>155.14390472584736</v>
      </c>
      <c r="GM114" s="422">
        <v>155.14390472584736</v>
      </c>
      <c r="GN114" s="422">
        <v>155.14390472584736</v>
      </c>
      <c r="GO114" s="422">
        <v>155.14390472584736</v>
      </c>
      <c r="GP114" s="422">
        <v>155.14390472584736</v>
      </c>
      <c r="GQ114" s="422">
        <v>157.83502820104485</v>
      </c>
      <c r="GR114" s="422">
        <v>157.83502820104485</v>
      </c>
      <c r="GS114" s="422">
        <v>157.83502820104485</v>
      </c>
      <c r="GT114" s="422">
        <v>157.83502820104485</v>
      </c>
      <c r="GU114" s="422">
        <v>157.83502820104485</v>
      </c>
      <c r="GV114" s="422">
        <v>157.83502820104485</v>
      </c>
      <c r="GW114" s="422">
        <v>157.83502820104485</v>
      </c>
      <c r="GX114" s="422">
        <v>157.83502820104485</v>
      </c>
      <c r="GY114" s="422">
        <v>157.83502820104485</v>
      </c>
      <c r="GZ114" s="422">
        <v>157.83502820104485</v>
      </c>
      <c r="HA114" s="422">
        <v>157.83502820104485</v>
      </c>
      <c r="HB114" s="422">
        <v>157.83502820104485</v>
      </c>
      <c r="HC114" s="422">
        <v>159.90052519860239</v>
      </c>
      <c r="HD114" s="422">
        <v>159.90052519860239</v>
      </c>
      <c r="HE114" s="422">
        <v>159.90052519860239</v>
      </c>
      <c r="HF114" s="422">
        <v>159.90052519860239</v>
      </c>
      <c r="HG114" s="422">
        <v>159.90052519860239</v>
      </c>
      <c r="HH114" s="422">
        <v>159.90052519860239</v>
      </c>
      <c r="HI114" s="422">
        <v>159.90052519860239</v>
      </c>
      <c r="HJ114" s="422">
        <v>159.90052519860239</v>
      </c>
      <c r="HK114" s="422">
        <v>159.90052519860239</v>
      </c>
      <c r="HL114" s="422">
        <v>159.90052519860239</v>
      </c>
      <c r="HM114" s="422">
        <v>159.90052519860239</v>
      </c>
      <c r="HN114" s="422">
        <v>159.90052519860239</v>
      </c>
      <c r="HO114" s="422">
        <v>579</v>
      </c>
      <c r="HP114" s="422">
        <v>579</v>
      </c>
      <c r="HQ114" s="422">
        <v>579</v>
      </c>
      <c r="HR114" s="422">
        <v>579</v>
      </c>
      <c r="HS114" s="422">
        <v>579</v>
      </c>
      <c r="HT114" s="422">
        <v>579</v>
      </c>
      <c r="HU114" s="422">
        <v>579</v>
      </c>
      <c r="HV114" s="422">
        <v>579</v>
      </c>
      <c r="HW114" s="422">
        <v>579</v>
      </c>
      <c r="HX114" s="422">
        <v>579</v>
      </c>
      <c r="HY114" s="422">
        <v>579</v>
      </c>
      <c r="HZ114" s="422">
        <v>579</v>
      </c>
      <c r="IA114" s="422">
        <v>579</v>
      </c>
      <c r="IB114" s="422">
        <v>579</v>
      </c>
      <c r="IC114" s="422">
        <v>579</v>
      </c>
      <c r="ID114" s="422">
        <v>579</v>
      </c>
      <c r="IE114" s="422">
        <v>579</v>
      </c>
      <c r="IF114" s="422">
        <v>579</v>
      </c>
      <c r="IG114" s="422">
        <v>579</v>
      </c>
      <c r="IH114" s="422">
        <v>579</v>
      </c>
      <c r="II114" s="422">
        <v>579</v>
      </c>
      <c r="IJ114" s="422">
        <v>579</v>
      </c>
      <c r="IK114" s="422">
        <v>579</v>
      </c>
      <c r="IL114" s="422">
        <v>579</v>
      </c>
    </row>
    <row r="115" spans="1:246" x14ac:dyDescent="0.25">
      <c r="A115" s="161">
        <v>336</v>
      </c>
      <c r="B115" s="144" t="s">
        <v>373</v>
      </c>
      <c r="C115" s="144">
        <v>4</v>
      </c>
      <c r="D115" s="144">
        <v>0</v>
      </c>
      <c r="E115" s="144"/>
      <c r="F115" s="145">
        <f t="shared" si="7"/>
        <v>1.0302860176000002</v>
      </c>
      <c r="G115" s="146">
        <f t="shared" si="9"/>
        <v>142.05722805664001</v>
      </c>
      <c r="H115" s="147">
        <f>MAX(0,IF(Q115&lt;&gt;"",(YEAR(Q115)-YEAR(GERAL!$G$3))*12+MONTH(Q115)+1,999))</f>
        <v>37</v>
      </c>
      <c r="I115" s="148"/>
      <c r="J115" s="149">
        <v>44197</v>
      </c>
      <c r="K115" s="150">
        <f>IF(J115&lt;&gt;"",(YEAR(J115)-YEAR(GERAL!$G$3))*12+MONTH(J115)+IF(DAY(J115)&gt;1,1,0),0)</f>
        <v>13</v>
      </c>
      <c r="L115" s="151">
        <v>2.79</v>
      </c>
      <c r="M115" s="151">
        <v>5.37</v>
      </c>
      <c r="N115" s="152">
        <v>344.65</v>
      </c>
      <c r="O115" s="153">
        <f t="shared" si="8"/>
        <v>0</v>
      </c>
      <c r="P115" s="154"/>
      <c r="Q115" s="149">
        <v>44925</v>
      </c>
      <c r="R115" s="155">
        <v>1.1200000000000001</v>
      </c>
      <c r="S115" s="156">
        <v>1</v>
      </c>
      <c r="T115" s="157">
        <v>0</v>
      </c>
      <c r="AL115" s="144" t="s">
        <v>175</v>
      </c>
      <c r="AM115" s="150" t="s">
        <v>393</v>
      </c>
      <c r="AQ115" s="151">
        <v>142.05722805664001</v>
      </c>
      <c r="AR115" s="151">
        <v>142.05722805664001</v>
      </c>
      <c r="AS115" s="151">
        <v>142.05722805664001</v>
      </c>
      <c r="AT115" s="151">
        <v>142.05722805664001</v>
      </c>
      <c r="AU115" s="151">
        <v>142.05722805664001</v>
      </c>
      <c r="AV115" s="151">
        <v>142.05722805664001</v>
      </c>
      <c r="AW115" s="151">
        <v>142.05722805664001</v>
      </c>
      <c r="AX115" s="151">
        <v>142.05722805664001</v>
      </c>
      <c r="AY115" s="151">
        <v>142.05722805664001</v>
      </c>
      <c r="AZ115" s="151">
        <v>142.05722805664001</v>
      </c>
      <c r="BA115" s="151">
        <v>142.05722805664001</v>
      </c>
      <c r="BB115" s="151">
        <v>142.05722805664001</v>
      </c>
      <c r="BC115" s="151">
        <v>145.09604033062001</v>
      </c>
      <c r="BD115" s="151">
        <v>145.09604033062001</v>
      </c>
      <c r="BE115" s="151">
        <v>145.09604033062001</v>
      </c>
      <c r="BF115" s="151">
        <v>145.09604033062001</v>
      </c>
      <c r="BG115" s="151">
        <v>145.09604033062001</v>
      </c>
      <c r="BH115" s="151">
        <v>145.09604033062001</v>
      </c>
      <c r="BI115" s="151">
        <v>145.09604033062001</v>
      </c>
      <c r="BJ115" s="151">
        <v>145.09604033062001</v>
      </c>
      <c r="BK115" s="151">
        <v>145.09604033062001</v>
      </c>
      <c r="BL115" s="151">
        <v>145.09604033062001</v>
      </c>
      <c r="BM115" s="151">
        <v>145.09604033062001</v>
      </c>
      <c r="BN115" s="151">
        <v>145.09604033062001</v>
      </c>
      <c r="BO115" s="151">
        <v>144.97209506582001</v>
      </c>
      <c r="BP115" s="151">
        <v>144.97209506582001</v>
      </c>
      <c r="BQ115" s="151">
        <v>144.97209506582001</v>
      </c>
      <c r="BR115" s="151">
        <v>144.97209506582001</v>
      </c>
      <c r="BS115" s="151">
        <v>144.97209506582001</v>
      </c>
      <c r="BT115" s="151">
        <v>144.97209506582001</v>
      </c>
      <c r="BU115" s="151">
        <v>144.97209506582001</v>
      </c>
      <c r="BV115" s="151">
        <v>144.97209506582001</v>
      </c>
      <c r="BW115" s="151">
        <v>144.97209506582001</v>
      </c>
      <c r="BX115" s="151">
        <v>144.97209506582001</v>
      </c>
      <c r="BY115" s="151">
        <v>144.97209506582001</v>
      </c>
      <c r="BZ115" s="151">
        <v>144.97209506582001</v>
      </c>
      <c r="CA115" s="151">
        <v>146.66762427293997</v>
      </c>
      <c r="CB115" s="151">
        <v>146.66762427293997</v>
      </c>
      <c r="CC115" s="151">
        <v>146.66762427293997</v>
      </c>
      <c r="CD115" s="151">
        <v>146.66762427293997</v>
      </c>
      <c r="CE115" s="151">
        <v>146.66762427293997</v>
      </c>
      <c r="CF115" s="151">
        <v>146.66762427293997</v>
      </c>
      <c r="CG115" s="151">
        <v>146.66762427293997</v>
      </c>
      <c r="CH115" s="151">
        <v>146.66762427293997</v>
      </c>
      <c r="CI115" s="151">
        <v>146.66762427293997</v>
      </c>
      <c r="CJ115" s="151">
        <v>146.66762427293997</v>
      </c>
      <c r="CK115" s="151">
        <v>146.66762427293997</v>
      </c>
      <c r="CL115" s="151">
        <v>146.66762427293997</v>
      </c>
      <c r="CM115" s="151">
        <v>151.64145321484</v>
      </c>
      <c r="CN115" s="151">
        <v>151.64145321484</v>
      </c>
      <c r="CO115" s="151">
        <v>151.64145321484</v>
      </c>
      <c r="CP115" s="151">
        <v>151.64145321484</v>
      </c>
      <c r="CQ115" s="151">
        <v>151.64145321484</v>
      </c>
      <c r="CR115" s="151">
        <v>151.64145321484</v>
      </c>
      <c r="CS115" s="151">
        <v>151.64145321484</v>
      </c>
      <c r="CT115" s="151">
        <v>151.64145321484</v>
      </c>
      <c r="CU115" s="151">
        <v>151.64145321484</v>
      </c>
      <c r="CV115" s="151">
        <v>151.64145321484</v>
      </c>
      <c r="CW115" s="151">
        <v>151.64145321484</v>
      </c>
      <c r="CX115" s="151">
        <v>151.64145321484</v>
      </c>
      <c r="CY115" s="151">
        <v>163.31305318214001</v>
      </c>
      <c r="CZ115" s="151">
        <v>163.31305318214001</v>
      </c>
      <c r="DA115" s="151">
        <v>163.31305318214001</v>
      </c>
      <c r="DB115" s="151">
        <v>163.31305318214001</v>
      </c>
      <c r="DC115" s="151">
        <v>163.31305318214001</v>
      </c>
      <c r="DD115" s="151">
        <v>163.31305318214001</v>
      </c>
      <c r="DE115" s="151">
        <v>163.31305318214001</v>
      </c>
      <c r="DF115" s="151">
        <v>163.31305318214001</v>
      </c>
      <c r="DG115" s="151">
        <v>163.31305318214001</v>
      </c>
      <c r="DH115" s="151">
        <v>163.31305318214001</v>
      </c>
      <c r="DI115" s="151">
        <v>163.31305318214001</v>
      </c>
      <c r="DJ115" s="151">
        <v>163.31305318214001</v>
      </c>
      <c r="DK115" s="151">
        <v>175.97558503767999</v>
      </c>
      <c r="DL115" s="151">
        <v>175.97558503767999</v>
      </c>
      <c r="DM115" s="151">
        <v>175.97558503767999</v>
      </c>
      <c r="DN115" s="151">
        <v>175.97558503767999</v>
      </c>
      <c r="DO115" s="151">
        <v>175.97558503767999</v>
      </c>
      <c r="DP115" s="151">
        <v>175.97558503767999</v>
      </c>
      <c r="DQ115" s="151">
        <v>175.97558503767999</v>
      </c>
      <c r="DR115" s="151">
        <v>175.97558503767999</v>
      </c>
      <c r="DS115" s="151">
        <v>175.97558503767999</v>
      </c>
      <c r="DT115" s="151">
        <v>175.97558503767999</v>
      </c>
      <c r="DU115" s="151">
        <v>175.97558503767999</v>
      </c>
      <c r="DV115" s="151">
        <v>175.97558503767999</v>
      </c>
      <c r="DW115" s="151">
        <v>183.90419556556</v>
      </c>
      <c r="DX115" s="151">
        <v>183.90419556556</v>
      </c>
      <c r="DY115" s="151">
        <v>183.90419556556</v>
      </c>
      <c r="DZ115" s="151">
        <v>183.90419556556</v>
      </c>
      <c r="EA115" s="151">
        <v>183.90419556556</v>
      </c>
      <c r="EB115" s="151">
        <v>183.90419556556</v>
      </c>
      <c r="EC115" s="151">
        <v>183.90419556556</v>
      </c>
      <c r="ED115" s="151">
        <v>183.90419556556</v>
      </c>
      <c r="EE115" s="151">
        <v>183.90419556556</v>
      </c>
      <c r="EF115" s="151">
        <v>183.90419556556</v>
      </c>
      <c r="EG115" s="151">
        <v>183.90419556556</v>
      </c>
      <c r="EH115" s="151">
        <v>183.90419556556</v>
      </c>
      <c r="EI115" s="151">
        <v>188.49001280562001</v>
      </c>
      <c r="EJ115" s="151">
        <v>188.49001280562001</v>
      </c>
      <c r="EK115" s="151">
        <v>188.49001280562001</v>
      </c>
      <c r="EL115" s="151">
        <v>188.49001280562001</v>
      </c>
      <c r="EM115" s="151">
        <v>188.49001280562001</v>
      </c>
      <c r="EN115" s="151">
        <v>188.49001280562001</v>
      </c>
      <c r="EO115" s="151">
        <v>188.49001280562001</v>
      </c>
      <c r="EP115" s="151">
        <v>188.49001280562001</v>
      </c>
      <c r="EQ115" s="151">
        <v>188.49001280562001</v>
      </c>
      <c r="ER115" s="151">
        <v>188.49001280562001</v>
      </c>
      <c r="ES115" s="151">
        <v>188.49001280562001</v>
      </c>
      <c r="ET115" s="151">
        <v>188.49001280562001</v>
      </c>
      <c r="EU115" s="151">
        <v>189.13526345109997</v>
      </c>
      <c r="EV115" s="151">
        <v>189.13526345109997</v>
      </c>
      <c r="EW115" s="151">
        <v>189.13526345109997</v>
      </c>
      <c r="EX115" s="151">
        <v>189.13526345109997</v>
      </c>
      <c r="EY115" s="151">
        <v>189.13526345109997</v>
      </c>
      <c r="EZ115" s="151">
        <v>189.13526345109997</v>
      </c>
      <c r="FA115" s="151">
        <v>189.13526345109997</v>
      </c>
      <c r="FB115" s="151">
        <v>189.13526345109997</v>
      </c>
      <c r="FC115" s="151">
        <v>189.13526345109997</v>
      </c>
      <c r="FD115" s="151">
        <v>189.13526345109997</v>
      </c>
      <c r="FE115" s="151">
        <v>189.13526345109997</v>
      </c>
      <c r="FF115" s="151">
        <v>189.13526345109997</v>
      </c>
      <c r="FG115" s="151">
        <v>186.73041019890002</v>
      </c>
      <c r="FH115" s="151">
        <v>186.73041019890002</v>
      </c>
      <c r="FI115" s="151">
        <v>186.73041019890002</v>
      </c>
      <c r="FJ115" s="151">
        <v>186.73041019890002</v>
      </c>
      <c r="FK115" s="151">
        <v>186.73041019890002</v>
      </c>
      <c r="FL115" s="151">
        <v>186.73041019890002</v>
      </c>
      <c r="FM115" s="151">
        <v>186.73041019890002</v>
      </c>
      <c r="FN115" s="151">
        <v>186.73041019890002</v>
      </c>
      <c r="FO115" s="151">
        <v>186.73041019890002</v>
      </c>
      <c r="FP115" s="151">
        <v>186.73041019890002</v>
      </c>
      <c r="FQ115" s="151">
        <v>186.73041019890002</v>
      </c>
      <c r="FR115" s="151">
        <v>186.73041019890002</v>
      </c>
      <c r="FS115" s="151">
        <v>184.30370896782</v>
      </c>
      <c r="FT115" s="151">
        <v>184.30370896782</v>
      </c>
      <c r="FU115" s="151">
        <v>184.30370896782</v>
      </c>
      <c r="FV115" s="151">
        <v>184.30370896782</v>
      </c>
      <c r="FW115" s="151">
        <v>184.30370896782</v>
      </c>
      <c r="FX115" s="151">
        <v>184.30370896782</v>
      </c>
      <c r="FY115" s="151">
        <v>184.30370896782</v>
      </c>
      <c r="FZ115" s="151">
        <v>184.30370896782</v>
      </c>
      <c r="GA115" s="151">
        <v>184.30370896782</v>
      </c>
      <c r="GB115" s="151">
        <v>184.30370896782</v>
      </c>
      <c r="GC115" s="151">
        <v>184.30370896782</v>
      </c>
      <c r="GD115" s="151">
        <v>184.30370896782</v>
      </c>
      <c r="GE115" s="151">
        <v>185.27914769795998</v>
      </c>
      <c r="GF115" s="151">
        <v>185.27914769795998</v>
      </c>
      <c r="GG115" s="151">
        <v>185.27914769795998</v>
      </c>
      <c r="GH115" s="151">
        <v>185.27914769795998</v>
      </c>
      <c r="GI115" s="151">
        <v>185.27914769795998</v>
      </c>
      <c r="GJ115" s="151">
        <v>185.27914769795998</v>
      </c>
      <c r="GK115" s="151">
        <v>185.27914769795998</v>
      </c>
      <c r="GL115" s="151">
        <v>185.27914769795998</v>
      </c>
      <c r="GM115" s="151">
        <v>185.27914769795998</v>
      </c>
      <c r="GN115" s="151">
        <v>185.27914769795998</v>
      </c>
      <c r="GO115" s="151">
        <v>185.27914769795998</v>
      </c>
      <c r="GP115" s="151">
        <v>185.27914769795998</v>
      </c>
      <c r="GQ115" s="151">
        <v>188.53271089896</v>
      </c>
      <c r="GR115" s="151">
        <v>188.53271089896</v>
      </c>
      <c r="GS115" s="151">
        <v>188.53271089896</v>
      </c>
      <c r="GT115" s="151">
        <v>188.53271089896</v>
      </c>
      <c r="GU115" s="151">
        <v>188.53271089896</v>
      </c>
      <c r="GV115" s="151">
        <v>188.53271089896</v>
      </c>
      <c r="GW115" s="151">
        <v>188.53271089896</v>
      </c>
      <c r="GX115" s="151">
        <v>188.53271089896</v>
      </c>
      <c r="GY115" s="151">
        <v>188.53271089896</v>
      </c>
      <c r="GZ115" s="151">
        <v>188.53271089896</v>
      </c>
      <c r="HA115" s="151">
        <v>188.53271089896</v>
      </c>
      <c r="HB115" s="151">
        <v>188.53271089896</v>
      </c>
      <c r="HC115" s="423">
        <v>191.02989286959999</v>
      </c>
      <c r="HD115" s="423">
        <v>191.02989286959999</v>
      </c>
      <c r="HE115" s="423">
        <v>191.02989286959999</v>
      </c>
      <c r="HF115" s="423">
        <v>191.02989286959999</v>
      </c>
      <c r="HG115" s="423">
        <v>191.02989286959999</v>
      </c>
      <c r="HH115" s="423">
        <v>191.02989286959999</v>
      </c>
      <c r="HI115" s="423">
        <v>191.02989286959999</v>
      </c>
      <c r="HJ115" s="423">
        <v>191.02989286959999</v>
      </c>
      <c r="HK115" s="423">
        <v>191.02989286959999</v>
      </c>
      <c r="HL115" s="423">
        <v>191.02989286959999</v>
      </c>
      <c r="HM115" s="423">
        <v>191.02989286959999</v>
      </c>
      <c r="HN115" s="423">
        <v>191.02989286959999</v>
      </c>
      <c r="HO115" s="423">
        <v>506.51145654651299</v>
      </c>
      <c r="HP115" s="423">
        <v>506.51145654651299</v>
      </c>
      <c r="HQ115" s="423">
        <v>506.51145654651299</v>
      </c>
      <c r="HR115" s="423">
        <v>506.51145654651299</v>
      </c>
      <c r="HS115" s="423">
        <v>506.51145654651299</v>
      </c>
      <c r="HT115" s="423">
        <v>506.51145654651299</v>
      </c>
      <c r="HU115" s="423">
        <v>506.51145654651299</v>
      </c>
      <c r="HV115" s="423">
        <v>506.51145654651299</v>
      </c>
      <c r="HW115" s="423">
        <v>506.51145654651299</v>
      </c>
      <c r="HX115" s="423">
        <v>506.51145654651299</v>
      </c>
      <c r="HY115" s="423">
        <v>506.51145654651299</v>
      </c>
      <c r="HZ115" s="423">
        <v>506.51145654651299</v>
      </c>
      <c r="IA115" s="423">
        <v>506.51145654651299</v>
      </c>
      <c r="IB115" s="423">
        <v>506.51145654651299</v>
      </c>
      <c r="IC115" s="423">
        <v>506.51145654651299</v>
      </c>
      <c r="ID115" s="423">
        <v>506.51145654651299</v>
      </c>
      <c r="IE115" s="423">
        <v>506.51145654651299</v>
      </c>
      <c r="IF115" s="423">
        <v>506.51145654651299</v>
      </c>
      <c r="IG115" s="423">
        <v>506.51145654651299</v>
      </c>
      <c r="IH115" s="423">
        <v>506.51145654651299</v>
      </c>
      <c r="II115" s="423">
        <v>506.51145654651299</v>
      </c>
      <c r="IJ115" s="423">
        <v>506.51145654651299</v>
      </c>
      <c r="IK115" s="423">
        <v>506.51145654651299</v>
      </c>
      <c r="IL115" s="423">
        <v>506.51145654651299</v>
      </c>
    </row>
    <row r="116" spans="1:246" x14ac:dyDescent="0.25">
      <c r="A116" s="161">
        <v>337</v>
      </c>
      <c r="B116" s="144" t="s">
        <v>374</v>
      </c>
      <c r="C116" s="144">
        <v>4</v>
      </c>
      <c r="D116" s="144">
        <v>0</v>
      </c>
      <c r="E116" s="144"/>
      <c r="F116" s="145">
        <f t="shared" si="7"/>
        <v>309.52735643040006</v>
      </c>
      <c r="G116" s="146">
        <f t="shared" si="9"/>
        <v>141.50315519403057</v>
      </c>
      <c r="H116" s="147">
        <f>MAX(0,IF(Q116&lt;&gt;"",(YEAR(Q116)-YEAR(GERAL!$G$3))*12+MONTH(Q116)+1,999))</f>
        <v>37</v>
      </c>
      <c r="I116" s="148"/>
      <c r="J116" s="149">
        <v>44197</v>
      </c>
      <c r="K116" s="150">
        <f>IF(J116&lt;&gt;"",(YEAR(J116)-YEAR(GERAL!$G$3))*12+MONTH(J116)+IF(DAY(J116)&gt;1,1,0),0)</f>
        <v>13</v>
      </c>
      <c r="L116" s="151">
        <v>2.79</v>
      </c>
      <c r="M116" s="151">
        <v>5.37</v>
      </c>
      <c r="N116" s="152">
        <v>344.65</v>
      </c>
      <c r="O116" s="153">
        <f t="shared" si="8"/>
        <v>0</v>
      </c>
      <c r="P116" s="154"/>
      <c r="Q116" s="149">
        <v>44925</v>
      </c>
      <c r="R116" s="153">
        <v>336.48</v>
      </c>
      <c r="S116" s="156">
        <v>1</v>
      </c>
      <c r="T116" s="157">
        <v>0</v>
      </c>
      <c r="AL116" s="144" t="s">
        <v>175</v>
      </c>
      <c r="AM116" s="150" t="s">
        <v>393</v>
      </c>
      <c r="AQ116" s="151">
        <v>141.50315519403057</v>
      </c>
      <c r="AR116" s="151">
        <v>141.50315519403057</v>
      </c>
      <c r="AS116" s="151">
        <v>141.50315519403057</v>
      </c>
      <c r="AT116" s="151">
        <v>141.50315519403057</v>
      </c>
      <c r="AU116" s="151">
        <v>141.50315519403057</v>
      </c>
      <c r="AV116" s="151">
        <v>141.50315519403057</v>
      </c>
      <c r="AW116" s="151">
        <v>141.50315519403057</v>
      </c>
      <c r="AX116" s="151">
        <v>141.50315519403057</v>
      </c>
      <c r="AY116" s="151">
        <v>141.50315519403057</v>
      </c>
      <c r="AZ116" s="151">
        <v>141.50315519403057</v>
      </c>
      <c r="BA116" s="151">
        <v>141.50315519403057</v>
      </c>
      <c r="BB116" s="151">
        <v>141.50315519403057</v>
      </c>
      <c r="BC116" s="151">
        <v>144.5419674680106</v>
      </c>
      <c r="BD116" s="151">
        <v>144.5419674680106</v>
      </c>
      <c r="BE116" s="151">
        <v>144.5419674680106</v>
      </c>
      <c r="BF116" s="151">
        <v>144.5419674680106</v>
      </c>
      <c r="BG116" s="151">
        <v>144.5419674680106</v>
      </c>
      <c r="BH116" s="151">
        <v>144.5419674680106</v>
      </c>
      <c r="BI116" s="151">
        <v>144.5419674680106</v>
      </c>
      <c r="BJ116" s="151">
        <v>144.5419674680106</v>
      </c>
      <c r="BK116" s="151">
        <v>144.5419674680106</v>
      </c>
      <c r="BL116" s="151">
        <v>144.5419674680106</v>
      </c>
      <c r="BM116" s="151">
        <v>144.5419674680106</v>
      </c>
      <c r="BN116" s="151">
        <v>144.5419674680106</v>
      </c>
      <c r="BO116" s="151">
        <v>144.4180222032106</v>
      </c>
      <c r="BP116" s="151">
        <v>144.4180222032106</v>
      </c>
      <c r="BQ116" s="151">
        <v>144.4180222032106</v>
      </c>
      <c r="BR116" s="151">
        <v>144.4180222032106</v>
      </c>
      <c r="BS116" s="151">
        <v>144.4180222032106</v>
      </c>
      <c r="BT116" s="151">
        <v>144.4180222032106</v>
      </c>
      <c r="BU116" s="151">
        <v>144.4180222032106</v>
      </c>
      <c r="BV116" s="151">
        <v>144.4180222032106</v>
      </c>
      <c r="BW116" s="151">
        <v>144.4180222032106</v>
      </c>
      <c r="BX116" s="151">
        <v>144.4180222032106</v>
      </c>
      <c r="BY116" s="151">
        <v>144.4180222032106</v>
      </c>
      <c r="BZ116" s="151">
        <v>144.4180222032106</v>
      </c>
      <c r="CA116" s="151">
        <v>146.11355141033056</v>
      </c>
      <c r="CB116" s="151">
        <v>146.11355141033056</v>
      </c>
      <c r="CC116" s="151">
        <v>146.11355141033056</v>
      </c>
      <c r="CD116" s="151">
        <v>146.11355141033056</v>
      </c>
      <c r="CE116" s="151">
        <v>146.11355141033056</v>
      </c>
      <c r="CF116" s="151">
        <v>146.11355141033056</v>
      </c>
      <c r="CG116" s="151">
        <v>146.11355141033056</v>
      </c>
      <c r="CH116" s="151">
        <v>146.11355141033056</v>
      </c>
      <c r="CI116" s="151">
        <v>146.11355141033056</v>
      </c>
      <c r="CJ116" s="151">
        <v>146.11355141033056</v>
      </c>
      <c r="CK116" s="151">
        <v>146.11355141033056</v>
      </c>
      <c r="CL116" s="151">
        <v>146.11355141033056</v>
      </c>
      <c r="CM116" s="151">
        <v>151.08738035223058</v>
      </c>
      <c r="CN116" s="151">
        <v>151.08738035223058</v>
      </c>
      <c r="CO116" s="151">
        <v>151.08738035223058</v>
      </c>
      <c r="CP116" s="151">
        <v>151.08738035223058</v>
      </c>
      <c r="CQ116" s="151">
        <v>151.08738035223058</v>
      </c>
      <c r="CR116" s="151">
        <v>151.08738035223058</v>
      </c>
      <c r="CS116" s="151">
        <v>151.08738035223058</v>
      </c>
      <c r="CT116" s="151">
        <v>151.08738035223058</v>
      </c>
      <c r="CU116" s="151">
        <v>151.08738035223058</v>
      </c>
      <c r="CV116" s="151">
        <v>151.08738035223058</v>
      </c>
      <c r="CW116" s="151">
        <v>151.08738035223058</v>
      </c>
      <c r="CX116" s="151">
        <v>151.08738035223058</v>
      </c>
      <c r="CY116" s="151">
        <v>162.75898031953059</v>
      </c>
      <c r="CZ116" s="151">
        <v>162.75898031953059</v>
      </c>
      <c r="DA116" s="151">
        <v>162.75898031953059</v>
      </c>
      <c r="DB116" s="151">
        <v>162.75898031953059</v>
      </c>
      <c r="DC116" s="151">
        <v>162.75898031953059</v>
      </c>
      <c r="DD116" s="151">
        <v>162.75898031953059</v>
      </c>
      <c r="DE116" s="151">
        <v>162.75898031953059</v>
      </c>
      <c r="DF116" s="151">
        <v>162.75898031953059</v>
      </c>
      <c r="DG116" s="151">
        <v>162.75898031953059</v>
      </c>
      <c r="DH116" s="151">
        <v>162.75898031953059</v>
      </c>
      <c r="DI116" s="151">
        <v>162.75898031953059</v>
      </c>
      <c r="DJ116" s="151">
        <v>162.75898031953059</v>
      </c>
      <c r="DK116" s="151">
        <v>175.42151217507057</v>
      </c>
      <c r="DL116" s="151">
        <v>175.42151217507057</v>
      </c>
      <c r="DM116" s="151">
        <v>175.42151217507057</v>
      </c>
      <c r="DN116" s="151">
        <v>175.42151217507057</v>
      </c>
      <c r="DO116" s="151">
        <v>175.42151217507057</v>
      </c>
      <c r="DP116" s="151">
        <v>175.42151217507057</v>
      </c>
      <c r="DQ116" s="151">
        <v>175.42151217507057</v>
      </c>
      <c r="DR116" s="151">
        <v>175.42151217507057</v>
      </c>
      <c r="DS116" s="151">
        <v>175.42151217507057</v>
      </c>
      <c r="DT116" s="151">
        <v>175.42151217507057</v>
      </c>
      <c r="DU116" s="151">
        <v>175.42151217507057</v>
      </c>
      <c r="DV116" s="151">
        <v>175.42151217507057</v>
      </c>
      <c r="DW116" s="151">
        <v>183.35012270295059</v>
      </c>
      <c r="DX116" s="151">
        <v>183.35012270295059</v>
      </c>
      <c r="DY116" s="151">
        <v>183.35012270295059</v>
      </c>
      <c r="DZ116" s="151">
        <v>183.35012270295059</v>
      </c>
      <c r="EA116" s="151">
        <v>183.35012270295059</v>
      </c>
      <c r="EB116" s="151">
        <v>183.35012270295059</v>
      </c>
      <c r="EC116" s="151">
        <v>183.35012270295059</v>
      </c>
      <c r="ED116" s="151">
        <v>183.35012270295059</v>
      </c>
      <c r="EE116" s="151">
        <v>183.35012270295059</v>
      </c>
      <c r="EF116" s="151">
        <v>183.35012270295059</v>
      </c>
      <c r="EG116" s="151">
        <v>183.35012270295059</v>
      </c>
      <c r="EH116" s="151">
        <v>183.35012270295059</v>
      </c>
      <c r="EI116" s="151">
        <v>187.9359399430106</v>
      </c>
      <c r="EJ116" s="151">
        <v>187.9359399430106</v>
      </c>
      <c r="EK116" s="151">
        <v>187.9359399430106</v>
      </c>
      <c r="EL116" s="151">
        <v>187.9359399430106</v>
      </c>
      <c r="EM116" s="151">
        <v>187.9359399430106</v>
      </c>
      <c r="EN116" s="151">
        <v>187.9359399430106</v>
      </c>
      <c r="EO116" s="151">
        <v>187.9359399430106</v>
      </c>
      <c r="EP116" s="151">
        <v>187.9359399430106</v>
      </c>
      <c r="EQ116" s="151">
        <v>187.9359399430106</v>
      </c>
      <c r="ER116" s="151">
        <v>187.9359399430106</v>
      </c>
      <c r="ES116" s="151">
        <v>187.9359399430106</v>
      </c>
      <c r="ET116" s="151">
        <v>187.9359399430106</v>
      </c>
      <c r="EU116" s="151">
        <v>188.58119058849056</v>
      </c>
      <c r="EV116" s="151">
        <v>188.58119058849056</v>
      </c>
      <c r="EW116" s="151">
        <v>188.58119058849056</v>
      </c>
      <c r="EX116" s="151">
        <v>188.58119058849056</v>
      </c>
      <c r="EY116" s="151">
        <v>188.58119058849056</v>
      </c>
      <c r="EZ116" s="151">
        <v>188.58119058849056</v>
      </c>
      <c r="FA116" s="151">
        <v>188.58119058849056</v>
      </c>
      <c r="FB116" s="151">
        <v>188.58119058849056</v>
      </c>
      <c r="FC116" s="151">
        <v>188.58119058849056</v>
      </c>
      <c r="FD116" s="151">
        <v>188.58119058849056</v>
      </c>
      <c r="FE116" s="151">
        <v>188.58119058849056</v>
      </c>
      <c r="FF116" s="151">
        <v>188.58119058849056</v>
      </c>
      <c r="FG116" s="151">
        <v>186.1763373362906</v>
      </c>
      <c r="FH116" s="151">
        <v>186.1763373362906</v>
      </c>
      <c r="FI116" s="151">
        <v>186.1763373362906</v>
      </c>
      <c r="FJ116" s="151">
        <v>186.1763373362906</v>
      </c>
      <c r="FK116" s="151">
        <v>186.1763373362906</v>
      </c>
      <c r="FL116" s="151">
        <v>186.1763373362906</v>
      </c>
      <c r="FM116" s="151">
        <v>186.1763373362906</v>
      </c>
      <c r="FN116" s="151">
        <v>186.1763373362906</v>
      </c>
      <c r="FO116" s="151">
        <v>186.1763373362906</v>
      </c>
      <c r="FP116" s="151">
        <v>186.1763373362906</v>
      </c>
      <c r="FQ116" s="151">
        <v>186.1763373362906</v>
      </c>
      <c r="FR116" s="151">
        <v>186.1763373362906</v>
      </c>
      <c r="FS116" s="151">
        <v>183.74963610521058</v>
      </c>
      <c r="FT116" s="151">
        <v>183.74963610521058</v>
      </c>
      <c r="FU116" s="151">
        <v>183.74963610521058</v>
      </c>
      <c r="FV116" s="151">
        <v>183.74963610521058</v>
      </c>
      <c r="FW116" s="151">
        <v>183.74963610521058</v>
      </c>
      <c r="FX116" s="151">
        <v>183.74963610521058</v>
      </c>
      <c r="FY116" s="151">
        <v>183.74963610521058</v>
      </c>
      <c r="FZ116" s="151">
        <v>183.74963610521058</v>
      </c>
      <c r="GA116" s="151">
        <v>183.74963610521058</v>
      </c>
      <c r="GB116" s="151">
        <v>183.74963610521058</v>
      </c>
      <c r="GC116" s="151">
        <v>183.74963610521058</v>
      </c>
      <c r="GD116" s="151">
        <v>183.74963610521058</v>
      </c>
      <c r="GE116" s="151">
        <v>184.72507483535057</v>
      </c>
      <c r="GF116" s="151">
        <v>184.72507483535057</v>
      </c>
      <c r="GG116" s="151">
        <v>184.72507483535057</v>
      </c>
      <c r="GH116" s="151">
        <v>184.72507483535057</v>
      </c>
      <c r="GI116" s="151">
        <v>184.72507483535057</v>
      </c>
      <c r="GJ116" s="151">
        <v>184.72507483535057</v>
      </c>
      <c r="GK116" s="151">
        <v>184.72507483535057</v>
      </c>
      <c r="GL116" s="151">
        <v>184.72507483535057</v>
      </c>
      <c r="GM116" s="151">
        <v>184.72507483535057</v>
      </c>
      <c r="GN116" s="151">
        <v>184.72507483535057</v>
      </c>
      <c r="GO116" s="151">
        <v>184.72507483535057</v>
      </c>
      <c r="GP116" s="151">
        <v>184.72507483535057</v>
      </c>
      <c r="GQ116" s="151">
        <v>187.97863803635059</v>
      </c>
      <c r="GR116" s="151">
        <v>187.97863803635059</v>
      </c>
      <c r="GS116" s="151">
        <v>187.97863803635059</v>
      </c>
      <c r="GT116" s="151">
        <v>187.97863803635059</v>
      </c>
      <c r="GU116" s="151">
        <v>187.97863803635059</v>
      </c>
      <c r="GV116" s="151">
        <v>187.97863803635059</v>
      </c>
      <c r="GW116" s="151">
        <v>187.97863803635059</v>
      </c>
      <c r="GX116" s="151">
        <v>187.97863803635059</v>
      </c>
      <c r="GY116" s="151">
        <v>187.97863803635059</v>
      </c>
      <c r="GZ116" s="151">
        <v>187.97863803635059</v>
      </c>
      <c r="HA116" s="151">
        <v>187.97863803635059</v>
      </c>
      <c r="HB116" s="151">
        <v>187.97863803635059</v>
      </c>
      <c r="HC116" s="423">
        <v>190.47582000699057</v>
      </c>
      <c r="HD116" s="423">
        <v>190.47582000699057</v>
      </c>
      <c r="HE116" s="423">
        <v>190.47582000699057</v>
      </c>
      <c r="HF116" s="423">
        <v>190.47582000699057</v>
      </c>
      <c r="HG116" s="423">
        <v>190.47582000699057</v>
      </c>
      <c r="HH116" s="423">
        <v>190.47582000699057</v>
      </c>
      <c r="HI116" s="423">
        <v>190.47582000699057</v>
      </c>
      <c r="HJ116" s="423">
        <v>190.47582000699057</v>
      </c>
      <c r="HK116" s="423">
        <v>190.47582000699057</v>
      </c>
      <c r="HL116" s="423">
        <v>190.47582000699057</v>
      </c>
      <c r="HM116" s="423">
        <v>190.47582000699057</v>
      </c>
      <c r="HN116" s="423">
        <v>190.47582000699057</v>
      </c>
      <c r="HO116" s="423">
        <v>539.42317740267197</v>
      </c>
      <c r="HP116" s="423">
        <v>539.42317740267197</v>
      </c>
      <c r="HQ116" s="423">
        <v>539.42317740267197</v>
      </c>
      <c r="HR116" s="423">
        <v>539.42317740267197</v>
      </c>
      <c r="HS116" s="423">
        <v>539.42317740267197</v>
      </c>
      <c r="HT116" s="423">
        <v>539.42317740267197</v>
      </c>
      <c r="HU116" s="423">
        <v>539.42317740267197</v>
      </c>
      <c r="HV116" s="423">
        <v>539.42317740267197</v>
      </c>
      <c r="HW116" s="423">
        <v>539.42317740267197</v>
      </c>
      <c r="HX116" s="423">
        <v>539.42317740267197</v>
      </c>
      <c r="HY116" s="423">
        <v>539.42317740267197</v>
      </c>
      <c r="HZ116" s="423">
        <v>539.42317740267197</v>
      </c>
      <c r="IA116" s="423">
        <v>539.42317740267197</v>
      </c>
      <c r="IB116" s="423">
        <v>539.42317740267197</v>
      </c>
      <c r="IC116" s="423">
        <v>539.42317740267197</v>
      </c>
      <c r="ID116" s="423">
        <v>539.42317740267197</v>
      </c>
      <c r="IE116" s="423">
        <v>539.42317740267197</v>
      </c>
      <c r="IF116" s="423">
        <v>539.42317740267197</v>
      </c>
      <c r="IG116" s="423">
        <v>539.42317740267197</v>
      </c>
      <c r="IH116" s="423">
        <v>539.42317740267197</v>
      </c>
      <c r="II116" s="423">
        <v>539.42317740267197</v>
      </c>
      <c r="IJ116" s="423">
        <v>539.42317740267197</v>
      </c>
      <c r="IK116" s="423">
        <v>539.42317740267197</v>
      </c>
      <c r="IL116" s="423">
        <v>539.42317740267197</v>
      </c>
    </row>
    <row r="117" spans="1:246" x14ac:dyDescent="0.25">
      <c r="A117" s="144">
        <v>3371</v>
      </c>
      <c r="B117" s="144" t="s">
        <v>375</v>
      </c>
      <c r="C117" s="144">
        <v>4</v>
      </c>
      <c r="D117" s="144">
        <v>0</v>
      </c>
      <c r="E117" s="144"/>
      <c r="F117" s="145">
        <f t="shared" si="7"/>
        <v>310.55764244800002</v>
      </c>
      <c r="G117" s="146">
        <f t="shared" si="9"/>
        <v>119.39370858577999</v>
      </c>
      <c r="H117" s="147">
        <f>MAX(0,IF(Q117&lt;&gt;"",(YEAR(Q117)-YEAR(GERAL!$G$3))*12+MONTH(Q117)+1,999))</f>
        <v>999</v>
      </c>
      <c r="I117" s="148"/>
      <c r="J117" s="149">
        <v>44927</v>
      </c>
      <c r="K117" s="150">
        <f>IF(J117&lt;&gt;"",(YEAR(J117)-YEAR(GERAL!$G$3))*12+MONTH(J117)+IF(DAY(J117)&gt;1,1,0),0)</f>
        <v>37</v>
      </c>
      <c r="L117" s="151">
        <v>2.79</v>
      </c>
      <c r="M117" s="151">
        <v>5.37</v>
      </c>
      <c r="N117" s="152">
        <v>344.65</v>
      </c>
      <c r="O117" s="153">
        <f t="shared" si="8"/>
        <v>0</v>
      </c>
      <c r="P117" s="154"/>
      <c r="Q117" s="149"/>
      <c r="R117" s="155">
        <v>337.6</v>
      </c>
      <c r="S117" s="156">
        <v>1</v>
      </c>
      <c r="T117" s="157">
        <v>0</v>
      </c>
      <c r="AL117" s="144" t="s">
        <v>175</v>
      </c>
      <c r="AM117" s="150" t="s">
        <v>393</v>
      </c>
      <c r="AQ117" s="151">
        <v>119.39370858577999</v>
      </c>
      <c r="AR117" s="151">
        <v>119.39370858577999</v>
      </c>
      <c r="AS117" s="151">
        <v>119.39370858577999</v>
      </c>
      <c r="AT117" s="151">
        <v>119.39370858577999</v>
      </c>
      <c r="AU117" s="151">
        <v>119.39370858577999</v>
      </c>
      <c r="AV117" s="151">
        <v>119.39370858577999</v>
      </c>
      <c r="AW117" s="151">
        <v>119.39370858577999</v>
      </c>
      <c r="AX117" s="151">
        <v>119.39370858577999</v>
      </c>
      <c r="AY117" s="151">
        <v>119.39370858577999</v>
      </c>
      <c r="AZ117" s="151">
        <v>119.39370858577999</v>
      </c>
      <c r="BA117" s="151">
        <v>119.39370858577999</v>
      </c>
      <c r="BB117" s="151">
        <v>119.39370858577999</v>
      </c>
      <c r="BC117" s="151">
        <v>121.90720487953951</v>
      </c>
      <c r="BD117" s="151">
        <v>121.90720487953951</v>
      </c>
      <c r="BE117" s="151">
        <v>121.90720487953951</v>
      </c>
      <c r="BF117" s="151">
        <v>121.90720487953951</v>
      </c>
      <c r="BG117" s="151">
        <v>121.90720487953951</v>
      </c>
      <c r="BH117" s="151">
        <v>121.90720487953951</v>
      </c>
      <c r="BI117" s="151">
        <v>121.90720487953951</v>
      </c>
      <c r="BJ117" s="151">
        <v>121.90720487953951</v>
      </c>
      <c r="BK117" s="151">
        <v>121.90720487953951</v>
      </c>
      <c r="BL117" s="151">
        <v>121.90720487953951</v>
      </c>
      <c r="BM117" s="151">
        <v>121.90720487953951</v>
      </c>
      <c r="BN117" s="151">
        <v>121.90720487953951</v>
      </c>
      <c r="BO117" s="151">
        <v>121.80468589000816</v>
      </c>
      <c r="BP117" s="151">
        <v>121.80468589000816</v>
      </c>
      <c r="BQ117" s="151">
        <v>121.80468589000816</v>
      </c>
      <c r="BR117" s="151">
        <v>121.80468589000816</v>
      </c>
      <c r="BS117" s="151">
        <v>121.80468589000816</v>
      </c>
      <c r="BT117" s="151">
        <v>121.80468589000816</v>
      </c>
      <c r="BU117" s="151">
        <v>121.80468589000816</v>
      </c>
      <c r="BV117" s="151">
        <v>121.80468589000816</v>
      </c>
      <c r="BW117" s="151">
        <v>121.80468589000816</v>
      </c>
      <c r="BX117" s="151">
        <v>121.80468589000816</v>
      </c>
      <c r="BY117" s="151">
        <v>121.80468589000816</v>
      </c>
      <c r="BZ117" s="151">
        <v>121.80468589000816</v>
      </c>
      <c r="CA117" s="151">
        <v>123.20711091459694</v>
      </c>
      <c r="CB117" s="151">
        <v>123.20711091459694</v>
      </c>
      <c r="CC117" s="151">
        <v>123.20711091459694</v>
      </c>
      <c r="CD117" s="151">
        <v>123.20711091459694</v>
      </c>
      <c r="CE117" s="151">
        <v>123.20711091459694</v>
      </c>
      <c r="CF117" s="151">
        <v>123.20711091459694</v>
      </c>
      <c r="CG117" s="151">
        <v>123.20711091459694</v>
      </c>
      <c r="CH117" s="151">
        <v>123.20711091459694</v>
      </c>
      <c r="CI117" s="151">
        <v>123.20711091459694</v>
      </c>
      <c r="CJ117" s="151">
        <v>123.20711091459694</v>
      </c>
      <c r="CK117" s="151">
        <v>123.20711091459694</v>
      </c>
      <c r="CL117" s="151">
        <v>123.20711091459694</v>
      </c>
      <c r="CM117" s="151">
        <v>127.32111977203971</v>
      </c>
      <c r="CN117" s="151">
        <v>127.32111977203971</v>
      </c>
      <c r="CO117" s="151">
        <v>127.32111977203971</v>
      </c>
      <c r="CP117" s="151">
        <v>127.32111977203971</v>
      </c>
      <c r="CQ117" s="151">
        <v>127.32111977203971</v>
      </c>
      <c r="CR117" s="151">
        <v>127.32111977203971</v>
      </c>
      <c r="CS117" s="151">
        <v>127.32111977203971</v>
      </c>
      <c r="CT117" s="151">
        <v>127.32111977203971</v>
      </c>
      <c r="CU117" s="151">
        <v>127.32111977203971</v>
      </c>
      <c r="CV117" s="151">
        <v>127.32111977203971</v>
      </c>
      <c r="CW117" s="151">
        <v>127.32111977203971</v>
      </c>
      <c r="CX117" s="151">
        <v>127.32111977203971</v>
      </c>
      <c r="CY117" s="151">
        <v>136.97506368665654</v>
      </c>
      <c r="CZ117" s="151">
        <v>136.97506368665654</v>
      </c>
      <c r="DA117" s="151">
        <v>136.97506368665654</v>
      </c>
      <c r="DB117" s="151">
        <v>136.97506368665654</v>
      </c>
      <c r="DC117" s="151">
        <v>136.97506368665654</v>
      </c>
      <c r="DD117" s="151">
        <v>136.97506368665654</v>
      </c>
      <c r="DE117" s="151">
        <v>136.97506368665654</v>
      </c>
      <c r="DF117" s="151">
        <v>136.97506368665654</v>
      </c>
      <c r="DG117" s="151">
        <v>136.97506368665654</v>
      </c>
      <c r="DH117" s="151">
        <v>136.97506368665654</v>
      </c>
      <c r="DI117" s="151">
        <v>136.97506368665654</v>
      </c>
      <c r="DJ117" s="151">
        <v>136.97506368665654</v>
      </c>
      <c r="DK117" s="151">
        <v>147.44863823452638</v>
      </c>
      <c r="DL117" s="151">
        <v>147.44863823452638</v>
      </c>
      <c r="DM117" s="151">
        <v>147.44863823452638</v>
      </c>
      <c r="DN117" s="151">
        <v>147.44863823452638</v>
      </c>
      <c r="DO117" s="151">
        <v>147.44863823452638</v>
      </c>
      <c r="DP117" s="151">
        <v>147.44863823452638</v>
      </c>
      <c r="DQ117" s="151">
        <v>147.44863823452638</v>
      </c>
      <c r="DR117" s="151">
        <v>147.44863823452638</v>
      </c>
      <c r="DS117" s="151">
        <v>147.44863823452638</v>
      </c>
      <c r="DT117" s="151">
        <v>147.44863823452638</v>
      </c>
      <c r="DU117" s="151">
        <v>147.44863823452638</v>
      </c>
      <c r="DV117" s="151">
        <v>147.44863823452638</v>
      </c>
      <c r="DW117" s="151">
        <v>154.0066389860464</v>
      </c>
      <c r="DX117" s="151">
        <v>154.0066389860464</v>
      </c>
      <c r="DY117" s="151">
        <v>154.0066389860464</v>
      </c>
      <c r="DZ117" s="151">
        <v>154.0066389860464</v>
      </c>
      <c r="EA117" s="151">
        <v>154.0066389860464</v>
      </c>
      <c r="EB117" s="151">
        <v>154.0066389860464</v>
      </c>
      <c r="EC117" s="151">
        <v>154.0066389860464</v>
      </c>
      <c r="ED117" s="151">
        <v>154.0066389860464</v>
      </c>
      <c r="EE117" s="151">
        <v>154.0066389860464</v>
      </c>
      <c r="EF117" s="151">
        <v>154.0066389860464</v>
      </c>
      <c r="EG117" s="151">
        <v>154.0066389860464</v>
      </c>
      <c r="EH117" s="151">
        <v>154.0066389860464</v>
      </c>
      <c r="EI117" s="151">
        <v>157.79971127795631</v>
      </c>
      <c r="EJ117" s="151">
        <v>157.79971127795631</v>
      </c>
      <c r="EK117" s="151">
        <v>157.79971127795631</v>
      </c>
      <c r="EL117" s="151">
        <v>157.79971127795631</v>
      </c>
      <c r="EM117" s="151">
        <v>157.79971127795631</v>
      </c>
      <c r="EN117" s="151">
        <v>157.79971127795631</v>
      </c>
      <c r="EO117" s="151">
        <v>157.79971127795631</v>
      </c>
      <c r="EP117" s="151">
        <v>157.79971127795631</v>
      </c>
      <c r="EQ117" s="151">
        <v>157.79971127795631</v>
      </c>
      <c r="ER117" s="151">
        <v>157.79971127795631</v>
      </c>
      <c r="ES117" s="151">
        <v>157.79971127795631</v>
      </c>
      <c r="ET117" s="151">
        <v>157.79971127795631</v>
      </c>
      <c r="EU117" s="151">
        <v>158.33341818701643</v>
      </c>
      <c r="EV117" s="151">
        <v>158.33341818701643</v>
      </c>
      <c r="EW117" s="151">
        <v>158.33341818701643</v>
      </c>
      <c r="EX117" s="151">
        <v>158.33341818701643</v>
      </c>
      <c r="EY117" s="151">
        <v>158.33341818701643</v>
      </c>
      <c r="EZ117" s="151">
        <v>158.33341818701643</v>
      </c>
      <c r="FA117" s="151">
        <v>158.33341818701643</v>
      </c>
      <c r="FB117" s="151">
        <v>158.33341818701643</v>
      </c>
      <c r="FC117" s="151">
        <v>158.33341818701643</v>
      </c>
      <c r="FD117" s="151">
        <v>158.33341818701643</v>
      </c>
      <c r="FE117" s="151">
        <v>158.33341818701643</v>
      </c>
      <c r="FF117" s="151">
        <v>158.33341818701643</v>
      </c>
      <c r="FG117" s="151">
        <v>156.34428914860982</v>
      </c>
      <c r="FH117" s="151">
        <v>156.34428914860982</v>
      </c>
      <c r="FI117" s="151">
        <v>156.34428914860982</v>
      </c>
      <c r="FJ117" s="151">
        <v>156.34428914860982</v>
      </c>
      <c r="FK117" s="151">
        <v>156.34428914860982</v>
      </c>
      <c r="FL117" s="151">
        <v>156.34428914860982</v>
      </c>
      <c r="FM117" s="151">
        <v>156.34428914860982</v>
      </c>
      <c r="FN117" s="151">
        <v>156.34428914860982</v>
      </c>
      <c r="FO117" s="151">
        <v>156.34428914860982</v>
      </c>
      <c r="FP117" s="151">
        <v>156.34428914860982</v>
      </c>
      <c r="FQ117" s="151">
        <v>156.34428914860982</v>
      </c>
      <c r="FR117" s="151">
        <v>156.34428914860982</v>
      </c>
      <c r="FS117" s="151">
        <v>154.33708896628576</v>
      </c>
      <c r="FT117" s="151">
        <v>154.33708896628576</v>
      </c>
      <c r="FU117" s="151">
        <v>154.33708896628576</v>
      </c>
      <c r="FV117" s="151">
        <v>154.33708896628576</v>
      </c>
      <c r="FW117" s="151">
        <v>154.33708896628576</v>
      </c>
      <c r="FX117" s="151">
        <v>154.33708896628576</v>
      </c>
      <c r="FY117" s="151">
        <v>154.33708896628576</v>
      </c>
      <c r="FZ117" s="151">
        <v>154.33708896628576</v>
      </c>
      <c r="GA117" s="151">
        <v>154.33708896628576</v>
      </c>
      <c r="GB117" s="151">
        <v>154.33708896628576</v>
      </c>
      <c r="GC117" s="151">
        <v>154.33708896628576</v>
      </c>
      <c r="GD117" s="151">
        <v>154.33708896628576</v>
      </c>
      <c r="GE117" s="151">
        <v>155.14390472584736</v>
      </c>
      <c r="GF117" s="151">
        <v>155.14390472584736</v>
      </c>
      <c r="GG117" s="151">
        <v>155.14390472584736</v>
      </c>
      <c r="GH117" s="151">
        <v>155.14390472584736</v>
      </c>
      <c r="GI117" s="151">
        <v>155.14390472584736</v>
      </c>
      <c r="GJ117" s="151">
        <v>155.14390472584736</v>
      </c>
      <c r="GK117" s="151">
        <v>155.14390472584736</v>
      </c>
      <c r="GL117" s="151">
        <v>155.14390472584736</v>
      </c>
      <c r="GM117" s="151">
        <v>155.14390472584736</v>
      </c>
      <c r="GN117" s="151">
        <v>155.14390472584736</v>
      </c>
      <c r="GO117" s="151">
        <v>155.14390472584736</v>
      </c>
      <c r="GP117" s="151">
        <v>155.14390472584736</v>
      </c>
      <c r="GQ117" s="151">
        <v>157.83502820104485</v>
      </c>
      <c r="GR117" s="151">
        <v>157.83502820104485</v>
      </c>
      <c r="GS117" s="151">
        <v>157.83502820104485</v>
      </c>
      <c r="GT117" s="151">
        <v>157.83502820104485</v>
      </c>
      <c r="GU117" s="151">
        <v>157.83502820104485</v>
      </c>
      <c r="GV117" s="151">
        <v>157.83502820104485</v>
      </c>
      <c r="GW117" s="151">
        <v>157.83502820104485</v>
      </c>
      <c r="GX117" s="151">
        <v>157.83502820104485</v>
      </c>
      <c r="GY117" s="151">
        <v>157.83502820104485</v>
      </c>
      <c r="GZ117" s="151">
        <v>157.83502820104485</v>
      </c>
      <c r="HA117" s="151">
        <v>157.83502820104485</v>
      </c>
      <c r="HB117" s="151">
        <v>157.83502820104485</v>
      </c>
      <c r="HC117" s="423">
        <v>159.90052519860239</v>
      </c>
      <c r="HD117" s="423">
        <v>159.90052519860239</v>
      </c>
      <c r="HE117" s="423">
        <v>159.90052519860239</v>
      </c>
      <c r="HF117" s="423">
        <v>159.90052519860239</v>
      </c>
      <c r="HG117" s="423">
        <v>159.90052519860239</v>
      </c>
      <c r="HH117" s="423">
        <v>159.90052519860239</v>
      </c>
      <c r="HI117" s="423">
        <v>159.90052519860239</v>
      </c>
      <c r="HJ117" s="423">
        <v>159.90052519860239</v>
      </c>
      <c r="HK117" s="423">
        <v>159.90052519860239</v>
      </c>
      <c r="HL117" s="423">
        <v>159.90052519860239</v>
      </c>
      <c r="HM117" s="423">
        <v>159.90052519860239</v>
      </c>
      <c r="HN117" s="423">
        <v>159.90052519860239</v>
      </c>
      <c r="HO117" s="423">
        <v>579.94663988854904</v>
      </c>
      <c r="HP117" s="423">
        <v>579.94663988854904</v>
      </c>
      <c r="HQ117" s="423">
        <v>579.94663988854904</v>
      </c>
      <c r="HR117" s="423">
        <v>579.94663988854904</v>
      </c>
      <c r="HS117" s="423">
        <v>579.94663988854904</v>
      </c>
      <c r="HT117" s="423">
        <v>579.94663988854904</v>
      </c>
      <c r="HU117" s="423">
        <v>579.94663988854904</v>
      </c>
      <c r="HV117" s="423">
        <v>579.94663988854904</v>
      </c>
      <c r="HW117" s="423">
        <v>579.94663988854904</v>
      </c>
      <c r="HX117" s="423">
        <v>579.94663988854904</v>
      </c>
      <c r="HY117" s="423">
        <v>579.94663988854904</v>
      </c>
      <c r="HZ117" s="423">
        <v>579.94663988854904</v>
      </c>
      <c r="IA117" s="423">
        <v>579.94663988854904</v>
      </c>
      <c r="IB117" s="423">
        <v>579.94663988854904</v>
      </c>
      <c r="IC117" s="423">
        <v>579.94663988854904</v>
      </c>
      <c r="ID117" s="423">
        <v>579.94663988854904</v>
      </c>
      <c r="IE117" s="423">
        <v>579.94663988854904</v>
      </c>
      <c r="IF117" s="423">
        <v>579.94663988854904</v>
      </c>
      <c r="IG117" s="423">
        <v>579.94663988854904</v>
      </c>
      <c r="IH117" s="423">
        <v>579.94663988854904</v>
      </c>
      <c r="II117" s="423">
        <v>579.94663988854904</v>
      </c>
      <c r="IJ117" s="423">
        <v>579.94663988854904</v>
      </c>
      <c r="IK117" s="423">
        <v>579.94663988854904</v>
      </c>
      <c r="IL117" s="423">
        <v>579.94663988854904</v>
      </c>
    </row>
    <row r="118" spans="1:246" x14ac:dyDescent="0.25">
      <c r="A118" s="161">
        <v>346</v>
      </c>
      <c r="B118" s="144" t="s">
        <v>376</v>
      </c>
      <c r="C118" s="144">
        <v>4</v>
      </c>
      <c r="D118" s="144">
        <v>0</v>
      </c>
      <c r="E118" s="144"/>
      <c r="F118" s="145">
        <f t="shared" si="7"/>
        <v>24.515278559999999</v>
      </c>
      <c r="G118" s="146">
        <f t="shared" si="9"/>
        <v>223.13</v>
      </c>
      <c r="H118" s="147">
        <f>MAX(0,IF(Q118&lt;&gt;"",(YEAR(Q118)-YEAR(GERAL!$G$3))*12+MONTH(Q118)+1,999))</f>
        <v>37</v>
      </c>
      <c r="I118" s="148"/>
      <c r="J118" s="149">
        <v>44197</v>
      </c>
      <c r="K118" s="150">
        <f>IF(J118&lt;&gt;"",(YEAR(J118)-YEAR(GERAL!$G$3))*12+MONTH(J118)+IF(DAY(J118)&gt;1,1,0),0)</f>
        <v>13</v>
      </c>
      <c r="L118" s="151">
        <v>3.52</v>
      </c>
      <c r="M118" s="151">
        <v>5.89</v>
      </c>
      <c r="N118" s="152">
        <v>344.65</v>
      </c>
      <c r="O118" s="153">
        <f t="shared" si="8"/>
        <v>0</v>
      </c>
      <c r="P118" s="154"/>
      <c r="Q118" s="149">
        <v>44925</v>
      </c>
      <c r="R118" s="153">
        <v>27</v>
      </c>
      <c r="S118" s="156">
        <v>1</v>
      </c>
      <c r="T118" s="157">
        <v>0</v>
      </c>
      <c r="AL118" s="144" t="s">
        <v>175</v>
      </c>
      <c r="AM118" s="150" t="s">
        <v>393</v>
      </c>
      <c r="AQ118" s="151">
        <v>223.13</v>
      </c>
      <c r="AR118" s="151">
        <v>223.13</v>
      </c>
      <c r="AS118" s="151">
        <v>223.13</v>
      </c>
      <c r="AT118" s="151">
        <v>223.13</v>
      </c>
      <c r="AU118" s="151">
        <v>223.13</v>
      </c>
      <c r="AV118" s="151">
        <v>223.13</v>
      </c>
      <c r="AW118" s="151">
        <v>223.13</v>
      </c>
      <c r="AX118" s="151">
        <v>223.13</v>
      </c>
      <c r="AY118" s="151">
        <v>223.13</v>
      </c>
      <c r="AZ118" s="151">
        <v>223.13</v>
      </c>
      <c r="BA118" s="151">
        <v>223.13</v>
      </c>
      <c r="BB118" s="151">
        <v>223.13</v>
      </c>
      <c r="BC118" s="151">
        <v>223.13</v>
      </c>
      <c r="BD118" s="151">
        <v>223.13</v>
      </c>
      <c r="BE118" s="151">
        <v>223.13</v>
      </c>
      <c r="BF118" s="151">
        <v>223.13</v>
      </c>
      <c r="BG118" s="151">
        <v>223.13</v>
      </c>
      <c r="BH118" s="151">
        <v>223.13</v>
      </c>
      <c r="BI118" s="151">
        <v>223.13</v>
      </c>
      <c r="BJ118" s="151">
        <v>223.13</v>
      </c>
      <c r="BK118" s="151">
        <v>223.13</v>
      </c>
      <c r="BL118" s="151">
        <v>223.13</v>
      </c>
      <c r="BM118" s="151">
        <v>223.13</v>
      </c>
      <c r="BN118" s="151">
        <v>223.13</v>
      </c>
      <c r="BO118" s="151">
        <v>223.13</v>
      </c>
      <c r="BP118" s="151">
        <v>223.13</v>
      </c>
      <c r="BQ118" s="151">
        <v>223.13</v>
      </c>
      <c r="BR118" s="151">
        <v>223.13</v>
      </c>
      <c r="BS118" s="151">
        <v>223.13</v>
      </c>
      <c r="BT118" s="151">
        <v>223.13</v>
      </c>
      <c r="BU118" s="151">
        <v>223.13</v>
      </c>
      <c r="BV118" s="151">
        <v>223.13</v>
      </c>
      <c r="BW118" s="151">
        <v>223.13</v>
      </c>
      <c r="BX118" s="151">
        <v>223.13</v>
      </c>
      <c r="BY118" s="151">
        <v>223.13</v>
      </c>
      <c r="BZ118" s="151">
        <v>223.13</v>
      </c>
      <c r="CA118" s="151">
        <v>223.13</v>
      </c>
      <c r="CB118" s="151">
        <v>223.13</v>
      </c>
      <c r="CC118" s="151">
        <v>223.13</v>
      </c>
      <c r="CD118" s="151">
        <v>223.13</v>
      </c>
      <c r="CE118" s="151">
        <v>223.13</v>
      </c>
      <c r="CF118" s="151">
        <v>223.13</v>
      </c>
      <c r="CG118" s="151">
        <v>223.13</v>
      </c>
      <c r="CH118" s="151">
        <v>223.13</v>
      </c>
      <c r="CI118" s="151">
        <v>223.13</v>
      </c>
      <c r="CJ118" s="151">
        <v>223.13</v>
      </c>
      <c r="CK118" s="151">
        <v>223.13</v>
      </c>
      <c r="CL118" s="151">
        <v>223.13</v>
      </c>
      <c r="CM118" s="151">
        <v>223.13</v>
      </c>
      <c r="CN118" s="151">
        <v>223.13</v>
      </c>
      <c r="CO118" s="151">
        <v>223.13</v>
      </c>
      <c r="CP118" s="151">
        <v>223.13</v>
      </c>
      <c r="CQ118" s="151">
        <v>223.13</v>
      </c>
      <c r="CR118" s="151">
        <v>223.13</v>
      </c>
      <c r="CS118" s="151">
        <v>223.13</v>
      </c>
      <c r="CT118" s="151">
        <v>223.13</v>
      </c>
      <c r="CU118" s="151">
        <v>223.13</v>
      </c>
      <c r="CV118" s="151">
        <v>223.13</v>
      </c>
      <c r="CW118" s="151">
        <v>223.13</v>
      </c>
      <c r="CX118" s="151">
        <v>223.13</v>
      </c>
      <c r="CY118" s="151">
        <v>223.13</v>
      </c>
      <c r="CZ118" s="151">
        <v>223.13</v>
      </c>
      <c r="DA118" s="151">
        <v>223.13</v>
      </c>
      <c r="DB118" s="151">
        <v>223.13</v>
      </c>
      <c r="DC118" s="151">
        <v>223.13</v>
      </c>
      <c r="DD118" s="151">
        <v>223.13</v>
      </c>
      <c r="DE118" s="151">
        <v>223.13</v>
      </c>
      <c r="DF118" s="151">
        <v>223.13</v>
      </c>
      <c r="DG118" s="151">
        <v>223.13</v>
      </c>
      <c r="DH118" s="151">
        <v>223.13</v>
      </c>
      <c r="DI118" s="151">
        <v>223.13</v>
      </c>
      <c r="DJ118" s="151">
        <v>223.13</v>
      </c>
      <c r="DK118" s="151">
        <v>223.13</v>
      </c>
      <c r="DL118" s="151">
        <v>223.13</v>
      </c>
      <c r="DM118" s="151">
        <v>223.13</v>
      </c>
      <c r="DN118" s="151">
        <v>223.13</v>
      </c>
      <c r="DO118" s="151">
        <v>223.13</v>
      </c>
      <c r="DP118" s="151">
        <v>223.13</v>
      </c>
      <c r="DQ118" s="151">
        <v>223.13</v>
      </c>
      <c r="DR118" s="151">
        <v>223.13</v>
      </c>
      <c r="DS118" s="151">
        <v>223.13</v>
      </c>
      <c r="DT118" s="151">
        <v>223.13</v>
      </c>
      <c r="DU118" s="151">
        <v>223.13</v>
      </c>
      <c r="DV118" s="151">
        <v>223.13</v>
      </c>
      <c r="DW118" s="151">
        <v>223.13</v>
      </c>
      <c r="DX118" s="151">
        <v>223.13</v>
      </c>
      <c r="DY118" s="151">
        <v>223.13</v>
      </c>
      <c r="DZ118" s="151">
        <v>223.13</v>
      </c>
      <c r="EA118" s="151">
        <v>223.13</v>
      </c>
      <c r="EB118" s="151">
        <v>223.13</v>
      </c>
      <c r="EC118" s="151">
        <v>223.13</v>
      </c>
      <c r="ED118" s="151">
        <v>223.13</v>
      </c>
      <c r="EE118" s="151">
        <v>223.13</v>
      </c>
      <c r="EF118" s="151">
        <v>223.13</v>
      </c>
      <c r="EG118" s="151">
        <v>223.13</v>
      </c>
      <c r="EH118" s="151">
        <v>223.13</v>
      </c>
      <c r="EI118" s="151">
        <v>223.13</v>
      </c>
      <c r="EJ118" s="151">
        <v>223.13</v>
      </c>
      <c r="EK118" s="151">
        <v>223.13</v>
      </c>
      <c r="EL118" s="151">
        <v>223.13</v>
      </c>
      <c r="EM118" s="151">
        <v>223.13</v>
      </c>
      <c r="EN118" s="151">
        <v>223.13</v>
      </c>
      <c r="EO118" s="151">
        <v>223.13</v>
      </c>
      <c r="EP118" s="151">
        <v>223.13</v>
      </c>
      <c r="EQ118" s="151">
        <v>223.13</v>
      </c>
      <c r="ER118" s="151">
        <v>223.13</v>
      </c>
      <c r="ES118" s="151">
        <v>223.13</v>
      </c>
      <c r="ET118" s="151">
        <v>223.13</v>
      </c>
      <c r="EU118" s="151">
        <v>223.13</v>
      </c>
      <c r="EV118" s="151">
        <v>223.13</v>
      </c>
      <c r="EW118" s="151">
        <v>223.13</v>
      </c>
      <c r="EX118" s="151">
        <v>223.13</v>
      </c>
      <c r="EY118" s="151">
        <v>223.13</v>
      </c>
      <c r="EZ118" s="151">
        <v>223.13</v>
      </c>
      <c r="FA118" s="151">
        <v>223.13</v>
      </c>
      <c r="FB118" s="151">
        <v>223.13</v>
      </c>
      <c r="FC118" s="151">
        <v>223.13</v>
      </c>
      <c r="FD118" s="151">
        <v>223.13</v>
      </c>
      <c r="FE118" s="151">
        <v>223.13</v>
      </c>
      <c r="FF118" s="151">
        <v>223.13</v>
      </c>
      <c r="FG118" s="151">
        <v>223.13</v>
      </c>
      <c r="FH118" s="151">
        <v>223.13</v>
      </c>
      <c r="FI118" s="151">
        <v>223.13</v>
      </c>
      <c r="FJ118" s="151">
        <v>223.13</v>
      </c>
      <c r="FK118" s="151">
        <v>223.13</v>
      </c>
      <c r="FL118" s="151">
        <v>223.13</v>
      </c>
      <c r="FM118" s="151">
        <v>223.13</v>
      </c>
      <c r="FN118" s="151">
        <v>223.13</v>
      </c>
      <c r="FO118" s="151">
        <v>223.13</v>
      </c>
      <c r="FP118" s="151">
        <v>223.13</v>
      </c>
      <c r="FQ118" s="151">
        <v>223.13</v>
      </c>
      <c r="FR118" s="151">
        <v>223.13</v>
      </c>
      <c r="FS118" s="151">
        <v>223.13</v>
      </c>
      <c r="FT118" s="151">
        <v>223.13</v>
      </c>
      <c r="FU118" s="151">
        <v>223.13</v>
      </c>
      <c r="FV118" s="151">
        <v>223.13</v>
      </c>
      <c r="FW118" s="151">
        <v>223.13</v>
      </c>
      <c r="FX118" s="151">
        <v>223.13</v>
      </c>
      <c r="FY118" s="151">
        <v>223.13</v>
      </c>
      <c r="FZ118" s="151">
        <v>223.13</v>
      </c>
      <c r="GA118" s="151">
        <v>223.13</v>
      </c>
      <c r="GB118" s="151">
        <v>223.13</v>
      </c>
      <c r="GC118" s="151">
        <v>223.13</v>
      </c>
      <c r="GD118" s="151">
        <v>223.13</v>
      </c>
      <c r="GE118" s="151">
        <v>223.13</v>
      </c>
      <c r="GF118" s="151">
        <v>223.13</v>
      </c>
      <c r="GG118" s="151">
        <v>223.13</v>
      </c>
      <c r="GH118" s="151">
        <v>223.13</v>
      </c>
      <c r="GI118" s="151">
        <v>223.13</v>
      </c>
      <c r="GJ118" s="151">
        <v>223.13</v>
      </c>
      <c r="GK118" s="151">
        <v>223.13</v>
      </c>
      <c r="GL118" s="151">
        <v>223.13</v>
      </c>
      <c r="GM118" s="151">
        <v>223.13</v>
      </c>
      <c r="GN118" s="151">
        <v>223.13</v>
      </c>
      <c r="GO118" s="151">
        <v>223.13</v>
      </c>
      <c r="GP118" s="151">
        <v>223.13</v>
      </c>
      <c r="GQ118" s="151">
        <v>223.13</v>
      </c>
      <c r="GR118" s="151">
        <v>223.13</v>
      </c>
      <c r="GS118" s="151">
        <v>223.13</v>
      </c>
      <c r="GT118" s="151">
        <v>223.13</v>
      </c>
      <c r="GU118" s="151">
        <v>223.13</v>
      </c>
      <c r="GV118" s="151">
        <v>223.13</v>
      </c>
      <c r="GW118" s="151">
        <v>223.13</v>
      </c>
      <c r="GX118" s="151">
        <v>223.13</v>
      </c>
      <c r="GY118" s="151">
        <v>223.13</v>
      </c>
      <c r="GZ118" s="151">
        <v>223.13</v>
      </c>
      <c r="HA118" s="151">
        <v>223.13</v>
      </c>
      <c r="HB118" s="151">
        <v>223.13</v>
      </c>
      <c r="HC118" s="423">
        <v>223.13</v>
      </c>
      <c r="HD118" s="423">
        <v>223.13</v>
      </c>
      <c r="HE118" s="423">
        <v>223.13</v>
      </c>
      <c r="HF118" s="423">
        <v>223.13</v>
      </c>
      <c r="HG118" s="423">
        <v>223.13</v>
      </c>
      <c r="HH118" s="423">
        <v>223.13</v>
      </c>
      <c r="HI118" s="423">
        <v>223.13</v>
      </c>
      <c r="HJ118" s="423">
        <v>223.13</v>
      </c>
      <c r="HK118" s="423">
        <v>223.13</v>
      </c>
      <c r="HL118" s="423">
        <v>223.13</v>
      </c>
      <c r="HM118" s="423">
        <v>223.13</v>
      </c>
      <c r="HN118" s="423">
        <v>223.13</v>
      </c>
      <c r="HO118" s="423">
        <v>150.187918561949</v>
      </c>
      <c r="HP118" s="423">
        <v>150.187918561949</v>
      </c>
      <c r="HQ118" s="423">
        <v>150.187918561949</v>
      </c>
      <c r="HR118" s="423">
        <v>150.187918561949</v>
      </c>
      <c r="HS118" s="423">
        <v>150.187918561949</v>
      </c>
      <c r="HT118" s="423">
        <v>150.187918561949</v>
      </c>
      <c r="HU118" s="423">
        <v>150.187918561949</v>
      </c>
      <c r="HV118" s="423">
        <v>150.187918561949</v>
      </c>
      <c r="HW118" s="423">
        <v>150.187918561949</v>
      </c>
      <c r="HX118" s="423">
        <v>150.187918561949</v>
      </c>
      <c r="HY118" s="423">
        <v>150.187918561949</v>
      </c>
      <c r="HZ118" s="423">
        <v>150.187918561949</v>
      </c>
      <c r="IA118" s="423">
        <v>150.187918561949</v>
      </c>
      <c r="IB118" s="423">
        <v>150.187918561949</v>
      </c>
      <c r="IC118" s="423">
        <v>150.187918561949</v>
      </c>
      <c r="ID118" s="423">
        <v>150.187918561949</v>
      </c>
      <c r="IE118" s="423">
        <v>150.187918561949</v>
      </c>
      <c r="IF118" s="423">
        <v>150.187918561949</v>
      </c>
      <c r="IG118" s="423">
        <v>150.187918561949</v>
      </c>
      <c r="IH118" s="423">
        <v>150.187918561949</v>
      </c>
      <c r="II118" s="423">
        <v>150.187918561949</v>
      </c>
      <c r="IJ118" s="423">
        <v>150.187918561949</v>
      </c>
      <c r="IK118" s="423">
        <v>150.187918561949</v>
      </c>
      <c r="IL118" s="423">
        <v>150.187918561949</v>
      </c>
    </row>
    <row r="119" spans="1:246" x14ac:dyDescent="0.25">
      <c r="A119" s="161">
        <v>347</v>
      </c>
      <c r="B119" s="144" t="s">
        <v>377</v>
      </c>
      <c r="C119" s="144">
        <v>4</v>
      </c>
      <c r="D119" s="144">
        <v>0</v>
      </c>
      <c r="E119" s="144"/>
      <c r="F119" s="145">
        <f t="shared" si="7"/>
        <v>137.10396528000001</v>
      </c>
      <c r="G119" s="146">
        <f t="shared" si="9"/>
        <v>274.31304712480994</v>
      </c>
      <c r="H119" s="147">
        <f>MAX(0,IF(Q119&lt;&gt;"",(YEAR(Q119)-YEAR(GERAL!$G$3))*12+MONTH(Q119)+1,999))</f>
        <v>37</v>
      </c>
      <c r="I119" s="148"/>
      <c r="J119" s="149">
        <v>44197</v>
      </c>
      <c r="K119" s="150">
        <f>IF(J119&lt;&gt;"",(YEAR(J119)-YEAR(GERAL!$G$3))*12+MONTH(J119)+IF(DAY(J119)&gt;1,1,0),0)</f>
        <v>13</v>
      </c>
      <c r="L119" s="151">
        <v>3.52</v>
      </c>
      <c r="M119" s="151">
        <v>5.89</v>
      </c>
      <c r="N119" s="152">
        <v>344.65</v>
      </c>
      <c r="O119" s="153">
        <f t="shared" si="8"/>
        <v>0</v>
      </c>
      <c r="P119" s="154"/>
      <c r="Q119" s="149">
        <v>44925</v>
      </c>
      <c r="R119" s="153">
        <v>151</v>
      </c>
      <c r="S119" s="156">
        <v>1</v>
      </c>
      <c r="T119" s="157">
        <v>0</v>
      </c>
      <c r="AL119" s="144" t="s">
        <v>175</v>
      </c>
      <c r="AM119" s="150" t="s">
        <v>393</v>
      </c>
      <c r="AQ119" s="151">
        <v>274.31304712480994</v>
      </c>
      <c r="AR119" s="151">
        <v>274.31304712480994</v>
      </c>
      <c r="AS119" s="151">
        <v>274.31304712480994</v>
      </c>
      <c r="AT119" s="151">
        <v>274.31304712480994</v>
      </c>
      <c r="AU119" s="151">
        <v>274.31304712480994</v>
      </c>
      <c r="AV119" s="151">
        <v>274.31304712480994</v>
      </c>
      <c r="AW119" s="151">
        <v>274.31304712480994</v>
      </c>
      <c r="AX119" s="151">
        <v>274.31304712480994</v>
      </c>
      <c r="AY119" s="151">
        <v>274.31304712480994</v>
      </c>
      <c r="AZ119" s="151">
        <v>274.31304712480994</v>
      </c>
      <c r="BA119" s="151">
        <v>274.31304712480994</v>
      </c>
      <c r="BB119" s="151">
        <v>274.31304712480994</v>
      </c>
      <c r="BC119" s="151">
        <v>274.31304712480994</v>
      </c>
      <c r="BD119" s="151">
        <v>274.31304712480994</v>
      </c>
      <c r="BE119" s="151">
        <v>274.31304712480994</v>
      </c>
      <c r="BF119" s="151">
        <v>274.31304712480994</v>
      </c>
      <c r="BG119" s="151">
        <v>274.31304712480994</v>
      </c>
      <c r="BH119" s="151">
        <v>274.31304712480994</v>
      </c>
      <c r="BI119" s="151">
        <v>274.31304712480994</v>
      </c>
      <c r="BJ119" s="151">
        <v>274.31304712480994</v>
      </c>
      <c r="BK119" s="151">
        <v>274.31304712480994</v>
      </c>
      <c r="BL119" s="151">
        <v>274.31304712480994</v>
      </c>
      <c r="BM119" s="151">
        <v>274.31304712480994</v>
      </c>
      <c r="BN119" s="151">
        <v>274.31304712480994</v>
      </c>
      <c r="BO119" s="151">
        <v>274.31304712480994</v>
      </c>
      <c r="BP119" s="151">
        <v>274.31304712480994</v>
      </c>
      <c r="BQ119" s="151">
        <v>274.31304712480994</v>
      </c>
      <c r="BR119" s="151">
        <v>274.31304712480994</v>
      </c>
      <c r="BS119" s="151">
        <v>274.31304712480994</v>
      </c>
      <c r="BT119" s="151">
        <v>274.31304712480994</v>
      </c>
      <c r="BU119" s="151">
        <v>274.31304712480994</v>
      </c>
      <c r="BV119" s="151">
        <v>274.31304712480994</v>
      </c>
      <c r="BW119" s="151">
        <v>274.31304712480994</v>
      </c>
      <c r="BX119" s="151">
        <v>274.31304712480994</v>
      </c>
      <c r="BY119" s="151">
        <v>274.31304712480994</v>
      </c>
      <c r="BZ119" s="151">
        <v>274.31304712480994</v>
      </c>
      <c r="CA119" s="151">
        <v>274.31304712480994</v>
      </c>
      <c r="CB119" s="151">
        <v>274.31304712480994</v>
      </c>
      <c r="CC119" s="151">
        <v>274.31304712480994</v>
      </c>
      <c r="CD119" s="151">
        <v>274.31304712480994</v>
      </c>
      <c r="CE119" s="151">
        <v>274.31304712480994</v>
      </c>
      <c r="CF119" s="151">
        <v>274.31304712480994</v>
      </c>
      <c r="CG119" s="151">
        <v>274.31304712480994</v>
      </c>
      <c r="CH119" s="151">
        <v>274.31304712480994</v>
      </c>
      <c r="CI119" s="151">
        <v>274.31304712480994</v>
      </c>
      <c r="CJ119" s="151">
        <v>274.31304712480994</v>
      </c>
      <c r="CK119" s="151">
        <v>274.31304712480994</v>
      </c>
      <c r="CL119" s="151">
        <v>274.31304712480994</v>
      </c>
      <c r="CM119" s="151">
        <v>274.31304712480994</v>
      </c>
      <c r="CN119" s="151">
        <v>274.31304712480994</v>
      </c>
      <c r="CO119" s="151">
        <v>274.31304712480994</v>
      </c>
      <c r="CP119" s="151">
        <v>274.31304712480994</v>
      </c>
      <c r="CQ119" s="151">
        <v>274.31304712480994</v>
      </c>
      <c r="CR119" s="151">
        <v>274.31304712480994</v>
      </c>
      <c r="CS119" s="151">
        <v>274.31304712480994</v>
      </c>
      <c r="CT119" s="151">
        <v>274.31304712480994</v>
      </c>
      <c r="CU119" s="151">
        <v>274.31304712480994</v>
      </c>
      <c r="CV119" s="151">
        <v>274.31304712480994</v>
      </c>
      <c r="CW119" s="151">
        <v>274.31304712480994</v>
      </c>
      <c r="CX119" s="151">
        <v>274.31304712480994</v>
      </c>
      <c r="CY119" s="151">
        <v>274.31304712480994</v>
      </c>
      <c r="CZ119" s="151">
        <v>274.31304712480994</v>
      </c>
      <c r="DA119" s="151">
        <v>274.31304712480994</v>
      </c>
      <c r="DB119" s="151">
        <v>274.31304712480994</v>
      </c>
      <c r="DC119" s="151">
        <v>274.31304712480994</v>
      </c>
      <c r="DD119" s="151">
        <v>274.31304712480994</v>
      </c>
      <c r="DE119" s="151">
        <v>274.31304712480994</v>
      </c>
      <c r="DF119" s="151">
        <v>274.31304712480994</v>
      </c>
      <c r="DG119" s="151">
        <v>274.31304712480994</v>
      </c>
      <c r="DH119" s="151">
        <v>274.31304712480994</v>
      </c>
      <c r="DI119" s="151">
        <v>274.31304712480994</v>
      </c>
      <c r="DJ119" s="151">
        <v>274.31304712480994</v>
      </c>
      <c r="DK119" s="151">
        <v>274.31304712480994</v>
      </c>
      <c r="DL119" s="151">
        <v>274.31304712480994</v>
      </c>
      <c r="DM119" s="151">
        <v>274.31304712480994</v>
      </c>
      <c r="DN119" s="151">
        <v>274.31304712480994</v>
      </c>
      <c r="DO119" s="151">
        <v>274.31304712480994</v>
      </c>
      <c r="DP119" s="151">
        <v>274.31304712480994</v>
      </c>
      <c r="DQ119" s="151">
        <v>274.31304712480994</v>
      </c>
      <c r="DR119" s="151">
        <v>274.31304712480994</v>
      </c>
      <c r="DS119" s="151">
        <v>274.31304712480994</v>
      </c>
      <c r="DT119" s="151">
        <v>274.31304712480994</v>
      </c>
      <c r="DU119" s="151">
        <v>274.31304712480994</v>
      </c>
      <c r="DV119" s="151">
        <v>274.31304712480994</v>
      </c>
      <c r="DW119" s="151">
        <v>274.31304712480994</v>
      </c>
      <c r="DX119" s="151">
        <v>274.31304712480994</v>
      </c>
      <c r="DY119" s="151">
        <v>274.31304712480994</v>
      </c>
      <c r="DZ119" s="151">
        <v>274.31304712480994</v>
      </c>
      <c r="EA119" s="151">
        <v>274.31304712480994</v>
      </c>
      <c r="EB119" s="151">
        <v>274.31304712480994</v>
      </c>
      <c r="EC119" s="151">
        <v>274.31304712480994</v>
      </c>
      <c r="ED119" s="151">
        <v>274.31304712480994</v>
      </c>
      <c r="EE119" s="151">
        <v>274.31304712480994</v>
      </c>
      <c r="EF119" s="151">
        <v>274.31304712480994</v>
      </c>
      <c r="EG119" s="151">
        <v>274.31304712480994</v>
      </c>
      <c r="EH119" s="151">
        <v>274.31304712480994</v>
      </c>
      <c r="EI119" s="151">
        <v>274.31304712480994</v>
      </c>
      <c r="EJ119" s="151">
        <v>274.31304712480994</v>
      </c>
      <c r="EK119" s="151">
        <v>274.31304712480994</v>
      </c>
      <c r="EL119" s="151">
        <v>274.31304712480994</v>
      </c>
      <c r="EM119" s="151">
        <v>274.31304712480994</v>
      </c>
      <c r="EN119" s="151">
        <v>274.31304712480994</v>
      </c>
      <c r="EO119" s="151">
        <v>274.31304712480994</v>
      </c>
      <c r="EP119" s="151">
        <v>274.31304712480994</v>
      </c>
      <c r="EQ119" s="151">
        <v>274.31304712480994</v>
      </c>
      <c r="ER119" s="151">
        <v>274.31304712480994</v>
      </c>
      <c r="ES119" s="151">
        <v>274.31304712480994</v>
      </c>
      <c r="ET119" s="151">
        <v>274.31304712480994</v>
      </c>
      <c r="EU119" s="151">
        <v>274.31304712480994</v>
      </c>
      <c r="EV119" s="151">
        <v>274.31304712480994</v>
      </c>
      <c r="EW119" s="151">
        <v>274.31304712480994</v>
      </c>
      <c r="EX119" s="151">
        <v>274.31304712480994</v>
      </c>
      <c r="EY119" s="151">
        <v>274.31304712480994</v>
      </c>
      <c r="EZ119" s="151">
        <v>274.31304712480994</v>
      </c>
      <c r="FA119" s="151">
        <v>274.31304712480994</v>
      </c>
      <c r="FB119" s="151">
        <v>274.31304712480994</v>
      </c>
      <c r="FC119" s="151">
        <v>274.31304712480994</v>
      </c>
      <c r="FD119" s="151">
        <v>274.31304712480994</v>
      </c>
      <c r="FE119" s="151">
        <v>274.31304712480994</v>
      </c>
      <c r="FF119" s="151">
        <v>274.31304712480994</v>
      </c>
      <c r="FG119" s="151">
        <v>274.31304712480994</v>
      </c>
      <c r="FH119" s="151">
        <v>274.31304712480994</v>
      </c>
      <c r="FI119" s="151">
        <v>274.31304712480994</v>
      </c>
      <c r="FJ119" s="151">
        <v>274.31304712480994</v>
      </c>
      <c r="FK119" s="151">
        <v>274.31304712480994</v>
      </c>
      <c r="FL119" s="151">
        <v>274.31304712480994</v>
      </c>
      <c r="FM119" s="151">
        <v>274.31304712480994</v>
      </c>
      <c r="FN119" s="151">
        <v>274.31304712480994</v>
      </c>
      <c r="FO119" s="151">
        <v>274.31304712480994</v>
      </c>
      <c r="FP119" s="151">
        <v>274.31304712480994</v>
      </c>
      <c r="FQ119" s="151">
        <v>274.31304712480994</v>
      </c>
      <c r="FR119" s="151">
        <v>274.31304712480994</v>
      </c>
      <c r="FS119" s="151">
        <v>274.31304712480994</v>
      </c>
      <c r="FT119" s="151">
        <v>274.31304712480994</v>
      </c>
      <c r="FU119" s="151">
        <v>274.31304712480994</v>
      </c>
      <c r="FV119" s="151">
        <v>274.31304712480994</v>
      </c>
      <c r="FW119" s="151">
        <v>274.31304712480994</v>
      </c>
      <c r="FX119" s="151">
        <v>274.31304712480994</v>
      </c>
      <c r="FY119" s="151">
        <v>274.31304712480994</v>
      </c>
      <c r="FZ119" s="151">
        <v>274.31304712480994</v>
      </c>
      <c r="GA119" s="151">
        <v>274.31304712480994</v>
      </c>
      <c r="GB119" s="151">
        <v>274.31304712480994</v>
      </c>
      <c r="GC119" s="151">
        <v>274.31304712480994</v>
      </c>
      <c r="GD119" s="151">
        <v>274.31304712480994</v>
      </c>
      <c r="GE119" s="151">
        <v>274.31304712480994</v>
      </c>
      <c r="GF119" s="151">
        <v>274.31304712480994</v>
      </c>
      <c r="GG119" s="151">
        <v>274.31304712480994</v>
      </c>
      <c r="GH119" s="151">
        <v>274.31304712480994</v>
      </c>
      <c r="GI119" s="151">
        <v>274.31304712480994</v>
      </c>
      <c r="GJ119" s="151">
        <v>274.31304712480994</v>
      </c>
      <c r="GK119" s="151">
        <v>274.31304712480994</v>
      </c>
      <c r="GL119" s="151">
        <v>274.31304712480994</v>
      </c>
      <c r="GM119" s="151">
        <v>274.31304712480994</v>
      </c>
      <c r="GN119" s="151">
        <v>274.31304712480994</v>
      </c>
      <c r="GO119" s="151">
        <v>274.31304712480994</v>
      </c>
      <c r="GP119" s="151">
        <v>274.31304712480994</v>
      </c>
      <c r="GQ119" s="151">
        <v>274.31304712480994</v>
      </c>
      <c r="GR119" s="151">
        <v>274.31304712480994</v>
      </c>
      <c r="GS119" s="151">
        <v>274.31304712480994</v>
      </c>
      <c r="GT119" s="151">
        <v>274.31304712480994</v>
      </c>
      <c r="GU119" s="151">
        <v>274.31304712480994</v>
      </c>
      <c r="GV119" s="151">
        <v>274.31304712480994</v>
      </c>
      <c r="GW119" s="151">
        <v>274.31304712480994</v>
      </c>
      <c r="GX119" s="151">
        <v>274.31304712480994</v>
      </c>
      <c r="GY119" s="151">
        <v>274.31304712480994</v>
      </c>
      <c r="GZ119" s="151">
        <v>274.31304712480994</v>
      </c>
      <c r="HA119" s="151">
        <v>274.31304712480994</v>
      </c>
      <c r="HB119" s="151">
        <v>274.31304712480994</v>
      </c>
      <c r="HC119" s="423">
        <v>274.31304712480994</v>
      </c>
      <c r="HD119" s="423">
        <v>274.31304712480994</v>
      </c>
      <c r="HE119" s="423">
        <v>274.31304712480994</v>
      </c>
      <c r="HF119" s="423">
        <v>274.31304712480994</v>
      </c>
      <c r="HG119" s="423">
        <v>274.31304712480994</v>
      </c>
      <c r="HH119" s="423">
        <v>274.31304712480994</v>
      </c>
      <c r="HI119" s="423">
        <v>274.31304712480994</v>
      </c>
      <c r="HJ119" s="423">
        <v>274.31304712480994</v>
      </c>
      <c r="HK119" s="423">
        <v>274.31304712480994</v>
      </c>
      <c r="HL119" s="423">
        <v>274.31304712480994</v>
      </c>
      <c r="HM119" s="423">
        <v>274.31304712480994</v>
      </c>
      <c r="HN119" s="423">
        <v>274.31304712480994</v>
      </c>
      <c r="HO119" s="423">
        <v>311.80935861503502</v>
      </c>
      <c r="HP119" s="423">
        <v>311.80935861503502</v>
      </c>
      <c r="HQ119" s="423">
        <v>311.80935861503502</v>
      </c>
      <c r="HR119" s="423">
        <v>311.80935861503502</v>
      </c>
      <c r="HS119" s="423">
        <v>311.80935861503502</v>
      </c>
      <c r="HT119" s="423">
        <v>311.80935861503502</v>
      </c>
      <c r="HU119" s="423">
        <v>311.80935861503502</v>
      </c>
      <c r="HV119" s="423">
        <v>311.80935861503502</v>
      </c>
      <c r="HW119" s="423">
        <v>311.80935861503502</v>
      </c>
      <c r="HX119" s="423">
        <v>311.80935861503502</v>
      </c>
      <c r="HY119" s="423">
        <v>311.80935861503502</v>
      </c>
      <c r="HZ119" s="423">
        <v>311.80935861503502</v>
      </c>
      <c r="IA119" s="423">
        <v>311.80935861503502</v>
      </c>
      <c r="IB119" s="423">
        <v>311.80935861503502</v>
      </c>
      <c r="IC119" s="423">
        <v>311.80935861503502</v>
      </c>
      <c r="ID119" s="423">
        <v>311.80935861503502</v>
      </c>
      <c r="IE119" s="423">
        <v>311.80935861503502</v>
      </c>
      <c r="IF119" s="423">
        <v>311.80935861503502</v>
      </c>
      <c r="IG119" s="423">
        <v>311.80935861503502</v>
      </c>
      <c r="IH119" s="423">
        <v>311.80935861503502</v>
      </c>
      <c r="II119" s="423">
        <v>311.80935861503502</v>
      </c>
      <c r="IJ119" s="423">
        <v>311.80935861503502</v>
      </c>
      <c r="IK119" s="423">
        <v>311.80935861503502</v>
      </c>
      <c r="IL119" s="423">
        <v>311.80935861503502</v>
      </c>
    </row>
    <row r="120" spans="1:246" x14ac:dyDescent="0.25">
      <c r="A120" s="161">
        <v>3471</v>
      </c>
      <c r="B120" s="144" t="s">
        <v>378</v>
      </c>
      <c r="C120" s="144">
        <v>4</v>
      </c>
      <c r="D120" s="144">
        <v>0</v>
      </c>
      <c r="E120" s="144"/>
      <c r="F120" s="145">
        <f t="shared" si="7"/>
        <v>161.61924384</v>
      </c>
      <c r="G120" s="146">
        <f t="shared" si="9"/>
        <v>274.31304712480994</v>
      </c>
      <c r="H120" s="147">
        <f>MAX(0,IF(Q120&lt;&gt;"",(YEAR(Q120)-YEAR(GERAL!$G$3))*12+MONTH(Q120)+1,999))</f>
        <v>61</v>
      </c>
      <c r="I120" s="148"/>
      <c r="J120" s="149">
        <v>44927</v>
      </c>
      <c r="K120" s="150">
        <f>IF(J120&lt;&gt;"",(YEAR(J120)-YEAR(GERAL!$G$3))*12+MONTH(J120)+IF(DAY(J120)&gt;1,1,0),0)</f>
        <v>37</v>
      </c>
      <c r="L120" s="151">
        <v>3.52</v>
      </c>
      <c r="M120" s="151">
        <v>5.89</v>
      </c>
      <c r="N120" s="152">
        <v>344.65</v>
      </c>
      <c r="O120" s="153">
        <f t="shared" si="8"/>
        <v>0</v>
      </c>
      <c r="P120" s="154"/>
      <c r="Q120" s="149">
        <v>45656</v>
      </c>
      <c r="R120" s="153">
        <v>178</v>
      </c>
      <c r="S120" s="156">
        <v>1</v>
      </c>
      <c r="T120" s="157">
        <v>0</v>
      </c>
      <c r="AL120" s="144" t="s">
        <v>175</v>
      </c>
      <c r="AM120" s="150" t="s">
        <v>393</v>
      </c>
      <c r="AQ120" s="151">
        <v>274.31304712480994</v>
      </c>
      <c r="AR120" s="151">
        <v>274.31304712480994</v>
      </c>
      <c r="AS120" s="151">
        <v>274.31304712480994</v>
      </c>
      <c r="AT120" s="151">
        <v>274.31304712480994</v>
      </c>
      <c r="AU120" s="151">
        <v>274.31304712480994</v>
      </c>
      <c r="AV120" s="151">
        <v>274.31304712480994</v>
      </c>
      <c r="AW120" s="151">
        <v>274.31304712480994</v>
      </c>
      <c r="AX120" s="151">
        <v>274.31304712480994</v>
      </c>
      <c r="AY120" s="151">
        <v>274.31304712480994</v>
      </c>
      <c r="AZ120" s="151">
        <v>274.31304712480994</v>
      </c>
      <c r="BA120" s="151">
        <v>274.31304712480994</v>
      </c>
      <c r="BB120" s="151">
        <v>274.31304712480994</v>
      </c>
      <c r="BC120" s="151">
        <v>274.31304712480994</v>
      </c>
      <c r="BD120" s="151">
        <v>274.31304712480994</v>
      </c>
      <c r="BE120" s="151">
        <v>274.31304712480994</v>
      </c>
      <c r="BF120" s="151">
        <v>274.31304712480994</v>
      </c>
      <c r="BG120" s="151">
        <v>274.31304712480994</v>
      </c>
      <c r="BH120" s="151">
        <v>274.31304712480994</v>
      </c>
      <c r="BI120" s="151">
        <v>274.31304712480994</v>
      </c>
      <c r="BJ120" s="151">
        <v>274.31304712480994</v>
      </c>
      <c r="BK120" s="151">
        <v>274.31304712480994</v>
      </c>
      <c r="BL120" s="151">
        <v>274.31304712480994</v>
      </c>
      <c r="BM120" s="151">
        <v>274.31304712480994</v>
      </c>
      <c r="BN120" s="151">
        <v>274.31304712480994</v>
      </c>
      <c r="BO120" s="151">
        <v>274.31304712480994</v>
      </c>
      <c r="BP120" s="151">
        <v>274.31304712480994</v>
      </c>
      <c r="BQ120" s="151">
        <v>274.31304712480994</v>
      </c>
      <c r="BR120" s="151">
        <v>274.31304712480994</v>
      </c>
      <c r="BS120" s="151">
        <v>274.31304712480994</v>
      </c>
      <c r="BT120" s="151">
        <v>274.31304712480994</v>
      </c>
      <c r="BU120" s="151">
        <v>274.31304712480994</v>
      </c>
      <c r="BV120" s="151">
        <v>274.31304712480994</v>
      </c>
      <c r="BW120" s="151">
        <v>274.31304712480994</v>
      </c>
      <c r="BX120" s="151">
        <v>274.31304712480994</v>
      </c>
      <c r="BY120" s="151">
        <v>274.31304712480994</v>
      </c>
      <c r="BZ120" s="151">
        <v>274.31304712480994</v>
      </c>
      <c r="CA120" s="151">
        <v>274.31304712480994</v>
      </c>
      <c r="CB120" s="151">
        <v>274.31304712480994</v>
      </c>
      <c r="CC120" s="151">
        <v>274.31304712480994</v>
      </c>
      <c r="CD120" s="151">
        <v>274.31304712480994</v>
      </c>
      <c r="CE120" s="151">
        <v>274.31304712480994</v>
      </c>
      <c r="CF120" s="151">
        <v>274.31304712480994</v>
      </c>
      <c r="CG120" s="151">
        <v>274.31304712480994</v>
      </c>
      <c r="CH120" s="151">
        <v>274.31304712480994</v>
      </c>
      <c r="CI120" s="151">
        <v>274.31304712480994</v>
      </c>
      <c r="CJ120" s="151">
        <v>274.31304712480994</v>
      </c>
      <c r="CK120" s="151">
        <v>274.31304712480994</v>
      </c>
      <c r="CL120" s="151">
        <v>274.31304712480994</v>
      </c>
      <c r="CM120" s="151">
        <v>274.31304712480994</v>
      </c>
      <c r="CN120" s="151">
        <v>274.31304712480994</v>
      </c>
      <c r="CO120" s="151">
        <v>274.31304712480994</v>
      </c>
      <c r="CP120" s="151">
        <v>274.31304712480994</v>
      </c>
      <c r="CQ120" s="151">
        <v>274.31304712480994</v>
      </c>
      <c r="CR120" s="151">
        <v>274.31304712480994</v>
      </c>
      <c r="CS120" s="151">
        <v>274.31304712480994</v>
      </c>
      <c r="CT120" s="151">
        <v>274.31304712480994</v>
      </c>
      <c r="CU120" s="151">
        <v>274.31304712480994</v>
      </c>
      <c r="CV120" s="151">
        <v>274.31304712480994</v>
      </c>
      <c r="CW120" s="151">
        <v>274.31304712480994</v>
      </c>
      <c r="CX120" s="151">
        <v>274.31304712480994</v>
      </c>
      <c r="CY120" s="151">
        <v>274.31304712480994</v>
      </c>
      <c r="CZ120" s="151">
        <v>274.31304712480994</v>
      </c>
      <c r="DA120" s="151">
        <v>274.31304712480994</v>
      </c>
      <c r="DB120" s="151">
        <v>274.31304712480994</v>
      </c>
      <c r="DC120" s="151">
        <v>274.31304712480994</v>
      </c>
      <c r="DD120" s="151">
        <v>274.31304712480994</v>
      </c>
      <c r="DE120" s="151">
        <v>274.31304712480994</v>
      </c>
      <c r="DF120" s="151">
        <v>274.31304712480994</v>
      </c>
      <c r="DG120" s="151">
        <v>274.31304712480994</v>
      </c>
      <c r="DH120" s="151">
        <v>274.31304712480994</v>
      </c>
      <c r="DI120" s="151">
        <v>274.31304712480994</v>
      </c>
      <c r="DJ120" s="151">
        <v>274.31304712480994</v>
      </c>
      <c r="DK120" s="151">
        <v>274.31304712480994</v>
      </c>
      <c r="DL120" s="151">
        <v>274.31304712480994</v>
      </c>
      <c r="DM120" s="151">
        <v>274.31304712480994</v>
      </c>
      <c r="DN120" s="151">
        <v>274.31304712480994</v>
      </c>
      <c r="DO120" s="151">
        <v>274.31304712480994</v>
      </c>
      <c r="DP120" s="151">
        <v>274.31304712480994</v>
      </c>
      <c r="DQ120" s="151">
        <v>274.31304712480994</v>
      </c>
      <c r="DR120" s="151">
        <v>274.31304712480994</v>
      </c>
      <c r="DS120" s="151">
        <v>274.31304712480994</v>
      </c>
      <c r="DT120" s="151">
        <v>274.31304712480994</v>
      </c>
      <c r="DU120" s="151">
        <v>274.31304712480994</v>
      </c>
      <c r="DV120" s="151">
        <v>274.31304712480994</v>
      </c>
      <c r="DW120" s="151">
        <v>274.31304712480994</v>
      </c>
      <c r="DX120" s="151">
        <v>274.31304712480994</v>
      </c>
      <c r="DY120" s="151">
        <v>274.31304712480994</v>
      </c>
      <c r="DZ120" s="151">
        <v>274.31304712480994</v>
      </c>
      <c r="EA120" s="151">
        <v>274.31304712480994</v>
      </c>
      <c r="EB120" s="151">
        <v>274.31304712480994</v>
      </c>
      <c r="EC120" s="151">
        <v>274.31304712480994</v>
      </c>
      <c r="ED120" s="151">
        <v>274.31304712480994</v>
      </c>
      <c r="EE120" s="151">
        <v>274.31304712480994</v>
      </c>
      <c r="EF120" s="151">
        <v>274.31304712480994</v>
      </c>
      <c r="EG120" s="151">
        <v>274.31304712480994</v>
      </c>
      <c r="EH120" s="151">
        <v>274.31304712480994</v>
      </c>
      <c r="EI120" s="151">
        <v>274.31304712480994</v>
      </c>
      <c r="EJ120" s="151">
        <v>274.31304712480994</v>
      </c>
      <c r="EK120" s="151">
        <v>274.31304712480994</v>
      </c>
      <c r="EL120" s="151">
        <v>274.31304712480994</v>
      </c>
      <c r="EM120" s="151">
        <v>274.31304712480994</v>
      </c>
      <c r="EN120" s="151">
        <v>274.31304712480994</v>
      </c>
      <c r="EO120" s="151">
        <v>274.31304712480994</v>
      </c>
      <c r="EP120" s="151">
        <v>274.31304712480994</v>
      </c>
      <c r="EQ120" s="151">
        <v>274.31304712480994</v>
      </c>
      <c r="ER120" s="151">
        <v>274.31304712480994</v>
      </c>
      <c r="ES120" s="151">
        <v>274.31304712480994</v>
      </c>
      <c r="ET120" s="151">
        <v>274.31304712480994</v>
      </c>
      <c r="EU120" s="151">
        <v>274.31304712480994</v>
      </c>
      <c r="EV120" s="151">
        <v>274.31304712480994</v>
      </c>
      <c r="EW120" s="151">
        <v>274.31304712480994</v>
      </c>
      <c r="EX120" s="151">
        <v>274.31304712480994</v>
      </c>
      <c r="EY120" s="151">
        <v>274.31304712480994</v>
      </c>
      <c r="EZ120" s="151">
        <v>274.31304712480994</v>
      </c>
      <c r="FA120" s="151">
        <v>274.31304712480994</v>
      </c>
      <c r="FB120" s="151">
        <v>274.31304712480994</v>
      </c>
      <c r="FC120" s="151">
        <v>274.31304712480994</v>
      </c>
      <c r="FD120" s="151">
        <v>274.31304712480994</v>
      </c>
      <c r="FE120" s="151">
        <v>274.31304712480994</v>
      </c>
      <c r="FF120" s="151">
        <v>274.31304712480994</v>
      </c>
      <c r="FG120" s="151">
        <v>274.31304712480994</v>
      </c>
      <c r="FH120" s="151">
        <v>274.31304712480994</v>
      </c>
      <c r="FI120" s="151">
        <v>274.31304712480994</v>
      </c>
      <c r="FJ120" s="151">
        <v>274.31304712480994</v>
      </c>
      <c r="FK120" s="151">
        <v>274.31304712480994</v>
      </c>
      <c r="FL120" s="151">
        <v>274.31304712480994</v>
      </c>
      <c r="FM120" s="151">
        <v>274.31304712480994</v>
      </c>
      <c r="FN120" s="151">
        <v>274.31304712480994</v>
      </c>
      <c r="FO120" s="151">
        <v>274.31304712480994</v>
      </c>
      <c r="FP120" s="151">
        <v>274.31304712480994</v>
      </c>
      <c r="FQ120" s="151">
        <v>274.31304712480994</v>
      </c>
      <c r="FR120" s="151">
        <v>274.31304712480994</v>
      </c>
      <c r="FS120" s="151">
        <v>274.31304712480994</v>
      </c>
      <c r="FT120" s="151">
        <v>274.31304712480994</v>
      </c>
      <c r="FU120" s="151">
        <v>274.31304712480994</v>
      </c>
      <c r="FV120" s="151">
        <v>274.31304712480994</v>
      </c>
      <c r="FW120" s="151">
        <v>274.31304712480994</v>
      </c>
      <c r="FX120" s="151">
        <v>274.31304712480994</v>
      </c>
      <c r="FY120" s="151">
        <v>274.31304712480994</v>
      </c>
      <c r="FZ120" s="151">
        <v>274.31304712480994</v>
      </c>
      <c r="GA120" s="151">
        <v>274.31304712480994</v>
      </c>
      <c r="GB120" s="151">
        <v>274.31304712480994</v>
      </c>
      <c r="GC120" s="151">
        <v>274.31304712480994</v>
      </c>
      <c r="GD120" s="151">
        <v>274.31304712480994</v>
      </c>
      <c r="GE120" s="151">
        <v>274.31304712480994</v>
      </c>
      <c r="GF120" s="151">
        <v>274.31304712480994</v>
      </c>
      <c r="GG120" s="151">
        <v>274.31304712480994</v>
      </c>
      <c r="GH120" s="151">
        <v>274.31304712480994</v>
      </c>
      <c r="GI120" s="151">
        <v>274.31304712480994</v>
      </c>
      <c r="GJ120" s="151">
        <v>274.31304712480994</v>
      </c>
      <c r="GK120" s="151">
        <v>274.31304712480994</v>
      </c>
      <c r="GL120" s="151">
        <v>274.31304712480994</v>
      </c>
      <c r="GM120" s="151">
        <v>274.31304712480994</v>
      </c>
      <c r="GN120" s="151">
        <v>274.31304712480994</v>
      </c>
      <c r="GO120" s="151">
        <v>274.31304712480994</v>
      </c>
      <c r="GP120" s="151">
        <v>274.31304712480994</v>
      </c>
      <c r="GQ120" s="151">
        <v>274.31304712480994</v>
      </c>
      <c r="GR120" s="151">
        <v>274.31304712480994</v>
      </c>
      <c r="GS120" s="151">
        <v>274.31304712480994</v>
      </c>
      <c r="GT120" s="151">
        <v>274.31304712480994</v>
      </c>
      <c r="GU120" s="151">
        <v>274.31304712480994</v>
      </c>
      <c r="GV120" s="151">
        <v>274.31304712480994</v>
      </c>
      <c r="GW120" s="151">
        <v>274.31304712480994</v>
      </c>
      <c r="GX120" s="151">
        <v>274.31304712480994</v>
      </c>
      <c r="GY120" s="151">
        <v>274.31304712480994</v>
      </c>
      <c r="GZ120" s="151">
        <v>274.31304712480994</v>
      </c>
      <c r="HA120" s="151">
        <v>274.31304712480994</v>
      </c>
      <c r="HB120" s="151">
        <v>274.31304712480994</v>
      </c>
      <c r="HC120" s="423">
        <v>274.31304712480994</v>
      </c>
      <c r="HD120" s="423">
        <v>274.31304712480994</v>
      </c>
      <c r="HE120" s="423">
        <v>274.31304712480994</v>
      </c>
      <c r="HF120" s="423">
        <v>274.31304712480994</v>
      </c>
      <c r="HG120" s="423">
        <v>274.31304712480994</v>
      </c>
      <c r="HH120" s="423">
        <v>274.31304712480994</v>
      </c>
      <c r="HI120" s="423">
        <v>274.31304712480994</v>
      </c>
      <c r="HJ120" s="423">
        <v>274.31304712480994</v>
      </c>
      <c r="HK120" s="423">
        <v>274.31304712480994</v>
      </c>
      <c r="HL120" s="423">
        <v>274.31304712480994</v>
      </c>
      <c r="HM120" s="423">
        <v>274.31304712480994</v>
      </c>
      <c r="HN120" s="423">
        <v>274.31304712480994</v>
      </c>
      <c r="HO120" s="423">
        <v>311.80935861503502</v>
      </c>
      <c r="HP120" s="423">
        <v>311.80935861503502</v>
      </c>
      <c r="HQ120" s="423">
        <v>311.80935861503502</v>
      </c>
      <c r="HR120" s="423">
        <v>311.80935861503502</v>
      </c>
      <c r="HS120" s="423">
        <v>311.80935861503502</v>
      </c>
      <c r="HT120" s="423">
        <v>311.80935861503502</v>
      </c>
      <c r="HU120" s="423">
        <v>311.80935861503502</v>
      </c>
      <c r="HV120" s="423">
        <v>311.80935861503502</v>
      </c>
      <c r="HW120" s="423">
        <v>311.80935861503502</v>
      </c>
      <c r="HX120" s="423">
        <v>311.80935861503502</v>
      </c>
      <c r="HY120" s="423">
        <v>311.80935861503502</v>
      </c>
      <c r="HZ120" s="423">
        <v>311.80935861503502</v>
      </c>
      <c r="IA120" s="423">
        <v>311.80935861503502</v>
      </c>
      <c r="IB120" s="423">
        <v>311.80935861503502</v>
      </c>
      <c r="IC120" s="423">
        <v>311.80935861503502</v>
      </c>
      <c r="ID120" s="423">
        <v>311.80935861503502</v>
      </c>
      <c r="IE120" s="423">
        <v>311.80935861503502</v>
      </c>
      <c r="IF120" s="423">
        <v>311.80935861503502</v>
      </c>
      <c r="IG120" s="423">
        <v>311.80935861503502</v>
      </c>
      <c r="IH120" s="423">
        <v>311.80935861503502</v>
      </c>
      <c r="II120" s="423">
        <v>311.80935861503502</v>
      </c>
      <c r="IJ120" s="423">
        <v>311.80935861503502</v>
      </c>
      <c r="IK120" s="423">
        <v>311.80935861503502</v>
      </c>
      <c r="IL120" s="423">
        <v>311.80935861503502</v>
      </c>
    </row>
    <row r="121" spans="1:246" x14ac:dyDescent="0.25">
      <c r="A121" s="161">
        <v>3472</v>
      </c>
      <c r="B121" s="144" t="s">
        <v>379</v>
      </c>
      <c r="C121" s="144">
        <v>4</v>
      </c>
      <c r="D121" s="144">
        <v>0</v>
      </c>
      <c r="E121" s="144"/>
      <c r="F121" s="145">
        <f t="shared" si="7"/>
        <v>149.81559120000003</v>
      </c>
      <c r="G121" s="146">
        <f t="shared" si="9"/>
        <v>274.31304712480994</v>
      </c>
      <c r="H121" s="147">
        <f>MAX(0,IF(Q121&lt;&gt;"",(YEAR(Q121)-YEAR(GERAL!$G$3))*12+MONTH(Q121)+1,999))</f>
        <v>97</v>
      </c>
      <c r="I121" s="148"/>
      <c r="J121" s="149">
        <v>45658</v>
      </c>
      <c r="K121" s="150">
        <f>IF(J121&lt;&gt;"",(YEAR(J121)-YEAR(GERAL!$G$3))*12+MONTH(J121)+IF(DAY(J121)&gt;1,1,0),0)</f>
        <v>61</v>
      </c>
      <c r="L121" s="151">
        <v>3.52</v>
      </c>
      <c r="M121" s="151">
        <v>5.89</v>
      </c>
      <c r="N121" s="152">
        <v>344.65</v>
      </c>
      <c r="O121" s="153">
        <f t="shared" si="8"/>
        <v>0</v>
      </c>
      <c r="P121" s="154"/>
      <c r="Q121" s="149">
        <v>46751</v>
      </c>
      <c r="R121" s="153">
        <v>165</v>
      </c>
      <c r="S121" s="156">
        <v>1</v>
      </c>
      <c r="T121" s="157">
        <v>0</v>
      </c>
      <c r="AL121" s="144" t="s">
        <v>175</v>
      </c>
      <c r="AM121" s="150" t="s">
        <v>393</v>
      </c>
      <c r="AQ121" s="151">
        <v>274.31304712480994</v>
      </c>
      <c r="AR121" s="151">
        <v>274.31304712480994</v>
      </c>
      <c r="AS121" s="151">
        <v>274.31304712480994</v>
      </c>
      <c r="AT121" s="151">
        <v>274.31304712480994</v>
      </c>
      <c r="AU121" s="151">
        <v>274.31304712480994</v>
      </c>
      <c r="AV121" s="151">
        <v>274.31304712480994</v>
      </c>
      <c r="AW121" s="151">
        <v>274.31304712480994</v>
      </c>
      <c r="AX121" s="151">
        <v>274.31304712480994</v>
      </c>
      <c r="AY121" s="151">
        <v>274.31304712480994</v>
      </c>
      <c r="AZ121" s="151">
        <v>274.31304712480994</v>
      </c>
      <c r="BA121" s="151">
        <v>274.31304712480994</v>
      </c>
      <c r="BB121" s="151">
        <v>274.31304712480994</v>
      </c>
      <c r="BC121" s="151">
        <v>274.31304712480994</v>
      </c>
      <c r="BD121" s="151">
        <v>274.31304712480994</v>
      </c>
      <c r="BE121" s="151">
        <v>274.31304712480994</v>
      </c>
      <c r="BF121" s="151">
        <v>274.31304712480994</v>
      </c>
      <c r="BG121" s="151">
        <v>274.31304712480994</v>
      </c>
      <c r="BH121" s="151">
        <v>274.31304712480994</v>
      </c>
      <c r="BI121" s="151">
        <v>274.31304712480994</v>
      </c>
      <c r="BJ121" s="151">
        <v>274.31304712480994</v>
      </c>
      <c r="BK121" s="151">
        <v>274.31304712480994</v>
      </c>
      <c r="BL121" s="151">
        <v>274.31304712480994</v>
      </c>
      <c r="BM121" s="151">
        <v>274.31304712480994</v>
      </c>
      <c r="BN121" s="151">
        <v>274.31304712480994</v>
      </c>
      <c r="BO121" s="151">
        <v>274.31304712480994</v>
      </c>
      <c r="BP121" s="151">
        <v>274.31304712480994</v>
      </c>
      <c r="BQ121" s="151">
        <v>274.31304712480994</v>
      </c>
      <c r="BR121" s="151">
        <v>274.31304712480994</v>
      </c>
      <c r="BS121" s="151">
        <v>274.31304712480994</v>
      </c>
      <c r="BT121" s="151">
        <v>274.31304712480994</v>
      </c>
      <c r="BU121" s="151">
        <v>274.31304712480994</v>
      </c>
      <c r="BV121" s="151">
        <v>274.31304712480994</v>
      </c>
      <c r="BW121" s="151">
        <v>274.31304712480994</v>
      </c>
      <c r="BX121" s="151">
        <v>274.31304712480994</v>
      </c>
      <c r="BY121" s="151">
        <v>274.31304712480994</v>
      </c>
      <c r="BZ121" s="151">
        <v>274.31304712480994</v>
      </c>
      <c r="CA121" s="151">
        <v>274.31304712480994</v>
      </c>
      <c r="CB121" s="151">
        <v>274.31304712480994</v>
      </c>
      <c r="CC121" s="151">
        <v>274.31304712480994</v>
      </c>
      <c r="CD121" s="151">
        <v>274.31304712480994</v>
      </c>
      <c r="CE121" s="151">
        <v>274.31304712480994</v>
      </c>
      <c r="CF121" s="151">
        <v>274.31304712480994</v>
      </c>
      <c r="CG121" s="151">
        <v>274.31304712480994</v>
      </c>
      <c r="CH121" s="151">
        <v>274.31304712480994</v>
      </c>
      <c r="CI121" s="151">
        <v>274.31304712480994</v>
      </c>
      <c r="CJ121" s="151">
        <v>274.31304712480994</v>
      </c>
      <c r="CK121" s="151">
        <v>274.31304712480994</v>
      </c>
      <c r="CL121" s="151">
        <v>274.31304712480994</v>
      </c>
      <c r="CM121" s="151">
        <v>274.31304712480994</v>
      </c>
      <c r="CN121" s="151">
        <v>274.31304712480994</v>
      </c>
      <c r="CO121" s="151">
        <v>274.31304712480994</v>
      </c>
      <c r="CP121" s="151">
        <v>274.31304712480994</v>
      </c>
      <c r="CQ121" s="151">
        <v>274.31304712480994</v>
      </c>
      <c r="CR121" s="151">
        <v>274.31304712480994</v>
      </c>
      <c r="CS121" s="151">
        <v>274.31304712480994</v>
      </c>
      <c r="CT121" s="151">
        <v>274.31304712480994</v>
      </c>
      <c r="CU121" s="151">
        <v>274.31304712480994</v>
      </c>
      <c r="CV121" s="151">
        <v>274.31304712480994</v>
      </c>
      <c r="CW121" s="151">
        <v>274.31304712480994</v>
      </c>
      <c r="CX121" s="151">
        <v>274.31304712480994</v>
      </c>
      <c r="CY121" s="151">
        <v>274.31304712480994</v>
      </c>
      <c r="CZ121" s="151">
        <v>274.31304712480994</v>
      </c>
      <c r="DA121" s="151">
        <v>274.31304712480994</v>
      </c>
      <c r="DB121" s="151">
        <v>274.31304712480994</v>
      </c>
      <c r="DC121" s="151">
        <v>274.31304712480994</v>
      </c>
      <c r="DD121" s="151">
        <v>274.31304712480994</v>
      </c>
      <c r="DE121" s="151">
        <v>274.31304712480994</v>
      </c>
      <c r="DF121" s="151">
        <v>274.31304712480994</v>
      </c>
      <c r="DG121" s="151">
        <v>274.31304712480994</v>
      </c>
      <c r="DH121" s="151">
        <v>274.31304712480994</v>
      </c>
      <c r="DI121" s="151">
        <v>274.31304712480994</v>
      </c>
      <c r="DJ121" s="151">
        <v>274.31304712480994</v>
      </c>
      <c r="DK121" s="151">
        <v>274.31304712480994</v>
      </c>
      <c r="DL121" s="151">
        <v>274.31304712480994</v>
      </c>
      <c r="DM121" s="151">
        <v>274.31304712480994</v>
      </c>
      <c r="DN121" s="151">
        <v>274.31304712480994</v>
      </c>
      <c r="DO121" s="151">
        <v>274.31304712480994</v>
      </c>
      <c r="DP121" s="151">
        <v>274.31304712480994</v>
      </c>
      <c r="DQ121" s="151">
        <v>274.31304712480994</v>
      </c>
      <c r="DR121" s="151">
        <v>274.31304712480994</v>
      </c>
      <c r="DS121" s="151">
        <v>274.31304712480994</v>
      </c>
      <c r="DT121" s="151">
        <v>274.31304712480994</v>
      </c>
      <c r="DU121" s="151">
        <v>274.31304712480994</v>
      </c>
      <c r="DV121" s="151">
        <v>274.31304712480994</v>
      </c>
      <c r="DW121" s="151">
        <v>274.31304712480994</v>
      </c>
      <c r="DX121" s="151">
        <v>274.31304712480994</v>
      </c>
      <c r="DY121" s="151">
        <v>274.31304712480994</v>
      </c>
      <c r="DZ121" s="151">
        <v>274.31304712480994</v>
      </c>
      <c r="EA121" s="151">
        <v>274.31304712480994</v>
      </c>
      <c r="EB121" s="151">
        <v>274.31304712480994</v>
      </c>
      <c r="EC121" s="151">
        <v>274.31304712480994</v>
      </c>
      <c r="ED121" s="151">
        <v>274.31304712480994</v>
      </c>
      <c r="EE121" s="151">
        <v>274.31304712480994</v>
      </c>
      <c r="EF121" s="151">
        <v>274.31304712480994</v>
      </c>
      <c r="EG121" s="151">
        <v>274.31304712480994</v>
      </c>
      <c r="EH121" s="151">
        <v>274.31304712480994</v>
      </c>
      <c r="EI121" s="151">
        <v>274.31304712480994</v>
      </c>
      <c r="EJ121" s="151">
        <v>274.31304712480994</v>
      </c>
      <c r="EK121" s="151">
        <v>274.31304712480994</v>
      </c>
      <c r="EL121" s="151">
        <v>274.31304712480994</v>
      </c>
      <c r="EM121" s="151">
        <v>274.31304712480994</v>
      </c>
      <c r="EN121" s="151">
        <v>274.31304712480994</v>
      </c>
      <c r="EO121" s="151">
        <v>274.31304712480994</v>
      </c>
      <c r="EP121" s="151">
        <v>274.31304712480994</v>
      </c>
      <c r="EQ121" s="151">
        <v>274.31304712480994</v>
      </c>
      <c r="ER121" s="151">
        <v>274.31304712480994</v>
      </c>
      <c r="ES121" s="151">
        <v>274.31304712480994</v>
      </c>
      <c r="ET121" s="151">
        <v>274.31304712480994</v>
      </c>
      <c r="EU121" s="151">
        <v>274.31304712480994</v>
      </c>
      <c r="EV121" s="151">
        <v>274.31304712480994</v>
      </c>
      <c r="EW121" s="151">
        <v>274.31304712480994</v>
      </c>
      <c r="EX121" s="151">
        <v>274.31304712480994</v>
      </c>
      <c r="EY121" s="151">
        <v>274.31304712480994</v>
      </c>
      <c r="EZ121" s="151">
        <v>274.31304712480994</v>
      </c>
      <c r="FA121" s="151">
        <v>274.31304712480994</v>
      </c>
      <c r="FB121" s="151">
        <v>274.31304712480994</v>
      </c>
      <c r="FC121" s="151">
        <v>274.31304712480994</v>
      </c>
      <c r="FD121" s="151">
        <v>274.31304712480994</v>
      </c>
      <c r="FE121" s="151">
        <v>274.31304712480994</v>
      </c>
      <c r="FF121" s="151">
        <v>274.31304712480994</v>
      </c>
      <c r="FG121" s="151">
        <v>274.31304712480994</v>
      </c>
      <c r="FH121" s="151">
        <v>274.31304712480994</v>
      </c>
      <c r="FI121" s="151">
        <v>274.31304712480994</v>
      </c>
      <c r="FJ121" s="151">
        <v>274.31304712480994</v>
      </c>
      <c r="FK121" s="151">
        <v>274.31304712480994</v>
      </c>
      <c r="FL121" s="151">
        <v>274.31304712480994</v>
      </c>
      <c r="FM121" s="151">
        <v>274.31304712480994</v>
      </c>
      <c r="FN121" s="151">
        <v>274.31304712480994</v>
      </c>
      <c r="FO121" s="151">
        <v>274.31304712480994</v>
      </c>
      <c r="FP121" s="151">
        <v>274.31304712480994</v>
      </c>
      <c r="FQ121" s="151">
        <v>274.31304712480994</v>
      </c>
      <c r="FR121" s="151">
        <v>274.31304712480994</v>
      </c>
      <c r="FS121" s="151">
        <v>274.31304712480994</v>
      </c>
      <c r="FT121" s="151">
        <v>274.31304712480994</v>
      </c>
      <c r="FU121" s="151">
        <v>274.31304712480994</v>
      </c>
      <c r="FV121" s="151">
        <v>274.31304712480994</v>
      </c>
      <c r="FW121" s="151">
        <v>274.31304712480994</v>
      </c>
      <c r="FX121" s="151">
        <v>274.31304712480994</v>
      </c>
      <c r="FY121" s="151">
        <v>274.31304712480994</v>
      </c>
      <c r="FZ121" s="151">
        <v>274.31304712480994</v>
      </c>
      <c r="GA121" s="151">
        <v>274.31304712480994</v>
      </c>
      <c r="GB121" s="151">
        <v>274.31304712480994</v>
      </c>
      <c r="GC121" s="151">
        <v>274.31304712480994</v>
      </c>
      <c r="GD121" s="151">
        <v>274.31304712480994</v>
      </c>
      <c r="GE121" s="151">
        <v>274.31304712480994</v>
      </c>
      <c r="GF121" s="151">
        <v>274.31304712480994</v>
      </c>
      <c r="GG121" s="151">
        <v>274.31304712480994</v>
      </c>
      <c r="GH121" s="151">
        <v>274.31304712480994</v>
      </c>
      <c r="GI121" s="151">
        <v>274.31304712480994</v>
      </c>
      <c r="GJ121" s="151">
        <v>274.31304712480994</v>
      </c>
      <c r="GK121" s="151">
        <v>274.31304712480994</v>
      </c>
      <c r="GL121" s="151">
        <v>274.31304712480994</v>
      </c>
      <c r="GM121" s="151">
        <v>274.31304712480994</v>
      </c>
      <c r="GN121" s="151">
        <v>274.31304712480994</v>
      </c>
      <c r="GO121" s="151">
        <v>274.31304712480994</v>
      </c>
      <c r="GP121" s="151">
        <v>274.31304712480994</v>
      </c>
      <c r="GQ121" s="151">
        <v>274.31304712480994</v>
      </c>
      <c r="GR121" s="151">
        <v>274.31304712480994</v>
      </c>
      <c r="GS121" s="151">
        <v>274.31304712480994</v>
      </c>
      <c r="GT121" s="151">
        <v>274.31304712480994</v>
      </c>
      <c r="GU121" s="151">
        <v>274.31304712480994</v>
      </c>
      <c r="GV121" s="151">
        <v>274.31304712480994</v>
      </c>
      <c r="GW121" s="151">
        <v>274.31304712480994</v>
      </c>
      <c r="GX121" s="151">
        <v>274.31304712480994</v>
      </c>
      <c r="GY121" s="151">
        <v>274.31304712480994</v>
      </c>
      <c r="GZ121" s="151">
        <v>274.31304712480994</v>
      </c>
      <c r="HA121" s="151">
        <v>274.31304712480994</v>
      </c>
      <c r="HB121" s="151">
        <v>274.31304712480994</v>
      </c>
      <c r="HC121" s="423">
        <v>274.31304712480994</v>
      </c>
      <c r="HD121" s="423">
        <v>274.31304712480994</v>
      </c>
      <c r="HE121" s="423">
        <v>274.31304712480994</v>
      </c>
      <c r="HF121" s="423">
        <v>274.31304712480994</v>
      </c>
      <c r="HG121" s="423">
        <v>274.31304712480994</v>
      </c>
      <c r="HH121" s="423">
        <v>274.31304712480994</v>
      </c>
      <c r="HI121" s="423">
        <v>274.31304712480994</v>
      </c>
      <c r="HJ121" s="423">
        <v>274.31304712480994</v>
      </c>
      <c r="HK121" s="423">
        <v>274.31304712480994</v>
      </c>
      <c r="HL121" s="423">
        <v>274.31304712480994</v>
      </c>
      <c r="HM121" s="423">
        <v>274.31304712480994</v>
      </c>
      <c r="HN121" s="423">
        <v>274.31304712480994</v>
      </c>
      <c r="HO121" s="423">
        <v>311.80935861503502</v>
      </c>
      <c r="HP121" s="423">
        <v>311.80935861503502</v>
      </c>
      <c r="HQ121" s="423">
        <v>311.80935861503502</v>
      </c>
      <c r="HR121" s="423">
        <v>311.80935861503502</v>
      </c>
      <c r="HS121" s="423">
        <v>311.80935861503502</v>
      </c>
      <c r="HT121" s="423">
        <v>311.80935861503502</v>
      </c>
      <c r="HU121" s="423">
        <v>311.80935861503502</v>
      </c>
      <c r="HV121" s="423">
        <v>311.80935861503502</v>
      </c>
      <c r="HW121" s="423">
        <v>311.80935861503502</v>
      </c>
      <c r="HX121" s="423">
        <v>311.80935861503502</v>
      </c>
      <c r="HY121" s="423">
        <v>311.80935861503502</v>
      </c>
      <c r="HZ121" s="423">
        <v>311.80935861503502</v>
      </c>
      <c r="IA121" s="423">
        <v>311.80935861503502</v>
      </c>
      <c r="IB121" s="423">
        <v>311.80935861503502</v>
      </c>
      <c r="IC121" s="423">
        <v>311.80935861503502</v>
      </c>
      <c r="ID121" s="423">
        <v>311.80935861503502</v>
      </c>
      <c r="IE121" s="423">
        <v>311.80935861503502</v>
      </c>
      <c r="IF121" s="423">
        <v>311.80935861503502</v>
      </c>
      <c r="IG121" s="423">
        <v>311.80935861503502</v>
      </c>
      <c r="IH121" s="423">
        <v>311.80935861503502</v>
      </c>
      <c r="II121" s="423">
        <v>311.80935861503502</v>
      </c>
      <c r="IJ121" s="423">
        <v>311.80935861503502</v>
      </c>
      <c r="IK121" s="423">
        <v>311.80935861503502</v>
      </c>
      <c r="IL121" s="423">
        <v>311.80935861503502</v>
      </c>
    </row>
    <row r="122" spans="1:246" x14ac:dyDescent="0.25">
      <c r="A122" s="161">
        <v>348</v>
      </c>
      <c r="B122" s="144" t="s">
        <v>380</v>
      </c>
      <c r="C122" s="144">
        <v>4</v>
      </c>
      <c r="D122" s="144">
        <v>0</v>
      </c>
      <c r="E122" s="144"/>
      <c r="F122" s="145">
        <f t="shared" si="7"/>
        <v>96.245167680000009</v>
      </c>
      <c r="G122" s="146">
        <f t="shared" si="9"/>
        <v>217.98</v>
      </c>
      <c r="H122" s="147">
        <f>MAX(0,IF(Q122&lt;&gt;"",(YEAR(Q122)-YEAR(GERAL!$G$3))*12+MONTH(Q122)+1,999))</f>
        <v>97</v>
      </c>
      <c r="I122" s="148"/>
      <c r="J122" s="149">
        <v>45658</v>
      </c>
      <c r="K122" s="150">
        <f>IF(J122&lt;&gt;"",(YEAR(J122)-YEAR(GERAL!$G$3))*12+MONTH(J122)+IF(DAY(J122)&gt;1,1,0),0)</f>
        <v>61</v>
      </c>
      <c r="L122" s="151">
        <v>3.52</v>
      </c>
      <c r="M122" s="151">
        <v>5.89</v>
      </c>
      <c r="N122" s="152">
        <v>344.65</v>
      </c>
      <c r="O122" s="153">
        <f t="shared" si="8"/>
        <v>0</v>
      </c>
      <c r="P122" s="154"/>
      <c r="Q122" s="149">
        <v>46751</v>
      </c>
      <c r="R122" s="153">
        <v>106</v>
      </c>
      <c r="S122" s="156">
        <v>1</v>
      </c>
      <c r="T122" s="157" t="s">
        <v>381</v>
      </c>
      <c r="AL122" s="144" t="s">
        <v>175</v>
      </c>
      <c r="AM122" s="150" t="s">
        <v>393</v>
      </c>
      <c r="AQ122" s="151">
        <v>217.98</v>
      </c>
      <c r="AR122" s="151">
        <v>217.98</v>
      </c>
      <c r="AS122" s="151">
        <v>217.98</v>
      </c>
      <c r="AT122" s="151">
        <v>217.98</v>
      </c>
      <c r="AU122" s="151">
        <v>217.98</v>
      </c>
      <c r="AV122" s="151">
        <v>217.98</v>
      </c>
      <c r="AW122" s="151">
        <v>217.98</v>
      </c>
      <c r="AX122" s="151">
        <v>217.98</v>
      </c>
      <c r="AY122" s="151">
        <v>217.98</v>
      </c>
      <c r="AZ122" s="151">
        <v>217.98</v>
      </c>
      <c r="BA122" s="151">
        <v>217.98</v>
      </c>
      <c r="BB122" s="151">
        <v>217.98</v>
      </c>
      <c r="BC122" s="151">
        <v>217.98</v>
      </c>
      <c r="BD122" s="151">
        <v>217.98</v>
      </c>
      <c r="BE122" s="151">
        <v>217.98</v>
      </c>
      <c r="BF122" s="151">
        <v>217.98</v>
      </c>
      <c r="BG122" s="151">
        <v>217.98</v>
      </c>
      <c r="BH122" s="151">
        <v>217.98</v>
      </c>
      <c r="BI122" s="151">
        <v>217.98</v>
      </c>
      <c r="BJ122" s="151">
        <v>217.98</v>
      </c>
      <c r="BK122" s="151">
        <v>217.98</v>
      </c>
      <c r="BL122" s="151">
        <v>217.98</v>
      </c>
      <c r="BM122" s="151">
        <v>217.98</v>
      </c>
      <c r="BN122" s="151">
        <v>217.98</v>
      </c>
      <c r="BO122" s="151">
        <v>217.98</v>
      </c>
      <c r="BP122" s="151">
        <v>217.98</v>
      </c>
      <c r="BQ122" s="151">
        <v>217.98</v>
      </c>
      <c r="BR122" s="151">
        <v>217.98</v>
      </c>
      <c r="BS122" s="151">
        <v>217.98</v>
      </c>
      <c r="BT122" s="151">
        <v>217.98</v>
      </c>
      <c r="BU122" s="151">
        <v>217.98</v>
      </c>
      <c r="BV122" s="151">
        <v>217.98</v>
      </c>
      <c r="BW122" s="151">
        <v>217.98</v>
      </c>
      <c r="BX122" s="151">
        <v>217.98</v>
      </c>
      <c r="BY122" s="151">
        <v>217.98</v>
      </c>
      <c r="BZ122" s="151">
        <v>217.98</v>
      </c>
      <c r="CA122" s="151">
        <v>217.98</v>
      </c>
      <c r="CB122" s="151">
        <v>217.98</v>
      </c>
      <c r="CC122" s="151">
        <v>217.98</v>
      </c>
      <c r="CD122" s="151">
        <v>217.98</v>
      </c>
      <c r="CE122" s="151">
        <v>217.98</v>
      </c>
      <c r="CF122" s="151">
        <v>217.98</v>
      </c>
      <c r="CG122" s="151">
        <v>217.98</v>
      </c>
      <c r="CH122" s="151">
        <v>217.98</v>
      </c>
      <c r="CI122" s="151">
        <v>217.98</v>
      </c>
      <c r="CJ122" s="151">
        <v>217.98</v>
      </c>
      <c r="CK122" s="151">
        <v>217.98</v>
      </c>
      <c r="CL122" s="151">
        <v>217.98</v>
      </c>
      <c r="CM122" s="151">
        <v>217.98</v>
      </c>
      <c r="CN122" s="151">
        <v>217.98</v>
      </c>
      <c r="CO122" s="151">
        <v>217.98</v>
      </c>
      <c r="CP122" s="151">
        <v>217.98</v>
      </c>
      <c r="CQ122" s="151">
        <v>217.98</v>
      </c>
      <c r="CR122" s="151">
        <v>217.98</v>
      </c>
      <c r="CS122" s="151">
        <v>217.98</v>
      </c>
      <c r="CT122" s="151">
        <v>217.98</v>
      </c>
      <c r="CU122" s="151">
        <v>217.98</v>
      </c>
      <c r="CV122" s="151">
        <v>217.98</v>
      </c>
      <c r="CW122" s="151">
        <v>217.98</v>
      </c>
      <c r="CX122" s="151">
        <v>217.98</v>
      </c>
      <c r="CY122" s="151">
        <v>217.98</v>
      </c>
      <c r="CZ122" s="151">
        <v>217.98</v>
      </c>
      <c r="DA122" s="151">
        <v>217.98</v>
      </c>
      <c r="DB122" s="151">
        <v>217.98</v>
      </c>
      <c r="DC122" s="151">
        <v>217.98</v>
      </c>
      <c r="DD122" s="151">
        <v>217.98</v>
      </c>
      <c r="DE122" s="151">
        <v>217.98</v>
      </c>
      <c r="DF122" s="151">
        <v>217.98</v>
      </c>
      <c r="DG122" s="151">
        <v>217.98</v>
      </c>
      <c r="DH122" s="151">
        <v>217.98</v>
      </c>
      <c r="DI122" s="151">
        <v>217.98</v>
      </c>
      <c r="DJ122" s="151">
        <v>217.98</v>
      </c>
      <c r="DK122" s="151">
        <v>217.98</v>
      </c>
      <c r="DL122" s="151">
        <v>217.98</v>
      </c>
      <c r="DM122" s="151">
        <v>217.98</v>
      </c>
      <c r="DN122" s="151">
        <v>217.98</v>
      </c>
      <c r="DO122" s="151">
        <v>217.98</v>
      </c>
      <c r="DP122" s="151">
        <v>217.98</v>
      </c>
      <c r="DQ122" s="151">
        <v>217.98</v>
      </c>
      <c r="DR122" s="151">
        <v>217.98</v>
      </c>
      <c r="DS122" s="151">
        <v>217.98</v>
      </c>
      <c r="DT122" s="151">
        <v>217.98</v>
      </c>
      <c r="DU122" s="151">
        <v>217.98</v>
      </c>
      <c r="DV122" s="151">
        <v>217.98</v>
      </c>
      <c r="DW122" s="151">
        <v>217.98</v>
      </c>
      <c r="DX122" s="151">
        <v>217.98</v>
      </c>
      <c r="DY122" s="151">
        <v>217.98</v>
      </c>
      <c r="DZ122" s="151">
        <v>217.98</v>
      </c>
      <c r="EA122" s="151">
        <v>217.98</v>
      </c>
      <c r="EB122" s="151">
        <v>217.98</v>
      </c>
      <c r="EC122" s="151">
        <v>217.98</v>
      </c>
      <c r="ED122" s="151">
        <v>217.98</v>
      </c>
      <c r="EE122" s="151">
        <v>217.98</v>
      </c>
      <c r="EF122" s="151">
        <v>217.98</v>
      </c>
      <c r="EG122" s="151">
        <v>217.98</v>
      </c>
      <c r="EH122" s="151">
        <v>217.98</v>
      </c>
      <c r="EI122" s="151">
        <v>217.98</v>
      </c>
      <c r="EJ122" s="151">
        <v>217.98</v>
      </c>
      <c r="EK122" s="151">
        <v>217.98</v>
      </c>
      <c r="EL122" s="151">
        <v>217.98</v>
      </c>
      <c r="EM122" s="151">
        <v>217.98</v>
      </c>
      <c r="EN122" s="151">
        <v>217.98</v>
      </c>
      <c r="EO122" s="151">
        <v>217.98</v>
      </c>
      <c r="EP122" s="151">
        <v>217.98</v>
      </c>
      <c r="EQ122" s="151">
        <v>217.98</v>
      </c>
      <c r="ER122" s="151">
        <v>217.98</v>
      </c>
      <c r="ES122" s="151">
        <v>217.98</v>
      </c>
      <c r="ET122" s="151">
        <v>217.98</v>
      </c>
      <c r="EU122" s="151">
        <v>217.98</v>
      </c>
      <c r="EV122" s="151">
        <v>217.98</v>
      </c>
      <c r="EW122" s="151">
        <v>217.98</v>
      </c>
      <c r="EX122" s="151">
        <v>217.98</v>
      </c>
      <c r="EY122" s="151">
        <v>217.98</v>
      </c>
      <c r="EZ122" s="151">
        <v>217.98</v>
      </c>
      <c r="FA122" s="151">
        <v>217.98</v>
      </c>
      <c r="FB122" s="151">
        <v>217.98</v>
      </c>
      <c r="FC122" s="151">
        <v>217.98</v>
      </c>
      <c r="FD122" s="151">
        <v>217.98</v>
      </c>
      <c r="FE122" s="151">
        <v>217.98</v>
      </c>
      <c r="FF122" s="151">
        <v>217.98</v>
      </c>
      <c r="FG122" s="151">
        <v>217.98</v>
      </c>
      <c r="FH122" s="151">
        <v>217.98</v>
      </c>
      <c r="FI122" s="151">
        <v>217.98</v>
      </c>
      <c r="FJ122" s="151">
        <v>217.98</v>
      </c>
      <c r="FK122" s="151">
        <v>217.98</v>
      </c>
      <c r="FL122" s="151">
        <v>217.98</v>
      </c>
      <c r="FM122" s="151">
        <v>217.98</v>
      </c>
      <c r="FN122" s="151">
        <v>217.98</v>
      </c>
      <c r="FO122" s="151">
        <v>217.98</v>
      </c>
      <c r="FP122" s="151">
        <v>217.98</v>
      </c>
      <c r="FQ122" s="151">
        <v>217.98</v>
      </c>
      <c r="FR122" s="151">
        <v>217.98</v>
      </c>
      <c r="FS122" s="151">
        <v>217.98</v>
      </c>
      <c r="FT122" s="151">
        <v>217.98</v>
      </c>
      <c r="FU122" s="151">
        <v>217.98</v>
      </c>
      <c r="FV122" s="151">
        <v>217.98</v>
      </c>
      <c r="FW122" s="151">
        <v>217.98</v>
      </c>
      <c r="FX122" s="151">
        <v>217.98</v>
      </c>
      <c r="FY122" s="151">
        <v>217.98</v>
      </c>
      <c r="FZ122" s="151">
        <v>217.98</v>
      </c>
      <c r="GA122" s="151">
        <v>217.98</v>
      </c>
      <c r="GB122" s="151">
        <v>217.98</v>
      </c>
      <c r="GC122" s="151">
        <v>217.98</v>
      </c>
      <c r="GD122" s="151">
        <v>217.98</v>
      </c>
      <c r="GE122" s="151">
        <v>217.98</v>
      </c>
      <c r="GF122" s="151">
        <v>217.98</v>
      </c>
      <c r="GG122" s="151">
        <v>217.98</v>
      </c>
      <c r="GH122" s="151">
        <v>217.98</v>
      </c>
      <c r="GI122" s="151">
        <v>217.98</v>
      </c>
      <c r="GJ122" s="151">
        <v>217.98</v>
      </c>
      <c r="GK122" s="151">
        <v>217.98</v>
      </c>
      <c r="GL122" s="151">
        <v>217.98</v>
      </c>
      <c r="GM122" s="151">
        <v>217.98</v>
      </c>
      <c r="GN122" s="151">
        <v>217.98</v>
      </c>
      <c r="GO122" s="151">
        <v>217.98</v>
      </c>
      <c r="GP122" s="151">
        <v>217.98</v>
      </c>
      <c r="GQ122" s="151">
        <v>217.98</v>
      </c>
      <c r="GR122" s="151">
        <v>217.98</v>
      </c>
      <c r="GS122" s="151">
        <v>217.98</v>
      </c>
      <c r="GT122" s="151">
        <v>217.98</v>
      </c>
      <c r="GU122" s="151">
        <v>217.98</v>
      </c>
      <c r="GV122" s="151">
        <v>217.98</v>
      </c>
      <c r="GW122" s="151">
        <v>217.98</v>
      </c>
      <c r="GX122" s="151">
        <v>217.98</v>
      </c>
      <c r="GY122" s="151">
        <v>217.98</v>
      </c>
      <c r="GZ122" s="151">
        <v>217.98</v>
      </c>
      <c r="HA122" s="151">
        <v>217.98</v>
      </c>
      <c r="HB122" s="151">
        <v>217.98</v>
      </c>
      <c r="HC122" s="423">
        <v>217.98</v>
      </c>
      <c r="HD122" s="423">
        <v>217.98</v>
      </c>
      <c r="HE122" s="423">
        <v>217.98</v>
      </c>
      <c r="HF122" s="423">
        <v>217.98</v>
      </c>
      <c r="HG122" s="423">
        <v>217.98</v>
      </c>
      <c r="HH122" s="423">
        <v>217.98</v>
      </c>
      <c r="HI122" s="423">
        <v>217.98</v>
      </c>
      <c r="HJ122" s="423">
        <v>217.98</v>
      </c>
      <c r="HK122" s="423">
        <v>217.98</v>
      </c>
      <c r="HL122" s="423">
        <v>217.98</v>
      </c>
      <c r="HM122" s="423">
        <v>217.98</v>
      </c>
      <c r="HN122" s="423">
        <v>217.98</v>
      </c>
      <c r="HO122" s="423">
        <v>433.86647618921899</v>
      </c>
      <c r="HP122" s="423">
        <v>433.86647618921899</v>
      </c>
      <c r="HQ122" s="423">
        <v>433.86647618921899</v>
      </c>
      <c r="HR122" s="423">
        <v>433.86647618921899</v>
      </c>
      <c r="HS122" s="423">
        <v>433.86647618921899</v>
      </c>
      <c r="HT122" s="423">
        <v>433.86647618921899</v>
      </c>
      <c r="HU122" s="423">
        <v>433.86647618921899</v>
      </c>
      <c r="HV122" s="423">
        <v>433.86647618921899</v>
      </c>
      <c r="HW122" s="423">
        <v>433.86647618921899</v>
      </c>
      <c r="HX122" s="423">
        <v>433.86647618921899</v>
      </c>
      <c r="HY122" s="423">
        <v>433.86647618921899</v>
      </c>
      <c r="HZ122" s="423">
        <v>433.86647618921899</v>
      </c>
      <c r="IA122" s="423">
        <v>433.86647618921899</v>
      </c>
      <c r="IB122" s="423">
        <v>433.86647618921899</v>
      </c>
      <c r="IC122" s="423">
        <v>433.86647618921899</v>
      </c>
      <c r="ID122" s="423">
        <v>433.86647618921899</v>
      </c>
      <c r="IE122" s="423">
        <v>433.86647618921899</v>
      </c>
      <c r="IF122" s="423">
        <v>433.86647618921899</v>
      </c>
      <c r="IG122" s="423">
        <v>433.86647618921899</v>
      </c>
      <c r="IH122" s="423">
        <v>433.86647618921899</v>
      </c>
      <c r="II122" s="423">
        <v>433.86647618921899</v>
      </c>
      <c r="IJ122" s="423">
        <v>433.86647618921899</v>
      </c>
      <c r="IK122" s="423">
        <v>433.86647618921899</v>
      </c>
      <c r="IL122" s="423">
        <v>433.86647618921899</v>
      </c>
    </row>
    <row r="123" spans="1:246" x14ac:dyDescent="0.25">
      <c r="A123" s="161">
        <v>3481</v>
      </c>
      <c r="B123" s="144" t="s">
        <v>382</v>
      </c>
      <c r="C123" s="144">
        <v>4</v>
      </c>
      <c r="D123" s="144">
        <v>0</v>
      </c>
      <c r="E123" s="144"/>
      <c r="F123" s="145">
        <f t="shared" si="7"/>
        <v>245.15278559999999</v>
      </c>
      <c r="G123" s="146">
        <f t="shared" si="9"/>
        <v>217.98</v>
      </c>
      <c r="H123" s="147">
        <f>MAX(0,IF(Q123&lt;&gt;"",(YEAR(Q123)-YEAR(GERAL!$G$3))*12+MONTH(Q123)+1,999))</f>
        <v>999</v>
      </c>
      <c r="I123" s="148"/>
      <c r="J123" s="149">
        <v>46753</v>
      </c>
      <c r="K123" s="150">
        <f>IF(J123&lt;&gt;"",(YEAR(J123)-YEAR(GERAL!$G$3))*12+MONTH(J123)+IF(DAY(J123)&gt;1,1,0),0)</f>
        <v>97</v>
      </c>
      <c r="L123" s="151">
        <v>3.52</v>
      </c>
      <c r="M123" s="151">
        <v>5.89</v>
      </c>
      <c r="N123" s="152">
        <v>344.65</v>
      </c>
      <c r="O123" s="153">
        <f t="shared" si="8"/>
        <v>0</v>
      </c>
      <c r="P123" s="154"/>
      <c r="Q123" s="149"/>
      <c r="R123" s="153">
        <v>270</v>
      </c>
      <c r="S123" s="156">
        <v>1</v>
      </c>
      <c r="T123" s="157" t="s">
        <v>383</v>
      </c>
      <c r="AL123" s="144" t="s">
        <v>175</v>
      </c>
      <c r="AM123" s="150" t="s">
        <v>393</v>
      </c>
      <c r="AQ123" s="151">
        <v>217.98</v>
      </c>
      <c r="AR123" s="151">
        <v>217.98</v>
      </c>
      <c r="AS123" s="151">
        <v>217.98</v>
      </c>
      <c r="AT123" s="151">
        <v>217.98</v>
      </c>
      <c r="AU123" s="151">
        <v>217.98</v>
      </c>
      <c r="AV123" s="151">
        <v>217.98</v>
      </c>
      <c r="AW123" s="151">
        <v>217.98</v>
      </c>
      <c r="AX123" s="151">
        <v>217.98</v>
      </c>
      <c r="AY123" s="151">
        <v>217.98</v>
      </c>
      <c r="AZ123" s="151">
        <v>217.98</v>
      </c>
      <c r="BA123" s="151">
        <v>217.98</v>
      </c>
      <c r="BB123" s="151">
        <v>217.98</v>
      </c>
      <c r="BC123" s="151">
        <v>217.98</v>
      </c>
      <c r="BD123" s="151">
        <v>217.98</v>
      </c>
      <c r="BE123" s="151">
        <v>217.98</v>
      </c>
      <c r="BF123" s="151">
        <v>217.98</v>
      </c>
      <c r="BG123" s="151">
        <v>217.98</v>
      </c>
      <c r="BH123" s="151">
        <v>217.98</v>
      </c>
      <c r="BI123" s="151">
        <v>217.98</v>
      </c>
      <c r="BJ123" s="151">
        <v>217.98</v>
      </c>
      <c r="BK123" s="151">
        <v>217.98</v>
      </c>
      <c r="BL123" s="151">
        <v>217.98</v>
      </c>
      <c r="BM123" s="151">
        <v>217.98</v>
      </c>
      <c r="BN123" s="151">
        <v>217.98</v>
      </c>
      <c r="BO123" s="151">
        <v>217.98</v>
      </c>
      <c r="BP123" s="151">
        <v>217.98</v>
      </c>
      <c r="BQ123" s="151">
        <v>217.98</v>
      </c>
      <c r="BR123" s="151">
        <v>217.98</v>
      </c>
      <c r="BS123" s="151">
        <v>217.98</v>
      </c>
      <c r="BT123" s="151">
        <v>217.98</v>
      </c>
      <c r="BU123" s="151">
        <v>217.98</v>
      </c>
      <c r="BV123" s="151">
        <v>217.98</v>
      </c>
      <c r="BW123" s="151">
        <v>217.98</v>
      </c>
      <c r="BX123" s="151">
        <v>217.98</v>
      </c>
      <c r="BY123" s="151">
        <v>217.98</v>
      </c>
      <c r="BZ123" s="151">
        <v>217.98</v>
      </c>
      <c r="CA123" s="151">
        <v>217.98</v>
      </c>
      <c r="CB123" s="151">
        <v>217.98</v>
      </c>
      <c r="CC123" s="151">
        <v>217.98</v>
      </c>
      <c r="CD123" s="151">
        <v>217.98</v>
      </c>
      <c r="CE123" s="151">
        <v>217.98</v>
      </c>
      <c r="CF123" s="151">
        <v>217.98</v>
      </c>
      <c r="CG123" s="151">
        <v>217.98</v>
      </c>
      <c r="CH123" s="151">
        <v>217.98</v>
      </c>
      <c r="CI123" s="151">
        <v>217.98</v>
      </c>
      <c r="CJ123" s="151">
        <v>217.98</v>
      </c>
      <c r="CK123" s="151">
        <v>217.98</v>
      </c>
      <c r="CL123" s="151">
        <v>217.98</v>
      </c>
      <c r="CM123" s="151">
        <v>217.98</v>
      </c>
      <c r="CN123" s="151">
        <v>217.98</v>
      </c>
      <c r="CO123" s="151">
        <v>217.98</v>
      </c>
      <c r="CP123" s="151">
        <v>217.98</v>
      </c>
      <c r="CQ123" s="151">
        <v>217.98</v>
      </c>
      <c r="CR123" s="151">
        <v>217.98</v>
      </c>
      <c r="CS123" s="151">
        <v>217.98</v>
      </c>
      <c r="CT123" s="151">
        <v>217.98</v>
      </c>
      <c r="CU123" s="151">
        <v>217.98</v>
      </c>
      <c r="CV123" s="151">
        <v>217.98</v>
      </c>
      <c r="CW123" s="151">
        <v>217.98</v>
      </c>
      <c r="CX123" s="151">
        <v>217.98</v>
      </c>
      <c r="CY123" s="151">
        <v>217.98</v>
      </c>
      <c r="CZ123" s="151">
        <v>217.98</v>
      </c>
      <c r="DA123" s="151">
        <v>217.98</v>
      </c>
      <c r="DB123" s="151">
        <v>217.98</v>
      </c>
      <c r="DC123" s="151">
        <v>217.98</v>
      </c>
      <c r="DD123" s="151">
        <v>217.98</v>
      </c>
      <c r="DE123" s="151">
        <v>217.98</v>
      </c>
      <c r="DF123" s="151">
        <v>217.98</v>
      </c>
      <c r="DG123" s="151">
        <v>217.98</v>
      </c>
      <c r="DH123" s="151">
        <v>217.98</v>
      </c>
      <c r="DI123" s="151">
        <v>217.98</v>
      </c>
      <c r="DJ123" s="151">
        <v>217.98</v>
      </c>
      <c r="DK123" s="151">
        <v>217.98</v>
      </c>
      <c r="DL123" s="151">
        <v>217.98</v>
      </c>
      <c r="DM123" s="151">
        <v>217.98</v>
      </c>
      <c r="DN123" s="151">
        <v>217.98</v>
      </c>
      <c r="DO123" s="151">
        <v>217.98</v>
      </c>
      <c r="DP123" s="151">
        <v>217.98</v>
      </c>
      <c r="DQ123" s="151">
        <v>217.98</v>
      </c>
      <c r="DR123" s="151">
        <v>217.98</v>
      </c>
      <c r="DS123" s="151">
        <v>217.98</v>
      </c>
      <c r="DT123" s="151">
        <v>217.98</v>
      </c>
      <c r="DU123" s="151">
        <v>217.98</v>
      </c>
      <c r="DV123" s="151">
        <v>217.98</v>
      </c>
      <c r="DW123" s="151">
        <v>217.98</v>
      </c>
      <c r="DX123" s="151">
        <v>217.98</v>
      </c>
      <c r="DY123" s="151">
        <v>217.98</v>
      </c>
      <c r="DZ123" s="151">
        <v>217.98</v>
      </c>
      <c r="EA123" s="151">
        <v>217.98</v>
      </c>
      <c r="EB123" s="151">
        <v>217.98</v>
      </c>
      <c r="EC123" s="151">
        <v>217.98</v>
      </c>
      <c r="ED123" s="151">
        <v>217.98</v>
      </c>
      <c r="EE123" s="151">
        <v>217.98</v>
      </c>
      <c r="EF123" s="151">
        <v>217.98</v>
      </c>
      <c r="EG123" s="151">
        <v>217.98</v>
      </c>
      <c r="EH123" s="151">
        <v>217.98</v>
      </c>
      <c r="EI123" s="151">
        <v>217.98</v>
      </c>
      <c r="EJ123" s="151">
        <v>217.98</v>
      </c>
      <c r="EK123" s="151">
        <v>217.98</v>
      </c>
      <c r="EL123" s="151">
        <v>217.98</v>
      </c>
      <c r="EM123" s="151">
        <v>217.98</v>
      </c>
      <c r="EN123" s="151">
        <v>217.98</v>
      </c>
      <c r="EO123" s="151">
        <v>217.98</v>
      </c>
      <c r="EP123" s="151">
        <v>217.98</v>
      </c>
      <c r="EQ123" s="151">
        <v>217.98</v>
      </c>
      <c r="ER123" s="151">
        <v>217.98</v>
      </c>
      <c r="ES123" s="151">
        <v>217.98</v>
      </c>
      <c r="ET123" s="151">
        <v>217.98</v>
      </c>
      <c r="EU123" s="151">
        <v>217.98</v>
      </c>
      <c r="EV123" s="151">
        <v>217.98</v>
      </c>
      <c r="EW123" s="151">
        <v>217.98</v>
      </c>
      <c r="EX123" s="151">
        <v>217.98</v>
      </c>
      <c r="EY123" s="151">
        <v>217.98</v>
      </c>
      <c r="EZ123" s="151">
        <v>217.98</v>
      </c>
      <c r="FA123" s="151">
        <v>217.98</v>
      </c>
      <c r="FB123" s="151">
        <v>217.98</v>
      </c>
      <c r="FC123" s="151">
        <v>217.98</v>
      </c>
      <c r="FD123" s="151">
        <v>217.98</v>
      </c>
      <c r="FE123" s="151">
        <v>217.98</v>
      </c>
      <c r="FF123" s="151">
        <v>217.98</v>
      </c>
      <c r="FG123" s="151">
        <v>217.98</v>
      </c>
      <c r="FH123" s="151">
        <v>217.98</v>
      </c>
      <c r="FI123" s="151">
        <v>217.98</v>
      </c>
      <c r="FJ123" s="151">
        <v>217.98</v>
      </c>
      <c r="FK123" s="151">
        <v>217.98</v>
      </c>
      <c r="FL123" s="151">
        <v>217.98</v>
      </c>
      <c r="FM123" s="151">
        <v>217.98</v>
      </c>
      <c r="FN123" s="151">
        <v>217.98</v>
      </c>
      <c r="FO123" s="151">
        <v>217.98</v>
      </c>
      <c r="FP123" s="151">
        <v>217.98</v>
      </c>
      <c r="FQ123" s="151">
        <v>217.98</v>
      </c>
      <c r="FR123" s="151">
        <v>217.98</v>
      </c>
      <c r="FS123" s="151">
        <v>217.98</v>
      </c>
      <c r="FT123" s="151">
        <v>217.98</v>
      </c>
      <c r="FU123" s="151">
        <v>217.98</v>
      </c>
      <c r="FV123" s="151">
        <v>217.98</v>
      </c>
      <c r="FW123" s="151">
        <v>217.98</v>
      </c>
      <c r="FX123" s="151">
        <v>217.98</v>
      </c>
      <c r="FY123" s="151">
        <v>217.98</v>
      </c>
      <c r="FZ123" s="151">
        <v>217.98</v>
      </c>
      <c r="GA123" s="151">
        <v>217.98</v>
      </c>
      <c r="GB123" s="151">
        <v>217.98</v>
      </c>
      <c r="GC123" s="151">
        <v>217.98</v>
      </c>
      <c r="GD123" s="151">
        <v>217.98</v>
      </c>
      <c r="GE123" s="151">
        <v>217.98</v>
      </c>
      <c r="GF123" s="151">
        <v>217.98</v>
      </c>
      <c r="GG123" s="151">
        <v>217.98</v>
      </c>
      <c r="GH123" s="151">
        <v>217.98</v>
      </c>
      <c r="GI123" s="151">
        <v>217.98</v>
      </c>
      <c r="GJ123" s="151">
        <v>217.98</v>
      </c>
      <c r="GK123" s="151">
        <v>217.98</v>
      </c>
      <c r="GL123" s="151">
        <v>217.98</v>
      </c>
      <c r="GM123" s="151">
        <v>217.98</v>
      </c>
      <c r="GN123" s="151">
        <v>217.98</v>
      </c>
      <c r="GO123" s="151">
        <v>217.98</v>
      </c>
      <c r="GP123" s="151">
        <v>217.98</v>
      </c>
      <c r="GQ123" s="151">
        <v>217.98</v>
      </c>
      <c r="GR123" s="151">
        <v>217.98</v>
      </c>
      <c r="GS123" s="151">
        <v>217.98</v>
      </c>
      <c r="GT123" s="151">
        <v>217.98</v>
      </c>
      <c r="GU123" s="151">
        <v>217.98</v>
      </c>
      <c r="GV123" s="151">
        <v>217.98</v>
      </c>
      <c r="GW123" s="151">
        <v>217.98</v>
      </c>
      <c r="GX123" s="151">
        <v>217.98</v>
      </c>
      <c r="GY123" s="151">
        <v>217.98</v>
      </c>
      <c r="GZ123" s="151">
        <v>217.98</v>
      </c>
      <c r="HA123" s="151">
        <v>217.98</v>
      </c>
      <c r="HB123" s="151">
        <v>217.98</v>
      </c>
      <c r="HC123" s="423">
        <v>217.98</v>
      </c>
      <c r="HD123" s="423">
        <v>217.98</v>
      </c>
      <c r="HE123" s="423">
        <v>217.98</v>
      </c>
      <c r="HF123" s="423">
        <v>217.98</v>
      </c>
      <c r="HG123" s="423">
        <v>217.98</v>
      </c>
      <c r="HH123" s="423">
        <v>217.98</v>
      </c>
      <c r="HI123" s="423">
        <v>217.98</v>
      </c>
      <c r="HJ123" s="423">
        <v>217.98</v>
      </c>
      <c r="HK123" s="423">
        <v>217.98</v>
      </c>
      <c r="HL123" s="423">
        <v>217.98</v>
      </c>
      <c r="HM123" s="423">
        <v>217.98</v>
      </c>
      <c r="HN123" s="423">
        <v>217.98</v>
      </c>
      <c r="HO123" s="423">
        <v>433.86647618921899</v>
      </c>
      <c r="HP123" s="423">
        <v>433.86647618921899</v>
      </c>
      <c r="HQ123" s="423">
        <v>433.86647618921899</v>
      </c>
      <c r="HR123" s="423">
        <v>433.86647618921899</v>
      </c>
      <c r="HS123" s="423">
        <v>433.86647618921899</v>
      </c>
      <c r="HT123" s="423">
        <v>433.86647618921899</v>
      </c>
      <c r="HU123" s="423">
        <v>433.86647618921899</v>
      </c>
      <c r="HV123" s="423">
        <v>433.86647618921899</v>
      </c>
      <c r="HW123" s="423">
        <v>433.86647618921899</v>
      </c>
      <c r="HX123" s="423">
        <v>433.86647618921899</v>
      </c>
      <c r="HY123" s="423">
        <v>433.86647618921899</v>
      </c>
      <c r="HZ123" s="423">
        <v>433.86647618921899</v>
      </c>
      <c r="IA123" s="423">
        <v>433.86647618921899</v>
      </c>
      <c r="IB123" s="423">
        <v>433.86647618921899</v>
      </c>
      <c r="IC123" s="423">
        <v>433.86647618921899</v>
      </c>
      <c r="ID123" s="423">
        <v>433.86647618921899</v>
      </c>
      <c r="IE123" s="423">
        <v>433.86647618921899</v>
      </c>
      <c r="IF123" s="423">
        <v>433.86647618921899</v>
      </c>
      <c r="IG123" s="423">
        <v>433.86647618921899</v>
      </c>
      <c r="IH123" s="423">
        <v>433.86647618921899</v>
      </c>
      <c r="II123" s="423">
        <v>433.86647618921899</v>
      </c>
      <c r="IJ123" s="423">
        <v>433.86647618921899</v>
      </c>
      <c r="IK123" s="423">
        <v>433.86647618921899</v>
      </c>
      <c r="IL123" s="423">
        <v>433.86647618921899</v>
      </c>
    </row>
    <row r="124" spans="1:246" x14ac:dyDescent="0.25">
      <c r="A124" s="161">
        <v>349</v>
      </c>
      <c r="B124" s="144" t="s">
        <v>384</v>
      </c>
      <c r="C124" s="144">
        <v>4</v>
      </c>
      <c r="D124" s="144">
        <v>0</v>
      </c>
      <c r="E124" s="144"/>
      <c r="F124" s="145">
        <f t="shared" si="7"/>
        <v>585.61393926000005</v>
      </c>
      <c r="G124" s="146">
        <f t="shared" si="9"/>
        <v>323.57150000000001</v>
      </c>
      <c r="H124" s="147">
        <f>MAX(0,IF(Q124&lt;&gt;"",(YEAR(Q124)-YEAR(GERAL!$G$3))*12+MONTH(Q124)+1,999))</f>
        <v>999</v>
      </c>
      <c r="I124" s="148"/>
      <c r="J124" s="149">
        <v>45658</v>
      </c>
      <c r="K124" s="150">
        <f>IF(J124&lt;&gt;"",(YEAR(J124)-YEAR(GERAL!$G$3))*12+MONTH(J124)+IF(DAY(J124)&gt;1,1,0),0)</f>
        <v>61</v>
      </c>
      <c r="L124" s="151">
        <v>1.1000000000000001</v>
      </c>
      <c r="M124" s="151">
        <v>2.0499999999999998</v>
      </c>
      <c r="N124" s="152">
        <v>344.65</v>
      </c>
      <c r="O124" s="153">
        <f t="shared" si="8"/>
        <v>0</v>
      </c>
      <c r="P124" s="154"/>
      <c r="Q124" s="149"/>
      <c r="R124" s="153">
        <v>604.52</v>
      </c>
      <c r="S124" s="156">
        <v>1</v>
      </c>
      <c r="T124" s="157" t="s">
        <v>385</v>
      </c>
      <c r="AL124" s="144" t="s">
        <v>175</v>
      </c>
      <c r="AM124" s="150" t="s">
        <v>393</v>
      </c>
      <c r="AQ124" s="151">
        <v>323.57150000000001</v>
      </c>
      <c r="AR124" s="151">
        <v>323.57150000000001</v>
      </c>
      <c r="AS124" s="151">
        <v>323.57150000000001</v>
      </c>
      <c r="AT124" s="151">
        <v>323.57150000000001</v>
      </c>
      <c r="AU124" s="151">
        <v>323.57150000000001</v>
      </c>
      <c r="AV124" s="151">
        <v>323.57150000000001</v>
      </c>
      <c r="AW124" s="151">
        <v>323.57150000000001</v>
      </c>
      <c r="AX124" s="151">
        <v>323.57150000000001</v>
      </c>
      <c r="AY124" s="151">
        <v>323.57150000000001</v>
      </c>
      <c r="AZ124" s="151">
        <v>323.57150000000001</v>
      </c>
      <c r="BA124" s="151">
        <v>323.57150000000001</v>
      </c>
      <c r="BB124" s="151">
        <v>323.57150000000001</v>
      </c>
      <c r="BC124" s="151">
        <v>318.43434223495427</v>
      </c>
      <c r="BD124" s="151">
        <v>318.43434223495427</v>
      </c>
      <c r="BE124" s="151">
        <v>318.43434223495427</v>
      </c>
      <c r="BF124" s="151">
        <v>318.43434223495427</v>
      </c>
      <c r="BG124" s="151">
        <v>318.43434223495427</v>
      </c>
      <c r="BH124" s="151">
        <v>318.43434223495427</v>
      </c>
      <c r="BI124" s="151">
        <v>318.43434223495427</v>
      </c>
      <c r="BJ124" s="151">
        <v>318.43434223495427</v>
      </c>
      <c r="BK124" s="151">
        <v>318.43434223495427</v>
      </c>
      <c r="BL124" s="151">
        <v>318.43434223495427</v>
      </c>
      <c r="BM124" s="151">
        <v>318.43434223495427</v>
      </c>
      <c r="BN124" s="151">
        <v>318.43434223495427</v>
      </c>
      <c r="BO124" s="151">
        <v>313.37999824491845</v>
      </c>
      <c r="BP124" s="151">
        <v>313.37999824491845</v>
      </c>
      <c r="BQ124" s="151">
        <v>313.37999824491845</v>
      </c>
      <c r="BR124" s="151">
        <v>313.37999824491845</v>
      </c>
      <c r="BS124" s="151">
        <v>313.37999824491845</v>
      </c>
      <c r="BT124" s="151">
        <v>313.37999824491845</v>
      </c>
      <c r="BU124" s="151">
        <v>313.37999824491845</v>
      </c>
      <c r="BV124" s="151">
        <v>313.37999824491845</v>
      </c>
      <c r="BW124" s="151">
        <v>313.37999824491845</v>
      </c>
      <c r="BX124" s="151">
        <v>313.37999824491845</v>
      </c>
      <c r="BY124" s="151">
        <v>313.37999824491845</v>
      </c>
      <c r="BZ124" s="151">
        <v>313.37999824491845</v>
      </c>
      <c r="CA124" s="151">
        <v>308.4071330268327</v>
      </c>
      <c r="CB124" s="151">
        <v>308.4071330268327</v>
      </c>
      <c r="CC124" s="151">
        <v>308.4071330268327</v>
      </c>
      <c r="CD124" s="151">
        <v>308.4071330268327</v>
      </c>
      <c r="CE124" s="151">
        <v>308.4071330268327</v>
      </c>
      <c r="CF124" s="151">
        <v>308.4071330268327</v>
      </c>
      <c r="CG124" s="151">
        <v>308.4071330268327</v>
      </c>
      <c r="CH124" s="151">
        <v>308.4071330268327</v>
      </c>
      <c r="CI124" s="151">
        <v>308.4071330268327</v>
      </c>
      <c r="CJ124" s="151">
        <v>308.4071330268327</v>
      </c>
      <c r="CK124" s="151">
        <v>308.4071330268327</v>
      </c>
      <c r="CL124" s="151">
        <v>308.4071330268327</v>
      </c>
      <c r="CM124" s="151">
        <v>303.51443309861327</v>
      </c>
      <c r="CN124" s="151">
        <v>303.51443309861327</v>
      </c>
      <c r="CO124" s="151">
        <v>303.51443309861327</v>
      </c>
      <c r="CP124" s="151">
        <v>303.51443309861327</v>
      </c>
      <c r="CQ124" s="151">
        <v>303.51443309861327</v>
      </c>
      <c r="CR124" s="151">
        <v>303.51443309861327</v>
      </c>
      <c r="CS124" s="151">
        <v>303.51443309861327</v>
      </c>
      <c r="CT124" s="151">
        <v>303.51443309861327</v>
      </c>
      <c r="CU124" s="151">
        <v>303.51443309861327</v>
      </c>
      <c r="CV124" s="151">
        <v>303.51443309861327</v>
      </c>
      <c r="CW124" s="151">
        <v>303.51443309861327</v>
      </c>
      <c r="CX124" s="151">
        <v>303.51443309861327</v>
      </c>
      <c r="CY124" s="151">
        <v>298.70060615222116</v>
      </c>
      <c r="CZ124" s="151">
        <v>298.70060615222116</v>
      </c>
      <c r="DA124" s="151">
        <v>298.70060615222116</v>
      </c>
      <c r="DB124" s="151">
        <v>298.70060615222116</v>
      </c>
      <c r="DC124" s="151">
        <v>298.70060615222116</v>
      </c>
      <c r="DD124" s="151">
        <v>298.70060615222116</v>
      </c>
      <c r="DE124" s="151">
        <v>298.70060615222116</v>
      </c>
      <c r="DF124" s="151">
        <v>298.70060615222116</v>
      </c>
      <c r="DG124" s="151">
        <v>298.70060615222116</v>
      </c>
      <c r="DH124" s="151">
        <v>298.70060615222116</v>
      </c>
      <c r="DI124" s="151">
        <v>298.70060615222116</v>
      </c>
      <c r="DJ124" s="151">
        <v>298.70060615222116</v>
      </c>
      <c r="DK124" s="151">
        <v>294.11463992177693</v>
      </c>
      <c r="DL124" s="151">
        <v>294.11463992177693</v>
      </c>
      <c r="DM124" s="151">
        <v>294.11463992177693</v>
      </c>
      <c r="DN124" s="151">
        <v>294.11463992177693</v>
      </c>
      <c r="DO124" s="151">
        <v>294.11463992177693</v>
      </c>
      <c r="DP124" s="151">
        <v>294.11463992177693</v>
      </c>
      <c r="DQ124" s="151">
        <v>294.11463992177693</v>
      </c>
      <c r="DR124" s="151">
        <v>294.11463992177693</v>
      </c>
      <c r="DS124" s="151">
        <v>294.11463992177693</v>
      </c>
      <c r="DT124" s="151">
        <v>294.11463992177693</v>
      </c>
      <c r="DU124" s="151">
        <v>294.11463992177693</v>
      </c>
      <c r="DV124" s="151">
        <v>294.11463992177693</v>
      </c>
      <c r="DW124" s="151">
        <v>289.5286736913327</v>
      </c>
      <c r="DX124" s="151">
        <v>289.5286736913327</v>
      </c>
      <c r="DY124" s="151">
        <v>289.5286736913327</v>
      </c>
      <c r="DZ124" s="151">
        <v>289.5286736913327</v>
      </c>
      <c r="EA124" s="151">
        <v>289.5286736913327</v>
      </c>
      <c r="EB124" s="151">
        <v>289.5286736913327</v>
      </c>
      <c r="EC124" s="151">
        <v>289.5286736913327</v>
      </c>
      <c r="ED124" s="151">
        <v>289.5286736913327</v>
      </c>
      <c r="EE124" s="151">
        <v>289.5286736913327</v>
      </c>
      <c r="EF124" s="151">
        <v>289.5286736913327</v>
      </c>
      <c r="EG124" s="151">
        <v>289.5286736913327</v>
      </c>
      <c r="EH124" s="151">
        <v>289.5286736913327</v>
      </c>
      <c r="EI124" s="151">
        <v>284.94270746088847</v>
      </c>
      <c r="EJ124" s="151">
        <v>284.94270746088847</v>
      </c>
      <c r="EK124" s="151">
        <v>284.94270746088847</v>
      </c>
      <c r="EL124" s="151">
        <v>284.94270746088847</v>
      </c>
      <c r="EM124" s="151">
        <v>284.94270746088847</v>
      </c>
      <c r="EN124" s="151">
        <v>284.94270746088847</v>
      </c>
      <c r="EO124" s="151">
        <v>284.94270746088847</v>
      </c>
      <c r="EP124" s="151">
        <v>284.94270746088847</v>
      </c>
      <c r="EQ124" s="151">
        <v>284.94270746088847</v>
      </c>
      <c r="ER124" s="151">
        <v>284.94270746088847</v>
      </c>
      <c r="ES124" s="151">
        <v>284.94270746088847</v>
      </c>
      <c r="ET124" s="151">
        <v>284.94270746088847</v>
      </c>
      <c r="EU124" s="151">
        <v>280.35674123044424</v>
      </c>
      <c r="EV124" s="151">
        <v>280.35674123044424</v>
      </c>
      <c r="EW124" s="151">
        <v>280.35674123044424</v>
      </c>
      <c r="EX124" s="151">
        <v>280.35674123044424</v>
      </c>
      <c r="EY124" s="151">
        <v>280.35674123044424</v>
      </c>
      <c r="EZ124" s="151">
        <v>280.35674123044424</v>
      </c>
      <c r="FA124" s="151">
        <v>280.35674123044424</v>
      </c>
      <c r="FB124" s="151">
        <v>280.35674123044424</v>
      </c>
      <c r="FC124" s="151">
        <v>280.35674123044424</v>
      </c>
      <c r="FD124" s="151">
        <v>280.35674123044424</v>
      </c>
      <c r="FE124" s="151">
        <v>280.35674123044424</v>
      </c>
      <c r="FF124" s="151">
        <v>280.35674123044424</v>
      </c>
      <c r="FG124" s="151">
        <v>275.77077500000001</v>
      </c>
      <c r="FH124" s="151">
        <v>275.77077500000001</v>
      </c>
      <c r="FI124" s="151">
        <v>275.77077500000001</v>
      </c>
      <c r="FJ124" s="151">
        <v>275.77077500000001</v>
      </c>
      <c r="FK124" s="151">
        <v>275.77077500000001</v>
      </c>
      <c r="FL124" s="151">
        <v>275.77077500000001</v>
      </c>
      <c r="FM124" s="151">
        <v>275.77077500000001</v>
      </c>
      <c r="FN124" s="151">
        <v>275.77077500000001</v>
      </c>
      <c r="FO124" s="151">
        <v>275.77077500000001</v>
      </c>
      <c r="FP124" s="151">
        <v>275.77077500000001</v>
      </c>
      <c r="FQ124" s="151">
        <v>275.77077500000001</v>
      </c>
      <c r="FR124" s="151">
        <v>275.77077500000001</v>
      </c>
      <c r="FS124" s="151">
        <v>271.18480876955579</v>
      </c>
      <c r="FT124" s="151">
        <v>271.18480876955579</v>
      </c>
      <c r="FU124" s="151">
        <v>271.18480876955579</v>
      </c>
      <c r="FV124" s="151">
        <v>271.18480876955579</v>
      </c>
      <c r="FW124" s="151">
        <v>271.18480876955579</v>
      </c>
      <c r="FX124" s="151">
        <v>271.18480876955579</v>
      </c>
      <c r="FY124" s="151">
        <v>271.18480876955579</v>
      </c>
      <c r="FZ124" s="151">
        <v>271.18480876955579</v>
      </c>
      <c r="GA124" s="151">
        <v>271.18480876955579</v>
      </c>
      <c r="GB124" s="151">
        <v>271.18480876955579</v>
      </c>
      <c r="GC124" s="151">
        <v>271.18480876955579</v>
      </c>
      <c r="GD124" s="151">
        <v>271.18480876955579</v>
      </c>
      <c r="GE124" s="151">
        <v>266.59884253911156</v>
      </c>
      <c r="GF124" s="151">
        <v>266.59884253911156</v>
      </c>
      <c r="GG124" s="151">
        <v>266.59884253911156</v>
      </c>
      <c r="GH124" s="151">
        <v>266.59884253911156</v>
      </c>
      <c r="GI124" s="151">
        <v>266.59884253911156</v>
      </c>
      <c r="GJ124" s="151">
        <v>266.59884253911156</v>
      </c>
      <c r="GK124" s="151">
        <v>266.59884253911156</v>
      </c>
      <c r="GL124" s="151">
        <v>266.59884253911156</v>
      </c>
      <c r="GM124" s="151">
        <v>266.59884253911156</v>
      </c>
      <c r="GN124" s="151">
        <v>266.59884253911156</v>
      </c>
      <c r="GO124" s="151">
        <v>266.59884253911156</v>
      </c>
      <c r="GP124" s="151">
        <v>266.59884253911156</v>
      </c>
      <c r="GQ124" s="151">
        <v>262.01287630866739</v>
      </c>
      <c r="GR124" s="151">
        <v>262.01287630866739</v>
      </c>
      <c r="GS124" s="151">
        <v>262.01287630866739</v>
      </c>
      <c r="GT124" s="151">
        <v>262.01287630866739</v>
      </c>
      <c r="GU124" s="151">
        <v>262.01287630866739</v>
      </c>
      <c r="GV124" s="151">
        <v>262.01287630866739</v>
      </c>
      <c r="GW124" s="151">
        <v>262.01287630866739</v>
      </c>
      <c r="GX124" s="151">
        <v>262.01287630866739</v>
      </c>
      <c r="GY124" s="151">
        <v>262.01287630866739</v>
      </c>
      <c r="GZ124" s="151">
        <v>262.01287630866739</v>
      </c>
      <c r="HA124" s="151">
        <v>262.01287630866739</v>
      </c>
      <c r="HB124" s="151">
        <v>262.01287630866739</v>
      </c>
      <c r="HC124" s="423">
        <v>257.42691007822316</v>
      </c>
      <c r="HD124" s="423">
        <v>257.42691007822316</v>
      </c>
      <c r="HE124" s="423">
        <v>257.42691007822316</v>
      </c>
      <c r="HF124" s="423">
        <v>257.42691007822316</v>
      </c>
      <c r="HG124" s="423">
        <v>257.42691007822316</v>
      </c>
      <c r="HH124" s="423">
        <v>257.42691007822316</v>
      </c>
      <c r="HI124" s="423">
        <v>257.42691007822316</v>
      </c>
      <c r="HJ124" s="423">
        <v>257.42691007822316</v>
      </c>
      <c r="HK124" s="423">
        <v>257.42691007822316</v>
      </c>
      <c r="HL124" s="423">
        <v>257.42691007822316</v>
      </c>
      <c r="HM124" s="423">
        <v>257.42691007822316</v>
      </c>
      <c r="HN124" s="423">
        <v>257.42691007822316</v>
      </c>
      <c r="HO124" s="423">
        <v>98.624657419083604</v>
      </c>
      <c r="HP124" s="423">
        <v>98.624657419083604</v>
      </c>
      <c r="HQ124" s="423">
        <v>98.624657419083604</v>
      </c>
      <c r="HR124" s="423">
        <v>98.624657419083604</v>
      </c>
      <c r="HS124" s="423">
        <v>98.624657419083604</v>
      </c>
      <c r="HT124" s="423">
        <v>98.624657419083604</v>
      </c>
      <c r="HU124" s="423">
        <v>98.624657419083604</v>
      </c>
      <c r="HV124" s="423">
        <v>98.624657419083604</v>
      </c>
      <c r="HW124" s="423">
        <v>98.624657419083604</v>
      </c>
      <c r="HX124" s="423">
        <v>98.624657419083604</v>
      </c>
      <c r="HY124" s="423">
        <v>98.624657419083604</v>
      </c>
      <c r="HZ124" s="423">
        <v>98.624657419083604</v>
      </c>
      <c r="IA124" s="423">
        <v>98.624657419083604</v>
      </c>
      <c r="IB124" s="423">
        <v>98.624657419083604</v>
      </c>
      <c r="IC124" s="423">
        <v>98.624657419083604</v>
      </c>
      <c r="ID124" s="423">
        <v>98.624657419083604</v>
      </c>
      <c r="IE124" s="423">
        <v>98.624657419083604</v>
      </c>
      <c r="IF124" s="423">
        <v>98.624657419083604</v>
      </c>
      <c r="IG124" s="423">
        <v>98.624657419083604</v>
      </c>
      <c r="IH124" s="423">
        <v>98.624657419083604</v>
      </c>
      <c r="II124" s="423">
        <v>98.624657419083604</v>
      </c>
      <c r="IJ124" s="423">
        <v>98.624657419083604</v>
      </c>
      <c r="IK124" s="423">
        <v>98.624657419083604</v>
      </c>
      <c r="IL124" s="423">
        <v>98.624657419083604</v>
      </c>
    </row>
    <row r="125" spans="1:246" x14ac:dyDescent="0.25">
      <c r="A125" s="161">
        <v>350</v>
      </c>
      <c r="B125" s="144" t="s">
        <v>386</v>
      </c>
      <c r="C125" s="144">
        <v>3</v>
      </c>
      <c r="D125" s="144">
        <v>0</v>
      </c>
      <c r="E125" s="144"/>
      <c r="F125" s="145">
        <f t="shared" si="7"/>
        <v>35.108950800000002</v>
      </c>
      <c r="G125" s="146">
        <f t="shared" si="9"/>
        <v>236.55274006000005</v>
      </c>
      <c r="H125" s="147">
        <f>MAX(0,IF(Q125&lt;&gt;"",(YEAR(Q125)-YEAR(GERAL!$G$3))*12+MONTH(Q125)+1,999))</f>
        <v>999</v>
      </c>
      <c r="I125" s="148"/>
      <c r="J125" s="149">
        <v>45658</v>
      </c>
      <c r="K125" s="150">
        <f>IF(J125&lt;&gt;"",(YEAR(J125)-YEAR(GERAL!$G$3))*12+MONTH(J125)+IF(DAY(J125)&gt;1,1,0),0)</f>
        <v>61</v>
      </c>
      <c r="L125" s="151">
        <v>2</v>
      </c>
      <c r="M125" s="151">
        <v>4.21</v>
      </c>
      <c r="N125" s="152">
        <v>344.65</v>
      </c>
      <c r="O125" s="153">
        <f t="shared" si="8"/>
        <v>0</v>
      </c>
      <c r="P125" s="154"/>
      <c r="Q125" s="149"/>
      <c r="R125" s="153">
        <v>37.4</v>
      </c>
      <c r="S125" s="156">
        <v>1</v>
      </c>
      <c r="T125" s="157">
        <v>0</v>
      </c>
      <c r="AL125" s="144" t="s">
        <v>175</v>
      </c>
      <c r="AM125" s="150" t="s">
        <v>393</v>
      </c>
      <c r="AO125" s="419" t="s">
        <v>387</v>
      </c>
      <c r="AQ125" s="151">
        <v>236.55274006000005</v>
      </c>
      <c r="AR125" s="151">
        <v>236.55274006000005</v>
      </c>
      <c r="AS125" s="151">
        <v>236.55274006000005</v>
      </c>
      <c r="AT125" s="151">
        <v>236.55274006000005</v>
      </c>
      <c r="AU125" s="151">
        <v>236.55274006000005</v>
      </c>
      <c r="AV125" s="151">
        <v>236.55274006000005</v>
      </c>
      <c r="AW125" s="151">
        <v>236.55274006000005</v>
      </c>
      <c r="AX125" s="151">
        <v>236.55274006000005</v>
      </c>
      <c r="AY125" s="151">
        <v>236.55274006000005</v>
      </c>
      <c r="AZ125" s="151">
        <v>236.55274006000005</v>
      </c>
      <c r="BA125" s="151">
        <v>236.55274006000005</v>
      </c>
      <c r="BB125" s="151">
        <v>236.55274006000005</v>
      </c>
      <c r="BC125" s="151">
        <v>233.31601317295053</v>
      </c>
      <c r="BD125" s="151">
        <v>233.31601317295053</v>
      </c>
      <c r="BE125" s="151">
        <v>233.31601317295053</v>
      </c>
      <c r="BF125" s="151">
        <v>233.31601317295053</v>
      </c>
      <c r="BG125" s="151">
        <v>233.31601317295053</v>
      </c>
      <c r="BH125" s="151">
        <v>233.31601317295053</v>
      </c>
      <c r="BI125" s="151">
        <v>233.31601317295053</v>
      </c>
      <c r="BJ125" s="151">
        <v>233.31601317295053</v>
      </c>
      <c r="BK125" s="151">
        <v>233.31601317295053</v>
      </c>
      <c r="BL125" s="151">
        <v>233.31601317295053</v>
      </c>
      <c r="BM125" s="151">
        <v>233.31601317295053</v>
      </c>
      <c r="BN125" s="151">
        <v>233.31601317295053</v>
      </c>
      <c r="BO125" s="151">
        <v>230.13146408235039</v>
      </c>
      <c r="BP125" s="151">
        <v>230.13146408235039</v>
      </c>
      <c r="BQ125" s="151">
        <v>230.13146408235039</v>
      </c>
      <c r="BR125" s="151">
        <v>230.13146408235039</v>
      </c>
      <c r="BS125" s="151">
        <v>230.13146408235039</v>
      </c>
      <c r="BT125" s="151">
        <v>230.13146408235039</v>
      </c>
      <c r="BU125" s="151">
        <v>230.13146408235039</v>
      </c>
      <c r="BV125" s="151">
        <v>230.13146408235039</v>
      </c>
      <c r="BW125" s="151">
        <v>230.13146408235039</v>
      </c>
      <c r="BX125" s="151">
        <v>230.13146408235039</v>
      </c>
      <c r="BY125" s="151">
        <v>230.13146408235039</v>
      </c>
      <c r="BZ125" s="151">
        <v>230.13146408235039</v>
      </c>
      <c r="CA125" s="151">
        <v>226.99825165376382</v>
      </c>
      <c r="CB125" s="151">
        <v>226.99825165376382</v>
      </c>
      <c r="CC125" s="151">
        <v>226.99825165376382</v>
      </c>
      <c r="CD125" s="151">
        <v>226.99825165376382</v>
      </c>
      <c r="CE125" s="151">
        <v>226.99825165376382</v>
      </c>
      <c r="CF125" s="151">
        <v>226.99825165376382</v>
      </c>
      <c r="CG125" s="151">
        <v>226.99825165376382</v>
      </c>
      <c r="CH125" s="151">
        <v>226.99825165376382</v>
      </c>
      <c r="CI125" s="151">
        <v>226.99825165376382</v>
      </c>
      <c r="CJ125" s="151">
        <v>226.99825165376382</v>
      </c>
      <c r="CK125" s="151">
        <v>226.99825165376382</v>
      </c>
      <c r="CL125" s="151">
        <v>226.99825165376382</v>
      </c>
      <c r="CM125" s="151">
        <v>223.91554831230007</v>
      </c>
      <c r="CN125" s="151">
        <v>223.91554831230007</v>
      </c>
      <c r="CO125" s="151">
        <v>223.91554831230007</v>
      </c>
      <c r="CP125" s="151">
        <v>223.91554831230007</v>
      </c>
      <c r="CQ125" s="151">
        <v>223.91554831230007</v>
      </c>
      <c r="CR125" s="151">
        <v>223.91554831230007</v>
      </c>
      <c r="CS125" s="151">
        <v>223.91554831230007</v>
      </c>
      <c r="CT125" s="151">
        <v>223.91554831230007</v>
      </c>
      <c r="CU125" s="151">
        <v>223.91554831230007</v>
      </c>
      <c r="CV125" s="151">
        <v>223.91554831230007</v>
      </c>
      <c r="CW125" s="151">
        <v>223.91554831230007</v>
      </c>
      <c r="CX125" s="151">
        <v>223.91554831230007</v>
      </c>
      <c r="CY125" s="151">
        <v>220.88253982402526</v>
      </c>
      <c r="CZ125" s="151">
        <v>220.88253982402526</v>
      </c>
      <c r="DA125" s="151">
        <v>220.88253982402526</v>
      </c>
      <c r="DB125" s="151">
        <v>220.88253982402526</v>
      </c>
      <c r="DC125" s="151">
        <v>220.88253982402526</v>
      </c>
      <c r="DD125" s="151">
        <v>220.88253982402526</v>
      </c>
      <c r="DE125" s="151">
        <v>220.88253982402526</v>
      </c>
      <c r="DF125" s="151">
        <v>220.88253982402526</v>
      </c>
      <c r="DG125" s="151">
        <v>220.88253982402526</v>
      </c>
      <c r="DH125" s="151">
        <v>220.88253982402526</v>
      </c>
      <c r="DI125" s="151">
        <v>220.88253982402526</v>
      </c>
      <c r="DJ125" s="151">
        <v>220.88253982402526</v>
      </c>
      <c r="DK125" s="151">
        <v>217.99309766942022</v>
      </c>
      <c r="DL125" s="151">
        <v>217.99309766942022</v>
      </c>
      <c r="DM125" s="151">
        <v>217.99309766942022</v>
      </c>
      <c r="DN125" s="151">
        <v>217.99309766942022</v>
      </c>
      <c r="DO125" s="151">
        <v>217.99309766942022</v>
      </c>
      <c r="DP125" s="151">
        <v>217.99309766942022</v>
      </c>
      <c r="DQ125" s="151">
        <v>217.99309766942022</v>
      </c>
      <c r="DR125" s="151">
        <v>217.99309766942022</v>
      </c>
      <c r="DS125" s="151">
        <v>217.99309766942022</v>
      </c>
      <c r="DT125" s="151">
        <v>217.99309766942022</v>
      </c>
      <c r="DU125" s="151">
        <v>217.99309766942022</v>
      </c>
      <c r="DV125" s="151">
        <v>217.99309766942022</v>
      </c>
      <c r="DW125" s="151">
        <v>215.10365551481516</v>
      </c>
      <c r="DX125" s="151">
        <v>215.10365551481516</v>
      </c>
      <c r="DY125" s="151">
        <v>215.10365551481516</v>
      </c>
      <c r="DZ125" s="151">
        <v>215.10365551481516</v>
      </c>
      <c r="EA125" s="151">
        <v>215.10365551481516</v>
      </c>
      <c r="EB125" s="151">
        <v>215.10365551481516</v>
      </c>
      <c r="EC125" s="151">
        <v>215.10365551481516</v>
      </c>
      <c r="ED125" s="151">
        <v>215.10365551481516</v>
      </c>
      <c r="EE125" s="151">
        <v>215.10365551481516</v>
      </c>
      <c r="EF125" s="151">
        <v>215.10365551481516</v>
      </c>
      <c r="EG125" s="151">
        <v>215.10365551481516</v>
      </c>
      <c r="EH125" s="151">
        <v>215.10365551481516</v>
      </c>
      <c r="EI125" s="151">
        <v>212.2142133602101</v>
      </c>
      <c r="EJ125" s="151">
        <v>212.2142133602101</v>
      </c>
      <c r="EK125" s="151">
        <v>212.2142133602101</v>
      </c>
      <c r="EL125" s="151">
        <v>212.2142133602101</v>
      </c>
      <c r="EM125" s="151">
        <v>212.2142133602101</v>
      </c>
      <c r="EN125" s="151">
        <v>212.2142133602101</v>
      </c>
      <c r="EO125" s="151">
        <v>212.2142133602101</v>
      </c>
      <c r="EP125" s="151">
        <v>212.2142133602101</v>
      </c>
      <c r="EQ125" s="151">
        <v>212.2142133602101</v>
      </c>
      <c r="ER125" s="151">
        <v>212.2142133602101</v>
      </c>
      <c r="ES125" s="151">
        <v>212.2142133602101</v>
      </c>
      <c r="ET125" s="151">
        <v>212.2142133602101</v>
      </c>
      <c r="EU125" s="151">
        <v>209.32477120560509</v>
      </c>
      <c r="EV125" s="151">
        <v>209.32477120560509</v>
      </c>
      <c r="EW125" s="151">
        <v>209.32477120560509</v>
      </c>
      <c r="EX125" s="151">
        <v>209.32477120560509</v>
      </c>
      <c r="EY125" s="151">
        <v>209.32477120560509</v>
      </c>
      <c r="EZ125" s="151">
        <v>209.32477120560509</v>
      </c>
      <c r="FA125" s="151">
        <v>209.32477120560509</v>
      </c>
      <c r="FB125" s="151">
        <v>209.32477120560509</v>
      </c>
      <c r="FC125" s="151">
        <v>209.32477120560509</v>
      </c>
      <c r="FD125" s="151">
        <v>209.32477120560509</v>
      </c>
      <c r="FE125" s="151">
        <v>209.32477120560509</v>
      </c>
      <c r="FF125" s="151">
        <v>209.32477120560509</v>
      </c>
      <c r="FG125" s="151">
        <v>206.43532905100005</v>
      </c>
      <c r="FH125" s="151">
        <v>206.43532905100005</v>
      </c>
      <c r="FI125" s="151">
        <v>206.43532905100005</v>
      </c>
      <c r="FJ125" s="151">
        <v>206.43532905100005</v>
      </c>
      <c r="FK125" s="151">
        <v>206.43532905100005</v>
      </c>
      <c r="FL125" s="151">
        <v>206.43532905100005</v>
      </c>
      <c r="FM125" s="151">
        <v>206.43532905100005</v>
      </c>
      <c r="FN125" s="151">
        <v>206.43532905100005</v>
      </c>
      <c r="FO125" s="151">
        <v>206.43532905100005</v>
      </c>
      <c r="FP125" s="151">
        <v>206.43532905100005</v>
      </c>
      <c r="FQ125" s="151">
        <v>206.43532905100005</v>
      </c>
      <c r="FR125" s="151">
        <v>206.43532905100005</v>
      </c>
      <c r="FS125" s="151">
        <v>203.54588689639499</v>
      </c>
      <c r="FT125" s="151">
        <v>203.54588689639499</v>
      </c>
      <c r="FU125" s="151">
        <v>203.54588689639499</v>
      </c>
      <c r="FV125" s="151">
        <v>203.54588689639499</v>
      </c>
      <c r="FW125" s="151">
        <v>203.54588689639499</v>
      </c>
      <c r="FX125" s="151">
        <v>203.54588689639499</v>
      </c>
      <c r="FY125" s="151">
        <v>203.54588689639499</v>
      </c>
      <c r="FZ125" s="151">
        <v>203.54588689639499</v>
      </c>
      <c r="GA125" s="151">
        <v>203.54588689639499</v>
      </c>
      <c r="GB125" s="151">
        <v>203.54588689639499</v>
      </c>
      <c r="GC125" s="151">
        <v>203.54588689639499</v>
      </c>
      <c r="GD125" s="151">
        <v>203.54588689639499</v>
      </c>
      <c r="GE125" s="151">
        <v>200.65644474178995</v>
      </c>
      <c r="GF125" s="151">
        <v>200.65644474178995</v>
      </c>
      <c r="GG125" s="151">
        <v>200.65644474178995</v>
      </c>
      <c r="GH125" s="151">
        <v>200.65644474178995</v>
      </c>
      <c r="GI125" s="151">
        <v>200.65644474178995</v>
      </c>
      <c r="GJ125" s="151">
        <v>200.65644474178995</v>
      </c>
      <c r="GK125" s="151">
        <v>200.65644474178995</v>
      </c>
      <c r="GL125" s="151">
        <v>200.65644474178995</v>
      </c>
      <c r="GM125" s="151">
        <v>200.65644474178995</v>
      </c>
      <c r="GN125" s="151">
        <v>200.65644474178995</v>
      </c>
      <c r="GO125" s="151">
        <v>200.65644474178995</v>
      </c>
      <c r="GP125" s="151">
        <v>200.65644474178995</v>
      </c>
      <c r="GQ125" s="151">
        <v>197.76700258718489</v>
      </c>
      <c r="GR125" s="151">
        <v>197.76700258718489</v>
      </c>
      <c r="GS125" s="151">
        <v>197.76700258718489</v>
      </c>
      <c r="GT125" s="151">
        <v>197.76700258718489</v>
      </c>
      <c r="GU125" s="151">
        <v>197.76700258718489</v>
      </c>
      <c r="GV125" s="151">
        <v>197.76700258718489</v>
      </c>
      <c r="GW125" s="151">
        <v>197.76700258718489</v>
      </c>
      <c r="GX125" s="151">
        <v>197.76700258718489</v>
      </c>
      <c r="GY125" s="151">
        <v>197.76700258718489</v>
      </c>
      <c r="GZ125" s="151">
        <v>197.76700258718489</v>
      </c>
      <c r="HA125" s="151">
        <v>197.76700258718489</v>
      </c>
      <c r="HB125" s="151">
        <v>197.76700258718489</v>
      </c>
      <c r="HC125" s="423">
        <v>194.87756043257986</v>
      </c>
      <c r="HD125" s="423">
        <v>194.87756043257986</v>
      </c>
      <c r="HE125" s="423">
        <v>194.87756043257986</v>
      </c>
      <c r="HF125" s="423">
        <v>194.87756043257986</v>
      </c>
      <c r="HG125" s="423">
        <v>194.87756043257986</v>
      </c>
      <c r="HH125" s="423">
        <v>194.87756043257986</v>
      </c>
      <c r="HI125" s="423">
        <v>194.87756043257986</v>
      </c>
      <c r="HJ125" s="423">
        <v>194.87756043257986</v>
      </c>
      <c r="HK125" s="423">
        <v>194.87756043257986</v>
      </c>
      <c r="HL125" s="423">
        <v>194.87756043257986</v>
      </c>
      <c r="HM125" s="423">
        <v>194.87756043257986</v>
      </c>
      <c r="HN125" s="423">
        <v>194.87756043257986</v>
      </c>
      <c r="HO125" s="423">
        <v>139.38291885192001</v>
      </c>
      <c r="HP125" s="423">
        <v>139.38291885192001</v>
      </c>
      <c r="HQ125" s="423">
        <v>139.38291885192001</v>
      </c>
      <c r="HR125" s="423">
        <v>139.38291885192001</v>
      </c>
      <c r="HS125" s="423">
        <v>139.38291885192001</v>
      </c>
      <c r="HT125" s="423">
        <v>139.38291885192001</v>
      </c>
      <c r="HU125" s="423">
        <v>139.38291885192001</v>
      </c>
      <c r="HV125" s="423">
        <v>139.38291885192001</v>
      </c>
      <c r="HW125" s="423">
        <v>139.38291885192001</v>
      </c>
      <c r="HX125" s="423">
        <v>139.38291885192001</v>
      </c>
      <c r="HY125" s="423">
        <v>139.38291885192001</v>
      </c>
      <c r="HZ125" s="423">
        <v>139.38291885192001</v>
      </c>
      <c r="IA125" s="423">
        <v>139.38291885192001</v>
      </c>
      <c r="IB125" s="423">
        <v>139.38291885192001</v>
      </c>
      <c r="IC125" s="423">
        <v>139.38291885192001</v>
      </c>
      <c r="ID125" s="423">
        <v>139.38291885192001</v>
      </c>
      <c r="IE125" s="423">
        <v>139.38291885192001</v>
      </c>
      <c r="IF125" s="423">
        <v>139.38291885192001</v>
      </c>
      <c r="IG125" s="423">
        <v>139.38291885192001</v>
      </c>
      <c r="IH125" s="423">
        <v>139.38291885192001</v>
      </c>
      <c r="II125" s="423">
        <v>139.38291885192001</v>
      </c>
      <c r="IJ125" s="423">
        <v>139.38291885192001</v>
      </c>
      <c r="IK125" s="423">
        <v>139.38291885192001</v>
      </c>
      <c r="IL125" s="423">
        <v>139.38291885192001</v>
      </c>
    </row>
    <row r="126" spans="1:246" x14ac:dyDescent="0.25">
      <c r="A126" s="162">
        <v>400</v>
      </c>
      <c r="B126" s="163" t="s">
        <v>87</v>
      </c>
      <c r="C126" s="163">
        <v>1</v>
      </c>
      <c r="D126" s="163">
        <v>0.02</v>
      </c>
      <c r="E126" s="164">
        <v>471986718.84130651</v>
      </c>
      <c r="F126" s="145">
        <f>R126*(1-L126/100)*(1-M126/100)*S126</f>
        <v>1500</v>
      </c>
      <c r="G126" s="146">
        <f t="shared" si="9"/>
        <v>44</v>
      </c>
      <c r="H126" s="147">
        <f>MAX(0,IF(Q126&lt;&gt;"",(YEAR(Q126)-YEAR(GERAL!$G$3))*12+MONTH(Q126)+1,999))</f>
        <v>999</v>
      </c>
      <c r="I126" s="148"/>
      <c r="J126" s="165">
        <v>47849</v>
      </c>
      <c r="K126" s="150">
        <f>IF(J126&lt;&gt;"",(YEAR(J126)-YEAR(GERAL!$G$3))*12+MONTH(J126)+IF(DAY(J126)&gt;1,1,0),0)</f>
        <v>133</v>
      </c>
      <c r="L126" s="166">
        <v>0</v>
      </c>
      <c r="M126" s="166">
        <v>0</v>
      </c>
      <c r="N126" s="167">
        <v>344.6499</v>
      </c>
      <c r="O126" s="168">
        <v>0</v>
      </c>
      <c r="P126" s="169"/>
      <c r="Q126" s="165"/>
      <c r="R126" s="170">
        <v>1500</v>
      </c>
      <c r="S126" s="171">
        <v>1</v>
      </c>
      <c r="T126" s="172">
        <v>1</v>
      </c>
      <c r="AL126" s="170" t="s">
        <v>388</v>
      </c>
      <c r="AM126" s="150" t="s">
        <v>933</v>
      </c>
      <c r="AQ126" s="146">
        <v>44</v>
      </c>
      <c r="AR126" s="146">
        <v>44</v>
      </c>
      <c r="AS126" s="146">
        <v>44</v>
      </c>
      <c r="AT126" s="146">
        <v>44</v>
      </c>
      <c r="AU126" s="146">
        <v>44</v>
      </c>
      <c r="AV126" s="146">
        <v>44</v>
      </c>
      <c r="AW126" s="146">
        <v>44</v>
      </c>
      <c r="AX126" s="146">
        <v>44</v>
      </c>
      <c r="AY126" s="146">
        <v>44</v>
      </c>
      <c r="AZ126" s="146">
        <v>44</v>
      </c>
      <c r="BA126" s="146">
        <v>44</v>
      </c>
      <c r="BB126" s="146">
        <v>44</v>
      </c>
      <c r="BC126" s="146">
        <v>44</v>
      </c>
      <c r="BD126" s="146">
        <v>44</v>
      </c>
      <c r="BE126" s="146">
        <v>44</v>
      </c>
      <c r="BF126" s="146">
        <v>44</v>
      </c>
      <c r="BG126" s="146">
        <v>44</v>
      </c>
      <c r="BH126" s="146">
        <v>44</v>
      </c>
      <c r="BI126" s="146">
        <v>44</v>
      </c>
      <c r="BJ126" s="146">
        <v>44</v>
      </c>
      <c r="BK126" s="146">
        <v>44</v>
      </c>
      <c r="BL126" s="146">
        <v>44</v>
      </c>
      <c r="BM126" s="146">
        <v>44</v>
      </c>
      <c r="BN126" s="146">
        <v>44</v>
      </c>
      <c r="BO126" s="146">
        <v>44</v>
      </c>
      <c r="BP126" s="146">
        <v>44</v>
      </c>
      <c r="BQ126" s="146">
        <v>44</v>
      </c>
      <c r="BR126" s="146">
        <v>44</v>
      </c>
      <c r="BS126" s="146">
        <v>44</v>
      </c>
      <c r="BT126" s="146">
        <v>44</v>
      </c>
      <c r="BU126" s="146">
        <v>44</v>
      </c>
      <c r="BV126" s="146">
        <v>44</v>
      </c>
      <c r="BW126" s="146">
        <v>44</v>
      </c>
      <c r="BX126" s="146">
        <v>44</v>
      </c>
      <c r="BY126" s="146">
        <v>44</v>
      </c>
      <c r="BZ126" s="146">
        <v>44</v>
      </c>
      <c r="CA126" s="146">
        <v>44</v>
      </c>
      <c r="CB126" s="146">
        <v>44</v>
      </c>
      <c r="CC126" s="146">
        <v>44</v>
      </c>
      <c r="CD126" s="146">
        <v>44</v>
      </c>
      <c r="CE126" s="146">
        <v>44</v>
      </c>
      <c r="CF126" s="146">
        <v>44</v>
      </c>
      <c r="CG126" s="146">
        <v>44</v>
      </c>
      <c r="CH126" s="146">
        <v>44</v>
      </c>
      <c r="CI126" s="146">
        <v>44</v>
      </c>
      <c r="CJ126" s="146">
        <v>44</v>
      </c>
      <c r="CK126" s="146">
        <v>44</v>
      </c>
      <c r="CL126" s="146">
        <v>44</v>
      </c>
      <c r="CM126" s="146">
        <v>44</v>
      </c>
      <c r="CN126" s="146">
        <v>44</v>
      </c>
      <c r="CO126" s="146">
        <v>44</v>
      </c>
      <c r="CP126" s="146">
        <v>44</v>
      </c>
      <c r="CQ126" s="146">
        <v>44</v>
      </c>
      <c r="CR126" s="146">
        <v>44</v>
      </c>
      <c r="CS126" s="146">
        <v>44</v>
      </c>
      <c r="CT126" s="146">
        <v>44</v>
      </c>
      <c r="CU126" s="146">
        <v>44</v>
      </c>
      <c r="CV126" s="146">
        <v>44</v>
      </c>
      <c r="CW126" s="146">
        <v>44</v>
      </c>
      <c r="CX126" s="146">
        <v>44</v>
      </c>
      <c r="CY126" s="146">
        <v>44</v>
      </c>
      <c r="CZ126" s="146">
        <v>44</v>
      </c>
      <c r="DA126" s="146">
        <v>44</v>
      </c>
      <c r="DB126" s="146">
        <v>44</v>
      </c>
      <c r="DC126" s="146">
        <v>44</v>
      </c>
      <c r="DD126" s="146">
        <v>44</v>
      </c>
      <c r="DE126" s="146">
        <v>44</v>
      </c>
      <c r="DF126" s="146">
        <v>44</v>
      </c>
      <c r="DG126" s="146">
        <v>44</v>
      </c>
      <c r="DH126" s="146">
        <v>44</v>
      </c>
      <c r="DI126" s="146">
        <v>44</v>
      </c>
      <c r="DJ126" s="146">
        <v>44</v>
      </c>
      <c r="DK126" s="146">
        <v>44</v>
      </c>
      <c r="DL126" s="146">
        <v>44</v>
      </c>
      <c r="DM126" s="146">
        <v>44</v>
      </c>
      <c r="DN126" s="146">
        <v>44</v>
      </c>
      <c r="DO126" s="146">
        <v>44</v>
      </c>
      <c r="DP126" s="146">
        <v>44</v>
      </c>
      <c r="DQ126" s="146">
        <v>44</v>
      </c>
      <c r="DR126" s="146">
        <v>44</v>
      </c>
      <c r="DS126" s="146">
        <v>44</v>
      </c>
      <c r="DT126" s="146">
        <v>44</v>
      </c>
      <c r="DU126" s="146">
        <v>44</v>
      </c>
      <c r="DV126" s="146">
        <v>44</v>
      </c>
      <c r="DW126" s="146">
        <v>44</v>
      </c>
      <c r="DX126" s="146">
        <v>44</v>
      </c>
      <c r="DY126" s="146">
        <v>44</v>
      </c>
      <c r="DZ126" s="146">
        <v>44</v>
      </c>
      <c r="EA126" s="146">
        <v>44</v>
      </c>
      <c r="EB126" s="146">
        <v>44</v>
      </c>
      <c r="EC126" s="146">
        <v>44</v>
      </c>
      <c r="ED126" s="146">
        <v>44</v>
      </c>
      <c r="EE126" s="146">
        <v>44</v>
      </c>
      <c r="EF126" s="146">
        <v>44</v>
      </c>
      <c r="EG126" s="146">
        <v>44</v>
      </c>
      <c r="EH126" s="146">
        <v>44</v>
      </c>
      <c r="EI126" s="146">
        <v>44</v>
      </c>
      <c r="EJ126" s="146">
        <v>44</v>
      </c>
      <c r="EK126" s="146">
        <v>44</v>
      </c>
      <c r="EL126" s="146">
        <v>44</v>
      </c>
      <c r="EM126" s="146">
        <v>44</v>
      </c>
      <c r="EN126" s="146">
        <v>44</v>
      </c>
      <c r="EO126" s="146">
        <v>44</v>
      </c>
      <c r="EP126" s="146">
        <v>44</v>
      </c>
      <c r="EQ126" s="146">
        <v>44</v>
      </c>
      <c r="ER126" s="146">
        <v>44</v>
      </c>
      <c r="ES126" s="146">
        <v>44</v>
      </c>
      <c r="ET126" s="146">
        <v>44</v>
      </c>
      <c r="EU126" s="146">
        <v>44</v>
      </c>
      <c r="EV126" s="146">
        <v>44</v>
      </c>
      <c r="EW126" s="146">
        <v>44</v>
      </c>
      <c r="EX126" s="146">
        <v>44</v>
      </c>
      <c r="EY126" s="146">
        <v>44</v>
      </c>
      <c r="EZ126" s="146">
        <v>44</v>
      </c>
      <c r="FA126" s="146">
        <v>44</v>
      </c>
      <c r="FB126" s="146">
        <v>44</v>
      </c>
      <c r="FC126" s="146">
        <v>44</v>
      </c>
      <c r="FD126" s="146">
        <v>44</v>
      </c>
      <c r="FE126" s="146">
        <v>44</v>
      </c>
      <c r="FF126" s="146">
        <v>44</v>
      </c>
      <c r="FG126" s="146">
        <v>44</v>
      </c>
      <c r="FH126" s="146">
        <v>44</v>
      </c>
      <c r="FI126" s="146">
        <v>44</v>
      </c>
      <c r="FJ126" s="146">
        <v>44</v>
      </c>
      <c r="FK126" s="146">
        <v>44</v>
      </c>
      <c r="FL126" s="146">
        <v>44</v>
      </c>
      <c r="FM126" s="146">
        <v>44</v>
      </c>
      <c r="FN126" s="146">
        <v>44</v>
      </c>
      <c r="FO126" s="146">
        <v>44</v>
      </c>
      <c r="FP126" s="146">
        <v>44</v>
      </c>
      <c r="FQ126" s="146">
        <v>44</v>
      </c>
      <c r="FR126" s="146">
        <v>44</v>
      </c>
      <c r="FS126" s="146">
        <v>44</v>
      </c>
      <c r="FT126" s="146">
        <v>44</v>
      </c>
      <c r="FU126" s="146">
        <v>44</v>
      </c>
      <c r="FV126" s="146">
        <v>44</v>
      </c>
      <c r="FW126" s="146">
        <v>44</v>
      </c>
      <c r="FX126" s="146">
        <v>44</v>
      </c>
      <c r="FY126" s="146">
        <v>44</v>
      </c>
      <c r="FZ126" s="146">
        <v>44</v>
      </c>
      <c r="GA126" s="146">
        <v>44</v>
      </c>
      <c r="GB126" s="146">
        <v>44</v>
      </c>
      <c r="GC126" s="146">
        <v>44</v>
      </c>
      <c r="GD126" s="146">
        <v>44</v>
      </c>
      <c r="GE126" s="146">
        <v>44</v>
      </c>
      <c r="GF126" s="146">
        <v>44</v>
      </c>
      <c r="GG126" s="146">
        <v>44</v>
      </c>
      <c r="GH126" s="146">
        <v>44</v>
      </c>
      <c r="GI126" s="146">
        <v>44</v>
      </c>
      <c r="GJ126" s="146">
        <v>44</v>
      </c>
      <c r="GK126" s="146">
        <v>44</v>
      </c>
      <c r="GL126" s="146">
        <v>44</v>
      </c>
      <c r="GM126" s="146">
        <v>44</v>
      </c>
      <c r="GN126" s="146">
        <v>44</v>
      </c>
      <c r="GO126" s="146">
        <v>44</v>
      </c>
      <c r="GP126" s="146">
        <v>44</v>
      </c>
      <c r="GQ126" s="146">
        <v>44</v>
      </c>
      <c r="GR126" s="146">
        <v>44</v>
      </c>
      <c r="GS126" s="146">
        <v>44</v>
      </c>
      <c r="GT126" s="146">
        <v>44</v>
      </c>
      <c r="GU126" s="146">
        <v>44</v>
      </c>
      <c r="GV126" s="146">
        <v>44</v>
      </c>
      <c r="GW126" s="146">
        <v>44</v>
      </c>
      <c r="GX126" s="146">
        <v>44</v>
      </c>
      <c r="GY126" s="146">
        <v>44</v>
      </c>
      <c r="GZ126" s="146">
        <v>44</v>
      </c>
      <c r="HA126" s="146">
        <v>44</v>
      </c>
      <c r="HB126" s="146">
        <v>44</v>
      </c>
      <c r="HC126" s="146">
        <v>44</v>
      </c>
      <c r="HD126" s="146">
        <v>44</v>
      </c>
      <c r="HE126" s="146">
        <v>44</v>
      </c>
      <c r="HF126" s="146">
        <v>44</v>
      </c>
      <c r="HG126" s="146">
        <v>44</v>
      </c>
      <c r="HH126" s="146">
        <v>44</v>
      </c>
      <c r="HI126" s="146">
        <v>44</v>
      </c>
      <c r="HJ126" s="146">
        <v>44</v>
      </c>
      <c r="HK126" s="146">
        <v>44</v>
      </c>
      <c r="HL126" s="146">
        <v>44</v>
      </c>
      <c r="HM126" s="146">
        <v>44</v>
      </c>
      <c r="HN126" s="146">
        <v>44</v>
      </c>
      <c r="HO126" s="423">
        <f t="shared" ref="HO126:IL126" si="10">HN126</f>
        <v>44</v>
      </c>
      <c r="HP126" s="423">
        <f t="shared" si="10"/>
        <v>44</v>
      </c>
      <c r="HQ126" s="423">
        <f t="shared" si="10"/>
        <v>44</v>
      </c>
      <c r="HR126" s="423">
        <f t="shared" si="10"/>
        <v>44</v>
      </c>
      <c r="HS126" s="423">
        <f t="shared" si="10"/>
        <v>44</v>
      </c>
      <c r="HT126" s="423">
        <f t="shared" si="10"/>
        <v>44</v>
      </c>
      <c r="HU126" s="423">
        <f t="shared" si="10"/>
        <v>44</v>
      </c>
      <c r="HV126" s="423">
        <f t="shared" si="10"/>
        <v>44</v>
      </c>
      <c r="HW126" s="423">
        <f t="shared" si="10"/>
        <v>44</v>
      </c>
      <c r="HX126" s="423">
        <f t="shared" si="10"/>
        <v>44</v>
      </c>
      <c r="HY126" s="423">
        <f t="shared" si="10"/>
        <v>44</v>
      </c>
      <c r="HZ126" s="423">
        <f t="shared" si="10"/>
        <v>44</v>
      </c>
      <c r="IA126" s="423">
        <f t="shared" si="10"/>
        <v>44</v>
      </c>
      <c r="IB126" s="423">
        <f t="shared" si="10"/>
        <v>44</v>
      </c>
      <c r="IC126" s="423">
        <f t="shared" si="10"/>
        <v>44</v>
      </c>
      <c r="ID126" s="423">
        <f t="shared" si="10"/>
        <v>44</v>
      </c>
      <c r="IE126" s="423">
        <f t="shared" si="10"/>
        <v>44</v>
      </c>
      <c r="IF126" s="423">
        <f t="shared" si="10"/>
        <v>44</v>
      </c>
      <c r="IG126" s="423">
        <f t="shared" si="10"/>
        <v>44</v>
      </c>
      <c r="IH126" s="423">
        <f t="shared" si="10"/>
        <v>44</v>
      </c>
      <c r="II126" s="423">
        <f t="shared" si="10"/>
        <v>44</v>
      </c>
      <c r="IJ126" s="423">
        <f t="shared" si="10"/>
        <v>44</v>
      </c>
      <c r="IK126" s="423">
        <f t="shared" si="10"/>
        <v>44</v>
      </c>
      <c r="IL126" s="423">
        <f t="shared" si="10"/>
        <v>44</v>
      </c>
    </row>
    <row r="127" spans="1:246" x14ac:dyDescent="0.25">
      <c r="A127" s="162">
        <v>457</v>
      </c>
      <c r="B127" s="163" t="s">
        <v>286</v>
      </c>
      <c r="C127" s="163">
        <v>1</v>
      </c>
      <c r="D127" s="163">
        <v>0.02</v>
      </c>
      <c r="E127" s="164">
        <v>20201465.482354295</v>
      </c>
      <c r="F127" s="145">
        <f t="shared" ref="F127:F154" si="11">R127*(1-L127/100)*(1-M127/100)*S127</f>
        <v>266.55125601600002</v>
      </c>
      <c r="G127" s="146">
        <f t="shared" si="9"/>
        <v>480</v>
      </c>
      <c r="H127" s="147">
        <f>MAX(0,IF(Q127&lt;&gt;"",(YEAR(Q127)-YEAR(GERAL!$G$3))*12+MONTH(Q127)+1,999))</f>
        <v>999</v>
      </c>
      <c r="I127" s="148"/>
      <c r="J127" s="165">
        <v>45292</v>
      </c>
      <c r="K127" s="150">
        <f>IF(J127&lt;&gt;"",(YEAR(J127)-YEAR(GERAL!$G$3))*12+MONTH(J127)+IF(DAY(J127)&gt;1,1,0),0)</f>
        <v>49</v>
      </c>
      <c r="L127" s="166">
        <f>VLOOKUP(B127,$B$3:$N$125,11,0)</f>
        <v>25.84</v>
      </c>
      <c r="M127" s="166">
        <f>VLOOKUP(B127,$B$3:$N$125,12,0)</f>
        <v>6.86</v>
      </c>
      <c r="N127" s="167">
        <v>344.65</v>
      </c>
      <c r="O127" s="168">
        <f t="shared" ref="O127:O142" si="12">AA127*(1-U127/100)*(1-V127/100)*AB127</f>
        <v>0</v>
      </c>
      <c r="P127" s="169"/>
      <c r="Q127" s="165"/>
      <c r="R127" s="170">
        <f>VLOOKUP(B127,$B$3:$R$125,17,0)</f>
        <v>385.9</v>
      </c>
      <c r="S127" s="171">
        <v>1</v>
      </c>
      <c r="T127" s="172">
        <v>0</v>
      </c>
      <c r="AL127" s="170" t="s">
        <v>175</v>
      </c>
      <c r="AM127" s="150" t="s">
        <v>389</v>
      </c>
      <c r="AO127" s="511">
        <v>0.42</v>
      </c>
      <c r="AQ127" s="146">
        <f>ROUND(('CVU IND'!$H$20*(1/$AO127/'CVU IND'!$D$10*1.1111111111)*'CVU IND'!Câmbio/(1-'CVU IND'!Perdas)*'CVU IND'!Impostos)+('CVU IND'!OeM/(1-'CVU IND'!Perdas)*'CVU IND'!Câmbio),0)</f>
        <v>480</v>
      </c>
      <c r="AR127" s="146">
        <f>IF(MONTH(AR$2)&lt;&gt;1,AQ127,(('CVU IND'!$I$20+'CVU IND'!HenryHub*HLOOKUP(YEAR(AR$2),'CVU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S127" s="146">
        <f>IF(MONTH(AS$2)&lt;&gt;1,AR127,(('CVU IND'!$I$20+'CVU IND'!HenryHub*HLOOKUP(YEAR(AS$2),'CVU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T127" s="146">
        <f>IF(MONTH(AT$2)&lt;&gt;1,AS127,(('CVU IND'!$I$20+'CVU IND'!HenryHub*HLOOKUP(YEAR(AT$2),'CVU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U127" s="146">
        <f>IF(MONTH(AU$2)&lt;&gt;1,AT127,(('CVU IND'!$I$20+'CVU IND'!HenryHub*HLOOKUP(YEAR(AU$2),'CVU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V127" s="146">
        <f>IF(MONTH(AV$2)&lt;&gt;1,AU127,(('CVU IND'!$I$20+'CVU IND'!HenryHub*HLOOKUP(YEAR(AV$2),'CVU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W127" s="146">
        <f>IF(MONTH(AW$2)&lt;&gt;1,AV127,(('CVU IND'!$I$20+'CVU IND'!HenryHub*HLOOKUP(YEAR(AW$2),'CVU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X127" s="146">
        <f>IF(MONTH(AX$2)&lt;&gt;1,AW127,(('CVU IND'!$I$20+'CVU IND'!HenryHub*HLOOKUP(YEAR(AX$2),'CVU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Y127" s="146">
        <f>IF(MONTH(AY$2)&lt;&gt;1,AX127,(('CVU IND'!$I$20+'CVU IND'!HenryHub*HLOOKUP(YEAR(AY$2),'CVU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Z127" s="146">
        <f>IF(MONTH(AZ$2)&lt;&gt;1,AY127,(('CVU IND'!$I$20+'CVU IND'!HenryHub*HLOOKUP(YEAR(AZ$2),'CVU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A127" s="146">
        <f>IF(MONTH(BA$2)&lt;&gt;1,AZ127,(('CVU IND'!$I$20+'CVU IND'!HenryHub*HLOOKUP(YEAR(BA$2),'CVU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B127" s="146">
        <f>IF(MONTH(BB$2)&lt;&gt;1,BA127,(('CVU IND'!$I$20+'CVU IND'!HenryHub*HLOOKUP(YEAR(BB$2),'CVU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C127" s="146">
        <f>IF(MONTH(BC$2)&lt;&gt;1,BB127,(('CVU IND'!$I$20+'CVU IND'!HenryHub*HLOOKUP(YEAR(BC$2),'CVU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D127" s="146">
        <f>IF(MONTH(BD$2)&lt;&gt;1,BC127,(('CVU IND'!$I$20+'CVU IND'!HenryHub*HLOOKUP(YEAR(BD$2),'CVU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E127" s="146">
        <f>IF(MONTH(BE$2)&lt;&gt;1,BD127,(('CVU IND'!$I$20+'CVU IND'!HenryHub*HLOOKUP(YEAR(BE$2),'CVU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F127" s="146">
        <f>IF(MONTH(BF$2)&lt;&gt;1,BE127,(('CVU IND'!$I$20+'CVU IND'!HenryHub*HLOOKUP(YEAR(BF$2),'CVU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G127" s="146">
        <f>IF(MONTH(BG$2)&lt;&gt;1,BF127,(('CVU IND'!$I$20+'CVU IND'!HenryHub*HLOOKUP(YEAR(BG$2),'CVU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H127" s="146">
        <f>IF(MONTH(BH$2)&lt;&gt;1,BG127,(('CVU IND'!$I$20+'CVU IND'!HenryHub*HLOOKUP(YEAR(BH$2),'CVU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I127" s="146">
        <f>IF(MONTH(BI$2)&lt;&gt;1,BH127,(('CVU IND'!$I$20+'CVU IND'!HenryHub*HLOOKUP(YEAR(BI$2),'CVU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J127" s="146">
        <f>IF(MONTH(BJ$2)&lt;&gt;1,BI127,(('CVU IND'!$I$20+'CVU IND'!HenryHub*HLOOKUP(YEAR(BJ$2),'CVU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K127" s="146">
        <f>IF(MONTH(BK$2)&lt;&gt;1,BJ127,(('CVU IND'!$I$20+'CVU IND'!HenryHub*HLOOKUP(YEAR(BK$2),'CVU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L127" s="146">
        <f>IF(MONTH(BL$2)&lt;&gt;1,BK127,(('CVU IND'!$I$20+'CVU IND'!HenryHub*HLOOKUP(YEAR(BL$2),'CVU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M127" s="146">
        <f>IF(MONTH(BM$2)&lt;&gt;1,BL127,(('CVU IND'!$I$20+'CVU IND'!HenryHub*HLOOKUP(YEAR(BM$2),'CVU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N127" s="146">
        <f>IF(MONTH(BN$2)&lt;&gt;1,BM127,(('CVU IND'!$I$20+'CVU IND'!HenryHub*HLOOKUP(YEAR(BN$2),'CVU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O127" s="146">
        <f>IF(MONTH(BO$2)&lt;&gt;1,BN127,(('CVU IND'!$I$20+'CVU IND'!HenryHub*HLOOKUP(YEAR(BO$2),'CVU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P127" s="146">
        <f>IF(MONTH(BP$2)&lt;&gt;1,BO127,(('CVU IND'!$I$20+'CVU IND'!HenryHub*HLOOKUP(YEAR(BP$2),'CVU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Q127" s="146">
        <f>IF(MONTH(BQ$2)&lt;&gt;1,BP127,(('CVU IND'!$I$20+'CVU IND'!HenryHub*HLOOKUP(YEAR(BQ$2),'CVU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R127" s="146">
        <f>IF(MONTH(BR$2)&lt;&gt;1,BQ127,(('CVU IND'!$I$20+'CVU IND'!HenryHub*HLOOKUP(YEAR(BR$2),'CVU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S127" s="146">
        <f>IF(MONTH(BS$2)&lt;&gt;1,BR127,(('CVU IND'!$I$20+'CVU IND'!HenryHub*HLOOKUP(YEAR(BS$2),'CVU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T127" s="146">
        <f>IF(MONTH(BT$2)&lt;&gt;1,BS127,(('CVU IND'!$I$20+'CVU IND'!HenryHub*HLOOKUP(YEAR(BT$2),'CVU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U127" s="146">
        <f>IF(MONTH(BU$2)&lt;&gt;1,BT127,(('CVU IND'!$I$20+'CVU IND'!HenryHub*HLOOKUP(YEAR(BU$2),'CVU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V127" s="146">
        <f>IF(MONTH(BV$2)&lt;&gt;1,BU127,(('CVU IND'!$I$20+'CVU IND'!HenryHub*HLOOKUP(YEAR(BV$2),'CVU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W127" s="146">
        <f>IF(MONTH(BW$2)&lt;&gt;1,BV127,(('CVU IND'!$I$20+'CVU IND'!HenryHub*HLOOKUP(YEAR(BW$2),'CVU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X127" s="146">
        <f>IF(MONTH(BX$2)&lt;&gt;1,BW127,(('CVU IND'!$I$20+'CVU IND'!HenryHub*HLOOKUP(YEAR(BX$2),'CVU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Y127" s="146">
        <f>IF(MONTH(BY$2)&lt;&gt;1,BX127,(('CVU IND'!$I$20+'CVU IND'!HenryHub*HLOOKUP(YEAR(BY$2),'CVU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Z127" s="146">
        <f>IF(MONTH(BZ$2)&lt;&gt;1,BY127,(('CVU IND'!$I$20+'CVU IND'!HenryHub*HLOOKUP(YEAR(BZ$2),'CVU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CA127" s="146">
        <f>IF(MONTH(CA$2)&lt;&gt;1,BZ127,(('CVU IND'!$I$20+'CVU IND'!HenryHub*HLOOKUP(YEAR(CA$2),'CVU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B127" s="146">
        <f>IF(MONTH(CB$2)&lt;&gt;1,CA127,(('CVU IND'!$I$20+'CVU IND'!HenryHub*HLOOKUP(YEAR(CB$2),'CVU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C127" s="146">
        <f>IF(MONTH(CC$2)&lt;&gt;1,CB127,(('CVU IND'!$I$20+'CVU IND'!HenryHub*HLOOKUP(YEAR(CC$2),'CVU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D127" s="146">
        <f>IF(MONTH(CD$2)&lt;&gt;1,CC127,(('CVU IND'!$I$20+'CVU IND'!HenryHub*HLOOKUP(YEAR(CD$2),'CVU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E127" s="146">
        <f>IF(MONTH(CE$2)&lt;&gt;1,CD127,(('CVU IND'!$I$20+'CVU IND'!HenryHub*HLOOKUP(YEAR(CE$2),'CVU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F127" s="146">
        <f>IF(MONTH(CF$2)&lt;&gt;1,CE127,(('CVU IND'!$I$20+'CVU IND'!HenryHub*HLOOKUP(YEAR(CF$2),'CVU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G127" s="146">
        <f>IF(MONTH(CG$2)&lt;&gt;1,CF127,(('CVU IND'!$I$20+'CVU IND'!HenryHub*HLOOKUP(YEAR(CG$2),'CVU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H127" s="146">
        <f>IF(MONTH(CH$2)&lt;&gt;1,CG127,(('CVU IND'!$I$20+'CVU IND'!HenryHub*HLOOKUP(YEAR(CH$2),'CVU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I127" s="146">
        <f>IF(MONTH(CI$2)&lt;&gt;1,CH127,(('CVU IND'!$I$20+'CVU IND'!HenryHub*HLOOKUP(YEAR(CI$2),'CVU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J127" s="146">
        <f>IF(MONTH(CJ$2)&lt;&gt;1,CI127,(('CVU IND'!$I$20+'CVU IND'!HenryHub*HLOOKUP(YEAR(CJ$2),'CVU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K127" s="146">
        <f>IF(MONTH(CK$2)&lt;&gt;1,CJ127,(('CVU IND'!$I$20+'CVU IND'!HenryHub*HLOOKUP(YEAR(CK$2),'CVU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L127" s="146">
        <f>IF(MONTH(CL$2)&lt;&gt;1,CK127,(('CVU IND'!$I$20+'CVU IND'!HenryHub*HLOOKUP(YEAR(CL$2),'CVU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M127" s="146">
        <f>IF(MONTH(CM$2)&lt;&gt;1,CL127,(('CVU IND'!$I$20+'CVU IND'!HenryHub*HLOOKUP(YEAR(CM$2),'CVU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N127" s="146">
        <f>IF(MONTH(CN$2)&lt;&gt;1,CM127,(('CVU IND'!$I$20+'CVU IND'!HenryHub*HLOOKUP(YEAR(CN$2),'CVU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O127" s="146">
        <f>IF(MONTH(CO$2)&lt;&gt;1,CN127,(('CVU IND'!$I$20+'CVU IND'!HenryHub*HLOOKUP(YEAR(CO$2),'CVU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P127" s="146">
        <f>IF(MONTH(CP$2)&lt;&gt;1,CO127,(('CVU IND'!$I$20+'CVU IND'!HenryHub*HLOOKUP(YEAR(CP$2),'CVU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Q127" s="146">
        <f>IF(MONTH(CQ$2)&lt;&gt;1,CP127,(('CVU IND'!$I$20+'CVU IND'!HenryHub*HLOOKUP(YEAR(CQ$2),'CVU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R127" s="146">
        <f>IF(MONTH(CR$2)&lt;&gt;1,CQ127,(('CVU IND'!$I$20+'CVU IND'!HenryHub*HLOOKUP(YEAR(CR$2),'CVU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S127" s="146">
        <f>IF(MONTH(CS$2)&lt;&gt;1,CR127,(('CVU IND'!$I$20+'CVU IND'!HenryHub*HLOOKUP(YEAR(CS$2),'CVU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T127" s="146">
        <f>IF(MONTH(CT$2)&lt;&gt;1,CS127,(('CVU IND'!$I$20+'CVU IND'!HenryHub*HLOOKUP(YEAR(CT$2),'CVU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U127" s="146">
        <f>IF(MONTH(CU$2)&lt;&gt;1,CT127,(('CVU IND'!$I$20+'CVU IND'!HenryHub*HLOOKUP(YEAR(CU$2),'CVU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V127" s="146">
        <f>IF(MONTH(CV$2)&lt;&gt;1,CU127,(('CVU IND'!$I$20+'CVU IND'!HenryHub*HLOOKUP(YEAR(CV$2),'CVU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W127" s="146">
        <f>IF(MONTH(CW$2)&lt;&gt;1,CV127,(('CVU IND'!$I$20+'CVU IND'!HenryHub*HLOOKUP(YEAR(CW$2),'CVU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X127" s="146">
        <f>IF(MONTH(CX$2)&lt;&gt;1,CW127,(('CVU IND'!$I$20+'CVU IND'!HenryHub*HLOOKUP(YEAR(CX$2),'CVU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Y127" s="146">
        <f>IF(MONTH(CY$2)&lt;&gt;1,CX127,(('CVU IND'!$I$20+'CVU IND'!HenryHub*HLOOKUP(YEAR(CY$2),'CVU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CZ127" s="146">
        <f>IF(MONTH(CZ$2)&lt;&gt;1,CY127,(('CVU IND'!$I$20+'CVU IND'!HenryHub*HLOOKUP(YEAR(CZ$2),'CVU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A127" s="146">
        <f>IF(MONTH(DA$2)&lt;&gt;1,CZ127,(('CVU IND'!$I$20+'CVU IND'!HenryHub*HLOOKUP(YEAR(DA$2),'CVU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B127" s="146">
        <f>IF(MONTH(DB$2)&lt;&gt;1,DA127,(('CVU IND'!$I$20+'CVU IND'!HenryHub*HLOOKUP(YEAR(DB$2),'CVU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C127" s="146">
        <f>IF(MONTH(DC$2)&lt;&gt;1,DB127,(('CVU IND'!$I$20+'CVU IND'!HenryHub*HLOOKUP(YEAR(DC$2),'CVU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D127" s="146">
        <f>IF(MONTH(DD$2)&lt;&gt;1,DC127,(('CVU IND'!$I$20+'CVU IND'!HenryHub*HLOOKUP(YEAR(DD$2),'CVU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E127" s="146">
        <f>IF(MONTH(DE$2)&lt;&gt;1,DD127,(('CVU IND'!$I$20+'CVU IND'!HenryHub*HLOOKUP(YEAR(DE$2),'CVU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F127" s="146">
        <f>IF(MONTH(DF$2)&lt;&gt;1,DE127,(('CVU IND'!$I$20+'CVU IND'!HenryHub*HLOOKUP(YEAR(DF$2),'CVU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G127" s="146">
        <f>IF(MONTH(DG$2)&lt;&gt;1,DF127,(('CVU IND'!$I$20+'CVU IND'!HenryHub*HLOOKUP(YEAR(DG$2),'CVU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H127" s="146">
        <f>IF(MONTH(DH$2)&lt;&gt;1,DG127,(('CVU IND'!$I$20+'CVU IND'!HenryHub*HLOOKUP(YEAR(DH$2),'CVU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I127" s="146">
        <f>IF(MONTH(DI$2)&lt;&gt;1,DH127,(('CVU IND'!$I$20+'CVU IND'!HenryHub*HLOOKUP(YEAR(DI$2),'CVU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J127" s="146">
        <f>IF(MONTH(DJ$2)&lt;&gt;1,DI127,(('CVU IND'!$I$20+'CVU IND'!HenryHub*HLOOKUP(YEAR(DJ$2),'CVU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K127" s="146">
        <f>IF(MONTH(DK$2)&lt;&gt;1,DJ127,(('CVU IND'!$I$20+'CVU IND'!HenryHub*HLOOKUP(YEAR(DK$2),'CVU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L127" s="146">
        <f>IF(MONTH(DL$2)&lt;&gt;1,DK127,(('CVU IND'!$I$20+'CVU IND'!HenryHub*HLOOKUP(YEAR(DL$2),'CVU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M127" s="146">
        <f>IF(MONTH(DM$2)&lt;&gt;1,DL127,(('CVU IND'!$I$20+'CVU IND'!HenryHub*HLOOKUP(YEAR(DM$2),'CVU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N127" s="146">
        <f>IF(MONTH(DN$2)&lt;&gt;1,DM127,(('CVU IND'!$I$20+'CVU IND'!HenryHub*HLOOKUP(YEAR(DN$2),'CVU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O127" s="146">
        <f>IF(MONTH(DO$2)&lt;&gt;1,DN127,(('CVU IND'!$I$20+'CVU IND'!HenryHub*HLOOKUP(YEAR(DO$2),'CVU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P127" s="146">
        <f>IF(MONTH(DP$2)&lt;&gt;1,DO127,(('CVU IND'!$I$20+'CVU IND'!HenryHub*HLOOKUP(YEAR(DP$2),'CVU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Q127" s="146">
        <f>IF(MONTH(DQ$2)&lt;&gt;1,DP127,(('CVU IND'!$I$20+'CVU IND'!HenryHub*HLOOKUP(YEAR(DQ$2),'CVU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R127" s="146">
        <f>IF(MONTH(DR$2)&lt;&gt;1,DQ127,(('CVU IND'!$I$20+'CVU IND'!HenryHub*HLOOKUP(YEAR(DR$2),'CVU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S127" s="146">
        <f>IF(MONTH(DS$2)&lt;&gt;1,DR127,(('CVU IND'!$I$20+'CVU IND'!HenryHub*HLOOKUP(YEAR(DS$2),'CVU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T127" s="146">
        <f>IF(MONTH(DT$2)&lt;&gt;1,DS127,(('CVU IND'!$I$20+'CVU IND'!HenryHub*HLOOKUP(YEAR(DT$2),'CVU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U127" s="146">
        <f>IF(MONTH(DU$2)&lt;&gt;1,DT127,(('CVU IND'!$I$20+'CVU IND'!HenryHub*HLOOKUP(YEAR(DU$2),'CVU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V127" s="146">
        <f>IF(MONTH(DV$2)&lt;&gt;1,DU127,(('CVU IND'!$I$20+'CVU IND'!HenryHub*HLOOKUP(YEAR(DV$2),'CVU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W127" s="146">
        <f>IF(MONTH(DW$2)&lt;&gt;1,DV127,(('CVU IND'!$I$20+'CVU IND'!HenryHub*HLOOKUP(YEAR(DW$2),'CVU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X127" s="146">
        <f>IF(MONTH(DX$2)&lt;&gt;1,DW127,(('CVU IND'!$I$20+'CVU IND'!HenryHub*HLOOKUP(YEAR(DX$2),'CVU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Y127" s="146">
        <f>IF(MONTH(DY$2)&lt;&gt;1,DX127,(('CVU IND'!$I$20+'CVU IND'!HenryHub*HLOOKUP(YEAR(DY$2),'CVU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Z127" s="146">
        <f>IF(MONTH(DZ$2)&lt;&gt;1,DY127,(('CVU IND'!$I$20+'CVU IND'!HenryHub*HLOOKUP(YEAR(DZ$2),'CVU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A127" s="146">
        <f>IF(MONTH(EA$2)&lt;&gt;1,DZ127,(('CVU IND'!$I$20+'CVU IND'!HenryHub*HLOOKUP(YEAR(EA$2),'CVU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B127" s="146">
        <f>IF(MONTH(EB$2)&lt;&gt;1,EA127,(('CVU IND'!$I$20+'CVU IND'!HenryHub*HLOOKUP(YEAR(EB$2),'CVU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C127" s="146">
        <f>IF(MONTH(EC$2)&lt;&gt;1,EB127,(('CVU IND'!$I$20+'CVU IND'!HenryHub*HLOOKUP(YEAR(EC$2),'CVU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D127" s="146">
        <f>IF(MONTH(ED$2)&lt;&gt;1,EC127,(('CVU IND'!$I$20+'CVU IND'!HenryHub*HLOOKUP(YEAR(ED$2),'CVU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E127" s="146">
        <f>IF(MONTH(EE$2)&lt;&gt;1,ED127,(('CVU IND'!$I$20+'CVU IND'!HenryHub*HLOOKUP(YEAR(EE$2),'CVU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F127" s="146">
        <f>IF(MONTH(EF$2)&lt;&gt;1,EE127,(('CVU IND'!$I$20+'CVU IND'!HenryHub*HLOOKUP(YEAR(EF$2),'CVU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G127" s="146">
        <f>IF(MONTH(EG$2)&lt;&gt;1,EF127,(('CVU IND'!$I$20+'CVU IND'!HenryHub*HLOOKUP(YEAR(EG$2),'CVU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H127" s="146">
        <f>IF(MONTH(EH$2)&lt;&gt;1,EG127,(('CVU IND'!$I$20+'CVU IND'!HenryHub*HLOOKUP(YEAR(EH$2),'CVU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I127" s="146">
        <f>IF(MONTH(EI$2)&lt;&gt;1,EH127,(('CVU IND'!$I$20+'CVU IND'!HenryHub*HLOOKUP(YEAR(EI$2),'CVU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J127" s="146">
        <f>IF(MONTH(EJ$2)&lt;&gt;1,EI127,(('CVU IND'!$I$20+'CVU IND'!HenryHub*HLOOKUP(YEAR(EJ$2),'CVU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K127" s="146">
        <f>IF(MONTH(EK$2)&lt;&gt;1,EJ127,(('CVU IND'!$I$20+'CVU IND'!HenryHub*HLOOKUP(YEAR(EK$2),'CVU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L127" s="146">
        <f>IF(MONTH(EL$2)&lt;&gt;1,EK127,(('CVU IND'!$I$20+'CVU IND'!HenryHub*HLOOKUP(YEAR(EL$2),'CVU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M127" s="146">
        <f>IF(MONTH(EM$2)&lt;&gt;1,EL127,(('CVU IND'!$I$20+'CVU IND'!HenryHub*HLOOKUP(YEAR(EM$2),'CVU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N127" s="146">
        <f>IF(MONTH(EN$2)&lt;&gt;1,EM127,(('CVU IND'!$I$20+'CVU IND'!HenryHub*HLOOKUP(YEAR(EN$2),'CVU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O127" s="146">
        <f>IF(MONTH(EO$2)&lt;&gt;1,EN127,(('CVU IND'!$I$20+'CVU IND'!HenryHub*HLOOKUP(YEAR(EO$2),'CVU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P127" s="146">
        <f>IF(MONTH(EP$2)&lt;&gt;1,EO127,(('CVU IND'!$I$20+'CVU IND'!HenryHub*HLOOKUP(YEAR(EP$2),'CVU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Q127" s="146">
        <f>IF(MONTH(EQ$2)&lt;&gt;1,EP127,(('CVU IND'!$I$20+'CVU IND'!HenryHub*HLOOKUP(YEAR(EQ$2),'CVU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R127" s="146">
        <f>IF(MONTH(ER$2)&lt;&gt;1,EQ127,(('CVU IND'!$I$20+'CVU IND'!HenryHub*HLOOKUP(YEAR(ER$2),'CVU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S127" s="146">
        <f>IF(MONTH(ES$2)&lt;&gt;1,ER127,(('CVU IND'!$I$20+'CVU IND'!HenryHub*HLOOKUP(YEAR(ES$2),'CVU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T127" s="146">
        <f>IF(MONTH(ET$2)&lt;&gt;1,ES127,(('CVU IND'!$I$20+'CVU IND'!HenryHub*HLOOKUP(YEAR(ET$2),'CVU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U127" s="146">
        <f>IF(MONTH(EU$2)&lt;&gt;1,ET127,(('CVU IND'!$I$20+'CVU IND'!HenryHub*HLOOKUP(YEAR(EU$2),'CVU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V127" s="146">
        <f>IF(MONTH(EV$2)&lt;&gt;1,EU127,(('CVU IND'!$I$20+'CVU IND'!HenryHub*HLOOKUP(YEAR(EV$2),'CVU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W127" s="146">
        <f>IF(MONTH(EW$2)&lt;&gt;1,EV127,(('CVU IND'!$I$20+'CVU IND'!HenryHub*HLOOKUP(YEAR(EW$2),'CVU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X127" s="146">
        <f>IF(MONTH(EX$2)&lt;&gt;1,EW127,(('CVU IND'!$I$20+'CVU IND'!HenryHub*HLOOKUP(YEAR(EX$2),'CVU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Y127" s="146">
        <f>IF(MONTH(EY$2)&lt;&gt;1,EX127,(('CVU IND'!$I$20+'CVU IND'!HenryHub*HLOOKUP(YEAR(EY$2),'CVU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Z127" s="146">
        <f>IF(MONTH(EZ$2)&lt;&gt;1,EY127,(('CVU IND'!$I$20+'CVU IND'!HenryHub*HLOOKUP(YEAR(EZ$2),'CVU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A127" s="146">
        <f>IF(MONTH(FA$2)&lt;&gt;1,EZ127,(('CVU IND'!$I$20+'CVU IND'!HenryHub*HLOOKUP(YEAR(FA$2),'CVU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B127" s="146">
        <f>IF(MONTH(FB$2)&lt;&gt;1,FA127,(('CVU IND'!$I$20+'CVU IND'!HenryHub*HLOOKUP(YEAR(FB$2),'CVU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C127" s="146">
        <f>IF(MONTH(FC$2)&lt;&gt;1,FB127,(('CVU IND'!$I$20+'CVU IND'!HenryHub*HLOOKUP(YEAR(FC$2),'CVU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D127" s="146">
        <f>IF(MONTH(FD$2)&lt;&gt;1,FC127,(('CVU IND'!$I$20+'CVU IND'!HenryHub*HLOOKUP(YEAR(FD$2),'CVU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E127" s="146">
        <f>IF(MONTH(FE$2)&lt;&gt;1,FD127,(('CVU IND'!$I$20+'CVU IND'!HenryHub*HLOOKUP(YEAR(FE$2),'CVU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F127" s="146">
        <f>IF(MONTH(FF$2)&lt;&gt;1,FE127,(('CVU IND'!$I$20+'CVU IND'!HenryHub*HLOOKUP(YEAR(FF$2),'CVU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G127" s="146">
        <f>IF(MONTH(FG$2)&lt;&gt;1,FF127,(('CVU IND'!$I$20+'CVU IND'!HenryHub*HLOOKUP(YEAR(FG$2),'CVU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H127" s="146">
        <f>IF(MONTH(FH$2)&lt;&gt;1,FG127,(('CVU IND'!$I$20+'CVU IND'!HenryHub*HLOOKUP(YEAR(FH$2),'CVU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I127" s="146">
        <f>IF(MONTH(FI$2)&lt;&gt;1,FH127,(('CVU IND'!$I$20+'CVU IND'!HenryHub*HLOOKUP(YEAR(FI$2),'CVU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J127" s="146">
        <f>IF(MONTH(FJ$2)&lt;&gt;1,FI127,(('CVU IND'!$I$20+'CVU IND'!HenryHub*HLOOKUP(YEAR(FJ$2),'CVU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K127" s="146">
        <f>IF(MONTH(FK$2)&lt;&gt;1,FJ127,(('CVU IND'!$I$20+'CVU IND'!HenryHub*HLOOKUP(YEAR(FK$2),'CVU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L127" s="146">
        <f>IF(MONTH(FL$2)&lt;&gt;1,FK127,(('CVU IND'!$I$20+'CVU IND'!HenryHub*HLOOKUP(YEAR(FL$2),'CVU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M127" s="146">
        <f>IF(MONTH(FM$2)&lt;&gt;1,FL127,(('CVU IND'!$I$20+'CVU IND'!HenryHub*HLOOKUP(YEAR(FM$2),'CVU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N127" s="146">
        <f>IF(MONTH(FN$2)&lt;&gt;1,FM127,(('CVU IND'!$I$20+'CVU IND'!HenryHub*HLOOKUP(YEAR(FN$2),'CVU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O127" s="146">
        <f>IF(MONTH(FO$2)&lt;&gt;1,FN127,(('CVU IND'!$I$20+'CVU IND'!HenryHub*HLOOKUP(YEAR(FO$2),'CVU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P127" s="146">
        <f>IF(MONTH(FP$2)&lt;&gt;1,FO127,(('CVU IND'!$I$20+'CVU IND'!HenryHub*HLOOKUP(YEAR(FP$2),'CVU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Q127" s="146">
        <f>IF(MONTH(FQ$2)&lt;&gt;1,FP127,(('CVU IND'!$I$20+'CVU IND'!HenryHub*HLOOKUP(YEAR(FQ$2),'CVU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R127" s="146">
        <f>IF(MONTH(FR$2)&lt;&gt;1,FQ127,(('CVU IND'!$I$20+'CVU IND'!HenryHub*HLOOKUP(YEAR(FR$2),'CVU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S127" s="146">
        <f>IF(MONTH(FS$2)&lt;&gt;1,FR127,(('CVU IND'!$I$20+'CVU IND'!HenryHub*HLOOKUP(YEAR(FS$2),'CVU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T127" s="146">
        <f>IF(MONTH(FT$2)&lt;&gt;1,FS127,(('CVU IND'!$I$20+'CVU IND'!HenryHub*HLOOKUP(YEAR(FT$2),'CVU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U127" s="146">
        <f>IF(MONTH(FU$2)&lt;&gt;1,FT127,(('CVU IND'!$I$20+'CVU IND'!HenryHub*HLOOKUP(YEAR(FU$2),'CVU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V127" s="146">
        <f>IF(MONTH(FV$2)&lt;&gt;1,FU127,(('CVU IND'!$I$20+'CVU IND'!HenryHub*HLOOKUP(YEAR(FV$2),'CVU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W127" s="146">
        <f>IF(MONTH(FW$2)&lt;&gt;1,FV127,(('CVU IND'!$I$20+'CVU IND'!HenryHub*HLOOKUP(YEAR(FW$2),'CVU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X127" s="146">
        <f>IF(MONTH(FX$2)&lt;&gt;1,FW127,(('CVU IND'!$I$20+'CVU IND'!HenryHub*HLOOKUP(YEAR(FX$2),'CVU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Y127" s="146">
        <f>IF(MONTH(FY$2)&lt;&gt;1,FX127,(('CVU IND'!$I$20+'CVU IND'!HenryHub*HLOOKUP(YEAR(FY$2),'CVU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Z127" s="146">
        <f>IF(MONTH(FZ$2)&lt;&gt;1,FY127,(('CVU IND'!$I$20+'CVU IND'!HenryHub*HLOOKUP(YEAR(FZ$2),'CVU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A127" s="146">
        <f>IF(MONTH(GA$2)&lt;&gt;1,FZ127,(('CVU IND'!$I$20+'CVU IND'!HenryHub*HLOOKUP(YEAR(GA$2),'CVU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B127" s="146">
        <f>IF(MONTH(GB$2)&lt;&gt;1,GA127,(('CVU IND'!$I$20+'CVU IND'!HenryHub*HLOOKUP(YEAR(GB$2),'CVU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C127" s="146">
        <f>IF(MONTH(GC$2)&lt;&gt;1,GB127,(('CVU IND'!$I$20+'CVU IND'!HenryHub*HLOOKUP(YEAR(GC$2),'CVU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D127" s="146">
        <f>IF(MONTH(GD$2)&lt;&gt;1,GC127,(('CVU IND'!$I$20+'CVU IND'!HenryHub*HLOOKUP(YEAR(GD$2),'CVU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E127" s="146">
        <f>IF(MONTH(GE$2)&lt;&gt;1,GD127,(('CVU IND'!$I$20+'CVU IND'!HenryHub*HLOOKUP(YEAR(GE$2),'CVU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F127" s="146">
        <f>IF(MONTH(GF$2)&lt;&gt;1,GE127,(('CVU IND'!$I$20+'CVU IND'!HenryHub*HLOOKUP(YEAR(GF$2),'CVU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G127" s="146">
        <f>IF(MONTH(GG$2)&lt;&gt;1,GF127,(('CVU IND'!$I$20+'CVU IND'!HenryHub*HLOOKUP(YEAR(GG$2),'CVU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H127" s="146">
        <f>IF(MONTH(GH$2)&lt;&gt;1,GG127,(('CVU IND'!$I$20+'CVU IND'!HenryHub*HLOOKUP(YEAR(GH$2),'CVU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I127" s="146">
        <f>IF(MONTH(GI$2)&lt;&gt;1,GH127,(('CVU IND'!$I$20+'CVU IND'!HenryHub*HLOOKUP(YEAR(GI$2),'CVU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J127" s="146">
        <f>IF(MONTH(GJ$2)&lt;&gt;1,GI127,(('CVU IND'!$I$20+'CVU IND'!HenryHub*HLOOKUP(YEAR(GJ$2),'CVU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K127" s="146">
        <f>IF(MONTH(GK$2)&lt;&gt;1,GJ127,(('CVU IND'!$I$20+'CVU IND'!HenryHub*HLOOKUP(YEAR(GK$2),'CVU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L127" s="146">
        <f>IF(MONTH(GL$2)&lt;&gt;1,GK127,(('CVU IND'!$I$20+'CVU IND'!HenryHub*HLOOKUP(YEAR(GL$2),'CVU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M127" s="146">
        <f>IF(MONTH(GM$2)&lt;&gt;1,GL127,(('CVU IND'!$I$20+'CVU IND'!HenryHub*HLOOKUP(YEAR(GM$2),'CVU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N127" s="146">
        <f>IF(MONTH(GN$2)&lt;&gt;1,GM127,(('CVU IND'!$I$20+'CVU IND'!HenryHub*HLOOKUP(YEAR(GN$2),'CVU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O127" s="146">
        <f>IF(MONTH(GO$2)&lt;&gt;1,GN127,(('CVU IND'!$I$20+'CVU IND'!HenryHub*HLOOKUP(YEAR(GO$2),'CVU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P127" s="146">
        <f>IF(MONTH(GP$2)&lt;&gt;1,GO127,(('CVU IND'!$I$20+'CVU IND'!HenryHub*HLOOKUP(YEAR(GP$2),'CVU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Q127" s="146">
        <f>IF(MONTH(GQ$2)&lt;&gt;1,GP127,(('CVU IND'!$I$20+'CVU IND'!HenryHub*HLOOKUP(YEAR(GQ$2),'CVU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R127" s="146">
        <f>IF(MONTH(GR$2)&lt;&gt;1,GQ127,(('CVU IND'!$I$20+'CVU IND'!HenryHub*HLOOKUP(YEAR(GR$2),'CVU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S127" s="146">
        <f>IF(MONTH(GS$2)&lt;&gt;1,GR127,(('CVU IND'!$I$20+'CVU IND'!HenryHub*HLOOKUP(YEAR(GS$2),'CVU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T127" s="146">
        <f>IF(MONTH(GT$2)&lt;&gt;1,GS127,(('CVU IND'!$I$20+'CVU IND'!HenryHub*HLOOKUP(YEAR(GT$2),'CVU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U127" s="146">
        <f>IF(MONTH(GU$2)&lt;&gt;1,GT127,(('CVU IND'!$I$20+'CVU IND'!HenryHub*HLOOKUP(YEAR(GU$2),'CVU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V127" s="146">
        <f>IF(MONTH(GV$2)&lt;&gt;1,GU127,(('CVU IND'!$I$20+'CVU IND'!HenryHub*HLOOKUP(YEAR(GV$2),'CVU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W127" s="146">
        <f>IF(MONTH(GW$2)&lt;&gt;1,GV127,(('CVU IND'!$I$20+'CVU IND'!HenryHub*HLOOKUP(YEAR(GW$2),'CVU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X127" s="146">
        <f>IF(MONTH(GX$2)&lt;&gt;1,GW127,(('CVU IND'!$I$20+'CVU IND'!HenryHub*HLOOKUP(YEAR(GX$2),'CVU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Y127" s="146">
        <f>IF(MONTH(GY$2)&lt;&gt;1,GX127,(('CVU IND'!$I$20+'CVU IND'!HenryHub*HLOOKUP(YEAR(GY$2),'CVU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Z127" s="146">
        <f>IF(MONTH(GZ$2)&lt;&gt;1,GY127,(('CVU IND'!$I$20+'CVU IND'!HenryHub*HLOOKUP(YEAR(GZ$2),'CVU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A127" s="146">
        <f>IF(MONTH(HA$2)&lt;&gt;1,GZ127,(('CVU IND'!$I$20+'CVU IND'!HenryHub*HLOOKUP(YEAR(HA$2),'CVU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B127" s="146">
        <f>IF(MONTH(HB$2)&lt;&gt;1,HA127,(('CVU IND'!$I$20+'CVU IND'!HenryHub*HLOOKUP(YEAR(HB$2),'CVU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C127" s="146">
        <f>IF(MONTH(HC$2)&lt;&gt;1,HB127,(('CVU IND'!$I$20+'CVU IND'!HenryHub*HLOOKUP(YEAR(HC$2),'CVU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D127" s="146">
        <f>IF(MONTH(HD$2)&lt;&gt;1,HC127,(('CVU IND'!$I$20+'CVU IND'!HenryHub*HLOOKUP(YEAR(HD$2),'CVU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E127" s="146">
        <f>IF(MONTH(HE$2)&lt;&gt;1,HD127,(('CVU IND'!$I$20+'CVU IND'!HenryHub*HLOOKUP(YEAR(HE$2),'CVU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F127" s="146">
        <f>IF(MONTH(HF$2)&lt;&gt;1,HE127,(('CVU IND'!$I$20+'CVU IND'!HenryHub*HLOOKUP(YEAR(HF$2),'CVU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G127" s="146">
        <f>IF(MONTH(HG$2)&lt;&gt;1,HF127,(('CVU IND'!$I$20+'CVU IND'!HenryHub*HLOOKUP(YEAR(HG$2),'CVU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H127" s="146">
        <f>IF(MONTH(HH$2)&lt;&gt;1,HG127,(('CVU IND'!$I$20+'CVU IND'!HenryHub*HLOOKUP(YEAR(HH$2),'CVU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I127" s="146">
        <f>IF(MONTH(HI$2)&lt;&gt;1,HH127,(('CVU IND'!$I$20+'CVU IND'!HenryHub*HLOOKUP(YEAR(HI$2),'CVU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J127" s="146">
        <f>IF(MONTH(HJ$2)&lt;&gt;1,HI127,(('CVU IND'!$I$20+'CVU IND'!HenryHub*HLOOKUP(YEAR(HJ$2),'CVU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K127" s="146">
        <f>IF(MONTH(HK$2)&lt;&gt;1,HJ127,(('CVU IND'!$I$20+'CVU IND'!HenryHub*HLOOKUP(YEAR(HK$2),'CVU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L127" s="146">
        <f>IF(MONTH(HL$2)&lt;&gt;1,HK127,(('CVU IND'!$I$20+'CVU IND'!HenryHub*HLOOKUP(YEAR(HL$2),'CVU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M127" s="146">
        <f>IF(MONTH(HM$2)&lt;&gt;1,HL127,(('CVU IND'!$I$20+'CVU IND'!HenryHub*HLOOKUP(YEAR(HM$2),'CVU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N127" s="146">
        <f>IF(MONTH(HN$2)&lt;&gt;1,HM127,(('CVU IND'!$I$20+'CVU IND'!HenryHub*HLOOKUP(YEAR(HN$2),'CVU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O127" s="423">
        <f t="shared" ref="HO127:IL127" si="13">HN127</f>
        <v>536.99999428696344</v>
      </c>
      <c r="HP127" s="423">
        <f t="shared" si="13"/>
        <v>536.99999428696344</v>
      </c>
      <c r="HQ127" s="423">
        <f t="shared" si="13"/>
        <v>536.99999428696344</v>
      </c>
      <c r="HR127" s="423">
        <f t="shared" si="13"/>
        <v>536.99999428696344</v>
      </c>
      <c r="HS127" s="423">
        <f t="shared" si="13"/>
        <v>536.99999428696344</v>
      </c>
      <c r="HT127" s="423">
        <f t="shared" si="13"/>
        <v>536.99999428696344</v>
      </c>
      <c r="HU127" s="423">
        <f t="shared" si="13"/>
        <v>536.99999428696344</v>
      </c>
      <c r="HV127" s="423">
        <f t="shared" si="13"/>
        <v>536.99999428696344</v>
      </c>
      <c r="HW127" s="423">
        <f t="shared" si="13"/>
        <v>536.99999428696344</v>
      </c>
      <c r="HX127" s="423">
        <f t="shared" si="13"/>
        <v>536.99999428696344</v>
      </c>
      <c r="HY127" s="423">
        <f t="shared" si="13"/>
        <v>536.99999428696344</v>
      </c>
      <c r="HZ127" s="423">
        <f t="shared" si="13"/>
        <v>536.99999428696344</v>
      </c>
      <c r="IA127" s="423">
        <f t="shared" si="13"/>
        <v>536.99999428696344</v>
      </c>
      <c r="IB127" s="423">
        <f t="shared" si="13"/>
        <v>536.99999428696344</v>
      </c>
      <c r="IC127" s="423">
        <f t="shared" si="13"/>
        <v>536.99999428696344</v>
      </c>
      <c r="ID127" s="423">
        <f t="shared" si="13"/>
        <v>536.99999428696344</v>
      </c>
      <c r="IE127" s="423">
        <f t="shared" si="13"/>
        <v>536.99999428696344</v>
      </c>
      <c r="IF127" s="423">
        <f t="shared" si="13"/>
        <v>536.99999428696344</v>
      </c>
      <c r="IG127" s="423">
        <f t="shared" si="13"/>
        <v>536.99999428696344</v>
      </c>
      <c r="IH127" s="423">
        <f t="shared" si="13"/>
        <v>536.99999428696344</v>
      </c>
      <c r="II127" s="423">
        <f t="shared" si="13"/>
        <v>536.99999428696344</v>
      </c>
      <c r="IJ127" s="423">
        <f t="shared" si="13"/>
        <v>536.99999428696344</v>
      </c>
      <c r="IK127" s="423">
        <f t="shared" si="13"/>
        <v>536.99999428696344</v>
      </c>
      <c r="IL127" s="423">
        <f t="shared" si="13"/>
        <v>536.99999428696344</v>
      </c>
    </row>
    <row r="128" spans="1:246" x14ac:dyDescent="0.25">
      <c r="A128" s="162">
        <v>458</v>
      </c>
      <c r="B128" s="163" t="s">
        <v>290</v>
      </c>
      <c r="C128" s="163">
        <v>1</v>
      </c>
      <c r="D128" s="163">
        <v>0.02</v>
      </c>
      <c r="E128" s="164">
        <v>18322137.649194099</v>
      </c>
      <c r="F128" s="145">
        <f t="shared" si="11"/>
        <v>287.76553749999999</v>
      </c>
      <c r="G128" s="146">
        <f t="shared" si="9"/>
        <v>602</v>
      </c>
      <c r="H128" s="147">
        <f>MAX(0,IF(Q128&lt;&gt;"",(YEAR(Q128)-YEAR(GERAL!$G$3))*12+MONTH(Q128)+1,999))</f>
        <v>999</v>
      </c>
      <c r="I128" s="148"/>
      <c r="J128" s="165">
        <v>45292</v>
      </c>
      <c r="K128" s="150">
        <f>IF(J128&lt;&gt;"",(YEAR(J128)-YEAR(GERAL!$G$3))*12+MONTH(J128)+IF(DAY(J128)&gt;1,1,0),0)</f>
        <v>49</v>
      </c>
      <c r="L128" s="166">
        <f t="shared" ref="L128:L144" si="14">VLOOKUP(B128,$B$3:$N$125,11,0)</f>
        <v>12.95</v>
      </c>
      <c r="M128" s="166">
        <f t="shared" ref="M128:M144" si="15">VLOOKUP(B128,$B$3:$N$125,12,0)</f>
        <v>5.55</v>
      </c>
      <c r="N128" s="167">
        <v>344.65</v>
      </c>
      <c r="O128" s="168">
        <f t="shared" si="12"/>
        <v>0</v>
      </c>
      <c r="P128" s="169"/>
      <c r="Q128" s="165"/>
      <c r="R128" s="170">
        <f t="shared" ref="R128:R154" si="16">VLOOKUP(B128,$B$3:$R$125,17,0)</f>
        <v>350</v>
      </c>
      <c r="S128" s="171">
        <v>1</v>
      </c>
      <c r="T128" s="172">
        <v>0</v>
      </c>
      <c r="AL128" s="170" t="s">
        <v>175</v>
      </c>
      <c r="AM128" s="150" t="s">
        <v>389</v>
      </c>
      <c r="AO128" s="511">
        <v>0.33</v>
      </c>
      <c r="AQ128" s="146">
        <f>ROUND(('CVU IND'!$H$20*(1/$AO128/'CVU IND'!$D$10*1.1111111111)*'CVU IND'!Câmbio/(1-'CVU IND'!Perdas)*'CVU IND'!Impostos)+('CVU IND'!OeM/(1-'CVU IND'!Perdas)*'CVU IND'!Câmbio),0)</f>
        <v>602</v>
      </c>
      <c r="AR128" s="146">
        <f>IF(MONTH(AR$2)&lt;&gt;1,AQ128,(('CVU IND'!$I$20+'CVU IND'!HenryHub*HLOOKUP(YEAR(AR$2),'CVU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S128" s="146">
        <f>IF(MONTH(AS$2)&lt;&gt;1,AR128,(('CVU IND'!$I$20+'CVU IND'!HenryHub*HLOOKUP(YEAR(AS$2),'CVU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T128" s="146">
        <f>IF(MONTH(AT$2)&lt;&gt;1,AS128,(('CVU IND'!$I$20+'CVU IND'!HenryHub*HLOOKUP(YEAR(AT$2),'CVU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U128" s="146">
        <f>IF(MONTH(AU$2)&lt;&gt;1,AT128,(('CVU IND'!$I$20+'CVU IND'!HenryHub*HLOOKUP(YEAR(AU$2),'CVU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V128" s="146">
        <f>IF(MONTH(AV$2)&lt;&gt;1,AU128,(('CVU IND'!$I$20+'CVU IND'!HenryHub*HLOOKUP(YEAR(AV$2),'CVU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W128" s="146">
        <f>IF(MONTH(AW$2)&lt;&gt;1,AV128,(('CVU IND'!$I$20+'CVU IND'!HenryHub*HLOOKUP(YEAR(AW$2),'CVU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X128" s="146">
        <f>IF(MONTH(AX$2)&lt;&gt;1,AW128,(('CVU IND'!$I$20+'CVU IND'!HenryHub*HLOOKUP(YEAR(AX$2),'CVU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Y128" s="146">
        <f>IF(MONTH(AY$2)&lt;&gt;1,AX128,(('CVU IND'!$I$20+'CVU IND'!HenryHub*HLOOKUP(YEAR(AY$2),'CVU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Z128" s="146">
        <f>IF(MONTH(AZ$2)&lt;&gt;1,AY128,(('CVU IND'!$I$20+'CVU IND'!HenryHub*HLOOKUP(YEAR(AZ$2),'CVU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A128" s="146">
        <f>IF(MONTH(BA$2)&lt;&gt;1,AZ128,(('CVU IND'!$I$20+'CVU IND'!HenryHub*HLOOKUP(YEAR(BA$2),'CVU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B128" s="146">
        <f>IF(MONTH(BB$2)&lt;&gt;1,BA128,(('CVU IND'!$I$20+'CVU IND'!HenryHub*HLOOKUP(YEAR(BB$2),'CVU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C128" s="146">
        <f>IF(MONTH(BC$2)&lt;&gt;1,BB128,(('CVU IND'!$I$20+'CVU IND'!HenryHub*HLOOKUP(YEAR(BC$2),'CVU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D128" s="146">
        <f>IF(MONTH(BD$2)&lt;&gt;1,BC128,(('CVU IND'!$I$20+'CVU IND'!HenryHub*HLOOKUP(YEAR(BD$2),'CVU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E128" s="146">
        <f>IF(MONTH(BE$2)&lt;&gt;1,BD128,(('CVU IND'!$I$20+'CVU IND'!HenryHub*HLOOKUP(YEAR(BE$2),'CVU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F128" s="146">
        <f>IF(MONTH(BF$2)&lt;&gt;1,BE128,(('CVU IND'!$I$20+'CVU IND'!HenryHub*HLOOKUP(YEAR(BF$2),'CVU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G128" s="146">
        <f>IF(MONTH(BG$2)&lt;&gt;1,BF128,(('CVU IND'!$I$20+'CVU IND'!HenryHub*HLOOKUP(YEAR(BG$2),'CVU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H128" s="146">
        <f>IF(MONTH(BH$2)&lt;&gt;1,BG128,(('CVU IND'!$I$20+'CVU IND'!HenryHub*HLOOKUP(YEAR(BH$2),'CVU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I128" s="146">
        <f>IF(MONTH(BI$2)&lt;&gt;1,BH128,(('CVU IND'!$I$20+'CVU IND'!HenryHub*HLOOKUP(YEAR(BI$2),'CVU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J128" s="146">
        <f>IF(MONTH(BJ$2)&lt;&gt;1,BI128,(('CVU IND'!$I$20+'CVU IND'!HenryHub*HLOOKUP(YEAR(BJ$2),'CVU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K128" s="146">
        <f>IF(MONTH(BK$2)&lt;&gt;1,BJ128,(('CVU IND'!$I$20+'CVU IND'!HenryHub*HLOOKUP(YEAR(BK$2),'CVU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L128" s="146">
        <f>IF(MONTH(BL$2)&lt;&gt;1,BK128,(('CVU IND'!$I$20+'CVU IND'!HenryHub*HLOOKUP(YEAR(BL$2),'CVU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M128" s="146">
        <f>IF(MONTH(BM$2)&lt;&gt;1,BL128,(('CVU IND'!$I$20+'CVU IND'!HenryHub*HLOOKUP(YEAR(BM$2),'CVU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N128" s="146">
        <f>IF(MONTH(BN$2)&lt;&gt;1,BM128,(('CVU IND'!$I$20+'CVU IND'!HenryHub*HLOOKUP(YEAR(BN$2),'CVU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O128" s="146">
        <f>IF(MONTH(BO$2)&lt;&gt;1,BN128,(('CVU IND'!$I$20+'CVU IND'!HenryHub*HLOOKUP(YEAR(BO$2),'CVU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P128" s="146">
        <f>IF(MONTH(BP$2)&lt;&gt;1,BO128,(('CVU IND'!$I$20+'CVU IND'!HenryHub*HLOOKUP(YEAR(BP$2),'CVU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Q128" s="146">
        <f>IF(MONTH(BQ$2)&lt;&gt;1,BP128,(('CVU IND'!$I$20+'CVU IND'!HenryHub*HLOOKUP(YEAR(BQ$2),'CVU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R128" s="146">
        <f>IF(MONTH(BR$2)&lt;&gt;1,BQ128,(('CVU IND'!$I$20+'CVU IND'!HenryHub*HLOOKUP(YEAR(BR$2),'CVU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S128" s="146">
        <f>IF(MONTH(BS$2)&lt;&gt;1,BR128,(('CVU IND'!$I$20+'CVU IND'!HenryHub*HLOOKUP(YEAR(BS$2),'CVU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T128" s="146">
        <f>IF(MONTH(BT$2)&lt;&gt;1,BS128,(('CVU IND'!$I$20+'CVU IND'!HenryHub*HLOOKUP(YEAR(BT$2),'CVU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U128" s="146">
        <f>IF(MONTH(BU$2)&lt;&gt;1,BT128,(('CVU IND'!$I$20+'CVU IND'!HenryHub*HLOOKUP(YEAR(BU$2),'CVU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V128" s="146">
        <f>IF(MONTH(BV$2)&lt;&gt;1,BU128,(('CVU IND'!$I$20+'CVU IND'!HenryHub*HLOOKUP(YEAR(BV$2),'CVU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W128" s="146">
        <f>IF(MONTH(BW$2)&lt;&gt;1,BV128,(('CVU IND'!$I$20+'CVU IND'!HenryHub*HLOOKUP(YEAR(BW$2),'CVU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X128" s="146">
        <f>IF(MONTH(BX$2)&lt;&gt;1,BW128,(('CVU IND'!$I$20+'CVU IND'!HenryHub*HLOOKUP(YEAR(BX$2),'CVU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Y128" s="146">
        <f>IF(MONTH(BY$2)&lt;&gt;1,BX128,(('CVU IND'!$I$20+'CVU IND'!HenryHub*HLOOKUP(YEAR(BY$2),'CVU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Z128" s="146">
        <f>IF(MONTH(BZ$2)&lt;&gt;1,BY128,(('CVU IND'!$I$20+'CVU IND'!HenryHub*HLOOKUP(YEAR(BZ$2),'CVU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CA128" s="146">
        <f>IF(MONTH(CA$2)&lt;&gt;1,BZ128,(('CVU IND'!$I$20+'CVU IND'!HenryHub*HLOOKUP(YEAR(CA$2),'CVU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B128" s="146">
        <f>IF(MONTH(CB$2)&lt;&gt;1,CA128,(('CVU IND'!$I$20+'CVU IND'!HenryHub*HLOOKUP(YEAR(CB$2),'CVU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C128" s="146">
        <f>IF(MONTH(CC$2)&lt;&gt;1,CB128,(('CVU IND'!$I$20+'CVU IND'!HenryHub*HLOOKUP(YEAR(CC$2),'CVU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D128" s="146">
        <f>IF(MONTH(CD$2)&lt;&gt;1,CC128,(('CVU IND'!$I$20+'CVU IND'!HenryHub*HLOOKUP(YEAR(CD$2),'CVU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E128" s="146">
        <f>IF(MONTH(CE$2)&lt;&gt;1,CD128,(('CVU IND'!$I$20+'CVU IND'!HenryHub*HLOOKUP(YEAR(CE$2),'CVU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F128" s="146">
        <f>IF(MONTH(CF$2)&lt;&gt;1,CE128,(('CVU IND'!$I$20+'CVU IND'!HenryHub*HLOOKUP(YEAR(CF$2),'CVU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G128" s="146">
        <f>IF(MONTH(CG$2)&lt;&gt;1,CF128,(('CVU IND'!$I$20+'CVU IND'!HenryHub*HLOOKUP(YEAR(CG$2),'CVU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H128" s="146">
        <f>IF(MONTH(CH$2)&lt;&gt;1,CG128,(('CVU IND'!$I$20+'CVU IND'!HenryHub*HLOOKUP(YEAR(CH$2),'CVU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I128" s="146">
        <f>IF(MONTH(CI$2)&lt;&gt;1,CH128,(('CVU IND'!$I$20+'CVU IND'!HenryHub*HLOOKUP(YEAR(CI$2),'CVU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J128" s="146">
        <f>IF(MONTH(CJ$2)&lt;&gt;1,CI128,(('CVU IND'!$I$20+'CVU IND'!HenryHub*HLOOKUP(YEAR(CJ$2),'CVU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K128" s="146">
        <f>IF(MONTH(CK$2)&lt;&gt;1,CJ128,(('CVU IND'!$I$20+'CVU IND'!HenryHub*HLOOKUP(YEAR(CK$2),'CVU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L128" s="146">
        <f>IF(MONTH(CL$2)&lt;&gt;1,CK128,(('CVU IND'!$I$20+'CVU IND'!HenryHub*HLOOKUP(YEAR(CL$2),'CVU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M128" s="146">
        <f>IF(MONTH(CM$2)&lt;&gt;1,CL128,(('CVU IND'!$I$20+'CVU IND'!HenryHub*HLOOKUP(YEAR(CM$2),'CVU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N128" s="146">
        <f>IF(MONTH(CN$2)&lt;&gt;1,CM128,(('CVU IND'!$I$20+'CVU IND'!HenryHub*HLOOKUP(YEAR(CN$2),'CVU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O128" s="146">
        <f>IF(MONTH(CO$2)&lt;&gt;1,CN128,(('CVU IND'!$I$20+'CVU IND'!HenryHub*HLOOKUP(YEAR(CO$2),'CVU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P128" s="146">
        <f>IF(MONTH(CP$2)&lt;&gt;1,CO128,(('CVU IND'!$I$20+'CVU IND'!HenryHub*HLOOKUP(YEAR(CP$2),'CVU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Q128" s="146">
        <f>IF(MONTH(CQ$2)&lt;&gt;1,CP128,(('CVU IND'!$I$20+'CVU IND'!HenryHub*HLOOKUP(YEAR(CQ$2),'CVU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R128" s="146">
        <f>IF(MONTH(CR$2)&lt;&gt;1,CQ128,(('CVU IND'!$I$20+'CVU IND'!HenryHub*HLOOKUP(YEAR(CR$2),'CVU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S128" s="146">
        <f>IF(MONTH(CS$2)&lt;&gt;1,CR128,(('CVU IND'!$I$20+'CVU IND'!HenryHub*HLOOKUP(YEAR(CS$2),'CVU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T128" s="146">
        <f>IF(MONTH(CT$2)&lt;&gt;1,CS128,(('CVU IND'!$I$20+'CVU IND'!HenryHub*HLOOKUP(YEAR(CT$2),'CVU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U128" s="146">
        <f>IF(MONTH(CU$2)&lt;&gt;1,CT128,(('CVU IND'!$I$20+'CVU IND'!HenryHub*HLOOKUP(YEAR(CU$2),'CVU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V128" s="146">
        <f>IF(MONTH(CV$2)&lt;&gt;1,CU128,(('CVU IND'!$I$20+'CVU IND'!HenryHub*HLOOKUP(YEAR(CV$2),'CVU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W128" s="146">
        <f>IF(MONTH(CW$2)&lt;&gt;1,CV128,(('CVU IND'!$I$20+'CVU IND'!HenryHub*HLOOKUP(YEAR(CW$2),'CVU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X128" s="146">
        <f>IF(MONTH(CX$2)&lt;&gt;1,CW128,(('CVU IND'!$I$20+'CVU IND'!HenryHub*HLOOKUP(YEAR(CX$2),'CVU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Y128" s="146">
        <f>IF(MONTH(CY$2)&lt;&gt;1,CX128,(('CVU IND'!$I$20+'CVU IND'!HenryHub*HLOOKUP(YEAR(CY$2),'CVU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CZ128" s="146">
        <f>IF(MONTH(CZ$2)&lt;&gt;1,CY128,(('CVU IND'!$I$20+'CVU IND'!HenryHub*HLOOKUP(YEAR(CZ$2),'CVU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A128" s="146">
        <f>IF(MONTH(DA$2)&lt;&gt;1,CZ128,(('CVU IND'!$I$20+'CVU IND'!HenryHub*HLOOKUP(YEAR(DA$2),'CVU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B128" s="146">
        <f>IF(MONTH(DB$2)&lt;&gt;1,DA128,(('CVU IND'!$I$20+'CVU IND'!HenryHub*HLOOKUP(YEAR(DB$2),'CVU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C128" s="146">
        <f>IF(MONTH(DC$2)&lt;&gt;1,DB128,(('CVU IND'!$I$20+'CVU IND'!HenryHub*HLOOKUP(YEAR(DC$2),'CVU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D128" s="146">
        <f>IF(MONTH(DD$2)&lt;&gt;1,DC128,(('CVU IND'!$I$20+'CVU IND'!HenryHub*HLOOKUP(YEAR(DD$2),'CVU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E128" s="146">
        <f>IF(MONTH(DE$2)&lt;&gt;1,DD128,(('CVU IND'!$I$20+'CVU IND'!HenryHub*HLOOKUP(YEAR(DE$2),'CVU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F128" s="146">
        <f>IF(MONTH(DF$2)&lt;&gt;1,DE128,(('CVU IND'!$I$20+'CVU IND'!HenryHub*HLOOKUP(YEAR(DF$2),'CVU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G128" s="146">
        <f>IF(MONTH(DG$2)&lt;&gt;1,DF128,(('CVU IND'!$I$20+'CVU IND'!HenryHub*HLOOKUP(YEAR(DG$2),'CVU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H128" s="146">
        <f>IF(MONTH(DH$2)&lt;&gt;1,DG128,(('CVU IND'!$I$20+'CVU IND'!HenryHub*HLOOKUP(YEAR(DH$2),'CVU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I128" s="146">
        <f>IF(MONTH(DI$2)&lt;&gt;1,DH128,(('CVU IND'!$I$20+'CVU IND'!HenryHub*HLOOKUP(YEAR(DI$2),'CVU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J128" s="146">
        <f>IF(MONTH(DJ$2)&lt;&gt;1,DI128,(('CVU IND'!$I$20+'CVU IND'!HenryHub*HLOOKUP(YEAR(DJ$2),'CVU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K128" s="146">
        <f>IF(MONTH(DK$2)&lt;&gt;1,DJ128,(('CVU IND'!$I$20+'CVU IND'!HenryHub*HLOOKUP(YEAR(DK$2),'CVU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L128" s="146">
        <f>IF(MONTH(DL$2)&lt;&gt;1,DK128,(('CVU IND'!$I$20+'CVU IND'!HenryHub*HLOOKUP(YEAR(DL$2),'CVU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M128" s="146">
        <f>IF(MONTH(DM$2)&lt;&gt;1,DL128,(('CVU IND'!$I$20+'CVU IND'!HenryHub*HLOOKUP(YEAR(DM$2),'CVU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N128" s="146">
        <f>IF(MONTH(DN$2)&lt;&gt;1,DM128,(('CVU IND'!$I$20+'CVU IND'!HenryHub*HLOOKUP(YEAR(DN$2),'CVU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O128" s="146">
        <f>IF(MONTH(DO$2)&lt;&gt;1,DN128,(('CVU IND'!$I$20+'CVU IND'!HenryHub*HLOOKUP(YEAR(DO$2),'CVU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P128" s="146">
        <f>IF(MONTH(DP$2)&lt;&gt;1,DO128,(('CVU IND'!$I$20+'CVU IND'!HenryHub*HLOOKUP(YEAR(DP$2),'CVU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Q128" s="146">
        <f>IF(MONTH(DQ$2)&lt;&gt;1,DP128,(('CVU IND'!$I$20+'CVU IND'!HenryHub*HLOOKUP(YEAR(DQ$2),'CVU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R128" s="146">
        <f>IF(MONTH(DR$2)&lt;&gt;1,DQ128,(('CVU IND'!$I$20+'CVU IND'!HenryHub*HLOOKUP(YEAR(DR$2),'CVU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S128" s="146">
        <f>IF(MONTH(DS$2)&lt;&gt;1,DR128,(('CVU IND'!$I$20+'CVU IND'!HenryHub*HLOOKUP(YEAR(DS$2),'CVU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T128" s="146">
        <f>IF(MONTH(DT$2)&lt;&gt;1,DS128,(('CVU IND'!$I$20+'CVU IND'!HenryHub*HLOOKUP(YEAR(DT$2),'CVU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U128" s="146">
        <f>IF(MONTH(DU$2)&lt;&gt;1,DT128,(('CVU IND'!$I$20+'CVU IND'!HenryHub*HLOOKUP(YEAR(DU$2),'CVU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V128" s="146">
        <f>IF(MONTH(DV$2)&lt;&gt;1,DU128,(('CVU IND'!$I$20+'CVU IND'!HenryHub*HLOOKUP(YEAR(DV$2),'CVU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W128" s="146">
        <f>IF(MONTH(DW$2)&lt;&gt;1,DV128,(('CVU IND'!$I$20+'CVU IND'!HenryHub*HLOOKUP(YEAR(DW$2),'CVU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X128" s="146">
        <f>IF(MONTH(DX$2)&lt;&gt;1,DW128,(('CVU IND'!$I$20+'CVU IND'!HenryHub*HLOOKUP(YEAR(DX$2),'CVU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Y128" s="146">
        <f>IF(MONTH(DY$2)&lt;&gt;1,DX128,(('CVU IND'!$I$20+'CVU IND'!HenryHub*HLOOKUP(YEAR(DY$2),'CVU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Z128" s="146">
        <f>IF(MONTH(DZ$2)&lt;&gt;1,DY128,(('CVU IND'!$I$20+'CVU IND'!HenryHub*HLOOKUP(YEAR(DZ$2),'CVU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A128" s="146">
        <f>IF(MONTH(EA$2)&lt;&gt;1,DZ128,(('CVU IND'!$I$20+'CVU IND'!HenryHub*HLOOKUP(YEAR(EA$2),'CVU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B128" s="146">
        <f>IF(MONTH(EB$2)&lt;&gt;1,EA128,(('CVU IND'!$I$20+'CVU IND'!HenryHub*HLOOKUP(YEAR(EB$2),'CVU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C128" s="146">
        <f>IF(MONTH(EC$2)&lt;&gt;1,EB128,(('CVU IND'!$I$20+'CVU IND'!HenryHub*HLOOKUP(YEAR(EC$2),'CVU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D128" s="146">
        <f>IF(MONTH(ED$2)&lt;&gt;1,EC128,(('CVU IND'!$I$20+'CVU IND'!HenryHub*HLOOKUP(YEAR(ED$2),'CVU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E128" s="146">
        <f>IF(MONTH(EE$2)&lt;&gt;1,ED128,(('CVU IND'!$I$20+'CVU IND'!HenryHub*HLOOKUP(YEAR(EE$2),'CVU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F128" s="146">
        <f>IF(MONTH(EF$2)&lt;&gt;1,EE128,(('CVU IND'!$I$20+'CVU IND'!HenryHub*HLOOKUP(YEAR(EF$2),'CVU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G128" s="146">
        <f>IF(MONTH(EG$2)&lt;&gt;1,EF128,(('CVU IND'!$I$20+'CVU IND'!HenryHub*HLOOKUP(YEAR(EG$2),'CVU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H128" s="146">
        <f>IF(MONTH(EH$2)&lt;&gt;1,EG128,(('CVU IND'!$I$20+'CVU IND'!HenryHub*HLOOKUP(YEAR(EH$2),'CVU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I128" s="146">
        <f>IF(MONTH(EI$2)&lt;&gt;1,EH128,(('CVU IND'!$I$20+'CVU IND'!HenryHub*HLOOKUP(YEAR(EI$2),'CVU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J128" s="146">
        <f>IF(MONTH(EJ$2)&lt;&gt;1,EI128,(('CVU IND'!$I$20+'CVU IND'!HenryHub*HLOOKUP(YEAR(EJ$2),'CVU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K128" s="146">
        <f>IF(MONTH(EK$2)&lt;&gt;1,EJ128,(('CVU IND'!$I$20+'CVU IND'!HenryHub*HLOOKUP(YEAR(EK$2),'CVU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L128" s="146">
        <f>IF(MONTH(EL$2)&lt;&gt;1,EK128,(('CVU IND'!$I$20+'CVU IND'!HenryHub*HLOOKUP(YEAR(EL$2),'CVU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M128" s="146">
        <f>IF(MONTH(EM$2)&lt;&gt;1,EL128,(('CVU IND'!$I$20+'CVU IND'!HenryHub*HLOOKUP(YEAR(EM$2),'CVU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N128" s="146">
        <f>IF(MONTH(EN$2)&lt;&gt;1,EM128,(('CVU IND'!$I$20+'CVU IND'!HenryHub*HLOOKUP(YEAR(EN$2),'CVU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O128" s="146">
        <f>IF(MONTH(EO$2)&lt;&gt;1,EN128,(('CVU IND'!$I$20+'CVU IND'!HenryHub*HLOOKUP(YEAR(EO$2),'CVU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P128" s="146">
        <f>IF(MONTH(EP$2)&lt;&gt;1,EO128,(('CVU IND'!$I$20+'CVU IND'!HenryHub*HLOOKUP(YEAR(EP$2),'CVU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Q128" s="146">
        <f>IF(MONTH(EQ$2)&lt;&gt;1,EP128,(('CVU IND'!$I$20+'CVU IND'!HenryHub*HLOOKUP(YEAR(EQ$2),'CVU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R128" s="146">
        <f>IF(MONTH(ER$2)&lt;&gt;1,EQ128,(('CVU IND'!$I$20+'CVU IND'!HenryHub*HLOOKUP(YEAR(ER$2),'CVU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S128" s="146">
        <f>IF(MONTH(ES$2)&lt;&gt;1,ER128,(('CVU IND'!$I$20+'CVU IND'!HenryHub*HLOOKUP(YEAR(ES$2),'CVU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T128" s="146">
        <f>IF(MONTH(ET$2)&lt;&gt;1,ES128,(('CVU IND'!$I$20+'CVU IND'!HenryHub*HLOOKUP(YEAR(ET$2),'CVU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U128" s="146">
        <f>IF(MONTH(EU$2)&lt;&gt;1,ET128,(('CVU IND'!$I$20+'CVU IND'!HenryHub*HLOOKUP(YEAR(EU$2),'CVU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V128" s="146">
        <f>IF(MONTH(EV$2)&lt;&gt;1,EU128,(('CVU IND'!$I$20+'CVU IND'!HenryHub*HLOOKUP(YEAR(EV$2),'CVU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W128" s="146">
        <f>IF(MONTH(EW$2)&lt;&gt;1,EV128,(('CVU IND'!$I$20+'CVU IND'!HenryHub*HLOOKUP(YEAR(EW$2),'CVU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X128" s="146">
        <f>IF(MONTH(EX$2)&lt;&gt;1,EW128,(('CVU IND'!$I$20+'CVU IND'!HenryHub*HLOOKUP(YEAR(EX$2),'CVU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Y128" s="146">
        <f>IF(MONTH(EY$2)&lt;&gt;1,EX128,(('CVU IND'!$I$20+'CVU IND'!HenryHub*HLOOKUP(YEAR(EY$2),'CVU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Z128" s="146">
        <f>IF(MONTH(EZ$2)&lt;&gt;1,EY128,(('CVU IND'!$I$20+'CVU IND'!HenryHub*HLOOKUP(YEAR(EZ$2),'CVU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A128" s="146">
        <f>IF(MONTH(FA$2)&lt;&gt;1,EZ128,(('CVU IND'!$I$20+'CVU IND'!HenryHub*HLOOKUP(YEAR(FA$2),'CVU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B128" s="146">
        <f>IF(MONTH(FB$2)&lt;&gt;1,FA128,(('CVU IND'!$I$20+'CVU IND'!HenryHub*HLOOKUP(YEAR(FB$2),'CVU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C128" s="146">
        <f>IF(MONTH(FC$2)&lt;&gt;1,FB128,(('CVU IND'!$I$20+'CVU IND'!HenryHub*HLOOKUP(YEAR(FC$2),'CVU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D128" s="146">
        <f>IF(MONTH(FD$2)&lt;&gt;1,FC128,(('CVU IND'!$I$20+'CVU IND'!HenryHub*HLOOKUP(YEAR(FD$2),'CVU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E128" s="146">
        <f>IF(MONTH(FE$2)&lt;&gt;1,FD128,(('CVU IND'!$I$20+'CVU IND'!HenryHub*HLOOKUP(YEAR(FE$2),'CVU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F128" s="146">
        <f>IF(MONTH(FF$2)&lt;&gt;1,FE128,(('CVU IND'!$I$20+'CVU IND'!HenryHub*HLOOKUP(YEAR(FF$2),'CVU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G128" s="146">
        <f>IF(MONTH(FG$2)&lt;&gt;1,FF128,(('CVU IND'!$I$20+'CVU IND'!HenryHub*HLOOKUP(YEAR(FG$2),'CVU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H128" s="146">
        <f>IF(MONTH(FH$2)&lt;&gt;1,FG128,(('CVU IND'!$I$20+'CVU IND'!HenryHub*HLOOKUP(YEAR(FH$2),'CVU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I128" s="146">
        <f>IF(MONTH(FI$2)&lt;&gt;1,FH128,(('CVU IND'!$I$20+'CVU IND'!HenryHub*HLOOKUP(YEAR(FI$2),'CVU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J128" s="146">
        <f>IF(MONTH(FJ$2)&lt;&gt;1,FI128,(('CVU IND'!$I$20+'CVU IND'!HenryHub*HLOOKUP(YEAR(FJ$2),'CVU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K128" s="146">
        <f>IF(MONTH(FK$2)&lt;&gt;1,FJ128,(('CVU IND'!$I$20+'CVU IND'!HenryHub*HLOOKUP(YEAR(FK$2),'CVU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L128" s="146">
        <f>IF(MONTH(FL$2)&lt;&gt;1,FK128,(('CVU IND'!$I$20+'CVU IND'!HenryHub*HLOOKUP(YEAR(FL$2),'CVU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M128" s="146">
        <f>IF(MONTH(FM$2)&lt;&gt;1,FL128,(('CVU IND'!$I$20+'CVU IND'!HenryHub*HLOOKUP(YEAR(FM$2),'CVU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N128" s="146">
        <f>IF(MONTH(FN$2)&lt;&gt;1,FM128,(('CVU IND'!$I$20+'CVU IND'!HenryHub*HLOOKUP(YEAR(FN$2),'CVU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O128" s="146">
        <f>IF(MONTH(FO$2)&lt;&gt;1,FN128,(('CVU IND'!$I$20+'CVU IND'!HenryHub*HLOOKUP(YEAR(FO$2),'CVU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P128" s="146">
        <f>IF(MONTH(FP$2)&lt;&gt;1,FO128,(('CVU IND'!$I$20+'CVU IND'!HenryHub*HLOOKUP(YEAR(FP$2),'CVU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Q128" s="146">
        <f>IF(MONTH(FQ$2)&lt;&gt;1,FP128,(('CVU IND'!$I$20+'CVU IND'!HenryHub*HLOOKUP(YEAR(FQ$2),'CVU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R128" s="146">
        <f>IF(MONTH(FR$2)&lt;&gt;1,FQ128,(('CVU IND'!$I$20+'CVU IND'!HenryHub*HLOOKUP(YEAR(FR$2),'CVU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S128" s="146">
        <f>IF(MONTH(FS$2)&lt;&gt;1,FR128,(('CVU IND'!$I$20+'CVU IND'!HenryHub*HLOOKUP(YEAR(FS$2),'CVU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T128" s="146">
        <f>IF(MONTH(FT$2)&lt;&gt;1,FS128,(('CVU IND'!$I$20+'CVU IND'!HenryHub*HLOOKUP(YEAR(FT$2),'CVU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U128" s="146">
        <f>IF(MONTH(FU$2)&lt;&gt;1,FT128,(('CVU IND'!$I$20+'CVU IND'!HenryHub*HLOOKUP(YEAR(FU$2),'CVU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V128" s="146">
        <f>IF(MONTH(FV$2)&lt;&gt;1,FU128,(('CVU IND'!$I$20+'CVU IND'!HenryHub*HLOOKUP(YEAR(FV$2),'CVU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W128" s="146">
        <f>IF(MONTH(FW$2)&lt;&gt;1,FV128,(('CVU IND'!$I$20+'CVU IND'!HenryHub*HLOOKUP(YEAR(FW$2),'CVU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X128" s="146">
        <f>IF(MONTH(FX$2)&lt;&gt;1,FW128,(('CVU IND'!$I$20+'CVU IND'!HenryHub*HLOOKUP(YEAR(FX$2),'CVU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Y128" s="146">
        <f>IF(MONTH(FY$2)&lt;&gt;1,FX128,(('CVU IND'!$I$20+'CVU IND'!HenryHub*HLOOKUP(YEAR(FY$2),'CVU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Z128" s="146">
        <f>IF(MONTH(FZ$2)&lt;&gt;1,FY128,(('CVU IND'!$I$20+'CVU IND'!HenryHub*HLOOKUP(YEAR(FZ$2),'CVU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A128" s="146">
        <f>IF(MONTH(GA$2)&lt;&gt;1,FZ128,(('CVU IND'!$I$20+'CVU IND'!HenryHub*HLOOKUP(YEAR(GA$2),'CVU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B128" s="146">
        <f>IF(MONTH(GB$2)&lt;&gt;1,GA128,(('CVU IND'!$I$20+'CVU IND'!HenryHub*HLOOKUP(YEAR(GB$2),'CVU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C128" s="146">
        <f>IF(MONTH(GC$2)&lt;&gt;1,GB128,(('CVU IND'!$I$20+'CVU IND'!HenryHub*HLOOKUP(YEAR(GC$2),'CVU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D128" s="146">
        <f>IF(MONTH(GD$2)&lt;&gt;1,GC128,(('CVU IND'!$I$20+'CVU IND'!HenryHub*HLOOKUP(YEAR(GD$2),'CVU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E128" s="146">
        <f>IF(MONTH(GE$2)&lt;&gt;1,GD128,(('CVU IND'!$I$20+'CVU IND'!HenryHub*HLOOKUP(YEAR(GE$2),'CVU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F128" s="146">
        <f>IF(MONTH(GF$2)&lt;&gt;1,GE128,(('CVU IND'!$I$20+'CVU IND'!HenryHub*HLOOKUP(YEAR(GF$2),'CVU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G128" s="146">
        <f>IF(MONTH(GG$2)&lt;&gt;1,GF128,(('CVU IND'!$I$20+'CVU IND'!HenryHub*HLOOKUP(YEAR(GG$2),'CVU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H128" s="146">
        <f>IF(MONTH(GH$2)&lt;&gt;1,GG128,(('CVU IND'!$I$20+'CVU IND'!HenryHub*HLOOKUP(YEAR(GH$2),'CVU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I128" s="146">
        <f>IF(MONTH(GI$2)&lt;&gt;1,GH128,(('CVU IND'!$I$20+'CVU IND'!HenryHub*HLOOKUP(YEAR(GI$2),'CVU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J128" s="146">
        <f>IF(MONTH(GJ$2)&lt;&gt;1,GI128,(('CVU IND'!$I$20+'CVU IND'!HenryHub*HLOOKUP(YEAR(GJ$2),'CVU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K128" s="146">
        <f>IF(MONTH(GK$2)&lt;&gt;1,GJ128,(('CVU IND'!$I$20+'CVU IND'!HenryHub*HLOOKUP(YEAR(GK$2),'CVU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L128" s="146">
        <f>IF(MONTH(GL$2)&lt;&gt;1,GK128,(('CVU IND'!$I$20+'CVU IND'!HenryHub*HLOOKUP(YEAR(GL$2),'CVU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M128" s="146">
        <f>IF(MONTH(GM$2)&lt;&gt;1,GL128,(('CVU IND'!$I$20+'CVU IND'!HenryHub*HLOOKUP(YEAR(GM$2),'CVU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N128" s="146">
        <f>IF(MONTH(GN$2)&lt;&gt;1,GM128,(('CVU IND'!$I$20+'CVU IND'!HenryHub*HLOOKUP(YEAR(GN$2),'CVU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O128" s="146">
        <f>IF(MONTH(GO$2)&lt;&gt;1,GN128,(('CVU IND'!$I$20+'CVU IND'!HenryHub*HLOOKUP(YEAR(GO$2),'CVU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P128" s="146">
        <f>IF(MONTH(GP$2)&lt;&gt;1,GO128,(('CVU IND'!$I$20+'CVU IND'!HenryHub*HLOOKUP(YEAR(GP$2),'CVU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Q128" s="146">
        <f>IF(MONTH(GQ$2)&lt;&gt;1,GP128,(('CVU IND'!$I$20+'CVU IND'!HenryHub*HLOOKUP(YEAR(GQ$2),'CVU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R128" s="146">
        <f>IF(MONTH(GR$2)&lt;&gt;1,GQ128,(('CVU IND'!$I$20+'CVU IND'!HenryHub*HLOOKUP(YEAR(GR$2),'CVU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S128" s="146">
        <f>IF(MONTH(GS$2)&lt;&gt;1,GR128,(('CVU IND'!$I$20+'CVU IND'!HenryHub*HLOOKUP(YEAR(GS$2),'CVU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T128" s="146">
        <f>IF(MONTH(GT$2)&lt;&gt;1,GS128,(('CVU IND'!$I$20+'CVU IND'!HenryHub*HLOOKUP(YEAR(GT$2),'CVU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U128" s="146">
        <f>IF(MONTH(GU$2)&lt;&gt;1,GT128,(('CVU IND'!$I$20+'CVU IND'!HenryHub*HLOOKUP(YEAR(GU$2),'CVU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V128" s="146">
        <f>IF(MONTH(GV$2)&lt;&gt;1,GU128,(('CVU IND'!$I$20+'CVU IND'!HenryHub*HLOOKUP(YEAR(GV$2),'CVU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W128" s="146">
        <f>IF(MONTH(GW$2)&lt;&gt;1,GV128,(('CVU IND'!$I$20+'CVU IND'!HenryHub*HLOOKUP(YEAR(GW$2),'CVU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X128" s="146">
        <f>IF(MONTH(GX$2)&lt;&gt;1,GW128,(('CVU IND'!$I$20+'CVU IND'!HenryHub*HLOOKUP(YEAR(GX$2),'CVU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Y128" s="146">
        <f>IF(MONTH(GY$2)&lt;&gt;1,GX128,(('CVU IND'!$I$20+'CVU IND'!HenryHub*HLOOKUP(YEAR(GY$2),'CVU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Z128" s="146">
        <f>IF(MONTH(GZ$2)&lt;&gt;1,GY128,(('CVU IND'!$I$20+'CVU IND'!HenryHub*HLOOKUP(YEAR(GZ$2),'CVU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A128" s="146">
        <f>IF(MONTH(HA$2)&lt;&gt;1,GZ128,(('CVU IND'!$I$20+'CVU IND'!HenryHub*HLOOKUP(YEAR(HA$2),'CVU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B128" s="146">
        <f>IF(MONTH(HB$2)&lt;&gt;1,HA128,(('CVU IND'!$I$20+'CVU IND'!HenryHub*HLOOKUP(YEAR(HB$2),'CVU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C128" s="146">
        <f>IF(MONTH(HC$2)&lt;&gt;1,HB128,(('CVU IND'!$I$20+'CVU IND'!HenryHub*HLOOKUP(YEAR(HC$2),'CVU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D128" s="146">
        <f>IF(MONTH(HD$2)&lt;&gt;1,HC128,(('CVU IND'!$I$20+'CVU IND'!HenryHub*HLOOKUP(YEAR(HD$2),'CVU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E128" s="146">
        <f>IF(MONTH(HE$2)&lt;&gt;1,HD128,(('CVU IND'!$I$20+'CVU IND'!HenryHub*HLOOKUP(YEAR(HE$2),'CVU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F128" s="146">
        <f>IF(MONTH(HF$2)&lt;&gt;1,HE128,(('CVU IND'!$I$20+'CVU IND'!HenryHub*HLOOKUP(YEAR(HF$2),'CVU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G128" s="146">
        <f>IF(MONTH(HG$2)&lt;&gt;1,HF128,(('CVU IND'!$I$20+'CVU IND'!HenryHub*HLOOKUP(YEAR(HG$2),'CVU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H128" s="146">
        <f>IF(MONTH(HH$2)&lt;&gt;1,HG128,(('CVU IND'!$I$20+'CVU IND'!HenryHub*HLOOKUP(YEAR(HH$2),'CVU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I128" s="146">
        <f>IF(MONTH(HI$2)&lt;&gt;1,HH128,(('CVU IND'!$I$20+'CVU IND'!HenryHub*HLOOKUP(YEAR(HI$2),'CVU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J128" s="146">
        <f>IF(MONTH(HJ$2)&lt;&gt;1,HI128,(('CVU IND'!$I$20+'CVU IND'!HenryHub*HLOOKUP(YEAR(HJ$2),'CVU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K128" s="146">
        <f>IF(MONTH(HK$2)&lt;&gt;1,HJ128,(('CVU IND'!$I$20+'CVU IND'!HenryHub*HLOOKUP(YEAR(HK$2),'CVU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L128" s="146">
        <f>IF(MONTH(HL$2)&lt;&gt;1,HK128,(('CVU IND'!$I$20+'CVU IND'!HenryHub*HLOOKUP(YEAR(HL$2),'CVU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M128" s="146">
        <f>IF(MONTH(HM$2)&lt;&gt;1,HL128,(('CVU IND'!$I$20+'CVU IND'!HenryHub*HLOOKUP(YEAR(HM$2),'CVU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N128" s="146">
        <f>IF(MONTH(HN$2)&lt;&gt;1,HM128,(('CVU IND'!$I$20+'CVU IND'!HenryHub*HLOOKUP(YEAR(HN$2),'CVU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O128" s="423">
        <f t="shared" ref="HO128:IL128" si="17">HN128</f>
        <v>673.65920262891041</v>
      </c>
      <c r="HP128" s="423">
        <f t="shared" si="17"/>
        <v>673.65920262891041</v>
      </c>
      <c r="HQ128" s="423">
        <f t="shared" si="17"/>
        <v>673.65920262891041</v>
      </c>
      <c r="HR128" s="423">
        <f t="shared" si="17"/>
        <v>673.65920262891041</v>
      </c>
      <c r="HS128" s="423">
        <f t="shared" si="17"/>
        <v>673.65920262891041</v>
      </c>
      <c r="HT128" s="423">
        <f t="shared" si="17"/>
        <v>673.65920262891041</v>
      </c>
      <c r="HU128" s="423">
        <f t="shared" si="17"/>
        <v>673.65920262891041</v>
      </c>
      <c r="HV128" s="423">
        <f t="shared" si="17"/>
        <v>673.65920262891041</v>
      </c>
      <c r="HW128" s="423">
        <f t="shared" si="17"/>
        <v>673.65920262891041</v>
      </c>
      <c r="HX128" s="423">
        <f t="shared" si="17"/>
        <v>673.65920262891041</v>
      </c>
      <c r="HY128" s="423">
        <f t="shared" si="17"/>
        <v>673.65920262891041</v>
      </c>
      <c r="HZ128" s="423">
        <f t="shared" si="17"/>
        <v>673.65920262891041</v>
      </c>
      <c r="IA128" s="423">
        <f t="shared" si="17"/>
        <v>673.65920262891041</v>
      </c>
      <c r="IB128" s="423">
        <f t="shared" si="17"/>
        <v>673.65920262891041</v>
      </c>
      <c r="IC128" s="423">
        <f t="shared" si="17"/>
        <v>673.65920262891041</v>
      </c>
      <c r="ID128" s="423">
        <f t="shared" si="17"/>
        <v>673.65920262891041</v>
      </c>
      <c r="IE128" s="423">
        <f t="shared" si="17"/>
        <v>673.65920262891041</v>
      </c>
      <c r="IF128" s="423">
        <f t="shared" si="17"/>
        <v>673.65920262891041</v>
      </c>
      <c r="IG128" s="423">
        <f t="shared" si="17"/>
        <v>673.65920262891041</v>
      </c>
      <c r="IH128" s="423">
        <f t="shared" si="17"/>
        <v>673.65920262891041</v>
      </c>
      <c r="II128" s="423">
        <f t="shared" si="17"/>
        <v>673.65920262891041</v>
      </c>
      <c r="IJ128" s="423">
        <f t="shared" si="17"/>
        <v>673.65920262891041</v>
      </c>
      <c r="IK128" s="423">
        <f t="shared" si="17"/>
        <v>673.65920262891041</v>
      </c>
      <c r="IL128" s="423">
        <f t="shared" si="17"/>
        <v>673.65920262891041</v>
      </c>
    </row>
    <row r="129" spans="1:246" x14ac:dyDescent="0.25">
      <c r="A129" s="162">
        <v>459</v>
      </c>
      <c r="B129" s="163" t="s">
        <v>299</v>
      </c>
      <c r="C129" s="163">
        <v>1</v>
      </c>
      <c r="D129" s="163">
        <v>0.02</v>
      </c>
      <c r="E129" s="164">
        <v>11307376.377788359</v>
      </c>
      <c r="F129" s="145">
        <f t="shared" si="11"/>
        <v>189.7245504</v>
      </c>
      <c r="G129" s="146">
        <f t="shared" si="9"/>
        <v>442</v>
      </c>
      <c r="H129" s="147">
        <f>MAX(0,IF(Q129&lt;&gt;"",(YEAR(Q129)-YEAR(GERAL!$G$3))*12+MONTH(Q129)+1,999))</f>
        <v>999</v>
      </c>
      <c r="I129" s="148"/>
      <c r="J129" s="165">
        <v>45658</v>
      </c>
      <c r="K129" s="150">
        <f>IF(J129&lt;&gt;"",(YEAR(J129)-YEAR(GERAL!$G$3))*12+MONTH(J129)+IF(DAY(J129)&gt;1,1,0),0)</f>
        <v>61</v>
      </c>
      <c r="L129" s="166">
        <f t="shared" si="14"/>
        <v>4.9400000000000004</v>
      </c>
      <c r="M129" s="166">
        <f t="shared" si="15"/>
        <v>7.6</v>
      </c>
      <c r="N129" s="167">
        <v>344.65</v>
      </c>
      <c r="O129" s="168">
        <f t="shared" si="12"/>
        <v>0</v>
      </c>
      <c r="P129" s="169"/>
      <c r="Q129" s="165"/>
      <c r="R129" s="170">
        <f t="shared" si="16"/>
        <v>216</v>
      </c>
      <c r="S129" s="171">
        <v>1</v>
      </c>
      <c r="T129" s="172">
        <v>0</v>
      </c>
      <c r="AL129" s="170" t="s">
        <v>175</v>
      </c>
      <c r="AM129" s="150" t="s">
        <v>389</v>
      </c>
      <c r="AO129" s="511">
        <v>0.46</v>
      </c>
      <c r="AQ129" s="146">
        <f>ROUND(('CVU IND'!$H$20*(1/$AO129/'CVU IND'!$D$10*1.1111111111)*'CVU IND'!Câmbio/(1-'CVU IND'!Perdas)*'CVU IND'!Impostos)+('CVU IND'!OeM/(1-'CVU IND'!Perdas)*'CVU IND'!Câmbio),0)</f>
        <v>442</v>
      </c>
      <c r="AR129" s="146">
        <f>IF(MONTH(AR$2)&lt;&gt;1,AQ129,(('CVU IND'!$I$20+'CVU IND'!HenryHub*HLOOKUP(YEAR(AR$2),'CVU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S129" s="146">
        <f>IF(MONTH(AS$2)&lt;&gt;1,AR129,(('CVU IND'!$I$20+'CVU IND'!HenryHub*HLOOKUP(YEAR(AS$2),'CVU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T129" s="146">
        <f>IF(MONTH(AT$2)&lt;&gt;1,AS129,(('CVU IND'!$I$20+'CVU IND'!HenryHub*HLOOKUP(YEAR(AT$2),'CVU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U129" s="146">
        <f>IF(MONTH(AU$2)&lt;&gt;1,AT129,(('CVU IND'!$I$20+'CVU IND'!HenryHub*HLOOKUP(YEAR(AU$2),'CVU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V129" s="146">
        <f>IF(MONTH(AV$2)&lt;&gt;1,AU129,(('CVU IND'!$I$20+'CVU IND'!HenryHub*HLOOKUP(YEAR(AV$2),'CVU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W129" s="146">
        <f>IF(MONTH(AW$2)&lt;&gt;1,AV129,(('CVU IND'!$I$20+'CVU IND'!HenryHub*HLOOKUP(YEAR(AW$2),'CVU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X129" s="146">
        <f>IF(MONTH(AX$2)&lt;&gt;1,AW129,(('CVU IND'!$I$20+'CVU IND'!HenryHub*HLOOKUP(YEAR(AX$2),'CVU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Y129" s="146">
        <f>IF(MONTH(AY$2)&lt;&gt;1,AX129,(('CVU IND'!$I$20+'CVU IND'!HenryHub*HLOOKUP(YEAR(AY$2),'CVU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Z129" s="146">
        <f>IF(MONTH(AZ$2)&lt;&gt;1,AY129,(('CVU IND'!$I$20+'CVU IND'!HenryHub*HLOOKUP(YEAR(AZ$2),'CVU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A129" s="146">
        <f>IF(MONTH(BA$2)&lt;&gt;1,AZ129,(('CVU IND'!$I$20+'CVU IND'!HenryHub*HLOOKUP(YEAR(BA$2),'CVU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B129" s="146">
        <f>IF(MONTH(BB$2)&lt;&gt;1,BA129,(('CVU IND'!$I$20+'CVU IND'!HenryHub*HLOOKUP(YEAR(BB$2),'CVU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C129" s="146">
        <f>IF(MONTH(BC$2)&lt;&gt;1,BB129,(('CVU IND'!$I$20+'CVU IND'!HenryHub*HLOOKUP(YEAR(BC$2),'CVU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D129" s="146">
        <f>IF(MONTH(BD$2)&lt;&gt;1,BC129,(('CVU IND'!$I$20+'CVU IND'!HenryHub*HLOOKUP(YEAR(BD$2),'CVU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E129" s="146">
        <f>IF(MONTH(BE$2)&lt;&gt;1,BD129,(('CVU IND'!$I$20+'CVU IND'!HenryHub*HLOOKUP(YEAR(BE$2),'CVU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F129" s="146">
        <f>IF(MONTH(BF$2)&lt;&gt;1,BE129,(('CVU IND'!$I$20+'CVU IND'!HenryHub*HLOOKUP(YEAR(BF$2),'CVU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G129" s="146">
        <f>IF(MONTH(BG$2)&lt;&gt;1,BF129,(('CVU IND'!$I$20+'CVU IND'!HenryHub*HLOOKUP(YEAR(BG$2),'CVU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H129" s="146">
        <f>IF(MONTH(BH$2)&lt;&gt;1,BG129,(('CVU IND'!$I$20+'CVU IND'!HenryHub*HLOOKUP(YEAR(BH$2),'CVU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I129" s="146">
        <f>IF(MONTH(BI$2)&lt;&gt;1,BH129,(('CVU IND'!$I$20+'CVU IND'!HenryHub*HLOOKUP(YEAR(BI$2),'CVU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J129" s="146">
        <f>IF(MONTH(BJ$2)&lt;&gt;1,BI129,(('CVU IND'!$I$20+'CVU IND'!HenryHub*HLOOKUP(YEAR(BJ$2),'CVU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K129" s="146">
        <f>IF(MONTH(BK$2)&lt;&gt;1,BJ129,(('CVU IND'!$I$20+'CVU IND'!HenryHub*HLOOKUP(YEAR(BK$2),'CVU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L129" s="146">
        <f>IF(MONTH(BL$2)&lt;&gt;1,BK129,(('CVU IND'!$I$20+'CVU IND'!HenryHub*HLOOKUP(YEAR(BL$2),'CVU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M129" s="146">
        <f>IF(MONTH(BM$2)&lt;&gt;1,BL129,(('CVU IND'!$I$20+'CVU IND'!HenryHub*HLOOKUP(YEAR(BM$2),'CVU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N129" s="146">
        <f>IF(MONTH(BN$2)&lt;&gt;1,BM129,(('CVU IND'!$I$20+'CVU IND'!HenryHub*HLOOKUP(YEAR(BN$2),'CVU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O129" s="146">
        <f>IF(MONTH(BO$2)&lt;&gt;1,BN129,(('CVU IND'!$I$20+'CVU IND'!HenryHub*HLOOKUP(YEAR(BO$2),'CVU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P129" s="146">
        <f>IF(MONTH(BP$2)&lt;&gt;1,BO129,(('CVU IND'!$I$20+'CVU IND'!HenryHub*HLOOKUP(YEAR(BP$2),'CVU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Q129" s="146">
        <f>IF(MONTH(BQ$2)&lt;&gt;1,BP129,(('CVU IND'!$I$20+'CVU IND'!HenryHub*HLOOKUP(YEAR(BQ$2),'CVU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R129" s="146">
        <f>IF(MONTH(BR$2)&lt;&gt;1,BQ129,(('CVU IND'!$I$20+'CVU IND'!HenryHub*HLOOKUP(YEAR(BR$2),'CVU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S129" s="146">
        <f>IF(MONTH(BS$2)&lt;&gt;1,BR129,(('CVU IND'!$I$20+'CVU IND'!HenryHub*HLOOKUP(YEAR(BS$2),'CVU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T129" s="146">
        <f>IF(MONTH(BT$2)&lt;&gt;1,BS129,(('CVU IND'!$I$20+'CVU IND'!HenryHub*HLOOKUP(YEAR(BT$2),'CVU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U129" s="146">
        <f>IF(MONTH(BU$2)&lt;&gt;1,BT129,(('CVU IND'!$I$20+'CVU IND'!HenryHub*HLOOKUP(YEAR(BU$2),'CVU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V129" s="146">
        <f>IF(MONTH(BV$2)&lt;&gt;1,BU129,(('CVU IND'!$I$20+'CVU IND'!HenryHub*HLOOKUP(YEAR(BV$2),'CVU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W129" s="146">
        <f>IF(MONTH(BW$2)&lt;&gt;1,BV129,(('CVU IND'!$I$20+'CVU IND'!HenryHub*HLOOKUP(YEAR(BW$2),'CVU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X129" s="146">
        <f>IF(MONTH(BX$2)&lt;&gt;1,BW129,(('CVU IND'!$I$20+'CVU IND'!HenryHub*HLOOKUP(YEAR(BX$2),'CVU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Y129" s="146">
        <f>IF(MONTH(BY$2)&lt;&gt;1,BX129,(('CVU IND'!$I$20+'CVU IND'!HenryHub*HLOOKUP(YEAR(BY$2),'CVU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Z129" s="146">
        <f>IF(MONTH(BZ$2)&lt;&gt;1,BY129,(('CVU IND'!$I$20+'CVU IND'!HenryHub*HLOOKUP(YEAR(BZ$2),'CVU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CA129" s="146">
        <f>IF(MONTH(CA$2)&lt;&gt;1,BZ129,(('CVU IND'!$I$20+'CVU IND'!HenryHub*HLOOKUP(YEAR(CA$2),'CVU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B129" s="146">
        <f>IF(MONTH(CB$2)&lt;&gt;1,CA129,(('CVU IND'!$I$20+'CVU IND'!HenryHub*HLOOKUP(YEAR(CB$2),'CVU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C129" s="146">
        <f>IF(MONTH(CC$2)&lt;&gt;1,CB129,(('CVU IND'!$I$20+'CVU IND'!HenryHub*HLOOKUP(YEAR(CC$2),'CVU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D129" s="146">
        <f>IF(MONTH(CD$2)&lt;&gt;1,CC129,(('CVU IND'!$I$20+'CVU IND'!HenryHub*HLOOKUP(YEAR(CD$2),'CVU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E129" s="146">
        <f>IF(MONTH(CE$2)&lt;&gt;1,CD129,(('CVU IND'!$I$20+'CVU IND'!HenryHub*HLOOKUP(YEAR(CE$2),'CVU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F129" s="146">
        <f>IF(MONTH(CF$2)&lt;&gt;1,CE129,(('CVU IND'!$I$20+'CVU IND'!HenryHub*HLOOKUP(YEAR(CF$2),'CVU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G129" s="146">
        <f>IF(MONTH(CG$2)&lt;&gt;1,CF129,(('CVU IND'!$I$20+'CVU IND'!HenryHub*HLOOKUP(YEAR(CG$2),'CVU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H129" s="146">
        <f>IF(MONTH(CH$2)&lt;&gt;1,CG129,(('CVU IND'!$I$20+'CVU IND'!HenryHub*HLOOKUP(YEAR(CH$2),'CVU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I129" s="146">
        <f>IF(MONTH(CI$2)&lt;&gt;1,CH129,(('CVU IND'!$I$20+'CVU IND'!HenryHub*HLOOKUP(YEAR(CI$2),'CVU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J129" s="146">
        <f>IF(MONTH(CJ$2)&lt;&gt;1,CI129,(('CVU IND'!$I$20+'CVU IND'!HenryHub*HLOOKUP(YEAR(CJ$2),'CVU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K129" s="146">
        <f>IF(MONTH(CK$2)&lt;&gt;1,CJ129,(('CVU IND'!$I$20+'CVU IND'!HenryHub*HLOOKUP(YEAR(CK$2),'CVU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L129" s="146">
        <f>IF(MONTH(CL$2)&lt;&gt;1,CK129,(('CVU IND'!$I$20+'CVU IND'!HenryHub*HLOOKUP(YEAR(CL$2),'CVU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M129" s="146">
        <f>IF(MONTH(CM$2)&lt;&gt;1,CL129,(('CVU IND'!$I$20+'CVU IND'!HenryHub*HLOOKUP(YEAR(CM$2),'CVU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N129" s="146">
        <f>IF(MONTH(CN$2)&lt;&gt;1,CM129,(('CVU IND'!$I$20+'CVU IND'!HenryHub*HLOOKUP(YEAR(CN$2),'CVU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O129" s="146">
        <f>IF(MONTH(CO$2)&lt;&gt;1,CN129,(('CVU IND'!$I$20+'CVU IND'!HenryHub*HLOOKUP(YEAR(CO$2),'CVU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P129" s="146">
        <f>IF(MONTH(CP$2)&lt;&gt;1,CO129,(('CVU IND'!$I$20+'CVU IND'!HenryHub*HLOOKUP(YEAR(CP$2),'CVU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Q129" s="146">
        <f>IF(MONTH(CQ$2)&lt;&gt;1,CP129,(('CVU IND'!$I$20+'CVU IND'!HenryHub*HLOOKUP(YEAR(CQ$2),'CVU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R129" s="146">
        <f>IF(MONTH(CR$2)&lt;&gt;1,CQ129,(('CVU IND'!$I$20+'CVU IND'!HenryHub*HLOOKUP(YEAR(CR$2),'CVU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S129" s="146">
        <f>IF(MONTH(CS$2)&lt;&gt;1,CR129,(('CVU IND'!$I$20+'CVU IND'!HenryHub*HLOOKUP(YEAR(CS$2),'CVU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T129" s="146">
        <f>IF(MONTH(CT$2)&lt;&gt;1,CS129,(('CVU IND'!$I$20+'CVU IND'!HenryHub*HLOOKUP(YEAR(CT$2),'CVU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U129" s="146">
        <f>IF(MONTH(CU$2)&lt;&gt;1,CT129,(('CVU IND'!$I$20+'CVU IND'!HenryHub*HLOOKUP(YEAR(CU$2),'CVU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V129" s="146">
        <f>IF(MONTH(CV$2)&lt;&gt;1,CU129,(('CVU IND'!$I$20+'CVU IND'!HenryHub*HLOOKUP(YEAR(CV$2),'CVU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W129" s="146">
        <f>IF(MONTH(CW$2)&lt;&gt;1,CV129,(('CVU IND'!$I$20+'CVU IND'!HenryHub*HLOOKUP(YEAR(CW$2),'CVU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X129" s="146">
        <f>IF(MONTH(CX$2)&lt;&gt;1,CW129,(('CVU IND'!$I$20+'CVU IND'!HenryHub*HLOOKUP(YEAR(CX$2),'CVU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Y129" s="146">
        <f>IF(MONTH(CY$2)&lt;&gt;1,CX129,(('CVU IND'!$I$20+'CVU IND'!HenryHub*HLOOKUP(YEAR(CY$2),'CVU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CZ129" s="146">
        <f>IF(MONTH(CZ$2)&lt;&gt;1,CY129,(('CVU IND'!$I$20+'CVU IND'!HenryHub*HLOOKUP(YEAR(CZ$2),'CVU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A129" s="146">
        <f>IF(MONTH(DA$2)&lt;&gt;1,CZ129,(('CVU IND'!$I$20+'CVU IND'!HenryHub*HLOOKUP(YEAR(DA$2),'CVU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B129" s="146">
        <f>IF(MONTH(DB$2)&lt;&gt;1,DA129,(('CVU IND'!$I$20+'CVU IND'!HenryHub*HLOOKUP(YEAR(DB$2),'CVU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C129" s="146">
        <f>IF(MONTH(DC$2)&lt;&gt;1,DB129,(('CVU IND'!$I$20+'CVU IND'!HenryHub*HLOOKUP(YEAR(DC$2),'CVU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D129" s="146">
        <f>IF(MONTH(DD$2)&lt;&gt;1,DC129,(('CVU IND'!$I$20+'CVU IND'!HenryHub*HLOOKUP(YEAR(DD$2),'CVU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E129" s="146">
        <f>IF(MONTH(DE$2)&lt;&gt;1,DD129,(('CVU IND'!$I$20+'CVU IND'!HenryHub*HLOOKUP(YEAR(DE$2),'CVU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F129" s="146">
        <f>IF(MONTH(DF$2)&lt;&gt;1,DE129,(('CVU IND'!$I$20+'CVU IND'!HenryHub*HLOOKUP(YEAR(DF$2),'CVU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G129" s="146">
        <f>IF(MONTH(DG$2)&lt;&gt;1,DF129,(('CVU IND'!$I$20+'CVU IND'!HenryHub*HLOOKUP(YEAR(DG$2),'CVU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H129" s="146">
        <f>IF(MONTH(DH$2)&lt;&gt;1,DG129,(('CVU IND'!$I$20+'CVU IND'!HenryHub*HLOOKUP(YEAR(DH$2),'CVU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I129" s="146">
        <f>IF(MONTH(DI$2)&lt;&gt;1,DH129,(('CVU IND'!$I$20+'CVU IND'!HenryHub*HLOOKUP(YEAR(DI$2),'CVU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J129" s="146">
        <f>IF(MONTH(DJ$2)&lt;&gt;1,DI129,(('CVU IND'!$I$20+'CVU IND'!HenryHub*HLOOKUP(YEAR(DJ$2),'CVU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K129" s="146">
        <f>IF(MONTH(DK$2)&lt;&gt;1,DJ129,(('CVU IND'!$I$20+'CVU IND'!HenryHub*HLOOKUP(YEAR(DK$2),'CVU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L129" s="146">
        <f>IF(MONTH(DL$2)&lt;&gt;1,DK129,(('CVU IND'!$I$20+'CVU IND'!HenryHub*HLOOKUP(YEAR(DL$2),'CVU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M129" s="146">
        <f>IF(MONTH(DM$2)&lt;&gt;1,DL129,(('CVU IND'!$I$20+'CVU IND'!HenryHub*HLOOKUP(YEAR(DM$2),'CVU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N129" s="146">
        <f>IF(MONTH(DN$2)&lt;&gt;1,DM129,(('CVU IND'!$I$20+'CVU IND'!HenryHub*HLOOKUP(YEAR(DN$2),'CVU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O129" s="146">
        <f>IF(MONTH(DO$2)&lt;&gt;1,DN129,(('CVU IND'!$I$20+'CVU IND'!HenryHub*HLOOKUP(YEAR(DO$2),'CVU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P129" s="146">
        <f>IF(MONTH(DP$2)&lt;&gt;1,DO129,(('CVU IND'!$I$20+'CVU IND'!HenryHub*HLOOKUP(YEAR(DP$2),'CVU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Q129" s="146">
        <f>IF(MONTH(DQ$2)&lt;&gt;1,DP129,(('CVU IND'!$I$20+'CVU IND'!HenryHub*HLOOKUP(YEAR(DQ$2),'CVU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R129" s="146">
        <f>IF(MONTH(DR$2)&lt;&gt;1,DQ129,(('CVU IND'!$I$20+'CVU IND'!HenryHub*HLOOKUP(YEAR(DR$2),'CVU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S129" s="146">
        <f>IF(MONTH(DS$2)&lt;&gt;1,DR129,(('CVU IND'!$I$20+'CVU IND'!HenryHub*HLOOKUP(YEAR(DS$2),'CVU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T129" s="146">
        <f>IF(MONTH(DT$2)&lt;&gt;1,DS129,(('CVU IND'!$I$20+'CVU IND'!HenryHub*HLOOKUP(YEAR(DT$2),'CVU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U129" s="146">
        <f>IF(MONTH(DU$2)&lt;&gt;1,DT129,(('CVU IND'!$I$20+'CVU IND'!HenryHub*HLOOKUP(YEAR(DU$2),'CVU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V129" s="146">
        <f>IF(MONTH(DV$2)&lt;&gt;1,DU129,(('CVU IND'!$I$20+'CVU IND'!HenryHub*HLOOKUP(YEAR(DV$2),'CVU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W129" s="146">
        <f>IF(MONTH(DW$2)&lt;&gt;1,DV129,(('CVU IND'!$I$20+'CVU IND'!HenryHub*HLOOKUP(YEAR(DW$2),'CVU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X129" s="146">
        <f>IF(MONTH(DX$2)&lt;&gt;1,DW129,(('CVU IND'!$I$20+'CVU IND'!HenryHub*HLOOKUP(YEAR(DX$2),'CVU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Y129" s="146">
        <f>IF(MONTH(DY$2)&lt;&gt;1,DX129,(('CVU IND'!$I$20+'CVU IND'!HenryHub*HLOOKUP(YEAR(DY$2),'CVU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Z129" s="146">
        <f>IF(MONTH(DZ$2)&lt;&gt;1,DY129,(('CVU IND'!$I$20+'CVU IND'!HenryHub*HLOOKUP(YEAR(DZ$2),'CVU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A129" s="146">
        <f>IF(MONTH(EA$2)&lt;&gt;1,DZ129,(('CVU IND'!$I$20+'CVU IND'!HenryHub*HLOOKUP(YEAR(EA$2),'CVU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B129" s="146">
        <f>IF(MONTH(EB$2)&lt;&gt;1,EA129,(('CVU IND'!$I$20+'CVU IND'!HenryHub*HLOOKUP(YEAR(EB$2),'CVU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C129" s="146">
        <f>IF(MONTH(EC$2)&lt;&gt;1,EB129,(('CVU IND'!$I$20+'CVU IND'!HenryHub*HLOOKUP(YEAR(EC$2),'CVU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D129" s="146">
        <f>IF(MONTH(ED$2)&lt;&gt;1,EC129,(('CVU IND'!$I$20+'CVU IND'!HenryHub*HLOOKUP(YEAR(ED$2),'CVU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E129" s="146">
        <f>IF(MONTH(EE$2)&lt;&gt;1,ED129,(('CVU IND'!$I$20+'CVU IND'!HenryHub*HLOOKUP(YEAR(EE$2),'CVU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F129" s="146">
        <f>IF(MONTH(EF$2)&lt;&gt;1,EE129,(('CVU IND'!$I$20+'CVU IND'!HenryHub*HLOOKUP(YEAR(EF$2),'CVU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G129" s="146">
        <f>IF(MONTH(EG$2)&lt;&gt;1,EF129,(('CVU IND'!$I$20+'CVU IND'!HenryHub*HLOOKUP(YEAR(EG$2),'CVU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H129" s="146">
        <f>IF(MONTH(EH$2)&lt;&gt;1,EG129,(('CVU IND'!$I$20+'CVU IND'!HenryHub*HLOOKUP(YEAR(EH$2),'CVU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I129" s="146">
        <f>IF(MONTH(EI$2)&lt;&gt;1,EH129,(('CVU IND'!$I$20+'CVU IND'!HenryHub*HLOOKUP(YEAR(EI$2),'CVU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J129" s="146">
        <f>IF(MONTH(EJ$2)&lt;&gt;1,EI129,(('CVU IND'!$I$20+'CVU IND'!HenryHub*HLOOKUP(YEAR(EJ$2),'CVU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K129" s="146">
        <f>IF(MONTH(EK$2)&lt;&gt;1,EJ129,(('CVU IND'!$I$20+'CVU IND'!HenryHub*HLOOKUP(YEAR(EK$2),'CVU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L129" s="146">
        <f>IF(MONTH(EL$2)&lt;&gt;1,EK129,(('CVU IND'!$I$20+'CVU IND'!HenryHub*HLOOKUP(YEAR(EL$2),'CVU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M129" s="146">
        <f>IF(MONTH(EM$2)&lt;&gt;1,EL129,(('CVU IND'!$I$20+'CVU IND'!HenryHub*HLOOKUP(YEAR(EM$2),'CVU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N129" s="146">
        <f>IF(MONTH(EN$2)&lt;&gt;1,EM129,(('CVU IND'!$I$20+'CVU IND'!HenryHub*HLOOKUP(YEAR(EN$2),'CVU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O129" s="146">
        <f>IF(MONTH(EO$2)&lt;&gt;1,EN129,(('CVU IND'!$I$20+'CVU IND'!HenryHub*HLOOKUP(YEAR(EO$2),'CVU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P129" s="146">
        <f>IF(MONTH(EP$2)&lt;&gt;1,EO129,(('CVU IND'!$I$20+'CVU IND'!HenryHub*HLOOKUP(YEAR(EP$2),'CVU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Q129" s="146">
        <f>IF(MONTH(EQ$2)&lt;&gt;1,EP129,(('CVU IND'!$I$20+'CVU IND'!HenryHub*HLOOKUP(YEAR(EQ$2),'CVU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R129" s="146">
        <f>IF(MONTH(ER$2)&lt;&gt;1,EQ129,(('CVU IND'!$I$20+'CVU IND'!HenryHub*HLOOKUP(YEAR(ER$2),'CVU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S129" s="146">
        <f>IF(MONTH(ES$2)&lt;&gt;1,ER129,(('CVU IND'!$I$20+'CVU IND'!HenryHub*HLOOKUP(YEAR(ES$2),'CVU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T129" s="146">
        <f>IF(MONTH(ET$2)&lt;&gt;1,ES129,(('CVU IND'!$I$20+'CVU IND'!HenryHub*HLOOKUP(YEAR(ET$2),'CVU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U129" s="146">
        <f>IF(MONTH(EU$2)&lt;&gt;1,ET129,(('CVU IND'!$I$20+'CVU IND'!HenryHub*HLOOKUP(YEAR(EU$2),'CVU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V129" s="146">
        <f>IF(MONTH(EV$2)&lt;&gt;1,EU129,(('CVU IND'!$I$20+'CVU IND'!HenryHub*HLOOKUP(YEAR(EV$2),'CVU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W129" s="146">
        <f>IF(MONTH(EW$2)&lt;&gt;1,EV129,(('CVU IND'!$I$20+'CVU IND'!HenryHub*HLOOKUP(YEAR(EW$2),'CVU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X129" s="146">
        <f>IF(MONTH(EX$2)&lt;&gt;1,EW129,(('CVU IND'!$I$20+'CVU IND'!HenryHub*HLOOKUP(YEAR(EX$2),'CVU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Y129" s="146">
        <f>IF(MONTH(EY$2)&lt;&gt;1,EX129,(('CVU IND'!$I$20+'CVU IND'!HenryHub*HLOOKUP(YEAR(EY$2),'CVU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Z129" s="146">
        <f>IF(MONTH(EZ$2)&lt;&gt;1,EY129,(('CVU IND'!$I$20+'CVU IND'!HenryHub*HLOOKUP(YEAR(EZ$2),'CVU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A129" s="146">
        <f>IF(MONTH(FA$2)&lt;&gt;1,EZ129,(('CVU IND'!$I$20+'CVU IND'!HenryHub*HLOOKUP(YEAR(FA$2),'CVU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B129" s="146">
        <f>IF(MONTH(FB$2)&lt;&gt;1,FA129,(('CVU IND'!$I$20+'CVU IND'!HenryHub*HLOOKUP(YEAR(FB$2),'CVU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C129" s="146">
        <f>IF(MONTH(FC$2)&lt;&gt;1,FB129,(('CVU IND'!$I$20+'CVU IND'!HenryHub*HLOOKUP(YEAR(FC$2),'CVU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D129" s="146">
        <f>IF(MONTH(FD$2)&lt;&gt;1,FC129,(('CVU IND'!$I$20+'CVU IND'!HenryHub*HLOOKUP(YEAR(FD$2),'CVU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E129" s="146">
        <f>IF(MONTH(FE$2)&lt;&gt;1,FD129,(('CVU IND'!$I$20+'CVU IND'!HenryHub*HLOOKUP(YEAR(FE$2),'CVU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F129" s="146">
        <f>IF(MONTH(FF$2)&lt;&gt;1,FE129,(('CVU IND'!$I$20+'CVU IND'!HenryHub*HLOOKUP(YEAR(FF$2),'CVU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G129" s="146">
        <f>IF(MONTH(FG$2)&lt;&gt;1,FF129,(('CVU IND'!$I$20+'CVU IND'!HenryHub*HLOOKUP(YEAR(FG$2),'CVU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H129" s="146">
        <f>IF(MONTH(FH$2)&lt;&gt;1,FG129,(('CVU IND'!$I$20+'CVU IND'!HenryHub*HLOOKUP(YEAR(FH$2),'CVU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I129" s="146">
        <f>IF(MONTH(FI$2)&lt;&gt;1,FH129,(('CVU IND'!$I$20+'CVU IND'!HenryHub*HLOOKUP(YEAR(FI$2),'CVU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J129" s="146">
        <f>IF(MONTH(FJ$2)&lt;&gt;1,FI129,(('CVU IND'!$I$20+'CVU IND'!HenryHub*HLOOKUP(YEAR(FJ$2),'CVU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K129" s="146">
        <f>IF(MONTH(FK$2)&lt;&gt;1,FJ129,(('CVU IND'!$I$20+'CVU IND'!HenryHub*HLOOKUP(YEAR(FK$2),'CVU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L129" s="146">
        <f>IF(MONTH(FL$2)&lt;&gt;1,FK129,(('CVU IND'!$I$20+'CVU IND'!HenryHub*HLOOKUP(YEAR(FL$2),'CVU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M129" s="146">
        <f>IF(MONTH(FM$2)&lt;&gt;1,FL129,(('CVU IND'!$I$20+'CVU IND'!HenryHub*HLOOKUP(YEAR(FM$2),'CVU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N129" s="146">
        <f>IF(MONTH(FN$2)&lt;&gt;1,FM129,(('CVU IND'!$I$20+'CVU IND'!HenryHub*HLOOKUP(YEAR(FN$2),'CVU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O129" s="146">
        <f>IF(MONTH(FO$2)&lt;&gt;1,FN129,(('CVU IND'!$I$20+'CVU IND'!HenryHub*HLOOKUP(YEAR(FO$2),'CVU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P129" s="146">
        <f>IF(MONTH(FP$2)&lt;&gt;1,FO129,(('CVU IND'!$I$20+'CVU IND'!HenryHub*HLOOKUP(YEAR(FP$2),'CVU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Q129" s="146">
        <f>IF(MONTH(FQ$2)&lt;&gt;1,FP129,(('CVU IND'!$I$20+'CVU IND'!HenryHub*HLOOKUP(YEAR(FQ$2),'CVU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R129" s="146">
        <f>IF(MONTH(FR$2)&lt;&gt;1,FQ129,(('CVU IND'!$I$20+'CVU IND'!HenryHub*HLOOKUP(YEAR(FR$2),'CVU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S129" s="146">
        <f>IF(MONTH(FS$2)&lt;&gt;1,FR129,(('CVU IND'!$I$20+'CVU IND'!HenryHub*HLOOKUP(YEAR(FS$2),'CVU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T129" s="146">
        <f>IF(MONTH(FT$2)&lt;&gt;1,FS129,(('CVU IND'!$I$20+'CVU IND'!HenryHub*HLOOKUP(YEAR(FT$2),'CVU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U129" s="146">
        <f>IF(MONTH(FU$2)&lt;&gt;1,FT129,(('CVU IND'!$I$20+'CVU IND'!HenryHub*HLOOKUP(YEAR(FU$2),'CVU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V129" s="146">
        <f>IF(MONTH(FV$2)&lt;&gt;1,FU129,(('CVU IND'!$I$20+'CVU IND'!HenryHub*HLOOKUP(YEAR(FV$2),'CVU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W129" s="146">
        <f>IF(MONTH(FW$2)&lt;&gt;1,FV129,(('CVU IND'!$I$20+'CVU IND'!HenryHub*HLOOKUP(YEAR(FW$2),'CVU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X129" s="146">
        <f>IF(MONTH(FX$2)&lt;&gt;1,FW129,(('CVU IND'!$I$20+'CVU IND'!HenryHub*HLOOKUP(YEAR(FX$2),'CVU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Y129" s="146">
        <f>IF(MONTH(FY$2)&lt;&gt;1,FX129,(('CVU IND'!$I$20+'CVU IND'!HenryHub*HLOOKUP(YEAR(FY$2),'CVU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Z129" s="146">
        <f>IF(MONTH(FZ$2)&lt;&gt;1,FY129,(('CVU IND'!$I$20+'CVU IND'!HenryHub*HLOOKUP(YEAR(FZ$2),'CVU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A129" s="146">
        <f>IF(MONTH(GA$2)&lt;&gt;1,FZ129,(('CVU IND'!$I$20+'CVU IND'!HenryHub*HLOOKUP(YEAR(GA$2),'CVU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B129" s="146">
        <f>IF(MONTH(GB$2)&lt;&gt;1,GA129,(('CVU IND'!$I$20+'CVU IND'!HenryHub*HLOOKUP(YEAR(GB$2),'CVU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C129" s="146">
        <f>IF(MONTH(GC$2)&lt;&gt;1,GB129,(('CVU IND'!$I$20+'CVU IND'!HenryHub*HLOOKUP(YEAR(GC$2),'CVU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D129" s="146">
        <f>IF(MONTH(GD$2)&lt;&gt;1,GC129,(('CVU IND'!$I$20+'CVU IND'!HenryHub*HLOOKUP(YEAR(GD$2),'CVU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E129" s="146">
        <f>IF(MONTH(GE$2)&lt;&gt;1,GD129,(('CVU IND'!$I$20+'CVU IND'!HenryHub*HLOOKUP(YEAR(GE$2),'CVU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F129" s="146">
        <f>IF(MONTH(GF$2)&lt;&gt;1,GE129,(('CVU IND'!$I$20+'CVU IND'!HenryHub*HLOOKUP(YEAR(GF$2),'CVU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G129" s="146">
        <f>IF(MONTH(GG$2)&lt;&gt;1,GF129,(('CVU IND'!$I$20+'CVU IND'!HenryHub*HLOOKUP(YEAR(GG$2),'CVU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H129" s="146">
        <f>IF(MONTH(GH$2)&lt;&gt;1,GG129,(('CVU IND'!$I$20+'CVU IND'!HenryHub*HLOOKUP(YEAR(GH$2),'CVU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I129" s="146">
        <f>IF(MONTH(GI$2)&lt;&gt;1,GH129,(('CVU IND'!$I$20+'CVU IND'!HenryHub*HLOOKUP(YEAR(GI$2),'CVU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J129" s="146">
        <f>IF(MONTH(GJ$2)&lt;&gt;1,GI129,(('CVU IND'!$I$20+'CVU IND'!HenryHub*HLOOKUP(YEAR(GJ$2),'CVU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K129" s="146">
        <f>IF(MONTH(GK$2)&lt;&gt;1,GJ129,(('CVU IND'!$I$20+'CVU IND'!HenryHub*HLOOKUP(YEAR(GK$2),'CVU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L129" s="146">
        <f>IF(MONTH(GL$2)&lt;&gt;1,GK129,(('CVU IND'!$I$20+'CVU IND'!HenryHub*HLOOKUP(YEAR(GL$2),'CVU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M129" s="146">
        <f>IF(MONTH(GM$2)&lt;&gt;1,GL129,(('CVU IND'!$I$20+'CVU IND'!HenryHub*HLOOKUP(YEAR(GM$2),'CVU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N129" s="146">
        <f>IF(MONTH(GN$2)&lt;&gt;1,GM129,(('CVU IND'!$I$20+'CVU IND'!HenryHub*HLOOKUP(YEAR(GN$2),'CVU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O129" s="146">
        <f>IF(MONTH(GO$2)&lt;&gt;1,GN129,(('CVU IND'!$I$20+'CVU IND'!HenryHub*HLOOKUP(YEAR(GO$2),'CVU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P129" s="146">
        <f>IF(MONTH(GP$2)&lt;&gt;1,GO129,(('CVU IND'!$I$20+'CVU IND'!HenryHub*HLOOKUP(YEAR(GP$2),'CVU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Q129" s="146">
        <f>IF(MONTH(GQ$2)&lt;&gt;1,GP129,(('CVU IND'!$I$20+'CVU IND'!HenryHub*HLOOKUP(YEAR(GQ$2),'CVU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R129" s="146">
        <f>IF(MONTH(GR$2)&lt;&gt;1,GQ129,(('CVU IND'!$I$20+'CVU IND'!HenryHub*HLOOKUP(YEAR(GR$2),'CVU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S129" s="146">
        <f>IF(MONTH(GS$2)&lt;&gt;1,GR129,(('CVU IND'!$I$20+'CVU IND'!HenryHub*HLOOKUP(YEAR(GS$2),'CVU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T129" s="146">
        <f>IF(MONTH(GT$2)&lt;&gt;1,GS129,(('CVU IND'!$I$20+'CVU IND'!HenryHub*HLOOKUP(YEAR(GT$2),'CVU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U129" s="146">
        <f>IF(MONTH(GU$2)&lt;&gt;1,GT129,(('CVU IND'!$I$20+'CVU IND'!HenryHub*HLOOKUP(YEAR(GU$2),'CVU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V129" s="146">
        <f>IF(MONTH(GV$2)&lt;&gt;1,GU129,(('CVU IND'!$I$20+'CVU IND'!HenryHub*HLOOKUP(YEAR(GV$2),'CVU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W129" s="146">
        <f>IF(MONTH(GW$2)&lt;&gt;1,GV129,(('CVU IND'!$I$20+'CVU IND'!HenryHub*HLOOKUP(YEAR(GW$2),'CVU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X129" s="146">
        <f>IF(MONTH(GX$2)&lt;&gt;1,GW129,(('CVU IND'!$I$20+'CVU IND'!HenryHub*HLOOKUP(YEAR(GX$2),'CVU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Y129" s="146">
        <f>IF(MONTH(GY$2)&lt;&gt;1,GX129,(('CVU IND'!$I$20+'CVU IND'!HenryHub*HLOOKUP(YEAR(GY$2),'CVU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Z129" s="146">
        <f>IF(MONTH(GZ$2)&lt;&gt;1,GY129,(('CVU IND'!$I$20+'CVU IND'!HenryHub*HLOOKUP(YEAR(GZ$2),'CVU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A129" s="146">
        <f>IF(MONTH(HA$2)&lt;&gt;1,GZ129,(('CVU IND'!$I$20+'CVU IND'!HenryHub*HLOOKUP(YEAR(HA$2),'CVU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B129" s="146">
        <f>IF(MONTH(HB$2)&lt;&gt;1,HA129,(('CVU IND'!$I$20+'CVU IND'!HenryHub*HLOOKUP(YEAR(HB$2),'CVU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C129" s="146">
        <f>IF(MONTH(HC$2)&lt;&gt;1,HB129,(('CVU IND'!$I$20+'CVU IND'!HenryHub*HLOOKUP(YEAR(HC$2),'CVU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D129" s="146">
        <f>IF(MONTH(HD$2)&lt;&gt;1,HC129,(('CVU IND'!$I$20+'CVU IND'!HenryHub*HLOOKUP(YEAR(HD$2),'CVU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E129" s="146">
        <f>IF(MONTH(HE$2)&lt;&gt;1,HD129,(('CVU IND'!$I$20+'CVU IND'!HenryHub*HLOOKUP(YEAR(HE$2),'CVU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F129" s="146">
        <f>IF(MONTH(HF$2)&lt;&gt;1,HE129,(('CVU IND'!$I$20+'CVU IND'!HenryHub*HLOOKUP(YEAR(HF$2),'CVU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G129" s="146">
        <f>IF(MONTH(HG$2)&lt;&gt;1,HF129,(('CVU IND'!$I$20+'CVU IND'!HenryHub*HLOOKUP(YEAR(HG$2),'CVU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H129" s="146">
        <f>IF(MONTH(HH$2)&lt;&gt;1,HG129,(('CVU IND'!$I$20+'CVU IND'!HenryHub*HLOOKUP(YEAR(HH$2),'CVU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I129" s="146">
        <f>IF(MONTH(HI$2)&lt;&gt;1,HH129,(('CVU IND'!$I$20+'CVU IND'!HenryHub*HLOOKUP(YEAR(HI$2),'CVU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J129" s="146">
        <f>IF(MONTH(HJ$2)&lt;&gt;1,HI129,(('CVU IND'!$I$20+'CVU IND'!HenryHub*HLOOKUP(YEAR(HJ$2),'CVU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K129" s="146">
        <f>IF(MONTH(HK$2)&lt;&gt;1,HJ129,(('CVU IND'!$I$20+'CVU IND'!HenryHub*HLOOKUP(YEAR(HK$2),'CVU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L129" s="146">
        <f>IF(MONTH(HL$2)&lt;&gt;1,HK129,(('CVU IND'!$I$20+'CVU IND'!HenryHub*HLOOKUP(YEAR(HL$2),'CVU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M129" s="146">
        <f>IF(MONTH(HM$2)&lt;&gt;1,HL129,(('CVU IND'!$I$20+'CVU IND'!HenryHub*HLOOKUP(YEAR(HM$2),'CVU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N129" s="146">
        <f>IF(MONTH(HN$2)&lt;&gt;1,HM129,(('CVU IND'!$I$20+'CVU IND'!HenryHub*HLOOKUP(YEAR(HN$2),'CVU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O129" s="423">
        <f t="shared" ref="HO129:IL129" si="18">HN129</f>
        <v>493.42749307648779</v>
      </c>
      <c r="HP129" s="423">
        <f t="shared" si="18"/>
        <v>493.42749307648779</v>
      </c>
      <c r="HQ129" s="423">
        <f t="shared" si="18"/>
        <v>493.42749307648779</v>
      </c>
      <c r="HR129" s="423">
        <f t="shared" si="18"/>
        <v>493.42749307648779</v>
      </c>
      <c r="HS129" s="423">
        <f t="shared" si="18"/>
        <v>493.42749307648779</v>
      </c>
      <c r="HT129" s="423">
        <f t="shared" si="18"/>
        <v>493.42749307648779</v>
      </c>
      <c r="HU129" s="423">
        <f t="shared" si="18"/>
        <v>493.42749307648779</v>
      </c>
      <c r="HV129" s="423">
        <f t="shared" si="18"/>
        <v>493.42749307648779</v>
      </c>
      <c r="HW129" s="423">
        <f t="shared" si="18"/>
        <v>493.42749307648779</v>
      </c>
      <c r="HX129" s="423">
        <f t="shared" si="18"/>
        <v>493.42749307648779</v>
      </c>
      <c r="HY129" s="423">
        <f t="shared" si="18"/>
        <v>493.42749307648779</v>
      </c>
      <c r="HZ129" s="423">
        <f t="shared" si="18"/>
        <v>493.42749307648779</v>
      </c>
      <c r="IA129" s="423">
        <f t="shared" si="18"/>
        <v>493.42749307648779</v>
      </c>
      <c r="IB129" s="423">
        <f t="shared" si="18"/>
        <v>493.42749307648779</v>
      </c>
      <c r="IC129" s="423">
        <f t="shared" si="18"/>
        <v>493.42749307648779</v>
      </c>
      <c r="ID129" s="423">
        <f t="shared" si="18"/>
        <v>493.42749307648779</v>
      </c>
      <c r="IE129" s="423">
        <f t="shared" si="18"/>
        <v>493.42749307648779</v>
      </c>
      <c r="IF129" s="423">
        <f t="shared" si="18"/>
        <v>493.42749307648779</v>
      </c>
      <c r="IG129" s="423">
        <f t="shared" si="18"/>
        <v>493.42749307648779</v>
      </c>
      <c r="IH129" s="423">
        <f t="shared" si="18"/>
        <v>493.42749307648779</v>
      </c>
      <c r="II129" s="423">
        <f t="shared" si="18"/>
        <v>493.42749307648779</v>
      </c>
      <c r="IJ129" s="423">
        <f t="shared" si="18"/>
        <v>493.42749307648779</v>
      </c>
      <c r="IK129" s="423">
        <f t="shared" si="18"/>
        <v>493.42749307648779</v>
      </c>
      <c r="IL129" s="423">
        <f t="shared" si="18"/>
        <v>493.42749307648779</v>
      </c>
    </row>
    <row r="130" spans="1:246" x14ac:dyDescent="0.25">
      <c r="A130" s="162">
        <v>460</v>
      </c>
      <c r="B130" s="163" t="s">
        <v>285</v>
      </c>
      <c r="C130" s="163">
        <v>3</v>
      </c>
      <c r="D130" s="163">
        <v>0.02</v>
      </c>
      <c r="E130" s="164">
        <v>11673819.13077224</v>
      </c>
      <c r="F130" s="145">
        <f t="shared" si="11"/>
        <v>122.13020484</v>
      </c>
      <c r="G130" s="146">
        <f t="shared" si="9"/>
        <v>541</v>
      </c>
      <c r="H130" s="147">
        <f>MAX(0,IF(Q130&lt;&gt;"",(YEAR(Q130)-YEAR(GERAL!$G$3))*12+MONTH(Q130)+1,999))</f>
        <v>999</v>
      </c>
      <c r="I130" s="148"/>
      <c r="J130" s="165">
        <v>45658</v>
      </c>
      <c r="K130" s="150">
        <f>IF(J130&lt;&gt;"",(YEAR(J130)-YEAR(GERAL!$G$3))*12+MONTH(J130)+IF(DAY(J130)&gt;1,1,0),0)</f>
        <v>61</v>
      </c>
      <c r="L130" s="166">
        <f>VLOOKUP(B130,$B$3:$N$125,11,0)</f>
        <v>33.64</v>
      </c>
      <c r="M130" s="166">
        <f t="shared" si="15"/>
        <v>17.47</v>
      </c>
      <c r="N130" s="167">
        <v>344.65</v>
      </c>
      <c r="O130" s="168">
        <f t="shared" si="12"/>
        <v>0</v>
      </c>
      <c r="P130" s="169"/>
      <c r="Q130" s="165"/>
      <c r="R130" s="170">
        <f t="shared" si="16"/>
        <v>223</v>
      </c>
      <c r="S130" s="171">
        <v>1</v>
      </c>
      <c r="T130" s="172">
        <v>0</v>
      </c>
      <c r="AL130" s="170" t="s">
        <v>175</v>
      </c>
      <c r="AM130" s="150" t="s">
        <v>389</v>
      </c>
      <c r="AO130" s="511">
        <v>0.37</v>
      </c>
      <c r="AQ130" s="146">
        <f>ROUND(('CVU IND'!$H$20*(1/$AO130/'CVU IND'!$D$10*1.1111111111)*'CVU IND'!Câmbio/(1-'CVU IND'!Perdas)*'CVU IND'!Impostos)+('CVU IND'!OeM/(1-'CVU IND'!Perdas)*'CVU IND'!Câmbio),0)</f>
        <v>541</v>
      </c>
      <c r="AR130" s="146">
        <f>IF(MONTH(AR$2)&lt;&gt;1,AQ130,(('CVU IND'!$I$20+'CVU IND'!HenryHub*HLOOKUP(YEAR(AR$2),'CVU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S130" s="146">
        <f>IF(MONTH(AS$2)&lt;&gt;1,AR130,(('CVU IND'!$I$20+'CVU IND'!HenryHub*HLOOKUP(YEAR(AS$2),'CVU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T130" s="146">
        <f>IF(MONTH(AT$2)&lt;&gt;1,AS130,(('CVU IND'!$I$20+'CVU IND'!HenryHub*HLOOKUP(YEAR(AT$2),'CVU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U130" s="146">
        <f>IF(MONTH(AU$2)&lt;&gt;1,AT130,(('CVU IND'!$I$20+'CVU IND'!HenryHub*HLOOKUP(YEAR(AU$2),'CVU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V130" s="146">
        <f>IF(MONTH(AV$2)&lt;&gt;1,AU130,(('CVU IND'!$I$20+'CVU IND'!HenryHub*HLOOKUP(YEAR(AV$2),'CVU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W130" s="146">
        <f>IF(MONTH(AW$2)&lt;&gt;1,AV130,(('CVU IND'!$I$20+'CVU IND'!HenryHub*HLOOKUP(YEAR(AW$2),'CVU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X130" s="146">
        <f>IF(MONTH(AX$2)&lt;&gt;1,AW130,(('CVU IND'!$I$20+'CVU IND'!HenryHub*HLOOKUP(YEAR(AX$2),'CVU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Y130" s="146">
        <f>IF(MONTH(AY$2)&lt;&gt;1,AX130,(('CVU IND'!$I$20+'CVU IND'!HenryHub*HLOOKUP(YEAR(AY$2),'CVU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Z130" s="146">
        <f>IF(MONTH(AZ$2)&lt;&gt;1,AY130,(('CVU IND'!$I$20+'CVU IND'!HenryHub*HLOOKUP(YEAR(AZ$2),'CVU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A130" s="146">
        <f>IF(MONTH(BA$2)&lt;&gt;1,AZ130,(('CVU IND'!$I$20+'CVU IND'!HenryHub*HLOOKUP(YEAR(BA$2),'CVU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B130" s="146">
        <f>IF(MONTH(BB$2)&lt;&gt;1,BA130,(('CVU IND'!$I$20+'CVU IND'!HenryHub*HLOOKUP(YEAR(BB$2),'CVU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C130" s="146">
        <f>IF(MONTH(BC$2)&lt;&gt;1,BB130,(('CVU IND'!$I$20+'CVU IND'!HenryHub*HLOOKUP(YEAR(BC$2),'CVU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D130" s="146">
        <f>IF(MONTH(BD$2)&lt;&gt;1,BC130,(('CVU IND'!$I$20+'CVU IND'!HenryHub*HLOOKUP(YEAR(BD$2),'CVU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E130" s="146">
        <f>IF(MONTH(BE$2)&lt;&gt;1,BD130,(('CVU IND'!$I$20+'CVU IND'!HenryHub*HLOOKUP(YEAR(BE$2),'CVU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F130" s="146">
        <f>IF(MONTH(BF$2)&lt;&gt;1,BE130,(('CVU IND'!$I$20+'CVU IND'!HenryHub*HLOOKUP(YEAR(BF$2),'CVU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G130" s="146">
        <f>IF(MONTH(BG$2)&lt;&gt;1,BF130,(('CVU IND'!$I$20+'CVU IND'!HenryHub*HLOOKUP(YEAR(BG$2),'CVU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H130" s="146">
        <f>IF(MONTH(BH$2)&lt;&gt;1,BG130,(('CVU IND'!$I$20+'CVU IND'!HenryHub*HLOOKUP(YEAR(BH$2),'CVU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I130" s="146">
        <f>IF(MONTH(BI$2)&lt;&gt;1,BH130,(('CVU IND'!$I$20+'CVU IND'!HenryHub*HLOOKUP(YEAR(BI$2),'CVU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J130" s="146">
        <f>IF(MONTH(BJ$2)&lt;&gt;1,BI130,(('CVU IND'!$I$20+'CVU IND'!HenryHub*HLOOKUP(YEAR(BJ$2),'CVU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K130" s="146">
        <f>IF(MONTH(BK$2)&lt;&gt;1,BJ130,(('CVU IND'!$I$20+'CVU IND'!HenryHub*HLOOKUP(YEAR(BK$2),'CVU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L130" s="146">
        <f>IF(MONTH(BL$2)&lt;&gt;1,BK130,(('CVU IND'!$I$20+'CVU IND'!HenryHub*HLOOKUP(YEAR(BL$2),'CVU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M130" s="146">
        <f>IF(MONTH(BM$2)&lt;&gt;1,BL130,(('CVU IND'!$I$20+'CVU IND'!HenryHub*HLOOKUP(YEAR(BM$2),'CVU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N130" s="146">
        <f>IF(MONTH(BN$2)&lt;&gt;1,BM130,(('CVU IND'!$I$20+'CVU IND'!HenryHub*HLOOKUP(YEAR(BN$2),'CVU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O130" s="146">
        <f>IF(MONTH(BO$2)&lt;&gt;1,BN130,(('CVU IND'!$I$20+'CVU IND'!HenryHub*HLOOKUP(YEAR(BO$2),'CVU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P130" s="146">
        <f>IF(MONTH(BP$2)&lt;&gt;1,BO130,(('CVU IND'!$I$20+'CVU IND'!HenryHub*HLOOKUP(YEAR(BP$2),'CVU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Q130" s="146">
        <f>IF(MONTH(BQ$2)&lt;&gt;1,BP130,(('CVU IND'!$I$20+'CVU IND'!HenryHub*HLOOKUP(YEAR(BQ$2),'CVU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R130" s="146">
        <f>IF(MONTH(BR$2)&lt;&gt;1,BQ130,(('CVU IND'!$I$20+'CVU IND'!HenryHub*HLOOKUP(YEAR(BR$2),'CVU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S130" s="146">
        <f>IF(MONTH(BS$2)&lt;&gt;1,BR130,(('CVU IND'!$I$20+'CVU IND'!HenryHub*HLOOKUP(YEAR(BS$2),'CVU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T130" s="146">
        <f>IF(MONTH(BT$2)&lt;&gt;1,BS130,(('CVU IND'!$I$20+'CVU IND'!HenryHub*HLOOKUP(YEAR(BT$2),'CVU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U130" s="146">
        <f>IF(MONTH(BU$2)&lt;&gt;1,BT130,(('CVU IND'!$I$20+'CVU IND'!HenryHub*HLOOKUP(YEAR(BU$2),'CVU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V130" s="146">
        <f>IF(MONTH(BV$2)&lt;&gt;1,BU130,(('CVU IND'!$I$20+'CVU IND'!HenryHub*HLOOKUP(YEAR(BV$2),'CVU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W130" s="146">
        <f>IF(MONTH(BW$2)&lt;&gt;1,BV130,(('CVU IND'!$I$20+'CVU IND'!HenryHub*HLOOKUP(YEAR(BW$2),'CVU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X130" s="146">
        <f>IF(MONTH(BX$2)&lt;&gt;1,BW130,(('CVU IND'!$I$20+'CVU IND'!HenryHub*HLOOKUP(YEAR(BX$2),'CVU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Y130" s="146">
        <f>IF(MONTH(BY$2)&lt;&gt;1,BX130,(('CVU IND'!$I$20+'CVU IND'!HenryHub*HLOOKUP(YEAR(BY$2),'CVU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Z130" s="146">
        <f>IF(MONTH(BZ$2)&lt;&gt;1,BY130,(('CVU IND'!$I$20+'CVU IND'!HenryHub*HLOOKUP(YEAR(BZ$2),'CVU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CA130" s="146">
        <f>IF(MONTH(CA$2)&lt;&gt;1,BZ130,(('CVU IND'!$I$20+'CVU IND'!HenryHub*HLOOKUP(YEAR(CA$2),'CVU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B130" s="146">
        <f>IF(MONTH(CB$2)&lt;&gt;1,CA130,(('CVU IND'!$I$20+'CVU IND'!HenryHub*HLOOKUP(YEAR(CB$2),'CVU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C130" s="146">
        <f>IF(MONTH(CC$2)&lt;&gt;1,CB130,(('CVU IND'!$I$20+'CVU IND'!HenryHub*HLOOKUP(YEAR(CC$2),'CVU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D130" s="146">
        <f>IF(MONTH(CD$2)&lt;&gt;1,CC130,(('CVU IND'!$I$20+'CVU IND'!HenryHub*HLOOKUP(YEAR(CD$2),'CVU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E130" s="146">
        <f>IF(MONTH(CE$2)&lt;&gt;1,CD130,(('CVU IND'!$I$20+'CVU IND'!HenryHub*HLOOKUP(YEAR(CE$2),'CVU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F130" s="146">
        <f>IF(MONTH(CF$2)&lt;&gt;1,CE130,(('CVU IND'!$I$20+'CVU IND'!HenryHub*HLOOKUP(YEAR(CF$2),'CVU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G130" s="146">
        <f>IF(MONTH(CG$2)&lt;&gt;1,CF130,(('CVU IND'!$I$20+'CVU IND'!HenryHub*HLOOKUP(YEAR(CG$2),'CVU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H130" s="146">
        <f>IF(MONTH(CH$2)&lt;&gt;1,CG130,(('CVU IND'!$I$20+'CVU IND'!HenryHub*HLOOKUP(YEAR(CH$2),'CVU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I130" s="146">
        <f>IF(MONTH(CI$2)&lt;&gt;1,CH130,(('CVU IND'!$I$20+'CVU IND'!HenryHub*HLOOKUP(YEAR(CI$2),'CVU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J130" s="146">
        <f>IF(MONTH(CJ$2)&lt;&gt;1,CI130,(('CVU IND'!$I$20+'CVU IND'!HenryHub*HLOOKUP(YEAR(CJ$2),'CVU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K130" s="146">
        <f>IF(MONTH(CK$2)&lt;&gt;1,CJ130,(('CVU IND'!$I$20+'CVU IND'!HenryHub*HLOOKUP(YEAR(CK$2),'CVU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L130" s="146">
        <f>IF(MONTH(CL$2)&lt;&gt;1,CK130,(('CVU IND'!$I$20+'CVU IND'!HenryHub*HLOOKUP(YEAR(CL$2),'CVU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M130" s="146">
        <f>IF(MONTH(CM$2)&lt;&gt;1,CL130,(('CVU IND'!$I$20+'CVU IND'!HenryHub*HLOOKUP(YEAR(CM$2),'CVU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N130" s="146">
        <f>IF(MONTH(CN$2)&lt;&gt;1,CM130,(('CVU IND'!$I$20+'CVU IND'!HenryHub*HLOOKUP(YEAR(CN$2),'CVU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O130" s="146">
        <f>IF(MONTH(CO$2)&lt;&gt;1,CN130,(('CVU IND'!$I$20+'CVU IND'!HenryHub*HLOOKUP(YEAR(CO$2),'CVU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P130" s="146">
        <f>IF(MONTH(CP$2)&lt;&gt;1,CO130,(('CVU IND'!$I$20+'CVU IND'!HenryHub*HLOOKUP(YEAR(CP$2),'CVU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Q130" s="146">
        <f>IF(MONTH(CQ$2)&lt;&gt;1,CP130,(('CVU IND'!$I$20+'CVU IND'!HenryHub*HLOOKUP(YEAR(CQ$2),'CVU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R130" s="146">
        <f>IF(MONTH(CR$2)&lt;&gt;1,CQ130,(('CVU IND'!$I$20+'CVU IND'!HenryHub*HLOOKUP(YEAR(CR$2),'CVU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S130" s="146">
        <f>IF(MONTH(CS$2)&lt;&gt;1,CR130,(('CVU IND'!$I$20+'CVU IND'!HenryHub*HLOOKUP(YEAR(CS$2),'CVU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T130" s="146">
        <f>IF(MONTH(CT$2)&lt;&gt;1,CS130,(('CVU IND'!$I$20+'CVU IND'!HenryHub*HLOOKUP(YEAR(CT$2),'CVU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U130" s="146">
        <f>IF(MONTH(CU$2)&lt;&gt;1,CT130,(('CVU IND'!$I$20+'CVU IND'!HenryHub*HLOOKUP(YEAR(CU$2),'CVU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V130" s="146">
        <f>IF(MONTH(CV$2)&lt;&gt;1,CU130,(('CVU IND'!$I$20+'CVU IND'!HenryHub*HLOOKUP(YEAR(CV$2),'CVU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W130" s="146">
        <f>IF(MONTH(CW$2)&lt;&gt;1,CV130,(('CVU IND'!$I$20+'CVU IND'!HenryHub*HLOOKUP(YEAR(CW$2),'CVU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X130" s="146">
        <f>IF(MONTH(CX$2)&lt;&gt;1,CW130,(('CVU IND'!$I$20+'CVU IND'!HenryHub*HLOOKUP(YEAR(CX$2),'CVU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Y130" s="146">
        <f>IF(MONTH(CY$2)&lt;&gt;1,CX130,(('CVU IND'!$I$20+'CVU IND'!HenryHub*HLOOKUP(YEAR(CY$2),'CVU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CZ130" s="146">
        <f>IF(MONTH(CZ$2)&lt;&gt;1,CY130,(('CVU IND'!$I$20+'CVU IND'!HenryHub*HLOOKUP(YEAR(CZ$2),'CVU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A130" s="146">
        <f>IF(MONTH(DA$2)&lt;&gt;1,CZ130,(('CVU IND'!$I$20+'CVU IND'!HenryHub*HLOOKUP(YEAR(DA$2),'CVU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B130" s="146">
        <f>IF(MONTH(DB$2)&lt;&gt;1,DA130,(('CVU IND'!$I$20+'CVU IND'!HenryHub*HLOOKUP(YEAR(DB$2),'CVU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C130" s="146">
        <f>IF(MONTH(DC$2)&lt;&gt;1,DB130,(('CVU IND'!$I$20+'CVU IND'!HenryHub*HLOOKUP(YEAR(DC$2),'CVU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D130" s="146">
        <f>IF(MONTH(DD$2)&lt;&gt;1,DC130,(('CVU IND'!$I$20+'CVU IND'!HenryHub*HLOOKUP(YEAR(DD$2),'CVU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E130" s="146">
        <f>IF(MONTH(DE$2)&lt;&gt;1,DD130,(('CVU IND'!$I$20+'CVU IND'!HenryHub*HLOOKUP(YEAR(DE$2),'CVU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F130" s="146">
        <f>IF(MONTH(DF$2)&lt;&gt;1,DE130,(('CVU IND'!$I$20+'CVU IND'!HenryHub*HLOOKUP(YEAR(DF$2),'CVU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G130" s="146">
        <f>IF(MONTH(DG$2)&lt;&gt;1,DF130,(('CVU IND'!$I$20+'CVU IND'!HenryHub*HLOOKUP(YEAR(DG$2),'CVU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H130" s="146">
        <f>IF(MONTH(DH$2)&lt;&gt;1,DG130,(('CVU IND'!$I$20+'CVU IND'!HenryHub*HLOOKUP(YEAR(DH$2),'CVU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I130" s="146">
        <f>IF(MONTH(DI$2)&lt;&gt;1,DH130,(('CVU IND'!$I$20+'CVU IND'!HenryHub*HLOOKUP(YEAR(DI$2),'CVU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J130" s="146">
        <f>IF(MONTH(DJ$2)&lt;&gt;1,DI130,(('CVU IND'!$I$20+'CVU IND'!HenryHub*HLOOKUP(YEAR(DJ$2),'CVU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K130" s="146">
        <f>IF(MONTH(DK$2)&lt;&gt;1,DJ130,(('CVU IND'!$I$20+'CVU IND'!HenryHub*HLOOKUP(YEAR(DK$2),'CVU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L130" s="146">
        <f>IF(MONTH(DL$2)&lt;&gt;1,DK130,(('CVU IND'!$I$20+'CVU IND'!HenryHub*HLOOKUP(YEAR(DL$2),'CVU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M130" s="146">
        <f>IF(MONTH(DM$2)&lt;&gt;1,DL130,(('CVU IND'!$I$20+'CVU IND'!HenryHub*HLOOKUP(YEAR(DM$2),'CVU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N130" s="146">
        <f>IF(MONTH(DN$2)&lt;&gt;1,DM130,(('CVU IND'!$I$20+'CVU IND'!HenryHub*HLOOKUP(YEAR(DN$2),'CVU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O130" s="146">
        <f>IF(MONTH(DO$2)&lt;&gt;1,DN130,(('CVU IND'!$I$20+'CVU IND'!HenryHub*HLOOKUP(YEAR(DO$2),'CVU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P130" s="146">
        <f>IF(MONTH(DP$2)&lt;&gt;1,DO130,(('CVU IND'!$I$20+'CVU IND'!HenryHub*HLOOKUP(YEAR(DP$2),'CVU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Q130" s="146">
        <f>IF(MONTH(DQ$2)&lt;&gt;1,DP130,(('CVU IND'!$I$20+'CVU IND'!HenryHub*HLOOKUP(YEAR(DQ$2),'CVU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R130" s="146">
        <f>IF(MONTH(DR$2)&lt;&gt;1,DQ130,(('CVU IND'!$I$20+'CVU IND'!HenryHub*HLOOKUP(YEAR(DR$2),'CVU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S130" s="146">
        <f>IF(MONTH(DS$2)&lt;&gt;1,DR130,(('CVU IND'!$I$20+'CVU IND'!HenryHub*HLOOKUP(YEAR(DS$2),'CVU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T130" s="146">
        <f>IF(MONTH(DT$2)&lt;&gt;1,DS130,(('CVU IND'!$I$20+'CVU IND'!HenryHub*HLOOKUP(YEAR(DT$2),'CVU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U130" s="146">
        <f>IF(MONTH(DU$2)&lt;&gt;1,DT130,(('CVU IND'!$I$20+'CVU IND'!HenryHub*HLOOKUP(YEAR(DU$2),'CVU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V130" s="146">
        <f>IF(MONTH(DV$2)&lt;&gt;1,DU130,(('CVU IND'!$I$20+'CVU IND'!HenryHub*HLOOKUP(YEAR(DV$2),'CVU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W130" s="146">
        <f>IF(MONTH(DW$2)&lt;&gt;1,DV130,(('CVU IND'!$I$20+'CVU IND'!HenryHub*HLOOKUP(YEAR(DW$2),'CVU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X130" s="146">
        <f>IF(MONTH(DX$2)&lt;&gt;1,DW130,(('CVU IND'!$I$20+'CVU IND'!HenryHub*HLOOKUP(YEAR(DX$2),'CVU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Y130" s="146">
        <f>IF(MONTH(DY$2)&lt;&gt;1,DX130,(('CVU IND'!$I$20+'CVU IND'!HenryHub*HLOOKUP(YEAR(DY$2),'CVU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Z130" s="146">
        <f>IF(MONTH(DZ$2)&lt;&gt;1,DY130,(('CVU IND'!$I$20+'CVU IND'!HenryHub*HLOOKUP(YEAR(DZ$2),'CVU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A130" s="146">
        <f>IF(MONTH(EA$2)&lt;&gt;1,DZ130,(('CVU IND'!$I$20+'CVU IND'!HenryHub*HLOOKUP(YEAR(EA$2),'CVU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B130" s="146">
        <f>IF(MONTH(EB$2)&lt;&gt;1,EA130,(('CVU IND'!$I$20+'CVU IND'!HenryHub*HLOOKUP(YEAR(EB$2),'CVU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C130" s="146">
        <f>IF(MONTH(EC$2)&lt;&gt;1,EB130,(('CVU IND'!$I$20+'CVU IND'!HenryHub*HLOOKUP(YEAR(EC$2),'CVU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D130" s="146">
        <f>IF(MONTH(ED$2)&lt;&gt;1,EC130,(('CVU IND'!$I$20+'CVU IND'!HenryHub*HLOOKUP(YEAR(ED$2),'CVU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E130" s="146">
        <f>IF(MONTH(EE$2)&lt;&gt;1,ED130,(('CVU IND'!$I$20+'CVU IND'!HenryHub*HLOOKUP(YEAR(EE$2),'CVU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F130" s="146">
        <f>IF(MONTH(EF$2)&lt;&gt;1,EE130,(('CVU IND'!$I$20+'CVU IND'!HenryHub*HLOOKUP(YEAR(EF$2),'CVU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G130" s="146">
        <f>IF(MONTH(EG$2)&lt;&gt;1,EF130,(('CVU IND'!$I$20+'CVU IND'!HenryHub*HLOOKUP(YEAR(EG$2),'CVU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H130" s="146">
        <f>IF(MONTH(EH$2)&lt;&gt;1,EG130,(('CVU IND'!$I$20+'CVU IND'!HenryHub*HLOOKUP(YEAR(EH$2),'CVU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I130" s="146">
        <f>IF(MONTH(EI$2)&lt;&gt;1,EH130,(('CVU IND'!$I$20+'CVU IND'!HenryHub*HLOOKUP(YEAR(EI$2),'CVU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J130" s="146">
        <f>IF(MONTH(EJ$2)&lt;&gt;1,EI130,(('CVU IND'!$I$20+'CVU IND'!HenryHub*HLOOKUP(YEAR(EJ$2),'CVU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K130" s="146">
        <f>IF(MONTH(EK$2)&lt;&gt;1,EJ130,(('CVU IND'!$I$20+'CVU IND'!HenryHub*HLOOKUP(YEAR(EK$2),'CVU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L130" s="146">
        <f>IF(MONTH(EL$2)&lt;&gt;1,EK130,(('CVU IND'!$I$20+'CVU IND'!HenryHub*HLOOKUP(YEAR(EL$2),'CVU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M130" s="146">
        <f>IF(MONTH(EM$2)&lt;&gt;1,EL130,(('CVU IND'!$I$20+'CVU IND'!HenryHub*HLOOKUP(YEAR(EM$2),'CVU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N130" s="146">
        <f>IF(MONTH(EN$2)&lt;&gt;1,EM130,(('CVU IND'!$I$20+'CVU IND'!HenryHub*HLOOKUP(YEAR(EN$2),'CVU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O130" s="146">
        <f>IF(MONTH(EO$2)&lt;&gt;1,EN130,(('CVU IND'!$I$20+'CVU IND'!HenryHub*HLOOKUP(YEAR(EO$2),'CVU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P130" s="146">
        <f>IF(MONTH(EP$2)&lt;&gt;1,EO130,(('CVU IND'!$I$20+'CVU IND'!HenryHub*HLOOKUP(YEAR(EP$2),'CVU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Q130" s="146">
        <f>IF(MONTH(EQ$2)&lt;&gt;1,EP130,(('CVU IND'!$I$20+'CVU IND'!HenryHub*HLOOKUP(YEAR(EQ$2),'CVU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R130" s="146">
        <f>IF(MONTH(ER$2)&lt;&gt;1,EQ130,(('CVU IND'!$I$20+'CVU IND'!HenryHub*HLOOKUP(YEAR(ER$2),'CVU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S130" s="146">
        <f>IF(MONTH(ES$2)&lt;&gt;1,ER130,(('CVU IND'!$I$20+'CVU IND'!HenryHub*HLOOKUP(YEAR(ES$2),'CVU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T130" s="146">
        <f>IF(MONTH(ET$2)&lt;&gt;1,ES130,(('CVU IND'!$I$20+'CVU IND'!HenryHub*HLOOKUP(YEAR(ET$2),'CVU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U130" s="146">
        <f>IF(MONTH(EU$2)&lt;&gt;1,ET130,(('CVU IND'!$I$20+'CVU IND'!HenryHub*HLOOKUP(YEAR(EU$2),'CVU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V130" s="146">
        <f>IF(MONTH(EV$2)&lt;&gt;1,EU130,(('CVU IND'!$I$20+'CVU IND'!HenryHub*HLOOKUP(YEAR(EV$2),'CVU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W130" s="146">
        <f>IF(MONTH(EW$2)&lt;&gt;1,EV130,(('CVU IND'!$I$20+'CVU IND'!HenryHub*HLOOKUP(YEAR(EW$2),'CVU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X130" s="146">
        <f>IF(MONTH(EX$2)&lt;&gt;1,EW130,(('CVU IND'!$I$20+'CVU IND'!HenryHub*HLOOKUP(YEAR(EX$2),'CVU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Y130" s="146">
        <f>IF(MONTH(EY$2)&lt;&gt;1,EX130,(('CVU IND'!$I$20+'CVU IND'!HenryHub*HLOOKUP(YEAR(EY$2),'CVU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Z130" s="146">
        <f>IF(MONTH(EZ$2)&lt;&gt;1,EY130,(('CVU IND'!$I$20+'CVU IND'!HenryHub*HLOOKUP(YEAR(EZ$2),'CVU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A130" s="146">
        <f>IF(MONTH(FA$2)&lt;&gt;1,EZ130,(('CVU IND'!$I$20+'CVU IND'!HenryHub*HLOOKUP(YEAR(FA$2),'CVU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B130" s="146">
        <f>IF(MONTH(FB$2)&lt;&gt;1,FA130,(('CVU IND'!$I$20+'CVU IND'!HenryHub*HLOOKUP(YEAR(FB$2),'CVU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C130" s="146">
        <f>IF(MONTH(FC$2)&lt;&gt;1,FB130,(('CVU IND'!$I$20+'CVU IND'!HenryHub*HLOOKUP(YEAR(FC$2),'CVU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D130" s="146">
        <f>IF(MONTH(FD$2)&lt;&gt;1,FC130,(('CVU IND'!$I$20+'CVU IND'!HenryHub*HLOOKUP(YEAR(FD$2),'CVU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E130" s="146">
        <f>IF(MONTH(FE$2)&lt;&gt;1,FD130,(('CVU IND'!$I$20+'CVU IND'!HenryHub*HLOOKUP(YEAR(FE$2),'CVU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F130" s="146">
        <f>IF(MONTH(FF$2)&lt;&gt;1,FE130,(('CVU IND'!$I$20+'CVU IND'!HenryHub*HLOOKUP(YEAR(FF$2),'CVU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G130" s="146">
        <f>IF(MONTH(FG$2)&lt;&gt;1,FF130,(('CVU IND'!$I$20+'CVU IND'!HenryHub*HLOOKUP(YEAR(FG$2),'CVU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H130" s="146">
        <f>IF(MONTH(FH$2)&lt;&gt;1,FG130,(('CVU IND'!$I$20+'CVU IND'!HenryHub*HLOOKUP(YEAR(FH$2),'CVU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I130" s="146">
        <f>IF(MONTH(FI$2)&lt;&gt;1,FH130,(('CVU IND'!$I$20+'CVU IND'!HenryHub*HLOOKUP(YEAR(FI$2),'CVU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J130" s="146">
        <f>IF(MONTH(FJ$2)&lt;&gt;1,FI130,(('CVU IND'!$I$20+'CVU IND'!HenryHub*HLOOKUP(YEAR(FJ$2),'CVU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K130" s="146">
        <f>IF(MONTH(FK$2)&lt;&gt;1,FJ130,(('CVU IND'!$I$20+'CVU IND'!HenryHub*HLOOKUP(YEAR(FK$2),'CVU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L130" s="146">
        <f>IF(MONTH(FL$2)&lt;&gt;1,FK130,(('CVU IND'!$I$20+'CVU IND'!HenryHub*HLOOKUP(YEAR(FL$2),'CVU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M130" s="146">
        <f>IF(MONTH(FM$2)&lt;&gt;1,FL130,(('CVU IND'!$I$20+'CVU IND'!HenryHub*HLOOKUP(YEAR(FM$2),'CVU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N130" s="146">
        <f>IF(MONTH(FN$2)&lt;&gt;1,FM130,(('CVU IND'!$I$20+'CVU IND'!HenryHub*HLOOKUP(YEAR(FN$2),'CVU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O130" s="146">
        <f>IF(MONTH(FO$2)&lt;&gt;1,FN130,(('CVU IND'!$I$20+'CVU IND'!HenryHub*HLOOKUP(YEAR(FO$2),'CVU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P130" s="146">
        <f>IF(MONTH(FP$2)&lt;&gt;1,FO130,(('CVU IND'!$I$20+'CVU IND'!HenryHub*HLOOKUP(YEAR(FP$2),'CVU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Q130" s="146">
        <f>IF(MONTH(FQ$2)&lt;&gt;1,FP130,(('CVU IND'!$I$20+'CVU IND'!HenryHub*HLOOKUP(YEAR(FQ$2),'CVU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R130" s="146">
        <f>IF(MONTH(FR$2)&lt;&gt;1,FQ130,(('CVU IND'!$I$20+'CVU IND'!HenryHub*HLOOKUP(YEAR(FR$2),'CVU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S130" s="146">
        <f>IF(MONTH(FS$2)&lt;&gt;1,FR130,(('CVU IND'!$I$20+'CVU IND'!HenryHub*HLOOKUP(YEAR(FS$2),'CVU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T130" s="146">
        <f>IF(MONTH(FT$2)&lt;&gt;1,FS130,(('CVU IND'!$I$20+'CVU IND'!HenryHub*HLOOKUP(YEAR(FT$2),'CVU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U130" s="146">
        <f>IF(MONTH(FU$2)&lt;&gt;1,FT130,(('CVU IND'!$I$20+'CVU IND'!HenryHub*HLOOKUP(YEAR(FU$2),'CVU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V130" s="146">
        <f>IF(MONTH(FV$2)&lt;&gt;1,FU130,(('CVU IND'!$I$20+'CVU IND'!HenryHub*HLOOKUP(YEAR(FV$2),'CVU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W130" s="146">
        <f>IF(MONTH(FW$2)&lt;&gt;1,FV130,(('CVU IND'!$I$20+'CVU IND'!HenryHub*HLOOKUP(YEAR(FW$2),'CVU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X130" s="146">
        <f>IF(MONTH(FX$2)&lt;&gt;1,FW130,(('CVU IND'!$I$20+'CVU IND'!HenryHub*HLOOKUP(YEAR(FX$2),'CVU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Y130" s="146">
        <f>IF(MONTH(FY$2)&lt;&gt;1,FX130,(('CVU IND'!$I$20+'CVU IND'!HenryHub*HLOOKUP(YEAR(FY$2),'CVU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Z130" s="146">
        <f>IF(MONTH(FZ$2)&lt;&gt;1,FY130,(('CVU IND'!$I$20+'CVU IND'!HenryHub*HLOOKUP(YEAR(FZ$2),'CVU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A130" s="146">
        <f>IF(MONTH(GA$2)&lt;&gt;1,FZ130,(('CVU IND'!$I$20+'CVU IND'!HenryHub*HLOOKUP(YEAR(GA$2),'CVU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B130" s="146">
        <f>IF(MONTH(GB$2)&lt;&gt;1,GA130,(('CVU IND'!$I$20+'CVU IND'!HenryHub*HLOOKUP(YEAR(GB$2),'CVU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C130" s="146">
        <f>IF(MONTH(GC$2)&lt;&gt;1,GB130,(('CVU IND'!$I$20+'CVU IND'!HenryHub*HLOOKUP(YEAR(GC$2),'CVU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D130" s="146">
        <f>IF(MONTH(GD$2)&lt;&gt;1,GC130,(('CVU IND'!$I$20+'CVU IND'!HenryHub*HLOOKUP(YEAR(GD$2),'CVU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E130" s="146">
        <f>IF(MONTH(GE$2)&lt;&gt;1,GD130,(('CVU IND'!$I$20+'CVU IND'!HenryHub*HLOOKUP(YEAR(GE$2),'CVU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F130" s="146">
        <f>IF(MONTH(GF$2)&lt;&gt;1,GE130,(('CVU IND'!$I$20+'CVU IND'!HenryHub*HLOOKUP(YEAR(GF$2),'CVU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G130" s="146">
        <f>IF(MONTH(GG$2)&lt;&gt;1,GF130,(('CVU IND'!$I$20+'CVU IND'!HenryHub*HLOOKUP(YEAR(GG$2),'CVU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H130" s="146">
        <f>IF(MONTH(GH$2)&lt;&gt;1,GG130,(('CVU IND'!$I$20+'CVU IND'!HenryHub*HLOOKUP(YEAR(GH$2),'CVU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I130" s="146">
        <f>IF(MONTH(GI$2)&lt;&gt;1,GH130,(('CVU IND'!$I$20+'CVU IND'!HenryHub*HLOOKUP(YEAR(GI$2),'CVU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J130" s="146">
        <f>IF(MONTH(GJ$2)&lt;&gt;1,GI130,(('CVU IND'!$I$20+'CVU IND'!HenryHub*HLOOKUP(YEAR(GJ$2),'CVU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K130" s="146">
        <f>IF(MONTH(GK$2)&lt;&gt;1,GJ130,(('CVU IND'!$I$20+'CVU IND'!HenryHub*HLOOKUP(YEAR(GK$2),'CVU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L130" s="146">
        <f>IF(MONTH(GL$2)&lt;&gt;1,GK130,(('CVU IND'!$I$20+'CVU IND'!HenryHub*HLOOKUP(YEAR(GL$2),'CVU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M130" s="146">
        <f>IF(MONTH(GM$2)&lt;&gt;1,GL130,(('CVU IND'!$I$20+'CVU IND'!HenryHub*HLOOKUP(YEAR(GM$2),'CVU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N130" s="146">
        <f>IF(MONTH(GN$2)&lt;&gt;1,GM130,(('CVU IND'!$I$20+'CVU IND'!HenryHub*HLOOKUP(YEAR(GN$2),'CVU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O130" s="146">
        <f>IF(MONTH(GO$2)&lt;&gt;1,GN130,(('CVU IND'!$I$20+'CVU IND'!HenryHub*HLOOKUP(YEAR(GO$2),'CVU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P130" s="146">
        <f>IF(MONTH(GP$2)&lt;&gt;1,GO130,(('CVU IND'!$I$20+'CVU IND'!HenryHub*HLOOKUP(YEAR(GP$2),'CVU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Q130" s="146">
        <f>IF(MONTH(GQ$2)&lt;&gt;1,GP130,(('CVU IND'!$I$20+'CVU IND'!HenryHub*HLOOKUP(YEAR(GQ$2),'CVU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R130" s="146">
        <f>IF(MONTH(GR$2)&lt;&gt;1,GQ130,(('CVU IND'!$I$20+'CVU IND'!HenryHub*HLOOKUP(YEAR(GR$2),'CVU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S130" s="146">
        <f>IF(MONTH(GS$2)&lt;&gt;1,GR130,(('CVU IND'!$I$20+'CVU IND'!HenryHub*HLOOKUP(YEAR(GS$2),'CVU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T130" s="146">
        <f>IF(MONTH(GT$2)&lt;&gt;1,GS130,(('CVU IND'!$I$20+'CVU IND'!HenryHub*HLOOKUP(YEAR(GT$2),'CVU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U130" s="146">
        <f>IF(MONTH(GU$2)&lt;&gt;1,GT130,(('CVU IND'!$I$20+'CVU IND'!HenryHub*HLOOKUP(YEAR(GU$2),'CVU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V130" s="146">
        <f>IF(MONTH(GV$2)&lt;&gt;1,GU130,(('CVU IND'!$I$20+'CVU IND'!HenryHub*HLOOKUP(YEAR(GV$2),'CVU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W130" s="146">
        <f>IF(MONTH(GW$2)&lt;&gt;1,GV130,(('CVU IND'!$I$20+'CVU IND'!HenryHub*HLOOKUP(YEAR(GW$2),'CVU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X130" s="146">
        <f>IF(MONTH(GX$2)&lt;&gt;1,GW130,(('CVU IND'!$I$20+'CVU IND'!HenryHub*HLOOKUP(YEAR(GX$2),'CVU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Y130" s="146">
        <f>IF(MONTH(GY$2)&lt;&gt;1,GX130,(('CVU IND'!$I$20+'CVU IND'!HenryHub*HLOOKUP(YEAR(GY$2),'CVU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Z130" s="146">
        <f>IF(MONTH(GZ$2)&lt;&gt;1,GY130,(('CVU IND'!$I$20+'CVU IND'!HenryHub*HLOOKUP(YEAR(GZ$2),'CVU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A130" s="146">
        <f>IF(MONTH(HA$2)&lt;&gt;1,GZ130,(('CVU IND'!$I$20+'CVU IND'!HenryHub*HLOOKUP(YEAR(HA$2),'CVU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B130" s="146">
        <f>IF(MONTH(HB$2)&lt;&gt;1,HA130,(('CVU IND'!$I$20+'CVU IND'!HenryHub*HLOOKUP(YEAR(HB$2),'CVU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C130" s="146">
        <f>IF(MONTH(HC$2)&lt;&gt;1,HB130,(('CVU IND'!$I$20+'CVU IND'!HenryHub*HLOOKUP(YEAR(HC$2),'CVU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D130" s="146">
        <f>IF(MONTH(HD$2)&lt;&gt;1,HC130,(('CVU IND'!$I$20+'CVU IND'!HenryHub*HLOOKUP(YEAR(HD$2),'CVU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E130" s="146">
        <f>IF(MONTH(HE$2)&lt;&gt;1,HD130,(('CVU IND'!$I$20+'CVU IND'!HenryHub*HLOOKUP(YEAR(HE$2),'CVU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F130" s="146">
        <f>IF(MONTH(HF$2)&lt;&gt;1,HE130,(('CVU IND'!$I$20+'CVU IND'!HenryHub*HLOOKUP(YEAR(HF$2),'CVU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G130" s="146">
        <f>IF(MONTH(HG$2)&lt;&gt;1,HF130,(('CVU IND'!$I$20+'CVU IND'!HenryHub*HLOOKUP(YEAR(HG$2),'CVU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H130" s="146">
        <f>IF(MONTH(HH$2)&lt;&gt;1,HG130,(('CVU IND'!$I$20+'CVU IND'!HenryHub*HLOOKUP(YEAR(HH$2),'CVU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I130" s="146">
        <f>IF(MONTH(HI$2)&lt;&gt;1,HH130,(('CVU IND'!$I$20+'CVU IND'!HenryHub*HLOOKUP(YEAR(HI$2),'CVU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J130" s="146">
        <f>IF(MONTH(HJ$2)&lt;&gt;1,HI130,(('CVU IND'!$I$20+'CVU IND'!HenryHub*HLOOKUP(YEAR(HJ$2),'CVU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K130" s="146">
        <f>IF(MONTH(HK$2)&lt;&gt;1,HJ130,(('CVU IND'!$I$20+'CVU IND'!HenryHub*HLOOKUP(YEAR(HK$2),'CVU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L130" s="146">
        <f>IF(MONTH(HL$2)&lt;&gt;1,HK130,(('CVU IND'!$I$20+'CVU IND'!HenryHub*HLOOKUP(YEAR(HL$2),'CVU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M130" s="146">
        <f>IF(MONTH(HM$2)&lt;&gt;1,HL130,(('CVU IND'!$I$20+'CVU IND'!HenryHub*HLOOKUP(YEAR(HM$2),'CVU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N130" s="146">
        <f>IF(MONTH(HN$2)&lt;&gt;1,HM130,(('CVU IND'!$I$20+'CVU IND'!HenryHub*HLOOKUP(YEAR(HN$2),'CVU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O130" s="423">
        <f t="shared" ref="HO130:IL130" si="19">HN130</f>
        <v>604.71401643837874</v>
      </c>
      <c r="HP130" s="423">
        <f t="shared" si="19"/>
        <v>604.71401643837874</v>
      </c>
      <c r="HQ130" s="423">
        <f t="shared" si="19"/>
        <v>604.71401643837874</v>
      </c>
      <c r="HR130" s="423">
        <f t="shared" si="19"/>
        <v>604.71401643837874</v>
      </c>
      <c r="HS130" s="423">
        <f t="shared" si="19"/>
        <v>604.71401643837874</v>
      </c>
      <c r="HT130" s="423">
        <f t="shared" si="19"/>
        <v>604.71401643837874</v>
      </c>
      <c r="HU130" s="423">
        <f t="shared" si="19"/>
        <v>604.71401643837874</v>
      </c>
      <c r="HV130" s="423">
        <f t="shared" si="19"/>
        <v>604.71401643837874</v>
      </c>
      <c r="HW130" s="423">
        <f t="shared" si="19"/>
        <v>604.71401643837874</v>
      </c>
      <c r="HX130" s="423">
        <f t="shared" si="19"/>
        <v>604.71401643837874</v>
      </c>
      <c r="HY130" s="423">
        <f t="shared" si="19"/>
        <v>604.71401643837874</v>
      </c>
      <c r="HZ130" s="423">
        <f t="shared" si="19"/>
        <v>604.71401643837874</v>
      </c>
      <c r="IA130" s="423">
        <f t="shared" si="19"/>
        <v>604.71401643837874</v>
      </c>
      <c r="IB130" s="423">
        <f t="shared" si="19"/>
        <v>604.71401643837874</v>
      </c>
      <c r="IC130" s="423">
        <f t="shared" si="19"/>
        <v>604.71401643837874</v>
      </c>
      <c r="ID130" s="423">
        <f t="shared" si="19"/>
        <v>604.71401643837874</v>
      </c>
      <c r="IE130" s="423">
        <f t="shared" si="19"/>
        <v>604.71401643837874</v>
      </c>
      <c r="IF130" s="423">
        <f t="shared" si="19"/>
        <v>604.71401643837874</v>
      </c>
      <c r="IG130" s="423">
        <f t="shared" si="19"/>
        <v>604.71401643837874</v>
      </c>
      <c r="IH130" s="423">
        <f t="shared" si="19"/>
        <v>604.71401643837874</v>
      </c>
      <c r="II130" s="423">
        <f t="shared" si="19"/>
        <v>604.71401643837874</v>
      </c>
      <c r="IJ130" s="423">
        <f t="shared" si="19"/>
        <v>604.71401643837874</v>
      </c>
      <c r="IK130" s="423">
        <f t="shared" si="19"/>
        <v>604.71401643837874</v>
      </c>
      <c r="IL130" s="423">
        <f t="shared" si="19"/>
        <v>604.71401643837874</v>
      </c>
    </row>
    <row r="131" spans="1:246" x14ac:dyDescent="0.25">
      <c r="A131" s="162">
        <v>461</v>
      </c>
      <c r="B131" s="163" t="s">
        <v>276</v>
      </c>
      <c r="C131" s="163">
        <v>1</v>
      </c>
      <c r="D131" s="163">
        <v>0.02</v>
      </c>
      <c r="E131" s="164">
        <v>54233527.441614538</v>
      </c>
      <c r="F131" s="145">
        <f t="shared" si="11"/>
        <v>856.87811748000001</v>
      </c>
      <c r="G131" s="146">
        <f t="shared" si="9"/>
        <v>409</v>
      </c>
      <c r="H131" s="147">
        <f>MAX(0,IF(Q131&lt;&gt;"",(YEAR(Q131)-YEAR(GERAL!$G$3))*12+MONTH(Q131)+1,999))</f>
        <v>999</v>
      </c>
      <c r="I131" s="148"/>
      <c r="J131" s="165">
        <v>45658</v>
      </c>
      <c r="K131" s="150">
        <f>IF(J131&lt;&gt;"",(YEAR(J131)-YEAR(GERAL!$G$3))*12+MONTH(J131)+IF(DAY(J131)&gt;1,1,0),0)</f>
        <v>61</v>
      </c>
      <c r="L131" s="166">
        <f t="shared" si="14"/>
        <v>12.67</v>
      </c>
      <c r="M131" s="166">
        <f t="shared" si="15"/>
        <v>5.29</v>
      </c>
      <c r="N131" s="167">
        <v>344.65</v>
      </c>
      <c r="O131" s="168">
        <f t="shared" si="12"/>
        <v>0</v>
      </c>
      <c r="P131" s="169"/>
      <c r="Q131" s="165"/>
      <c r="R131" s="170">
        <f t="shared" si="16"/>
        <v>1036</v>
      </c>
      <c r="S131" s="171">
        <v>1</v>
      </c>
      <c r="T131" s="172">
        <v>0</v>
      </c>
      <c r="AL131" s="170" t="s">
        <v>175</v>
      </c>
      <c r="AM131" s="150" t="s">
        <v>389</v>
      </c>
      <c r="AO131" s="511">
        <v>0.5</v>
      </c>
      <c r="AQ131" s="146">
        <f>ROUND(('CVU IND'!$H$20*(1/$AO131/'CVU IND'!$D$10*1.1111111111)*'CVU IND'!Câmbio/(1-'CVU IND'!Perdas)*'CVU IND'!Impostos)+('CVU IND'!OeM/(1-'CVU IND'!Perdas)*'CVU IND'!Câmbio),0)</f>
        <v>409</v>
      </c>
      <c r="AR131" s="146">
        <f>IF(MONTH(AR$2)&lt;&gt;1,AQ131,(('CVU IND'!$I$20+'CVU IND'!HenryHub*HLOOKUP(YEAR(AR$2),'CVU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S131" s="146">
        <f>IF(MONTH(AS$2)&lt;&gt;1,AR131,(('CVU IND'!$I$20+'CVU IND'!HenryHub*HLOOKUP(YEAR(AS$2),'CVU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T131" s="146">
        <f>IF(MONTH(AT$2)&lt;&gt;1,AS131,(('CVU IND'!$I$20+'CVU IND'!HenryHub*HLOOKUP(YEAR(AT$2),'CVU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U131" s="146">
        <f>IF(MONTH(AU$2)&lt;&gt;1,AT131,(('CVU IND'!$I$20+'CVU IND'!HenryHub*HLOOKUP(YEAR(AU$2),'CVU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V131" s="146">
        <f>IF(MONTH(AV$2)&lt;&gt;1,AU131,(('CVU IND'!$I$20+'CVU IND'!HenryHub*HLOOKUP(YEAR(AV$2),'CVU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W131" s="146">
        <f>IF(MONTH(AW$2)&lt;&gt;1,AV131,(('CVU IND'!$I$20+'CVU IND'!HenryHub*HLOOKUP(YEAR(AW$2),'CVU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X131" s="146">
        <f>IF(MONTH(AX$2)&lt;&gt;1,AW131,(('CVU IND'!$I$20+'CVU IND'!HenryHub*HLOOKUP(YEAR(AX$2),'CVU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Y131" s="146">
        <f>IF(MONTH(AY$2)&lt;&gt;1,AX131,(('CVU IND'!$I$20+'CVU IND'!HenryHub*HLOOKUP(YEAR(AY$2),'CVU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Z131" s="146">
        <f>IF(MONTH(AZ$2)&lt;&gt;1,AY131,(('CVU IND'!$I$20+'CVU IND'!HenryHub*HLOOKUP(YEAR(AZ$2),'CVU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A131" s="146">
        <f>IF(MONTH(BA$2)&lt;&gt;1,AZ131,(('CVU IND'!$I$20+'CVU IND'!HenryHub*HLOOKUP(YEAR(BA$2),'CVU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B131" s="146">
        <f>IF(MONTH(BB$2)&lt;&gt;1,BA131,(('CVU IND'!$I$20+'CVU IND'!HenryHub*HLOOKUP(YEAR(BB$2),'CVU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C131" s="146">
        <f>IF(MONTH(BC$2)&lt;&gt;1,BB131,(('CVU IND'!$I$20+'CVU IND'!HenryHub*HLOOKUP(YEAR(BC$2),'CVU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D131" s="146">
        <f>IF(MONTH(BD$2)&lt;&gt;1,BC131,(('CVU IND'!$I$20+'CVU IND'!HenryHub*HLOOKUP(YEAR(BD$2),'CVU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E131" s="146">
        <f>IF(MONTH(BE$2)&lt;&gt;1,BD131,(('CVU IND'!$I$20+'CVU IND'!HenryHub*HLOOKUP(YEAR(BE$2),'CVU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F131" s="146">
        <f>IF(MONTH(BF$2)&lt;&gt;1,BE131,(('CVU IND'!$I$20+'CVU IND'!HenryHub*HLOOKUP(YEAR(BF$2),'CVU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G131" s="146">
        <f>IF(MONTH(BG$2)&lt;&gt;1,BF131,(('CVU IND'!$I$20+'CVU IND'!HenryHub*HLOOKUP(YEAR(BG$2),'CVU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H131" s="146">
        <f>IF(MONTH(BH$2)&lt;&gt;1,BG131,(('CVU IND'!$I$20+'CVU IND'!HenryHub*HLOOKUP(YEAR(BH$2),'CVU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I131" s="146">
        <f>IF(MONTH(BI$2)&lt;&gt;1,BH131,(('CVU IND'!$I$20+'CVU IND'!HenryHub*HLOOKUP(YEAR(BI$2),'CVU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J131" s="146">
        <f>IF(MONTH(BJ$2)&lt;&gt;1,BI131,(('CVU IND'!$I$20+'CVU IND'!HenryHub*HLOOKUP(YEAR(BJ$2),'CVU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K131" s="146">
        <f>IF(MONTH(BK$2)&lt;&gt;1,BJ131,(('CVU IND'!$I$20+'CVU IND'!HenryHub*HLOOKUP(YEAR(BK$2),'CVU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L131" s="146">
        <f>IF(MONTH(BL$2)&lt;&gt;1,BK131,(('CVU IND'!$I$20+'CVU IND'!HenryHub*HLOOKUP(YEAR(BL$2),'CVU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M131" s="146">
        <f>IF(MONTH(BM$2)&lt;&gt;1,BL131,(('CVU IND'!$I$20+'CVU IND'!HenryHub*HLOOKUP(YEAR(BM$2),'CVU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N131" s="146">
        <f>IF(MONTH(BN$2)&lt;&gt;1,BM131,(('CVU IND'!$I$20+'CVU IND'!HenryHub*HLOOKUP(YEAR(BN$2),'CVU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O131" s="146">
        <f>IF(MONTH(BO$2)&lt;&gt;1,BN131,(('CVU IND'!$I$20+'CVU IND'!HenryHub*HLOOKUP(YEAR(BO$2),'CVU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P131" s="146">
        <f>IF(MONTH(BP$2)&lt;&gt;1,BO131,(('CVU IND'!$I$20+'CVU IND'!HenryHub*HLOOKUP(YEAR(BP$2),'CVU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Q131" s="146">
        <f>IF(MONTH(BQ$2)&lt;&gt;1,BP131,(('CVU IND'!$I$20+'CVU IND'!HenryHub*HLOOKUP(YEAR(BQ$2),'CVU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R131" s="146">
        <f>IF(MONTH(BR$2)&lt;&gt;1,BQ131,(('CVU IND'!$I$20+'CVU IND'!HenryHub*HLOOKUP(YEAR(BR$2),'CVU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S131" s="146">
        <f>IF(MONTH(BS$2)&lt;&gt;1,BR131,(('CVU IND'!$I$20+'CVU IND'!HenryHub*HLOOKUP(YEAR(BS$2),'CVU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T131" s="146">
        <f>IF(MONTH(BT$2)&lt;&gt;1,BS131,(('CVU IND'!$I$20+'CVU IND'!HenryHub*HLOOKUP(YEAR(BT$2),'CVU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U131" s="146">
        <f>IF(MONTH(BU$2)&lt;&gt;1,BT131,(('CVU IND'!$I$20+'CVU IND'!HenryHub*HLOOKUP(YEAR(BU$2),'CVU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V131" s="146">
        <f>IF(MONTH(BV$2)&lt;&gt;1,BU131,(('CVU IND'!$I$20+'CVU IND'!HenryHub*HLOOKUP(YEAR(BV$2),'CVU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W131" s="146">
        <f>IF(MONTH(BW$2)&lt;&gt;1,BV131,(('CVU IND'!$I$20+'CVU IND'!HenryHub*HLOOKUP(YEAR(BW$2),'CVU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X131" s="146">
        <f>IF(MONTH(BX$2)&lt;&gt;1,BW131,(('CVU IND'!$I$20+'CVU IND'!HenryHub*HLOOKUP(YEAR(BX$2),'CVU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Y131" s="146">
        <f>IF(MONTH(BY$2)&lt;&gt;1,BX131,(('CVU IND'!$I$20+'CVU IND'!HenryHub*HLOOKUP(YEAR(BY$2),'CVU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Z131" s="146">
        <f>IF(MONTH(BZ$2)&lt;&gt;1,BY131,(('CVU IND'!$I$20+'CVU IND'!HenryHub*HLOOKUP(YEAR(BZ$2),'CVU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CA131" s="146">
        <f>IF(MONTH(CA$2)&lt;&gt;1,BZ131,(('CVU IND'!$I$20+'CVU IND'!HenryHub*HLOOKUP(YEAR(CA$2),'CVU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B131" s="146">
        <f>IF(MONTH(CB$2)&lt;&gt;1,CA131,(('CVU IND'!$I$20+'CVU IND'!HenryHub*HLOOKUP(YEAR(CB$2),'CVU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C131" s="146">
        <f>IF(MONTH(CC$2)&lt;&gt;1,CB131,(('CVU IND'!$I$20+'CVU IND'!HenryHub*HLOOKUP(YEAR(CC$2),'CVU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D131" s="146">
        <f>IF(MONTH(CD$2)&lt;&gt;1,CC131,(('CVU IND'!$I$20+'CVU IND'!HenryHub*HLOOKUP(YEAR(CD$2),'CVU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E131" s="146">
        <f>IF(MONTH(CE$2)&lt;&gt;1,CD131,(('CVU IND'!$I$20+'CVU IND'!HenryHub*HLOOKUP(YEAR(CE$2),'CVU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F131" s="146">
        <f>IF(MONTH(CF$2)&lt;&gt;1,CE131,(('CVU IND'!$I$20+'CVU IND'!HenryHub*HLOOKUP(YEAR(CF$2),'CVU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G131" s="146">
        <f>IF(MONTH(CG$2)&lt;&gt;1,CF131,(('CVU IND'!$I$20+'CVU IND'!HenryHub*HLOOKUP(YEAR(CG$2),'CVU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H131" s="146">
        <f>IF(MONTH(CH$2)&lt;&gt;1,CG131,(('CVU IND'!$I$20+'CVU IND'!HenryHub*HLOOKUP(YEAR(CH$2),'CVU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I131" s="146">
        <f>IF(MONTH(CI$2)&lt;&gt;1,CH131,(('CVU IND'!$I$20+'CVU IND'!HenryHub*HLOOKUP(YEAR(CI$2),'CVU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J131" s="146">
        <f>IF(MONTH(CJ$2)&lt;&gt;1,CI131,(('CVU IND'!$I$20+'CVU IND'!HenryHub*HLOOKUP(YEAR(CJ$2),'CVU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K131" s="146">
        <f>IF(MONTH(CK$2)&lt;&gt;1,CJ131,(('CVU IND'!$I$20+'CVU IND'!HenryHub*HLOOKUP(YEAR(CK$2),'CVU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L131" s="146">
        <f>IF(MONTH(CL$2)&lt;&gt;1,CK131,(('CVU IND'!$I$20+'CVU IND'!HenryHub*HLOOKUP(YEAR(CL$2),'CVU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M131" s="146">
        <f>IF(MONTH(CM$2)&lt;&gt;1,CL131,(('CVU IND'!$I$20+'CVU IND'!HenryHub*HLOOKUP(YEAR(CM$2),'CVU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N131" s="146">
        <f>IF(MONTH(CN$2)&lt;&gt;1,CM131,(('CVU IND'!$I$20+'CVU IND'!HenryHub*HLOOKUP(YEAR(CN$2),'CVU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O131" s="146">
        <f>IF(MONTH(CO$2)&lt;&gt;1,CN131,(('CVU IND'!$I$20+'CVU IND'!HenryHub*HLOOKUP(YEAR(CO$2),'CVU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P131" s="146">
        <f>IF(MONTH(CP$2)&lt;&gt;1,CO131,(('CVU IND'!$I$20+'CVU IND'!HenryHub*HLOOKUP(YEAR(CP$2),'CVU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Q131" s="146">
        <f>IF(MONTH(CQ$2)&lt;&gt;1,CP131,(('CVU IND'!$I$20+'CVU IND'!HenryHub*HLOOKUP(YEAR(CQ$2),'CVU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R131" s="146">
        <f>IF(MONTH(CR$2)&lt;&gt;1,CQ131,(('CVU IND'!$I$20+'CVU IND'!HenryHub*HLOOKUP(YEAR(CR$2),'CVU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S131" s="146">
        <f>IF(MONTH(CS$2)&lt;&gt;1,CR131,(('CVU IND'!$I$20+'CVU IND'!HenryHub*HLOOKUP(YEAR(CS$2),'CVU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T131" s="146">
        <f>IF(MONTH(CT$2)&lt;&gt;1,CS131,(('CVU IND'!$I$20+'CVU IND'!HenryHub*HLOOKUP(YEAR(CT$2),'CVU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U131" s="146">
        <f>IF(MONTH(CU$2)&lt;&gt;1,CT131,(('CVU IND'!$I$20+'CVU IND'!HenryHub*HLOOKUP(YEAR(CU$2),'CVU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V131" s="146">
        <f>IF(MONTH(CV$2)&lt;&gt;1,CU131,(('CVU IND'!$I$20+'CVU IND'!HenryHub*HLOOKUP(YEAR(CV$2),'CVU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W131" s="146">
        <f>IF(MONTH(CW$2)&lt;&gt;1,CV131,(('CVU IND'!$I$20+'CVU IND'!HenryHub*HLOOKUP(YEAR(CW$2),'CVU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X131" s="146">
        <f>IF(MONTH(CX$2)&lt;&gt;1,CW131,(('CVU IND'!$I$20+'CVU IND'!HenryHub*HLOOKUP(YEAR(CX$2),'CVU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Y131" s="146">
        <f>IF(MONTH(CY$2)&lt;&gt;1,CX131,(('CVU IND'!$I$20+'CVU IND'!HenryHub*HLOOKUP(YEAR(CY$2),'CVU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CZ131" s="146">
        <f>IF(MONTH(CZ$2)&lt;&gt;1,CY131,(('CVU IND'!$I$20+'CVU IND'!HenryHub*HLOOKUP(YEAR(CZ$2),'CVU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A131" s="146">
        <f>IF(MONTH(DA$2)&lt;&gt;1,CZ131,(('CVU IND'!$I$20+'CVU IND'!HenryHub*HLOOKUP(YEAR(DA$2),'CVU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B131" s="146">
        <f>IF(MONTH(DB$2)&lt;&gt;1,DA131,(('CVU IND'!$I$20+'CVU IND'!HenryHub*HLOOKUP(YEAR(DB$2),'CVU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C131" s="146">
        <f>IF(MONTH(DC$2)&lt;&gt;1,DB131,(('CVU IND'!$I$20+'CVU IND'!HenryHub*HLOOKUP(YEAR(DC$2),'CVU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D131" s="146">
        <f>IF(MONTH(DD$2)&lt;&gt;1,DC131,(('CVU IND'!$I$20+'CVU IND'!HenryHub*HLOOKUP(YEAR(DD$2),'CVU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E131" s="146">
        <f>IF(MONTH(DE$2)&lt;&gt;1,DD131,(('CVU IND'!$I$20+'CVU IND'!HenryHub*HLOOKUP(YEAR(DE$2),'CVU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F131" s="146">
        <f>IF(MONTH(DF$2)&lt;&gt;1,DE131,(('CVU IND'!$I$20+'CVU IND'!HenryHub*HLOOKUP(YEAR(DF$2),'CVU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G131" s="146">
        <f>IF(MONTH(DG$2)&lt;&gt;1,DF131,(('CVU IND'!$I$20+'CVU IND'!HenryHub*HLOOKUP(YEAR(DG$2),'CVU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H131" s="146">
        <f>IF(MONTH(DH$2)&lt;&gt;1,DG131,(('CVU IND'!$I$20+'CVU IND'!HenryHub*HLOOKUP(YEAR(DH$2),'CVU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I131" s="146">
        <f>IF(MONTH(DI$2)&lt;&gt;1,DH131,(('CVU IND'!$I$20+'CVU IND'!HenryHub*HLOOKUP(YEAR(DI$2),'CVU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J131" s="146">
        <f>IF(MONTH(DJ$2)&lt;&gt;1,DI131,(('CVU IND'!$I$20+'CVU IND'!HenryHub*HLOOKUP(YEAR(DJ$2),'CVU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K131" s="146">
        <f>IF(MONTH(DK$2)&lt;&gt;1,DJ131,(('CVU IND'!$I$20+'CVU IND'!HenryHub*HLOOKUP(YEAR(DK$2),'CVU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L131" s="146">
        <f>IF(MONTH(DL$2)&lt;&gt;1,DK131,(('CVU IND'!$I$20+'CVU IND'!HenryHub*HLOOKUP(YEAR(DL$2),'CVU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M131" s="146">
        <f>IF(MONTH(DM$2)&lt;&gt;1,DL131,(('CVU IND'!$I$20+'CVU IND'!HenryHub*HLOOKUP(YEAR(DM$2),'CVU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N131" s="146">
        <f>IF(MONTH(DN$2)&lt;&gt;1,DM131,(('CVU IND'!$I$20+'CVU IND'!HenryHub*HLOOKUP(YEAR(DN$2),'CVU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O131" s="146">
        <f>IF(MONTH(DO$2)&lt;&gt;1,DN131,(('CVU IND'!$I$20+'CVU IND'!HenryHub*HLOOKUP(YEAR(DO$2),'CVU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P131" s="146">
        <f>IF(MONTH(DP$2)&lt;&gt;1,DO131,(('CVU IND'!$I$20+'CVU IND'!HenryHub*HLOOKUP(YEAR(DP$2),'CVU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Q131" s="146">
        <f>IF(MONTH(DQ$2)&lt;&gt;1,DP131,(('CVU IND'!$I$20+'CVU IND'!HenryHub*HLOOKUP(YEAR(DQ$2),'CVU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R131" s="146">
        <f>IF(MONTH(DR$2)&lt;&gt;1,DQ131,(('CVU IND'!$I$20+'CVU IND'!HenryHub*HLOOKUP(YEAR(DR$2),'CVU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S131" s="146">
        <f>IF(MONTH(DS$2)&lt;&gt;1,DR131,(('CVU IND'!$I$20+'CVU IND'!HenryHub*HLOOKUP(YEAR(DS$2),'CVU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T131" s="146">
        <f>IF(MONTH(DT$2)&lt;&gt;1,DS131,(('CVU IND'!$I$20+'CVU IND'!HenryHub*HLOOKUP(YEAR(DT$2),'CVU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U131" s="146">
        <f>IF(MONTH(DU$2)&lt;&gt;1,DT131,(('CVU IND'!$I$20+'CVU IND'!HenryHub*HLOOKUP(YEAR(DU$2),'CVU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V131" s="146">
        <f>IF(MONTH(DV$2)&lt;&gt;1,DU131,(('CVU IND'!$I$20+'CVU IND'!HenryHub*HLOOKUP(YEAR(DV$2),'CVU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W131" s="146">
        <f>IF(MONTH(DW$2)&lt;&gt;1,DV131,(('CVU IND'!$I$20+'CVU IND'!HenryHub*HLOOKUP(YEAR(DW$2),'CVU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X131" s="146">
        <f>IF(MONTH(DX$2)&lt;&gt;1,DW131,(('CVU IND'!$I$20+'CVU IND'!HenryHub*HLOOKUP(YEAR(DX$2),'CVU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Y131" s="146">
        <f>IF(MONTH(DY$2)&lt;&gt;1,DX131,(('CVU IND'!$I$20+'CVU IND'!HenryHub*HLOOKUP(YEAR(DY$2),'CVU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Z131" s="146">
        <f>IF(MONTH(DZ$2)&lt;&gt;1,DY131,(('CVU IND'!$I$20+'CVU IND'!HenryHub*HLOOKUP(YEAR(DZ$2),'CVU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A131" s="146">
        <f>IF(MONTH(EA$2)&lt;&gt;1,DZ131,(('CVU IND'!$I$20+'CVU IND'!HenryHub*HLOOKUP(YEAR(EA$2),'CVU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B131" s="146">
        <f>IF(MONTH(EB$2)&lt;&gt;1,EA131,(('CVU IND'!$I$20+'CVU IND'!HenryHub*HLOOKUP(YEAR(EB$2),'CVU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C131" s="146">
        <f>IF(MONTH(EC$2)&lt;&gt;1,EB131,(('CVU IND'!$I$20+'CVU IND'!HenryHub*HLOOKUP(YEAR(EC$2),'CVU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D131" s="146">
        <f>IF(MONTH(ED$2)&lt;&gt;1,EC131,(('CVU IND'!$I$20+'CVU IND'!HenryHub*HLOOKUP(YEAR(ED$2),'CVU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E131" s="146">
        <f>IF(MONTH(EE$2)&lt;&gt;1,ED131,(('CVU IND'!$I$20+'CVU IND'!HenryHub*HLOOKUP(YEAR(EE$2),'CVU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F131" s="146">
        <f>IF(MONTH(EF$2)&lt;&gt;1,EE131,(('CVU IND'!$I$20+'CVU IND'!HenryHub*HLOOKUP(YEAR(EF$2),'CVU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G131" s="146">
        <f>IF(MONTH(EG$2)&lt;&gt;1,EF131,(('CVU IND'!$I$20+'CVU IND'!HenryHub*HLOOKUP(YEAR(EG$2),'CVU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H131" s="146">
        <f>IF(MONTH(EH$2)&lt;&gt;1,EG131,(('CVU IND'!$I$20+'CVU IND'!HenryHub*HLOOKUP(YEAR(EH$2),'CVU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I131" s="146">
        <f>IF(MONTH(EI$2)&lt;&gt;1,EH131,(('CVU IND'!$I$20+'CVU IND'!HenryHub*HLOOKUP(YEAR(EI$2),'CVU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J131" s="146">
        <f>IF(MONTH(EJ$2)&lt;&gt;1,EI131,(('CVU IND'!$I$20+'CVU IND'!HenryHub*HLOOKUP(YEAR(EJ$2),'CVU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K131" s="146">
        <f>IF(MONTH(EK$2)&lt;&gt;1,EJ131,(('CVU IND'!$I$20+'CVU IND'!HenryHub*HLOOKUP(YEAR(EK$2),'CVU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L131" s="146">
        <f>IF(MONTH(EL$2)&lt;&gt;1,EK131,(('CVU IND'!$I$20+'CVU IND'!HenryHub*HLOOKUP(YEAR(EL$2),'CVU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M131" s="146">
        <f>IF(MONTH(EM$2)&lt;&gt;1,EL131,(('CVU IND'!$I$20+'CVU IND'!HenryHub*HLOOKUP(YEAR(EM$2),'CVU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N131" s="146">
        <f>IF(MONTH(EN$2)&lt;&gt;1,EM131,(('CVU IND'!$I$20+'CVU IND'!HenryHub*HLOOKUP(YEAR(EN$2),'CVU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O131" s="146">
        <f>IF(MONTH(EO$2)&lt;&gt;1,EN131,(('CVU IND'!$I$20+'CVU IND'!HenryHub*HLOOKUP(YEAR(EO$2),'CVU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P131" s="146">
        <f>IF(MONTH(EP$2)&lt;&gt;1,EO131,(('CVU IND'!$I$20+'CVU IND'!HenryHub*HLOOKUP(YEAR(EP$2),'CVU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Q131" s="146">
        <f>IF(MONTH(EQ$2)&lt;&gt;1,EP131,(('CVU IND'!$I$20+'CVU IND'!HenryHub*HLOOKUP(YEAR(EQ$2),'CVU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R131" s="146">
        <f>IF(MONTH(ER$2)&lt;&gt;1,EQ131,(('CVU IND'!$I$20+'CVU IND'!HenryHub*HLOOKUP(YEAR(ER$2),'CVU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S131" s="146">
        <f>IF(MONTH(ES$2)&lt;&gt;1,ER131,(('CVU IND'!$I$20+'CVU IND'!HenryHub*HLOOKUP(YEAR(ES$2),'CVU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T131" s="146">
        <f>IF(MONTH(ET$2)&lt;&gt;1,ES131,(('CVU IND'!$I$20+'CVU IND'!HenryHub*HLOOKUP(YEAR(ET$2),'CVU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U131" s="146">
        <f>IF(MONTH(EU$2)&lt;&gt;1,ET131,(('CVU IND'!$I$20+'CVU IND'!HenryHub*HLOOKUP(YEAR(EU$2),'CVU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V131" s="146">
        <f>IF(MONTH(EV$2)&lt;&gt;1,EU131,(('CVU IND'!$I$20+'CVU IND'!HenryHub*HLOOKUP(YEAR(EV$2),'CVU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W131" s="146">
        <f>IF(MONTH(EW$2)&lt;&gt;1,EV131,(('CVU IND'!$I$20+'CVU IND'!HenryHub*HLOOKUP(YEAR(EW$2),'CVU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X131" s="146">
        <f>IF(MONTH(EX$2)&lt;&gt;1,EW131,(('CVU IND'!$I$20+'CVU IND'!HenryHub*HLOOKUP(YEAR(EX$2),'CVU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Y131" s="146">
        <f>IF(MONTH(EY$2)&lt;&gt;1,EX131,(('CVU IND'!$I$20+'CVU IND'!HenryHub*HLOOKUP(YEAR(EY$2),'CVU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Z131" s="146">
        <f>IF(MONTH(EZ$2)&lt;&gt;1,EY131,(('CVU IND'!$I$20+'CVU IND'!HenryHub*HLOOKUP(YEAR(EZ$2),'CVU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A131" s="146">
        <f>IF(MONTH(FA$2)&lt;&gt;1,EZ131,(('CVU IND'!$I$20+'CVU IND'!HenryHub*HLOOKUP(YEAR(FA$2),'CVU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B131" s="146">
        <f>IF(MONTH(FB$2)&lt;&gt;1,FA131,(('CVU IND'!$I$20+'CVU IND'!HenryHub*HLOOKUP(YEAR(FB$2),'CVU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C131" s="146">
        <f>IF(MONTH(FC$2)&lt;&gt;1,FB131,(('CVU IND'!$I$20+'CVU IND'!HenryHub*HLOOKUP(YEAR(FC$2),'CVU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D131" s="146">
        <f>IF(MONTH(FD$2)&lt;&gt;1,FC131,(('CVU IND'!$I$20+'CVU IND'!HenryHub*HLOOKUP(YEAR(FD$2),'CVU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E131" s="146">
        <f>IF(MONTH(FE$2)&lt;&gt;1,FD131,(('CVU IND'!$I$20+'CVU IND'!HenryHub*HLOOKUP(YEAR(FE$2),'CVU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F131" s="146">
        <f>IF(MONTH(FF$2)&lt;&gt;1,FE131,(('CVU IND'!$I$20+'CVU IND'!HenryHub*HLOOKUP(YEAR(FF$2),'CVU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G131" s="146">
        <f>IF(MONTH(FG$2)&lt;&gt;1,FF131,(('CVU IND'!$I$20+'CVU IND'!HenryHub*HLOOKUP(YEAR(FG$2),'CVU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H131" s="146">
        <f>IF(MONTH(FH$2)&lt;&gt;1,FG131,(('CVU IND'!$I$20+'CVU IND'!HenryHub*HLOOKUP(YEAR(FH$2),'CVU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I131" s="146">
        <f>IF(MONTH(FI$2)&lt;&gt;1,FH131,(('CVU IND'!$I$20+'CVU IND'!HenryHub*HLOOKUP(YEAR(FI$2),'CVU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J131" s="146">
        <f>IF(MONTH(FJ$2)&lt;&gt;1,FI131,(('CVU IND'!$I$20+'CVU IND'!HenryHub*HLOOKUP(YEAR(FJ$2),'CVU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K131" s="146">
        <f>IF(MONTH(FK$2)&lt;&gt;1,FJ131,(('CVU IND'!$I$20+'CVU IND'!HenryHub*HLOOKUP(YEAR(FK$2),'CVU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L131" s="146">
        <f>IF(MONTH(FL$2)&lt;&gt;1,FK131,(('CVU IND'!$I$20+'CVU IND'!HenryHub*HLOOKUP(YEAR(FL$2),'CVU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M131" s="146">
        <f>IF(MONTH(FM$2)&lt;&gt;1,FL131,(('CVU IND'!$I$20+'CVU IND'!HenryHub*HLOOKUP(YEAR(FM$2),'CVU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N131" s="146">
        <f>IF(MONTH(FN$2)&lt;&gt;1,FM131,(('CVU IND'!$I$20+'CVU IND'!HenryHub*HLOOKUP(YEAR(FN$2),'CVU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O131" s="146">
        <f>IF(MONTH(FO$2)&lt;&gt;1,FN131,(('CVU IND'!$I$20+'CVU IND'!HenryHub*HLOOKUP(YEAR(FO$2),'CVU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P131" s="146">
        <f>IF(MONTH(FP$2)&lt;&gt;1,FO131,(('CVU IND'!$I$20+'CVU IND'!HenryHub*HLOOKUP(YEAR(FP$2),'CVU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Q131" s="146">
        <f>IF(MONTH(FQ$2)&lt;&gt;1,FP131,(('CVU IND'!$I$20+'CVU IND'!HenryHub*HLOOKUP(YEAR(FQ$2),'CVU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R131" s="146">
        <f>IF(MONTH(FR$2)&lt;&gt;1,FQ131,(('CVU IND'!$I$20+'CVU IND'!HenryHub*HLOOKUP(YEAR(FR$2),'CVU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S131" s="146">
        <f>IF(MONTH(FS$2)&lt;&gt;1,FR131,(('CVU IND'!$I$20+'CVU IND'!HenryHub*HLOOKUP(YEAR(FS$2),'CVU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T131" s="146">
        <f>IF(MONTH(FT$2)&lt;&gt;1,FS131,(('CVU IND'!$I$20+'CVU IND'!HenryHub*HLOOKUP(YEAR(FT$2),'CVU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U131" s="146">
        <f>IF(MONTH(FU$2)&lt;&gt;1,FT131,(('CVU IND'!$I$20+'CVU IND'!HenryHub*HLOOKUP(YEAR(FU$2),'CVU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V131" s="146">
        <f>IF(MONTH(FV$2)&lt;&gt;1,FU131,(('CVU IND'!$I$20+'CVU IND'!HenryHub*HLOOKUP(YEAR(FV$2),'CVU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W131" s="146">
        <f>IF(MONTH(FW$2)&lt;&gt;1,FV131,(('CVU IND'!$I$20+'CVU IND'!HenryHub*HLOOKUP(YEAR(FW$2),'CVU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X131" s="146">
        <f>IF(MONTH(FX$2)&lt;&gt;1,FW131,(('CVU IND'!$I$20+'CVU IND'!HenryHub*HLOOKUP(YEAR(FX$2),'CVU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Y131" s="146">
        <f>IF(MONTH(FY$2)&lt;&gt;1,FX131,(('CVU IND'!$I$20+'CVU IND'!HenryHub*HLOOKUP(YEAR(FY$2),'CVU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Z131" s="146">
        <f>IF(MONTH(FZ$2)&lt;&gt;1,FY131,(('CVU IND'!$I$20+'CVU IND'!HenryHub*HLOOKUP(YEAR(FZ$2),'CVU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A131" s="146">
        <f>IF(MONTH(GA$2)&lt;&gt;1,FZ131,(('CVU IND'!$I$20+'CVU IND'!HenryHub*HLOOKUP(YEAR(GA$2),'CVU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B131" s="146">
        <f>IF(MONTH(GB$2)&lt;&gt;1,GA131,(('CVU IND'!$I$20+'CVU IND'!HenryHub*HLOOKUP(YEAR(GB$2),'CVU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C131" s="146">
        <f>IF(MONTH(GC$2)&lt;&gt;1,GB131,(('CVU IND'!$I$20+'CVU IND'!HenryHub*HLOOKUP(YEAR(GC$2),'CVU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D131" s="146">
        <f>IF(MONTH(GD$2)&lt;&gt;1,GC131,(('CVU IND'!$I$20+'CVU IND'!HenryHub*HLOOKUP(YEAR(GD$2),'CVU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E131" s="146">
        <f>IF(MONTH(GE$2)&lt;&gt;1,GD131,(('CVU IND'!$I$20+'CVU IND'!HenryHub*HLOOKUP(YEAR(GE$2),'CVU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F131" s="146">
        <f>IF(MONTH(GF$2)&lt;&gt;1,GE131,(('CVU IND'!$I$20+'CVU IND'!HenryHub*HLOOKUP(YEAR(GF$2),'CVU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G131" s="146">
        <f>IF(MONTH(GG$2)&lt;&gt;1,GF131,(('CVU IND'!$I$20+'CVU IND'!HenryHub*HLOOKUP(YEAR(GG$2),'CVU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H131" s="146">
        <f>IF(MONTH(GH$2)&lt;&gt;1,GG131,(('CVU IND'!$I$20+'CVU IND'!HenryHub*HLOOKUP(YEAR(GH$2),'CVU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I131" s="146">
        <f>IF(MONTH(GI$2)&lt;&gt;1,GH131,(('CVU IND'!$I$20+'CVU IND'!HenryHub*HLOOKUP(YEAR(GI$2),'CVU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J131" s="146">
        <f>IF(MONTH(GJ$2)&lt;&gt;1,GI131,(('CVU IND'!$I$20+'CVU IND'!HenryHub*HLOOKUP(YEAR(GJ$2),'CVU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K131" s="146">
        <f>IF(MONTH(GK$2)&lt;&gt;1,GJ131,(('CVU IND'!$I$20+'CVU IND'!HenryHub*HLOOKUP(YEAR(GK$2),'CVU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L131" s="146">
        <f>IF(MONTH(GL$2)&lt;&gt;1,GK131,(('CVU IND'!$I$20+'CVU IND'!HenryHub*HLOOKUP(YEAR(GL$2),'CVU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M131" s="146">
        <f>IF(MONTH(GM$2)&lt;&gt;1,GL131,(('CVU IND'!$I$20+'CVU IND'!HenryHub*HLOOKUP(YEAR(GM$2),'CVU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N131" s="146">
        <f>IF(MONTH(GN$2)&lt;&gt;1,GM131,(('CVU IND'!$I$20+'CVU IND'!HenryHub*HLOOKUP(YEAR(GN$2),'CVU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O131" s="146">
        <f>IF(MONTH(GO$2)&lt;&gt;1,GN131,(('CVU IND'!$I$20+'CVU IND'!HenryHub*HLOOKUP(YEAR(GO$2),'CVU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P131" s="146">
        <f>IF(MONTH(GP$2)&lt;&gt;1,GO131,(('CVU IND'!$I$20+'CVU IND'!HenryHub*HLOOKUP(YEAR(GP$2),'CVU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Q131" s="146">
        <f>IF(MONTH(GQ$2)&lt;&gt;1,GP131,(('CVU IND'!$I$20+'CVU IND'!HenryHub*HLOOKUP(YEAR(GQ$2),'CVU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R131" s="146">
        <f>IF(MONTH(GR$2)&lt;&gt;1,GQ131,(('CVU IND'!$I$20+'CVU IND'!HenryHub*HLOOKUP(YEAR(GR$2),'CVU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S131" s="146">
        <f>IF(MONTH(GS$2)&lt;&gt;1,GR131,(('CVU IND'!$I$20+'CVU IND'!HenryHub*HLOOKUP(YEAR(GS$2),'CVU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T131" s="146">
        <f>IF(MONTH(GT$2)&lt;&gt;1,GS131,(('CVU IND'!$I$20+'CVU IND'!HenryHub*HLOOKUP(YEAR(GT$2),'CVU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U131" s="146">
        <f>IF(MONTH(GU$2)&lt;&gt;1,GT131,(('CVU IND'!$I$20+'CVU IND'!HenryHub*HLOOKUP(YEAR(GU$2),'CVU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V131" s="146">
        <f>IF(MONTH(GV$2)&lt;&gt;1,GU131,(('CVU IND'!$I$20+'CVU IND'!HenryHub*HLOOKUP(YEAR(GV$2),'CVU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W131" s="146">
        <f>IF(MONTH(GW$2)&lt;&gt;1,GV131,(('CVU IND'!$I$20+'CVU IND'!HenryHub*HLOOKUP(YEAR(GW$2),'CVU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X131" s="146">
        <f>IF(MONTH(GX$2)&lt;&gt;1,GW131,(('CVU IND'!$I$20+'CVU IND'!HenryHub*HLOOKUP(YEAR(GX$2),'CVU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Y131" s="146">
        <f>IF(MONTH(GY$2)&lt;&gt;1,GX131,(('CVU IND'!$I$20+'CVU IND'!HenryHub*HLOOKUP(YEAR(GY$2),'CVU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Z131" s="146">
        <f>IF(MONTH(GZ$2)&lt;&gt;1,GY131,(('CVU IND'!$I$20+'CVU IND'!HenryHub*HLOOKUP(YEAR(GZ$2),'CVU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A131" s="146">
        <f>IF(MONTH(HA$2)&lt;&gt;1,GZ131,(('CVU IND'!$I$20+'CVU IND'!HenryHub*HLOOKUP(YEAR(HA$2),'CVU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B131" s="146">
        <f>IF(MONTH(HB$2)&lt;&gt;1,HA131,(('CVU IND'!$I$20+'CVU IND'!HenryHub*HLOOKUP(YEAR(HB$2),'CVU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C131" s="146">
        <f>IF(MONTH(HC$2)&lt;&gt;1,HB131,(('CVU IND'!$I$20+'CVU IND'!HenryHub*HLOOKUP(YEAR(HC$2),'CVU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D131" s="146">
        <f>IF(MONTH(HD$2)&lt;&gt;1,HC131,(('CVU IND'!$I$20+'CVU IND'!HenryHub*HLOOKUP(YEAR(HD$2),'CVU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E131" s="146">
        <f>IF(MONTH(HE$2)&lt;&gt;1,HD131,(('CVU IND'!$I$20+'CVU IND'!HenryHub*HLOOKUP(YEAR(HE$2),'CVU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F131" s="146">
        <f>IF(MONTH(HF$2)&lt;&gt;1,HE131,(('CVU IND'!$I$20+'CVU IND'!HenryHub*HLOOKUP(YEAR(HF$2),'CVU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G131" s="146">
        <f>IF(MONTH(HG$2)&lt;&gt;1,HF131,(('CVU IND'!$I$20+'CVU IND'!HenryHub*HLOOKUP(YEAR(HG$2),'CVU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H131" s="146">
        <f>IF(MONTH(HH$2)&lt;&gt;1,HG131,(('CVU IND'!$I$20+'CVU IND'!HenryHub*HLOOKUP(YEAR(HH$2),'CVU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I131" s="146">
        <f>IF(MONTH(HI$2)&lt;&gt;1,HH131,(('CVU IND'!$I$20+'CVU IND'!HenryHub*HLOOKUP(YEAR(HI$2),'CVU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J131" s="146">
        <f>IF(MONTH(HJ$2)&lt;&gt;1,HI131,(('CVU IND'!$I$20+'CVU IND'!HenryHub*HLOOKUP(YEAR(HJ$2),'CVU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K131" s="146">
        <f>IF(MONTH(HK$2)&lt;&gt;1,HJ131,(('CVU IND'!$I$20+'CVU IND'!HenryHub*HLOOKUP(YEAR(HK$2),'CVU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L131" s="146">
        <f>IF(MONTH(HL$2)&lt;&gt;1,HK131,(('CVU IND'!$I$20+'CVU IND'!HenryHub*HLOOKUP(YEAR(HL$2),'CVU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M131" s="146">
        <f>IF(MONTH(HM$2)&lt;&gt;1,HL131,(('CVU IND'!$I$20+'CVU IND'!HenryHub*HLOOKUP(YEAR(HM$2),'CVU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N131" s="146">
        <f>IF(MONTH(HN$2)&lt;&gt;1,HM131,(('CVU IND'!$I$20+'CVU IND'!HenryHub*HLOOKUP(YEAR(HN$2),'CVU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O131" s="423">
        <f t="shared" ref="HO131:HU131" si="20">HN131</f>
        <v>456.8265920596881</v>
      </c>
      <c r="HP131" s="423">
        <f t="shared" si="20"/>
        <v>456.8265920596881</v>
      </c>
      <c r="HQ131" s="423">
        <f t="shared" si="20"/>
        <v>456.8265920596881</v>
      </c>
      <c r="HR131" s="423">
        <f t="shared" si="20"/>
        <v>456.8265920596881</v>
      </c>
      <c r="HS131" s="423">
        <f t="shared" si="20"/>
        <v>456.8265920596881</v>
      </c>
      <c r="HT131" s="423">
        <f t="shared" si="20"/>
        <v>456.8265920596881</v>
      </c>
      <c r="HU131" s="423">
        <f t="shared" si="20"/>
        <v>456.8265920596881</v>
      </c>
      <c r="HV131" s="423">
        <f t="shared" ref="HO131:ID143" si="21">HU131</f>
        <v>456.8265920596881</v>
      </c>
      <c r="HW131" s="423">
        <f t="shared" si="21"/>
        <v>456.8265920596881</v>
      </c>
      <c r="HX131" s="423">
        <f t="shared" si="21"/>
        <v>456.8265920596881</v>
      </c>
      <c r="HY131" s="423">
        <f t="shared" si="21"/>
        <v>456.8265920596881</v>
      </c>
      <c r="HZ131" s="423">
        <f t="shared" si="21"/>
        <v>456.8265920596881</v>
      </c>
      <c r="IA131" s="423">
        <f t="shared" ref="IA131:IL131" si="22">HZ131</f>
        <v>456.8265920596881</v>
      </c>
      <c r="IB131" s="423">
        <f t="shared" si="22"/>
        <v>456.8265920596881</v>
      </c>
      <c r="IC131" s="423">
        <f t="shared" si="22"/>
        <v>456.8265920596881</v>
      </c>
      <c r="ID131" s="423">
        <f t="shared" si="22"/>
        <v>456.8265920596881</v>
      </c>
      <c r="IE131" s="423">
        <f t="shared" si="22"/>
        <v>456.8265920596881</v>
      </c>
      <c r="IF131" s="423">
        <f t="shared" si="22"/>
        <v>456.8265920596881</v>
      </c>
      <c r="IG131" s="423">
        <f t="shared" si="22"/>
        <v>456.8265920596881</v>
      </c>
      <c r="IH131" s="423">
        <f t="shared" si="22"/>
        <v>456.8265920596881</v>
      </c>
      <c r="II131" s="423">
        <f t="shared" si="22"/>
        <v>456.8265920596881</v>
      </c>
      <c r="IJ131" s="423">
        <f t="shared" si="22"/>
        <v>456.8265920596881</v>
      </c>
      <c r="IK131" s="423">
        <f t="shared" si="22"/>
        <v>456.8265920596881</v>
      </c>
      <c r="IL131" s="423">
        <f t="shared" si="22"/>
        <v>456.8265920596881</v>
      </c>
    </row>
    <row r="132" spans="1:246" x14ac:dyDescent="0.25">
      <c r="A132" s="162">
        <v>462</v>
      </c>
      <c r="B132" s="163" t="s">
        <v>262</v>
      </c>
      <c r="C132" s="163">
        <v>1</v>
      </c>
      <c r="D132" s="163">
        <v>0.02</v>
      </c>
      <c r="E132" s="164">
        <v>10679188.801244561</v>
      </c>
      <c r="F132" s="145">
        <f t="shared" si="11"/>
        <v>195.20230211999998</v>
      </c>
      <c r="G132" s="146">
        <f t="shared" si="9"/>
        <v>470</v>
      </c>
      <c r="H132" s="147">
        <f>MAX(0,IF(Q132&lt;&gt;"",(YEAR(Q132)-YEAR(GERAL!$G$3))*12+MONTH(Q132)+1,999))</f>
        <v>999</v>
      </c>
      <c r="I132" s="148"/>
      <c r="J132" s="165">
        <v>46023</v>
      </c>
      <c r="K132" s="150">
        <f>IF(J132&lt;&gt;"",(YEAR(J132)-YEAR(GERAL!$G$3))*12+MONTH(J132)+IF(DAY(J132)&gt;1,1,0),0)</f>
        <v>73</v>
      </c>
      <c r="L132" s="166">
        <f t="shared" si="14"/>
        <v>2.0699999999999998</v>
      </c>
      <c r="M132" s="166">
        <f t="shared" si="15"/>
        <v>2.29</v>
      </c>
      <c r="N132" s="167">
        <v>344.65</v>
      </c>
      <c r="O132" s="168">
        <f t="shared" si="12"/>
        <v>0</v>
      </c>
      <c r="P132" s="169"/>
      <c r="Q132" s="165"/>
      <c r="R132" s="170">
        <f t="shared" si="16"/>
        <v>204</v>
      </c>
      <c r="S132" s="171">
        <v>1</v>
      </c>
      <c r="T132" s="172">
        <v>0</v>
      </c>
      <c r="AL132" s="170" t="s">
        <v>175</v>
      </c>
      <c r="AM132" s="150" t="s">
        <v>389</v>
      </c>
      <c r="AO132" s="511">
        <v>0.43</v>
      </c>
      <c r="AQ132" s="146">
        <f>ROUND(('CVU IND'!$H$20*(1/$AO132/'CVU IND'!$D$10*1.1111111111)*'CVU IND'!Câmbio/(1-'CVU IND'!Perdas)*'CVU IND'!Impostos)+('CVU IND'!OeM/(1-'CVU IND'!Perdas)*'CVU IND'!Câmbio),0)</f>
        <v>470</v>
      </c>
      <c r="AR132" s="146">
        <f>IF(MONTH(AR$2)&lt;&gt;1,AQ132,(('CVU IND'!$I$20+'CVU IND'!HenryHub*HLOOKUP(YEAR(AR$2),'CVU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S132" s="146">
        <f>IF(MONTH(AS$2)&lt;&gt;1,AR132,(('CVU IND'!$I$20+'CVU IND'!HenryHub*HLOOKUP(YEAR(AS$2),'CVU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T132" s="146">
        <f>IF(MONTH(AT$2)&lt;&gt;1,AS132,(('CVU IND'!$I$20+'CVU IND'!HenryHub*HLOOKUP(YEAR(AT$2),'CVU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U132" s="146">
        <f>IF(MONTH(AU$2)&lt;&gt;1,AT132,(('CVU IND'!$I$20+'CVU IND'!HenryHub*HLOOKUP(YEAR(AU$2),'CVU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V132" s="146">
        <f>IF(MONTH(AV$2)&lt;&gt;1,AU132,(('CVU IND'!$I$20+'CVU IND'!HenryHub*HLOOKUP(YEAR(AV$2),'CVU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W132" s="146">
        <f>IF(MONTH(AW$2)&lt;&gt;1,AV132,(('CVU IND'!$I$20+'CVU IND'!HenryHub*HLOOKUP(YEAR(AW$2),'CVU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X132" s="146">
        <f>IF(MONTH(AX$2)&lt;&gt;1,AW132,(('CVU IND'!$I$20+'CVU IND'!HenryHub*HLOOKUP(YEAR(AX$2),'CVU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Y132" s="146">
        <f>IF(MONTH(AY$2)&lt;&gt;1,AX132,(('CVU IND'!$I$20+'CVU IND'!HenryHub*HLOOKUP(YEAR(AY$2),'CVU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Z132" s="146">
        <f>IF(MONTH(AZ$2)&lt;&gt;1,AY132,(('CVU IND'!$I$20+'CVU IND'!HenryHub*HLOOKUP(YEAR(AZ$2),'CVU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A132" s="146">
        <f>IF(MONTH(BA$2)&lt;&gt;1,AZ132,(('CVU IND'!$I$20+'CVU IND'!HenryHub*HLOOKUP(YEAR(BA$2),'CVU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B132" s="146">
        <f>IF(MONTH(BB$2)&lt;&gt;1,BA132,(('CVU IND'!$I$20+'CVU IND'!HenryHub*HLOOKUP(YEAR(BB$2),'CVU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C132" s="146">
        <f>IF(MONTH(BC$2)&lt;&gt;1,BB132,(('CVU IND'!$I$20+'CVU IND'!HenryHub*HLOOKUP(YEAR(BC$2),'CVU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D132" s="146">
        <f>IF(MONTH(BD$2)&lt;&gt;1,BC132,(('CVU IND'!$I$20+'CVU IND'!HenryHub*HLOOKUP(YEAR(BD$2),'CVU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E132" s="146">
        <f>IF(MONTH(BE$2)&lt;&gt;1,BD132,(('CVU IND'!$I$20+'CVU IND'!HenryHub*HLOOKUP(YEAR(BE$2),'CVU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F132" s="146">
        <f>IF(MONTH(BF$2)&lt;&gt;1,BE132,(('CVU IND'!$I$20+'CVU IND'!HenryHub*HLOOKUP(YEAR(BF$2),'CVU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G132" s="146">
        <f>IF(MONTH(BG$2)&lt;&gt;1,BF132,(('CVU IND'!$I$20+'CVU IND'!HenryHub*HLOOKUP(YEAR(BG$2),'CVU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H132" s="146">
        <f>IF(MONTH(BH$2)&lt;&gt;1,BG132,(('CVU IND'!$I$20+'CVU IND'!HenryHub*HLOOKUP(YEAR(BH$2),'CVU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I132" s="146">
        <f>IF(MONTH(BI$2)&lt;&gt;1,BH132,(('CVU IND'!$I$20+'CVU IND'!HenryHub*HLOOKUP(YEAR(BI$2),'CVU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J132" s="146">
        <f>IF(MONTH(BJ$2)&lt;&gt;1,BI132,(('CVU IND'!$I$20+'CVU IND'!HenryHub*HLOOKUP(YEAR(BJ$2),'CVU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K132" s="146">
        <f>IF(MONTH(BK$2)&lt;&gt;1,BJ132,(('CVU IND'!$I$20+'CVU IND'!HenryHub*HLOOKUP(YEAR(BK$2),'CVU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L132" s="146">
        <f>IF(MONTH(BL$2)&lt;&gt;1,BK132,(('CVU IND'!$I$20+'CVU IND'!HenryHub*HLOOKUP(YEAR(BL$2),'CVU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M132" s="146">
        <f>IF(MONTH(BM$2)&lt;&gt;1,BL132,(('CVU IND'!$I$20+'CVU IND'!HenryHub*HLOOKUP(YEAR(BM$2),'CVU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N132" s="146">
        <f>IF(MONTH(BN$2)&lt;&gt;1,BM132,(('CVU IND'!$I$20+'CVU IND'!HenryHub*HLOOKUP(YEAR(BN$2),'CVU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O132" s="146">
        <f>IF(MONTH(BO$2)&lt;&gt;1,BN132,(('CVU IND'!$I$20+'CVU IND'!HenryHub*HLOOKUP(YEAR(BO$2),'CVU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P132" s="146">
        <f>IF(MONTH(BP$2)&lt;&gt;1,BO132,(('CVU IND'!$I$20+'CVU IND'!HenryHub*HLOOKUP(YEAR(BP$2),'CVU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Q132" s="146">
        <f>IF(MONTH(BQ$2)&lt;&gt;1,BP132,(('CVU IND'!$I$20+'CVU IND'!HenryHub*HLOOKUP(YEAR(BQ$2),'CVU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R132" s="146">
        <f>IF(MONTH(BR$2)&lt;&gt;1,BQ132,(('CVU IND'!$I$20+'CVU IND'!HenryHub*HLOOKUP(YEAR(BR$2),'CVU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S132" s="146">
        <f>IF(MONTH(BS$2)&lt;&gt;1,BR132,(('CVU IND'!$I$20+'CVU IND'!HenryHub*HLOOKUP(YEAR(BS$2),'CVU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T132" s="146">
        <f>IF(MONTH(BT$2)&lt;&gt;1,BS132,(('CVU IND'!$I$20+'CVU IND'!HenryHub*HLOOKUP(YEAR(BT$2),'CVU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U132" s="146">
        <f>IF(MONTH(BU$2)&lt;&gt;1,BT132,(('CVU IND'!$I$20+'CVU IND'!HenryHub*HLOOKUP(YEAR(BU$2),'CVU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V132" s="146">
        <f>IF(MONTH(BV$2)&lt;&gt;1,BU132,(('CVU IND'!$I$20+'CVU IND'!HenryHub*HLOOKUP(YEAR(BV$2),'CVU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W132" s="146">
        <f>IF(MONTH(BW$2)&lt;&gt;1,BV132,(('CVU IND'!$I$20+'CVU IND'!HenryHub*HLOOKUP(YEAR(BW$2),'CVU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X132" s="146">
        <f>IF(MONTH(BX$2)&lt;&gt;1,BW132,(('CVU IND'!$I$20+'CVU IND'!HenryHub*HLOOKUP(YEAR(BX$2),'CVU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Y132" s="146">
        <f>IF(MONTH(BY$2)&lt;&gt;1,BX132,(('CVU IND'!$I$20+'CVU IND'!HenryHub*HLOOKUP(YEAR(BY$2),'CVU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Z132" s="146">
        <f>IF(MONTH(BZ$2)&lt;&gt;1,BY132,(('CVU IND'!$I$20+'CVU IND'!HenryHub*HLOOKUP(YEAR(BZ$2),'CVU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CA132" s="146">
        <f>IF(MONTH(CA$2)&lt;&gt;1,BZ132,(('CVU IND'!$I$20+'CVU IND'!HenryHub*HLOOKUP(YEAR(CA$2),'CVU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B132" s="146">
        <f>IF(MONTH(CB$2)&lt;&gt;1,CA132,(('CVU IND'!$I$20+'CVU IND'!HenryHub*HLOOKUP(YEAR(CB$2),'CVU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C132" s="146">
        <f>IF(MONTH(CC$2)&lt;&gt;1,CB132,(('CVU IND'!$I$20+'CVU IND'!HenryHub*HLOOKUP(YEAR(CC$2),'CVU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D132" s="146">
        <f>IF(MONTH(CD$2)&lt;&gt;1,CC132,(('CVU IND'!$I$20+'CVU IND'!HenryHub*HLOOKUP(YEAR(CD$2),'CVU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E132" s="146">
        <f>IF(MONTH(CE$2)&lt;&gt;1,CD132,(('CVU IND'!$I$20+'CVU IND'!HenryHub*HLOOKUP(YEAR(CE$2),'CVU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F132" s="146">
        <f>IF(MONTH(CF$2)&lt;&gt;1,CE132,(('CVU IND'!$I$20+'CVU IND'!HenryHub*HLOOKUP(YEAR(CF$2),'CVU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G132" s="146">
        <f>IF(MONTH(CG$2)&lt;&gt;1,CF132,(('CVU IND'!$I$20+'CVU IND'!HenryHub*HLOOKUP(YEAR(CG$2),'CVU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H132" s="146">
        <f>IF(MONTH(CH$2)&lt;&gt;1,CG132,(('CVU IND'!$I$20+'CVU IND'!HenryHub*HLOOKUP(YEAR(CH$2),'CVU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I132" s="146">
        <f>IF(MONTH(CI$2)&lt;&gt;1,CH132,(('CVU IND'!$I$20+'CVU IND'!HenryHub*HLOOKUP(YEAR(CI$2),'CVU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J132" s="146">
        <f>IF(MONTH(CJ$2)&lt;&gt;1,CI132,(('CVU IND'!$I$20+'CVU IND'!HenryHub*HLOOKUP(YEAR(CJ$2),'CVU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K132" s="146">
        <f>IF(MONTH(CK$2)&lt;&gt;1,CJ132,(('CVU IND'!$I$20+'CVU IND'!HenryHub*HLOOKUP(YEAR(CK$2),'CVU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L132" s="146">
        <f>IF(MONTH(CL$2)&lt;&gt;1,CK132,(('CVU IND'!$I$20+'CVU IND'!HenryHub*HLOOKUP(YEAR(CL$2),'CVU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M132" s="146">
        <f>IF(MONTH(CM$2)&lt;&gt;1,CL132,(('CVU IND'!$I$20+'CVU IND'!HenryHub*HLOOKUP(YEAR(CM$2),'CVU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N132" s="146">
        <f>IF(MONTH(CN$2)&lt;&gt;1,CM132,(('CVU IND'!$I$20+'CVU IND'!HenryHub*HLOOKUP(YEAR(CN$2),'CVU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O132" s="146">
        <f>IF(MONTH(CO$2)&lt;&gt;1,CN132,(('CVU IND'!$I$20+'CVU IND'!HenryHub*HLOOKUP(YEAR(CO$2),'CVU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P132" s="146">
        <f>IF(MONTH(CP$2)&lt;&gt;1,CO132,(('CVU IND'!$I$20+'CVU IND'!HenryHub*HLOOKUP(YEAR(CP$2),'CVU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Q132" s="146">
        <f>IF(MONTH(CQ$2)&lt;&gt;1,CP132,(('CVU IND'!$I$20+'CVU IND'!HenryHub*HLOOKUP(YEAR(CQ$2),'CVU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R132" s="146">
        <f>IF(MONTH(CR$2)&lt;&gt;1,CQ132,(('CVU IND'!$I$20+'CVU IND'!HenryHub*HLOOKUP(YEAR(CR$2),'CVU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S132" s="146">
        <f>IF(MONTH(CS$2)&lt;&gt;1,CR132,(('CVU IND'!$I$20+'CVU IND'!HenryHub*HLOOKUP(YEAR(CS$2),'CVU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T132" s="146">
        <f>IF(MONTH(CT$2)&lt;&gt;1,CS132,(('CVU IND'!$I$20+'CVU IND'!HenryHub*HLOOKUP(YEAR(CT$2),'CVU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U132" s="146">
        <f>IF(MONTH(CU$2)&lt;&gt;1,CT132,(('CVU IND'!$I$20+'CVU IND'!HenryHub*HLOOKUP(YEAR(CU$2),'CVU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V132" s="146">
        <f>IF(MONTH(CV$2)&lt;&gt;1,CU132,(('CVU IND'!$I$20+'CVU IND'!HenryHub*HLOOKUP(YEAR(CV$2),'CVU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W132" s="146">
        <f>IF(MONTH(CW$2)&lt;&gt;1,CV132,(('CVU IND'!$I$20+'CVU IND'!HenryHub*HLOOKUP(YEAR(CW$2),'CVU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X132" s="146">
        <f>IF(MONTH(CX$2)&lt;&gt;1,CW132,(('CVU IND'!$I$20+'CVU IND'!HenryHub*HLOOKUP(YEAR(CX$2),'CVU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Y132" s="146">
        <f>IF(MONTH(CY$2)&lt;&gt;1,CX132,(('CVU IND'!$I$20+'CVU IND'!HenryHub*HLOOKUP(YEAR(CY$2),'CVU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CZ132" s="146">
        <f>IF(MONTH(CZ$2)&lt;&gt;1,CY132,(('CVU IND'!$I$20+'CVU IND'!HenryHub*HLOOKUP(YEAR(CZ$2),'CVU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A132" s="146">
        <f>IF(MONTH(DA$2)&lt;&gt;1,CZ132,(('CVU IND'!$I$20+'CVU IND'!HenryHub*HLOOKUP(YEAR(DA$2),'CVU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B132" s="146">
        <f>IF(MONTH(DB$2)&lt;&gt;1,DA132,(('CVU IND'!$I$20+'CVU IND'!HenryHub*HLOOKUP(YEAR(DB$2),'CVU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C132" s="146">
        <f>IF(MONTH(DC$2)&lt;&gt;1,DB132,(('CVU IND'!$I$20+'CVU IND'!HenryHub*HLOOKUP(YEAR(DC$2),'CVU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D132" s="146">
        <f>IF(MONTH(DD$2)&lt;&gt;1,DC132,(('CVU IND'!$I$20+'CVU IND'!HenryHub*HLOOKUP(YEAR(DD$2),'CVU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E132" s="146">
        <f>IF(MONTH(DE$2)&lt;&gt;1,DD132,(('CVU IND'!$I$20+'CVU IND'!HenryHub*HLOOKUP(YEAR(DE$2),'CVU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F132" s="146">
        <f>IF(MONTH(DF$2)&lt;&gt;1,DE132,(('CVU IND'!$I$20+'CVU IND'!HenryHub*HLOOKUP(YEAR(DF$2),'CVU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G132" s="146">
        <f>IF(MONTH(DG$2)&lt;&gt;1,DF132,(('CVU IND'!$I$20+'CVU IND'!HenryHub*HLOOKUP(YEAR(DG$2),'CVU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H132" s="146">
        <f>IF(MONTH(DH$2)&lt;&gt;1,DG132,(('CVU IND'!$I$20+'CVU IND'!HenryHub*HLOOKUP(YEAR(DH$2),'CVU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I132" s="146">
        <f>IF(MONTH(DI$2)&lt;&gt;1,DH132,(('CVU IND'!$I$20+'CVU IND'!HenryHub*HLOOKUP(YEAR(DI$2),'CVU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J132" s="146">
        <f>IF(MONTH(DJ$2)&lt;&gt;1,DI132,(('CVU IND'!$I$20+'CVU IND'!HenryHub*HLOOKUP(YEAR(DJ$2),'CVU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K132" s="146">
        <f>IF(MONTH(DK$2)&lt;&gt;1,DJ132,(('CVU IND'!$I$20+'CVU IND'!HenryHub*HLOOKUP(YEAR(DK$2),'CVU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L132" s="146">
        <f>IF(MONTH(DL$2)&lt;&gt;1,DK132,(('CVU IND'!$I$20+'CVU IND'!HenryHub*HLOOKUP(YEAR(DL$2),'CVU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M132" s="146">
        <f>IF(MONTH(DM$2)&lt;&gt;1,DL132,(('CVU IND'!$I$20+'CVU IND'!HenryHub*HLOOKUP(YEAR(DM$2),'CVU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N132" s="146">
        <f>IF(MONTH(DN$2)&lt;&gt;1,DM132,(('CVU IND'!$I$20+'CVU IND'!HenryHub*HLOOKUP(YEAR(DN$2),'CVU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O132" s="146">
        <f>IF(MONTH(DO$2)&lt;&gt;1,DN132,(('CVU IND'!$I$20+'CVU IND'!HenryHub*HLOOKUP(YEAR(DO$2),'CVU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P132" s="146">
        <f>IF(MONTH(DP$2)&lt;&gt;1,DO132,(('CVU IND'!$I$20+'CVU IND'!HenryHub*HLOOKUP(YEAR(DP$2),'CVU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Q132" s="146">
        <f>IF(MONTH(DQ$2)&lt;&gt;1,DP132,(('CVU IND'!$I$20+'CVU IND'!HenryHub*HLOOKUP(YEAR(DQ$2),'CVU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R132" s="146">
        <f>IF(MONTH(DR$2)&lt;&gt;1,DQ132,(('CVU IND'!$I$20+'CVU IND'!HenryHub*HLOOKUP(YEAR(DR$2),'CVU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S132" s="146">
        <f>IF(MONTH(DS$2)&lt;&gt;1,DR132,(('CVU IND'!$I$20+'CVU IND'!HenryHub*HLOOKUP(YEAR(DS$2),'CVU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T132" s="146">
        <f>IF(MONTH(DT$2)&lt;&gt;1,DS132,(('CVU IND'!$I$20+'CVU IND'!HenryHub*HLOOKUP(YEAR(DT$2),'CVU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U132" s="146">
        <f>IF(MONTH(DU$2)&lt;&gt;1,DT132,(('CVU IND'!$I$20+'CVU IND'!HenryHub*HLOOKUP(YEAR(DU$2),'CVU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V132" s="146">
        <f>IF(MONTH(DV$2)&lt;&gt;1,DU132,(('CVU IND'!$I$20+'CVU IND'!HenryHub*HLOOKUP(YEAR(DV$2),'CVU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W132" s="146">
        <f>IF(MONTH(DW$2)&lt;&gt;1,DV132,(('CVU IND'!$I$20+'CVU IND'!HenryHub*HLOOKUP(YEAR(DW$2),'CVU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X132" s="146">
        <f>IF(MONTH(DX$2)&lt;&gt;1,DW132,(('CVU IND'!$I$20+'CVU IND'!HenryHub*HLOOKUP(YEAR(DX$2),'CVU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Y132" s="146">
        <f>IF(MONTH(DY$2)&lt;&gt;1,DX132,(('CVU IND'!$I$20+'CVU IND'!HenryHub*HLOOKUP(YEAR(DY$2),'CVU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Z132" s="146">
        <f>IF(MONTH(DZ$2)&lt;&gt;1,DY132,(('CVU IND'!$I$20+'CVU IND'!HenryHub*HLOOKUP(YEAR(DZ$2),'CVU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A132" s="146">
        <f>IF(MONTH(EA$2)&lt;&gt;1,DZ132,(('CVU IND'!$I$20+'CVU IND'!HenryHub*HLOOKUP(YEAR(EA$2),'CVU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B132" s="146">
        <f>IF(MONTH(EB$2)&lt;&gt;1,EA132,(('CVU IND'!$I$20+'CVU IND'!HenryHub*HLOOKUP(YEAR(EB$2),'CVU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C132" s="146">
        <f>IF(MONTH(EC$2)&lt;&gt;1,EB132,(('CVU IND'!$I$20+'CVU IND'!HenryHub*HLOOKUP(YEAR(EC$2),'CVU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D132" s="146">
        <f>IF(MONTH(ED$2)&lt;&gt;1,EC132,(('CVU IND'!$I$20+'CVU IND'!HenryHub*HLOOKUP(YEAR(ED$2),'CVU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E132" s="146">
        <f>IF(MONTH(EE$2)&lt;&gt;1,ED132,(('CVU IND'!$I$20+'CVU IND'!HenryHub*HLOOKUP(YEAR(EE$2),'CVU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F132" s="146">
        <f>IF(MONTH(EF$2)&lt;&gt;1,EE132,(('CVU IND'!$I$20+'CVU IND'!HenryHub*HLOOKUP(YEAR(EF$2),'CVU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G132" s="146">
        <f>IF(MONTH(EG$2)&lt;&gt;1,EF132,(('CVU IND'!$I$20+'CVU IND'!HenryHub*HLOOKUP(YEAR(EG$2),'CVU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H132" s="146">
        <f>IF(MONTH(EH$2)&lt;&gt;1,EG132,(('CVU IND'!$I$20+'CVU IND'!HenryHub*HLOOKUP(YEAR(EH$2),'CVU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I132" s="146">
        <f>IF(MONTH(EI$2)&lt;&gt;1,EH132,(('CVU IND'!$I$20+'CVU IND'!HenryHub*HLOOKUP(YEAR(EI$2),'CVU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J132" s="146">
        <f>IF(MONTH(EJ$2)&lt;&gt;1,EI132,(('CVU IND'!$I$20+'CVU IND'!HenryHub*HLOOKUP(YEAR(EJ$2),'CVU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K132" s="146">
        <f>IF(MONTH(EK$2)&lt;&gt;1,EJ132,(('CVU IND'!$I$20+'CVU IND'!HenryHub*HLOOKUP(YEAR(EK$2),'CVU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L132" s="146">
        <f>IF(MONTH(EL$2)&lt;&gt;1,EK132,(('CVU IND'!$I$20+'CVU IND'!HenryHub*HLOOKUP(YEAR(EL$2),'CVU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M132" s="146">
        <f>IF(MONTH(EM$2)&lt;&gt;1,EL132,(('CVU IND'!$I$20+'CVU IND'!HenryHub*HLOOKUP(YEAR(EM$2),'CVU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N132" s="146">
        <f>IF(MONTH(EN$2)&lt;&gt;1,EM132,(('CVU IND'!$I$20+'CVU IND'!HenryHub*HLOOKUP(YEAR(EN$2),'CVU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O132" s="146">
        <f>IF(MONTH(EO$2)&lt;&gt;1,EN132,(('CVU IND'!$I$20+'CVU IND'!HenryHub*HLOOKUP(YEAR(EO$2),'CVU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P132" s="146">
        <f>IF(MONTH(EP$2)&lt;&gt;1,EO132,(('CVU IND'!$I$20+'CVU IND'!HenryHub*HLOOKUP(YEAR(EP$2),'CVU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Q132" s="146">
        <f>IF(MONTH(EQ$2)&lt;&gt;1,EP132,(('CVU IND'!$I$20+'CVU IND'!HenryHub*HLOOKUP(YEAR(EQ$2),'CVU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R132" s="146">
        <f>IF(MONTH(ER$2)&lt;&gt;1,EQ132,(('CVU IND'!$I$20+'CVU IND'!HenryHub*HLOOKUP(YEAR(ER$2),'CVU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S132" s="146">
        <f>IF(MONTH(ES$2)&lt;&gt;1,ER132,(('CVU IND'!$I$20+'CVU IND'!HenryHub*HLOOKUP(YEAR(ES$2),'CVU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T132" s="146">
        <f>IF(MONTH(ET$2)&lt;&gt;1,ES132,(('CVU IND'!$I$20+'CVU IND'!HenryHub*HLOOKUP(YEAR(ET$2),'CVU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U132" s="146">
        <f>IF(MONTH(EU$2)&lt;&gt;1,ET132,(('CVU IND'!$I$20+'CVU IND'!HenryHub*HLOOKUP(YEAR(EU$2),'CVU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V132" s="146">
        <f>IF(MONTH(EV$2)&lt;&gt;1,EU132,(('CVU IND'!$I$20+'CVU IND'!HenryHub*HLOOKUP(YEAR(EV$2),'CVU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W132" s="146">
        <f>IF(MONTH(EW$2)&lt;&gt;1,EV132,(('CVU IND'!$I$20+'CVU IND'!HenryHub*HLOOKUP(YEAR(EW$2),'CVU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X132" s="146">
        <f>IF(MONTH(EX$2)&lt;&gt;1,EW132,(('CVU IND'!$I$20+'CVU IND'!HenryHub*HLOOKUP(YEAR(EX$2),'CVU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Y132" s="146">
        <f>IF(MONTH(EY$2)&lt;&gt;1,EX132,(('CVU IND'!$I$20+'CVU IND'!HenryHub*HLOOKUP(YEAR(EY$2),'CVU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Z132" s="146">
        <f>IF(MONTH(EZ$2)&lt;&gt;1,EY132,(('CVU IND'!$I$20+'CVU IND'!HenryHub*HLOOKUP(YEAR(EZ$2),'CVU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A132" s="146">
        <f>IF(MONTH(FA$2)&lt;&gt;1,EZ132,(('CVU IND'!$I$20+'CVU IND'!HenryHub*HLOOKUP(YEAR(FA$2),'CVU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B132" s="146">
        <f>IF(MONTH(FB$2)&lt;&gt;1,FA132,(('CVU IND'!$I$20+'CVU IND'!HenryHub*HLOOKUP(YEAR(FB$2),'CVU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C132" s="146">
        <f>IF(MONTH(FC$2)&lt;&gt;1,FB132,(('CVU IND'!$I$20+'CVU IND'!HenryHub*HLOOKUP(YEAR(FC$2),'CVU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D132" s="146">
        <f>IF(MONTH(FD$2)&lt;&gt;1,FC132,(('CVU IND'!$I$20+'CVU IND'!HenryHub*HLOOKUP(YEAR(FD$2),'CVU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E132" s="146">
        <f>IF(MONTH(FE$2)&lt;&gt;1,FD132,(('CVU IND'!$I$20+'CVU IND'!HenryHub*HLOOKUP(YEAR(FE$2),'CVU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F132" s="146">
        <f>IF(MONTH(FF$2)&lt;&gt;1,FE132,(('CVU IND'!$I$20+'CVU IND'!HenryHub*HLOOKUP(YEAR(FF$2),'CVU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G132" s="146">
        <f>IF(MONTH(FG$2)&lt;&gt;1,FF132,(('CVU IND'!$I$20+'CVU IND'!HenryHub*HLOOKUP(YEAR(FG$2),'CVU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H132" s="146">
        <f>IF(MONTH(FH$2)&lt;&gt;1,FG132,(('CVU IND'!$I$20+'CVU IND'!HenryHub*HLOOKUP(YEAR(FH$2),'CVU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I132" s="146">
        <f>IF(MONTH(FI$2)&lt;&gt;1,FH132,(('CVU IND'!$I$20+'CVU IND'!HenryHub*HLOOKUP(YEAR(FI$2),'CVU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J132" s="146">
        <f>IF(MONTH(FJ$2)&lt;&gt;1,FI132,(('CVU IND'!$I$20+'CVU IND'!HenryHub*HLOOKUP(YEAR(FJ$2),'CVU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K132" s="146">
        <f>IF(MONTH(FK$2)&lt;&gt;1,FJ132,(('CVU IND'!$I$20+'CVU IND'!HenryHub*HLOOKUP(YEAR(FK$2),'CVU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L132" s="146">
        <f>IF(MONTH(FL$2)&lt;&gt;1,FK132,(('CVU IND'!$I$20+'CVU IND'!HenryHub*HLOOKUP(YEAR(FL$2),'CVU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M132" s="146">
        <f>IF(MONTH(FM$2)&lt;&gt;1,FL132,(('CVU IND'!$I$20+'CVU IND'!HenryHub*HLOOKUP(YEAR(FM$2),'CVU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N132" s="146">
        <f>IF(MONTH(FN$2)&lt;&gt;1,FM132,(('CVU IND'!$I$20+'CVU IND'!HenryHub*HLOOKUP(YEAR(FN$2),'CVU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O132" s="146">
        <f>IF(MONTH(FO$2)&lt;&gt;1,FN132,(('CVU IND'!$I$20+'CVU IND'!HenryHub*HLOOKUP(YEAR(FO$2),'CVU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P132" s="146">
        <f>IF(MONTH(FP$2)&lt;&gt;1,FO132,(('CVU IND'!$I$20+'CVU IND'!HenryHub*HLOOKUP(YEAR(FP$2),'CVU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Q132" s="146">
        <f>IF(MONTH(FQ$2)&lt;&gt;1,FP132,(('CVU IND'!$I$20+'CVU IND'!HenryHub*HLOOKUP(YEAR(FQ$2),'CVU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R132" s="146">
        <f>IF(MONTH(FR$2)&lt;&gt;1,FQ132,(('CVU IND'!$I$20+'CVU IND'!HenryHub*HLOOKUP(YEAR(FR$2),'CVU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S132" s="146">
        <f>IF(MONTH(FS$2)&lt;&gt;1,FR132,(('CVU IND'!$I$20+'CVU IND'!HenryHub*HLOOKUP(YEAR(FS$2),'CVU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T132" s="146">
        <f>IF(MONTH(FT$2)&lt;&gt;1,FS132,(('CVU IND'!$I$20+'CVU IND'!HenryHub*HLOOKUP(YEAR(FT$2),'CVU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U132" s="146">
        <f>IF(MONTH(FU$2)&lt;&gt;1,FT132,(('CVU IND'!$I$20+'CVU IND'!HenryHub*HLOOKUP(YEAR(FU$2),'CVU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V132" s="146">
        <f>IF(MONTH(FV$2)&lt;&gt;1,FU132,(('CVU IND'!$I$20+'CVU IND'!HenryHub*HLOOKUP(YEAR(FV$2),'CVU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W132" s="146">
        <f>IF(MONTH(FW$2)&lt;&gt;1,FV132,(('CVU IND'!$I$20+'CVU IND'!HenryHub*HLOOKUP(YEAR(FW$2),'CVU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X132" s="146">
        <f>IF(MONTH(FX$2)&lt;&gt;1,FW132,(('CVU IND'!$I$20+'CVU IND'!HenryHub*HLOOKUP(YEAR(FX$2),'CVU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Y132" s="146">
        <f>IF(MONTH(FY$2)&lt;&gt;1,FX132,(('CVU IND'!$I$20+'CVU IND'!HenryHub*HLOOKUP(YEAR(FY$2),'CVU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Z132" s="146">
        <f>IF(MONTH(FZ$2)&lt;&gt;1,FY132,(('CVU IND'!$I$20+'CVU IND'!HenryHub*HLOOKUP(YEAR(FZ$2),'CVU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A132" s="146">
        <f>IF(MONTH(GA$2)&lt;&gt;1,FZ132,(('CVU IND'!$I$20+'CVU IND'!HenryHub*HLOOKUP(YEAR(GA$2),'CVU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B132" s="146">
        <f>IF(MONTH(GB$2)&lt;&gt;1,GA132,(('CVU IND'!$I$20+'CVU IND'!HenryHub*HLOOKUP(YEAR(GB$2),'CVU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C132" s="146">
        <f>IF(MONTH(GC$2)&lt;&gt;1,GB132,(('CVU IND'!$I$20+'CVU IND'!HenryHub*HLOOKUP(YEAR(GC$2),'CVU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D132" s="146">
        <f>IF(MONTH(GD$2)&lt;&gt;1,GC132,(('CVU IND'!$I$20+'CVU IND'!HenryHub*HLOOKUP(YEAR(GD$2),'CVU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E132" s="146">
        <f>IF(MONTH(GE$2)&lt;&gt;1,GD132,(('CVU IND'!$I$20+'CVU IND'!HenryHub*HLOOKUP(YEAR(GE$2),'CVU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F132" s="146">
        <f>IF(MONTH(GF$2)&lt;&gt;1,GE132,(('CVU IND'!$I$20+'CVU IND'!HenryHub*HLOOKUP(YEAR(GF$2),'CVU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G132" s="146">
        <f>IF(MONTH(GG$2)&lt;&gt;1,GF132,(('CVU IND'!$I$20+'CVU IND'!HenryHub*HLOOKUP(YEAR(GG$2),'CVU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H132" s="146">
        <f>IF(MONTH(GH$2)&lt;&gt;1,GG132,(('CVU IND'!$I$20+'CVU IND'!HenryHub*HLOOKUP(YEAR(GH$2),'CVU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I132" s="146">
        <f>IF(MONTH(GI$2)&lt;&gt;1,GH132,(('CVU IND'!$I$20+'CVU IND'!HenryHub*HLOOKUP(YEAR(GI$2),'CVU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J132" s="146">
        <f>IF(MONTH(GJ$2)&lt;&gt;1,GI132,(('CVU IND'!$I$20+'CVU IND'!HenryHub*HLOOKUP(YEAR(GJ$2),'CVU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K132" s="146">
        <f>IF(MONTH(GK$2)&lt;&gt;1,GJ132,(('CVU IND'!$I$20+'CVU IND'!HenryHub*HLOOKUP(YEAR(GK$2),'CVU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L132" s="146">
        <f>IF(MONTH(GL$2)&lt;&gt;1,GK132,(('CVU IND'!$I$20+'CVU IND'!HenryHub*HLOOKUP(YEAR(GL$2),'CVU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M132" s="146">
        <f>IF(MONTH(GM$2)&lt;&gt;1,GL132,(('CVU IND'!$I$20+'CVU IND'!HenryHub*HLOOKUP(YEAR(GM$2),'CVU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N132" s="146">
        <f>IF(MONTH(GN$2)&lt;&gt;1,GM132,(('CVU IND'!$I$20+'CVU IND'!HenryHub*HLOOKUP(YEAR(GN$2),'CVU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O132" s="146">
        <f>IF(MONTH(GO$2)&lt;&gt;1,GN132,(('CVU IND'!$I$20+'CVU IND'!HenryHub*HLOOKUP(YEAR(GO$2),'CVU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P132" s="146">
        <f>IF(MONTH(GP$2)&lt;&gt;1,GO132,(('CVU IND'!$I$20+'CVU IND'!HenryHub*HLOOKUP(YEAR(GP$2),'CVU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Q132" s="146">
        <f>IF(MONTH(GQ$2)&lt;&gt;1,GP132,(('CVU IND'!$I$20+'CVU IND'!HenryHub*HLOOKUP(YEAR(GQ$2),'CVU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R132" s="146">
        <f>IF(MONTH(GR$2)&lt;&gt;1,GQ132,(('CVU IND'!$I$20+'CVU IND'!HenryHub*HLOOKUP(YEAR(GR$2),'CVU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S132" s="146">
        <f>IF(MONTH(GS$2)&lt;&gt;1,GR132,(('CVU IND'!$I$20+'CVU IND'!HenryHub*HLOOKUP(YEAR(GS$2),'CVU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T132" s="146">
        <f>IF(MONTH(GT$2)&lt;&gt;1,GS132,(('CVU IND'!$I$20+'CVU IND'!HenryHub*HLOOKUP(YEAR(GT$2),'CVU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U132" s="146">
        <f>IF(MONTH(GU$2)&lt;&gt;1,GT132,(('CVU IND'!$I$20+'CVU IND'!HenryHub*HLOOKUP(YEAR(GU$2),'CVU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V132" s="146">
        <f>IF(MONTH(GV$2)&lt;&gt;1,GU132,(('CVU IND'!$I$20+'CVU IND'!HenryHub*HLOOKUP(YEAR(GV$2),'CVU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W132" s="146">
        <f>IF(MONTH(GW$2)&lt;&gt;1,GV132,(('CVU IND'!$I$20+'CVU IND'!HenryHub*HLOOKUP(YEAR(GW$2),'CVU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X132" s="146">
        <f>IF(MONTH(GX$2)&lt;&gt;1,GW132,(('CVU IND'!$I$20+'CVU IND'!HenryHub*HLOOKUP(YEAR(GX$2),'CVU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Y132" s="146">
        <f>IF(MONTH(GY$2)&lt;&gt;1,GX132,(('CVU IND'!$I$20+'CVU IND'!HenryHub*HLOOKUP(YEAR(GY$2),'CVU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Z132" s="146">
        <f>IF(MONTH(GZ$2)&lt;&gt;1,GY132,(('CVU IND'!$I$20+'CVU IND'!HenryHub*HLOOKUP(YEAR(GZ$2),'CVU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A132" s="146">
        <f>IF(MONTH(HA$2)&lt;&gt;1,GZ132,(('CVU IND'!$I$20+'CVU IND'!HenryHub*HLOOKUP(YEAR(HA$2),'CVU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B132" s="146">
        <f>IF(MONTH(HB$2)&lt;&gt;1,HA132,(('CVU IND'!$I$20+'CVU IND'!HenryHub*HLOOKUP(YEAR(HB$2),'CVU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C132" s="146">
        <f>IF(MONTH(HC$2)&lt;&gt;1,HB132,(('CVU IND'!$I$20+'CVU IND'!HenryHub*HLOOKUP(YEAR(HC$2),'CVU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D132" s="146">
        <f>IF(MONTH(HD$2)&lt;&gt;1,HC132,(('CVU IND'!$I$20+'CVU IND'!HenryHub*HLOOKUP(YEAR(HD$2),'CVU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E132" s="146">
        <f>IF(MONTH(HE$2)&lt;&gt;1,HD132,(('CVU IND'!$I$20+'CVU IND'!HenryHub*HLOOKUP(YEAR(HE$2),'CVU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F132" s="146">
        <f>IF(MONTH(HF$2)&lt;&gt;1,HE132,(('CVU IND'!$I$20+'CVU IND'!HenryHub*HLOOKUP(YEAR(HF$2),'CVU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G132" s="146">
        <f>IF(MONTH(HG$2)&lt;&gt;1,HF132,(('CVU IND'!$I$20+'CVU IND'!HenryHub*HLOOKUP(YEAR(HG$2),'CVU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H132" s="146">
        <f>IF(MONTH(HH$2)&lt;&gt;1,HG132,(('CVU IND'!$I$20+'CVU IND'!HenryHub*HLOOKUP(YEAR(HH$2),'CVU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I132" s="146">
        <f>IF(MONTH(HI$2)&lt;&gt;1,HH132,(('CVU IND'!$I$20+'CVU IND'!HenryHub*HLOOKUP(YEAR(HI$2),'CVU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J132" s="146">
        <f>IF(MONTH(HJ$2)&lt;&gt;1,HI132,(('CVU IND'!$I$20+'CVU IND'!HenryHub*HLOOKUP(YEAR(HJ$2),'CVU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K132" s="146">
        <f>IF(MONTH(HK$2)&lt;&gt;1,HJ132,(('CVU IND'!$I$20+'CVU IND'!HenryHub*HLOOKUP(YEAR(HK$2),'CVU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L132" s="146">
        <f>IF(MONTH(HL$2)&lt;&gt;1,HK132,(('CVU IND'!$I$20+'CVU IND'!HenryHub*HLOOKUP(YEAR(HL$2),'CVU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M132" s="146">
        <f>IF(MONTH(HM$2)&lt;&gt;1,HL132,(('CVU IND'!$I$20+'CVU IND'!HenryHub*HLOOKUP(YEAR(HM$2),'CVU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N132" s="146">
        <f>IF(MONTH(HN$2)&lt;&gt;1,HM132,(('CVU IND'!$I$20+'CVU IND'!HenryHub*HLOOKUP(YEAR(HN$2),'CVU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O132" s="423">
        <f t="shared" si="21"/>
        <v>525.3468834981154</v>
      </c>
      <c r="HP132" s="423">
        <f t="shared" si="21"/>
        <v>525.3468834981154</v>
      </c>
      <c r="HQ132" s="423">
        <f t="shared" si="21"/>
        <v>525.3468834981154</v>
      </c>
      <c r="HR132" s="423">
        <f t="shared" si="21"/>
        <v>525.3468834981154</v>
      </c>
      <c r="HS132" s="423">
        <f t="shared" si="21"/>
        <v>525.3468834981154</v>
      </c>
      <c r="HT132" s="423">
        <f t="shared" si="21"/>
        <v>525.3468834981154</v>
      </c>
      <c r="HU132" s="423">
        <f t="shared" si="21"/>
        <v>525.3468834981154</v>
      </c>
      <c r="HV132" s="423">
        <f t="shared" si="21"/>
        <v>525.3468834981154</v>
      </c>
      <c r="HW132" s="423">
        <f t="shared" si="21"/>
        <v>525.3468834981154</v>
      </c>
      <c r="HX132" s="423">
        <f t="shared" si="21"/>
        <v>525.3468834981154</v>
      </c>
      <c r="HY132" s="423">
        <f t="shared" si="21"/>
        <v>525.3468834981154</v>
      </c>
      <c r="HZ132" s="423">
        <f t="shared" si="21"/>
        <v>525.3468834981154</v>
      </c>
      <c r="IA132" s="423">
        <f t="shared" ref="IA132:IK132" si="23">HZ132</f>
        <v>525.3468834981154</v>
      </c>
      <c r="IB132" s="423">
        <f t="shared" si="23"/>
        <v>525.3468834981154</v>
      </c>
      <c r="IC132" s="423">
        <f t="shared" si="23"/>
        <v>525.3468834981154</v>
      </c>
      <c r="ID132" s="423">
        <f t="shared" si="23"/>
        <v>525.3468834981154</v>
      </c>
      <c r="IE132" s="423">
        <f t="shared" si="23"/>
        <v>525.3468834981154</v>
      </c>
      <c r="IF132" s="423">
        <f t="shared" si="23"/>
        <v>525.3468834981154</v>
      </c>
      <c r="IG132" s="423">
        <f t="shared" si="23"/>
        <v>525.3468834981154</v>
      </c>
      <c r="IH132" s="423">
        <f t="shared" si="23"/>
        <v>525.3468834981154</v>
      </c>
      <c r="II132" s="423">
        <f t="shared" si="23"/>
        <v>525.3468834981154</v>
      </c>
      <c r="IJ132" s="423">
        <f t="shared" si="23"/>
        <v>525.3468834981154</v>
      </c>
      <c r="IK132" s="423">
        <f t="shared" si="23"/>
        <v>525.3468834981154</v>
      </c>
      <c r="IL132" s="423">
        <f t="shared" ref="IA132:IL143" si="24">IK132</f>
        <v>525.3468834981154</v>
      </c>
    </row>
    <row r="133" spans="1:246" x14ac:dyDescent="0.25">
      <c r="A133" s="162">
        <v>463</v>
      </c>
      <c r="B133" s="163" t="s">
        <v>297</v>
      </c>
      <c r="C133" s="163">
        <v>1</v>
      </c>
      <c r="D133" s="163">
        <v>0.02</v>
      </c>
      <c r="E133" s="164">
        <v>48616483.52801875</v>
      </c>
      <c r="F133" s="145">
        <f t="shared" si="11"/>
        <v>784.45846728899994</v>
      </c>
      <c r="G133" s="146">
        <f t="shared" si="9"/>
        <v>480</v>
      </c>
      <c r="H133" s="147">
        <f>MAX(0,IF(Q133&lt;&gt;"",(YEAR(Q133)-YEAR(GERAL!$G$3))*12+MONTH(Q133)+1,999))</f>
        <v>999</v>
      </c>
      <c r="I133" s="148"/>
      <c r="J133" s="165">
        <v>46023</v>
      </c>
      <c r="K133" s="150">
        <f>IF(J133&lt;&gt;"",(YEAR(J133)-YEAR(GERAL!$G$3))*12+MONTH(J133)+IF(DAY(J133)&gt;1,1,0),0)</f>
        <v>73</v>
      </c>
      <c r="L133" s="166">
        <f t="shared" si="14"/>
        <v>11.17</v>
      </c>
      <c r="M133" s="166">
        <f t="shared" si="15"/>
        <v>4.91</v>
      </c>
      <c r="N133" s="167">
        <v>344.65</v>
      </c>
      <c r="O133" s="168">
        <f t="shared" si="12"/>
        <v>0</v>
      </c>
      <c r="P133" s="169"/>
      <c r="Q133" s="165"/>
      <c r="R133" s="170">
        <f t="shared" si="16"/>
        <v>928.7</v>
      </c>
      <c r="S133" s="171">
        <v>1</v>
      </c>
      <c r="T133" s="172">
        <v>0</v>
      </c>
      <c r="AL133" s="170" t="s">
        <v>175</v>
      </c>
      <c r="AM133" s="150" t="s">
        <v>389</v>
      </c>
      <c r="AO133" s="511">
        <v>0.42</v>
      </c>
      <c r="AQ133" s="146">
        <f>ROUND(('CVU IND'!$H$20*(1/$AO133/'CVU IND'!$D$10*1.1111111111)*'CVU IND'!Câmbio/(1-'CVU IND'!Perdas)*'CVU IND'!Impostos)+('CVU IND'!OeM/(1-'CVU IND'!Perdas)*'CVU IND'!Câmbio),0)</f>
        <v>480</v>
      </c>
      <c r="AR133" s="146">
        <f>IF(MONTH(AR$2)&lt;&gt;1,AQ133,(('CVU IND'!$I$20+'CVU IND'!HenryHub*HLOOKUP(YEAR(AR$2),'CVU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S133" s="146">
        <f>IF(MONTH(AS$2)&lt;&gt;1,AR133,(('CVU IND'!$I$20+'CVU IND'!HenryHub*HLOOKUP(YEAR(AS$2),'CVU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T133" s="146">
        <f>IF(MONTH(AT$2)&lt;&gt;1,AS133,(('CVU IND'!$I$20+'CVU IND'!HenryHub*HLOOKUP(YEAR(AT$2),'CVU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U133" s="146">
        <f>IF(MONTH(AU$2)&lt;&gt;1,AT133,(('CVU IND'!$I$20+'CVU IND'!HenryHub*HLOOKUP(YEAR(AU$2),'CVU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V133" s="146">
        <f>IF(MONTH(AV$2)&lt;&gt;1,AU133,(('CVU IND'!$I$20+'CVU IND'!HenryHub*HLOOKUP(YEAR(AV$2),'CVU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W133" s="146">
        <f>IF(MONTH(AW$2)&lt;&gt;1,AV133,(('CVU IND'!$I$20+'CVU IND'!HenryHub*HLOOKUP(YEAR(AW$2),'CVU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X133" s="146">
        <f>IF(MONTH(AX$2)&lt;&gt;1,AW133,(('CVU IND'!$I$20+'CVU IND'!HenryHub*HLOOKUP(YEAR(AX$2),'CVU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Y133" s="146">
        <f>IF(MONTH(AY$2)&lt;&gt;1,AX133,(('CVU IND'!$I$20+'CVU IND'!HenryHub*HLOOKUP(YEAR(AY$2),'CVU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Z133" s="146">
        <f>IF(MONTH(AZ$2)&lt;&gt;1,AY133,(('CVU IND'!$I$20+'CVU IND'!HenryHub*HLOOKUP(YEAR(AZ$2),'CVU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A133" s="146">
        <f>IF(MONTH(BA$2)&lt;&gt;1,AZ133,(('CVU IND'!$I$20+'CVU IND'!HenryHub*HLOOKUP(YEAR(BA$2),'CVU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B133" s="146">
        <f>IF(MONTH(BB$2)&lt;&gt;1,BA133,(('CVU IND'!$I$20+'CVU IND'!HenryHub*HLOOKUP(YEAR(BB$2),'CVU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C133" s="146">
        <f>IF(MONTH(BC$2)&lt;&gt;1,BB133,(('CVU IND'!$I$20+'CVU IND'!HenryHub*HLOOKUP(YEAR(BC$2),'CVU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D133" s="146">
        <f>IF(MONTH(BD$2)&lt;&gt;1,BC133,(('CVU IND'!$I$20+'CVU IND'!HenryHub*HLOOKUP(YEAR(BD$2),'CVU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E133" s="146">
        <f>IF(MONTH(BE$2)&lt;&gt;1,BD133,(('CVU IND'!$I$20+'CVU IND'!HenryHub*HLOOKUP(YEAR(BE$2),'CVU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F133" s="146">
        <f>IF(MONTH(BF$2)&lt;&gt;1,BE133,(('CVU IND'!$I$20+'CVU IND'!HenryHub*HLOOKUP(YEAR(BF$2),'CVU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G133" s="146">
        <f>IF(MONTH(BG$2)&lt;&gt;1,BF133,(('CVU IND'!$I$20+'CVU IND'!HenryHub*HLOOKUP(YEAR(BG$2),'CVU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H133" s="146">
        <f>IF(MONTH(BH$2)&lt;&gt;1,BG133,(('CVU IND'!$I$20+'CVU IND'!HenryHub*HLOOKUP(YEAR(BH$2),'CVU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I133" s="146">
        <f>IF(MONTH(BI$2)&lt;&gt;1,BH133,(('CVU IND'!$I$20+'CVU IND'!HenryHub*HLOOKUP(YEAR(BI$2),'CVU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J133" s="146">
        <f>IF(MONTH(BJ$2)&lt;&gt;1,BI133,(('CVU IND'!$I$20+'CVU IND'!HenryHub*HLOOKUP(YEAR(BJ$2),'CVU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K133" s="146">
        <f>IF(MONTH(BK$2)&lt;&gt;1,BJ133,(('CVU IND'!$I$20+'CVU IND'!HenryHub*HLOOKUP(YEAR(BK$2),'CVU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L133" s="146">
        <f>IF(MONTH(BL$2)&lt;&gt;1,BK133,(('CVU IND'!$I$20+'CVU IND'!HenryHub*HLOOKUP(YEAR(BL$2),'CVU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M133" s="146">
        <f>IF(MONTH(BM$2)&lt;&gt;1,BL133,(('CVU IND'!$I$20+'CVU IND'!HenryHub*HLOOKUP(YEAR(BM$2),'CVU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N133" s="146">
        <f>IF(MONTH(BN$2)&lt;&gt;1,BM133,(('CVU IND'!$I$20+'CVU IND'!HenryHub*HLOOKUP(YEAR(BN$2),'CVU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O133" s="146">
        <f>IF(MONTH(BO$2)&lt;&gt;1,BN133,(('CVU IND'!$I$20+'CVU IND'!HenryHub*HLOOKUP(YEAR(BO$2),'CVU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P133" s="146">
        <f>IF(MONTH(BP$2)&lt;&gt;1,BO133,(('CVU IND'!$I$20+'CVU IND'!HenryHub*HLOOKUP(YEAR(BP$2),'CVU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Q133" s="146">
        <f>IF(MONTH(BQ$2)&lt;&gt;1,BP133,(('CVU IND'!$I$20+'CVU IND'!HenryHub*HLOOKUP(YEAR(BQ$2),'CVU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R133" s="146">
        <f>IF(MONTH(BR$2)&lt;&gt;1,BQ133,(('CVU IND'!$I$20+'CVU IND'!HenryHub*HLOOKUP(YEAR(BR$2),'CVU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S133" s="146">
        <f>IF(MONTH(BS$2)&lt;&gt;1,BR133,(('CVU IND'!$I$20+'CVU IND'!HenryHub*HLOOKUP(YEAR(BS$2),'CVU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T133" s="146">
        <f>IF(MONTH(BT$2)&lt;&gt;1,BS133,(('CVU IND'!$I$20+'CVU IND'!HenryHub*HLOOKUP(YEAR(BT$2),'CVU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U133" s="146">
        <f>IF(MONTH(BU$2)&lt;&gt;1,BT133,(('CVU IND'!$I$20+'CVU IND'!HenryHub*HLOOKUP(YEAR(BU$2),'CVU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V133" s="146">
        <f>IF(MONTH(BV$2)&lt;&gt;1,BU133,(('CVU IND'!$I$20+'CVU IND'!HenryHub*HLOOKUP(YEAR(BV$2),'CVU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W133" s="146">
        <f>IF(MONTH(BW$2)&lt;&gt;1,BV133,(('CVU IND'!$I$20+'CVU IND'!HenryHub*HLOOKUP(YEAR(BW$2),'CVU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X133" s="146">
        <f>IF(MONTH(BX$2)&lt;&gt;1,BW133,(('CVU IND'!$I$20+'CVU IND'!HenryHub*HLOOKUP(YEAR(BX$2),'CVU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Y133" s="146">
        <f>IF(MONTH(BY$2)&lt;&gt;1,BX133,(('CVU IND'!$I$20+'CVU IND'!HenryHub*HLOOKUP(YEAR(BY$2),'CVU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Z133" s="146">
        <f>IF(MONTH(BZ$2)&lt;&gt;1,BY133,(('CVU IND'!$I$20+'CVU IND'!HenryHub*HLOOKUP(YEAR(BZ$2),'CVU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CA133" s="146">
        <f>IF(MONTH(CA$2)&lt;&gt;1,BZ133,(('CVU IND'!$I$20+'CVU IND'!HenryHub*HLOOKUP(YEAR(CA$2),'CVU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B133" s="146">
        <f>IF(MONTH(CB$2)&lt;&gt;1,CA133,(('CVU IND'!$I$20+'CVU IND'!HenryHub*HLOOKUP(YEAR(CB$2),'CVU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C133" s="146">
        <f>IF(MONTH(CC$2)&lt;&gt;1,CB133,(('CVU IND'!$I$20+'CVU IND'!HenryHub*HLOOKUP(YEAR(CC$2),'CVU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D133" s="146">
        <f>IF(MONTH(CD$2)&lt;&gt;1,CC133,(('CVU IND'!$I$20+'CVU IND'!HenryHub*HLOOKUP(YEAR(CD$2),'CVU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E133" s="146">
        <f>IF(MONTH(CE$2)&lt;&gt;1,CD133,(('CVU IND'!$I$20+'CVU IND'!HenryHub*HLOOKUP(YEAR(CE$2),'CVU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F133" s="146">
        <f>IF(MONTH(CF$2)&lt;&gt;1,CE133,(('CVU IND'!$I$20+'CVU IND'!HenryHub*HLOOKUP(YEAR(CF$2),'CVU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G133" s="146">
        <f>IF(MONTH(CG$2)&lt;&gt;1,CF133,(('CVU IND'!$I$20+'CVU IND'!HenryHub*HLOOKUP(YEAR(CG$2),'CVU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H133" s="146">
        <f>IF(MONTH(CH$2)&lt;&gt;1,CG133,(('CVU IND'!$I$20+'CVU IND'!HenryHub*HLOOKUP(YEAR(CH$2),'CVU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I133" s="146">
        <f>IF(MONTH(CI$2)&lt;&gt;1,CH133,(('CVU IND'!$I$20+'CVU IND'!HenryHub*HLOOKUP(YEAR(CI$2),'CVU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J133" s="146">
        <f>IF(MONTH(CJ$2)&lt;&gt;1,CI133,(('CVU IND'!$I$20+'CVU IND'!HenryHub*HLOOKUP(YEAR(CJ$2),'CVU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K133" s="146">
        <f>IF(MONTH(CK$2)&lt;&gt;1,CJ133,(('CVU IND'!$I$20+'CVU IND'!HenryHub*HLOOKUP(YEAR(CK$2),'CVU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L133" s="146">
        <f>IF(MONTH(CL$2)&lt;&gt;1,CK133,(('CVU IND'!$I$20+'CVU IND'!HenryHub*HLOOKUP(YEAR(CL$2),'CVU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M133" s="146">
        <f>IF(MONTH(CM$2)&lt;&gt;1,CL133,(('CVU IND'!$I$20+'CVU IND'!HenryHub*HLOOKUP(YEAR(CM$2),'CVU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N133" s="146">
        <f>IF(MONTH(CN$2)&lt;&gt;1,CM133,(('CVU IND'!$I$20+'CVU IND'!HenryHub*HLOOKUP(YEAR(CN$2),'CVU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O133" s="146">
        <f>IF(MONTH(CO$2)&lt;&gt;1,CN133,(('CVU IND'!$I$20+'CVU IND'!HenryHub*HLOOKUP(YEAR(CO$2),'CVU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P133" s="146">
        <f>IF(MONTH(CP$2)&lt;&gt;1,CO133,(('CVU IND'!$I$20+'CVU IND'!HenryHub*HLOOKUP(YEAR(CP$2),'CVU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Q133" s="146">
        <f>IF(MONTH(CQ$2)&lt;&gt;1,CP133,(('CVU IND'!$I$20+'CVU IND'!HenryHub*HLOOKUP(YEAR(CQ$2),'CVU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R133" s="146">
        <f>IF(MONTH(CR$2)&lt;&gt;1,CQ133,(('CVU IND'!$I$20+'CVU IND'!HenryHub*HLOOKUP(YEAR(CR$2),'CVU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S133" s="146">
        <f>IF(MONTH(CS$2)&lt;&gt;1,CR133,(('CVU IND'!$I$20+'CVU IND'!HenryHub*HLOOKUP(YEAR(CS$2),'CVU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T133" s="146">
        <f>IF(MONTH(CT$2)&lt;&gt;1,CS133,(('CVU IND'!$I$20+'CVU IND'!HenryHub*HLOOKUP(YEAR(CT$2),'CVU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U133" s="146">
        <f>IF(MONTH(CU$2)&lt;&gt;1,CT133,(('CVU IND'!$I$20+'CVU IND'!HenryHub*HLOOKUP(YEAR(CU$2),'CVU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V133" s="146">
        <f>IF(MONTH(CV$2)&lt;&gt;1,CU133,(('CVU IND'!$I$20+'CVU IND'!HenryHub*HLOOKUP(YEAR(CV$2),'CVU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W133" s="146">
        <f>IF(MONTH(CW$2)&lt;&gt;1,CV133,(('CVU IND'!$I$20+'CVU IND'!HenryHub*HLOOKUP(YEAR(CW$2),'CVU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X133" s="146">
        <f>IF(MONTH(CX$2)&lt;&gt;1,CW133,(('CVU IND'!$I$20+'CVU IND'!HenryHub*HLOOKUP(YEAR(CX$2),'CVU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Y133" s="146">
        <f>IF(MONTH(CY$2)&lt;&gt;1,CX133,(('CVU IND'!$I$20+'CVU IND'!HenryHub*HLOOKUP(YEAR(CY$2),'CVU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CZ133" s="146">
        <f>IF(MONTH(CZ$2)&lt;&gt;1,CY133,(('CVU IND'!$I$20+'CVU IND'!HenryHub*HLOOKUP(YEAR(CZ$2),'CVU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A133" s="146">
        <f>IF(MONTH(DA$2)&lt;&gt;1,CZ133,(('CVU IND'!$I$20+'CVU IND'!HenryHub*HLOOKUP(YEAR(DA$2),'CVU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B133" s="146">
        <f>IF(MONTH(DB$2)&lt;&gt;1,DA133,(('CVU IND'!$I$20+'CVU IND'!HenryHub*HLOOKUP(YEAR(DB$2),'CVU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C133" s="146">
        <f>IF(MONTH(DC$2)&lt;&gt;1,DB133,(('CVU IND'!$I$20+'CVU IND'!HenryHub*HLOOKUP(YEAR(DC$2),'CVU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D133" s="146">
        <f>IF(MONTH(DD$2)&lt;&gt;1,DC133,(('CVU IND'!$I$20+'CVU IND'!HenryHub*HLOOKUP(YEAR(DD$2),'CVU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E133" s="146">
        <f>IF(MONTH(DE$2)&lt;&gt;1,DD133,(('CVU IND'!$I$20+'CVU IND'!HenryHub*HLOOKUP(YEAR(DE$2),'CVU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F133" s="146">
        <f>IF(MONTH(DF$2)&lt;&gt;1,DE133,(('CVU IND'!$I$20+'CVU IND'!HenryHub*HLOOKUP(YEAR(DF$2),'CVU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G133" s="146">
        <f>IF(MONTH(DG$2)&lt;&gt;1,DF133,(('CVU IND'!$I$20+'CVU IND'!HenryHub*HLOOKUP(YEAR(DG$2),'CVU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H133" s="146">
        <f>IF(MONTH(DH$2)&lt;&gt;1,DG133,(('CVU IND'!$I$20+'CVU IND'!HenryHub*HLOOKUP(YEAR(DH$2),'CVU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I133" s="146">
        <f>IF(MONTH(DI$2)&lt;&gt;1,DH133,(('CVU IND'!$I$20+'CVU IND'!HenryHub*HLOOKUP(YEAR(DI$2),'CVU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J133" s="146">
        <f>IF(MONTH(DJ$2)&lt;&gt;1,DI133,(('CVU IND'!$I$20+'CVU IND'!HenryHub*HLOOKUP(YEAR(DJ$2),'CVU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K133" s="146">
        <f>IF(MONTH(DK$2)&lt;&gt;1,DJ133,(('CVU IND'!$I$20+'CVU IND'!HenryHub*HLOOKUP(YEAR(DK$2),'CVU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L133" s="146">
        <f>IF(MONTH(DL$2)&lt;&gt;1,DK133,(('CVU IND'!$I$20+'CVU IND'!HenryHub*HLOOKUP(YEAR(DL$2),'CVU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M133" s="146">
        <f>IF(MONTH(DM$2)&lt;&gt;1,DL133,(('CVU IND'!$I$20+'CVU IND'!HenryHub*HLOOKUP(YEAR(DM$2),'CVU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N133" s="146">
        <f>IF(MONTH(DN$2)&lt;&gt;1,DM133,(('CVU IND'!$I$20+'CVU IND'!HenryHub*HLOOKUP(YEAR(DN$2),'CVU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O133" s="146">
        <f>IF(MONTH(DO$2)&lt;&gt;1,DN133,(('CVU IND'!$I$20+'CVU IND'!HenryHub*HLOOKUP(YEAR(DO$2),'CVU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P133" s="146">
        <f>IF(MONTH(DP$2)&lt;&gt;1,DO133,(('CVU IND'!$I$20+'CVU IND'!HenryHub*HLOOKUP(YEAR(DP$2),'CVU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Q133" s="146">
        <f>IF(MONTH(DQ$2)&lt;&gt;1,DP133,(('CVU IND'!$I$20+'CVU IND'!HenryHub*HLOOKUP(YEAR(DQ$2),'CVU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R133" s="146">
        <f>IF(MONTH(DR$2)&lt;&gt;1,DQ133,(('CVU IND'!$I$20+'CVU IND'!HenryHub*HLOOKUP(YEAR(DR$2),'CVU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S133" s="146">
        <f>IF(MONTH(DS$2)&lt;&gt;1,DR133,(('CVU IND'!$I$20+'CVU IND'!HenryHub*HLOOKUP(YEAR(DS$2),'CVU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T133" s="146">
        <f>IF(MONTH(DT$2)&lt;&gt;1,DS133,(('CVU IND'!$I$20+'CVU IND'!HenryHub*HLOOKUP(YEAR(DT$2),'CVU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U133" s="146">
        <f>IF(MONTH(DU$2)&lt;&gt;1,DT133,(('CVU IND'!$I$20+'CVU IND'!HenryHub*HLOOKUP(YEAR(DU$2),'CVU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V133" s="146">
        <f>IF(MONTH(DV$2)&lt;&gt;1,DU133,(('CVU IND'!$I$20+'CVU IND'!HenryHub*HLOOKUP(YEAR(DV$2),'CVU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W133" s="146">
        <f>IF(MONTH(DW$2)&lt;&gt;1,DV133,(('CVU IND'!$I$20+'CVU IND'!HenryHub*HLOOKUP(YEAR(DW$2),'CVU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X133" s="146">
        <f>IF(MONTH(DX$2)&lt;&gt;1,DW133,(('CVU IND'!$I$20+'CVU IND'!HenryHub*HLOOKUP(YEAR(DX$2),'CVU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Y133" s="146">
        <f>IF(MONTH(DY$2)&lt;&gt;1,DX133,(('CVU IND'!$I$20+'CVU IND'!HenryHub*HLOOKUP(YEAR(DY$2),'CVU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Z133" s="146">
        <f>IF(MONTH(DZ$2)&lt;&gt;1,DY133,(('CVU IND'!$I$20+'CVU IND'!HenryHub*HLOOKUP(YEAR(DZ$2),'CVU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A133" s="146">
        <f>IF(MONTH(EA$2)&lt;&gt;1,DZ133,(('CVU IND'!$I$20+'CVU IND'!HenryHub*HLOOKUP(YEAR(EA$2),'CVU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B133" s="146">
        <f>IF(MONTH(EB$2)&lt;&gt;1,EA133,(('CVU IND'!$I$20+'CVU IND'!HenryHub*HLOOKUP(YEAR(EB$2),'CVU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C133" s="146">
        <f>IF(MONTH(EC$2)&lt;&gt;1,EB133,(('CVU IND'!$I$20+'CVU IND'!HenryHub*HLOOKUP(YEAR(EC$2),'CVU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D133" s="146">
        <f>IF(MONTH(ED$2)&lt;&gt;1,EC133,(('CVU IND'!$I$20+'CVU IND'!HenryHub*HLOOKUP(YEAR(ED$2),'CVU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E133" s="146">
        <f>IF(MONTH(EE$2)&lt;&gt;1,ED133,(('CVU IND'!$I$20+'CVU IND'!HenryHub*HLOOKUP(YEAR(EE$2),'CVU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F133" s="146">
        <f>IF(MONTH(EF$2)&lt;&gt;1,EE133,(('CVU IND'!$I$20+'CVU IND'!HenryHub*HLOOKUP(YEAR(EF$2),'CVU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G133" s="146">
        <f>IF(MONTH(EG$2)&lt;&gt;1,EF133,(('CVU IND'!$I$20+'CVU IND'!HenryHub*HLOOKUP(YEAR(EG$2),'CVU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H133" s="146">
        <f>IF(MONTH(EH$2)&lt;&gt;1,EG133,(('CVU IND'!$I$20+'CVU IND'!HenryHub*HLOOKUP(YEAR(EH$2),'CVU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I133" s="146">
        <f>IF(MONTH(EI$2)&lt;&gt;1,EH133,(('CVU IND'!$I$20+'CVU IND'!HenryHub*HLOOKUP(YEAR(EI$2),'CVU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J133" s="146">
        <f>IF(MONTH(EJ$2)&lt;&gt;1,EI133,(('CVU IND'!$I$20+'CVU IND'!HenryHub*HLOOKUP(YEAR(EJ$2),'CVU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K133" s="146">
        <f>IF(MONTH(EK$2)&lt;&gt;1,EJ133,(('CVU IND'!$I$20+'CVU IND'!HenryHub*HLOOKUP(YEAR(EK$2),'CVU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L133" s="146">
        <f>IF(MONTH(EL$2)&lt;&gt;1,EK133,(('CVU IND'!$I$20+'CVU IND'!HenryHub*HLOOKUP(YEAR(EL$2),'CVU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M133" s="146">
        <f>IF(MONTH(EM$2)&lt;&gt;1,EL133,(('CVU IND'!$I$20+'CVU IND'!HenryHub*HLOOKUP(YEAR(EM$2),'CVU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N133" s="146">
        <f>IF(MONTH(EN$2)&lt;&gt;1,EM133,(('CVU IND'!$I$20+'CVU IND'!HenryHub*HLOOKUP(YEAR(EN$2),'CVU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O133" s="146">
        <f>IF(MONTH(EO$2)&lt;&gt;1,EN133,(('CVU IND'!$I$20+'CVU IND'!HenryHub*HLOOKUP(YEAR(EO$2),'CVU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P133" s="146">
        <f>IF(MONTH(EP$2)&lt;&gt;1,EO133,(('CVU IND'!$I$20+'CVU IND'!HenryHub*HLOOKUP(YEAR(EP$2),'CVU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Q133" s="146">
        <f>IF(MONTH(EQ$2)&lt;&gt;1,EP133,(('CVU IND'!$I$20+'CVU IND'!HenryHub*HLOOKUP(YEAR(EQ$2),'CVU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R133" s="146">
        <f>IF(MONTH(ER$2)&lt;&gt;1,EQ133,(('CVU IND'!$I$20+'CVU IND'!HenryHub*HLOOKUP(YEAR(ER$2),'CVU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S133" s="146">
        <f>IF(MONTH(ES$2)&lt;&gt;1,ER133,(('CVU IND'!$I$20+'CVU IND'!HenryHub*HLOOKUP(YEAR(ES$2),'CVU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T133" s="146">
        <f>IF(MONTH(ET$2)&lt;&gt;1,ES133,(('CVU IND'!$I$20+'CVU IND'!HenryHub*HLOOKUP(YEAR(ET$2),'CVU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U133" s="146">
        <f>IF(MONTH(EU$2)&lt;&gt;1,ET133,(('CVU IND'!$I$20+'CVU IND'!HenryHub*HLOOKUP(YEAR(EU$2),'CVU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V133" s="146">
        <f>IF(MONTH(EV$2)&lt;&gt;1,EU133,(('CVU IND'!$I$20+'CVU IND'!HenryHub*HLOOKUP(YEAR(EV$2),'CVU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W133" s="146">
        <f>IF(MONTH(EW$2)&lt;&gt;1,EV133,(('CVU IND'!$I$20+'CVU IND'!HenryHub*HLOOKUP(YEAR(EW$2),'CVU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X133" s="146">
        <f>IF(MONTH(EX$2)&lt;&gt;1,EW133,(('CVU IND'!$I$20+'CVU IND'!HenryHub*HLOOKUP(YEAR(EX$2),'CVU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Y133" s="146">
        <f>IF(MONTH(EY$2)&lt;&gt;1,EX133,(('CVU IND'!$I$20+'CVU IND'!HenryHub*HLOOKUP(YEAR(EY$2),'CVU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Z133" s="146">
        <f>IF(MONTH(EZ$2)&lt;&gt;1,EY133,(('CVU IND'!$I$20+'CVU IND'!HenryHub*HLOOKUP(YEAR(EZ$2),'CVU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A133" s="146">
        <f>IF(MONTH(FA$2)&lt;&gt;1,EZ133,(('CVU IND'!$I$20+'CVU IND'!HenryHub*HLOOKUP(YEAR(FA$2),'CVU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B133" s="146">
        <f>IF(MONTH(FB$2)&lt;&gt;1,FA133,(('CVU IND'!$I$20+'CVU IND'!HenryHub*HLOOKUP(YEAR(FB$2),'CVU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C133" s="146">
        <f>IF(MONTH(FC$2)&lt;&gt;1,FB133,(('CVU IND'!$I$20+'CVU IND'!HenryHub*HLOOKUP(YEAR(FC$2),'CVU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D133" s="146">
        <f>IF(MONTH(FD$2)&lt;&gt;1,FC133,(('CVU IND'!$I$20+'CVU IND'!HenryHub*HLOOKUP(YEAR(FD$2),'CVU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E133" s="146">
        <f>IF(MONTH(FE$2)&lt;&gt;1,FD133,(('CVU IND'!$I$20+'CVU IND'!HenryHub*HLOOKUP(YEAR(FE$2),'CVU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F133" s="146">
        <f>IF(MONTH(FF$2)&lt;&gt;1,FE133,(('CVU IND'!$I$20+'CVU IND'!HenryHub*HLOOKUP(YEAR(FF$2),'CVU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G133" s="146">
        <f>IF(MONTH(FG$2)&lt;&gt;1,FF133,(('CVU IND'!$I$20+'CVU IND'!HenryHub*HLOOKUP(YEAR(FG$2),'CVU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H133" s="146">
        <f>IF(MONTH(FH$2)&lt;&gt;1,FG133,(('CVU IND'!$I$20+'CVU IND'!HenryHub*HLOOKUP(YEAR(FH$2),'CVU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I133" s="146">
        <f>IF(MONTH(FI$2)&lt;&gt;1,FH133,(('CVU IND'!$I$20+'CVU IND'!HenryHub*HLOOKUP(YEAR(FI$2),'CVU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J133" s="146">
        <f>IF(MONTH(FJ$2)&lt;&gt;1,FI133,(('CVU IND'!$I$20+'CVU IND'!HenryHub*HLOOKUP(YEAR(FJ$2),'CVU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K133" s="146">
        <f>IF(MONTH(FK$2)&lt;&gt;1,FJ133,(('CVU IND'!$I$20+'CVU IND'!HenryHub*HLOOKUP(YEAR(FK$2),'CVU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L133" s="146">
        <f>IF(MONTH(FL$2)&lt;&gt;1,FK133,(('CVU IND'!$I$20+'CVU IND'!HenryHub*HLOOKUP(YEAR(FL$2),'CVU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M133" s="146">
        <f>IF(MONTH(FM$2)&lt;&gt;1,FL133,(('CVU IND'!$I$20+'CVU IND'!HenryHub*HLOOKUP(YEAR(FM$2),'CVU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N133" s="146">
        <f>IF(MONTH(FN$2)&lt;&gt;1,FM133,(('CVU IND'!$I$20+'CVU IND'!HenryHub*HLOOKUP(YEAR(FN$2),'CVU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O133" s="146">
        <f>IF(MONTH(FO$2)&lt;&gt;1,FN133,(('CVU IND'!$I$20+'CVU IND'!HenryHub*HLOOKUP(YEAR(FO$2),'CVU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P133" s="146">
        <f>IF(MONTH(FP$2)&lt;&gt;1,FO133,(('CVU IND'!$I$20+'CVU IND'!HenryHub*HLOOKUP(YEAR(FP$2),'CVU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Q133" s="146">
        <f>IF(MONTH(FQ$2)&lt;&gt;1,FP133,(('CVU IND'!$I$20+'CVU IND'!HenryHub*HLOOKUP(YEAR(FQ$2),'CVU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R133" s="146">
        <f>IF(MONTH(FR$2)&lt;&gt;1,FQ133,(('CVU IND'!$I$20+'CVU IND'!HenryHub*HLOOKUP(YEAR(FR$2),'CVU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S133" s="146">
        <f>IF(MONTH(FS$2)&lt;&gt;1,FR133,(('CVU IND'!$I$20+'CVU IND'!HenryHub*HLOOKUP(YEAR(FS$2),'CVU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T133" s="146">
        <f>IF(MONTH(FT$2)&lt;&gt;1,FS133,(('CVU IND'!$I$20+'CVU IND'!HenryHub*HLOOKUP(YEAR(FT$2),'CVU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U133" s="146">
        <f>IF(MONTH(FU$2)&lt;&gt;1,FT133,(('CVU IND'!$I$20+'CVU IND'!HenryHub*HLOOKUP(YEAR(FU$2),'CVU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V133" s="146">
        <f>IF(MONTH(FV$2)&lt;&gt;1,FU133,(('CVU IND'!$I$20+'CVU IND'!HenryHub*HLOOKUP(YEAR(FV$2),'CVU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W133" s="146">
        <f>IF(MONTH(FW$2)&lt;&gt;1,FV133,(('CVU IND'!$I$20+'CVU IND'!HenryHub*HLOOKUP(YEAR(FW$2),'CVU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X133" s="146">
        <f>IF(MONTH(FX$2)&lt;&gt;1,FW133,(('CVU IND'!$I$20+'CVU IND'!HenryHub*HLOOKUP(YEAR(FX$2),'CVU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Y133" s="146">
        <f>IF(MONTH(FY$2)&lt;&gt;1,FX133,(('CVU IND'!$I$20+'CVU IND'!HenryHub*HLOOKUP(YEAR(FY$2),'CVU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Z133" s="146">
        <f>IF(MONTH(FZ$2)&lt;&gt;1,FY133,(('CVU IND'!$I$20+'CVU IND'!HenryHub*HLOOKUP(YEAR(FZ$2),'CVU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A133" s="146">
        <f>IF(MONTH(GA$2)&lt;&gt;1,FZ133,(('CVU IND'!$I$20+'CVU IND'!HenryHub*HLOOKUP(YEAR(GA$2),'CVU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B133" s="146">
        <f>IF(MONTH(GB$2)&lt;&gt;1,GA133,(('CVU IND'!$I$20+'CVU IND'!HenryHub*HLOOKUP(YEAR(GB$2),'CVU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C133" s="146">
        <f>IF(MONTH(GC$2)&lt;&gt;1,GB133,(('CVU IND'!$I$20+'CVU IND'!HenryHub*HLOOKUP(YEAR(GC$2),'CVU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D133" s="146">
        <f>IF(MONTH(GD$2)&lt;&gt;1,GC133,(('CVU IND'!$I$20+'CVU IND'!HenryHub*HLOOKUP(YEAR(GD$2),'CVU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E133" s="146">
        <f>IF(MONTH(GE$2)&lt;&gt;1,GD133,(('CVU IND'!$I$20+'CVU IND'!HenryHub*HLOOKUP(YEAR(GE$2),'CVU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F133" s="146">
        <f>IF(MONTH(GF$2)&lt;&gt;1,GE133,(('CVU IND'!$I$20+'CVU IND'!HenryHub*HLOOKUP(YEAR(GF$2),'CVU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G133" s="146">
        <f>IF(MONTH(GG$2)&lt;&gt;1,GF133,(('CVU IND'!$I$20+'CVU IND'!HenryHub*HLOOKUP(YEAR(GG$2),'CVU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H133" s="146">
        <f>IF(MONTH(GH$2)&lt;&gt;1,GG133,(('CVU IND'!$I$20+'CVU IND'!HenryHub*HLOOKUP(YEAR(GH$2),'CVU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I133" s="146">
        <f>IF(MONTH(GI$2)&lt;&gt;1,GH133,(('CVU IND'!$I$20+'CVU IND'!HenryHub*HLOOKUP(YEAR(GI$2),'CVU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J133" s="146">
        <f>IF(MONTH(GJ$2)&lt;&gt;1,GI133,(('CVU IND'!$I$20+'CVU IND'!HenryHub*HLOOKUP(YEAR(GJ$2),'CVU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K133" s="146">
        <f>IF(MONTH(GK$2)&lt;&gt;1,GJ133,(('CVU IND'!$I$20+'CVU IND'!HenryHub*HLOOKUP(YEAR(GK$2),'CVU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L133" s="146">
        <f>IF(MONTH(GL$2)&lt;&gt;1,GK133,(('CVU IND'!$I$20+'CVU IND'!HenryHub*HLOOKUP(YEAR(GL$2),'CVU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M133" s="146">
        <f>IF(MONTH(GM$2)&lt;&gt;1,GL133,(('CVU IND'!$I$20+'CVU IND'!HenryHub*HLOOKUP(YEAR(GM$2),'CVU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N133" s="146">
        <f>IF(MONTH(GN$2)&lt;&gt;1,GM133,(('CVU IND'!$I$20+'CVU IND'!HenryHub*HLOOKUP(YEAR(GN$2),'CVU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O133" s="146">
        <f>IF(MONTH(GO$2)&lt;&gt;1,GN133,(('CVU IND'!$I$20+'CVU IND'!HenryHub*HLOOKUP(YEAR(GO$2),'CVU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P133" s="146">
        <f>IF(MONTH(GP$2)&lt;&gt;1,GO133,(('CVU IND'!$I$20+'CVU IND'!HenryHub*HLOOKUP(YEAR(GP$2),'CVU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Q133" s="146">
        <f>IF(MONTH(GQ$2)&lt;&gt;1,GP133,(('CVU IND'!$I$20+'CVU IND'!HenryHub*HLOOKUP(YEAR(GQ$2),'CVU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R133" s="146">
        <f>IF(MONTH(GR$2)&lt;&gt;1,GQ133,(('CVU IND'!$I$20+'CVU IND'!HenryHub*HLOOKUP(YEAR(GR$2),'CVU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S133" s="146">
        <f>IF(MONTH(GS$2)&lt;&gt;1,GR133,(('CVU IND'!$I$20+'CVU IND'!HenryHub*HLOOKUP(YEAR(GS$2),'CVU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T133" s="146">
        <f>IF(MONTH(GT$2)&lt;&gt;1,GS133,(('CVU IND'!$I$20+'CVU IND'!HenryHub*HLOOKUP(YEAR(GT$2),'CVU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U133" s="146">
        <f>IF(MONTH(GU$2)&lt;&gt;1,GT133,(('CVU IND'!$I$20+'CVU IND'!HenryHub*HLOOKUP(YEAR(GU$2),'CVU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V133" s="146">
        <f>IF(MONTH(GV$2)&lt;&gt;1,GU133,(('CVU IND'!$I$20+'CVU IND'!HenryHub*HLOOKUP(YEAR(GV$2),'CVU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W133" s="146">
        <f>IF(MONTH(GW$2)&lt;&gt;1,GV133,(('CVU IND'!$I$20+'CVU IND'!HenryHub*HLOOKUP(YEAR(GW$2),'CVU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X133" s="146">
        <f>IF(MONTH(GX$2)&lt;&gt;1,GW133,(('CVU IND'!$I$20+'CVU IND'!HenryHub*HLOOKUP(YEAR(GX$2),'CVU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Y133" s="146">
        <f>IF(MONTH(GY$2)&lt;&gt;1,GX133,(('CVU IND'!$I$20+'CVU IND'!HenryHub*HLOOKUP(YEAR(GY$2),'CVU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Z133" s="146">
        <f>IF(MONTH(GZ$2)&lt;&gt;1,GY133,(('CVU IND'!$I$20+'CVU IND'!HenryHub*HLOOKUP(YEAR(GZ$2),'CVU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A133" s="146">
        <f>IF(MONTH(HA$2)&lt;&gt;1,GZ133,(('CVU IND'!$I$20+'CVU IND'!HenryHub*HLOOKUP(YEAR(HA$2),'CVU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B133" s="146">
        <f>IF(MONTH(HB$2)&lt;&gt;1,HA133,(('CVU IND'!$I$20+'CVU IND'!HenryHub*HLOOKUP(YEAR(HB$2),'CVU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C133" s="146">
        <f>IF(MONTH(HC$2)&lt;&gt;1,HB133,(('CVU IND'!$I$20+'CVU IND'!HenryHub*HLOOKUP(YEAR(HC$2),'CVU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D133" s="146">
        <f>IF(MONTH(HD$2)&lt;&gt;1,HC133,(('CVU IND'!$I$20+'CVU IND'!HenryHub*HLOOKUP(YEAR(HD$2),'CVU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E133" s="146">
        <f>IF(MONTH(HE$2)&lt;&gt;1,HD133,(('CVU IND'!$I$20+'CVU IND'!HenryHub*HLOOKUP(YEAR(HE$2),'CVU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F133" s="146">
        <f>IF(MONTH(HF$2)&lt;&gt;1,HE133,(('CVU IND'!$I$20+'CVU IND'!HenryHub*HLOOKUP(YEAR(HF$2),'CVU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G133" s="146">
        <f>IF(MONTH(HG$2)&lt;&gt;1,HF133,(('CVU IND'!$I$20+'CVU IND'!HenryHub*HLOOKUP(YEAR(HG$2),'CVU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H133" s="146">
        <f>IF(MONTH(HH$2)&lt;&gt;1,HG133,(('CVU IND'!$I$20+'CVU IND'!HenryHub*HLOOKUP(YEAR(HH$2),'CVU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I133" s="146">
        <f>IF(MONTH(HI$2)&lt;&gt;1,HH133,(('CVU IND'!$I$20+'CVU IND'!HenryHub*HLOOKUP(YEAR(HI$2),'CVU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J133" s="146">
        <f>IF(MONTH(HJ$2)&lt;&gt;1,HI133,(('CVU IND'!$I$20+'CVU IND'!HenryHub*HLOOKUP(YEAR(HJ$2),'CVU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K133" s="146">
        <f>IF(MONTH(HK$2)&lt;&gt;1,HJ133,(('CVU IND'!$I$20+'CVU IND'!HenryHub*HLOOKUP(YEAR(HK$2),'CVU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L133" s="146">
        <f>IF(MONTH(HL$2)&lt;&gt;1,HK133,(('CVU IND'!$I$20+'CVU IND'!HenryHub*HLOOKUP(YEAR(HL$2),'CVU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M133" s="146">
        <f>IF(MONTH(HM$2)&lt;&gt;1,HL133,(('CVU IND'!$I$20+'CVU IND'!HenryHub*HLOOKUP(YEAR(HM$2),'CVU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N133" s="146">
        <f>IF(MONTH(HN$2)&lt;&gt;1,HM133,(('CVU IND'!$I$20+'CVU IND'!HenryHub*HLOOKUP(YEAR(HN$2),'CVU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O133" s="423">
        <f t="shared" si="21"/>
        <v>536.99999428696344</v>
      </c>
      <c r="HP133" s="423">
        <f t="shared" si="21"/>
        <v>536.99999428696344</v>
      </c>
      <c r="HQ133" s="423">
        <f t="shared" si="21"/>
        <v>536.99999428696344</v>
      </c>
      <c r="HR133" s="423">
        <f t="shared" si="21"/>
        <v>536.99999428696344</v>
      </c>
      <c r="HS133" s="423">
        <f t="shared" si="21"/>
        <v>536.99999428696344</v>
      </c>
      <c r="HT133" s="423">
        <f t="shared" si="21"/>
        <v>536.99999428696344</v>
      </c>
      <c r="HU133" s="423">
        <f t="shared" si="21"/>
        <v>536.99999428696344</v>
      </c>
      <c r="HV133" s="423">
        <f t="shared" si="21"/>
        <v>536.99999428696344</v>
      </c>
      <c r="HW133" s="423">
        <f t="shared" si="21"/>
        <v>536.99999428696344</v>
      </c>
      <c r="HX133" s="423">
        <f t="shared" si="21"/>
        <v>536.99999428696344</v>
      </c>
      <c r="HY133" s="423">
        <f t="shared" si="21"/>
        <v>536.99999428696344</v>
      </c>
      <c r="HZ133" s="423">
        <f t="shared" si="21"/>
        <v>536.99999428696344</v>
      </c>
      <c r="IA133" s="423">
        <f t="shared" si="24"/>
        <v>536.99999428696344</v>
      </c>
      <c r="IB133" s="423">
        <f t="shared" si="24"/>
        <v>536.99999428696344</v>
      </c>
      <c r="IC133" s="423">
        <f t="shared" si="24"/>
        <v>536.99999428696344</v>
      </c>
      <c r="ID133" s="423">
        <f t="shared" si="24"/>
        <v>536.99999428696344</v>
      </c>
      <c r="IE133" s="423">
        <f t="shared" si="24"/>
        <v>536.99999428696344</v>
      </c>
      <c r="IF133" s="423">
        <f t="shared" si="24"/>
        <v>536.99999428696344</v>
      </c>
      <c r="IG133" s="423">
        <f t="shared" si="24"/>
        <v>536.99999428696344</v>
      </c>
      <c r="IH133" s="423">
        <f t="shared" si="24"/>
        <v>536.99999428696344</v>
      </c>
      <c r="II133" s="423">
        <f t="shared" si="24"/>
        <v>536.99999428696344</v>
      </c>
      <c r="IJ133" s="423">
        <f t="shared" si="24"/>
        <v>536.99999428696344</v>
      </c>
      <c r="IK133" s="423">
        <f t="shared" si="24"/>
        <v>536.99999428696344</v>
      </c>
      <c r="IL133" s="423">
        <f t="shared" si="24"/>
        <v>536.99999428696344</v>
      </c>
    </row>
    <row r="134" spans="1:246" x14ac:dyDescent="0.25">
      <c r="A134" s="162">
        <v>464</v>
      </c>
      <c r="B134" s="163" t="s">
        <v>295</v>
      </c>
      <c r="C134" s="163">
        <v>3</v>
      </c>
      <c r="D134" s="163">
        <v>1.02</v>
      </c>
      <c r="E134" s="164">
        <v>19259184.117538597</v>
      </c>
      <c r="F134" s="145">
        <f t="shared" si="11"/>
        <v>298.97805548000002</v>
      </c>
      <c r="G134" s="146">
        <f t="shared" si="9"/>
        <v>527</v>
      </c>
      <c r="H134" s="147">
        <f>MAX(0,IF(Q134&lt;&gt;"",(YEAR(Q134)-YEAR(GERAL!$G$3))*12+MONTH(Q134)+1,999))</f>
        <v>999</v>
      </c>
      <c r="I134" s="148"/>
      <c r="J134" s="165">
        <v>47027</v>
      </c>
      <c r="K134" s="150">
        <f>IF(J134&lt;&gt;"",(YEAR(J134)-YEAR(GERAL!$G$3))*12+MONTH(J134)+IF(DAY(J134)&gt;1,1,0),0)</f>
        <v>106</v>
      </c>
      <c r="L134" s="166">
        <f t="shared" si="14"/>
        <v>1.4</v>
      </c>
      <c r="M134" s="166">
        <f t="shared" si="15"/>
        <v>17.579999999999998</v>
      </c>
      <c r="N134" s="167">
        <v>344.65</v>
      </c>
      <c r="O134" s="168">
        <f t="shared" si="12"/>
        <v>0</v>
      </c>
      <c r="P134" s="169"/>
      <c r="Q134" s="165"/>
      <c r="R134" s="170">
        <f t="shared" si="16"/>
        <v>367.9</v>
      </c>
      <c r="S134" s="171">
        <v>1</v>
      </c>
      <c r="T134" s="172">
        <v>0</v>
      </c>
      <c r="AL134" s="170" t="s">
        <v>175</v>
      </c>
      <c r="AM134" s="150" t="s">
        <v>389</v>
      </c>
      <c r="AO134" s="511">
        <v>0.38</v>
      </c>
      <c r="AQ134" s="146">
        <f>ROUND(('CVU IND'!$H$20*(1/$AO134/'CVU IND'!$D$10*1.1111111111)*'CVU IND'!Câmbio/(1-'CVU IND'!Perdas)*'CVU IND'!Impostos)+('CVU IND'!OeM/(1-'CVU IND'!Perdas)*'CVU IND'!Câmbio),0)</f>
        <v>527</v>
      </c>
      <c r="AR134" s="146">
        <f>IF(MONTH(AR$2)&lt;&gt;1,AQ134,(('CVU IND'!$I$20+'CVU IND'!HenryHub*HLOOKUP(YEAR(AR$2),'CVU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S134" s="146">
        <f>IF(MONTH(AS$2)&lt;&gt;1,AR134,(('CVU IND'!$I$20+'CVU IND'!HenryHub*HLOOKUP(YEAR(AS$2),'CVU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T134" s="146">
        <f>IF(MONTH(AT$2)&lt;&gt;1,AS134,(('CVU IND'!$I$20+'CVU IND'!HenryHub*HLOOKUP(YEAR(AT$2),'CVU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U134" s="146">
        <f>IF(MONTH(AU$2)&lt;&gt;1,AT134,(('CVU IND'!$I$20+'CVU IND'!HenryHub*HLOOKUP(YEAR(AU$2),'CVU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V134" s="146">
        <f>IF(MONTH(AV$2)&lt;&gt;1,AU134,(('CVU IND'!$I$20+'CVU IND'!HenryHub*HLOOKUP(YEAR(AV$2),'CVU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W134" s="146">
        <f>IF(MONTH(AW$2)&lt;&gt;1,AV134,(('CVU IND'!$I$20+'CVU IND'!HenryHub*HLOOKUP(YEAR(AW$2),'CVU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X134" s="146">
        <f>IF(MONTH(AX$2)&lt;&gt;1,AW134,(('CVU IND'!$I$20+'CVU IND'!HenryHub*HLOOKUP(YEAR(AX$2),'CVU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Y134" s="146">
        <f>IF(MONTH(AY$2)&lt;&gt;1,AX134,(('CVU IND'!$I$20+'CVU IND'!HenryHub*HLOOKUP(YEAR(AY$2),'CVU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Z134" s="146">
        <f>IF(MONTH(AZ$2)&lt;&gt;1,AY134,(('CVU IND'!$I$20+'CVU IND'!HenryHub*HLOOKUP(YEAR(AZ$2),'CVU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A134" s="146">
        <f>IF(MONTH(BA$2)&lt;&gt;1,AZ134,(('CVU IND'!$I$20+'CVU IND'!HenryHub*HLOOKUP(YEAR(BA$2),'CVU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B134" s="146">
        <f>IF(MONTH(BB$2)&lt;&gt;1,BA134,(('CVU IND'!$I$20+'CVU IND'!HenryHub*HLOOKUP(YEAR(BB$2),'CVU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C134" s="146">
        <f>IF(MONTH(BC$2)&lt;&gt;1,BB134,(('CVU IND'!$I$20+'CVU IND'!HenryHub*HLOOKUP(YEAR(BC$2),'CVU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D134" s="146">
        <f>IF(MONTH(BD$2)&lt;&gt;1,BC134,(('CVU IND'!$I$20+'CVU IND'!HenryHub*HLOOKUP(YEAR(BD$2),'CVU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E134" s="146">
        <f>IF(MONTH(BE$2)&lt;&gt;1,BD134,(('CVU IND'!$I$20+'CVU IND'!HenryHub*HLOOKUP(YEAR(BE$2),'CVU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F134" s="146">
        <f>IF(MONTH(BF$2)&lt;&gt;1,BE134,(('CVU IND'!$I$20+'CVU IND'!HenryHub*HLOOKUP(YEAR(BF$2),'CVU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G134" s="146">
        <f>IF(MONTH(BG$2)&lt;&gt;1,BF134,(('CVU IND'!$I$20+'CVU IND'!HenryHub*HLOOKUP(YEAR(BG$2),'CVU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H134" s="146">
        <f>IF(MONTH(BH$2)&lt;&gt;1,BG134,(('CVU IND'!$I$20+'CVU IND'!HenryHub*HLOOKUP(YEAR(BH$2),'CVU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I134" s="146">
        <f>IF(MONTH(BI$2)&lt;&gt;1,BH134,(('CVU IND'!$I$20+'CVU IND'!HenryHub*HLOOKUP(YEAR(BI$2),'CVU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J134" s="146">
        <f>IF(MONTH(BJ$2)&lt;&gt;1,BI134,(('CVU IND'!$I$20+'CVU IND'!HenryHub*HLOOKUP(YEAR(BJ$2),'CVU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K134" s="146">
        <f>IF(MONTH(BK$2)&lt;&gt;1,BJ134,(('CVU IND'!$I$20+'CVU IND'!HenryHub*HLOOKUP(YEAR(BK$2),'CVU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L134" s="146">
        <f>IF(MONTH(BL$2)&lt;&gt;1,BK134,(('CVU IND'!$I$20+'CVU IND'!HenryHub*HLOOKUP(YEAR(BL$2),'CVU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M134" s="146">
        <f>IF(MONTH(BM$2)&lt;&gt;1,BL134,(('CVU IND'!$I$20+'CVU IND'!HenryHub*HLOOKUP(YEAR(BM$2),'CVU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N134" s="146">
        <f>IF(MONTH(BN$2)&lt;&gt;1,BM134,(('CVU IND'!$I$20+'CVU IND'!HenryHub*HLOOKUP(YEAR(BN$2),'CVU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O134" s="146">
        <f>IF(MONTH(BO$2)&lt;&gt;1,BN134,(('CVU IND'!$I$20+'CVU IND'!HenryHub*HLOOKUP(YEAR(BO$2),'CVU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P134" s="146">
        <f>IF(MONTH(BP$2)&lt;&gt;1,BO134,(('CVU IND'!$I$20+'CVU IND'!HenryHub*HLOOKUP(YEAR(BP$2),'CVU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Q134" s="146">
        <f>IF(MONTH(BQ$2)&lt;&gt;1,BP134,(('CVU IND'!$I$20+'CVU IND'!HenryHub*HLOOKUP(YEAR(BQ$2),'CVU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R134" s="146">
        <f>IF(MONTH(BR$2)&lt;&gt;1,BQ134,(('CVU IND'!$I$20+'CVU IND'!HenryHub*HLOOKUP(YEAR(BR$2),'CVU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S134" s="146">
        <f>IF(MONTH(BS$2)&lt;&gt;1,BR134,(('CVU IND'!$I$20+'CVU IND'!HenryHub*HLOOKUP(YEAR(BS$2),'CVU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T134" s="146">
        <f>IF(MONTH(BT$2)&lt;&gt;1,BS134,(('CVU IND'!$I$20+'CVU IND'!HenryHub*HLOOKUP(YEAR(BT$2),'CVU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U134" s="146">
        <f>IF(MONTH(BU$2)&lt;&gt;1,BT134,(('CVU IND'!$I$20+'CVU IND'!HenryHub*HLOOKUP(YEAR(BU$2),'CVU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V134" s="146">
        <f>IF(MONTH(BV$2)&lt;&gt;1,BU134,(('CVU IND'!$I$20+'CVU IND'!HenryHub*HLOOKUP(YEAR(BV$2),'CVU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W134" s="146">
        <f>IF(MONTH(BW$2)&lt;&gt;1,BV134,(('CVU IND'!$I$20+'CVU IND'!HenryHub*HLOOKUP(YEAR(BW$2),'CVU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X134" s="146">
        <f>IF(MONTH(BX$2)&lt;&gt;1,BW134,(('CVU IND'!$I$20+'CVU IND'!HenryHub*HLOOKUP(YEAR(BX$2),'CVU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Y134" s="146">
        <f>IF(MONTH(BY$2)&lt;&gt;1,BX134,(('CVU IND'!$I$20+'CVU IND'!HenryHub*HLOOKUP(YEAR(BY$2),'CVU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Z134" s="146">
        <f>IF(MONTH(BZ$2)&lt;&gt;1,BY134,(('CVU IND'!$I$20+'CVU IND'!HenryHub*HLOOKUP(YEAR(BZ$2),'CVU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CA134" s="146">
        <f>IF(MONTH(CA$2)&lt;&gt;1,BZ134,(('CVU IND'!$I$20+'CVU IND'!HenryHub*HLOOKUP(YEAR(CA$2),'CVU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B134" s="146">
        <f>IF(MONTH(CB$2)&lt;&gt;1,CA134,(('CVU IND'!$I$20+'CVU IND'!HenryHub*HLOOKUP(YEAR(CB$2),'CVU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C134" s="146">
        <f>IF(MONTH(CC$2)&lt;&gt;1,CB134,(('CVU IND'!$I$20+'CVU IND'!HenryHub*HLOOKUP(YEAR(CC$2),'CVU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D134" s="146">
        <f>IF(MONTH(CD$2)&lt;&gt;1,CC134,(('CVU IND'!$I$20+'CVU IND'!HenryHub*HLOOKUP(YEAR(CD$2),'CVU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E134" s="146">
        <f>IF(MONTH(CE$2)&lt;&gt;1,CD134,(('CVU IND'!$I$20+'CVU IND'!HenryHub*HLOOKUP(YEAR(CE$2),'CVU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F134" s="146">
        <f>IF(MONTH(CF$2)&lt;&gt;1,CE134,(('CVU IND'!$I$20+'CVU IND'!HenryHub*HLOOKUP(YEAR(CF$2),'CVU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G134" s="146">
        <f>IF(MONTH(CG$2)&lt;&gt;1,CF134,(('CVU IND'!$I$20+'CVU IND'!HenryHub*HLOOKUP(YEAR(CG$2),'CVU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H134" s="146">
        <f>IF(MONTH(CH$2)&lt;&gt;1,CG134,(('CVU IND'!$I$20+'CVU IND'!HenryHub*HLOOKUP(YEAR(CH$2),'CVU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I134" s="146">
        <f>IF(MONTH(CI$2)&lt;&gt;1,CH134,(('CVU IND'!$I$20+'CVU IND'!HenryHub*HLOOKUP(YEAR(CI$2),'CVU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J134" s="146">
        <f>IF(MONTH(CJ$2)&lt;&gt;1,CI134,(('CVU IND'!$I$20+'CVU IND'!HenryHub*HLOOKUP(YEAR(CJ$2),'CVU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K134" s="146">
        <f>IF(MONTH(CK$2)&lt;&gt;1,CJ134,(('CVU IND'!$I$20+'CVU IND'!HenryHub*HLOOKUP(YEAR(CK$2),'CVU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L134" s="146">
        <f>IF(MONTH(CL$2)&lt;&gt;1,CK134,(('CVU IND'!$I$20+'CVU IND'!HenryHub*HLOOKUP(YEAR(CL$2),'CVU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M134" s="146">
        <f>IF(MONTH(CM$2)&lt;&gt;1,CL134,(('CVU IND'!$I$20+'CVU IND'!HenryHub*HLOOKUP(YEAR(CM$2),'CVU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N134" s="146">
        <f>IF(MONTH(CN$2)&lt;&gt;1,CM134,(('CVU IND'!$I$20+'CVU IND'!HenryHub*HLOOKUP(YEAR(CN$2),'CVU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O134" s="146">
        <f>IF(MONTH(CO$2)&lt;&gt;1,CN134,(('CVU IND'!$I$20+'CVU IND'!HenryHub*HLOOKUP(YEAR(CO$2),'CVU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P134" s="146">
        <f>IF(MONTH(CP$2)&lt;&gt;1,CO134,(('CVU IND'!$I$20+'CVU IND'!HenryHub*HLOOKUP(YEAR(CP$2),'CVU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Q134" s="146">
        <f>IF(MONTH(CQ$2)&lt;&gt;1,CP134,(('CVU IND'!$I$20+'CVU IND'!HenryHub*HLOOKUP(YEAR(CQ$2),'CVU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R134" s="146">
        <f>IF(MONTH(CR$2)&lt;&gt;1,CQ134,(('CVU IND'!$I$20+'CVU IND'!HenryHub*HLOOKUP(YEAR(CR$2),'CVU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S134" s="146">
        <f>IF(MONTH(CS$2)&lt;&gt;1,CR134,(('CVU IND'!$I$20+'CVU IND'!HenryHub*HLOOKUP(YEAR(CS$2),'CVU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T134" s="146">
        <f>IF(MONTH(CT$2)&lt;&gt;1,CS134,(('CVU IND'!$I$20+'CVU IND'!HenryHub*HLOOKUP(YEAR(CT$2),'CVU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U134" s="146">
        <f>IF(MONTH(CU$2)&lt;&gt;1,CT134,(('CVU IND'!$I$20+'CVU IND'!HenryHub*HLOOKUP(YEAR(CU$2),'CVU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V134" s="146">
        <f>IF(MONTH(CV$2)&lt;&gt;1,CU134,(('CVU IND'!$I$20+'CVU IND'!HenryHub*HLOOKUP(YEAR(CV$2),'CVU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W134" s="146">
        <f>IF(MONTH(CW$2)&lt;&gt;1,CV134,(('CVU IND'!$I$20+'CVU IND'!HenryHub*HLOOKUP(YEAR(CW$2),'CVU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X134" s="146">
        <f>IF(MONTH(CX$2)&lt;&gt;1,CW134,(('CVU IND'!$I$20+'CVU IND'!HenryHub*HLOOKUP(YEAR(CX$2),'CVU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Y134" s="146">
        <f>IF(MONTH(CY$2)&lt;&gt;1,CX134,(('CVU IND'!$I$20+'CVU IND'!HenryHub*HLOOKUP(YEAR(CY$2),'CVU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CZ134" s="146">
        <f>IF(MONTH(CZ$2)&lt;&gt;1,CY134,(('CVU IND'!$I$20+'CVU IND'!HenryHub*HLOOKUP(YEAR(CZ$2),'CVU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A134" s="146">
        <f>IF(MONTH(DA$2)&lt;&gt;1,CZ134,(('CVU IND'!$I$20+'CVU IND'!HenryHub*HLOOKUP(YEAR(DA$2),'CVU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B134" s="146">
        <f>IF(MONTH(DB$2)&lt;&gt;1,DA134,(('CVU IND'!$I$20+'CVU IND'!HenryHub*HLOOKUP(YEAR(DB$2),'CVU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C134" s="146">
        <f>IF(MONTH(DC$2)&lt;&gt;1,DB134,(('CVU IND'!$I$20+'CVU IND'!HenryHub*HLOOKUP(YEAR(DC$2),'CVU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D134" s="146">
        <f>IF(MONTH(DD$2)&lt;&gt;1,DC134,(('CVU IND'!$I$20+'CVU IND'!HenryHub*HLOOKUP(YEAR(DD$2),'CVU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E134" s="146">
        <f>IF(MONTH(DE$2)&lt;&gt;1,DD134,(('CVU IND'!$I$20+'CVU IND'!HenryHub*HLOOKUP(YEAR(DE$2),'CVU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F134" s="146">
        <f>IF(MONTH(DF$2)&lt;&gt;1,DE134,(('CVU IND'!$I$20+'CVU IND'!HenryHub*HLOOKUP(YEAR(DF$2),'CVU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G134" s="146">
        <f>IF(MONTH(DG$2)&lt;&gt;1,DF134,(('CVU IND'!$I$20+'CVU IND'!HenryHub*HLOOKUP(YEAR(DG$2),'CVU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H134" s="146">
        <f>IF(MONTH(DH$2)&lt;&gt;1,DG134,(('CVU IND'!$I$20+'CVU IND'!HenryHub*HLOOKUP(YEAR(DH$2),'CVU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I134" s="146">
        <f>IF(MONTH(DI$2)&lt;&gt;1,DH134,(('CVU IND'!$I$20+'CVU IND'!HenryHub*HLOOKUP(YEAR(DI$2),'CVU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J134" s="146">
        <f>IF(MONTH(DJ$2)&lt;&gt;1,DI134,(('CVU IND'!$I$20+'CVU IND'!HenryHub*HLOOKUP(YEAR(DJ$2),'CVU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K134" s="146">
        <f>IF(MONTH(DK$2)&lt;&gt;1,DJ134,(('CVU IND'!$I$20+'CVU IND'!HenryHub*HLOOKUP(YEAR(DK$2),'CVU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L134" s="146">
        <f>IF(MONTH(DL$2)&lt;&gt;1,DK134,(('CVU IND'!$I$20+'CVU IND'!HenryHub*HLOOKUP(YEAR(DL$2),'CVU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M134" s="146">
        <f>IF(MONTH(DM$2)&lt;&gt;1,DL134,(('CVU IND'!$I$20+'CVU IND'!HenryHub*HLOOKUP(YEAR(DM$2),'CVU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N134" s="146">
        <f>IF(MONTH(DN$2)&lt;&gt;1,DM134,(('CVU IND'!$I$20+'CVU IND'!HenryHub*HLOOKUP(YEAR(DN$2),'CVU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O134" s="146">
        <f>IF(MONTH(DO$2)&lt;&gt;1,DN134,(('CVU IND'!$I$20+'CVU IND'!HenryHub*HLOOKUP(YEAR(DO$2),'CVU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P134" s="146">
        <f>IF(MONTH(DP$2)&lt;&gt;1,DO134,(('CVU IND'!$I$20+'CVU IND'!HenryHub*HLOOKUP(YEAR(DP$2),'CVU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Q134" s="146">
        <f>IF(MONTH(DQ$2)&lt;&gt;1,DP134,(('CVU IND'!$I$20+'CVU IND'!HenryHub*HLOOKUP(YEAR(DQ$2),'CVU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R134" s="146">
        <f>IF(MONTH(DR$2)&lt;&gt;1,DQ134,(('CVU IND'!$I$20+'CVU IND'!HenryHub*HLOOKUP(YEAR(DR$2),'CVU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S134" s="146">
        <f>IF(MONTH(DS$2)&lt;&gt;1,DR134,(('CVU IND'!$I$20+'CVU IND'!HenryHub*HLOOKUP(YEAR(DS$2),'CVU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T134" s="146">
        <f>IF(MONTH(DT$2)&lt;&gt;1,DS134,(('CVU IND'!$I$20+'CVU IND'!HenryHub*HLOOKUP(YEAR(DT$2),'CVU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U134" s="146">
        <f>IF(MONTH(DU$2)&lt;&gt;1,DT134,(('CVU IND'!$I$20+'CVU IND'!HenryHub*HLOOKUP(YEAR(DU$2),'CVU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V134" s="146">
        <f>IF(MONTH(DV$2)&lt;&gt;1,DU134,(('CVU IND'!$I$20+'CVU IND'!HenryHub*HLOOKUP(YEAR(DV$2),'CVU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W134" s="146">
        <f>IF(MONTH(DW$2)&lt;&gt;1,DV134,(('CVU IND'!$I$20+'CVU IND'!HenryHub*HLOOKUP(YEAR(DW$2),'CVU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X134" s="146">
        <f>IF(MONTH(DX$2)&lt;&gt;1,DW134,(('CVU IND'!$I$20+'CVU IND'!HenryHub*HLOOKUP(YEAR(DX$2),'CVU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Y134" s="146">
        <f>IF(MONTH(DY$2)&lt;&gt;1,DX134,(('CVU IND'!$I$20+'CVU IND'!HenryHub*HLOOKUP(YEAR(DY$2),'CVU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Z134" s="146">
        <f>IF(MONTH(DZ$2)&lt;&gt;1,DY134,(('CVU IND'!$I$20+'CVU IND'!HenryHub*HLOOKUP(YEAR(DZ$2),'CVU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A134" s="146">
        <f>IF(MONTH(EA$2)&lt;&gt;1,DZ134,(('CVU IND'!$I$20+'CVU IND'!HenryHub*HLOOKUP(YEAR(EA$2),'CVU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B134" s="146">
        <f>IF(MONTH(EB$2)&lt;&gt;1,EA134,(('CVU IND'!$I$20+'CVU IND'!HenryHub*HLOOKUP(YEAR(EB$2),'CVU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C134" s="146">
        <f>IF(MONTH(EC$2)&lt;&gt;1,EB134,(('CVU IND'!$I$20+'CVU IND'!HenryHub*HLOOKUP(YEAR(EC$2),'CVU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D134" s="146">
        <f>IF(MONTH(ED$2)&lt;&gt;1,EC134,(('CVU IND'!$I$20+'CVU IND'!HenryHub*HLOOKUP(YEAR(ED$2),'CVU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E134" s="146">
        <f>IF(MONTH(EE$2)&lt;&gt;1,ED134,(('CVU IND'!$I$20+'CVU IND'!HenryHub*HLOOKUP(YEAR(EE$2),'CVU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F134" s="146">
        <f>IF(MONTH(EF$2)&lt;&gt;1,EE134,(('CVU IND'!$I$20+'CVU IND'!HenryHub*HLOOKUP(YEAR(EF$2),'CVU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G134" s="146">
        <f>IF(MONTH(EG$2)&lt;&gt;1,EF134,(('CVU IND'!$I$20+'CVU IND'!HenryHub*HLOOKUP(YEAR(EG$2),'CVU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H134" s="146">
        <f>IF(MONTH(EH$2)&lt;&gt;1,EG134,(('CVU IND'!$I$20+'CVU IND'!HenryHub*HLOOKUP(YEAR(EH$2),'CVU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I134" s="146">
        <f>IF(MONTH(EI$2)&lt;&gt;1,EH134,(('CVU IND'!$I$20+'CVU IND'!HenryHub*HLOOKUP(YEAR(EI$2),'CVU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J134" s="146">
        <f>IF(MONTH(EJ$2)&lt;&gt;1,EI134,(('CVU IND'!$I$20+'CVU IND'!HenryHub*HLOOKUP(YEAR(EJ$2),'CVU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K134" s="146">
        <f>IF(MONTH(EK$2)&lt;&gt;1,EJ134,(('CVU IND'!$I$20+'CVU IND'!HenryHub*HLOOKUP(YEAR(EK$2),'CVU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L134" s="146">
        <f>IF(MONTH(EL$2)&lt;&gt;1,EK134,(('CVU IND'!$I$20+'CVU IND'!HenryHub*HLOOKUP(YEAR(EL$2),'CVU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M134" s="146">
        <f>IF(MONTH(EM$2)&lt;&gt;1,EL134,(('CVU IND'!$I$20+'CVU IND'!HenryHub*HLOOKUP(YEAR(EM$2),'CVU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N134" s="146">
        <f>IF(MONTH(EN$2)&lt;&gt;1,EM134,(('CVU IND'!$I$20+'CVU IND'!HenryHub*HLOOKUP(YEAR(EN$2),'CVU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O134" s="146">
        <f>IF(MONTH(EO$2)&lt;&gt;1,EN134,(('CVU IND'!$I$20+'CVU IND'!HenryHub*HLOOKUP(YEAR(EO$2),'CVU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P134" s="146">
        <f>IF(MONTH(EP$2)&lt;&gt;1,EO134,(('CVU IND'!$I$20+'CVU IND'!HenryHub*HLOOKUP(YEAR(EP$2),'CVU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Q134" s="146">
        <f>IF(MONTH(EQ$2)&lt;&gt;1,EP134,(('CVU IND'!$I$20+'CVU IND'!HenryHub*HLOOKUP(YEAR(EQ$2),'CVU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R134" s="146">
        <f>IF(MONTH(ER$2)&lt;&gt;1,EQ134,(('CVU IND'!$I$20+'CVU IND'!HenryHub*HLOOKUP(YEAR(ER$2),'CVU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S134" s="146">
        <f>IF(MONTH(ES$2)&lt;&gt;1,ER134,(('CVU IND'!$I$20+'CVU IND'!HenryHub*HLOOKUP(YEAR(ES$2),'CVU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T134" s="146">
        <f>IF(MONTH(ET$2)&lt;&gt;1,ES134,(('CVU IND'!$I$20+'CVU IND'!HenryHub*HLOOKUP(YEAR(ET$2),'CVU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U134" s="146">
        <f>IF(MONTH(EU$2)&lt;&gt;1,ET134,(('CVU IND'!$I$20+'CVU IND'!HenryHub*HLOOKUP(YEAR(EU$2),'CVU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V134" s="146">
        <f>IF(MONTH(EV$2)&lt;&gt;1,EU134,(('CVU IND'!$I$20+'CVU IND'!HenryHub*HLOOKUP(YEAR(EV$2),'CVU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W134" s="146">
        <f>IF(MONTH(EW$2)&lt;&gt;1,EV134,(('CVU IND'!$I$20+'CVU IND'!HenryHub*HLOOKUP(YEAR(EW$2),'CVU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X134" s="146">
        <f>IF(MONTH(EX$2)&lt;&gt;1,EW134,(('CVU IND'!$I$20+'CVU IND'!HenryHub*HLOOKUP(YEAR(EX$2),'CVU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Y134" s="146">
        <f>IF(MONTH(EY$2)&lt;&gt;1,EX134,(('CVU IND'!$I$20+'CVU IND'!HenryHub*HLOOKUP(YEAR(EY$2),'CVU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Z134" s="146">
        <f>IF(MONTH(EZ$2)&lt;&gt;1,EY134,(('CVU IND'!$I$20+'CVU IND'!HenryHub*HLOOKUP(YEAR(EZ$2),'CVU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A134" s="146">
        <f>IF(MONTH(FA$2)&lt;&gt;1,EZ134,(('CVU IND'!$I$20+'CVU IND'!HenryHub*HLOOKUP(YEAR(FA$2),'CVU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B134" s="146">
        <f>IF(MONTH(FB$2)&lt;&gt;1,FA134,(('CVU IND'!$I$20+'CVU IND'!HenryHub*HLOOKUP(YEAR(FB$2),'CVU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C134" s="146">
        <f>IF(MONTH(FC$2)&lt;&gt;1,FB134,(('CVU IND'!$I$20+'CVU IND'!HenryHub*HLOOKUP(YEAR(FC$2),'CVU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D134" s="146">
        <f>IF(MONTH(FD$2)&lt;&gt;1,FC134,(('CVU IND'!$I$20+'CVU IND'!HenryHub*HLOOKUP(YEAR(FD$2),'CVU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E134" s="146">
        <f>IF(MONTH(FE$2)&lt;&gt;1,FD134,(('CVU IND'!$I$20+'CVU IND'!HenryHub*HLOOKUP(YEAR(FE$2),'CVU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F134" s="146">
        <f>IF(MONTH(FF$2)&lt;&gt;1,FE134,(('CVU IND'!$I$20+'CVU IND'!HenryHub*HLOOKUP(YEAR(FF$2),'CVU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G134" s="146">
        <f>IF(MONTH(FG$2)&lt;&gt;1,FF134,(('CVU IND'!$I$20+'CVU IND'!HenryHub*HLOOKUP(YEAR(FG$2),'CVU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H134" s="146">
        <f>IF(MONTH(FH$2)&lt;&gt;1,FG134,(('CVU IND'!$I$20+'CVU IND'!HenryHub*HLOOKUP(YEAR(FH$2),'CVU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I134" s="146">
        <f>IF(MONTH(FI$2)&lt;&gt;1,FH134,(('CVU IND'!$I$20+'CVU IND'!HenryHub*HLOOKUP(YEAR(FI$2),'CVU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J134" s="146">
        <f>IF(MONTH(FJ$2)&lt;&gt;1,FI134,(('CVU IND'!$I$20+'CVU IND'!HenryHub*HLOOKUP(YEAR(FJ$2),'CVU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K134" s="146">
        <f>IF(MONTH(FK$2)&lt;&gt;1,FJ134,(('CVU IND'!$I$20+'CVU IND'!HenryHub*HLOOKUP(YEAR(FK$2),'CVU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L134" s="146">
        <f>IF(MONTH(FL$2)&lt;&gt;1,FK134,(('CVU IND'!$I$20+'CVU IND'!HenryHub*HLOOKUP(YEAR(FL$2),'CVU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M134" s="146">
        <f>IF(MONTH(FM$2)&lt;&gt;1,FL134,(('CVU IND'!$I$20+'CVU IND'!HenryHub*HLOOKUP(YEAR(FM$2),'CVU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N134" s="146">
        <f>IF(MONTH(FN$2)&lt;&gt;1,FM134,(('CVU IND'!$I$20+'CVU IND'!HenryHub*HLOOKUP(YEAR(FN$2),'CVU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O134" s="146">
        <f>IF(MONTH(FO$2)&lt;&gt;1,FN134,(('CVU IND'!$I$20+'CVU IND'!HenryHub*HLOOKUP(YEAR(FO$2),'CVU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P134" s="146">
        <f>IF(MONTH(FP$2)&lt;&gt;1,FO134,(('CVU IND'!$I$20+'CVU IND'!HenryHub*HLOOKUP(YEAR(FP$2),'CVU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Q134" s="146">
        <f>IF(MONTH(FQ$2)&lt;&gt;1,FP134,(('CVU IND'!$I$20+'CVU IND'!HenryHub*HLOOKUP(YEAR(FQ$2),'CVU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R134" s="146">
        <f>IF(MONTH(FR$2)&lt;&gt;1,FQ134,(('CVU IND'!$I$20+'CVU IND'!HenryHub*HLOOKUP(YEAR(FR$2),'CVU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S134" s="146">
        <f>IF(MONTH(FS$2)&lt;&gt;1,FR134,(('CVU IND'!$I$20+'CVU IND'!HenryHub*HLOOKUP(YEAR(FS$2),'CVU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T134" s="146">
        <f>IF(MONTH(FT$2)&lt;&gt;1,FS134,(('CVU IND'!$I$20+'CVU IND'!HenryHub*HLOOKUP(YEAR(FT$2),'CVU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U134" s="146">
        <f>IF(MONTH(FU$2)&lt;&gt;1,FT134,(('CVU IND'!$I$20+'CVU IND'!HenryHub*HLOOKUP(YEAR(FU$2),'CVU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V134" s="146">
        <f>IF(MONTH(FV$2)&lt;&gt;1,FU134,(('CVU IND'!$I$20+'CVU IND'!HenryHub*HLOOKUP(YEAR(FV$2),'CVU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W134" s="146">
        <f>IF(MONTH(FW$2)&lt;&gt;1,FV134,(('CVU IND'!$I$20+'CVU IND'!HenryHub*HLOOKUP(YEAR(FW$2),'CVU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X134" s="146">
        <f>IF(MONTH(FX$2)&lt;&gt;1,FW134,(('CVU IND'!$I$20+'CVU IND'!HenryHub*HLOOKUP(YEAR(FX$2),'CVU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Y134" s="146">
        <f>IF(MONTH(FY$2)&lt;&gt;1,FX134,(('CVU IND'!$I$20+'CVU IND'!HenryHub*HLOOKUP(YEAR(FY$2),'CVU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Z134" s="146">
        <f>IF(MONTH(FZ$2)&lt;&gt;1,FY134,(('CVU IND'!$I$20+'CVU IND'!HenryHub*HLOOKUP(YEAR(FZ$2),'CVU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A134" s="146">
        <f>IF(MONTH(GA$2)&lt;&gt;1,FZ134,(('CVU IND'!$I$20+'CVU IND'!HenryHub*HLOOKUP(YEAR(GA$2),'CVU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B134" s="146">
        <f>IF(MONTH(GB$2)&lt;&gt;1,GA134,(('CVU IND'!$I$20+'CVU IND'!HenryHub*HLOOKUP(YEAR(GB$2),'CVU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C134" s="146">
        <f>IF(MONTH(GC$2)&lt;&gt;1,GB134,(('CVU IND'!$I$20+'CVU IND'!HenryHub*HLOOKUP(YEAR(GC$2),'CVU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D134" s="146">
        <f>IF(MONTH(GD$2)&lt;&gt;1,GC134,(('CVU IND'!$I$20+'CVU IND'!HenryHub*HLOOKUP(YEAR(GD$2),'CVU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E134" s="146">
        <f>IF(MONTH(GE$2)&lt;&gt;1,GD134,(('CVU IND'!$I$20+'CVU IND'!HenryHub*HLOOKUP(YEAR(GE$2),'CVU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F134" s="146">
        <f>IF(MONTH(GF$2)&lt;&gt;1,GE134,(('CVU IND'!$I$20+'CVU IND'!HenryHub*HLOOKUP(YEAR(GF$2),'CVU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G134" s="146">
        <f>IF(MONTH(GG$2)&lt;&gt;1,GF134,(('CVU IND'!$I$20+'CVU IND'!HenryHub*HLOOKUP(YEAR(GG$2),'CVU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H134" s="146">
        <f>IF(MONTH(GH$2)&lt;&gt;1,GG134,(('CVU IND'!$I$20+'CVU IND'!HenryHub*HLOOKUP(YEAR(GH$2),'CVU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I134" s="146">
        <f>IF(MONTH(GI$2)&lt;&gt;1,GH134,(('CVU IND'!$I$20+'CVU IND'!HenryHub*HLOOKUP(YEAR(GI$2),'CVU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J134" s="146">
        <f>IF(MONTH(GJ$2)&lt;&gt;1,GI134,(('CVU IND'!$I$20+'CVU IND'!HenryHub*HLOOKUP(YEAR(GJ$2),'CVU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K134" s="146">
        <f>IF(MONTH(GK$2)&lt;&gt;1,GJ134,(('CVU IND'!$I$20+'CVU IND'!HenryHub*HLOOKUP(YEAR(GK$2),'CVU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L134" s="146">
        <f>IF(MONTH(GL$2)&lt;&gt;1,GK134,(('CVU IND'!$I$20+'CVU IND'!HenryHub*HLOOKUP(YEAR(GL$2),'CVU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M134" s="146">
        <f>IF(MONTH(GM$2)&lt;&gt;1,GL134,(('CVU IND'!$I$20+'CVU IND'!HenryHub*HLOOKUP(YEAR(GM$2),'CVU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N134" s="146">
        <f>IF(MONTH(GN$2)&lt;&gt;1,GM134,(('CVU IND'!$I$20+'CVU IND'!HenryHub*HLOOKUP(YEAR(GN$2),'CVU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O134" s="146">
        <f>IF(MONTH(GO$2)&lt;&gt;1,GN134,(('CVU IND'!$I$20+'CVU IND'!HenryHub*HLOOKUP(YEAR(GO$2),'CVU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P134" s="146">
        <f>IF(MONTH(GP$2)&lt;&gt;1,GO134,(('CVU IND'!$I$20+'CVU IND'!HenryHub*HLOOKUP(YEAR(GP$2),'CVU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Q134" s="146">
        <f>IF(MONTH(GQ$2)&lt;&gt;1,GP134,(('CVU IND'!$I$20+'CVU IND'!HenryHub*HLOOKUP(YEAR(GQ$2),'CVU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R134" s="146">
        <f>IF(MONTH(GR$2)&lt;&gt;1,GQ134,(('CVU IND'!$I$20+'CVU IND'!HenryHub*HLOOKUP(YEAR(GR$2),'CVU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S134" s="146">
        <f>IF(MONTH(GS$2)&lt;&gt;1,GR134,(('CVU IND'!$I$20+'CVU IND'!HenryHub*HLOOKUP(YEAR(GS$2),'CVU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T134" s="146">
        <f>IF(MONTH(GT$2)&lt;&gt;1,GS134,(('CVU IND'!$I$20+'CVU IND'!HenryHub*HLOOKUP(YEAR(GT$2),'CVU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U134" s="146">
        <f>IF(MONTH(GU$2)&lt;&gt;1,GT134,(('CVU IND'!$I$20+'CVU IND'!HenryHub*HLOOKUP(YEAR(GU$2),'CVU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V134" s="146">
        <f>IF(MONTH(GV$2)&lt;&gt;1,GU134,(('CVU IND'!$I$20+'CVU IND'!HenryHub*HLOOKUP(YEAR(GV$2),'CVU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W134" s="146">
        <f>IF(MONTH(GW$2)&lt;&gt;1,GV134,(('CVU IND'!$I$20+'CVU IND'!HenryHub*HLOOKUP(YEAR(GW$2),'CVU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X134" s="146">
        <f>IF(MONTH(GX$2)&lt;&gt;1,GW134,(('CVU IND'!$I$20+'CVU IND'!HenryHub*HLOOKUP(YEAR(GX$2),'CVU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Y134" s="146">
        <f>IF(MONTH(GY$2)&lt;&gt;1,GX134,(('CVU IND'!$I$20+'CVU IND'!HenryHub*HLOOKUP(YEAR(GY$2),'CVU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Z134" s="146">
        <f>IF(MONTH(GZ$2)&lt;&gt;1,GY134,(('CVU IND'!$I$20+'CVU IND'!HenryHub*HLOOKUP(YEAR(GZ$2),'CVU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A134" s="146">
        <f>IF(MONTH(HA$2)&lt;&gt;1,GZ134,(('CVU IND'!$I$20+'CVU IND'!HenryHub*HLOOKUP(YEAR(HA$2),'CVU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B134" s="146">
        <f>IF(MONTH(HB$2)&lt;&gt;1,HA134,(('CVU IND'!$I$20+'CVU IND'!HenryHub*HLOOKUP(YEAR(HB$2),'CVU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C134" s="146">
        <f>IF(MONTH(HC$2)&lt;&gt;1,HB134,(('CVU IND'!$I$20+'CVU IND'!HenryHub*HLOOKUP(YEAR(HC$2),'CVU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D134" s="146">
        <f>IF(MONTH(HD$2)&lt;&gt;1,HC134,(('CVU IND'!$I$20+'CVU IND'!HenryHub*HLOOKUP(YEAR(HD$2),'CVU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E134" s="146">
        <f>IF(MONTH(HE$2)&lt;&gt;1,HD134,(('CVU IND'!$I$20+'CVU IND'!HenryHub*HLOOKUP(YEAR(HE$2),'CVU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F134" s="146">
        <f>IF(MONTH(HF$2)&lt;&gt;1,HE134,(('CVU IND'!$I$20+'CVU IND'!HenryHub*HLOOKUP(YEAR(HF$2),'CVU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G134" s="146">
        <f>IF(MONTH(HG$2)&lt;&gt;1,HF134,(('CVU IND'!$I$20+'CVU IND'!HenryHub*HLOOKUP(YEAR(HG$2),'CVU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H134" s="146">
        <f>IF(MONTH(HH$2)&lt;&gt;1,HG134,(('CVU IND'!$I$20+'CVU IND'!HenryHub*HLOOKUP(YEAR(HH$2),'CVU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I134" s="146">
        <f>IF(MONTH(HI$2)&lt;&gt;1,HH134,(('CVU IND'!$I$20+'CVU IND'!HenryHub*HLOOKUP(YEAR(HI$2),'CVU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J134" s="146">
        <f>IF(MONTH(HJ$2)&lt;&gt;1,HI134,(('CVU IND'!$I$20+'CVU IND'!HenryHub*HLOOKUP(YEAR(HJ$2),'CVU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K134" s="146">
        <f>IF(MONTH(HK$2)&lt;&gt;1,HJ134,(('CVU IND'!$I$20+'CVU IND'!HenryHub*HLOOKUP(YEAR(HK$2),'CVU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L134" s="146">
        <f>IF(MONTH(HL$2)&lt;&gt;1,HK134,(('CVU IND'!$I$20+'CVU IND'!HenryHub*HLOOKUP(YEAR(HL$2),'CVU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M134" s="146">
        <f>IF(MONTH(HM$2)&lt;&gt;1,HL134,(('CVU IND'!$I$20+'CVU IND'!HenryHub*HLOOKUP(YEAR(HM$2),'CVU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N134" s="146">
        <f>IF(MONTH(HN$2)&lt;&gt;1,HM134,(('CVU IND'!$I$20+'CVU IND'!HenryHub*HLOOKUP(YEAR(HN$2),'CVU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O134" s="423">
        <f t="shared" si="21"/>
        <v>589.74565364701323</v>
      </c>
      <c r="HP134" s="423">
        <f t="shared" si="21"/>
        <v>589.74565364701323</v>
      </c>
      <c r="HQ134" s="423">
        <f t="shared" si="21"/>
        <v>589.74565364701323</v>
      </c>
      <c r="HR134" s="423">
        <f t="shared" si="21"/>
        <v>589.74565364701323</v>
      </c>
      <c r="HS134" s="423">
        <f t="shared" si="21"/>
        <v>589.74565364701323</v>
      </c>
      <c r="HT134" s="423">
        <f t="shared" si="21"/>
        <v>589.74565364701323</v>
      </c>
      <c r="HU134" s="423">
        <f t="shared" si="21"/>
        <v>589.74565364701323</v>
      </c>
      <c r="HV134" s="423">
        <f t="shared" si="21"/>
        <v>589.74565364701323</v>
      </c>
      <c r="HW134" s="423">
        <f t="shared" si="21"/>
        <v>589.74565364701323</v>
      </c>
      <c r="HX134" s="423">
        <f t="shared" si="21"/>
        <v>589.74565364701323</v>
      </c>
      <c r="HY134" s="423">
        <f t="shared" si="21"/>
        <v>589.74565364701323</v>
      </c>
      <c r="HZ134" s="423">
        <f t="shared" si="21"/>
        <v>589.74565364701323</v>
      </c>
      <c r="IA134" s="423">
        <f t="shared" si="24"/>
        <v>589.74565364701323</v>
      </c>
      <c r="IB134" s="423">
        <f t="shared" si="24"/>
        <v>589.74565364701323</v>
      </c>
      <c r="IC134" s="423">
        <f t="shared" si="24"/>
        <v>589.74565364701323</v>
      </c>
      <c r="ID134" s="423">
        <f t="shared" si="24"/>
        <v>589.74565364701323</v>
      </c>
      <c r="IE134" s="423">
        <f t="shared" si="24"/>
        <v>589.74565364701323</v>
      </c>
      <c r="IF134" s="423">
        <f t="shared" si="24"/>
        <v>589.74565364701323</v>
      </c>
      <c r="IG134" s="423">
        <f t="shared" si="24"/>
        <v>589.74565364701323</v>
      </c>
      <c r="IH134" s="423">
        <f t="shared" si="24"/>
        <v>589.74565364701323</v>
      </c>
      <c r="II134" s="423">
        <f t="shared" si="24"/>
        <v>589.74565364701323</v>
      </c>
      <c r="IJ134" s="423">
        <f t="shared" si="24"/>
        <v>589.74565364701323</v>
      </c>
      <c r="IK134" s="423">
        <f t="shared" si="24"/>
        <v>589.74565364701323</v>
      </c>
      <c r="IL134" s="423">
        <f t="shared" si="24"/>
        <v>589.74565364701323</v>
      </c>
    </row>
    <row r="135" spans="1:246" x14ac:dyDescent="0.25">
      <c r="A135" s="162">
        <v>465</v>
      </c>
      <c r="B135" s="163" t="s">
        <v>288</v>
      </c>
      <c r="C135" s="163">
        <v>2</v>
      </c>
      <c r="D135" s="163">
        <v>0.02</v>
      </c>
      <c r="E135" s="164">
        <v>13012382.15845765</v>
      </c>
      <c r="F135" s="145">
        <f t="shared" si="11"/>
        <v>226.24006204799997</v>
      </c>
      <c r="G135" s="146">
        <f t="shared" si="9"/>
        <v>364</v>
      </c>
      <c r="H135" s="147">
        <f>MAX(0,IF(Q135&lt;&gt;"",(YEAR(Q135)-YEAR(GERAL!$G$3))*12+MONTH(Q135)+1,999))</f>
        <v>999</v>
      </c>
      <c r="I135" s="148"/>
      <c r="J135" s="165">
        <v>44287</v>
      </c>
      <c r="K135" s="150">
        <f>IF(J135&lt;&gt;"",(YEAR(J135)-YEAR(GERAL!$G$3))*12+MONTH(J135)+IF(DAY(J135)&gt;1,1,0),0)</f>
        <v>16</v>
      </c>
      <c r="L135" s="166">
        <f t="shared" si="14"/>
        <v>2.08</v>
      </c>
      <c r="M135" s="166">
        <f t="shared" si="15"/>
        <v>7.05</v>
      </c>
      <c r="N135" s="167">
        <v>344.65</v>
      </c>
      <c r="O135" s="168">
        <f t="shared" si="12"/>
        <v>0</v>
      </c>
      <c r="P135" s="169"/>
      <c r="Q135" s="165"/>
      <c r="R135" s="170">
        <f t="shared" si="16"/>
        <v>248.57</v>
      </c>
      <c r="S135" s="171">
        <v>1</v>
      </c>
      <c r="T135" s="172">
        <v>0</v>
      </c>
      <c r="AL135" s="170" t="s">
        <v>175</v>
      </c>
      <c r="AM135" s="150" t="s">
        <v>389</v>
      </c>
      <c r="AO135" s="511">
        <v>0.56999999999999995</v>
      </c>
      <c r="AQ135" s="146">
        <f>ROUND(('CVU IND'!$H$20*(1/$AO135/'CVU IND'!$D$10*1.1111111111)*'CVU IND'!Câmbio/(1-'CVU IND'!Perdas)*'CVU IND'!Impostos)+('CVU IND'!OeM/(1-'CVU IND'!Perdas)*'CVU IND'!Câmbio),0)</f>
        <v>364</v>
      </c>
      <c r="AR135" s="146">
        <f>IF(MONTH(AR$2)&lt;&gt;1,AQ135,(('CVU IND'!$I$20+'CVU IND'!HenryHub*HLOOKUP(YEAR(AR$2),'CVU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S135" s="146">
        <f>IF(MONTH(AS$2)&lt;&gt;1,AR135,(('CVU IND'!$I$20+'CVU IND'!HenryHub*HLOOKUP(YEAR(AS$2),'CVU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T135" s="146">
        <f>IF(MONTH(AT$2)&lt;&gt;1,AS135,(('CVU IND'!$I$20+'CVU IND'!HenryHub*HLOOKUP(YEAR(AT$2),'CVU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U135" s="146">
        <f>IF(MONTH(AU$2)&lt;&gt;1,AT135,(('CVU IND'!$I$20+'CVU IND'!HenryHub*HLOOKUP(YEAR(AU$2),'CVU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V135" s="146">
        <f>IF(MONTH(AV$2)&lt;&gt;1,AU135,(('CVU IND'!$I$20+'CVU IND'!HenryHub*HLOOKUP(YEAR(AV$2),'CVU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W135" s="146">
        <f>IF(MONTH(AW$2)&lt;&gt;1,AV135,(('CVU IND'!$I$20+'CVU IND'!HenryHub*HLOOKUP(YEAR(AW$2),'CVU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X135" s="146">
        <f>IF(MONTH(AX$2)&lt;&gt;1,AW135,(('CVU IND'!$I$20+'CVU IND'!HenryHub*HLOOKUP(YEAR(AX$2),'CVU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Y135" s="146">
        <f>IF(MONTH(AY$2)&lt;&gt;1,AX135,(('CVU IND'!$I$20+'CVU IND'!HenryHub*HLOOKUP(YEAR(AY$2),'CVU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Z135" s="146">
        <f>IF(MONTH(AZ$2)&lt;&gt;1,AY135,(('CVU IND'!$I$20+'CVU IND'!HenryHub*HLOOKUP(YEAR(AZ$2),'CVU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A135" s="146">
        <f>IF(MONTH(BA$2)&lt;&gt;1,AZ135,(('CVU IND'!$I$20+'CVU IND'!HenryHub*HLOOKUP(YEAR(BA$2),'CVU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B135" s="146">
        <f>IF(MONTH(BB$2)&lt;&gt;1,BA135,(('CVU IND'!$I$20+'CVU IND'!HenryHub*HLOOKUP(YEAR(BB$2),'CVU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C135" s="146">
        <f>IF(MONTH(BC$2)&lt;&gt;1,BB135,(('CVU IND'!$I$20+'CVU IND'!HenryHub*HLOOKUP(YEAR(BC$2),'CVU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D135" s="146">
        <f>IF(MONTH(BD$2)&lt;&gt;1,BC135,(('CVU IND'!$I$20+'CVU IND'!HenryHub*HLOOKUP(YEAR(BD$2),'CVU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E135" s="146">
        <f>IF(MONTH(BE$2)&lt;&gt;1,BD135,(('CVU IND'!$I$20+'CVU IND'!HenryHub*HLOOKUP(YEAR(BE$2),'CVU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F135" s="146">
        <f>IF(MONTH(BF$2)&lt;&gt;1,BE135,(('CVU IND'!$I$20+'CVU IND'!HenryHub*HLOOKUP(YEAR(BF$2),'CVU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G135" s="146">
        <f>IF(MONTH(BG$2)&lt;&gt;1,BF135,(('CVU IND'!$I$20+'CVU IND'!HenryHub*HLOOKUP(YEAR(BG$2),'CVU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H135" s="146">
        <f>IF(MONTH(BH$2)&lt;&gt;1,BG135,(('CVU IND'!$I$20+'CVU IND'!HenryHub*HLOOKUP(YEAR(BH$2),'CVU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I135" s="146">
        <f>IF(MONTH(BI$2)&lt;&gt;1,BH135,(('CVU IND'!$I$20+'CVU IND'!HenryHub*HLOOKUP(YEAR(BI$2),'CVU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J135" s="146">
        <f>IF(MONTH(BJ$2)&lt;&gt;1,BI135,(('CVU IND'!$I$20+'CVU IND'!HenryHub*HLOOKUP(YEAR(BJ$2),'CVU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K135" s="146">
        <f>IF(MONTH(BK$2)&lt;&gt;1,BJ135,(('CVU IND'!$I$20+'CVU IND'!HenryHub*HLOOKUP(YEAR(BK$2),'CVU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L135" s="146">
        <f>IF(MONTH(BL$2)&lt;&gt;1,BK135,(('CVU IND'!$I$20+'CVU IND'!HenryHub*HLOOKUP(YEAR(BL$2),'CVU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M135" s="146">
        <f>IF(MONTH(BM$2)&lt;&gt;1,BL135,(('CVU IND'!$I$20+'CVU IND'!HenryHub*HLOOKUP(YEAR(BM$2),'CVU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N135" s="146">
        <f>IF(MONTH(BN$2)&lt;&gt;1,BM135,(('CVU IND'!$I$20+'CVU IND'!HenryHub*HLOOKUP(YEAR(BN$2),'CVU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O135" s="146">
        <f>IF(MONTH(BO$2)&lt;&gt;1,BN135,(('CVU IND'!$I$20+'CVU IND'!HenryHub*HLOOKUP(YEAR(BO$2),'CVU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P135" s="146">
        <f>IF(MONTH(BP$2)&lt;&gt;1,BO135,(('CVU IND'!$I$20+'CVU IND'!HenryHub*HLOOKUP(YEAR(BP$2),'CVU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Q135" s="146">
        <f>IF(MONTH(BQ$2)&lt;&gt;1,BP135,(('CVU IND'!$I$20+'CVU IND'!HenryHub*HLOOKUP(YEAR(BQ$2),'CVU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R135" s="146">
        <f>IF(MONTH(BR$2)&lt;&gt;1,BQ135,(('CVU IND'!$I$20+'CVU IND'!HenryHub*HLOOKUP(YEAR(BR$2),'CVU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S135" s="146">
        <f>IF(MONTH(BS$2)&lt;&gt;1,BR135,(('CVU IND'!$I$20+'CVU IND'!HenryHub*HLOOKUP(YEAR(BS$2),'CVU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T135" s="146">
        <f>IF(MONTH(BT$2)&lt;&gt;1,BS135,(('CVU IND'!$I$20+'CVU IND'!HenryHub*HLOOKUP(YEAR(BT$2),'CVU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U135" s="146">
        <f>IF(MONTH(BU$2)&lt;&gt;1,BT135,(('CVU IND'!$I$20+'CVU IND'!HenryHub*HLOOKUP(YEAR(BU$2),'CVU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V135" s="146">
        <f>IF(MONTH(BV$2)&lt;&gt;1,BU135,(('CVU IND'!$I$20+'CVU IND'!HenryHub*HLOOKUP(YEAR(BV$2),'CVU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W135" s="146">
        <f>IF(MONTH(BW$2)&lt;&gt;1,BV135,(('CVU IND'!$I$20+'CVU IND'!HenryHub*HLOOKUP(YEAR(BW$2),'CVU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X135" s="146">
        <f>IF(MONTH(BX$2)&lt;&gt;1,BW135,(('CVU IND'!$I$20+'CVU IND'!HenryHub*HLOOKUP(YEAR(BX$2),'CVU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Y135" s="146">
        <f>IF(MONTH(BY$2)&lt;&gt;1,BX135,(('CVU IND'!$I$20+'CVU IND'!HenryHub*HLOOKUP(YEAR(BY$2),'CVU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Z135" s="146">
        <f>IF(MONTH(BZ$2)&lt;&gt;1,BY135,(('CVU IND'!$I$20+'CVU IND'!HenryHub*HLOOKUP(YEAR(BZ$2),'CVU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CA135" s="146">
        <f>IF(MONTH(CA$2)&lt;&gt;1,BZ135,(('CVU IND'!$I$20+'CVU IND'!HenryHub*HLOOKUP(YEAR(CA$2),'CVU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B135" s="146">
        <f>IF(MONTH(CB$2)&lt;&gt;1,CA135,(('CVU IND'!$I$20+'CVU IND'!HenryHub*HLOOKUP(YEAR(CB$2),'CVU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C135" s="146">
        <f>IF(MONTH(CC$2)&lt;&gt;1,CB135,(('CVU IND'!$I$20+'CVU IND'!HenryHub*HLOOKUP(YEAR(CC$2),'CVU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D135" s="146">
        <f>IF(MONTH(CD$2)&lt;&gt;1,CC135,(('CVU IND'!$I$20+'CVU IND'!HenryHub*HLOOKUP(YEAR(CD$2),'CVU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E135" s="146">
        <f>IF(MONTH(CE$2)&lt;&gt;1,CD135,(('CVU IND'!$I$20+'CVU IND'!HenryHub*HLOOKUP(YEAR(CE$2),'CVU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F135" s="146">
        <f>IF(MONTH(CF$2)&lt;&gt;1,CE135,(('CVU IND'!$I$20+'CVU IND'!HenryHub*HLOOKUP(YEAR(CF$2),'CVU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G135" s="146">
        <f>IF(MONTH(CG$2)&lt;&gt;1,CF135,(('CVU IND'!$I$20+'CVU IND'!HenryHub*HLOOKUP(YEAR(CG$2),'CVU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H135" s="146">
        <f>IF(MONTH(CH$2)&lt;&gt;1,CG135,(('CVU IND'!$I$20+'CVU IND'!HenryHub*HLOOKUP(YEAR(CH$2),'CVU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I135" s="146">
        <f>IF(MONTH(CI$2)&lt;&gt;1,CH135,(('CVU IND'!$I$20+'CVU IND'!HenryHub*HLOOKUP(YEAR(CI$2),'CVU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J135" s="146">
        <f>IF(MONTH(CJ$2)&lt;&gt;1,CI135,(('CVU IND'!$I$20+'CVU IND'!HenryHub*HLOOKUP(YEAR(CJ$2),'CVU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K135" s="146">
        <f>IF(MONTH(CK$2)&lt;&gt;1,CJ135,(('CVU IND'!$I$20+'CVU IND'!HenryHub*HLOOKUP(YEAR(CK$2),'CVU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L135" s="146">
        <f>IF(MONTH(CL$2)&lt;&gt;1,CK135,(('CVU IND'!$I$20+'CVU IND'!HenryHub*HLOOKUP(YEAR(CL$2),'CVU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M135" s="146">
        <f>IF(MONTH(CM$2)&lt;&gt;1,CL135,(('CVU IND'!$I$20+'CVU IND'!HenryHub*HLOOKUP(YEAR(CM$2),'CVU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N135" s="146">
        <f>IF(MONTH(CN$2)&lt;&gt;1,CM135,(('CVU IND'!$I$20+'CVU IND'!HenryHub*HLOOKUP(YEAR(CN$2),'CVU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O135" s="146">
        <f>IF(MONTH(CO$2)&lt;&gt;1,CN135,(('CVU IND'!$I$20+'CVU IND'!HenryHub*HLOOKUP(YEAR(CO$2),'CVU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P135" s="146">
        <f>IF(MONTH(CP$2)&lt;&gt;1,CO135,(('CVU IND'!$I$20+'CVU IND'!HenryHub*HLOOKUP(YEAR(CP$2),'CVU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Q135" s="146">
        <f>IF(MONTH(CQ$2)&lt;&gt;1,CP135,(('CVU IND'!$I$20+'CVU IND'!HenryHub*HLOOKUP(YEAR(CQ$2),'CVU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R135" s="146">
        <f>IF(MONTH(CR$2)&lt;&gt;1,CQ135,(('CVU IND'!$I$20+'CVU IND'!HenryHub*HLOOKUP(YEAR(CR$2),'CVU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S135" s="146">
        <f>IF(MONTH(CS$2)&lt;&gt;1,CR135,(('CVU IND'!$I$20+'CVU IND'!HenryHub*HLOOKUP(YEAR(CS$2),'CVU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T135" s="146">
        <f>IF(MONTH(CT$2)&lt;&gt;1,CS135,(('CVU IND'!$I$20+'CVU IND'!HenryHub*HLOOKUP(YEAR(CT$2),'CVU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U135" s="146">
        <f>IF(MONTH(CU$2)&lt;&gt;1,CT135,(('CVU IND'!$I$20+'CVU IND'!HenryHub*HLOOKUP(YEAR(CU$2),'CVU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V135" s="146">
        <f>IF(MONTH(CV$2)&lt;&gt;1,CU135,(('CVU IND'!$I$20+'CVU IND'!HenryHub*HLOOKUP(YEAR(CV$2),'CVU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W135" s="146">
        <f>IF(MONTH(CW$2)&lt;&gt;1,CV135,(('CVU IND'!$I$20+'CVU IND'!HenryHub*HLOOKUP(YEAR(CW$2),'CVU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X135" s="146">
        <f>IF(MONTH(CX$2)&lt;&gt;1,CW135,(('CVU IND'!$I$20+'CVU IND'!HenryHub*HLOOKUP(YEAR(CX$2),'CVU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Y135" s="146">
        <f>IF(MONTH(CY$2)&lt;&gt;1,CX135,(('CVU IND'!$I$20+'CVU IND'!HenryHub*HLOOKUP(YEAR(CY$2),'CVU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CZ135" s="146">
        <f>IF(MONTH(CZ$2)&lt;&gt;1,CY135,(('CVU IND'!$I$20+'CVU IND'!HenryHub*HLOOKUP(YEAR(CZ$2),'CVU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A135" s="146">
        <f>IF(MONTH(DA$2)&lt;&gt;1,CZ135,(('CVU IND'!$I$20+'CVU IND'!HenryHub*HLOOKUP(YEAR(DA$2),'CVU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B135" s="146">
        <f>IF(MONTH(DB$2)&lt;&gt;1,DA135,(('CVU IND'!$I$20+'CVU IND'!HenryHub*HLOOKUP(YEAR(DB$2),'CVU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C135" s="146">
        <f>IF(MONTH(DC$2)&lt;&gt;1,DB135,(('CVU IND'!$I$20+'CVU IND'!HenryHub*HLOOKUP(YEAR(DC$2),'CVU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D135" s="146">
        <f>IF(MONTH(DD$2)&lt;&gt;1,DC135,(('CVU IND'!$I$20+'CVU IND'!HenryHub*HLOOKUP(YEAR(DD$2),'CVU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E135" s="146">
        <f>IF(MONTH(DE$2)&lt;&gt;1,DD135,(('CVU IND'!$I$20+'CVU IND'!HenryHub*HLOOKUP(YEAR(DE$2),'CVU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F135" s="146">
        <f>IF(MONTH(DF$2)&lt;&gt;1,DE135,(('CVU IND'!$I$20+'CVU IND'!HenryHub*HLOOKUP(YEAR(DF$2),'CVU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G135" s="146">
        <f>IF(MONTH(DG$2)&lt;&gt;1,DF135,(('CVU IND'!$I$20+'CVU IND'!HenryHub*HLOOKUP(YEAR(DG$2),'CVU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H135" s="146">
        <f>IF(MONTH(DH$2)&lt;&gt;1,DG135,(('CVU IND'!$I$20+'CVU IND'!HenryHub*HLOOKUP(YEAR(DH$2),'CVU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I135" s="146">
        <f>IF(MONTH(DI$2)&lt;&gt;1,DH135,(('CVU IND'!$I$20+'CVU IND'!HenryHub*HLOOKUP(YEAR(DI$2),'CVU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J135" s="146">
        <f>IF(MONTH(DJ$2)&lt;&gt;1,DI135,(('CVU IND'!$I$20+'CVU IND'!HenryHub*HLOOKUP(YEAR(DJ$2),'CVU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K135" s="146">
        <f>IF(MONTH(DK$2)&lt;&gt;1,DJ135,(('CVU IND'!$I$20+'CVU IND'!HenryHub*HLOOKUP(YEAR(DK$2),'CVU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L135" s="146">
        <f>IF(MONTH(DL$2)&lt;&gt;1,DK135,(('CVU IND'!$I$20+'CVU IND'!HenryHub*HLOOKUP(YEAR(DL$2),'CVU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M135" s="146">
        <f>IF(MONTH(DM$2)&lt;&gt;1,DL135,(('CVU IND'!$I$20+'CVU IND'!HenryHub*HLOOKUP(YEAR(DM$2),'CVU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N135" s="146">
        <f>IF(MONTH(DN$2)&lt;&gt;1,DM135,(('CVU IND'!$I$20+'CVU IND'!HenryHub*HLOOKUP(YEAR(DN$2),'CVU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O135" s="146">
        <f>IF(MONTH(DO$2)&lt;&gt;1,DN135,(('CVU IND'!$I$20+'CVU IND'!HenryHub*HLOOKUP(YEAR(DO$2),'CVU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P135" s="146">
        <f>IF(MONTH(DP$2)&lt;&gt;1,DO135,(('CVU IND'!$I$20+'CVU IND'!HenryHub*HLOOKUP(YEAR(DP$2),'CVU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Q135" s="146">
        <f>IF(MONTH(DQ$2)&lt;&gt;1,DP135,(('CVU IND'!$I$20+'CVU IND'!HenryHub*HLOOKUP(YEAR(DQ$2),'CVU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R135" s="146">
        <f>IF(MONTH(DR$2)&lt;&gt;1,DQ135,(('CVU IND'!$I$20+'CVU IND'!HenryHub*HLOOKUP(YEAR(DR$2),'CVU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S135" s="146">
        <f>IF(MONTH(DS$2)&lt;&gt;1,DR135,(('CVU IND'!$I$20+'CVU IND'!HenryHub*HLOOKUP(YEAR(DS$2),'CVU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T135" s="146">
        <f>IF(MONTH(DT$2)&lt;&gt;1,DS135,(('CVU IND'!$I$20+'CVU IND'!HenryHub*HLOOKUP(YEAR(DT$2),'CVU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U135" s="146">
        <f>IF(MONTH(DU$2)&lt;&gt;1,DT135,(('CVU IND'!$I$20+'CVU IND'!HenryHub*HLOOKUP(YEAR(DU$2),'CVU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V135" s="146">
        <f>IF(MONTH(DV$2)&lt;&gt;1,DU135,(('CVU IND'!$I$20+'CVU IND'!HenryHub*HLOOKUP(YEAR(DV$2),'CVU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W135" s="146">
        <f>IF(MONTH(DW$2)&lt;&gt;1,DV135,(('CVU IND'!$I$20+'CVU IND'!HenryHub*HLOOKUP(YEAR(DW$2),'CVU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X135" s="146">
        <f>IF(MONTH(DX$2)&lt;&gt;1,DW135,(('CVU IND'!$I$20+'CVU IND'!HenryHub*HLOOKUP(YEAR(DX$2),'CVU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Y135" s="146">
        <f>IF(MONTH(DY$2)&lt;&gt;1,DX135,(('CVU IND'!$I$20+'CVU IND'!HenryHub*HLOOKUP(YEAR(DY$2),'CVU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Z135" s="146">
        <f>IF(MONTH(DZ$2)&lt;&gt;1,DY135,(('CVU IND'!$I$20+'CVU IND'!HenryHub*HLOOKUP(YEAR(DZ$2),'CVU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A135" s="146">
        <f>IF(MONTH(EA$2)&lt;&gt;1,DZ135,(('CVU IND'!$I$20+'CVU IND'!HenryHub*HLOOKUP(YEAR(EA$2),'CVU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B135" s="146">
        <f>IF(MONTH(EB$2)&lt;&gt;1,EA135,(('CVU IND'!$I$20+'CVU IND'!HenryHub*HLOOKUP(YEAR(EB$2),'CVU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C135" s="146">
        <f>IF(MONTH(EC$2)&lt;&gt;1,EB135,(('CVU IND'!$I$20+'CVU IND'!HenryHub*HLOOKUP(YEAR(EC$2),'CVU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D135" s="146">
        <f>IF(MONTH(ED$2)&lt;&gt;1,EC135,(('CVU IND'!$I$20+'CVU IND'!HenryHub*HLOOKUP(YEAR(ED$2),'CVU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E135" s="146">
        <f>IF(MONTH(EE$2)&lt;&gt;1,ED135,(('CVU IND'!$I$20+'CVU IND'!HenryHub*HLOOKUP(YEAR(EE$2),'CVU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F135" s="146">
        <f>IF(MONTH(EF$2)&lt;&gt;1,EE135,(('CVU IND'!$I$20+'CVU IND'!HenryHub*HLOOKUP(YEAR(EF$2),'CVU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G135" s="146">
        <f>IF(MONTH(EG$2)&lt;&gt;1,EF135,(('CVU IND'!$I$20+'CVU IND'!HenryHub*HLOOKUP(YEAR(EG$2),'CVU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H135" s="146">
        <f>IF(MONTH(EH$2)&lt;&gt;1,EG135,(('CVU IND'!$I$20+'CVU IND'!HenryHub*HLOOKUP(YEAR(EH$2),'CVU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I135" s="146">
        <f>IF(MONTH(EI$2)&lt;&gt;1,EH135,(('CVU IND'!$I$20+'CVU IND'!HenryHub*HLOOKUP(YEAR(EI$2),'CVU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J135" s="146">
        <f>IF(MONTH(EJ$2)&lt;&gt;1,EI135,(('CVU IND'!$I$20+'CVU IND'!HenryHub*HLOOKUP(YEAR(EJ$2),'CVU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K135" s="146">
        <f>IF(MONTH(EK$2)&lt;&gt;1,EJ135,(('CVU IND'!$I$20+'CVU IND'!HenryHub*HLOOKUP(YEAR(EK$2),'CVU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L135" s="146">
        <f>IF(MONTH(EL$2)&lt;&gt;1,EK135,(('CVU IND'!$I$20+'CVU IND'!HenryHub*HLOOKUP(YEAR(EL$2),'CVU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M135" s="146">
        <f>IF(MONTH(EM$2)&lt;&gt;1,EL135,(('CVU IND'!$I$20+'CVU IND'!HenryHub*HLOOKUP(YEAR(EM$2),'CVU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N135" s="146">
        <f>IF(MONTH(EN$2)&lt;&gt;1,EM135,(('CVU IND'!$I$20+'CVU IND'!HenryHub*HLOOKUP(YEAR(EN$2),'CVU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O135" s="146">
        <f>IF(MONTH(EO$2)&lt;&gt;1,EN135,(('CVU IND'!$I$20+'CVU IND'!HenryHub*HLOOKUP(YEAR(EO$2),'CVU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P135" s="146">
        <f>IF(MONTH(EP$2)&lt;&gt;1,EO135,(('CVU IND'!$I$20+'CVU IND'!HenryHub*HLOOKUP(YEAR(EP$2),'CVU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Q135" s="146">
        <f>IF(MONTH(EQ$2)&lt;&gt;1,EP135,(('CVU IND'!$I$20+'CVU IND'!HenryHub*HLOOKUP(YEAR(EQ$2),'CVU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R135" s="146">
        <f>IF(MONTH(ER$2)&lt;&gt;1,EQ135,(('CVU IND'!$I$20+'CVU IND'!HenryHub*HLOOKUP(YEAR(ER$2),'CVU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S135" s="146">
        <f>IF(MONTH(ES$2)&lt;&gt;1,ER135,(('CVU IND'!$I$20+'CVU IND'!HenryHub*HLOOKUP(YEAR(ES$2),'CVU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T135" s="146">
        <f>IF(MONTH(ET$2)&lt;&gt;1,ES135,(('CVU IND'!$I$20+'CVU IND'!HenryHub*HLOOKUP(YEAR(ET$2),'CVU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U135" s="146">
        <f>IF(MONTH(EU$2)&lt;&gt;1,ET135,(('CVU IND'!$I$20+'CVU IND'!HenryHub*HLOOKUP(YEAR(EU$2),'CVU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V135" s="146">
        <f>IF(MONTH(EV$2)&lt;&gt;1,EU135,(('CVU IND'!$I$20+'CVU IND'!HenryHub*HLOOKUP(YEAR(EV$2),'CVU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W135" s="146">
        <f>IF(MONTH(EW$2)&lt;&gt;1,EV135,(('CVU IND'!$I$20+'CVU IND'!HenryHub*HLOOKUP(YEAR(EW$2),'CVU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X135" s="146">
        <f>IF(MONTH(EX$2)&lt;&gt;1,EW135,(('CVU IND'!$I$20+'CVU IND'!HenryHub*HLOOKUP(YEAR(EX$2),'CVU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Y135" s="146">
        <f>IF(MONTH(EY$2)&lt;&gt;1,EX135,(('CVU IND'!$I$20+'CVU IND'!HenryHub*HLOOKUP(YEAR(EY$2),'CVU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Z135" s="146">
        <f>IF(MONTH(EZ$2)&lt;&gt;1,EY135,(('CVU IND'!$I$20+'CVU IND'!HenryHub*HLOOKUP(YEAR(EZ$2),'CVU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A135" s="146">
        <f>IF(MONTH(FA$2)&lt;&gt;1,EZ135,(('CVU IND'!$I$20+'CVU IND'!HenryHub*HLOOKUP(YEAR(FA$2),'CVU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B135" s="146">
        <f>IF(MONTH(FB$2)&lt;&gt;1,FA135,(('CVU IND'!$I$20+'CVU IND'!HenryHub*HLOOKUP(YEAR(FB$2),'CVU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C135" s="146">
        <f>IF(MONTH(FC$2)&lt;&gt;1,FB135,(('CVU IND'!$I$20+'CVU IND'!HenryHub*HLOOKUP(YEAR(FC$2),'CVU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D135" s="146">
        <f>IF(MONTH(FD$2)&lt;&gt;1,FC135,(('CVU IND'!$I$20+'CVU IND'!HenryHub*HLOOKUP(YEAR(FD$2),'CVU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E135" s="146">
        <f>IF(MONTH(FE$2)&lt;&gt;1,FD135,(('CVU IND'!$I$20+'CVU IND'!HenryHub*HLOOKUP(YEAR(FE$2),'CVU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F135" s="146">
        <f>IF(MONTH(FF$2)&lt;&gt;1,FE135,(('CVU IND'!$I$20+'CVU IND'!HenryHub*HLOOKUP(YEAR(FF$2),'CVU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G135" s="146">
        <f>IF(MONTH(FG$2)&lt;&gt;1,FF135,(('CVU IND'!$I$20+'CVU IND'!HenryHub*HLOOKUP(YEAR(FG$2),'CVU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H135" s="146">
        <f>IF(MONTH(FH$2)&lt;&gt;1,FG135,(('CVU IND'!$I$20+'CVU IND'!HenryHub*HLOOKUP(YEAR(FH$2),'CVU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I135" s="146">
        <f>IF(MONTH(FI$2)&lt;&gt;1,FH135,(('CVU IND'!$I$20+'CVU IND'!HenryHub*HLOOKUP(YEAR(FI$2),'CVU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J135" s="146">
        <f>IF(MONTH(FJ$2)&lt;&gt;1,FI135,(('CVU IND'!$I$20+'CVU IND'!HenryHub*HLOOKUP(YEAR(FJ$2),'CVU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K135" s="146">
        <f>IF(MONTH(FK$2)&lt;&gt;1,FJ135,(('CVU IND'!$I$20+'CVU IND'!HenryHub*HLOOKUP(YEAR(FK$2),'CVU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L135" s="146">
        <f>IF(MONTH(FL$2)&lt;&gt;1,FK135,(('CVU IND'!$I$20+'CVU IND'!HenryHub*HLOOKUP(YEAR(FL$2),'CVU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M135" s="146">
        <f>IF(MONTH(FM$2)&lt;&gt;1,FL135,(('CVU IND'!$I$20+'CVU IND'!HenryHub*HLOOKUP(YEAR(FM$2),'CVU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N135" s="146">
        <f>IF(MONTH(FN$2)&lt;&gt;1,FM135,(('CVU IND'!$I$20+'CVU IND'!HenryHub*HLOOKUP(YEAR(FN$2),'CVU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O135" s="146">
        <f>IF(MONTH(FO$2)&lt;&gt;1,FN135,(('CVU IND'!$I$20+'CVU IND'!HenryHub*HLOOKUP(YEAR(FO$2),'CVU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P135" s="146">
        <f>IF(MONTH(FP$2)&lt;&gt;1,FO135,(('CVU IND'!$I$20+'CVU IND'!HenryHub*HLOOKUP(YEAR(FP$2),'CVU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Q135" s="146">
        <f>IF(MONTH(FQ$2)&lt;&gt;1,FP135,(('CVU IND'!$I$20+'CVU IND'!HenryHub*HLOOKUP(YEAR(FQ$2),'CVU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R135" s="146">
        <f>IF(MONTH(FR$2)&lt;&gt;1,FQ135,(('CVU IND'!$I$20+'CVU IND'!HenryHub*HLOOKUP(YEAR(FR$2),'CVU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S135" s="146">
        <f>IF(MONTH(FS$2)&lt;&gt;1,FR135,(('CVU IND'!$I$20+'CVU IND'!HenryHub*HLOOKUP(YEAR(FS$2),'CVU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T135" s="146">
        <f>IF(MONTH(FT$2)&lt;&gt;1,FS135,(('CVU IND'!$I$20+'CVU IND'!HenryHub*HLOOKUP(YEAR(FT$2),'CVU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U135" s="146">
        <f>IF(MONTH(FU$2)&lt;&gt;1,FT135,(('CVU IND'!$I$20+'CVU IND'!HenryHub*HLOOKUP(YEAR(FU$2),'CVU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V135" s="146">
        <f>IF(MONTH(FV$2)&lt;&gt;1,FU135,(('CVU IND'!$I$20+'CVU IND'!HenryHub*HLOOKUP(YEAR(FV$2),'CVU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W135" s="146">
        <f>IF(MONTH(FW$2)&lt;&gt;1,FV135,(('CVU IND'!$I$20+'CVU IND'!HenryHub*HLOOKUP(YEAR(FW$2),'CVU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X135" s="146">
        <f>IF(MONTH(FX$2)&lt;&gt;1,FW135,(('CVU IND'!$I$20+'CVU IND'!HenryHub*HLOOKUP(YEAR(FX$2),'CVU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Y135" s="146">
        <f>IF(MONTH(FY$2)&lt;&gt;1,FX135,(('CVU IND'!$I$20+'CVU IND'!HenryHub*HLOOKUP(YEAR(FY$2),'CVU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Z135" s="146">
        <f>IF(MONTH(FZ$2)&lt;&gt;1,FY135,(('CVU IND'!$I$20+'CVU IND'!HenryHub*HLOOKUP(YEAR(FZ$2),'CVU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A135" s="146">
        <f>IF(MONTH(GA$2)&lt;&gt;1,FZ135,(('CVU IND'!$I$20+'CVU IND'!HenryHub*HLOOKUP(YEAR(GA$2),'CVU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B135" s="146">
        <f>IF(MONTH(GB$2)&lt;&gt;1,GA135,(('CVU IND'!$I$20+'CVU IND'!HenryHub*HLOOKUP(YEAR(GB$2),'CVU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C135" s="146">
        <f>IF(MONTH(GC$2)&lt;&gt;1,GB135,(('CVU IND'!$I$20+'CVU IND'!HenryHub*HLOOKUP(YEAR(GC$2),'CVU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D135" s="146">
        <f>IF(MONTH(GD$2)&lt;&gt;1,GC135,(('CVU IND'!$I$20+'CVU IND'!HenryHub*HLOOKUP(YEAR(GD$2),'CVU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E135" s="146">
        <f>IF(MONTH(GE$2)&lt;&gt;1,GD135,(('CVU IND'!$I$20+'CVU IND'!HenryHub*HLOOKUP(YEAR(GE$2),'CVU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F135" s="146">
        <f>IF(MONTH(GF$2)&lt;&gt;1,GE135,(('CVU IND'!$I$20+'CVU IND'!HenryHub*HLOOKUP(YEAR(GF$2),'CVU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G135" s="146">
        <f>IF(MONTH(GG$2)&lt;&gt;1,GF135,(('CVU IND'!$I$20+'CVU IND'!HenryHub*HLOOKUP(YEAR(GG$2),'CVU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H135" s="146">
        <f>IF(MONTH(GH$2)&lt;&gt;1,GG135,(('CVU IND'!$I$20+'CVU IND'!HenryHub*HLOOKUP(YEAR(GH$2),'CVU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I135" s="146">
        <f>IF(MONTH(GI$2)&lt;&gt;1,GH135,(('CVU IND'!$I$20+'CVU IND'!HenryHub*HLOOKUP(YEAR(GI$2),'CVU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J135" s="146">
        <f>IF(MONTH(GJ$2)&lt;&gt;1,GI135,(('CVU IND'!$I$20+'CVU IND'!HenryHub*HLOOKUP(YEAR(GJ$2),'CVU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K135" s="146">
        <f>IF(MONTH(GK$2)&lt;&gt;1,GJ135,(('CVU IND'!$I$20+'CVU IND'!HenryHub*HLOOKUP(YEAR(GK$2),'CVU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L135" s="146">
        <f>IF(MONTH(GL$2)&lt;&gt;1,GK135,(('CVU IND'!$I$20+'CVU IND'!HenryHub*HLOOKUP(YEAR(GL$2),'CVU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M135" s="146">
        <f>IF(MONTH(GM$2)&lt;&gt;1,GL135,(('CVU IND'!$I$20+'CVU IND'!HenryHub*HLOOKUP(YEAR(GM$2),'CVU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N135" s="146">
        <f>IF(MONTH(GN$2)&lt;&gt;1,GM135,(('CVU IND'!$I$20+'CVU IND'!HenryHub*HLOOKUP(YEAR(GN$2),'CVU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O135" s="146">
        <f>IF(MONTH(GO$2)&lt;&gt;1,GN135,(('CVU IND'!$I$20+'CVU IND'!HenryHub*HLOOKUP(YEAR(GO$2),'CVU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P135" s="146">
        <f>IF(MONTH(GP$2)&lt;&gt;1,GO135,(('CVU IND'!$I$20+'CVU IND'!HenryHub*HLOOKUP(YEAR(GP$2),'CVU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Q135" s="146">
        <f>IF(MONTH(GQ$2)&lt;&gt;1,GP135,(('CVU IND'!$I$20+'CVU IND'!HenryHub*HLOOKUP(YEAR(GQ$2),'CVU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R135" s="146">
        <f>IF(MONTH(GR$2)&lt;&gt;1,GQ135,(('CVU IND'!$I$20+'CVU IND'!HenryHub*HLOOKUP(YEAR(GR$2),'CVU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S135" s="146">
        <f>IF(MONTH(GS$2)&lt;&gt;1,GR135,(('CVU IND'!$I$20+'CVU IND'!HenryHub*HLOOKUP(YEAR(GS$2),'CVU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T135" s="146">
        <f>IF(MONTH(GT$2)&lt;&gt;1,GS135,(('CVU IND'!$I$20+'CVU IND'!HenryHub*HLOOKUP(YEAR(GT$2),'CVU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U135" s="146">
        <f>IF(MONTH(GU$2)&lt;&gt;1,GT135,(('CVU IND'!$I$20+'CVU IND'!HenryHub*HLOOKUP(YEAR(GU$2),'CVU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V135" s="146">
        <f>IF(MONTH(GV$2)&lt;&gt;1,GU135,(('CVU IND'!$I$20+'CVU IND'!HenryHub*HLOOKUP(YEAR(GV$2),'CVU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W135" s="146">
        <f>IF(MONTH(GW$2)&lt;&gt;1,GV135,(('CVU IND'!$I$20+'CVU IND'!HenryHub*HLOOKUP(YEAR(GW$2),'CVU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X135" s="146">
        <f>IF(MONTH(GX$2)&lt;&gt;1,GW135,(('CVU IND'!$I$20+'CVU IND'!HenryHub*HLOOKUP(YEAR(GX$2),'CVU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Y135" s="146">
        <f>IF(MONTH(GY$2)&lt;&gt;1,GX135,(('CVU IND'!$I$20+'CVU IND'!HenryHub*HLOOKUP(YEAR(GY$2),'CVU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Z135" s="146">
        <f>IF(MONTH(GZ$2)&lt;&gt;1,GY135,(('CVU IND'!$I$20+'CVU IND'!HenryHub*HLOOKUP(YEAR(GZ$2),'CVU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A135" s="146">
        <f>IF(MONTH(HA$2)&lt;&gt;1,GZ135,(('CVU IND'!$I$20+'CVU IND'!HenryHub*HLOOKUP(YEAR(HA$2),'CVU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B135" s="146">
        <f>IF(MONTH(HB$2)&lt;&gt;1,HA135,(('CVU IND'!$I$20+'CVU IND'!HenryHub*HLOOKUP(YEAR(HB$2),'CVU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C135" s="146">
        <f>IF(MONTH(HC$2)&lt;&gt;1,HB135,(('CVU IND'!$I$20+'CVU IND'!HenryHub*HLOOKUP(YEAR(HC$2),'CVU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D135" s="146">
        <f>IF(MONTH(HD$2)&lt;&gt;1,HC135,(('CVU IND'!$I$20+'CVU IND'!HenryHub*HLOOKUP(YEAR(HD$2),'CVU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E135" s="146">
        <f>IF(MONTH(HE$2)&lt;&gt;1,HD135,(('CVU IND'!$I$20+'CVU IND'!HenryHub*HLOOKUP(YEAR(HE$2),'CVU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F135" s="146">
        <f>IF(MONTH(HF$2)&lt;&gt;1,HE135,(('CVU IND'!$I$20+'CVU IND'!HenryHub*HLOOKUP(YEAR(HF$2),'CVU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G135" s="146">
        <f>IF(MONTH(HG$2)&lt;&gt;1,HF135,(('CVU IND'!$I$20+'CVU IND'!HenryHub*HLOOKUP(YEAR(HG$2),'CVU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H135" s="146">
        <f>IF(MONTH(HH$2)&lt;&gt;1,HG135,(('CVU IND'!$I$20+'CVU IND'!HenryHub*HLOOKUP(YEAR(HH$2),'CVU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I135" s="146">
        <f>IF(MONTH(HI$2)&lt;&gt;1,HH135,(('CVU IND'!$I$20+'CVU IND'!HenryHub*HLOOKUP(YEAR(HI$2),'CVU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J135" s="146">
        <f>IF(MONTH(HJ$2)&lt;&gt;1,HI135,(('CVU IND'!$I$20+'CVU IND'!HenryHub*HLOOKUP(YEAR(HJ$2),'CVU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K135" s="146">
        <f>IF(MONTH(HK$2)&lt;&gt;1,HJ135,(('CVU IND'!$I$20+'CVU IND'!HenryHub*HLOOKUP(YEAR(HK$2),'CVU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L135" s="146">
        <f>IF(MONTH(HL$2)&lt;&gt;1,HK135,(('CVU IND'!$I$20+'CVU IND'!HenryHub*HLOOKUP(YEAR(HL$2),'CVU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M135" s="146">
        <f>IF(MONTH(HM$2)&lt;&gt;1,HL135,(('CVU IND'!$I$20+'CVU IND'!HenryHub*HLOOKUP(YEAR(HM$2),'CVU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N135" s="146">
        <f>IF(MONTH(HN$2)&lt;&gt;1,HM135,(('CVU IND'!$I$20+'CVU IND'!HenryHub*HLOOKUP(YEAR(HN$2),'CVU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O135" s="423">
        <f t="shared" si="21"/>
        <v>405.13584588683955</v>
      </c>
      <c r="HP135" s="423">
        <f t="shared" si="21"/>
        <v>405.13584588683955</v>
      </c>
      <c r="HQ135" s="423">
        <f t="shared" si="21"/>
        <v>405.13584588683955</v>
      </c>
      <c r="HR135" s="423">
        <f t="shared" si="21"/>
        <v>405.13584588683955</v>
      </c>
      <c r="HS135" s="423">
        <f t="shared" si="21"/>
        <v>405.13584588683955</v>
      </c>
      <c r="HT135" s="423">
        <f t="shared" si="21"/>
        <v>405.13584588683955</v>
      </c>
      <c r="HU135" s="423">
        <f t="shared" si="21"/>
        <v>405.13584588683955</v>
      </c>
      <c r="HV135" s="423">
        <f t="shared" si="21"/>
        <v>405.13584588683955</v>
      </c>
      <c r="HW135" s="423">
        <f t="shared" si="21"/>
        <v>405.13584588683955</v>
      </c>
      <c r="HX135" s="423">
        <f t="shared" si="21"/>
        <v>405.13584588683955</v>
      </c>
      <c r="HY135" s="423">
        <f t="shared" si="21"/>
        <v>405.13584588683955</v>
      </c>
      <c r="HZ135" s="423">
        <f t="shared" si="21"/>
        <v>405.13584588683955</v>
      </c>
      <c r="IA135" s="423">
        <f t="shared" si="24"/>
        <v>405.13584588683955</v>
      </c>
      <c r="IB135" s="423">
        <f t="shared" si="24"/>
        <v>405.13584588683955</v>
      </c>
      <c r="IC135" s="423">
        <f t="shared" si="24"/>
        <v>405.13584588683955</v>
      </c>
      <c r="ID135" s="423">
        <f t="shared" si="24"/>
        <v>405.13584588683955</v>
      </c>
      <c r="IE135" s="423">
        <f t="shared" si="24"/>
        <v>405.13584588683955</v>
      </c>
      <c r="IF135" s="423">
        <f t="shared" si="24"/>
        <v>405.13584588683955</v>
      </c>
      <c r="IG135" s="423">
        <f t="shared" si="24"/>
        <v>405.13584588683955</v>
      </c>
      <c r="IH135" s="423">
        <f t="shared" si="24"/>
        <v>405.13584588683955</v>
      </c>
      <c r="II135" s="423">
        <f t="shared" si="24"/>
        <v>405.13584588683955</v>
      </c>
      <c r="IJ135" s="423">
        <f t="shared" si="24"/>
        <v>405.13584588683955</v>
      </c>
      <c r="IK135" s="423">
        <f t="shared" si="24"/>
        <v>405.13584588683955</v>
      </c>
      <c r="IL135" s="423">
        <f t="shared" si="24"/>
        <v>405.13584588683955</v>
      </c>
    </row>
    <row r="136" spans="1:246" x14ac:dyDescent="0.25">
      <c r="A136" s="162">
        <v>466</v>
      </c>
      <c r="B136" s="163" t="s">
        <v>282</v>
      </c>
      <c r="C136" s="163">
        <v>1</v>
      </c>
      <c r="D136" s="163">
        <v>0.02</v>
      </c>
      <c r="E136" s="164">
        <v>4556977.3781781327</v>
      </c>
      <c r="F136" s="145">
        <f t="shared" si="11"/>
        <v>78.752692581499986</v>
      </c>
      <c r="G136" s="146">
        <f t="shared" si="9"/>
        <v>491</v>
      </c>
      <c r="H136" s="147">
        <f>MAX(0,IF(Q136&lt;&gt;"",(YEAR(Q136)-YEAR(GERAL!$G$3))*12+MONTH(Q136)+1,999))</f>
        <v>999</v>
      </c>
      <c r="I136" s="148"/>
      <c r="J136" s="165">
        <v>44593</v>
      </c>
      <c r="K136" s="150">
        <f>IF(J136&lt;&gt;"",(YEAR(J136)-YEAR(GERAL!$G$3))*12+MONTH(J136)+IF(DAY(J136)&gt;1,1,0),0)</f>
        <v>26</v>
      </c>
      <c r="L136" s="166">
        <f t="shared" si="14"/>
        <v>5.87</v>
      </c>
      <c r="M136" s="166">
        <f t="shared" si="15"/>
        <v>3.89</v>
      </c>
      <c r="N136" s="167">
        <v>344.65</v>
      </c>
      <c r="O136" s="168">
        <f t="shared" si="12"/>
        <v>0</v>
      </c>
      <c r="P136" s="169"/>
      <c r="Q136" s="165"/>
      <c r="R136" s="170">
        <f t="shared" si="16"/>
        <v>87.05</v>
      </c>
      <c r="S136" s="171">
        <v>1</v>
      </c>
      <c r="T136" s="172">
        <v>0</v>
      </c>
      <c r="AL136" s="170" t="s">
        <v>175</v>
      </c>
      <c r="AM136" s="150" t="s">
        <v>389</v>
      </c>
      <c r="AO136" s="511">
        <v>0.41</v>
      </c>
      <c r="AQ136" s="146">
        <f>ROUND(('CVU IND'!$H$20*(1/$AO136/'CVU IND'!$D$10*1.1111111111)*'CVU IND'!Câmbio/(1-'CVU IND'!Perdas)*'CVU IND'!Impostos)+('CVU IND'!OeM/(1-'CVU IND'!Perdas)*'CVU IND'!Câmbio),0)</f>
        <v>491</v>
      </c>
      <c r="AR136" s="146">
        <f>IF(MONTH(AR$2)&lt;&gt;1,AQ136,(('CVU IND'!$I$20+'CVU IND'!HenryHub*HLOOKUP(YEAR(AR$2),'CVU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S136" s="146">
        <f>IF(MONTH(AS$2)&lt;&gt;1,AR136,(('CVU IND'!$I$20+'CVU IND'!HenryHub*HLOOKUP(YEAR(AS$2),'CVU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T136" s="146">
        <f>IF(MONTH(AT$2)&lt;&gt;1,AS136,(('CVU IND'!$I$20+'CVU IND'!HenryHub*HLOOKUP(YEAR(AT$2),'CVU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U136" s="146">
        <f>IF(MONTH(AU$2)&lt;&gt;1,AT136,(('CVU IND'!$I$20+'CVU IND'!HenryHub*HLOOKUP(YEAR(AU$2),'CVU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V136" s="146">
        <f>IF(MONTH(AV$2)&lt;&gt;1,AU136,(('CVU IND'!$I$20+'CVU IND'!HenryHub*HLOOKUP(YEAR(AV$2),'CVU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W136" s="146">
        <f>IF(MONTH(AW$2)&lt;&gt;1,AV136,(('CVU IND'!$I$20+'CVU IND'!HenryHub*HLOOKUP(YEAR(AW$2),'CVU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X136" s="146">
        <f>IF(MONTH(AX$2)&lt;&gt;1,AW136,(('CVU IND'!$I$20+'CVU IND'!HenryHub*HLOOKUP(YEAR(AX$2),'CVU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Y136" s="146">
        <f>IF(MONTH(AY$2)&lt;&gt;1,AX136,(('CVU IND'!$I$20+'CVU IND'!HenryHub*HLOOKUP(YEAR(AY$2),'CVU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Z136" s="146">
        <f>IF(MONTH(AZ$2)&lt;&gt;1,AY136,(('CVU IND'!$I$20+'CVU IND'!HenryHub*HLOOKUP(YEAR(AZ$2),'CVU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A136" s="146">
        <f>IF(MONTH(BA$2)&lt;&gt;1,AZ136,(('CVU IND'!$I$20+'CVU IND'!HenryHub*HLOOKUP(YEAR(BA$2),'CVU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B136" s="146">
        <f>IF(MONTH(BB$2)&lt;&gt;1,BA136,(('CVU IND'!$I$20+'CVU IND'!HenryHub*HLOOKUP(YEAR(BB$2),'CVU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C136" s="146">
        <f>IF(MONTH(BC$2)&lt;&gt;1,BB136,(('CVU IND'!$I$20+'CVU IND'!HenryHub*HLOOKUP(YEAR(BC$2),'CVU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D136" s="146">
        <f>IF(MONTH(BD$2)&lt;&gt;1,BC136,(('CVU IND'!$I$20+'CVU IND'!HenryHub*HLOOKUP(YEAR(BD$2),'CVU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E136" s="146">
        <f>IF(MONTH(BE$2)&lt;&gt;1,BD136,(('CVU IND'!$I$20+'CVU IND'!HenryHub*HLOOKUP(YEAR(BE$2),'CVU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F136" s="146">
        <f>IF(MONTH(BF$2)&lt;&gt;1,BE136,(('CVU IND'!$I$20+'CVU IND'!HenryHub*HLOOKUP(YEAR(BF$2),'CVU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G136" s="146">
        <f>IF(MONTH(BG$2)&lt;&gt;1,BF136,(('CVU IND'!$I$20+'CVU IND'!HenryHub*HLOOKUP(YEAR(BG$2),'CVU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H136" s="146">
        <f>IF(MONTH(BH$2)&lt;&gt;1,BG136,(('CVU IND'!$I$20+'CVU IND'!HenryHub*HLOOKUP(YEAR(BH$2),'CVU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I136" s="146">
        <f>IF(MONTH(BI$2)&lt;&gt;1,BH136,(('CVU IND'!$I$20+'CVU IND'!HenryHub*HLOOKUP(YEAR(BI$2),'CVU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J136" s="146">
        <f>IF(MONTH(BJ$2)&lt;&gt;1,BI136,(('CVU IND'!$I$20+'CVU IND'!HenryHub*HLOOKUP(YEAR(BJ$2),'CVU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K136" s="146">
        <f>IF(MONTH(BK$2)&lt;&gt;1,BJ136,(('CVU IND'!$I$20+'CVU IND'!HenryHub*HLOOKUP(YEAR(BK$2),'CVU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L136" s="146">
        <f>IF(MONTH(BL$2)&lt;&gt;1,BK136,(('CVU IND'!$I$20+'CVU IND'!HenryHub*HLOOKUP(YEAR(BL$2),'CVU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M136" s="146">
        <f>IF(MONTH(BM$2)&lt;&gt;1,BL136,(('CVU IND'!$I$20+'CVU IND'!HenryHub*HLOOKUP(YEAR(BM$2),'CVU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N136" s="146">
        <f>IF(MONTH(BN$2)&lt;&gt;1,BM136,(('CVU IND'!$I$20+'CVU IND'!HenryHub*HLOOKUP(YEAR(BN$2),'CVU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O136" s="146">
        <f>IF(MONTH(BO$2)&lt;&gt;1,BN136,(('CVU IND'!$I$20+'CVU IND'!HenryHub*HLOOKUP(YEAR(BO$2),'CVU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P136" s="146">
        <f>IF(MONTH(BP$2)&lt;&gt;1,BO136,(('CVU IND'!$I$20+'CVU IND'!HenryHub*HLOOKUP(YEAR(BP$2),'CVU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Q136" s="146">
        <f>IF(MONTH(BQ$2)&lt;&gt;1,BP136,(('CVU IND'!$I$20+'CVU IND'!HenryHub*HLOOKUP(YEAR(BQ$2),'CVU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R136" s="146">
        <f>IF(MONTH(BR$2)&lt;&gt;1,BQ136,(('CVU IND'!$I$20+'CVU IND'!HenryHub*HLOOKUP(YEAR(BR$2),'CVU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S136" s="146">
        <f>IF(MONTH(BS$2)&lt;&gt;1,BR136,(('CVU IND'!$I$20+'CVU IND'!HenryHub*HLOOKUP(YEAR(BS$2),'CVU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T136" s="146">
        <f>IF(MONTH(BT$2)&lt;&gt;1,BS136,(('CVU IND'!$I$20+'CVU IND'!HenryHub*HLOOKUP(YEAR(BT$2),'CVU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U136" s="146">
        <f>IF(MONTH(BU$2)&lt;&gt;1,BT136,(('CVU IND'!$I$20+'CVU IND'!HenryHub*HLOOKUP(YEAR(BU$2),'CVU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V136" s="146">
        <f>IF(MONTH(BV$2)&lt;&gt;1,BU136,(('CVU IND'!$I$20+'CVU IND'!HenryHub*HLOOKUP(YEAR(BV$2),'CVU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W136" s="146">
        <f>IF(MONTH(BW$2)&lt;&gt;1,BV136,(('CVU IND'!$I$20+'CVU IND'!HenryHub*HLOOKUP(YEAR(BW$2),'CVU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X136" s="146">
        <f>IF(MONTH(BX$2)&lt;&gt;1,BW136,(('CVU IND'!$I$20+'CVU IND'!HenryHub*HLOOKUP(YEAR(BX$2),'CVU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Y136" s="146">
        <f>IF(MONTH(BY$2)&lt;&gt;1,BX136,(('CVU IND'!$I$20+'CVU IND'!HenryHub*HLOOKUP(YEAR(BY$2),'CVU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Z136" s="146">
        <f>IF(MONTH(BZ$2)&lt;&gt;1,BY136,(('CVU IND'!$I$20+'CVU IND'!HenryHub*HLOOKUP(YEAR(BZ$2),'CVU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CA136" s="146">
        <f>IF(MONTH(CA$2)&lt;&gt;1,BZ136,(('CVU IND'!$I$20+'CVU IND'!HenryHub*HLOOKUP(YEAR(CA$2),'CVU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B136" s="146">
        <f>IF(MONTH(CB$2)&lt;&gt;1,CA136,(('CVU IND'!$I$20+'CVU IND'!HenryHub*HLOOKUP(YEAR(CB$2),'CVU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C136" s="146">
        <f>IF(MONTH(CC$2)&lt;&gt;1,CB136,(('CVU IND'!$I$20+'CVU IND'!HenryHub*HLOOKUP(YEAR(CC$2),'CVU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D136" s="146">
        <f>IF(MONTH(CD$2)&lt;&gt;1,CC136,(('CVU IND'!$I$20+'CVU IND'!HenryHub*HLOOKUP(YEAR(CD$2),'CVU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E136" s="146">
        <f>IF(MONTH(CE$2)&lt;&gt;1,CD136,(('CVU IND'!$I$20+'CVU IND'!HenryHub*HLOOKUP(YEAR(CE$2),'CVU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F136" s="146">
        <f>IF(MONTH(CF$2)&lt;&gt;1,CE136,(('CVU IND'!$I$20+'CVU IND'!HenryHub*HLOOKUP(YEAR(CF$2),'CVU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G136" s="146">
        <f>IF(MONTH(CG$2)&lt;&gt;1,CF136,(('CVU IND'!$I$20+'CVU IND'!HenryHub*HLOOKUP(YEAR(CG$2),'CVU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H136" s="146">
        <f>IF(MONTH(CH$2)&lt;&gt;1,CG136,(('CVU IND'!$I$20+'CVU IND'!HenryHub*HLOOKUP(YEAR(CH$2),'CVU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I136" s="146">
        <f>IF(MONTH(CI$2)&lt;&gt;1,CH136,(('CVU IND'!$I$20+'CVU IND'!HenryHub*HLOOKUP(YEAR(CI$2),'CVU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J136" s="146">
        <f>IF(MONTH(CJ$2)&lt;&gt;1,CI136,(('CVU IND'!$I$20+'CVU IND'!HenryHub*HLOOKUP(YEAR(CJ$2),'CVU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K136" s="146">
        <f>IF(MONTH(CK$2)&lt;&gt;1,CJ136,(('CVU IND'!$I$20+'CVU IND'!HenryHub*HLOOKUP(YEAR(CK$2),'CVU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L136" s="146">
        <f>IF(MONTH(CL$2)&lt;&gt;1,CK136,(('CVU IND'!$I$20+'CVU IND'!HenryHub*HLOOKUP(YEAR(CL$2),'CVU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M136" s="146">
        <f>IF(MONTH(CM$2)&lt;&gt;1,CL136,(('CVU IND'!$I$20+'CVU IND'!HenryHub*HLOOKUP(YEAR(CM$2),'CVU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N136" s="146">
        <f>IF(MONTH(CN$2)&lt;&gt;1,CM136,(('CVU IND'!$I$20+'CVU IND'!HenryHub*HLOOKUP(YEAR(CN$2),'CVU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O136" s="146">
        <f>IF(MONTH(CO$2)&lt;&gt;1,CN136,(('CVU IND'!$I$20+'CVU IND'!HenryHub*HLOOKUP(YEAR(CO$2),'CVU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P136" s="146">
        <f>IF(MONTH(CP$2)&lt;&gt;1,CO136,(('CVU IND'!$I$20+'CVU IND'!HenryHub*HLOOKUP(YEAR(CP$2),'CVU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Q136" s="146">
        <f>IF(MONTH(CQ$2)&lt;&gt;1,CP136,(('CVU IND'!$I$20+'CVU IND'!HenryHub*HLOOKUP(YEAR(CQ$2),'CVU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R136" s="146">
        <f>IF(MONTH(CR$2)&lt;&gt;1,CQ136,(('CVU IND'!$I$20+'CVU IND'!HenryHub*HLOOKUP(YEAR(CR$2),'CVU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S136" s="146">
        <f>IF(MONTH(CS$2)&lt;&gt;1,CR136,(('CVU IND'!$I$20+'CVU IND'!HenryHub*HLOOKUP(YEAR(CS$2),'CVU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T136" s="146">
        <f>IF(MONTH(CT$2)&lt;&gt;1,CS136,(('CVU IND'!$I$20+'CVU IND'!HenryHub*HLOOKUP(YEAR(CT$2),'CVU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U136" s="146">
        <f>IF(MONTH(CU$2)&lt;&gt;1,CT136,(('CVU IND'!$I$20+'CVU IND'!HenryHub*HLOOKUP(YEAR(CU$2),'CVU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V136" s="146">
        <f>IF(MONTH(CV$2)&lt;&gt;1,CU136,(('CVU IND'!$I$20+'CVU IND'!HenryHub*HLOOKUP(YEAR(CV$2),'CVU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W136" s="146">
        <f>IF(MONTH(CW$2)&lt;&gt;1,CV136,(('CVU IND'!$I$20+'CVU IND'!HenryHub*HLOOKUP(YEAR(CW$2),'CVU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X136" s="146">
        <f>IF(MONTH(CX$2)&lt;&gt;1,CW136,(('CVU IND'!$I$20+'CVU IND'!HenryHub*HLOOKUP(YEAR(CX$2),'CVU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Y136" s="146">
        <f>IF(MONTH(CY$2)&lt;&gt;1,CX136,(('CVU IND'!$I$20+'CVU IND'!HenryHub*HLOOKUP(YEAR(CY$2),'CVU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CZ136" s="146">
        <f>IF(MONTH(CZ$2)&lt;&gt;1,CY136,(('CVU IND'!$I$20+'CVU IND'!HenryHub*HLOOKUP(YEAR(CZ$2),'CVU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A136" s="146">
        <f>IF(MONTH(DA$2)&lt;&gt;1,CZ136,(('CVU IND'!$I$20+'CVU IND'!HenryHub*HLOOKUP(YEAR(DA$2),'CVU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B136" s="146">
        <f>IF(MONTH(DB$2)&lt;&gt;1,DA136,(('CVU IND'!$I$20+'CVU IND'!HenryHub*HLOOKUP(YEAR(DB$2),'CVU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C136" s="146">
        <f>IF(MONTH(DC$2)&lt;&gt;1,DB136,(('CVU IND'!$I$20+'CVU IND'!HenryHub*HLOOKUP(YEAR(DC$2),'CVU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D136" s="146">
        <f>IF(MONTH(DD$2)&lt;&gt;1,DC136,(('CVU IND'!$I$20+'CVU IND'!HenryHub*HLOOKUP(YEAR(DD$2),'CVU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E136" s="146">
        <f>IF(MONTH(DE$2)&lt;&gt;1,DD136,(('CVU IND'!$I$20+'CVU IND'!HenryHub*HLOOKUP(YEAR(DE$2),'CVU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F136" s="146">
        <f>IF(MONTH(DF$2)&lt;&gt;1,DE136,(('CVU IND'!$I$20+'CVU IND'!HenryHub*HLOOKUP(YEAR(DF$2),'CVU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G136" s="146">
        <f>IF(MONTH(DG$2)&lt;&gt;1,DF136,(('CVU IND'!$I$20+'CVU IND'!HenryHub*HLOOKUP(YEAR(DG$2),'CVU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H136" s="146">
        <f>IF(MONTH(DH$2)&lt;&gt;1,DG136,(('CVU IND'!$I$20+'CVU IND'!HenryHub*HLOOKUP(YEAR(DH$2),'CVU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I136" s="146">
        <f>IF(MONTH(DI$2)&lt;&gt;1,DH136,(('CVU IND'!$I$20+'CVU IND'!HenryHub*HLOOKUP(YEAR(DI$2),'CVU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J136" s="146">
        <f>IF(MONTH(DJ$2)&lt;&gt;1,DI136,(('CVU IND'!$I$20+'CVU IND'!HenryHub*HLOOKUP(YEAR(DJ$2),'CVU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K136" s="146">
        <f>IF(MONTH(DK$2)&lt;&gt;1,DJ136,(('CVU IND'!$I$20+'CVU IND'!HenryHub*HLOOKUP(YEAR(DK$2),'CVU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L136" s="146">
        <f>IF(MONTH(DL$2)&lt;&gt;1,DK136,(('CVU IND'!$I$20+'CVU IND'!HenryHub*HLOOKUP(YEAR(DL$2),'CVU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M136" s="146">
        <f>IF(MONTH(DM$2)&lt;&gt;1,DL136,(('CVU IND'!$I$20+'CVU IND'!HenryHub*HLOOKUP(YEAR(DM$2),'CVU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N136" s="146">
        <f>IF(MONTH(DN$2)&lt;&gt;1,DM136,(('CVU IND'!$I$20+'CVU IND'!HenryHub*HLOOKUP(YEAR(DN$2),'CVU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O136" s="146">
        <f>IF(MONTH(DO$2)&lt;&gt;1,DN136,(('CVU IND'!$I$20+'CVU IND'!HenryHub*HLOOKUP(YEAR(DO$2),'CVU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P136" s="146">
        <f>IF(MONTH(DP$2)&lt;&gt;1,DO136,(('CVU IND'!$I$20+'CVU IND'!HenryHub*HLOOKUP(YEAR(DP$2),'CVU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Q136" s="146">
        <f>IF(MONTH(DQ$2)&lt;&gt;1,DP136,(('CVU IND'!$I$20+'CVU IND'!HenryHub*HLOOKUP(YEAR(DQ$2),'CVU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R136" s="146">
        <f>IF(MONTH(DR$2)&lt;&gt;1,DQ136,(('CVU IND'!$I$20+'CVU IND'!HenryHub*HLOOKUP(YEAR(DR$2),'CVU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S136" s="146">
        <f>IF(MONTH(DS$2)&lt;&gt;1,DR136,(('CVU IND'!$I$20+'CVU IND'!HenryHub*HLOOKUP(YEAR(DS$2),'CVU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T136" s="146">
        <f>IF(MONTH(DT$2)&lt;&gt;1,DS136,(('CVU IND'!$I$20+'CVU IND'!HenryHub*HLOOKUP(YEAR(DT$2),'CVU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U136" s="146">
        <f>IF(MONTH(DU$2)&lt;&gt;1,DT136,(('CVU IND'!$I$20+'CVU IND'!HenryHub*HLOOKUP(YEAR(DU$2),'CVU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V136" s="146">
        <f>IF(MONTH(DV$2)&lt;&gt;1,DU136,(('CVU IND'!$I$20+'CVU IND'!HenryHub*HLOOKUP(YEAR(DV$2),'CVU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W136" s="146">
        <f>IF(MONTH(DW$2)&lt;&gt;1,DV136,(('CVU IND'!$I$20+'CVU IND'!HenryHub*HLOOKUP(YEAR(DW$2),'CVU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X136" s="146">
        <f>IF(MONTH(DX$2)&lt;&gt;1,DW136,(('CVU IND'!$I$20+'CVU IND'!HenryHub*HLOOKUP(YEAR(DX$2),'CVU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Y136" s="146">
        <f>IF(MONTH(DY$2)&lt;&gt;1,DX136,(('CVU IND'!$I$20+'CVU IND'!HenryHub*HLOOKUP(YEAR(DY$2),'CVU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Z136" s="146">
        <f>IF(MONTH(DZ$2)&lt;&gt;1,DY136,(('CVU IND'!$I$20+'CVU IND'!HenryHub*HLOOKUP(YEAR(DZ$2),'CVU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A136" s="146">
        <f>IF(MONTH(EA$2)&lt;&gt;1,DZ136,(('CVU IND'!$I$20+'CVU IND'!HenryHub*HLOOKUP(YEAR(EA$2),'CVU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B136" s="146">
        <f>IF(MONTH(EB$2)&lt;&gt;1,EA136,(('CVU IND'!$I$20+'CVU IND'!HenryHub*HLOOKUP(YEAR(EB$2),'CVU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C136" s="146">
        <f>IF(MONTH(EC$2)&lt;&gt;1,EB136,(('CVU IND'!$I$20+'CVU IND'!HenryHub*HLOOKUP(YEAR(EC$2),'CVU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D136" s="146">
        <f>IF(MONTH(ED$2)&lt;&gt;1,EC136,(('CVU IND'!$I$20+'CVU IND'!HenryHub*HLOOKUP(YEAR(ED$2),'CVU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E136" s="146">
        <f>IF(MONTH(EE$2)&lt;&gt;1,ED136,(('CVU IND'!$I$20+'CVU IND'!HenryHub*HLOOKUP(YEAR(EE$2),'CVU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F136" s="146">
        <f>IF(MONTH(EF$2)&lt;&gt;1,EE136,(('CVU IND'!$I$20+'CVU IND'!HenryHub*HLOOKUP(YEAR(EF$2),'CVU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G136" s="146">
        <f>IF(MONTH(EG$2)&lt;&gt;1,EF136,(('CVU IND'!$I$20+'CVU IND'!HenryHub*HLOOKUP(YEAR(EG$2),'CVU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H136" s="146">
        <f>IF(MONTH(EH$2)&lt;&gt;1,EG136,(('CVU IND'!$I$20+'CVU IND'!HenryHub*HLOOKUP(YEAR(EH$2),'CVU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I136" s="146">
        <f>IF(MONTH(EI$2)&lt;&gt;1,EH136,(('CVU IND'!$I$20+'CVU IND'!HenryHub*HLOOKUP(YEAR(EI$2),'CVU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J136" s="146">
        <f>IF(MONTH(EJ$2)&lt;&gt;1,EI136,(('CVU IND'!$I$20+'CVU IND'!HenryHub*HLOOKUP(YEAR(EJ$2),'CVU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K136" s="146">
        <f>IF(MONTH(EK$2)&lt;&gt;1,EJ136,(('CVU IND'!$I$20+'CVU IND'!HenryHub*HLOOKUP(YEAR(EK$2),'CVU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L136" s="146">
        <f>IF(MONTH(EL$2)&lt;&gt;1,EK136,(('CVU IND'!$I$20+'CVU IND'!HenryHub*HLOOKUP(YEAR(EL$2),'CVU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M136" s="146">
        <f>IF(MONTH(EM$2)&lt;&gt;1,EL136,(('CVU IND'!$I$20+'CVU IND'!HenryHub*HLOOKUP(YEAR(EM$2),'CVU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N136" s="146">
        <f>IF(MONTH(EN$2)&lt;&gt;1,EM136,(('CVU IND'!$I$20+'CVU IND'!HenryHub*HLOOKUP(YEAR(EN$2),'CVU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O136" s="146">
        <f>IF(MONTH(EO$2)&lt;&gt;1,EN136,(('CVU IND'!$I$20+'CVU IND'!HenryHub*HLOOKUP(YEAR(EO$2),'CVU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P136" s="146">
        <f>IF(MONTH(EP$2)&lt;&gt;1,EO136,(('CVU IND'!$I$20+'CVU IND'!HenryHub*HLOOKUP(YEAR(EP$2),'CVU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Q136" s="146">
        <f>IF(MONTH(EQ$2)&lt;&gt;1,EP136,(('CVU IND'!$I$20+'CVU IND'!HenryHub*HLOOKUP(YEAR(EQ$2),'CVU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R136" s="146">
        <f>IF(MONTH(ER$2)&lt;&gt;1,EQ136,(('CVU IND'!$I$20+'CVU IND'!HenryHub*HLOOKUP(YEAR(ER$2),'CVU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S136" s="146">
        <f>IF(MONTH(ES$2)&lt;&gt;1,ER136,(('CVU IND'!$I$20+'CVU IND'!HenryHub*HLOOKUP(YEAR(ES$2),'CVU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T136" s="146">
        <f>IF(MONTH(ET$2)&lt;&gt;1,ES136,(('CVU IND'!$I$20+'CVU IND'!HenryHub*HLOOKUP(YEAR(ET$2),'CVU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U136" s="146">
        <f>IF(MONTH(EU$2)&lt;&gt;1,ET136,(('CVU IND'!$I$20+'CVU IND'!HenryHub*HLOOKUP(YEAR(EU$2),'CVU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V136" s="146">
        <f>IF(MONTH(EV$2)&lt;&gt;1,EU136,(('CVU IND'!$I$20+'CVU IND'!HenryHub*HLOOKUP(YEAR(EV$2),'CVU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W136" s="146">
        <f>IF(MONTH(EW$2)&lt;&gt;1,EV136,(('CVU IND'!$I$20+'CVU IND'!HenryHub*HLOOKUP(YEAR(EW$2),'CVU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X136" s="146">
        <f>IF(MONTH(EX$2)&lt;&gt;1,EW136,(('CVU IND'!$I$20+'CVU IND'!HenryHub*HLOOKUP(YEAR(EX$2),'CVU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Y136" s="146">
        <f>IF(MONTH(EY$2)&lt;&gt;1,EX136,(('CVU IND'!$I$20+'CVU IND'!HenryHub*HLOOKUP(YEAR(EY$2),'CVU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Z136" s="146">
        <f>IF(MONTH(EZ$2)&lt;&gt;1,EY136,(('CVU IND'!$I$20+'CVU IND'!HenryHub*HLOOKUP(YEAR(EZ$2),'CVU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A136" s="146">
        <f>IF(MONTH(FA$2)&lt;&gt;1,EZ136,(('CVU IND'!$I$20+'CVU IND'!HenryHub*HLOOKUP(YEAR(FA$2),'CVU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B136" s="146">
        <f>IF(MONTH(FB$2)&lt;&gt;1,FA136,(('CVU IND'!$I$20+'CVU IND'!HenryHub*HLOOKUP(YEAR(FB$2),'CVU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C136" s="146">
        <f>IF(MONTH(FC$2)&lt;&gt;1,FB136,(('CVU IND'!$I$20+'CVU IND'!HenryHub*HLOOKUP(YEAR(FC$2),'CVU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D136" s="146">
        <f>IF(MONTH(FD$2)&lt;&gt;1,FC136,(('CVU IND'!$I$20+'CVU IND'!HenryHub*HLOOKUP(YEAR(FD$2),'CVU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E136" s="146">
        <f>IF(MONTH(FE$2)&lt;&gt;1,FD136,(('CVU IND'!$I$20+'CVU IND'!HenryHub*HLOOKUP(YEAR(FE$2),'CVU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F136" s="146">
        <f>IF(MONTH(FF$2)&lt;&gt;1,FE136,(('CVU IND'!$I$20+'CVU IND'!HenryHub*HLOOKUP(YEAR(FF$2),'CVU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G136" s="146">
        <f>IF(MONTH(FG$2)&lt;&gt;1,FF136,(('CVU IND'!$I$20+'CVU IND'!HenryHub*HLOOKUP(YEAR(FG$2),'CVU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H136" s="146">
        <f>IF(MONTH(FH$2)&lt;&gt;1,FG136,(('CVU IND'!$I$20+'CVU IND'!HenryHub*HLOOKUP(YEAR(FH$2),'CVU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I136" s="146">
        <f>IF(MONTH(FI$2)&lt;&gt;1,FH136,(('CVU IND'!$I$20+'CVU IND'!HenryHub*HLOOKUP(YEAR(FI$2),'CVU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J136" s="146">
        <f>IF(MONTH(FJ$2)&lt;&gt;1,FI136,(('CVU IND'!$I$20+'CVU IND'!HenryHub*HLOOKUP(YEAR(FJ$2),'CVU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K136" s="146">
        <f>IF(MONTH(FK$2)&lt;&gt;1,FJ136,(('CVU IND'!$I$20+'CVU IND'!HenryHub*HLOOKUP(YEAR(FK$2),'CVU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L136" s="146">
        <f>IF(MONTH(FL$2)&lt;&gt;1,FK136,(('CVU IND'!$I$20+'CVU IND'!HenryHub*HLOOKUP(YEAR(FL$2),'CVU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M136" s="146">
        <f>IF(MONTH(FM$2)&lt;&gt;1,FL136,(('CVU IND'!$I$20+'CVU IND'!HenryHub*HLOOKUP(YEAR(FM$2),'CVU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N136" s="146">
        <f>IF(MONTH(FN$2)&lt;&gt;1,FM136,(('CVU IND'!$I$20+'CVU IND'!HenryHub*HLOOKUP(YEAR(FN$2),'CVU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O136" s="146">
        <f>IF(MONTH(FO$2)&lt;&gt;1,FN136,(('CVU IND'!$I$20+'CVU IND'!HenryHub*HLOOKUP(YEAR(FO$2),'CVU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P136" s="146">
        <f>IF(MONTH(FP$2)&lt;&gt;1,FO136,(('CVU IND'!$I$20+'CVU IND'!HenryHub*HLOOKUP(YEAR(FP$2),'CVU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Q136" s="146">
        <f>IF(MONTH(FQ$2)&lt;&gt;1,FP136,(('CVU IND'!$I$20+'CVU IND'!HenryHub*HLOOKUP(YEAR(FQ$2),'CVU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R136" s="146">
        <f>IF(MONTH(FR$2)&lt;&gt;1,FQ136,(('CVU IND'!$I$20+'CVU IND'!HenryHub*HLOOKUP(YEAR(FR$2),'CVU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S136" s="146">
        <f>IF(MONTH(FS$2)&lt;&gt;1,FR136,(('CVU IND'!$I$20+'CVU IND'!HenryHub*HLOOKUP(YEAR(FS$2),'CVU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T136" s="146">
        <f>IF(MONTH(FT$2)&lt;&gt;1,FS136,(('CVU IND'!$I$20+'CVU IND'!HenryHub*HLOOKUP(YEAR(FT$2),'CVU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U136" s="146">
        <f>IF(MONTH(FU$2)&lt;&gt;1,FT136,(('CVU IND'!$I$20+'CVU IND'!HenryHub*HLOOKUP(YEAR(FU$2),'CVU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V136" s="146">
        <f>IF(MONTH(FV$2)&lt;&gt;1,FU136,(('CVU IND'!$I$20+'CVU IND'!HenryHub*HLOOKUP(YEAR(FV$2),'CVU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W136" s="146">
        <f>IF(MONTH(FW$2)&lt;&gt;1,FV136,(('CVU IND'!$I$20+'CVU IND'!HenryHub*HLOOKUP(YEAR(FW$2),'CVU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X136" s="146">
        <f>IF(MONTH(FX$2)&lt;&gt;1,FW136,(('CVU IND'!$I$20+'CVU IND'!HenryHub*HLOOKUP(YEAR(FX$2),'CVU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Y136" s="146">
        <f>IF(MONTH(FY$2)&lt;&gt;1,FX136,(('CVU IND'!$I$20+'CVU IND'!HenryHub*HLOOKUP(YEAR(FY$2),'CVU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Z136" s="146">
        <f>IF(MONTH(FZ$2)&lt;&gt;1,FY136,(('CVU IND'!$I$20+'CVU IND'!HenryHub*HLOOKUP(YEAR(FZ$2),'CVU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A136" s="146">
        <f>IF(MONTH(GA$2)&lt;&gt;1,FZ136,(('CVU IND'!$I$20+'CVU IND'!HenryHub*HLOOKUP(YEAR(GA$2),'CVU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B136" s="146">
        <f>IF(MONTH(GB$2)&lt;&gt;1,GA136,(('CVU IND'!$I$20+'CVU IND'!HenryHub*HLOOKUP(YEAR(GB$2),'CVU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C136" s="146">
        <f>IF(MONTH(GC$2)&lt;&gt;1,GB136,(('CVU IND'!$I$20+'CVU IND'!HenryHub*HLOOKUP(YEAR(GC$2),'CVU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D136" s="146">
        <f>IF(MONTH(GD$2)&lt;&gt;1,GC136,(('CVU IND'!$I$20+'CVU IND'!HenryHub*HLOOKUP(YEAR(GD$2),'CVU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E136" s="146">
        <f>IF(MONTH(GE$2)&lt;&gt;1,GD136,(('CVU IND'!$I$20+'CVU IND'!HenryHub*HLOOKUP(YEAR(GE$2),'CVU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F136" s="146">
        <f>IF(MONTH(GF$2)&lt;&gt;1,GE136,(('CVU IND'!$I$20+'CVU IND'!HenryHub*HLOOKUP(YEAR(GF$2),'CVU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G136" s="146">
        <f>IF(MONTH(GG$2)&lt;&gt;1,GF136,(('CVU IND'!$I$20+'CVU IND'!HenryHub*HLOOKUP(YEAR(GG$2),'CVU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H136" s="146">
        <f>IF(MONTH(GH$2)&lt;&gt;1,GG136,(('CVU IND'!$I$20+'CVU IND'!HenryHub*HLOOKUP(YEAR(GH$2),'CVU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I136" s="146">
        <f>IF(MONTH(GI$2)&lt;&gt;1,GH136,(('CVU IND'!$I$20+'CVU IND'!HenryHub*HLOOKUP(YEAR(GI$2),'CVU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J136" s="146">
        <f>IF(MONTH(GJ$2)&lt;&gt;1,GI136,(('CVU IND'!$I$20+'CVU IND'!HenryHub*HLOOKUP(YEAR(GJ$2),'CVU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K136" s="146">
        <f>IF(MONTH(GK$2)&lt;&gt;1,GJ136,(('CVU IND'!$I$20+'CVU IND'!HenryHub*HLOOKUP(YEAR(GK$2),'CVU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L136" s="146">
        <f>IF(MONTH(GL$2)&lt;&gt;1,GK136,(('CVU IND'!$I$20+'CVU IND'!HenryHub*HLOOKUP(YEAR(GL$2),'CVU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M136" s="146">
        <f>IF(MONTH(GM$2)&lt;&gt;1,GL136,(('CVU IND'!$I$20+'CVU IND'!HenryHub*HLOOKUP(YEAR(GM$2),'CVU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N136" s="146">
        <f>IF(MONTH(GN$2)&lt;&gt;1,GM136,(('CVU IND'!$I$20+'CVU IND'!HenryHub*HLOOKUP(YEAR(GN$2),'CVU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O136" s="146">
        <f>IF(MONTH(GO$2)&lt;&gt;1,GN136,(('CVU IND'!$I$20+'CVU IND'!HenryHub*HLOOKUP(YEAR(GO$2),'CVU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P136" s="146">
        <f>IF(MONTH(GP$2)&lt;&gt;1,GO136,(('CVU IND'!$I$20+'CVU IND'!HenryHub*HLOOKUP(YEAR(GP$2),'CVU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Q136" s="146">
        <f>IF(MONTH(GQ$2)&lt;&gt;1,GP136,(('CVU IND'!$I$20+'CVU IND'!HenryHub*HLOOKUP(YEAR(GQ$2),'CVU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R136" s="146">
        <f>IF(MONTH(GR$2)&lt;&gt;1,GQ136,(('CVU IND'!$I$20+'CVU IND'!HenryHub*HLOOKUP(YEAR(GR$2),'CVU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S136" s="146">
        <f>IF(MONTH(GS$2)&lt;&gt;1,GR136,(('CVU IND'!$I$20+'CVU IND'!HenryHub*HLOOKUP(YEAR(GS$2),'CVU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T136" s="146">
        <f>IF(MONTH(GT$2)&lt;&gt;1,GS136,(('CVU IND'!$I$20+'CVU IND'!HenryHub*HLOOKUP(YEAR(GT$2),'CVU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U136" s="146">
        <f>IF(MONTH(GU$2)&lt;&gt;1,GT136,(('CVU IND'!$I$20+'CVU IND'!HenryHub*HLOOKUP(YEAR(GU$2),'CVU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V136" s="146">
        <f>IF(MONTH(GV$2)&lt;&gt;1,GU136,(('CVU IND'!$I$20+'CVU IND'!HenryHub*HLOOKUP(YEAR(GV$2),'CVU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W136" s="146">
        <f>IF(MONTH(GW$2)&lt;&gt;1,GV136,(('CVU IND'!$I$20+'CVU IND'!HenryHub*HLOOKUP(YEAR(GW$2),'CVU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X136" s="146">
        <f>IF(MONTH(GX$2)&lt;&gt;1,GW136,(('CVU IND'!$I$20+'CVU IND'!HenryHub*HLOOKUP(YEAR(GX$2),'CVU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Y136" s="146">
        <f>IF(MONTH(GY$2)&lt;&gt;1,GX136,(('CVU IND'!$I$20+'CVU IND'!HenryHub*HLOOKUP(YEAR(GY$2),'CVU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Z136" s="146">
        <f>IF(MONTH(GZ$2)&lt;&gt;1,GY136,(('CVU IND'!$I$20+'CVU IND'!HenryHub*HLOOKUP(YEAR(GZ$2),'CVU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A136" s="146">
        <f>IF(MONTH(HA$2)&lt;&gt;1,GZ136,(('CVU IND'!$I$20+'CVU IND'!HenryHub*HLOOKUP(YEAR(HA$2),'CVU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B136" s="146">
        <f>IF(MONTH(HB$2)&lt;&gt;1,HA136,(('CVU IND'!$I$20+'CVU IND'!HenryHub*HLOOKUP(YEAR(HB$2),'CVU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C136" s="146">
        <f>IF(MONTH(HC$2)&lt;&gt;1,HB136,(('CVU IND'!$I$20+'CVU IND'!HenryHub*HLOOKUP(YEAR(HC$2),'CVU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D136" s="146">
        <f>IF(MONTH(HD$2)&lt;&gt;1,HC136,(('CVU IND'!$I$20+'CVU IND'!HenryHub*HLOOKUP(YEAR(HD$2),'CVU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E136" s="146">
        <f>IF(MONTH(HE$2)&lt;&gt;1,HD136,(('CVU IND'!$I$20+'CVU IND'!HenryHub*HLOOKUP(YEAR(HE$2),'CVU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F136" s="146">
        <f>IF(MONTH(HF$2)&lt;&gt;1,HE136,(('CVU IND'!$I$20+'CVU IND'!HenryHub*HLOOKUP(YEAR(HF$2),'CVU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G136" s="146">
        <f>IF(MONTH(HG$2)&lt;&gt;1,HF136,(('CVU IND'!$I$20+'CVU IND'!HenryHub*HLOOKUP(YEAR(HG$2),'CVU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H136" s="146">
        <f>IF(MONTH(HH$2)&lt;&gt;1,HG136,(('CVU IND'!$I$20+'CVU IND'!HenryHub*HLOOKUP(YEAR(HH$2),'CVU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I136" s="146">
        <f>IF(MONTH(HI$2)&lt;&gt;1,HH136,(('CVU IND'!$I$20+'CVU IND'!HenryHub*HLOOKUP(YEAR(HI$2),'CVU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J136" s="146">
        <f>IF(MONTH(HJ$2)&lt;&gt;1,HI136,(('CVU IND'!$I$20+'CVU IND'!HenryHub*HLOOKUP(YEAR(HJ$2),'CVU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K136" s="146">
        <f>IF(MONTH(HK$2)&lt;&gt;1,HJ136,(('CVU IND'!$I$20+'CVU IND'!HenryHub*HLOOKUP(YEAR(HK$2),'CVU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L136" s="146">
        <f>IF(MONTH(HL$2)&lt;&gt;1,HK136,(('CVU IND'!$I$20+'CVU IND'!HenryHub*HLOOKUP(YEAR(HL$2),'CVU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M136" s="146">
        <f>IF(MONTH(HM$2)&lt;&gt;1,HL136,(('CVU IND'!$I$20+'CVU IND'!HenryHub*HLOOKUP(YEAR(HM$2),'CVU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N136" s="146">
        <f>IF(MONTH(HN$2)&lt;&gt;1,HM136,(('CVU IND'!$I$20+'CVU IND'!HenryHub*HLOOKUP(YEAR(HN$2),'CVU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O136" s="423">
        <f t="shared" si="21"/>
        <v>549.22154950453603</v>
      </c>
      <c r="HP136" s="423">
        <f t="shared" si="21"/>
        <v>549.22154950453603</v>
      </c>
      <c r="HQ136" s="423">
        <f t="shared" si="21"/>
        <v>549.22154950453603</v>
      </c>
      <c r="HR136" s="423">
        <f t="shared" si="21"/>
        <v>549.22154950453603</v>
      </c>
      <c r="HS136" s="423">
        <f t="shared" si="21"/>
        <v>549.22154950453603</v>
      </c>
      <c r="HT136" s="423">
        <f t="shared" si="21"/>
        <v>549.22154950453603</v>
      </c>
      <c r="HU136" s="423">
        <f t="shared" si="21"/>
        <v>549.22154950453603</v>
      </c>
      <c r="HV136" s="423">
        <f t="shared" si="21"/>
        <v>549.22154950453603</v>
      </c>
      <c r="HW136" s="423">
        <f t="shared" si="21"/>
        <v>549.22154950453603</v>
      </c>
      <c r="HX136" s="423">
        <f t="shared" si="21"/>
        <v>549.22154950453603</v>
      </c>
      <c r="HY136" s="423">
        <f t="shared" si="21"/>
        <v>549.22154950453603</v>
      </c>
      <c r="HZ136" s="423">
        <f t="shared" si="21"/>
        <v>549.22154950453603</v>
      </c>
      <c r="IA136" s="423">
        <f t="shared" si="24"/>
        <v>549.22154950453603</v>
      </c>
      <c r="IB136" s="423">
        <f t="shared" si="24"/>
        <v>549.22154950453603</v>
      </c>
      <c r="IC136" s="423">
        <f t="shared" si="24"/>
        <v>549.22154950453603</v>
      </c>
      <c r="ID136" s="423">
        <f t="shared" si="24"/>
        <v>549.22154950453603</v>
      </c>
      <c r="IE136" s="423">
        <f t="shared" si="24"/>
        <v>549.22154950453603</v>
      </c>
      <c r="IF136" s="423">
        <f t="shared" si="24"/>
        <v>549.22154950453603</v>
      </c>
      <c r="IG136" s="423">
        <f t="shared" si="24"/>
        <v>549.22154950453603</v>
      </c>
      <c r="IH136" s="423">
        <f t="shared" si="24"/>
        <v>549.22154950453603</v>
      </c>
      <c r="II136" s="423">
        <f t="shared" si="24"/>
        <v>549.22154950453603</v>
      </c>
      <c r="IJ136" s="423">
        <f t="shared" si="24"/>
        <v>549.22154950453603</v>
      </c>
      <c r="IK136" s="423">
        <f t="shared" si="24"/>
        <v>549.22154950453603</v>
      </c>
      <c r="IL136" s="423">
        <f t="shared" si="24"/>
        <v>549.22154950453603</v>
      </c>
    </row>
    <row r="137" spans="1:246" x14ac:dyDescent="0.25">
      <c r="A137" s="162">
        <v>467</v>
      </c>
      <c r="B137" s="163" t="s">
        <v>287</v>
      </c>
      <c r="C137" s="163">
        <v>1</v>
      </c>
      <c r="D137" s="163">
        <v>0.02</v>
      </c>
      <c r="E137" s="164">
        <v>11830866.024908191</v>
      </c>
      <c r="F137" s="145">
        <f t="shared" si="11"/>
        <v>188.10379794000002</v>
      </c>
      <c r="G137" s="146">
        <f t="shared" si="9"/>
        <v>369</v>
      </c>
      <c r="H137" s="147">
        <f>MAX(0,IF(Q137&lt;&gt;"",(YEAR(Q137)-YEAR(GERAL!$G$3))*12+MONTH(Q137)+1,999))</f>
        <v>999</v>
      </c>
      <c r="I137" s="148"/>
      <c r="J137" s="165">
        <v>44774</v>
      </c>
      <c r="K137" s="150">
        <f>IF(J137&lt;&gt;"",(YEAR(J137)-YEAR(GERAL!$G$3))*12+MONTH(J137)+IF(DAY(J137)&gt;1,1,0),0)</f>
        <v>32</v>
      </c>
      <c r="L137" s="166">
        <f t="shared" si="14"/>
        <v>6.91</v>
      </c>
      <c r="M137" s="166">
        <f t="shared" si="15"/>
        <v>10.59</v>
      </c>
      <c r="N137" s="167">
        <v>344.65</v>
      </c>
      <c r="O137" s="168">
        <f t="shared" si="12"/>
        <v>0</v>
      </c>
      <c r="P137" s="169"/>
      <c r="Q137" s="165"/>
      <c r="R137" s="170">
        <f t="shared" si="16"/>
        <v>226</v>
      </c>
      <c r="S137" s="171">
        <v>1</v>
      </c>
      <c r="T137" s="172">
        <v>0</v>
      </c>
      <c r="AL137" s="170" t="s">
        <v>175</v>
      </c>
      <c r="AM137" s="150" t="s">
        <v>389</v>
      </c>
      <c r="AO137" s="511">
        <v>0.56000000000000005</v>
      </c>
      <c r="AQ137" s="146">
        <f>ROUND(('CVU IND'!$H$20*(1/$AO137/'CVU IND'!$D$10*1.1111111111)*'CVU IND'!Câmbio/(1-'CVU IND'!Perdas)*'CVU IND'!Impostos)+('CVU IND'!OeM/(1-'CVU IND'!Perdas)*'CVU IND'!Câmbio),0)</f>
        <v>369</v>
      </c>
      <c r="AR137" s="146">
        <f>IF(MONTH(AR$2)&lt;&gt;1,AQ137,(('CVU IND'!$I$20+'CVU IND'!HenryHub*HLOOKUP(YEAR(AR$2),'CVU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S137" s="146">
        <f>IF(MONTH(AS$2)&lt;&gt;1,AR137,(('CVU IND'!$I$20+'CVU IND'!HenryHub*HLOOKUP(YEAR(AS$2),'CVU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T137" s="146">
        <f>IF(MONTH(AT$2)&lt;&gt;1,AS137,(('CVU IND'!$I$20+'CVU IND'!HenryHub*HLOOKUP(YEAR(AT$2),'CVU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U137" s="146">
        <f>IF(MONTH(AU$2)&lt;&gt;1,AT137,(('CVU IND'!$I$20+'CVU IND'!HenryHub*HLOOKUP(YEAR(AU$2),'CVU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V137" s="146">
        <f>IF(MONTH(AV$2)&lt;&gt;1,AU137,(('CVU IND'!$I$20+'CVU IND'!HenryHub*HLOOKUP(YEAR(AV$2),'CVU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W137" s="146">
        <f>IF(MONTH(AW$2)&lt;&gt;1,AV137,(('CVU IND'!$I$20+'CVU IND'!HenryHub*HLOOKUP(YEAR(AW$2),'CVU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X137" s="146">
        <f>IF(MONTH(AX$2)&lt;&gt;1,AW137,(('CVU IND'!$I$20+'CVU IND'!HenryHub*HLOOKUP(YEAR(AX$2),'CVU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Y137" s="146">
        <f>IF(MONTH(AY$2)&lt;&gt;1,AX137,(('CVU IND'!$I$20+'CVU IND'!HenryHub*HLOOKUP(YEAR(AY$2),'CVU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Z137" s="146">
        <f>IF(MONTH(AZ$2)&lt;&gt;1,AY137,(('CVU IND'!$I$20+'CVU IND'!HenryHub*HLOOKUP(YEAR(AZ$2),'CVU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A137" s="146">
        <f>IF(MONTH(BA$2)&lt;&gt;1,AZ137,(('CVU IND'!$I$20+'CVU IND'!HenryHub*HLOOKUP(YEAR(BA$2),'CVU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B137" s="146">
        <f>IF(MONTH(BB$2)&lt;&gt;1,BA137,(('CVU IND'!$I$20+'CVU IND'!HenryHub*HLOOKUP(YEAR(BB$2),'CVU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C137" s="146">
        <f>IF(MONTH(BC$2)&lt;&gt;1,BB137,(('CVU IND'!$I$20+'CVU IND'!HenryHub*HLOOKUP(YEAR(BC$2),'CVU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D137" s="146">
        <f>IF(MONTH(BD$2)&lt;&gt;1,BC137,(('CVU IND'!$I$20+'CVU IND'!HenryHub*HLOOKUP(YEAR(BD$2),'CVU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E137" s="146">
        <f>IF(MONTH(BE$2)&lt;&gt;1,BD137,(('CVU IND'!$I$20+'CVU IND'!HenryHub*HLOOKUP(YEAR(BE$2),'CVU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F137" s="146">
        <f>IF(MONTH(BF$2)&lt;&gt;1,BE137,(('CVU IND'!$I$20+'CVU IND'!HenryHub*HLOOKUP(YEAR(BF$2),'CVU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G137" s="146">
        <f>IF(MONTH(BG$2)&lt;&gt;1,BF137,(('CVU IND'!$I$20+'CVU IND'!HenryHub*HLOOKUP(YEAR(BG$2),'CVU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H137" s="146">
        <f>IF(MONTH(BH$2)&lt;&gt;1,BG137,(('CVU IND'!$I$20+'CVU IND'!HenryHub*HLOOKUP(YEAR(BH$2),'CVU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I137" s="146">
        <f>IF(MONTH(BI$2)&lt;&gt;1,BH137,(('CVU IND'!$I$20+'CVU IND'!HenryHub*HLOOKUP(YEAR(BI$2),'CVU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J137" s="146">
        <f>IF(MONTH(BJ$2)&lt;&gt;1,BI137,(('CVU IND'!$I$20+'CVU IND'!HenryHub*HLOOKUP(YEAR(BJ$2),'CVU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K137" s="146">
        <f>IF(MONTH(BK$2)&lt;&gt;1,BJ137,(('CVU IND'!$I$20+'CVU IND'!HenryHub*HLOOKUP(YEAR(BK$2),'CVU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L137" s="146">
        <f>IF(MONTH(BL$2)&lt;&gt;1,BK137,(('CVU IND'!$I$20+'CVU IND'!HenryHub*HLOOKUP(YEAR(BL$2),'CVU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M137" s="146">
        <f>IF(MONTH(BM$2)&lt;&gt;1,BL137,(('CVU IND'!$I$20+'CVU IND'!HenryHub*HLOOKUP(YEAR(BM$2),'CVU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N137" s="146">
        <f>IF(MONTH(BN$2)&lt;&gt;1,BM137,(('CVU IND'!$I$20+'CVU IND'!HenryHub*HLOOKUP(YEAR(BN$2),'CVU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O137" s="146">
        <f>IF(MONTH(BO$2)&lt;&gt;1,BN137,(('CVU IND'!$I$20+'CVU IND'!HenryHub*HLOOKUP(YEAR(BO$2),'CVU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P137" s="146">
        <f>IF(MONTH(BP$2)&lt;&gt;1,BO137,(('CVU IND'!$I$20+'CVU IND'!HenryHub*HLOOKUP(YEAR(BP$2),'CVU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Q137" s="146">
        <f>IF(MONTH(BQ$2)&lt;&gt;1,BP137,(('CVU IND'!$I$20+'CVU IND'!HenryHub*HLOOKUP(YEAR(BQ$2),'CVU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R137" s="146">
        <f>IF(MONTH(BR$2)&lt;&gt;1,BQ137,(('CVU IND'!$I$20+'CVU IND'!HenryHub*HLOOKUP(YEAR(BR$2),'CVU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S137" s="146">
        <f>IF(MONTH(BS$2)&lt;&gt;1,BR137,(('CVU IND'!$I$20+'CVU IND'!HenryHub*HLOOKUP(YEAR(BS$2),'CVU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T137" s="146">
        <f>IF(MONTH(BT$2)&lt;&gt;1,BS137,(('CVU IND'!$I$20+'CVU IND'!HenryHub*HLOOKUP(YEAR(BT$2),'CVU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U137" s="146">
        <f>IF(MONTH(BU$2)&lt;&gt;1,BT137,(('CVU IND'!$I$20+'CVU IND'!HenryHub*HLOOKUP(YEAR(BU$2),'CVU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V137" s="146">
        <f>IF(MONTH(BV$2)&lt;&gt;1,BU137,(('CVU IND'!$I$20+'CVU IND'!HenryHub*HLOOKUP(YEAR(BV$2),'CVU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W137" s="146">
        <f>IF(MONTH(BW$2)&lt;&gt;1,BV137,(('CVU IND'!$I$20+'CVU IND'!HenryHub*HLOOKUP(YEAR(BW$2),'CVU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X137" s="146">
        <f>IF(MONTH(BX$2)&lt;&gt;1,BW137,(('CVU IND'!$I$20+'CVU IND'!HenryHub*HLOOKUP(YEAR(BX$2),'CVU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Y137" s="146">
        <f>IF(MONTH(BY$2)&lt;&gt;1,BX137,(('CVU IND'!$I$20+'CVU IND'!HenryHub*HLOOKUP(YEAR(BY$2),'CVU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Z137" s="146">
        <f>IF(MONTH(BZ$2)&lt;&gt;1,BY137,(('CVU IND'!$I$20+'CVU IND'!HenryHub*HLOOKUP(YEAR(BZ$2),'CVU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CA137" s="146">
        <f>IF(MONTH(CA$2)&lt;&gt;1,BZ137,(('CVU IND'!$I$20+'CVU IND'!HenryHub*HLOOKUP(YEAR(CA$2),'CVU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B137" s="146">
        <f>IF(MONTH(CB$2)&lt;&gt;1,CA137,(('CVU IND'!$I$20+'CVU IND'!HenryHub*HLOOKUP(YEAR(CB$2),'CVU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C137" s="146">
        <f>IF(MONTH(CC$2)&lt;&gt;1,CB137,(('CVU IND'!$I$20+'CVU IND'!HenryHub*HLOOKUP(YEAR(CC$2),'CVU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D137" s="146">
        <f>IF(MONTH(CD$2)&lt;&gt;1,CC137,(('CVU IND'!$I$20+'CVU IND'!HenryHub*HLOOKUP(YEAR(CD$2),'CVU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E137" s="146">
        <f>IF(MONTH(CE$2)&lt;&gt;1,CD137,(('CVU IND'!$I$20+'CVU IND'!HenryHub*HLOOKUP(YEAR(CE$2),'CVU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F137" s="146">
        <f>IF(MONTH(CF$2)&lt;&gt;1,CE137,(('CVU IND'!$I$20+'CVU IND'!HenryHub*HLOOKUP(YEAR(CF$2),'CVU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G137" s="146">
        <f>IF(MONTH(CG$2)&lt;&gt;1,CF137,(('CVU IND'!$I$20+'CVU IND'!HenryHub*HLOOKUP(YEAR(CG$2),'CVU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H137" s="146">
        <f>IF(MONTH(CH$2)&lt;&gt;1,CG137,(('CVU IND'!$I$20+'CVU IND'!HenryHub*HLOOKUP(YEAR(CH$2),'CVU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I137" s="146">
        <f>IF(MONTH(CI$2)&lt;&gt;1,CH137,(('CVU IND'!$I$20+'CVU IND'!HenryHub*HLOOKUP(YEAR(CI$2),'CVU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J137" s="146">
        <f>IF(MONTH(CJ$2)&lt;&gt;1,CI137,(('CVU IND'!$I$20+'CVU IND'!HenryHub*HLOOKUP(YEAR(CJ$2),'CVU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K137" s="146">
        <f>IF(MONTH(CK$2)&lt;&gt;1,CJ137,(('CVU IND'!$I$20+'CVU IND'!HenryHub*HLOOKUP(YEAR(CK$2),'CVU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L137" s="146">
        <f>IF(MONTH(CL$2)&lt;&gt;1,CK137,(('CVU IND'!$I$20+'CVU IND'!HenryHub*HLOOKUP(YEAR(CL$2),'CVU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M137" s="146">
        <f>IF(MONTH(CM$2)&lt;&gt;1,CL137,(('CVU IND'!$I$20+'CVU IND'!HenryHub*HLOOKUP(YEAR(CM$2),'CVU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N137" s="146">
        <f>IF(MONTH(CN$2)&lt;&gt;1,CM137,(('CVU IND'!$I$20+'CVU IND'!HenryHub*HLOOKUP(YEAR(CN$2),'CVU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O137" s="146">
        <f>IF(MONTH(CO$2)&lt;&gt;1,CN137,(('CVU IND'!$I$20+'CVU IND'!HenryHub*HLOOKUP(YEAR(CO$2),'CVU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P137" s="146">
        <f>IF(MONTH(CP$2)&lt;&gt;1,CO137,(('CVU IND'!$I$20+'CVU IND'!HenryHub*HLOOKUP(YEAR(CP$2),'CVU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Q137" s="146">
        <f>IF(MONTH(CQ$2)&lt;&gt;1,CP137,(('CVU IND'!$I$20+'CVU IND'!HenryHub*HLOOKUP(YEAR(CQ$2),'CVU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R137" s="146">
        <f>IF(MONTH(CR$2)&lt;&gt;1,CQ137,(('CVU IND'!$I$20+'CVU IND'!HenryHub*HLOOKUP(YEAR(CR$2),'CVU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S137" s="146">
        <f>IF(MONTH(CS$2)&lt;&gt;1,CR137,(('CVU IND'!$I$20+'CVU IND'!HenryHub*HLOOKUP(YEAR(CS$2),'CVU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T137" s="146">
        <f>IF(MONTH(CT$2)&lt;&gt;1,CS137,(('CVU IND'!$I$20+'CVU IND'!HenryHub*HLOOKUP(YEAR(CT$2),'CVU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U137" s="146">
        <f>IF(MONTH(CU$2)&lt;&gt;1,CT137,(('CVU IND'!$I$20+'CVU IND'!HenryHub*HLOOKUP(YEAR(CU$2),'CVU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V137" s="146">
        <f>IF(MONTH(CV$2)&lt;&gt;1,CU137,(('CVU IND'!$I$20+'CVU IND'!HenryHub*HLOOKUP(YEAR(CV$2),'CVU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W137" s="146">
        <f>IF(MONTH(CW$2)&lt;&gt;1,CV137,(('CVU IND'!$I$20+'CVU IND'!HenryHub*HLOOKUP(YEAR(CW$2),'CVU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X137" s="146">
        <f>IF(MONTH(CX$2)&lt;&gt;1,CW137,(('CVU IND'!$I$20+'CVU IND'!HenryHub*HLOOKUP(YEAR(CX$2),'CVU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Y137" s="146">
        <f>IF(MONTH(CY$2)&lt;&gt;1,CX137,(('CVU IND'!$I$20+'CVU IND'!HenryHub*HLOOKUP(YEAR(CY$2),'CVU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CZ137" s="146">
        <f>IF(MONTH(CZ$2)&lt;&gt;1,CY137,(('CVU IND'!$I$20+'CVU IND'!HenryHub*HLOOKUP(YEAR(CZ$2),'CVU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A137" s="146">
        <f>IF(MONTH(DA$2)&lt;&gt;1,CZ137,(('CVU IND'!$I$20+'CVU IND'!HenryHub*HLOOKUP(YEAR(DA$2),'CVU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B137" s="146">
        <f>IF(MONTH(DB$2)&lt;&gt;1,DA137,(('CVU IND'!$I$20+'CVU IND'!HenryHub*HLOOKUP(YEAR(DB$2),'CVU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C137" s="146">
        <f>IF(MONTH(DC$2)&lt;&gt;1,DB137,(('CVU IND'!$I$20+'CVU IND'!HenryHub*HLOOKUP(YEAR(DC$2),'CVU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D137" s="146">
        <f>IF(MONTH(DD$2)&lt;&gt;1,DC137,(('CVU IND'!$I$20+'CVU IND'!HenryHub*HLOOKUP(YEAR(DD$2),'CVU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E137" s="146">
        <f>IF(MONTH(DE$2)&lt;&gt;1,DD137,(('CVU IND'!$I$20+'CVU IND'!HenryHub*HLOOKUP(YEAR(DE$2),'CVU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F137" s="146">
        <f>IF(MONTH(DF$2)&lt;&gt;1,DE137,(('CVU IND'!$I$20+'CVU IND'!HenryHub*HLOOKUP(YEAR(DF$2),'CVU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G137" s="146">
        <f>IF(MONTH(DG$2)&lt;&gt;1,DF137,(('CVU IND'!$I$20+'CVU IND'!HenryHub*HLOOKUP(YEAR(DG$2),'CVU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H137" s="146">
        <f>IF(MONTH(DH$2)&lt;&gt;1,DG137,(('CVU IND'!$I$20+'CVU IND'!HenryHub*HLOOKUP(YEAR(DH$2),'CVU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I137" s="146">
        <f>IF(MONTH(DI$2)&lt;&gt;1,DH137,(('CVU IND'!$I$20+'CVU IND'!HenryHub*HLOOKUP(YEAR(DI$2),'CVU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J137" s="146">
        <f>IF(MONTH(DJ$2)&lt;&gt;1,DI137,(('CVU IND'!$I$20+'CVU IND'!HenryHub*HLOOKUP(YEAR(DJ$2),'CVU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K137" s="146">
        <f>IF(MONTH(DK$2)&lt;&gt;1,DJ137,(('CVU IND'!$I$20+'CVU IND'!HenryHub*HLOOKUP(YEAR(DK$2),'CVU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L137" s="146">
        <f>IF(MONTH(DL$2)&lt;&gt;1,DK137,(('CVU IND'!$I$20+'CVU IND'!HenryHub*HLOOKUP(YEAR(DL$2),'CVU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M137" s="146">
        <f>IF(MONTH(DM$2)&lt;&gt;1,DL137,(('CVU IND'!$I$20+'CVU IND'!HenryHub*HLOOKUP(YEAR(DM$2),'CVU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N137" s="146">
        <f>IF(MONTH(DN$2)&lt;&gt;1,DM137,(('CVU IND'!$I$20+'CVU IND'!HenryHub*HLOOKUP(YEAR(DN$2),'CVU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O137" s="146">
        <f>IF(MONTH(DO$2)&lt;&gt;1,DN137,(('CVU IND'!$I$20+'CVU IND'!HenryHub*HLOOKUP(YEAR(DO$2),'CVU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P137" s="146">
        <f>IF(MONTH(DP$2)&lt;&gt;1,DO137,(('CVU IND'!$I$20+'CVU IND'!HenryHub*HLOOKUP(YEAR(DP$2),'CVU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Q137" s="146">
        <f>IF(MONTH(DQ$2)&lt;&gt;1,DP137,(('CVU IND'!$I$20+'CVU IND'!HenryHub*HLOOKUP(YEAR(DQ$2),'CVU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R137" s="146">
        <f>IF(MONTH(DR$2)&lt;&gt;1,DQ137,(('CVU IND'!$I$20+'CVU IND'!HenryHub*HLOOKUP(YEAR(DR$2),'CVU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S137" s="146">
        <f>IF(MONTH(DS$2)&lt;&gt;1,DR137,(('CVU IND'!$I$20+'CVU IND'!HenryHub*HLOOKUP(YEAR(DS$2),'CVU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T137" s="146">
        <f>IF(MONTH(DT$2)&lt;&gt;1,DS137,(('CVU IND'!$I$20+'CVU IND'!HenryHub*HLOOKUP(YEAR(DT$2),'CVU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U137" s="146">
        <f>IF(MONTH(DU$2)&lt;&gt;1,DT137,(('CVU IND'!$I$20+'CVU IND'!HenryHub*HLOOKUP(YEAR(DU$2),'CVU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V137" s="146">
        <f>IF(MONTH(DV$2)&lt;&gt;1,DU137,(('CVU IND'!$I$20+'CVU IND'!HenryHub*HLOOKUP(YEAR(DV$2),'CVU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W137" s="146">
        <f>IF(MONTH(DW$2)&lt;&gt;1,DV137,(('CVU IND'!$I$20+'CVU IND'!HenryHub*HLOOKUP(YEAR(DW$2),'CVU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X137" s="146">
        <f>IF(MONTH(DX$2)&lt;&gt;1,DW137,(('CVU IND'!$I$20+'CVU IND'!HenryHub*HLOOKUP(YEAR(DX$2),'CVU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Y137" s="146">
        <f>IF(MONTH(DY$2)&lt;&gt;1,DX137,(('CVU IND'!$I$20+'CVU IND'!HenryHub*HLOOKUP(YEAR(DY$2),'CVU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Z137" s="146">
        <f>IF(MONTH(DZ$2)&lt;&gt;1,DY137,(('CVU IND'!$I$20+'CVU IND'!HenryHub*HLOOKUP(YEAR(DZ$2),'CVU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A137" s="146">
        <f>IF(MONTH(EA$2)&lt;&gt;1,DZ137,(('CVU IND'!$I$20+'CVU IND'!HenryHub*HLOOKUP(YEAR(EA$2),'CVU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B137" s="146">
        <f>IF(MONTH(EB$2)&lt;&gt;1,EA137,(('CVU IND'!$I$20+'CVU IND'!HenryHub*HLOOKUP(YEAR(EB$2),'CVU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C137" s="146">
        <f>IF(MONTH(EC$2)&lt;&gt;1,EB137,(('CVU IND'!$I$20+'CVU IND'!HenryHub*HLOOKUP(YEAR(EC$2),'CVU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D137" s="146">
        <f>IF(MONTH(ED$2)&lt;&gt;1,EC137,(('CVU IND'!$I$20+'CVU IND'!HenryHub*HLOOKUP(YEAR(ED$2),'CVU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E137" s="146">
        <f>IF(MONTH(EE$2)&lt;&gt;1,ED137,(('CVU IND'!$I$20+'CVU IND'!HenryHub*HLOOKUP(YEAR(EE$2),'CVU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F137" s="146">
        <f>IF(MONTH(EF$2)&lt;&gt;1,EE137,(('CVU IND'!$I$20+'CVU IND'!HenryHub*HLOOKUP(YEAR(EF$2),'CVU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G137" s="146">
        <f>IF(MONTH(EG$2)&lt;&gt;1,EF137,(('CVU IND'!$I$20+'CVU IND'!HenryHub*HLOOKUP(YEAR(EG$2),'CVU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H137" s="146">
        <f>IF(MONTH(EH$2)&lt;&gt;1,EG137,(('CVU IND'!$I$20+'CVU IND'!HenryHub*HLOOKUP(YEAR(EH$2),'CVU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I137" s="146">
        <f>IF(MONTH(EI$2)&lt;&gt;1,EH137,(('CVU IND'!$I$20+'CVU IND'!HenryHub*HLOOKUP(YEAR(EI$2),'CVU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J137" s="146">
        <f>IF(MONTH(EJ$2)&lt;&gt;1,EI137,(('CVU IND'!$I$20+'CVU IND'!HenryHub*HLOOKUP(YEAR(EJ$2),'CVU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K137" s="146">
        <f>IF(MONTH(EK$2)&lt;&gt;1,EJ137,(('CVU IND'!$I$20+'CVU IND'!HenryHub*HLOOKUP(YEAR(EK$2),'CVU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L137" s="146">
        <f>IF(MONTH(EL$2)&lt;&gt;1,EK137,(('CVU IND'!$I$20+'CVU IND'!HenryHub*HLOOKUP(YEAR(EL$2),'CVU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M137" s="146">
        <f>IF(MONTH(EM$2)&lt;&gt;1,EL137,(('CVU IND'!$I$20+'CVU IND'!HenryHub*HLOOKUP(YEAR(EM$2),'CVU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N137" s="146">
        <f>IF(MONTH(EN$2)&lt;&gt;1,EM137,(('CVU IND'!$I$20+'CVU IND'!HenryHub*HLOOKUP(YEAR(EN$2),'CVU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O137" s="146">
        <f>IF(MONTH(EO$2)&lt;&gt;1,EN137,(('CVU IND'!$I$20+'CVU IND'!HenryHub*HLOOKUP(YEAR(EO$2),'CVU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P137" s="146">
        <f>IF(MONTH(EP$2)&lt;&gt;1,EO137,(('CVU IND'!$I$20+'CVU IND'!HenryHub*HLOOKUP(YEAR(EP$2),'CVU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Q137" s="146">
        <f>IF(MONTH(EQ$2)&lt;&gt;1,EP137,(('CVU IND'!$I$20+'CVU IND'!HenryHub*HLOOKUP(YEAR(EQ$2),'CVU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R137" s="146">
        <f>IF(MONTH(ER$2)&lt;&gt;1,EQ137,(('CVU IND'!$I$20+'CVU IND'!HenryHub*HLOOKUP(YEAR(ER$2),'CVU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S137" s="146">
        <f>IF(MONTH(ES$2)&lt;&gt;1,ER137,(('CVU IND'!$I$20+'CVU IND'!HenryHub*HLOOKUP(YEAR(ES$2),'CVU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T137" s="146">
        <f>IF(MONTH(ET$2)&lt;&gt;1,ES137,(('CVU IND'!$I$20+'CVU IND'!HenryHub*HLOOKUP(YEAR(ET$2),'CVU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U137" s="146">
        <f>IF(MONTH(EU$2)&lt;&gt;1,ET137,(('CVU IND'!$I$20+'CVU IND'!HenryHub*HLOOKUP(YEAR(EU$2),'CVU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V137" s="146">
        <f>IF(MONTH(EV$2)&lt;&gt;1,EU137,(('CVU IND'!$I$20+'CVU IND'!HenryHub*HLOOKUP(YEAR(EV$2),'CVU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W137" s="146">
        <f>IF(MONTH(EW$2)&lt;&gt;1,EV137,(('CVU IND'!$I$20+'CVU IND'!HenryHub*HLOOKUP(YEAR(EW$2),'CVU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X137" s="146">
        <f>IF(MONTH(EX$2)&lt;&gt;1,EW137,(('CVU IND'!$I$20+'CVU IND'!HenryHub*HLOOKUP(YEAR(EX$2),'CVU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Y137" s="146">
        <f>IF(MONTH(EY$2)&lt;&gt;1,EX137,(('CVU IND'!$I$20+'CVU IND'!HenryHub*HLOOKUP(YEAR(EY$2),'CVU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Z137" s="146">
        <f>IF(MONTH(EZ$2)&lt;&gt;1,EY137,(('CVU IND'!$I$20+'CVU IND'!HenryHub*HLOOKUP(YEAR(EZ$2),'CVU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A137" s="146">
        <f>IF(MONTH(FA$2)&lt;&gt;1,EZ137,(('CVU IND'!$I$20+'CVU IND'!HenryHub*HLOOKUP(YEAR(FA$2),'CVU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B137" s="146">
        <f>IF(MONTH(FB$2)&lt;&gt;1,FA137,(('CVU IND'!$I$20+'CVU IND'!HenryHub*HLOOKUP(YEAR(FB$2),'CVU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C137" s="146">
        <f>IF(MONTH(FC$2)&lt;&gt;1,FB137,(('CVU IND'!$I$20+'CVU IND'!HenryHub*HLOOKUP(YEAR(FC$2),'CVU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D137" s="146">
        <f>IF(MONTH(FD$2)&lt;&gt;1,FC137,(('CVU IND'!$I$20+'CVU IND'!HenryHub*HLOOKUP(YEAR(FD$2),'CVU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E137" s="146">
        <f>IF(MONTH(FE$2)&lt;&gt;1,FD137,(('CVU IND'!$I$20+'CVU IND'!HenryHub*HLOOKUP(YEAR(FE$2),'CVU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F137" s="146">
        <f>IF(MONTH(FF$2)&lt;&gt;1,FE137,(('CVU IND'!$I$20+'CVU IND'!HenryHub*HLOOKUP(YEAR(FF$2),'CVU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G137" s="146">
        <f>IF(MONTH(FG$2)&lt;&gt;1,FF137,(('CVU IND'!$I$20+'CVU IND'!HenryHub*HLOOKUP(YEAR(FG$2),'CVU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H137" s="146">
        <f>IF(MONTH(FH$2)&lt;&gt;1,FG137,(('CVU IND'!$I$20+'CVU IND'!HenryHub*HLOOKUP(YEAR(FH$2),'CVU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I137" s="146">
        <f>IF(MONTH(FI$2)&lt;&gt;1,FH137,(('CVU IND'!$I$20+'CVU IND'!HenryHub*HLOOKUP(YEAR(FI$2),'CVU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J137" s="146">
        <f>IF(MONTH(FJ$2)&lt;&gt;1,FI137,(('CVU IND'!$I$20+'CVU IND'!HenryHub*HLOOKUP(YEAR(FJ$2),'CVU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K137" s="146">
        <f>IF(MONTH(FK$2)&lt;&gt;1,FJ137,(('CVU IND'!$I$20+'CVU IND'!HenryHub*HLOOKUP(YEAR(FK$2),'CVU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L137" s="146">
        <f>IF(MONTH(FL$2)&lt;&gt;1,FK137,(('CVU IND'!$I$20+'CVU IND'!HenryHub*HLOOKUP(YEAR(FL$2),'CVU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M137" s="146">
        <f>IF(MONTH(FM$2)&lt;&gt;1,FL137,(('CVU IND'!$I$20+'CVU IND'!HenryHub*HLOOKUP(YEAR(FM$2),'CVU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N137" s="146">
        <f>IF(MONTH(FN$2)&lt;&gt;1,FM137,(('CVU IND'!$I$20+'CVU IND'!HenryHub*HLOOKUP(YEAR(FN$2),'CVU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O137" s="146">
        <f>IF(MONTH(FO$2)&lt;&gt;1,FN137,(('CVU IND'!$I$20+'CVU IND'!HenryHub*HLOOKUP(YEAR(FO$2),'CVU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P137" s="146">
        <f>IF(MONTH(FP$2)&lt;&gt;1,FO137,(('CVU IND'!$I$20+'CVU IND'!HenryHub*HLOOKUP(YEAR(FP$2),'CVU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Q137" s="146">
        <f>IF(MONTH(FQ$2)&lt;&gt;1,FP137,(('CVU IND'!$I$20+'CVU IND'!HenryHub*HLOOKUP(YEAR(FQ$2),'CVU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R137" s="146">
        <f>IF(MONTH(FR$2)&lt;&gt;1,FQ137,(('CVU IND'!$I$20+'CVU IND'!HenryHub*HLOOKUP(YEAR(FR$2),'CVU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S137" s="146">
        <f>IF(MONTH(FS$2)&lt;&gt;1,FR137,(('CVU IND'!$I$20+'CVU IND'!HenryHub*HLOOKUP(YEAR(FS$2),'CVU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T137" s="146">
        <f>IF(MONTH(FT$2)&lt;&gt;1,FS137,(('CVU IND'!$I$20+'CVU IND'!HenryHub*HLOOKUP(YEAR(FT$2),'CVU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U137" s="146">
        <f>IF(MONTH(FU$2)&lt;&gt;1,FT137,(('CVU IND'!$I$20+'CVU IND'!HenryHub*HLOOKUP(YEAR(FU$2),'CVU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V137" s="146">
        <f>IF(MONTH(FV$2)&lt;&gt;1,FU137,(('CVU IND'!$I$20+'CVU IND'!HenryHub*HLOOKUP(YEAR(FV$2),'CVU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W137" s="146">
        <f>IF(MONTH(FW$2)&lt;&gt;1,FV137,(('CVU IND'!$I$20+'CVU IND'!HenryHub*HLOOKUP(YEAR(FW$2),'CVU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X137" s="146">
        <f>IF(MONTH(FX$2)&lt;&gt;1,FW137,(('CVU IND'!$I$20+'CVU IND'!HenryHub*HLOOKUP(YEAR(FX$2),'CVU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Y137" s="146">
        <f>IF(MONTH(FY$2)&lt;&gt;1,FX137,(('CVU IND'!$I$20+'CVU IND'!HenryHub*HLOOKUP(YEAR(FY$2),'CVU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Z137" s="146">
        <f>IF(MONTH(FZ$2)&lt;&gt;1,FY137,(('CVU IND'!$I$20+'CVU IND'!HenryHub*HLOOKUP(YEAR(FZ$2),'CVU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A137" s="146">
        <f>IF(MONTH(GA$2)&lt;&gt;1,FZ137,(('CVU IND'!$I$20+'CVU IND'!HenryHub*HLOOKUP(YEAR(GA$2),'CVU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B137" s="146">
        <f>IF(MONTH(GB$2)&lt;&gt;1,GA137,(('CVU IND'!$I$20+'CVU IND'!HenryHub*HLOOKUP(YEAR(GB$2),'CVU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C137" s="146">
        <f>IF(MONTH(GC$2)&lt;&gt;1,GB137,(('CVU IND'!$I$20+'CVU IND'!HenryHub*HLOOKUP(YEAR(GC$2),'CVU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D137" s="146">
        <f>IF(MONTH(GD$2)&lt;&gt;1,GC137,(('CVU IND'!$I$20+'CVU IND'!HenryHub*HLOOKUP(YEAR(GD$2),'CVU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E137" s="146">
        <f>IF(MONTH(GE$2)&lt;&gt;1,GD137,(('CVU IND'!$I$20+'CVU IND'!HenryHub*HLOOKUP(YEAR(GE$2),'CVU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F137" s="146">
        <f>IF(MONTH(GF$2)&lt;&gt;1,GE137,(('CVU IND'!$I$20+'CVU IND'!HenryHub*HLOOKUP(YEAR(GF$2),'CVU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G137" s="146">
        <f>IF(MONTH(GG$2)&lt;&gt;1,GF137,(('CVU IND'!$I$20+'CVU IND'!HenryHub*HLOOKUP(YEAR(GG$2),'CVU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H137" s="146">
        <f>IF(MONTH(GH$2)&lt;&gt;1,GG137,(('CVU IND'!$I$20+'CVU IND'!HenryHub*HLOOKUP(YEAR(GH$2),'CVU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I137" s="146">
        <f>IF(MONTH(GI$2)&lt;&gt;1,GH137,(('CVU IND'!$I$20+'CVU IND'!HenryHub*HLOOKUP(YEAR(GI$2),'CVU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J137" s="146">
        <f>IF(MONTH(GJ$2)&lt;&gt;1,GI137,(('CVU IND'!$I$20+'CVU IND'!HenryHub*HLOOKUP(YEAR(GJ$2),'CVU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K137" s="146">
        <f>IF(MONTH(GK$2)&lt;&gt;1,GJ137,(('CVU IND'!$I$20+'CVU IND'!HenryHub*HLOOKUP(YEAR(GK$2),'CVU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L137" s="146">
        <f>IF(MONTH(GL$2)&lt;&gt;1,GK137,(('CVU IND'!$I$20+'CVU IND'!HenryHub*HLOOKUP(YEAR(GL$2),'CVU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M137" s="146">
        <f>IF(MONTH(GM$2)&lt;&gt;1,GL137,(('CVU IND'!$I$20+'CVU IND'!HenryHub*HLOOKUP(YEAR(GM$2),'CVU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N137" s="146">
        <f>IF(MONTH(GN$2)&lt;&gt;1,GM137,(('CVU IND'!$I$20+'CVU IND'!HenryHub*HLOOKUP(YEAR(GN$2),'CVU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O137" s="146">
        <f>IF(MONTH(GO$2)&lt;&gt;1,GN137,(('CVU IND'!$I$20+'CVU IND'!HenryHub*HLOOKUP(YEAR(GO$2),'CVU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P137" s="146">
        <f>IF(MONTH(GP$2)&lt;&gt;1,GO137,(('CVU IND'!$I$20+'CVU IND'!HenryHub*HLOOKUP(YEAR(GP$2),'CVU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Q137" s="146">
        <f>IF(MONTH(GQ$2)&lt;&gt;1,GP137,(('CVU IND'!$I$20+'CVU IND'!HenryHub*HLOOKUP(YEAR(GQ$2),'CVU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R137" s="146">
        <f>IF(MONTH(GR$2)&lt;&gt;1,GQ137,(('CVU IND'!$I$20+'CVU IND'!HenryHub*HLOOKUP(YEAR(GR$2),'CVU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S137" s="146">
        <f>IF(MONTH(GS$2)&lt;&gt;1,GR137,(('CVU IND'!$I$20+'CVU IND'!HenryHub*HLOOKUP(YEAR(GS$2),'CVU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T137" s="146">
        <f>IF(MONTH(GT$2)&lt;&gt;1,GS137,(('CVU IND'!$I$20+'CVU IND'!HenryHub*HLOOKUP(YEAR(GT$2),'CVU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U137" s="146">
        <f>IF(MONTH(GU$2)&lt;&gt;1,GT137,(('CVU IND'!$I$20+'CVU IND'!HenryHub*HLOOKUP(YEAR(GU$2),'CVU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V137" s="146">
        <f>IF(MONTH(GV$2)&lt;&gt;1,GU137,(('CVU IND'!$I$20+'CVU IND'!HenryHub*HLOOKUP(YEAR(GV$2),'CVU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W137" s="146">
        <f>IF(MONTH(GW$2)&lt;&gt;1,GV137,(('CVU IND'!$I$20+'CVU IND'!HenryHub*HLOOKUP(YEAR(GW$2),'CVU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X137" s="146">
        <f>IF(MONTH(GX$2)&lt;&gt;1,GW137,(('CVU IND'!$I$20+'CVU IND'!HenryHub*HLOOKUP(YEAR(GX$2),'CVU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Y137" s="146">
        <f>IF(MONTH(GY$2)&lt;&gt;1,GX137,(('CVU IND'!$I$20+'CVU IND'!HenryHub*HLOOKUP(YEAR(GY$2),'CVU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Z137" s="146">
        <f>IF(MONTH(GZ$2)&lt;&gt;1,GY137,(('CVU IND'!$I$20+'CVU IND'!HenryHub*HLOOKUP(YEAR(GZ$2),'CVU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A137" s="146">
        <f>IF(MONTH(HA$2)&lt;&gt;1,GZ137,(('CVU IND'!$I$20+'CVU IND'!HenryHub*HLOOKUP(YEAR(HA$2),'CVU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B137" s="146">
        <f>IF(MONTH(HB$2)&lt;&gt;1,HA137,(('CVU IND'!$I$20+'CVU IND'!HenryHub*HLOOKUP(YEAR(HB$2),'CVU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C137" s="146">
        <f>IF(MONTH(HC$2)&lt;&gt;1,HB137,(('CVU IND'!$I$20+'CVU IND'!HenryHub*HLOOKUP(YEAR(HC$2),'CVU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D137" s="146">
        <f>IF(MONTH(HD$2)&lt;&gt;1,HC137,(('CVU IND'!$I$20+'CVU IND'!HenryHub*HLOOKUP(YEAR(HD$2),'CVU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E137" s="146">
        <f>IF(MONTH(HE$2)&lt;&gt;1,HD137,(('CVU IND'!$I$20+'CVU IND'!HenryHub*HLOOKUP(YEAR(HE$2),'CVU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F137" s="146">
        <f>IF(MONTH(HF$2)&lt;&gt;1,HE137,(('CVU IND'!$I$20+'CVU IND'!HenryHub*HLOOKUP(YEAR(HF$2),'CVU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G137" s="146">
        <f>IF(MONTH(HG$2)&lt;&gt;1,HF137,(('CVU IND'!$I$20+'CVU IND'!HenryHub*HLOOKUP(YEAR(HG$2),'CVU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H137" s="146">
        <f>IF(MONTH(HH$2)&lt;&gt;1,HG137,(('CVU IND'!$I$20+'CVU IND'!HenryHub*HLOOKUP(YEAR(HH$2),'CVU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I137" s="146">
        <f>IF(MONTH(HI$2)&lt;&gt;1,HH137,(('CVU IND'!$I$20+'CVU IND'!HenryHub*HLOOKUP(YEAR(HI$2),'CVU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J137" s="146">
        <f>IF(MONTH(HJ$2)&lt;&gt;1,HI137,(('CVU IND'!$I$20+'CVU IND'!HenryHub*HLOOKUP(YEAR(HJ$2),'CVU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K137" s="146">
        <f>IF(MONTH(HK$2)&lt;&gt;1,HJ137,(('CVU IND'!$I$20+'CVU IND'!HenryHub*HLOOKUP(YEAR(HK$2),'CVU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L137" s="146">
        <f>IF(MONTH(HL$2)&lt;&gt;1,HK137,(('CVU IND'!$I$20+'CVU IND'!HenryHub*HLOOKUP(YEAR(HL$2),'CVU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M137" s="146">
        <f>IF(MONTH(HM$2)&lt;&gt;1,HL137,(('CVU IND'!$I$20+'CVU IND'!HenryHub*HLOOKUP(YEAR(HM$2),'CVU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N137" s="146">
        <f>IF(MONTH(HN$2)&lt;&gt;1,HM137,(('CVU IND'!$I$20+'CVU IND'!HenryHub*HLOOKUP(YEAR(HN$2),'CVU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O137" s="423">
        <f t="shared" si="21"/>
        <v>411.72905330684569</v>
      </c>
      <c r="HP137" s="423">
        <f t="shared" si="21"/>
        <v>411.72905330684569</v>
      </c>
      <c r="HQ137" s="423">
        <f t="shared" si="21"/>
        <v>411.72905330684569</v>
      </c>
      <c r="HR137" s="423">
        <f t="shared" si="21"/>
        <v>411.72905330684569</v>
      </c>
      <c r="HS137" s="423">
        <f t="shared" si="21"/>
        <v>411.72905330684569</v>
      </c>
      <c r="HT137" s="423">
        <f t="shared" si="21"/>
        <v>411.72905330684569</v>
      </c>
      <c r="HU137" s="423">
        <f t="shared" si="21"/>
        <v>411.72905330684569</v>
      </c>
      <c r="HV137" s="423">
        <f t="shared" si="21"/>
        <v>411.72905330684569</v>
      </c>
      <c r="HW137" s="423">
        <f t="shared" si="21"/>
        <v>411.72905330684569</v>
      </c>
      <c r="HX137" s="423">
        <f t="shared" si="21"/>
        <v>411.72905330684569</v>
      </c>
      <c r="HY137" s="423">
        <f t="shared" si="21"/>
        <v>411.72905330684569</v>
      </c>
      <c r="HZ137" s="423">
        <f t="shared" si="21"/>
        <v>411.72905330684569</v>
      </c>
      <c r="IA137" s="423">
        <f t="shared" si="24"/>
        <v>411.72905330684569</v>
      </c>
      <c r="IB137" s="423">
        <f t="shared" si="24"/>
        <v>411.72905330684569</v>
      </c>
      <c r="IC137" s="423">
        <f t="shared" si="24"/>
        <v>411.72905330684569</v>
      </c>
      <c r="ID137" s="423">
        <f t="shared" si="24"/>
        <v>411.72905330684569</v>
      </c>
      <c r="IE137" s="423">
        <f t="shared" si="24"/>
        <v>411.72905330684569</v>
      </c>
      <c r="IF137" s="423">
        <f t="shared" si="24"/>
        <v>411.72905330684569</v>
      </c>
      <c r="IG137" s="423">
        <f t="shared" si="24"/>
        <v>411.72905330684569</v>
      </c>
      <c r="IH137" s="423">
        <f t="shared" si="24"/>
        <v>411.72905330684569</v>
      </c>
      <c r="II137" s="423">
        <f t="shared" si="24"/>
        <v>411.72905330684569</v>
      </c>
      <c r="IJ137" s="423">
        <f t="shared" si="24"/>
        <v>411.72905330684569</v>
      </c>
      <c r="IK137" s="423">
        <f t="shared" si="24"/>
        <v>411.72905330684569</v>
      </c>
      <c r="IL137" s="423">
        <f t="shared" si="24"/>
        <v>411.72905330684569</v>
      </c>
    </row>
    <row r="138" spans="1:246" x14ac:dyDescent="0.25">
      <c r="A138" s="162">
        <v>468</v>
      </c>
      <c r="B138" s="163" t="s">
        <v>294</v>
      </c>
      <c r="C138" s="163">
        <v>3</v>
      </c>
      <c r="D138" s="163">
        <v>0.02</v>
      </c>
      <c r="E138" s="164">
        <v>6281875.7654379774</v>
      </c>
      <c r="F138" s="145">
        <f t="shared" si="11"/>
        <v>64.698852000000002</v>
      </c>
      <c r="G138" s="146">
        <f t="shared" si="9"/>
        <v>515</v>
      </c>
      <c r="H138" s="147">
        <f>MAX(0,IF(Q138&lt;&gt;"",(YEAR(Q138)-YEAR(GERAL!$G$3))*12+MONTH(Q138)+1,999))</f>
        <v>999</v>
      </c>
      <c r="I138" s="148"/>
      <c r="J138" s="165">
        <v>45231</v>
      </c>
      <c r="K138" s="150">
        <f>IF(J138&lt;&gt;"",(YEAR(J138)-YEAR(GERAL!$G$3))*12+MONTH(J138)+IF(DAY(J138)&gt;1,1,0),0)</f>
        <v>47</v>
      </c>
      <c r="L138" s="166">
        <f t="shared" si="14"/>
        <v>39.9</v>
      </c>
      <c r="M138" s="166">
        <f t="shared" si="15"/>
        <v>10.29</v>
      </c>
      <c r="N138" s="167">
        <v>344.65</v>
      </c>
      <c r="O138" s="168">
        <f t="shared" si="12"/>
        <v>0</v>
      </c>
      <c r="P138" s="169"/>
      <c r="Q138" s="165"/>
      <c r="R138" s="170">
        <f t="shared" si="16"/>
        <v>120</v>
      </c>
      <c r="S138" s="171">
        <v>1</v>
      </c>
      <c r="T138" s="172">
        <v>0</v>
      </c>
      <c r="AL138" s="170" t="s">
        <v>175</v>
      </c>
      <c r="AM138" s="150" t="s">
        <v>389</v>
      </c>
      <c r="AO138" s="511">
        <v>0.39</v>
      </c>
      <c r="AQ138" s="146">
        <f>ROUND(('CVU IND'!$H$20*(1/$AO138/'CVU IND'!$D$10*1.1111111111)*'CVU IND'!Câmbio/(1-'CVU IND'!Perdas)*'CVU IND'!Impostos)+('CVU IND'!OeM/(1-'CVU IND'!Perdas)*'CVU IND'!Câmbio),0)</f>
        <v>515</v>
      </c>
      <c r="AR138" s="146">
        <f>IF(MONTH(AR$2)&lt;&gt;1,AQ138,(('CVU IND'!$I$20+'CVU IND'!HenryHub*HLOOKUP(YEAR(AR$2),'CVU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S138" s="146">
        <f>IF(MONTH(AS$2)&lt;&gt;1,AR138,(('CVU IND'!$I$20+'CVU IND'!HenryHub*HLOOKUP(YEAR(AS$2),'CVU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T138" s="146">
        <f>IF(MONTH(AT$2)&lt;&gt;1,AS138,(('CVU IND'!$I$20+'CVU IND'!HenryHub*HLOOKUP(YEAR(AT$2),'CVU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U138" s="146">
        <f>IF(MONTH(AU$2)&lt;&gt;1,AT138,(('CVU IND'!$I$20+'CVU IND'!HenryHub*HLOOKUP(YEAR(AU$2),'CVU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V138" s="146">
        <f>IF(MONTH(AV$2)&lt;&gt;1,AU138,(('CVU IND'!$I$20+'CVU IND'!HenryHub*HLOOKUP(YEAR(AV$2),'CVU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W138" s="146">
        <f>IF(MONTH(AW$2)&lt;&gt;1,AV138,(('CVU IND'!$I$20+'CVU IND'!HenryHub*HLOOKUP(YEAR(AW$2),'CVU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X138" s="146">
        <f>IF(MONTH(AX$2)&lt;&gt;1,AW138,(('CVU IND'!$I$20+'CVU IND'!HenryHub*HLOOKUP(YEAR(AX$2),'CVU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Y138" s="146">
        <f>IF(MONTH(AY$2)&lt;&gt;1,AX138,(('CVU IND'!$I$20+'CVU IND'!HenryHub*HLOOKUP(YEAR(AY$2),'CVU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Z138" s="146">
        <f>IF(MONTH(AZ$2)&lt;&gt;1,AY138,(('CVU IND'!$I$20+'CVU IND'!HenryHub*HLOOKUP(YEAR(AZ$2),'CVU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A138" s="146">
        <f>IF(MONTH(BA$2)&lt;&gt;1,AZ138,(('CVU IND'!$I$20+'CVU IND'!HenryHub*HLOOKUP(YEAR(BA$2),'CVU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B138" s="146">
        <f>IF(MONTH(BB$2)&lt;&gt;1,BA138,(('CVU IND'!$I$20+'CVU IND'!HenryHub*HLOOKUP(YEAR(BB$2),'CVU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C138" s="146">
        <f>IF(MONTH(BC$2)&lt;&gt;1,BB138,(('CVU IND'!$I$20+'CVU IND'!HenryHub*HLOOKUP(YEAR(BC$2),'CVU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D138" s="146">
        <f>IF(MONTH(BD$2)&lt;&gt;1,BC138,(('CVU IND'!$I$20+'CVU IND'!HenryHub*HLOOKUP(YEAR(BD$2),'CVU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E138" s="146">
        <f>IF(MONTH(BE$2)&lt;&gt;1,BD138,(('CVU IND'!$I$20+'CVU IND'!HenryHub*HLOOKUP(YEAR(BE$2),'CVU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F138" s="146">
        <f>IF(MONTH(BF$2)&lt;&gt;1,BE138,(('CVU IND'!$I$20+'CVU IND'!HenryHub*HLOOKUP(YEAR(BF$2),'CVU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G138" s="146">
        <f>IF(MONTH(BG$2)&lt;&gt;1,BF138,(('CVU IND'!$I$20+'CVU IND'!HenryHub*HLOOKUP(YEAR(BG$2),'CVU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H138" s="146">
        <f>IF(MONTH(BH$2)&lt;&gt;1,BG138,(('CVU IND'!$I$20+'CVU IND'!HenryHub*HLOOKUP(YEAR(BH$2),'CVU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I138" s="146">
        <f>IF(MONTH(BI$2)&lt;&gt;1,BH138,(('CVU IND'!$I$20+'CVU IND'!HenryHub*HLOOKUP(YEAR(BI$2),'CVU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J138" s="146">
        <f>IF(MONTH(BJ$2)&lt;&gt;1,BI138,(('CVU IND'!$I$20+'CVU IND'!HenryHub*HLOOKUP(YEAR(BJ$2),'CVU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K138" s="146">
        <f>IF(MONTH(BK$2)&lt;&gt;1,BJ138,(('CVU IND'!$I$20+'CVU IND'!HenryHub*HLOOKUP(YEAR(BK$2),'CVU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L138" s="146">
        <f>IF(MONTH(BL$2)&lt;&gt;1,BK138,(('CVU IND'!$I$20+'CVU IND'!HenryHub*HLOOKUP(YEAR(BL$2),'CVU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M138" s="146">
        <f>IF(MONTH(BM$2)&lt;&gt;1,BL138,(('CVU IND'!$I$20+'CVU IND'!HenryHub*HLOOKUP(YEAR(BM$2),'CVU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N138" s="146">
        <f>IF(MONTH(BN$2)&lt;&gt;1,BM138,(('CVU IND'!$I$20+'CVU IND'!HenryHub*HLOOKUP(YEAR(BN$2),'CVU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O138" s="146">
        <f>IF(MONTH(BO$2)&lt;&gt;1,BN138,(('CVU IND'!$I$20+'CVU IND'!HenryHub*HLOOKUP(YEAR(BO$2),'CVU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P138" s="146">
        <f>IF(MONTH(BP$2)&lt;&gt;1,BO138,(('CVU IND'!$I$20+'CVU IND'!HenryHub*HLOOKUP(YEAR(BP$2),'CVU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Q138" s="146">
        <f>IF(MONTH(BQ$2)&lt;&gt;1,BP138,(('CVU IND'!$I$20+'CVU IND'!HenryHub*HLOOKUP(YEAR(BQ$2),'CVU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R138" s="146">
        <f>IF(MONTH(BR$2)&lt;&gt;1,BQ138,(('CVU IND'!$I$20+'CVU IND'!HenryHub*HLOOKUP(YEAR(BR$2),'CVU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S138" s="146">
        <f>IF(MONTH(BS$2)&lt;&gt;1,BR138,(('CVU IND'!$I$20+'CVU IND'!HenryHub*HLOOKUP(YEAR(BS$2),'CVU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T138" s="146">
        <f>IF(MONTH(BT$2)&lt;&gt;1,BS138,(('CVU IND'!$I$20+'CVU IND'!HenryHub*HLOOKUP(YEAR(BT$2),'CVU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U138" s="146">
        <f>IF(MONTH(BU$2)&lt;&gt;1,BT138,(('CVU IND'!$I$20+'CVU IND'!HenryHub*HLOOKUP(YEAR(BU$2),'CVU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V138" s="146">
        <f>IF(MONTH(BV$2)&lt;&gt;1,BU138,(('CVU IND'!$I$20+'CVU IND'!HenryHub*HLOOKUP(YEAR(BV$2),'CVU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W138" s="146">
        <f>IF(MONTH(BW$2)&lt;&gt;1,BV138,(('CVU IND'!$I$20+'CVU IND'!HenryHub*HLOOKUP(YEAR(BW$2),'CVU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X138" s="146">
        <f>IF(MONTH(BX$2)&lt;&gt;1,BW138,(('CVU IND'!$I$20+'CVU IND'!HenryHub*HLOOKUP(YEAR(BX$2),'CVU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Y138" s="146">
        <f>IF(MONTH(BY$2)&lt;&gt;1,BX138,(('CVU IND'!$I$20+'CVU IND'!HenryHub*HLOOKUP(YEAR(BY$2),'CVU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Z138" s="146">
        <f>IF(MONTH(BZ$2)&lt;&gt;1,BY138,(('CVU IND'!$I$20+'CVU IND'!HenryHub*HLOOKUP(YEAR(BZ$2),'CVU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CA138" s="146">
        <f>IF(MONTH(CA$2)&lt;&gt;1,BZ138,(('CVU IND'!$I$20+'CVU IND'!HenryHub*HLOOKUP(YEAR(CA$2),'CVU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B138" s="146">
        <f>IF(MONTH(CB$2)&lt;&gt;1,CA138,(('CVU IND'!$I$20+'CVU IND'!HenryHub*HLOOKUP(YEAR(CB$2),'CVU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C138" s="146">
        <f>IF(MONTH(CC$2)&lt;&gt;1,CB138,(('CVU IND'!$I$20+'CVU IND'!HenryHub*HLOOKUP(YEAR(CC$2),'CVU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D138" s="146">
        <f>IF(MONTH(CD$2)&lt;&gt;1,CC138,(('CVU IND'!$I$20+'CVU IND'!HenryHub*HLOOKUP(YEAR(CD$2),'CVU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E138" s="146">
        <f>IF(MONTH(CE$2)&lt;&gt;1,CD138,(('CVU IND'!$I$20+'CVU IND'!HenryHub*HLOOKUP(YEAR(CE$2),'CVU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F138" s="146">
        <f>IF(MONTH(CF$2)&lt;&gt;1,CE138,(('CVU IND'!$I$20+'CVU IND'!HenryHub*HLOOKUP(YEAR(CF$2),'CVU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G138" s="146">
        <f>IF(MONTH(CG$2)&lt;&gt;1,CF138,(('CVU IND'!$I$20+'CVU IND'!HenryHub*HLOOKUP(YEAR(CG$2),'CVU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H138" s="146">
        <f>IF(MONTH(CH$2)&lt;&gt;1,CG138,(('CVU IND'!$I$20+'CVU IND'!HenryHub*HLOOKUP(YEAR(CH$2),'CVU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I138" s="146">
        <f>IF(MONTH(CI$2)&lt;&gt;1,CH138,(('CVU IND'!$I$20+'CVU IND'!HenryHub*HLOOKUP(YEAR(CI$2),'CVU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J138" s="146">
        <f>IF(MONTH(CJ$2)&lt;&gt;1,CI138,(('CVU IND'!$I$20+'CVU IND'!HenryHub*HLOOKUP(YEAR(CJ$2),'CVU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K138" s="146">
        <f>IF(MONTH(CK$2)&lt;&gt;1,CJ138,(('CVU IND'!$I$20+'CVU IND'!HenryHub*HLOOKUP(YEAR(CK$2),'CVU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L138" s="146">
        <f>IF(MONTH(CL$2)&lt;&gt;1,CK138,(('CVU IND'!$I$20+'CVU IND'!HenryHub*HLOOKUP(YEAR(CL$2),'CVU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M138" s="146">
        <f>IF(MONTH(CM$2)&lt;&gt;1,CL138,(('CVU IND'!$I$20+'CVU IND'!HenryHub*HLOOKUP(YEAR(CM$2),'CVU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N138" s="146">
        <f>IF(MONTH(CN$2)&lt;&gt;1,CM138,(('CVU IND'!$I$20+'CVU IND'!HenryHub*HLOOKUP(YEAR(CN$2),'CVU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O138" s="146">
        <f>IF(MONTH(CO$2)&lt;&gt;1,CN138,(('CVU IND'!$I$20+'CVU IND'!HenryHub*HLOOKUP(YEAR(CO$2),'CVU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P138" s="146">
        <f>IF(MONTH(CP$2)&lt;&gt;1,CO138,(('CVU IND'!$I$20+'CVU IND'!HenryHub*HLOOKUP(YEAR(CP$2),'CVU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Q138" s="146">
        <f>IF(MONTH(CQ$2)&lt;&gt;1,CP138,(('CVU IND'!$I$20+'CVU IND'!HenryHub*HLOOKUP(YEAR(CQ$2),'CVU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R138" s="146">
        <f>IF(MONTH(CR$2)&lt;&gt;1,CQ138,(('CVU IND'!$I$20+'CVU IND'!HenryHub*HLOOKUP(YEAR(CR$2),'CVU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S138" s="146">
        <f>IF(MONTH(CS$2)&lt;&gt;1,CR138,(('CVU IND'!$I$20+'CVU IND'!HenryHub*HLOOKUP(YEAR(CS$2),'CVU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T138" s="146">
        <f>IF(MONTH(CT$2)&lt;&gt;1,CS138,(('CVU IND'!$I$20+'CVU IND'!HenryHub*HLOOKUP(YEAR(CT$2),'CVU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U138" s="146">
        <f>IF(MONTH(CU$2)&lt;&gt;1,CT138,(('CVU IND'!$I$20+'CVU IND'!HenryHub*HLOOKUP(YEAR(CU$2),'CVU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V138" s="146">
        <f>IF(MONTH(CV$2)&lt;&gt;1,CU138,(('CVU IND'!$I$20+'CVU IND'!HenryHub*HLOOKUP(YEAR(CV$2),'CVU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W138" s="146">
        <f>IF(MONTH(CW$2)&lt;&gt;1,CV138,(('CVU IND'!$I$20+'CVU IND'!HenryHub*HLOOKUP(YEAR(CW$2),'CVU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X138" s="146">
        <f>IF(MONTH(CX$2)&lt;&gt;1,CW138,(('CVU IND'!$I$20+'CVU IND'!HenryHub*HLOOKUP(YEAR(CX$2),'CVU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Y138" s="146">
        <f>IF(MONTH(CY$2)&lt;&gt;1,CX138,(('CVU IND'!$I$20+'CVU IND'!HenryHub*HLOOKUP(YEAR(CY$2),'CVU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CZ138" s="146">
        <f>IF(MONTH(CZ$2)&lt;&gt;1,CY138,(('CVU IND'!$I$20+'CVU IND'!HenryHub*HLOOKUP(YEAR(CZ$2),'CVU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A138" s="146">
        <f>IF(MONTH(DA$2)&lt;&gt;1,CZ138,(('CVU IND'!$I$20+'CVU IND'!HenryHub*HLOOKUP(YEAR(DA$2),'CVU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B138" s="146">
        <f>IF(MONTH(DB$2)&lt;&gt;1,DA138,(('CVU IND'!$I$20+'CVU IND'!HenryHub*HLOOKUP(YEAR(DB$2),'CVU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C138" s="146">
        <f>IF(MONTH(DC$2)&lt;&gt;1,DB138,(('CVU IND'!$I$20+'CVU IND'!HenryHub*HLOOKUP(YEAR(DC$2),'CVU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D138" s="146">
        <f>IF(MONTH(DD$2)&lt;&gt;1,DC138,(('CVU IND'!$I$20+'CVU IND'!HenryHub*HLOOKUP(YEAR(DD$2),'CVU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E138" s="146">
        <f>IF(MONTH(DE$2)&lt;&gt;1,DD138,(('CVU IND'!$I$20+'CVU IND'!HenryHub*HLOOKUP(YEAR(DE$2),'CVU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F138" s="146">
        <f>IF(MONTH(DF$2)&lt;&gt;1,DE138,(('CVU IND'!$I$20+'CVU IND'!HenryHub*HLOOKUP(YEAR(DF$2),'CVU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G138" s="146">
        <f>IF(MONTH(DG$2)&lt;&gt;1,DF138,(('CVU IND'!$I$20+'CVU IND'!HenryHub*HLOOKUP(YEAR(DG$2),'CVU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H138" s="146">
        <f>IF(MONTH(DH$2)&lt;&gt;1,DG138,(('CVU IND'!$I$20+'CVU IND'!HenryHub*HLOOKUP(YEAR(DH$2),'CVU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I138" s="146">
        <f>IF(MONTH(DI$2)&lt;&gt;1,DH138,(('CVU IND'!$I$20+'CVU IND'!HenryHub*HLOOKUP(YEAR(DI$2),'CVU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J138" s="146">
        <f>IF(MONTH(DJ$2)&lt;&gt;1,DI138,(('CVU IND'!$I$20+'CVU IND'!HenryHub*HLOOKUP(YEAR(DJ$2),'CVU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K138" s="146">
        <f>IF(MONTH(DK$2)&lt;&gt;1,DJ138,(('CVU IND'!$I$20+'CVU IND'!HenryHub*HLOOKUP(YEAR(DK$2),'CVU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L138" s="146">
        <f>IF(MONTH(DL$2)&lt;&gt;1,DK138,(('CVU IND'!$I$20+'CVU IND'!HenryHub*HLOOKUP(YEAR(DL$2),'CVU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M138" s="146">
        <f>IF(MONTH(DM$2)&lt;&gt;1,DL138,(('CVU IND'!$I$20+'CVU IND'!HenryHub*HLOOKUP(YEAR(DM$2),'CVU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N138" s="146">
        <f>IF(MONTH(DN$2)&lt;&gt;1,DM138,(('CVU IND'!$I$20+'CVU IND'!HenryHub*HLOOKUP(YEAR(DN$2),'CVU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O138" s="146">
        <f>IF(MONTH(DO$2)&lt;&gt;1,DN138,(('CVU IND'!$I$20+'CVU IND'!HenryHub*HLOOKUP(YEAR(DO$2),'CVU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P138" s="146">
        <f>IF(MONTH(DP$2)&lt;&gt;1,DO138,(('CVU IND'!$I$20+'CVU IND'!HenryHub*HLOOKUP(YEAR(DP$2),'CVU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Q138" s="146">
        <f>IF(MONTH(DQ$2)&lt;&gt;1,DP138,(('CVU IND'!$I$20+'CVU IND'!HenryHub*HLOOKUP(YEAR(DQ$2),'CVU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R138" s="146">
        <f>IF(MONTH(DR$2)&lt;&gt;1,DQ138,(('CVU IND'!$I$20+'CVU IND'!HenryHub*HLOOKUP(YEAR(DR$2),'CVU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S138" s="146">
        <f>IF(MONTH(DS$2)&lt;&gt;1,DR138,(('CVU IND'!$I$20+'CVU IND'!HenryHub*HLOOKUP(YEAR(DS$2),'CVU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T138" s="146">
        <f>IF(MONTH(DT$2)&lt;&gt;1,DS138,(('CVU IND'!$I$20+'CVU IND'!HenryHub*HLOOKUP(YEAR(DT$2),'CVU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U138" s="146">
        <f>IF(MONTH(DU$2)&lt;&gt;1,DT138,(('CVU IND'!$I$20+'CVU IND'!HenryHub*HLOOKUP(YEAR(DU$2),'CVU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V138" s="146">
        <f>IF(MONTH(DV$2)&lt;&gt;1,DU138,(('CVU IND'!$I$20+'CVU IND'!HenryHub*HLOOKUP(YEAR(DV$2),'CVU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W138" s="146">
        <f>IF(MONTH(DW$2)&lt;&gt;1,DV138,(('CVU IND'!$I$20+'CVU IND'!HenryHub*HLOOKUP(YEAR(DW$2),'CVU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X138" s="146">
        <f>IF(MONTH(DX$2)&lt;&gt;1,DW138,(('CVU IND'!$I$20+'CVU IND'!HenryHub*HLOOKUP(YEAR(DX$2),'CVU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Y138" s="146">
        <f>IF(MONTH(DY$2)&lt;&gt;1,DX138,(('CVU IND'!$I$20+'CVU IND'!HenryHub*HLOOKUP(YEAR(DY$2),'CVU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Z138" s="146">
        <f>IF(MONTH(DZ$2)&lt;&gt;1,DY138,(('CVU IND'!$I$20+'CVU IND'!HenryHub*HLOOKUP(YEAR(DZ$2),'CVU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A138" s="146">
        <f>IF(MONTH(EA$2)&lt;&gt;1,DZ138,(('CVU IND'!$I$20+'CVU IND'!HenryHub*HLOOKUP(YEAR(EA$2),'CVU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B138" s="146">
        <f>IF(MONTH(EB$2)&lt;&gt;1,EA138,(('CVU IND'!$I$20+'CVU IND'!HenryHub*HLOOKUP(YEAR(EB$2),'CVU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C138" s="146">
        <f>IF(MONTH(EC$2)&lt;&gt;1,EB138,(('CVU IND'!$I$20+'CVU IND'!HenryHub*HLOOKUP(YEAR(EC$2),'CVU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D138" s="146">
        <f>IF(MONTH(ED$2)&lt;&gt;1,EC138,(('CVU IND'!$I$20+'CVU IND'!HenryHub*HLOOKUP(YEAR(ED$2),'CVU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E138" s="146">
        <f>IF(MONTH(EE$2)&lt;&gt;1,ED138,(('CVU IND'!$I$20+'CVU IND'!HenryHub*HLOOKUP(YEAR(EE$2),'CVU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F138" s="146">
        <f>IF(MONTH(EF$2)&lt;&gt;1,EE138,(('CVU IND'!$I$20+'CVU IND'!HenryHub*HLOOKUP(YEAR(EF$2),'CVU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G138" s="146">
        <f>IF(MONTH(EG$2)&lt;&gt;1,EF138,(('CVU IND'!$I$20+'CVU IND'!HenryHub*HLOOKUP(YEAR(EG$2),'CVU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H138" s="146">
        <f>IF(MONTH(EH$2)&lt;&gt;1,EG138,(('CVU IND'!$I$20+'CVU IND'!HenryHub*HLOOKUP(YEAR(EH$2),'CVU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I138" s="146">
        <f>IF(MONTH(EI$2)&lt;&gt;1,EH138,(('CVU IND'!$I$20+'CVU IND'!HenryHub*HLOOKUP(YEAR(EI$2),'CVU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J138" s="146">
        <f>IF(MONTH(EJ$2)&lt;&gt;1,EI138,(('CVU IND'!$I$20+'CVU IND'!HenryHub*HLOOKUP(YEAR(EJ$2),'CVU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K138" s="146">
        <f>IF(MONTH(EK$2)&lt;&gt;1,EJ138,(('CVU IND'!$I$20+'CVU IND'!HenryHub*HLOOKUP(YEAR(EK$2),'CVU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L138" s="146">
        <f>IF(MONTH(EL$2)&lt;&gt;1,EK138,(('CVU IND'!$I$20+'CVU IND'!HenryHub*HLOOKUP(YEAR(EL$2),'CVU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M138" s="146">
        <f>IF(MONTH(EM$2)&lt;&gt;1,EL138,(('CVU IND'!$I$20+'CVU IND'!HenryHub*HLOOKUP(YEAR(EM$2),'CVU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N138" s="146">
        <f>IF(MONTH(EN$2)&lt;&gt;1,EM138,(('CVU IND'!$I$20+'CVU IND'!HenryHub*HLOOKUP(YEAR(EN$2),'CVU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O138" s="146">
        <f>IF(MONTH(EO$2)&lt;&gt;1,EN138,(('CVU IND'!$I$20+'CVU IND'!HenryHub*HLOOKUP(YEAR(EO$2),'CVU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P138" s="146">
        <f>IF(MONTH(EP$2)&lt;&gt;1,EO138,(('CVU IND'!$I$20+'CVU IND'!HenryHub*HLOOKUP(YEAR(EP$2),'CVU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Q138" s="146">
        <f>IF(MONTH(EQ$2)&lt;&gt;1,EP138,(('CVU IND'!$I$20+'CVU IND'!HenryHub*HLOOKUP(YEAR(EQ$2),'CVU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R138" s="146">
        <f>IF(MONTH(ER$2)&lt;&gt;1,EQ138,(('CVU IND'!$I$20+'CVU IND'!HenryHub*HLOOKUP(YEAR(ER$2),'CVU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S138" s="146">
        <f>IF(MONTH(ES$2)&lt;&gt;1,ER138,(('CVU IND'!$I$20+'CVU IND'!HenryHub*HLOOKUP(YEAR(ES$2),'CVU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T138" s="146">
        <f>IF(MONTH(ET$2)&lt;&gt;1,ES138,(('CVU IND'!$I$20+'CVU IND'!HenryHub*HLOOKUP(YEAR(ET$2),'CVU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U138" s="146">
        <f>IF(MONTH(EU$2)&lt;&gt;1,ET138,(('CVU IND'!$I$20+'CVU IND'!HenryHub*HLOOKUP(YEAR(EU$2),'CVU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V138" s="146">
        <f>IF(MONTH(EV$2)&lt;&gt;1,EU138,(('CVU IND'!$I$20+'CVU IND'!HenryHub*HLOOKUP(YEAR(EV$2),'CVU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W138" s="146">
        <f>IF(MONTH(EW$2)&lt;&gt;1,EV138,(('CVU IND'!$I$20+'CVU IND'!HenryHub*HLOOKUP(YEAR(EW$2),'CVU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X138" s="146">
        <f>IF(MONTH(EX$2)&lt;&gt;1,EW138,(('CVU IND'!$I$20+'CVU IND'!HenryHub*HLOOKUP(YEAR(EX$2),'CVU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Y138" s="146">
        <f>IF(MONTH(EY$2)&lt;&gt;1,EX138,(('CVU IND'!$I$20+'CVU IND'!HenryHub*HLOOKUP(YEAR(EY$2),'CVU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Z138" s="146">
        <f>IF(MONTH(EZ$2)&lt;&gt;1,EY138,(('CVU IND'!$I$20+'CVU IND'!HenryHub*HLOOKUP(YEAR(EZ$2),'CVU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A138" s="146">
        <f>IF(MONTH(FA$2)&lt;&gt;1,EZ138,(('CVU IND'!$I$20+'CVU IND'!HenryHub*HLOOKUP(YEAR(FA$2),'CVU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B138" s="146">
        <f>IF(MONTH(FB$2)&lt;&gt;1,FA138,(('CVU IND'!$I$20+'CVU IND'!HenryHub*HLOOKUP(YEAR(FB$2),'CVU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C138" s="146">
        <f>IF(MONTH(FC$2)&lt;&gt;1,FB138,(('CVU IND'!$I$20+'CVU IND'!HenryHub*HLOOKUP(YEAR(FC$2),'CVU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D138" s="146">
        <f>IF(MONTH(FD$2)&lt;&gt;1,FC138,(('CVU IND'!$I$20+'CVU IND'!HenryHub*HLOOKUP(YEAR(FD$2),'CVU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E138" s="146">
        <f>IF(MONTH(FE$2)&lt;&gt;1,FD138,(('CVU IND'!$I$20+'CVU IND'!HenryHub*HLOOKUP(YEAR(FE$2),'CVU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F138" s="146">
        <f>IF(MONTH(FF$2)&lt;&gt;1,FE138,(('CVU IND'!$I$20+'CVU IND'!HenryHub*HLOOKUP(YEAR(FF$2),'CVU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G138" s="146">
        <f>IF(MONTH(FG$2)&lt;&gt;1,FF138,(('CVU IND'!$I$20+'CVU IND'!HenryHub*HLOOKUP(YEAR(FG$2),'CVU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H138" s="146">
        <f>IF(MONTH(FH$2)&lt;&gt;1,FG138,(('CVU IND'!$I$20+'CVU IND'!HenryHub*HLOOKUP(YEAR(FH$2),'CVU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I138" s="146">
        <f>IF(MONTH(FI$2)&lt;&gt;1,FH138,(('CVU IND'!$I$20+'CVU IND'!HenryHub*HLOOKUP(YEAR(FI$2),'CVU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J138" s="146">
        <f>IF(MONTH(FJ$2)&lt;&gt;1,FI138,(('CVU IND'!$I$20+'CVU IND'!HenryHub*HLOOKUP(YEAR(FJ$2),'CVU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K138" s="146">
        <f>IF(MONTH(FK$2)&lt;&gt;1,FJ138,(('CVU IND'!$I$20+'CVU IND'!HenryHub*HLOOKUP(YEAR(FK$2),'CVU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L138" s="146">
        <f>IF(MONTH(FL$2)&lt;&gt;1,FK138,(('CVU IND'!$I$20+'CVU IND'!HenryHub*HLOOKUP(YEAR(FL$2),'CVU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M138" s="146">
        <f>IF(MONTH(FM$2)&lt;&gt;1,FL138,(('CVU IND'!$I$20+'CVU IND'!HenryHub*HLOOKUP(YEAR(FM$2),'CVU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N138" s="146">
        <f>IF(MONTH(FN$2)&lt;&gt;1,FM138,(('CVU IND'!$I$20+'CVU IND'!HenryHub*HLOOKUP(YEAR(FN$2),'CVU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O138" s="146">
        <f>IF(MONTH(FO$2)&lt;&gt;1,FN138,(('CVU IND'!$I$20+'CVU IND'!HenryHub*HLOOKUP(YEAR(FO$2),'CVU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P138" s="146">
        <f>IF(MONTH(FP$2)&lt;&gt;1,FO138,(('CVU IND'!$I$20+'CVU IND'!HenryHub*HLOOKUP(YEAR(FP$2),'CVU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Q138" s="146">
        <f>IF(MONTH(FQ$2)&lt;&gt;1,FP138,(('CVU IND'!$I$20+'CVU IND'!HenryHub*HLOOKUP(YEAR(FQ$2),'CVU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R138" s="146">
        <f>IF(MONTH(FR$2)&lt;&gt;1,FQ138,(('CVU IND'!$I$20+'CVU IND'!HenryHub*HLOOKUP(YEAR(FR$2),'CVU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S138" s="146">
        <f>IF(MONTH(FS$2)&lt;&gt;1,FR138,(('CVU IND'!$I$20+'CVU IND'!HenryHub*HLOOKUP(YEAR(FS$2),'CVU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T138" s="146">
        <f>IF(MONTH(FT$2)&lt;&gt;1,FS138,(('CVU IND'!$I$20+'CVU IND'!HenryHub*HLOOKUP(YEAR(FT$2),'CVU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U138" s="146">
        <f>IF(MONTH(FU$2)&lt;&gt;1,FT138,(('CVU IND'!$I$20+'CVU IND'!HenryHub*HLOOKUP(YEAR(FU$2),'CVU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V138" s="146">
        <f>IF(MONTH(FV$2)&lt;&gt;1,FU138,(('CVU IND'!$I$20+'CVU IND'!HenryHub*HLOOKUP(YEAR(FV$2),'CVU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W138" s="146">
        <f>IF(MONTH(FW$2)&lt;&gt;1,FV138,(('CVU IND'!$I$20+'CVU IND'!HenryHub*HLOOKUP(YEAR(FW$2),'CVU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X138" s="146">
        <f>IF(MONTH(FX$2)&lt;&gt;1,FW138,(('CVU IND'!$I$20+'CVU IND'!HenryHub*HLOOKUP(YEAR(FX$2),'CVU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Y138" s="146">
        <f>IF(MONTH(FY$2)&lt;&gt;1,FX138,(('CVU IND'!$I$20+'CVU IND'!HenryHub*HLOOKUP(YEAR(FY$2),'CVU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Z138" s="146">
        <f>IF(MONTH(FZ$2)&lt;&gt;1,FY138,(('CVU IND'!$I$20+'CVU IND'!HenryHub*HLOOKUP(YEAR(FZ$2),'CVU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A138" s="146">
        <f>IF(MONTH(GA$2)&lt;&gt;1,FZ138,(('CVU IND'!$I$20+'CVU IND'!HenryHub*HLOOKUP(YEAR(GA$2),'CVU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B138" s="146">
        <f>IF(MONTH(GB$2)&lt;&gt;1,GA138,(('CVU IND'!$I$20+'CVU IND'!HenryHub*HLOOKUP(YEAR(GB$2),'CVU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C138" s="146">
        <f>IF(MONTH(GC$2)&lt;&gt;1,GB138,(('CVU IND'!$I$20+'CVU IND'!HenryHub*HLOOKUP(YEAR(GC$2),'CVU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D138" s="146">
        <f>IF(MONTH(GD$2)&lt;&gt;1,GC138,(('CVU IND'!$I$20+'CVU IND'!HenryHub*HLOOKUP(YEAR(GD$2),'CVU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E138" s="146">
        <f>IF(MONTH(GE$2)&lt;&gt;1,GD138,(('CVU IND'!$I$20+'CVU IND'!HenryHub*HLOOKUP(YEAR(GE$2),'CVU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F138" s="146">
        <f>IF(MONTH(GF$2)&lt;&gt;1,GE138,(('CVU IND'!$I$20+'CVU IND'!HenryHub*HLOOKUP(YEAR(GF$2),'CVU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G138" s="146">
        <f>IF(MONTH(GG$2)&lt;&gt;1,GF138,(('CVU IND'!$I$20+'CVU IND'!HenryHub*HLOOKUP(YEAR(GG$2),'CVU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H138" s="146">
        <f>IF(MONTH(GH$2)&lt;&gt;1,GG138,(('CVU IND'!$I$20+'CVU IND'!HenryHub*HLOOKUP(YEAR(GH$2),'CVU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I138" s="146">
        <f>IF(MONTH(GI$2)&lt;&gt;1,GH138,(('CVU IND'!$I$20+'CVU IND'!HenryHub*HLOOKUP(YEAR(GI$2),'CVU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J138" s="146">
        <f>IF(MONTH(GJ$2)&lt;&gt;1,GI138,(('CVU IND'!$I$20+'CVU IND'!HenryHub*HLOOKUP(YEAR(GJ$2),'CVU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K138" s="146">
        <f>IF(MONTH(GK$2)&lt;&gt;1,GJ138,(('CVU IND'!$I$20+'CVU IND'!HenryHub*HLOOKUP(YEAR(GK$2),'CVU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L138" s="146">
        <f>IF(MONTH(GL$2)&lt;&gt;1,GK138,(('CVU IND'!$I$20+'CVU IND'!HenryHub*HLOOKUP(YEAR(GL$2),'CVU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M138" s="146">
        <f>IF(MONTH(GM$2)&lt;&gt;1,GL138,(('CVU IND'!$I$20+'CVU IND'!HenryHub*HLOOKUP(YEAR(GM$2),'CVU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N138" s="146">
        <f>IF(MONTH(GN$2)&lt;&gt;1,GM138,(('CVU IND'!$I$20+'CVU IND'!HenryHub*HLOOKUP(YEAR(GN$2),'CVU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O138" s="146">
        <f>IF(MONTH(GO$2)&lt;&gt;1,GN138,(('CVU IND'!$I$20+'CVU IND'!HenryHub*HLOOKUP(YEAR(GO$2),'CVU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P138" s="146">
        <f>IF(MONTH(GP$2)&lt;&gt;1,GO138,(('CVU IND'!$I$20+'CVU IND'!HenryHub*HLOOKUP(YEAR(GP$2),'CVU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Q138" s="146">
        <f>IF(MONTH(GQ$2)&lt;&gt;1,GP138,(('CVU IND'!$I$20+'CVU IND'!HenryHub*HLOOKUP(YEAR(GQ$2),'CVU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R138" s="146">
        <f>IF(MONTH(GR$2)&lt;&gt;1,GQ138,(('CVU IND'!$I$20+'CVU IND'!HenryHub*HLOOKUP(YEAR(GR$2),'CVU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S138" s="146">
        <f>IF(MONTH(GS$2)&lt;&gt;1,GR138,(('CVU IND'!$I$20+'CVU IND'!HenryHub*HLOOKUP(YEAR(GS$2),'CVU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T138" s="146">
        <f>IF(MONTH(GT$2)&lt;&gt;1,GS138,(('CVU IND'!$I$20+'CVU IND'!HenryHub*HLOOKUP(YEAR(GT$2),'CVU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U138" s="146">
        <f>IF(MONTH(GU$2)&lt;&gt;1,GT138,(('CVU IND'!$I$20+'CVU IND'!HenryHub*HLOOKUP(YEAR(GU$2),'CVU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V138" s="146">
        <f>IF(MONTH(GV$2)&lt;&gt;1,GU138,(('CVU IND'!$I$20+'CVU IND'!HenryHub*HLOOKUP(YEAR(GV$2),'CVU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W138" s="146">
        <f>IF(MONTH(GW$2)&lt;&gt;1,GV138,(('CVU IND'!$I$20+'CVU IND'!HenryHub*HLOOKUP(YEAR(GW$2),'CVU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X138" s="146">
        <f>IF(MONTH(GX$2)&lt;&gt;1,GW138,(('CVU IND'!$I$20+'CVU IND'!HenryHub*HLOOKUP(YEAR(GX$2),'CVU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Y138" s="146">
        <f>IF(MONTH(GY$2)&lt;&gt;1,GX138,(('CVU IND'!$I$20+'CVU IND'!HenryHub*HLOOKUP(YEAR(GY$2),'CVU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Z138" s="146">
        <f>IF(MONTH(GZ$2)&lt;&gt;1,GY138,(('CVU IND'!$I$20+'CVU IND'!HenryHub*HLOOKUP(YEAR(GZ$2),'CVU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A138" s="146">
        <f>IF(MONTH(HA$2)&lt;&gt;1,GZ138,(('CVU IND'!$I$20+'CVU IND'!HenryHub*HLOOKUP(YEAR(HA$2),'CVU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B138" s="146">
        <f>IF(MONTH(HB$2)&lt;&gt;1,HA138,(('CVU IND'!$I$20+'CVU IND'!HenryHub*HLOOKUP(YEAR(HB$2),'CVU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C138" s="146">
        <f>IF(MONTH(HC$2)&lt;&gt;1,HB138,(('CVU IND'!$I$20+'CVU IND'!HenryHub*HLOOKUP(YEAR(HC$2),'CVU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D138" s="146">
        <f>IF(MONTH(HD$2)&lt;&gt;1,HC138,(('CVU IND'!$I$20+'CVU IND'!HenryHub*HLOOKUP(YEAR(HD$2),'CVU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E138" s="146">
        <f>IF(MONTH(HE$2)&lt;&gt;1,HD138,(('CVU IND'!$I$20+'CVU IND'!HenryHub*HLOOKUP(YEAR(HE$2),'CVU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F138" s="146">
        <f>IF(MONTH(HF$2)&lt;&gt;1,HE138,(('CVU IND'!$I$20+'CVU IND'!HenryHub*HLOOKUP(YEAR(HF$2),'CVU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G138" s="146">
        <f>IF(MONTH(HG$2)&lt;&gt;1,HF138,(('CVU IND'!$I$20+'CVU IND'!HenryHub*HLOOKUP(YEAR(HG$2),'CVU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H138" s="146">
        <f>IF(MONTH(HH$2)&lt;&gt;1,HG138,(('CVU IND'!$I$20+'CVU IND'!HenryHub*HLOOKUP(YEAR(HH$2),'CVU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I138" s="146">
        <f>IF(MONTH(HI$2)&lt;&gt;1,HH138,(('CVU IND'!$I$20+'CVU IND'!HenryHub*HLOOKUP(YEAR(HI$2),'CVU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J138" s="146">
        <f>IF(MONTH(HJ$2)&lt;&gt;1,HI138,(('CVU IND'!$I$20+'CVU IND'!HenryHub*HLOOKUP(YEAR(HJ$2),'CVU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K138" s="146">
        <f>IF(MONTH(HK$2)&lt;&gt;1,HJ138,(('CVU IND'!$I$20+'CVU IND'!HenryHub*HLOOKUP(YEAR(HK$2),'CVU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L138" s="146">
        <f>IF(MONTH(HL$2)&lt;&gt;1,HK138,(('CVU IND'!$I$20+'CVU IND'!HenryHub*HLOOKUP(YEAR(HL$2),'CVU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M138" s="146">
        <f>IF(MONTH(HM$2)&lt;&gt;1,HL138,(('CVU IND'!$I$20+'CVU IND'!HenryHub*HLOOKUP(YEAR(HM$2),'CVU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N138" s="146">
        <f>IF(MONTH(HN$2)&lt;&gt;1,HM138,(('CVU IND'!$I$20+'CVU IND'!HenryHub*HLOOKUP(YEAR(HN$2),'CVU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O138" s="423">
        <f t="shared" si="21"/>
        <v>575.5448992039228</v>
      </c>
      <c r="HP138" s="423">
        <f t="shared" si="21"/>
        <v>575.5448992039228</v>
      </c>
      <c r="HQ138" s="423">
        <f t="shared" si="21"/>
        <v>575.5448992039228</v>
      </c>
      <c r="HR138" s="423">
        <f t="shared" si="21"/>
        <v>575.5448992039228</v>
      </c>
      <c r="HS138" s="423">
        <f t="shared" si="21"/>
        <v>575.5448992039228</v>
      </c>
      <c r="HT138" s="423">
        <f t="shared" si="21"/>
        <v>575.5448992039228</v>
      </c>
      <c r="HU138" s="423">
        <f t="shared" si="21"/>
        <v>575.5448992039228</v>
      </c>
      <c r="HV138" s="423">
        <f t="shared" si="21"/>
        <v>575.5448992039228</v>
      </c>
      <c r="HW138" s="423">
        <f t="shared" si="21"/>
        <v>575.5448992039228</v>
      </c>
      <c r="HX138" s="423">
        <f t="shared" si="21"/>
        <v>575.5448992039228</v>
      </c>
      <c r="HY138" s="423">
        <f t="shared" si="21"/>
        <v>575.5448992039228</v>
      </c>
      <c r="HZ138" s="423">
        <f t="shared" si="21"/>
        <v>575.5448992039228</v>
      </c>
      <c r="IA138" s="423">
        <f t="shared" si="24"/>
        <v>575.5448992039228</v>
      </c>
      <c r="IB138" s="423">
        <f t="shared" si="24"/>
        <v>575.5448992039228</v>
      </c>
      <c r="IC138" s="423">
        <f t="shared" si="24"/>
        <v>575.5448992039228</v>
      </c>
      <c r="ID138" s="423">
        <f t="shared" si="24"/>
        <v>575.5448992039228</v>
      </c>
      <c r="IE138" s="423">
        <f t="shared" si="24"/>
        <v>575.5448992039228</v>
      </c>
      <c r="IF138" s="423">
        <f t="shared" si="24"/>
        <v>575.5448992039228</v>
      </c>
      <c r="IG138" s="423">
        <f t="shared" si="24"/>
        <v>575.5448992039228</v>
      </c>
      <c r="IH138" s="423">
        <f t="shared" si="24"/>
        <v>575.5448992039228</v>
      </c>
      <c r="II138" s="423">
        <f t="shared" si="24"/>
        <v>575.5448992039228</v>
      </c>
      <c r="IJ138" s="423">
        <f t="shared" si="24"/>
        <v>575.5448992039228</v>
      </c>
      <c r="IK138" s="423">
        <f t="shared" si="24"/>
        <v>575.5448992039228</v>
      </c>
      <c r="IL138" s="423">
        <f t="shared" si="24"/>
        <v>575.5448992039228</v>
      </c>
    </row>
    <row r="139" spans="1:246" x14ac:dyDescent="0.25">
      <c r="A139" s="162">
        <v>469</v>
      </c>
      <c r="B139" s="163" t="s">
        <v>272</v>
      </c>
      <c r="C139" s="163">
        <v>3</v>
      </c>
      <c r="D139" s="163">
        <v>0.02</v>
      </c>
      <c r="E139" s="164">
        <v>17097171.874933697</v>
      </c>
      <c r="F139" s="145">
        <f t="shared" si="11"/>
        <v>304.90622533800001</v>
      </c>
      <c r="G139" s="146">
        <f t="shared" ref="G139:G154" si="25">AQ139</f>
        <v>402</v>
      </c>
      <c r="H139" s="147">
        <f>MAX(0,IF(Q139&lt;&gt;"",(YEAR(Q139)-YEAR(GERAL!$G$3))*12+MONTH(Q139)+1,999))</f>
        <v>999</v>
      </c>
      <c r="I139" s="148"/>
      <c r="J139" s="165">
        <v>45292</v>
      </c>
      <c r="K139" s="150">
        <f>IF(J139&lt;&gt;"",(YEAR(J139)-YEAR(GERAL!$G$3))*12+MONTH(J139)+IF(DAY(J139)&gt;1,1,0),0)</f>
        <v>49</v>
      </c>
      <c r="L139" s="166">
        <f t="shared" si="14"/>
        <v>2.11</v>
      </c>
      <c r="M139" s="166">
        <f t="shared" si="15"/>
        <v>4.63</v>
      </c>
      <c r="N139" s="167">
        <v>344.65</v>
      </c>
      <c r="O139" s="168">
        <f t="shared" si="12"/>
        <v>0</v>
      </c>
      <c r="P139" s="169"/>
      <c r="Q139" s="165"/>
      <c r="R139" s="170">
        <f t="shared" si="16"/>
        <v>326.60000000000002</v>
      </c>
      <c r="S139" s="171">
        <v>1</v>
      </c>
      <c r="T139" s="172">
        <v>0</v>
      </c>
      <c r="AL139" s="170" t="s">
        <v>175</v>
      </c>
      <c r="AM139" s="150" t="s">
        <v>389</v>
      </c>
      <c r="AO139" s="511">
        <v>0.51</v>
      </c>
      <c r="AQ139" s="146">
        <f>ROUND(('CVU IND'!$H$20*(1/$AO139/'CVU IND'!$D$10*1.1111111111)*'CVU IND'!Câmbio/(1-'CVU IND'!Perdas)*'CVU IND'!Impostos)+('CVU IND'!OeM/(1-'CVU IND'!Perdas)*'CVU IND'!Câmbio),0)</f>
        <v>402</v>
      </c>
      <c r="AR139" s="146">
        <f>IF(MONTH(AR$2)&lt;&gt;1,AQ139,(('CVU IND'!$I$20+'CVU IND'!HenryHub*HLOOKUP(YEAR(AR$2),'CVU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S139" s="146">
        <f>IF(MONTH(AS$2)&lt;&gt;1,AR139,(('CVU IND'!$I$20+'CVU IND'!HenryHub*HLOOKUP(YEAR(AS$2),'CVU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T139" s="146">
        <f>IF(MONTH(AT$2)&lt;&gt;1,AS139,(('CVU IND'!$I$20+'CVU IND'!HenryHub*HLOOKUP(YEAR(AT$2),'CVU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U139" s="146">
        <f>IF(MONTH(AU$2)&lt;&gt;1,AT139,(('CVU IND'!$I$20+'CVU IND'!HenryHub*HLOOKUP(YEAR(AU$2),'CVU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V139" s="146">
        <f>IF(MONTH(AV$2)&lt;&gt;1,AU139,(('CVU IND'!$I$20+'CVU IND'!HenryHub*HLOOKUP(YEAR(AV$2),'CVU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W139" s="146">
        <f>IF(MONTH(AW$2)&lt;&gt;1,AV139,(('CVU IND'!$I$20+'CVU IND'!HenryHub*HLOOKUP(YEAR(AW$2),'CVU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X139" s="146">
        <f>IF(MONTH(AX$2)&lt;&gt;1,AW139,(('CVU IND'!$I$20+'CVU IND'!HenryHub*HLOOKUP(YEAR(AX$2),'CVU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Y139" s="146">
        <f>IF(MONTH(AY$2)&lt;&gt;1,AX139,(('CVU IND'!$I$20+'CVU IND'!HenryHub*HLOOKUP(YEAR(AY$2),'CVU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Z139" s="146">
        <f>IF(MONTH(AZ$2)&lt;&gt;1,AY139,(('CVU IND'!$I$20+'CVU IND'!HenryHub*HLOOKUP(YEAR(AZ$2),'CVU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A139" s="146">
        <f>IF(MONTH(BA$2)&lt;&gt;1,AZ139,(('CVU IND'!$I$20+'CVU IND'!HenryHub*HLOOKUP(YEAR(BA$2),'CVU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B139" s="146">
        <f>IF(MONTH(BB$2)&lt;&gt;1,BA139,(('CVU IND'!$I$20+'CVU IND'!HenryHub*HLOOKUP(YEAR(BB$2),'CVU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C139" s="146">
        <f>IF(MONTH(BC$2)&lt;&gt;1,BB139,(('CVU IND'!$I$20+'CVU IND'!HenryHub*HLOOKUP(YEAR(BC$2),'CVU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D139" s="146">
        <f>IF(MONTH(BD$2)&lt;&gt;1,BC139,(('CVU IND'!$I$20+'CVU IND'!HenryHub*HLOOKUP(YEAR(BD$2),'CVU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E139" s="146">
        <f>IF(MONTH(BE$2)&lt;&gt;1,BD139,(('CVU IND'!$I$20+'CVU IND'!HenryHub*HLOOKUP(YEAR(BE$2),'CVU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F139" s="146">
        <f>IF(MONTH(BF$2)&lt;&gt;1,BE139,(('CVU IND'!$I$20+'CVU IND'!HenryHub*HLOOKUP(YEAR(BF$2),'CVU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G139" s="146">
        <f>IF(MONTH(BG$2)&lt;&gt;1,BF139,(('CVU IND'!$I$20+'CVU IND'!HenryHub*HLOOKUP(YEAR(BG$2),'CVU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H139" s="146">
        <f>IF(MONTH(BH$2)&lt;&gt;1,BG139,(('CVU IND'!$I$20+'CVU IND'!HenryHub*HLOOKUP(YEAR(BH$2),'CVU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I139" s="146">
        <f>IF(MONTH(BI$2)&lt;&gt;1,BH139,(('CVU IND'!$I$20+'CVU IND'!HenryHub*HLOOKUP(YEAR(BI$2),'CVU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J139" s="146">
        <f>IF(MONTH(BJ$2)&lt;&gt;1,BI139,(('CVU IND'!$I$20+'CVU IND'!HenryHub*HLOOKUP(YEAR(BJ$2),'CVU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K139" s="146">
        <f>IF(MONTH(BK$2)&lt;&gt;1,BJ139,(('CVU IND'!$I$20+'CVU IND'!HenryHub*HLOOKUP(YEAR(BK$2),'CVU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L139" s="146">
        <f>IF(MONTH(BL$2)&lt;&gt;1,BK139,(('CVU IND'!$I$20+'CVU IND'!HenryHub*HLOOKUP(YEAR(BL$2),'CVU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M139" s="146">
        <f>IF(MONTH(BM$2)&lt;&gt;1,BL139,(('CVU IND'!$I$20+'CVU IND'!HenryHub*HLOOKUP(YEAR(BM$2),'CVU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N139" s="146">
        <f>IF(MONTH(BN$2)&lt;&gt;1,BM139,(('CVU IND'!$I$20+'CVU IND'!HenryHub*HLOOKUP(YEAR(BN$2),'CVU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O139" s="146">
        <f>IF(MONTH(BO$2)&lt;&gt;1,BN139,(('CVU IND'!$I$20+'CVU IND'!HenryHub*HLOOKUP(YEAR(BO$2),'CVU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P139" s="146">
        <f>IF(MONTH(BP$2)&lt;&gt;1,BO139,(('CVU IND'!$I$20+'CVU IND'!HenryHub*HLOOKUP(YEAR(BP$2),'CVU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Q139" s="146">
        <f>IF(MONTH(BQ$2)&lt;&gt;1,BP139,(('CVU IND'!$I$20+'CVU IND'!HenryHub*HLOOKUP(YEAR(BQ$2),'CVU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R139" s="146">
        <f>IF(MONTH(BR$2)&lt;&gt;1,BQ139,(('CVU IND'!$I$20+'CVU IND'!HenryHub*HLOOKUP(YEAR(BR$2),'CVU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S139" s="146">
        <f>IF(MONTH(BS$2)&lt;&gt;1,BR139,(('CVU IND'!$I$20+'CVU IND'!HenryHub*HLOOKUP(YEAR(BS$2),'CVU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T139" s="146">
        <f>IF(MONTH(BT$2)&lt;&gt;1,BS139,(('CVU IND'!$I$20+'CVU IND'!HenryHub*HLOOKUP(YEAR(BT$2),'CVU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U139" s="146">
        <f>IF(MONTH(BU$2)&lt;&gt;1,BT139,(('CVU IND'!$I$20+'CVU IND'!HenryHub*HLOOKUP(YEAR(BU$2),'CVU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V139" s="146">
        <f>IF(MONTH(BV$2)&lt;&gt;1,BU139,(('CVU IND'!$I$20+'CVU IND'!HenryHub*HLOOKUP(YEAR(BV$2),'CVU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W139" s="146">
        <f>IF(MONTH(BW$2)&lt;&gt;1,BV139,(('CVU IND'!$I$20+'CVU IND'!HenryHub*HLOOKUP(YEAR(BW$2),'CVU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X139" s="146">
        <f>IF(MONTH(BX$2)&lt;&gt;1,BW139,(('CVU IND'!$I$20+'CVU IND'!HenryHub*HLOOKUP(YEAR(BX$2),'CVU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Y139" s="146">
        <f>IF(MONTH(BY$2)&lt;&gt;1,BX139,(('CVU IND'!$I$20+'CVU IND'!HenryHub*HLOOKUP(YEAR(BY$2),'CVU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Z139" s="146">
        <f>IF(MONTH(BZ$2)&lt;&gt;1,BY139,(('CVU IND'!$I$20+'CVU IND'!HenryHub*HLOOKUP(YEAR(BZ$2),'CVU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CA139" s="146">
        <f>IF(MONTH(CA$2)&lt;&gt;1,BZ139,(('CVU IND'!$I$20+'CVU IND'!HenryHub*HLOOKUP(YEAR(CA$2),'CVU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B139" s="146">
        <f>IF(MONTH(CB$2)&lt;&gt;1,CA139,(('CVU IND'!$I$20+'CVU IND'!HenryHub*HLOOKUP(YEAR(CB$2),'CVU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C139" s="146">
        <f>IF(MONTH(CC$2)&lt;&gt;1,CB139,(('CVU IND'!$I$20+'CVU IND'!HenryHub*HLOOKUP(YEAR(CC$2),'CVU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D139" s="146">
        <f>IF(MONTH(CD$2)&lt;&gt;1,CC139,(('CVU IND'!$I$20+'CVU IND'!HenryHub*HLOOKUP(YEAR(CD$2),'CVU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E139" s="146">
        <f>IF(MONTH(CE$2)&lt;&gt;1,CD139,(('CVU IND'!$I$20+'CVU IND'!HenryHub*HLOOKUP(YEAR(CE$2),'CVU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F139" s="146">
        <f>IF(MONTH(CF$2)&lt;&gt;1,CE139,(('CVU IND'!$I$20+'CVU IND'!HenryHub*HLOOKUP(YEAR(CF$2),'CVU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G139" s="146">
        <f>IF(MONTH(CG$2)&lt;&gt;1,CF139,(('CVU IND'!$I$20+'CVU IND'!HenryHub*HLOOKUP(YEAR(CG$2),'CVU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H139" s="146">
        <f>IF(MONTH(CH$2)&lt;&gt;1,CG139,(('CVU IND'!$I$20+'CVU IND'!HenryHub*HLOOKUP(YEAR(CH$2),'CVU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I139" s="146">
        <f>IF(MONTH(CI$2)&lt;&gt;1,CH139,(('CVU IND'!$I$20+'CVU IND'!HenryHub*HLOOKUP(YEAR(CI$2),'CVU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J139" s="146">
        <f>IF(MONTH(CJ$2)&lt;&gt;1,CI139,(('CVU IND'!$I$20+'CVU IND'!HenryHub*HLOOKUP(YEAR(CJ$2),'CVU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K139" s="146">
        <f>IF(MONTH(CK$2)&lt;&gt;1,CJ139,(('CVU IND'!$I$20+'CVU IND'!HenryHub*HLOOKUP(YEAR(CK$2),'CVU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L139" s="146">
        <f>IF(MONTH(CL$2)&lt;&gt;1,CK139,(('CVU IND'!$I$20+'CVU IND'!HenryHub*HLOOKUP(YEAR(CL$2),'CVU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M139" s="146">
        <f>IF(MONTH(CM$2)&lt;&gt;1,CL139,(('CVU IND'!$I$20+'CVU IND'!HenryHub*HLOOKUP(YEAR(CM$2),'CVU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N139" s="146">
        <f>IF(MONTH(CN$2)&lt;&gt;1,CM139,(('CVU IND'!$I$20+'CVU IND'!HenryHub*HLOOKUP(YEAR(CN$2),'CVU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O139" s="146">
        <f>IF(MONTH(CO$2)&lt;&gt;1,CN139,(('CVU IND'!$I$20+'CVU IND'!HenryHub*HLOOKUP(YEAR(CO$2),'CVU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P139" s="146">
        <f>IF(MONTH(CP$2)&lt;&gt;1,CO139,(('CVU IND'!$I$20+'CVU IND'!HenryHub*HLOOKUP(YEAR(CP$2),'CVU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Q139" s="146">
        <f>IF(MONTH(CQ$2)&lt;&gt;1,CP139,(('CVU IND'!$I$20+'CVU IND'!HenryHub*HLOOKUP(YEAR(CQ$2),'CVU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R139" s="146">
        <f>IF(MONTH(CR$2)&lt;&gt;1,CQ139,(('CVU IND'!$I$20+'CVU IND'!HenryHub*HLOOKUP(YEAR(CR$2),'CVU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S139" s="146">
        <f>IF(MONTH(CS$2)&lt;&gt;1,CR139,(('CVU IND'!$I$20+'CVU IND'!HenryHub*HLOOKUP(YEAR(CS$2),'CVU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T139" s="146">
        <f>IF(MONTH(CT$2)&lt;&gt;1,CS139,(('CVU IND'!$I$20+'CVU IND'!HenryHub*HLOOKUP(YEAR(CT$2),'CVU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U139" s="146">
        <f>IF(MONTH(CU$2)&lt;&gt;1,CT139,(('CVU IND'!$I$20+'CVU IND'!HenryHub*HLOOKUP(YEAR(CU$2),'CVU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V139" s="146">
        <f>IF(MONTH(CV$2)&lt;&gt;1,CU139,(('CVU IND'!$I$20+'CVU IND'!HenryHub*HLOOKUP(YEAR(CV$2),'CVU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W139" s="146">
        <f>IF(MONTH(CW$2)&lt;&gt;1,CV139,(('CVU IND'!$I$20+'CVU IND'!HenryHub*HLOOKUP(YEAR(CW$2),'CVU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X139" s="146">
        <f>IF(MONTH(CX$2)&lt;&gt;1,CW139,(('CVU IND'!$I$20+'CVU IND'!HenryHub*HLOOKUP(YEAR(CX$2),'CVU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Y139" s="146">
        <f>IF(MONTH(CY$2)&lt;&gt;1,CX139,(('CVU IND'!$I$20+'CVU IND'!HenryHub*HLOOKUP(YEAR(CY$2),'CVU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CZ139" s="146">
        <f>IF(MONTH(CZ$2)&lt;&gt;1,CY139,(('CVU IND'!$I$20+'CVU IND'!HenryHub*HLOOKUP(YEAR(CZ$2),'CVU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A139" s="146">
        <f>IF(MONTH(DA$2)&lt;&gt;1,CZ139,(('CVU IND'!$I$20+'CVU IND'!HenryHub*HLOOKUP(YEAR(DA$2),'CVU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B139" s="146">
        <f>IF(MONTH(DB$2)&lt;&gt;1,DA139,(('CVU IND'!$I$20+'CVU IND'!HenryHub*HLOOKUP(YEAR(DB$2),'CVU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C139" s="146">
        <f>IF(MONTH(DC$2)&lt;&gt;1,DB139,(('CVU IND'!$I$20+'CVU IND'!HenryHub*HLOOKUP(YEAR(DC$2),'CVU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D139" s="146">
        <f>IF(MONTH(DD$2)&lt;&gt;1,DC139,(('CVU IND'!$I$20+'CVU IND'!HenryHub*HLOOKUP(YEAR(DD$2),'CVU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E139" s="146">
        <f>IF(MONTH(DE$2)&lt;&gt;1,DD139,(('CVU IND'!$I$20+'CVU IND'!HenryHub*HLOOKUP(YEAR(DE$2),'CVU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F139" s="146">
        <f>IF(MONTH(DF$2)&lt;&gt;1,DE139,(('CVU IND'!$I$20+'CVU IND'!HenryHub*HLOOKUP(YEAR(DF$2),'CVU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G139" s="146">
        <f>IF(MONTH(DG$2)&lt;&gt;1,DF139,(('CVU IND'!$I$20+'CVU IND'!HenryHub*HLOOKUP(YEAR(DG$2),'CVU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H139" s="146">
        <f>IF(MONTH(DH$2)&lt;&gt;1,DG139,(('CVU IND'!$I$20+'CVU IND'!HenryHub*HLOOKUP(YEAR(DH$2),'CVU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I139" s="146">
        <f>IF(MONTH(DI$2)&lt;&gt;1,DH139,(('CVU IND'!$I$20+'CVU IND'!HenryHub*HLOOKUP(YEAR(DI$2),'CVU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J139" s="146">
        <f>IF(MONTH(DJ$2)&lt;&gt;1,DI139,(('CVU IND'!$I$20+'CVU IND'!HenryHub*HLOOKUP(YEAR(DJ$2),'CVU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K139" s="146">
        <f>IF(MONTH(DK$2)&lt;&gt;1,DJ139,(('CVU IND'!$I$20+'CVU IND'!HenryHub*HLOOKUP(YEAR(DK$2),'CVU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L139" s="146">
        <f>IF(MONTH(DL$2)&lt;&gt;1,DK139,(('CVU IND'!$I$20+'CVU IND'!HenryHub*HLOOKUP(YEAR(DL$2),'CVU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M139" s="146">
        <f>IF(MONTH(DM$2)&lt;&gt;1,DL139,(('CVU IND'!$I$20+'CVU IND'!HenryHub*HLOOKUP(YEAR(DM$2),'CVU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N139" s="146">
        <f>IF(MONTH(DN$2)&lt;&gt;1,DM139,(('CVU IND'!$I$20+'CVU IND'!HenryHub*HLOOKUP(YEAR(DN$2),'CVU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O139" s="146">
        <f>IF(MONTH(DO$2)&lt;&gt;1,DN139,(('CVU IND'!$I$20+'CVU IND'!HenryHub*HLOOKUP(YEAR(DO$2),'CVU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P139" s="146">
        <f>IF(MONTH(DP$2)&lt;&gt;1,DO139,(('CVU IND'!$I$20+'CVU IND'!HenryHub*HLOOKUP(YEAR(DP$2),'CVU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Q139" s="146">
        <f>IF(MONTH(DQ$2)&lt;&gt;1,DP139,(('CVU IND'!$I$20+'CVU IND'!HenryHub*HLOOKUP(YEAR(DQ$2),'CVU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R139" s="146">
        <f>IF(MONTH(DR$2)&lt;&gt;1,DQ139,(('CVU IND'!$I$20+'CVU IND'!HenryHub*HLOOKUP(YEAR(DR$2),'CVU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S139" s="146">
        <f>IF(MONTH(DS$2)&lt;&gt;1,DR139,(('CVU IND'!$I$20+'CVU IND'!HenryHub*HLOOKUP(YEAR(DS$2),'CVU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T139" s="146">
        <f>IF(MONTH(DT$2)&lt;&gt;1,DS139,(('CVU IND'!$I$20+'CVU IND'!HenryHub*HLOOKUP(YEAR(DT$2),'CVU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U139" s="146">
        <f>IF(MONTH(DU$2)&lt;&gt;1,DT139,(('CVU IND'!$I$20+'CVU IND'!HenryHub*HLOOKUP(YEAR(DU$2),'CVU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V139" s="146">
        <f>IF(MONTH(DV$2)&lt;&gt;1,DU139,(('CVU IND'!$I$20+'CVU IND'!HenryHub*HLOOKUP(YEAR(DV$2),'CVU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W139" s="146">
        <f>IF(MONTH(DW$2)&lt;&gt;1,DV139,(('CVU IND'!$I$20+'CVU IND'!HenryHub*HLOOKUP(YEAR(DW$2),'CVU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X139" s="146">
        <f>IF(MONTH(DX$2)&lt;&gt;1,DW139,(('CVU IND'!$I$20+'CVU IND'!HenryHub*HLOOKUP(YEAR(DX$2),'CVU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Y139" s="146">
        <f>IF(MONTH(DY$2)&lt;&gt;1,DX139,(('CVU IND'!$I$20+'CVU IND'!HenryHub*HLOOKUP(YEAR(DY$2),'CVU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Z139" s="146">
        <f>IF(MONTH(DZ$2)&lt;&gt;1,DY139,(('CVU IND'!$I$20+'CVU IND'!HenryHub*HLOOKUP(YEAR(DZ$2),'CVU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A139" s="146">
        <f>IF(MONTH(EA$2)&lt;&gt;1,DZ139,(('CVU IND'!$I$20+'CVU IND'!HenryHub*HLOOKUP(YEAR(EA$2),'CVU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B139" s="146">
        <f>IF(MONTH(EB$2)&lt;&gt;1,EA139,(('CVU IND'!$I$20+'CVU IND'!HenryHub*HLOOKUP(YEAR(EB$2),'CVU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C139" s="146">
        <f>IF(MONTH(EC$2)&lt;&gt;1,EB139,(('CVU IND'!$I$20+'CVU IND'!HenryHub*HLOOKUP(YEAR(EC$2),'CVU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D139" s="146">
        <f>IF(MONTH(ED$2)&lt;&gt;1,EC139,(('CVU IND'!$I$20+'CVU IND'!HenryHub*HLOOKUP(YEAR(ED$2),'CVU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E139" s="146">
        <f>IF(MONTH(EE$2)&lt;&gt;1,ED139,(('CVU IND'!$I$20+'CVU IND'!HenryHub*HLOOKUP(YEAR(EE$2),'CVU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F139" s="146">
        <f>IF(MONTH(EF$2)&lt;&gt;1,EE139,(('CVU IND'!$I$20+'CVU IND'!HenryHub*HLOOKUP(YEAR(EF$2),'CVU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G139" s="146">
        <f>IF(MONTH(EG$2)&lt;&gt;1,EF139,(('CVU IND'!$I$20+'CVU IND'!HenryHub*HLOOKUP(YEAR(EG$2),'CVU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H139" s="146">
        <f>IF(MONTH(EH$2)&lt;&gt;1,EG139,(('CVU IND'!$I$20+'CVU IND'!HenryHub*HLOOKUP(YEAR(EH$2),'CVU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I139" s="146">
        <f>IF(MONTH(EI$2)&lt;&gt;1,EH139,(('CVU IND'!$I$20+'CVU IND'!HenryHub*HLOOKUP(YEAR(EI$2),'CVU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J139" s="146">
        <f>IF(MONTH(EJ$2)&lt;&gt;1,EI139,(('CVU IND'!$I$20+'CVU IND'!HenryHub*HLOOKUP(YEAR(EJ$2),'CVU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K139" s="146">
        <f>IF(MONTH(EK$2)&lt;&gt;1,EJ139,(('CVU IND'!$I$20+'CVU IND'!HenryHub*HLOOKUP(YEAR(EK$2),'CVU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L139" s="146">
        <f>IF(MONTH(EL$2)&lt;&gt;1,EK139,(('CVU IND'!$I$20+'CVU IND'!HenryHub*HLOOKUP(YEAR(EL$2),'CVU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M139" s="146">
        <f>IF(MONTH(EM$2)&lt;&gt;1,EL139,(('CVU IND'!$I$20+'CVU IND'!HenryHub*HLOOKUP(YEAR(EM$2),'CVU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N139" s="146">
        <f>IF(MONTH(EN$2)&lt;&gt;1,EM139,(('CVU IND'!$I$20+'CVU IND'!HenryHub*HLOOKUP(YEAR(EN$2),'CVU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O139" s="146">
        <f>IF(MONTH(EO$2)&lt;&gt;1,EN139,(('CVU IND'!$I$20+'CVU IND'!HenryHub*HLOOKUP(YEAR(EO$2),'CVU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P139" s="146">
        <f>IF(MONTH(EP$2)&lt;&gt;1,EO139,(('CVU IND'!$I$20+'CVU IND'!HenryHub*HLOOKUP(YEAR(EP$2),'CVU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Q139" s="146">
        <f>IF(MONTH(EQ$2)&lt;&gt;1,EP139,(('CVU IND'!$I$20+'CVU IND'!HenryHub*HLOOKUP(YEAR(EQ$2),'CVU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R139" s="146">
        <f>IF(MONTH(ER$2)&lt;&gt;1,EQ139,(('CVU IND'!$I$20+'CVU IND'!HenryHub*HLOOKUP(YEAR(ER$2),'CVU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S139" s="146">
        <f>IF(MONTH(ES$2)&lt;&gt;1,ER139,(('CVU IND'!$I$20+'CVU IND'!HenryHub*HLOOKUP(YEAR(ES$2),'CVU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T139" s="146">
        <f>IF(MONTH(ET$2)&lt;&gt;1,ES139,(('CVU IND'!$I$20+'CVU IND'!HenryHub*HLOOKUP(YEAR(ET$2),'CVU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U139" s="146">
        <f>IF(MONTH(EU$2)&lt;&gt;1,ET139,(('CVU IND'!$I$20+'CVU IND'!HenryHub*HLOOKUP(YEAR(EU$2),'CVU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V139" s="146">
        <f>IF(MONTH(EV$2)&lt;&gt;1,EU139,(('CVU IND'!$I$20+'CVU IND'!HenryHub*HLOOKUP(YEAR(EV$2),'CVU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W139" s="146">
        <f>IF(MONTH(EW$2)&lt;&gt;1,EV139,(('CVU IND'!$I$20+'CVU IND'!HenryHub*HLOOKUP(YEAR(EW$2),'CVU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X139" s="146">
        <f>IF(MONTH(EX$2)&lt;&gt;1,EW139,(('CVU IND'!$I$20+'CVU IND'!HenryHub*HLOOKUP(YEAR(EX$2),'CVU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Y139" s="146">
        <f>IF(MONTH(EY$2)&lt;&gt;1,EX139,(('CVU IND'!$I$20+'CVU IND'!HenryHub*HLOOKUP(YEAR(EY$2),'CVU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Z139" s="146">
        <f>IF(MONTH(EZ$2)&lt;&gt;1,EY139,(('CVU IND'!$I$20+'CVU IND'!HenryHub*HLOOKUP(YEAR(EZ$2),'CVU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A139" s="146">
        <f>IF(MONTH(FA$2)&lt;&gt;1,EZ139,(('CVU IND'!$I$20+'CVU IND'!HenryHub*HLOOKUP(YEAR(FA$2),'CVU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B139" s="146">
        <f>IF(MONTH(FB$2)&lt;&gt;1,FA139,(('CVU IND'!$I$20+'CVU IND'!HenryHub*HLOOKUP(YEAR(FB$2),'CVU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C139" s="146">
        <f>IF(MONTH(FC$2)&lt;&gt;1,FB139,(('CVU IND'!$I$20+'CVU IND'!HenryHub*HLOOKUP(YEAR(FC$2),'CVU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D139" s="146">
        <f>IF(MONTH(FD$2)&lt;&gt;1,FC139,(('CVU IND'!$I$20+'CVU IND'!HenryHub*HLOOKUP(YEAR(FD$2),'CVU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E139" s="146">
        <f>IF(MONTH(FE$2)&lt;&gt;1,FD139,(('CVU IND'!$I$20+'CVU IND'!HenryHub*HLOOKUP(YEAR(FE$2),'CVU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F139" s="146">
        <f>IF(MONTH(FF$2)&lt;&gt;1,FE139,(('CVU IND'!$I$20+'CVU IND'!HenryHub*HLOOKUP(YEAR(FF$2),'CVU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G139" s="146">
        <f>IF(MONTH(FG$2)&lt;&gt;1,FF139,(('CVU IND'!$I$20+'CVU IND'!HenryHub*HLOOKUP(YEAR(FG$2),'CVU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H139" s="146">
        <f>IF(MONTH(FH$2)&lt;&gt;1,FG139,(('CVU IND'!$I$20+'CVU IND'!HenryHub*HLOOKUP(YEAR(FH$2),'CVU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I139" s="146">
        <f>IF(MONTH(FI$2)&lt;&gt;1,FH139,(('CVU IND'!$I$20+'CVU IND'!HenryHub*HLOOKUP(YEAR(FI$2),'CVU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J139" s="146">
        <f>IF(MONTH(FJ$2)&lt;&gt;1,FI139,(('CVU IND'!$I$20+'CVU IND'!HenryHub*HLOOKUP(YEAR(FJ$2),'CVU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K139" s="146">
        <f>IF(MONTH(FK$2)&lt;&gt;1,FJ139,(('CVU IND'!$I$20+'CVU IND'!HenryHub*HLOOKUP(YEAR(FK$2),'CVU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L139" s="146">
        <f>IF(MONTH(FL$2)&lt;&gt;1,FK139,(('CVU IND'!$I$20+'CVU IND'!HenryHub*HLOOKUP(YEAR(FL$2),'CVU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M139" s="146">
        <f>IF(MONTH(FM$2)&lt;&gt;1,FL139,(('CVU IND'!$I$20+'CVU IND'!HenryHub*HLOOKUP(YEAR(FM$2),'CVU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N139" s="146">
        <f>IF(MONTH(FN$2)&lt;&gt;1,FM139,(('CVU IND'!$I$20+'CVU IND'!HenryHub*HLOOKUP(YEAR(FN$2),'CVU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O139" s="146">
        <f>IF(MONTH(FO$2)&lt;&gt;1,FN139,(('CVU IND'!$I$20+'CVU IND'!HenryHub*HLOOKUP(YEAR(FO$2),'CVU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P139" s="146">
        <f>IF(MONTH(FP$2)&lt;&gt;1,FO139,(('CVU IND'!$I$20+'CVU IND'!HenryHub*HLOOKUP(YEAR(FP$2),'CVU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Q139" s="146">
        <f>IF(MONTH(FQ$2)&lt;&gt;1,FP139,(('CVU IND'!$I$20+'CVU IND'!HenryHub*HLOOKUP(YEAR(FQ$2),'CVU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R139" s="146">
        <f>IF(MONTH(FR$2)&lt;&gt;1,FQ139,(('CVU IND'!$I$20+'CVU IND'!HenryHub*HLOOKUP(YEAR(FR$2),'CVU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S139" s="146">
        <f>IF(MONTH(FS$2)&lt;&gt;1,FR139,(('CVU IND'!$I$20+'CVU IND'!HenryHub*HLOOKUP(YEAR(FS$2),'CVU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T139" s="146">
        <f>IF(MONTH(FT$2)&lt;&gt;1,FS139,(('CVU IND'!$I$20+'CVU IND'!HenryHub*HLOOKUP(YEAR(FT$2),'CVU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U139" s="146">
        <f>IF(MONTH(FU$2)&lt;&gt;1,FT139,(('CVU IND'!$I$20+'CVU IND'!HenryHub*HLOOKUP(YEAR(FU$2),'CVU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V139" s="146">
        <f>IF(MONTH(FV$2)&lt;&gt;1,FU139,(('CVU IND'!$I$20+'CVU IND'!HenryHub*HLOOKUP(YEAR(FV$2),'CVU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W139" s="146">
        <f>IF(MONTH(FW$2)&lt;&gt;1,FV139,(('CVU IND'!$I$20+'CVU IND'!HenryHub*HLOOKUP(YEAR(FW$2),'CVU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X139" s="146">
        <f>IF(MONTH(FX$2)&lt;&gt;1,FW139,(('CVU IND'!$I$20+'CVU IND'!HenryHub*HLOOKUP(YEAR(FX$2),'CVU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Y139" s="146">
        <f>IF(MONTH(FY$2)&lt;&gt;1,FX139,(('CVU IND'!$I$20+'CVU IND'!HenryHub*HLOOKUP(YEAR(FY$2),'CVU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Z139" s="146">
        <f>IF(MONTH(FZ$2)&lt;&gt;1,FY139,(('CVU IND'!$I$20+'CVU IND'!HenryHub*HLOOKUP(YEAR(FZ$2),'CVU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A139" s="146">
        <f>IF(MONTH(GA$2)&lt;&gt;1,FZ139,(('CVU IND'!$I$20+'CVU IND'!HenryHub*HLOOKUP(YEAR(GA$2),'CVU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B139" s="146">
        <f>IF(MONTH(GB$2)&lt;&gt;1,GA139,(('CVU IND'!$I$20+'CVU IND'!HenryHub*HLOOKUP(YEAR(GB$2),'CVU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C139" s="146">
        <f>IF(MONTH(GC$2)&lt;&gt;1,GB139,(('CVU IND'!$I$20+'CVU IND'!HenryHub*HLOOKUP(YEAR(GC$2),'CVU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D139" s="146">
        <f>IF(MONTH(GD$2)&lt;&gt;1,GC139,(('CVU IND'!$I$20+'CVU IND'!HenryHub*HLOOKUP(YEAR(GD$2),'CVU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E139" s="146">
        <f>IF(MONTH(GE$2)&lt;&gt;1,GD139,(('CVU IND'!$I$20+'CVU IND'!HenryHub*HLOOKUP(YEAR(GE$2),'CVU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F139" s="146">
        <f>IF(MONTH(GF$2)&lt;&gt;1,GE139,(('CVU IND'!$I$20+'CVU IND'!HenryHub*HLOOKUP(YEAR(GF$2),'CVU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G139" s="146">
        <f>IF(MONTH(GG$2)&lt;&gt;1,GF139,(('CVU IND'!$I$20+'CVU IND'!HenryHub*HLOOKUP(YEAR(GG$2),'CVU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H139" s="146">
        <f>IF(MONTH(GH$2)&lt;&gt;1,GG139,(('CVU IND'!$I$20+'CVU IND'!HenryHub*HLOOKUP(YEAR(GH$2),'CVU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I139" s="146">
        <f>IF(MONTH(GI$2)&lt;&gt;1,GH139,(('CVU IND'!$I$20+'CVU IND'!HenryHub*HLOOKUP(YEAR(GI$2),'CVU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J139" s="146">
        <f>IF(MONTH(GJ$2)&lt;&gt;1,GI139,(('CVU IND'!$I$20+'CVU IND'!HenryHub*HLOOKUP(YEAR(GJ$2),'CVU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K139" s="146">
        <f>IF(MONTH(GK$2)&lt;&gt;1,GJ139,(('CVU IND'!$I$20+'CVU IND'!HenryHub*HLOOKUP(YEAR(GK$2),'CVU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L139" s="146">
        <f>IF(MONTH(GL$2)&lt;&gt;1,GK139,(('CVU IND'!$I$20+'CVU IND'!HenryHub*HLOOKUP(YEAR(GL$2),'CVU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M139" s="146">
        <f>IF(MONTH(GM$2)&lt;&gt;1,GL139,(('CVU IND'!$I$20+'CVU IND'!HenryHub*HLOOKUP(YEAR(GM$2),'CVU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N139" s="146">
        <f>IF(MONTH(GN$2)&lt;&gt;1,GM139,(('CVU IND'!$I$20+'CVU IND'!HenryHub*HLOOKUP(YEAR(GN$2),'CVU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O139" s="146">
        <f>IF(MONTH(GO$2)&lt;&gt;1,GN139,(('CVU IND'!$I$20+'CVU IND'!HenryHub*HLOOKUP(YEAR(GO$2),'CVU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P139" s="146">
        <f>IF(MONTH(GP$2)&lt;&gt;1,GO139,(('CVU IND'!$I$20+'CVU IND'!HenryHub*HLOOKUP(YEAR(GP$2),'CVU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Q139" s="146">
        <f>IF(MONTH(GQ$2)&lt;&gt;1,GP139,(('CVU IND'!$I$20+'CVU IND'!HenryHub*HLOOKUP(YEAR(GQ$2),'CVU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R139" s="146">
        <f>IF(MONTH(GR$2)&lt;&gt;1,GQ139,(('CVU IND'!$I$20+'CVU IND'!HenryHub*HLOOKUP(YEAR(GR$2),'CVU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S139" s="146">
        <f>IF(MONTH(GS$2)&lt;&gt;1,GR139,(('CVU IND'!$I$20+'CVU IND'!HenryHub*HLOOKUP(YEAR(GS$2),'CVU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T139" s="146">
        <f>IF(MONTH(GT$2)&lt;&gt;1,GS139,(('CVU IND'!$I$20+'CVU IND'!HenryHub*HLOOKUP(YEAR(GT$2),'CVU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U139" s="146">
        <f>IF(MONTH(GU$2)&lt;&gt;1,GT139,(('CVU IND'!$I$20+'CVU IND'!HenryHub*HLOOKUP(YEAR(GU$2),'CVU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V139" s="146">
        <f>IF(MONTH(GV$2)&lt;&gt;1,GU139,(('CVU IND'!$I$20+'CVU IND'!HenryHub*HLOOKUP(YEAR(GV$2),'CVU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W139" s="146">
        <f>IF(MONTH(GW$2)&lt;&gt;1,GV139,(('CVU IND'!$I$20+'CVU IND'!HenryHub*HLOOKUP(YEAR(GW$2),'CVU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X139" s="146">
        <f>IF(MONTH(GX$2)&lt;&gt;1,GW139,(('CVU IND'!$I$20+'CVU IND'!HenryHub*HLOOKUP(YEAR(GX$2),'CVU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Y139" s="146">
        <f>IF(MONTH(GY$2)&lt;&gt;1,GX139,(('CVU IND'!$I$20+'CVU IND'!HenryHub*HLOOKUP(YEAR(GY$2),'CVU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Z139" s="146">
        <f>IF(MONTH(GZ$2)&lt;&gt;1,GY139,(('CVU IND'!$I$20+'CVU IND'!HenryHub*HLOOKUP(YEAR(GZ$2),'CVU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A139" s="146">
        <f>IF(MONTH(HA$2)&lt;&gt;1,GZ139,(('CVU IND'!$I$20+'CVU IND'!HenryHub*HLOOKUP(YEAR(HA$2),'CVU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B139" s="146">
        <f>IF(MONTH(HB$2)&lt;&gt;1,HA139,(('CVU IND'!$I$20+'CVU IND'!HenryHub*HLOOKUP(YEAR(HB$2),'CVU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C139" s="146">
        <f>IF(MONTH(HC$2)&lt;&gt;1,HB139,(('CVU IND'!$I$20+'CVU IND'!HenryHub*HLOOKUP(YEAR(HC$2),'CVU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D139" s="146">
        <f>IF(MONTH(HD$2)&lt;&gt;1,HC139,(('CVU IND'!$I$20+'CVU IND'!HenryHub*HLOOKUP(YEAR(HD$2),'CVU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E139" s="146">
        <f>IF(MONTH(HE$2)&lt;&gt;1,HD139,(('CVU IND'!$I$20+'CVU IND'!HenryHub*HLOOKUP(YEAR(HE$2),'CVU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F139" s="146">
        <f>IF(MONTH(HF$2)&lt;&gt;1,HE139,(('CVU IND'!$I$20+'CVU IND'!HenryHub*HLOOKUP(YEAR(HF$2),'CVU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G139" s="146">
        <f>IF(MONTH(HG$2)&lt;&gt;1,HF139,(('CVU IND'!$I$20+'CVU IND'!HenryHub*HLOOKUP(YEAR(HG$2),'CVU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H139" s="146">
        <f>IF(MONTH(HH$2)&lt;&gt;1,HG139,(('CVU IND'!$I$20+'CVU IND'!HenryHub*HLOOKUP(YEAR(HH$2),'CVU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I139" s="146">
        <f>IF(MONTH(HI$2)&lt;&gt;1,HH139,(('CVU IND'!$I$20+'CVU IND'!HenryHub*HLOOKUP(YEAR(HI$2),'CVU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J139" s="146">
        <f>IF(MONTH(HJ$2)&lt;&gt;1,HI139,(('CVU IND'!$I$20+'CVU IND'!HenryHub*HLOOKUP(YEAR(HJ$2),'CVU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K139" s="146">
        <f>IF(MONTH(HK$2)&lt;&gt;1,HJ139,(('CVU IND'!$I$20+'CVU IND'!HenryHub*HLOOKUP(YEAR(HK$2),'CVU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L139" s="146">
        <f>IF(MONTH(HL$2)&lt;&gt;1,HK139,(('CVU IND'!$I$20+'CVU IND'!HenryHub*HLOOKUP(YEAR(HL$2),'CVU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M139" s="146">
        <f>IF(MONTH(HM$2)&lt;&gt;1,HL139,(('CVU IND'!$I$20+'CVU IND'!HenryHub*HLOOKUP(YEAR(HM$2),'CVU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N139" s="146">
        <f>IF(MONTH(HN$2)&lt;&gt;1,HM139,(('CVU IND'!$I$20+'CVU IND'!HenryHub*HLOOKUP(YEAR(HN$2),'CVU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O139" s="423">
        <f t="shared" si="21"/>
        <v>448.57344771276274</v>
      </c>
      <c r="HP139" s="423">
        <f t="shared" si="21"/>
        <v>448.57344771276274</v>
      </c>
      <c r="HQ139" s="423">
        <f t="shared" si="21"/>
        <v>448.57344771276274</v>
      </c>
      <c r="HR139" s="423">
        <f t="shared" si="21"/>
        <v>448.57344771276274</v>
      </c>
      <c r="HS139" s="423">
        <f t="shared" si="21"/>
        <v>448.57344771276274</v>
      </c>
      <c r="HT139" s="423">
        <f t="shared" si="21"/>
        <v>448.57344771276274</v>
      </c>
      <c r="HU139" s="423">
        <f t="shared" si="21"/>
        <v>448.57344771276274</v>
      </c>
      <c r="HV139" s="423">
        <f t="shared" si="21"/>
        <v>448.57344771276274</v>
      </c>
      <c r="HW139" s="423">
        <f t="shared" si="21"/>
        <v>448.57344771276274</v>
      </c>
      <c r="HX139" s="423">
        <f t="shared" si="21"/>
        <v>448.57344771276274</v>
      </c>
      <c r="HY139" s="423">
        <f t="shared" si="21"/>
        <v>448.57344771276274</v>
      </c>
      <c r="HZ139" s="423">
        <f t="shared" si="21"/>
        <v>448.57344771276274</v>
      </c>
      <c r="IA139" s="423">
        <f t="shared" si="24"/>
        <v>448.57344771276274</v>
      </c>
      <c r="IB139" s="423">
        <f t="shared" si="24"/>
        <v>448.57344771276274</v>
      </c>
      <c r="IC139" s="423">
        <f t="shared" si="24"/>
        <v>448.57344771276274</v>
      </c>
      <c r="ID139" s="423">
        <f t="shared" si="24"/>
        <v>448.57344771276274</v>
      </c>
      <c r="IE139" s="423">
        <f t="shared" si="24"/>
        <v>448.57344771276274</v>
      </c>
      <c r="IF139" s="423">
        <f t="shared" si="24"/>
        <v>448.57344771276274</v>
      </c>
      <c r="IG139" s="423">
        <f t="shared" si="24"/>
        <v>448.57344771276274</v>
      </c>
      <c r="IH139" s="423">
        <f t="shared" si="24"/>
        <v>448.57344771276274</v>
      </c>
      <c r="II139" s="423">
        <f t="shared" si="24"/>
        <v>448.57344771276274</v>
      </c>
      <c r="IJ139" s="423">
        <f t="shared" si="24"/>
        <v>448.57344771276274</v>
      </c>
      <c r="IK139" s="423">
        <f t="shared" si="24"/>
        <v>448.57344771276274</v>
      </c>
      <c r="IL139" s="423">
        <f t="shared" si="24"/>
        <v>448.57344771276274</v>
      </c>
    </row>
    <row r="140" spans="1:246" x14ac:dyDescent="0.25">
      <c r="A140" s="162">
        <v>470</v>
      </c>
      <c r="B140" s="163" t="s">
        <v>390</v>
      </c>
      <c r="C140" s="163">
        <v>1</v>
      </c>
      <c r="D140" s="163">
        <v>0.02</v>
      </c>
      <c r="E140" s="164">
        <v>43281077.044573419</v>
      </c>
      <c r="F140" s="145">
        <f t="shared" si="11"/>
        <v>711.99390775419999</v>
      </c>
      <c r="G140" s="146">
        <f t="shared" si="25"/>
        <v>395</v>
      </c>
      <c r="H140" s="147">
        <f>MAX(0,IF(Q140&lt;&gt;"",(YEAR(Q140)-YEAR(GERAL!$G$3))*12+MONTH(Q140)+1,999))</f>
        <v>999</v>
      </c>
      <c r="I140" s="148"/>
      <c r="J140" s="165">
        <v>45383</v>
      </c>
      <c r="K140" s="150">
        <f>IF(J140&lt;&gt;"",(YEAR(J140)-YEAR(GERAL!$G$3))*12+MONTH(J140)+IF(DAY(J140)&gt;1,1,0),0)</f>
        <v>52</v>
      </c>
      <c r="L140" s="166">
        <v>4.7699999999999996</v>
      </c>
      <c r="M140" s="166">
        <v>9.57</v>
      </c>
      <c r="N140" s="167">
        <v>344.65</v>
      </c>
      <c r="O140" s="168">
        <f t="shared" si="12"/>
        <v>0</v>
      </c>
      <c r="P140" s="169"/>
      <c r="Q140" s="165"/>
      <c r="R140" s="170">
        <v>826.78</v>
      </c>
      <c r="S140" s="171">
        <v>1</v>
      </c>
      <c r="T140" s="172">
        <v>0</v>
      </c>
      <c r="AL140" s="170" t="s">
        <v>175</v>
      </c>
      <c r="AM140" s="150" t="s">
        <v>389</v>
      </c>
      <c r="AO140" s="511">
        <v>0.52</v>
      </c>
      <c r="AQ140" s="146">
        <f>ROUND(('CVU IND'!$H$20*(1/$AO140/'CVU IND'!$D$10*1.1111111111)*'CVU IND'!Câmbio/(1-'CVU IND'!Perdas)*'CVU IND'!Impostos)+('CVU IND'!OeM/(1-'CVU IND'!Perdas)*'CVU IND'!Câmbio),0)</f>
        <v>395</v>
      </c>
      <c r="AR140" s="146">
        <f>IF(MONTH(AR$2)&lt;&gt;1,AQ140,(('CVU IND'!$I$20+'CVU IND'!HenryHub*HLOOKUP(YEAR(AR$2),'CVU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S140" s="146">
        <f>IF(MONTH(AS$2)&lt;&gt;1,AR140,(('CVU IND'!$I$20+'CVU IND'!HenryHub*HLOOKUP(YEAR(AS$2),'CVU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T140" s="146">
        <f>IF(MONTH(AT$2)&lt;&gt;1,AS140,(('CVU IND'!$I$20+'CVU IND'!HenryHub*HLOOKUP(YEAR(AT$2),'CVU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U140" s="146">
        <f>IF(MONTH(AU$2)&lt;&gt;1,AT140,(('CVU IND'!$I$20+'CVU IND'!HenryHub*HLOOKUP(YEAR(AU$2),'CVU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V140" s="146">
        <f>IF(MONTH(AV$2)&lt;&gt;1,AU140,(('CVU IND'!$I$20+'CVU IND'!HenryHub*HLOOKUP(YEAR(AV$2),'CVU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W140" s="146">
        <f>IF(MONTH(AW$2)&lt;&gt;1,AV140,(('CVU IND'!$I$20+'CVU IND'!HenryHub*HLOOKUP(YEAR(AW$2),'CVU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X140" s="146">
        <f>IF(MONTH(AX$2)&lt;&gt;1,AW140,(('CVU IND'!$I$20+'CVU IND'!HenryHub*HLOOKUP(YEAR(AX$2),'CVU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Y140" s="146">
        <f>IF(MONTH(AY$2)&lt;&gt;1,AX140,(('CVU IND'!$I$20+'CVU IND'!HenryHub*HLOOKUP(YEAR(AY$2),'CVU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Z140" s="146">
        <f>IF(MONTH(AZ$2)&lt;&gt;1,AY140,(('CVU IND'!$I$20+'CVU IND'!HenryHub*HLOOKUP(YEAR(AZ$2),'CVU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A140" s="146">
        <f>IF(MONTH(BA$2)&lt;&gt;1,AZ140,(('CVU IND'!$I$20+'CVU IND'!HenryHub*HLOOKUP(YEAR(BA$2),'CVU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B140" s="146">
        <f>IF(MONTH(BB$2)&lt;&gt;1,BA140,(('CVU IND'!$I$20+'CVU IND'!HenryHub*HLOOKUP(YEAR(BB$2),'CVU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C140" s="146">
        <f>IF(MONTH(BC$2)&lt;&gt;1,BB140,(('CVU IND'!$I$20+'CVU IND'!HenryHub*HLOOKUP(YEAR(BC$2),'CVU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D140" s="146">
        <f>IF(MONTH(BD$2)&lt;&gt;1,BC140,(('CVU IND'!$I$20+'CVU IND'!HenryHub*HLOOKUP(YEAR(BD$2),'CVU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E140" s="146">
        <f>IF(MONTH(BE$2)&lt;&gt;1,BD140,(('CVU IND'!$I$20+'CVU IND'!HenryHub*HLOOKUP(YEAR(BE$2),'CVU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F140" s="146">
        <f>IF(MONTH(BF$2)&lt;&gt;1,BE140,(('CVU IND'!$I$20+'CVU IND'!HenryHub*HLOOKUP(YEAR(BF$2),'CVU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G140" s="146">
        <f>IF(MONTH(BG$2)&lt;&gt;1,BF140,(('CVU IND'!$I$20+'CVU IND'!HenryHub*HLOOKUP(YEAR(BG$2),'CVU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H140" s="146">
        <f>IF(MONTH(BH$2)&lt;&gt;1,BG140,(('CVU IND'!$I$20+'CVU IND'!HenryHub*HLOOKUP(YEAR(BH$2),'CVU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I140" s="146">
        <f>IF(MONTH(BI$2)&lt;&gt;1,BH140,(('CVU IND'!$I$20+'CVU IND'!HenryHub*HLOOKUP(YEAR(BI$2),'CVU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J140" s="146">
        <f>IF(MONTH(BJ$2)&lt;&gt;1,BI140,(('CVU IND'!$I$20+'CVU IND'!HenryHub*HLOOKUP(YEAR(BJ$2),'CVU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K140" s="146">
        <f>IF(MONTH(BK$2)&lt;&gt;1,BJ140,(('CVU IND'!$I$20+'CVU IND'!HenryHub*HLOOKUP(YEAR(BK$2),'CVU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L140" s="146">
        <f>IF(MONTH(BL$2)&lt;&gt;1,BK140,(('CVU IND'!$I$20+'CVU IND'!HenryHub*HLOOKUP(YEAR(BL$2),'CVU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M140" s="146">
        <f>IF(MONTH(BM$2)&lt;&gt;1,BL140,(('CVU IND'!$I$20+'CVU IND'!HenryHub*HLOOKUP(YEAR(BM$2),'CVU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N140" s="146">
        <f>IF(MONTH(BN$2)&lt;&gt;1,BM140,(('CVU IND'!$I$20+'CVU IND'!HenryHub*HLOOKUP(YEAR(BN$2),'CVU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O140" s="146">
        <f>IF(MONTH(BO$2)&lt;&gt;1,BN140,(('CVU IND'!$I$20+'CVU IND'!HenryHub*HLOOKUP(YEAR(BO$2),'CVU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P140" s="146">
        <f>IF(MONTH(BP$2)&lt;&gt;1,BO140,(('CVU IND'!$I$20+'CVU IND'!HenryHub*HLOOKUP(YEAR(BP$2),'CVU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Q140" s="146">
        <f>IF(MONTH(BQ$2)&lt;&gt;1,BP140,(('CVU IND'!$I$20+'CVU IND'!HenryHub*HLOOKUP(YEAR(BQ$2),'CVU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R140" s="146">
        <f>IF(MONTH(BR$2)&lt;&gt;1,BQ140,(('CVU IND'!$I$20+'CVU IND'!HenryHub*HLOOKUP(YEAR(BR$2),'CVU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S140" s="146">
        <f>IF(MONTH(BS$2)&lt;&gt;1,BR140,(('CVU IND'!$I$20+'CVU IND'!HenryHub*HLOOKUP(YEAR(BS$2),'CVU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T140" s="146">
        <f>IF(MONTH(BT$2)&lt;&gt;1,BS140,(('CVU IND'!$I$20+'CVU IND'!HenryHub*HLOOKUP(YEAR(BT$2),'CVU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U140" s="146">
        <f>IF(MONTH(BU$2)&lt;&gt;1,BT140,(('CVU IND'!$I$20+'CVU IND'!HenryHub*HLOOKUP(YEAR(BU$2),'CVU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V140" s="146">
        <f>IF(MONTH(BV$2)&lt;&gt;1,BU140,(('CVU IND'!$I$20+'CVU IND'!HenryHub*HLOOKUP(YEAR(BV$2),'CVU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W140" s="146">
        <f>IF(MONTH(BW$2)&lt;&gt;1,BV140,(('CVU IND'!$I$20+'CVU IND'!HenryHub*HLOOKUP(YEAR(BW$2),'CVU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X140" s="146">
        <f>IF(MONTH(BX$2)&lt;&gt;1,BW140,(('CVU IND'!$I$20+'CVU IND'!HenryHub*HLOOKUP(YEAR(BX$2),'CVU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Y140" s="146">
        <f>IF(MONTH(BY$2)&lt;&gt;1,BX140,(('CVU IND'!$I$20+'CVU IND'!HenryHub*HLOOKUP(YEAR(BY$2),'CVU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Z140" s="146">
        <f>IF(MONTH(BZ$2)&lt;&gt;1,BY140,(('CVU IND'!$I$20+'CVU IND'!HenryHub*HLOOKUP(YEAR(BZ$2),'CVU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CA140" s="146">
        <f>IF(MONTH(CA$2)&lt;&gt;1,BZ140,(('CVU IND'!$I$20+'CVU IND'!HenryHub*HLOOKUP(YEAR(CA$2),'CVU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B140" s="146">
        <f>IF(MONTH(CB$2)&lt;&gt;1,CA140,(('CVU IND'!$I$20+'CVU IND'!HenryHub*HLOOKUP(YEAR(CB$2),'CVU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C140" s="146">
        <f>IF(MONTH(CC$2)&lt;&gt;1,CB140,(('CVU IND'!$I$20+'CVU IND'!HenryHub*HLOOKUP(YEAR(CC$2),'CVU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D140" s="146">
        <f>IF(MONTH(CD$2)&lt;&gt;1,CC140,(('CVU IND'!$I$20+'CVU IND'!HenryHub*HLOOKUP(YEAR(CD$2),'CVU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E140" s="146">
        <f>IF(MONTH(CE$2)&lt;&gt;1,CD140,(('CVU IND'!$I$20+'CVU IND'!HenryHub*HLOOKUP(YEAR(CE$2),'CVU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F140" s="146">
        <f>IF(MONTH(CF$2)&lt;&gt;1,CE140,(('CVU IND'!$I$20+'CVU IND'!HenryHub*HLOOKUP(YEAR(CF$2),'CVU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G140" s="146">
        <f>IF(MONTH(CG$2)&lt;&gt;1,CF140,(('CVU IND'!$I$20+'CVU IND'!HenryHub*HLOOKUP(YEAR(CG$2),'CVU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H140" s="146">
        <f>IF(MONTH(CH$2)&lt;&gt;1,CG140,(('CVU IND'!$I$20+'CVU IND'!HenryHub*HLOOKUP(YEAR(CH$2),'CVU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I140" s="146">
        <f>IF(MONTH(CI$2)&lt;&gt;1,CH140,(('CVU IND'!$I$20+'CVU IND'!HenryHub*HLOOKUP(YEAR(CI$2),'CVU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J140" s="146">
        <f>IF(MONTH(CJ$2)&lt;&gt;1,CI140,(('CVU IND'!$I$20+'CVU IND'!HenryHub*HLOOKUP(YEAR(CJ$2),'CVU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K140" s="146">
        <f>IF(MONTH(CK$2)&lt;&gt;1,CJ140,(('CVU IND'!$I$20+'CVU IND'!HenryHub*HLOOKUP(YEAR(CK$2),'CVU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L140" s="146">
        <f>IF(MONTH(CL$2)&lt;&gt;1,CK140,(('CVU IND'!$I$20+'CVU IND'!HenryHub*HLOOKUP(YEAR(CL$2),'CVU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M140" s="146">
        <f>IF(MONTH(CM$2)&lt;&gt;1,CL140,(('CVU IND'!$I$20+'CVU IND'!HenryHub*HLOOKUP(YEAR(CM$2),'CVU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N140" s="146">
        <f>IF(MONTH(CN$2)&lt;&gt;1,CM140,(('CVU IND'!$I$20+'CVU IND'!HenryHub*HLOOKUP(YEAR(CN$2),'CVU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O140" s="146">
        <f>IF(MONTH(CO$2)&lt;&gt;1,CN140,(('CVU IND'!$I$20+'CVU IND'!HenryHub*HLOOKUP(YEAR(CO$2),'CVU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P140" s="146">
        <f>IF(MONTH(CP$2)&lt;&gt;1,CO140,(('CVU IND'!$I$20+'CVU IND'!HenryHub*HLOOKUP(YEAR(CP$2),'CVU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Q140" s="146">
        <f>IF(MONTH(CQ$2)&lt;&gt;1,CP140,(('CVU IND'!$I$20+'CVU IND'!HenryHub*HLOOKUP(YEAR(CQ$2),'CVU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R140" s="146">
        <f>IF(MONTH(CR$2)&lt;&gt;1,CQ140,(('CVU IND'!$I$20+'CVU IND'!HenryHub*HLOOKUP(YEAR(CR$2),'CVU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S140" s="146">
        <f>IF(MONTH(CS$2)&lt;&gt;1,CR140,(('CVU IND'!$I$20+'CVU IND'!HenryHub*HLOOKUP(YEAR(CS$2),'CVU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T140" s="146">
        <f>IF(MONTH(CT$2)&lt;&gt;1,CS140,(('CVU IND'!$I$20+'CVU IND'!HenryHub*HLOOKUP(YEAR(CT$2),'CVU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U140" s="146">
        <f>IF(MONTH(CU$2)&lt;&gt;1,CT140,(('CVU IND'!$I$20+'CVU IND'!HenryHub*HLOOKUP(YEAR(CU$2),'CVU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V140" s="146">
        <f>IF(MONTH(CV$2)&lt;&gt;1,CU140,(('CVU IND'!$I$20+'CVU IND'!HenryHub*HLOOKUP(YEAR(CV$2),'CVU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W140" s="146">
        <f>IF(MONTH(CW$2)&lt;&gt;1,CV140,(('CVU IND'!$I$20+'CVU IND'!HenryHub*HLOOKUP(YEAR(CW$2),'CVU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X140" s="146">
        <f>IF(MONTH(CX$2)&lt;&gt;1,CW140,(('CVU IND'!$I$20+'CVU IND'!HenryHub*HLOOKUP(YEAR(CX$2),'CVU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Y140" s="146">
        <f>IF(MONTH(CY$2)&lt;&gt;1,CX140,(('CVU IND'!$I$20+'CVU IND'!HenryHub*HLOOKUP(YEAR(CY$2),'CVU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CZ140" s="146">
        <f>IF(MONTH(CZ$2)&lt;&gt;1,CY140,(('CVU IND'!$I$20+'CVU IND'!HenryHub*HLOOKUP(YEAR(CZ$2),'CVU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A140" s="146">
        <f>IF(MONTH(DA$2)&lt;&gt;1,CZ140,(('CVU IND'!$I$20+'CVU IND'!HenryHub*HLOOKUP(YEAR(DA$2),'CVU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B140" s="146">
        <f>IF(MONTH(DB$2)&lt;&gt;1,DA140,(('CVU IND'!$I$20+'CVU IND'!HenryHub*HLOOKUP(YEAR(DB$2),'CVU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C140" s="146">
        <f>IF(MONTH(DC$2)&lt;&gt;1,DB140,(('CVU IND'!$I$20+'CVU IND'!HenryHub*HLOOKUP(YEAR(DC$2),'CVU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D140" s="146">
        <f>IF(MONTH(DD$2)&lt;&gt;1,DC140,(('CVU IND'!$I$20+'CVU IND'!HenryHub*HLOOKUP(YEAR(DD$2),'CVU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E140" s="146">
        <f>IF(MONTH(DE$2)&lt;&gt;1,DD140,(('CVU IND'!$I$20+'CVU IND'!HenryHub*HLOOKUP(YEAR(DE$2),'CVU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F140" s="146">
        <f>IF(MONTH(DF$2)&lt;&gt;1,DE140,(('CVU IND'!$I$20+'CVU IND'!HenryHub*HLOOKUP(YEAR(DF$2),'CVU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G140" s="146">
        <f>IF(MONTH(DG$2)&lt;&gt;1,DF140,(('CVU IND'!$I$20+'CVU IND'!HenryHub*HLOOKUP(YEAR(DG$2),'CVU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H140" s="146">
        <f>IF(MONTH(DH$2)&lt;&gt;1,DG140,(('CVU IND'!$I$20+'CVU IND'!HenryHub*HLOOKUP(YEAR(DH$2),'CVU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I140" s="146">
        <f>IF(MONTH(DI$2)&lt;&gt;1,DH140,(('CVU IND'!$I$20+'CVU IND'!HenryHub*HLOOKUP(YEAR(DI$2),'CVU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J140" s="146">
        <f>IF(MONTH(DJ$2)&lt;&gt;1,DI140,(('CVU IND'!$I$20+'CVU IND'!HenryHub*HLOOKUP(YEAR(DJ$2),'CVU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K140" s="146">
        <f>IF(MONTH(DK$2)&lt;&gt;1,DJ140,(('CVU IND'!$I$20+'CVU IND'!HenryHub*HLOOKUP(YEAR(DK$2),'CVU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L140" s="146">
        <f>IF(MONTH(DL$2)&lt;&gt;1,DK140,(('CVU IND'!$I$20+'CVU IND'!HenryHub*HLOOKUP(YEAR(DL$2),'CVU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M140" s="146">
        <f>IF(MONTH(DM$2)&lt;&gt;1,DL140,(('CVU IND'!$I$20+'CVU IND'!HenryHub*HLOOKUP(YEAR(DM$2),'CVU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N140" s="146">
        <f>IF(MONTH(DN$2)&lt;&gt;1,DM140,(('CVU IND'!$I$20+'CVU IND'!HenryHub*HLOOKUP(YEAR(DN$2),'CVU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O140" s="146">
        <f>IF(MONTH(DO$2)&lt;&gt;1,DN140,(('CVU IND'!$I$20+'CVU IND'!HenryHub*HLOOKUP(YEAR(DO$2),'CVU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P140" s="146">
        <f>IF(MONTH(DP$2)&lt;&gt;1,DO140,(('CVU IND'!$I$20+'CVU IND'!HenryHub*HLOOKUP(YEAR(DP$2),'CVU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Q140" s="146">
        <f>IF(MONTH(DQ$2)&lt;&gt;1,DP140,(('CVU IND'!$I$20+'CVU IND'!HenryHub*HLOOKUP(YEAR(DQ$2),'CVU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R140" s="146">
        <f>IF(MONTH(DR$2)&lt;&gt;1,DQ140,(('CVU IND'!$I$20+'CVU IND'!HenryHub*HLOOKUP(YEAR(DR$2),'CVU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S140" s="146">
        <f>IF(MONTH(DS$2)&lt;&gt;1,DR140,(('CVU IND'!$I$20+'CVU IND'!HenryHub*HLOOKUP(YEAR(DS$2),'CVU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T140" s="146">
        <f>IF(MONTH(DT$2)&lt;&gt;1,DS140,(('CVU IND'!$I$20+'CVU IND'!HenryHub*HLOOKUP(YEAR(DT$2),'CVU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U140" s="146">
        <f>IF(MONTH(DU$2)&lt;&gt;1,DT140,(('CVU IND'!$I$20+'CVU IND'!HenryHub*HLOOKUP(YEAR(DU$2),'CVU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V140" s="146">
        <f>IF(MONTH(DV$2)&lt;&gt;1,DU140,(('CVU IND'!$I$20+'CVU IND'!HenryHub*HLOOKUP(YEAR(DV$2),'CVU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W140" s="146">
        <f>IF(MONTH(DW$2)&lt;&gt;1,DV140,(('CVU IND'!$I$20+'CVU IND'!HenryHub*HLOOKUP(YEAR(DW$2),'CVU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X140" s="146">
        <f>IF(MONTH(DX$2)&lt;&gt;1,DW140,(('CVU IND'!$I$20+'CVU IND'!HenryHub*HLOOKUP(YEAR(DX$2),'CVU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Y140" s="146">
        <f>IF(MONTH(DY$2)&lt;&gt;1,DX140,(('CVU IND'!$I$20+'CVU IND'!HenryHub*HLOOKUP(YEAR(DY$2),'CVU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Z140" s="146">
        <f>IF(MONTH(DZ$2)&lt;&gt;1,DY140,(('CVU IND'!$I$20+'CVU IND'!HenryHub*HLOOKUP(YEAR(DZ$2),'CVU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A140" s="146">
        <f>IF(MONTH(EA$2)&lt;&gt;1,DZ140,(('CVU IND'!$I$20+'CVU IND'!HenryHub*HLOOKUP(YEAR(EA$2),'CVU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B140" s="146">
        <f>IF(MONTH(EB$2)&lt;&gt;1,EA140,(('CVU IND'!$I$20+'CVU IND'!HenryHub*HLOOKUP(YEAR(EB$2),'CVU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C140" s="146">
        <f>IF(MONTH(EC$2)&lt;&gt;1,EB140,(('CVU IND'!$I$20+'CVU IND'!HenryHub*HLOOKUP(YEAR(EC$2),'CVU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D140" s="146">
        <f>IF(MONTH(ED$2)&lt;&gt;1,EC140,(('CVU IND'!$I$20+'CVU IND'!HenryHub*HLOOKUP(YEAR(ED$2),'CVU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E140" s="146">
        <f>IF(MONTH(EE$2)&lt;&gt;1,ED140,(('CVU IND'!$I$20+'CVU IND'!HenryHub*HLOOKUP(YEAR(EE$2),'CVU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F140" s="146">
        <f>IF(MONTH(EF$2)&lt;&gt;1,EE140,(('CVU IND'!$I$20+'CVU IND'!HenryHub*HLOOKUP(YEAR(EF$2),'CVU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G140" s="146">
        <f>IF(MONTH(EG$2)&lt;&gt;1,EF140,(('CVU IND'!$I$20+'CVU IND'!HenryHub*HLOOKUP(YEAR(EG$2),'CVU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H140" s="146">
        <f>IF(MONTH(EH$2)&lt;&gt;1,EG140,(('CVU IND'!$I$20+'CVU IND'!HenryHub*HLOOKUP(YEAR(EH$2),'CVU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I140" s="146">
        <f>IF(MONTH(EI$2)&lt;&gt;1,EH140,(('CVU IND'!$I$20+'CVU IND'!HenryHub*HLOOKUP(YEAR(EI$2),'CVU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J140" s="146">
        <f>IF(MONTH(EJ$2)&lt;&gt;1,EI140,(('CVU IND'!$I$20+'CVU IND'!HenryHub*HLOOKUP(YEAR(EJ$2),'CVU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K140" s="146">
        <f>IF(MONTH(EK$2)&lt;&gt;1,EJ140,(('CVU IND'!$I$20+'CVU IND'!HenryHub*HLOOKUP(YEAR(EK$2),'CVU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L140" s="146">
        <f>IF(MONTH(EL$2)&lt;&gt;1,EK140,(('CVU IND'!$I$20+'CVU IND'!HenryHub*HLOOKUP(YEAR(EL$2),'CVU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M140" s="146">
        <f>IF(MONTH(EM$2)&lt;&gt;1,EL140,(('CVU IND'!$I$20+'CVU IND'!HenryHub*HLOOKUP(YEAR(EM$2),'CVU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N140" s="146">
        <f>IF(MONTH(EN$2)&lt;&gt;1,EM140,(('CVU IND'!$I$20+'CVU IND'!HenryHub*HLOOKUP(YEAR(EN$2),'CVU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O140" s="146">
        <f>IF(MONTH(EO$2)&lt;&gt;1,EN140,(('CVU IND'!$I$20+'CVU IND'!HenryHub*HLOOKUP(YEAR(EO$2),'CVU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P140" s="146">
        <f>IF(MONTH(EP$2)&lt;&gt;1,EO140,(('CVU IND'!$I$20+'CVU IND'!HenryHub*HLOOKUP(YEAR(EP$2),'CVU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Q140" s="146">
        <f>IF(MONTH(EQ$2)&lt;&gt;1,EP140,(('CVU IND'!$I$20+'CVU IND'!HenryHub*HLOOKUP(YEAR(EQ$2),'CVU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R140" s="146">
        <f>IF(MONTH(ER$2)&lt;&gt;1,EQ140,(('CVU IND'!$I$20+'CVU IND'!HenryHub*HLOOKUP(YEAR(ER$2),'CVU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S140" s="146">
        <f>IF(MONTH(ES$2)&lt;&gt;1,ER140,(('CVU IND'!$I$20+'CVU IND'!HenryHub*HLOOKUP(YEAR(ES$2),'CVU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T140" s="146">
        <f>IF(MONTH(ET$2)&lt;&gt;1,ES140,(('CVU IND'!$I$20+'CVU IND'!HenryHub*HLOOKUP(YEAR(ET$2),'CVU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U140" s="146">
        <f>IF(MONTH(EU$2)&lt;&gt;1,ET140,(('CVU IND'!$I$20+'CVU IND'!HenryHub*HLOOKUP(YEAR(EU$2),'CVU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V140" s="146">
        <f>IF(MONTH(EV$2)&lt;&gt;1,EU140,(('CVU IND'!$I$20+'CVU IND'!HenryHub*HLOOKUP(YEAR(EV$2),'CVU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W140" s="146">
        <f>IF(MONTH(EW$2)&lt;&gt;1,EV140,(('CVU IND'!$I$20+'CVU IND'!HenryHub*HLOOKUP(YEAR(EW$2),'CVU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X140" s="146">
        <f>IF(MONTH(EX$2)&lt;&gt;1,EW140,(('CVU IND'!$I$20+'CVU IND'!HenryHub*HLOOKUP(YEAR(EX$2),'CVU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Y140" s="146">
        <f>IF(MONTH(EY$2)&lt;&gt;1,EX140,(('CVU IND'!$I$20+'CVU IND'!HenryHub*HLOOKUP(YEAR(EY$2),'CVU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Z140" s="146">
        <f>IF(MONTH(EZ$2)&lt;&gt;1,EY140,(('CVU IND'!$I$20+'CVU IND'!HenryHub*HLOOKUP(YEAR(EZ$2),'CVU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A140" s="146">
        <f>IF(MONTH(FA$2)&lt;&gt;1,EZ140,(('CVU IND'!$I$20+'CVU IND'!HenryHub*HLOOKUP(YEAR(FA$2),'CVU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B140" s="146">
        <f>IF(MONTH(FB$2)&lt;&gt;1,FA140,(('CVU IND'!$I$20+'CVU IND'!HenryHub*HLOOKUP(YEAR(FB$2),'CVU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C140" s="146">
        <f>IF(MONTH(FC$2)&lt;&gt;1,FB140,(('CVU IND'!$I$20+'CVU IND'!HenryHub*HLOOKUP(YEAR(FC$2),'CVU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D140" s="146">
        <f>IF(MONTH(FD$2)&lt;&gt;1,FC140,(('CVU IND'!$I$20+'CVU IND'!HenryHub*HLOOKUP(YEAR(FD$2),'CVU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E140" s="146">
        <f>IF(MONTH(FE$2)&lt;&gt;1,FD140,(('CVU IND'!$I$20+'CVU IND'!HenryHub*HLOOKUP(YEAR(FE$2),'CVU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F140" s="146">
        <f>IF(MONTH(FF$2)&lt;&gt;1,FE140,(('CVU IND'!$I$20+'CVU IND'!HenryHub*HLOOKUP(YEAR(FF$2),'CVU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G140" s="146">
        <f>IF(MONTH(FG$2)&lt;&gt;1,FF140,(('CVU IND'!$I$20+'CVU IND'!HenryHub*HLOOKUP(YEAR(FG$2),'CVU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H140" s="146">
        <f>IF(MONTH(FH$2)&lt;&gt;1,FG140,(('CVU IND'!$I$20+'CVU IND'!HenryHub*HLOOKUP(YEAR(FH$2),'CVU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I140" s="146">
        <f>IF(MONTH(FI$2)&lt;&gt;1,FH140,(('CVU IND'!$I$20+'CVU IND'!HenryHub*HLOOKUP(YEAR(FI$2),'CVU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J140" s="146">
        <f>IF(MONTH(FJ$2)&lt;&gt;1,FI140,(('CVU IND'!$I$20+'CVU IND'!HenryHub*HLOOKUP(YEAR(FJ$2),'CVU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K140" s="146">
        <f>IF(MONTH(FK$2)&lt;&gt;1,FJ140,(('CVU IND'!$I$20+'CVU IND'!HenryHub*HLOOKUP(YEAR(FK$2),'CVU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L140" s="146">
        <f>IF(MONTH(FL$2)&lt;&gt;1,FK140,(('CVU IND'!$I$20+'CVU IND'!HenryHub*HLOOKUP(YEAR(FL$2),'CVU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M140" s="146">
        <f>IF(MONTH(FM$2)&lt;&gt;1,FL140,(('CVU IND'!$I$20+'CVU IND'!HenryHub*HLOOKUP(YEAR(FM$2),'CVU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N140" s="146">
        <f>IF(MONTH(FN$2)&lt;&gt;1,FM140,(('CVU IND'!$I$20+'CVU IND'!HenryHub*HLOOKUP(YEAR(FN$2),'CVU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O140" s="146">
        <f>IF(MONTH(FO$2)&lt;&gt;1,FN140,(('CVU IND'!$I$20+'CVU IND'!HenryHub*HLOOKUP(YEAR(FO$2),'CVU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P140" s="146">
        <f>IF(MONTH(FP$2)&lt;&gt;1,FO140,(('CVU IND'!$I$20+'CVU IND'!HenryHub*HLOOKUP(YEAR(FP$2),'CVU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Q140" s="146">
        <f>IF(MONTH(FQ$2)&lt;&gt;1,FP140,(('CVU IND'!$I$20+'CVU IND'!HenryHub*HLOOKUP(YEAR(FQ$2),'CVU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R140" s="146">
        <f>IF(MONTH(FR$2)&lt;&gt;1,FQ140,(('CVU IND'!$I$20+'CVU IND'!HenryHub*HLOOKUP(YEAR(FR$2),'CVU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S140" s="146">
        <f>IF(MONTH(FS$2)&lt;&gt;1,FR140,(('CVU IND'!$I$20+'CVU IND'!HenryHub*HLOOKUP(YEAR(FS$2),'CVU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T140" s="146">
        <f>IF(MONTH(FT$2)&lt;&gt;1,FS140,(('CVU IND'!$I$20+'CVU IND'!HenryHub*HLOOKUP(YEAR(FT$2),'CVU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U140" s="146">
        <f>IF(MONTH(FU$2)&lt;&gt;1,FT140,(('CVU IND'!$I$20+'CVU IND'!HenryHub*HLOOKUP(YEAR(FU$2),'CVU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V140" s="146">
        <f>IF(MONTH(FV$2)&lt;&gt;1,FU140,(('CVU IND'!$I$20+'CVU IND'!HenryHub*HLOOKUP(YEAR(FV$2),'CVU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W140" s="146">
        <f>IF(MONTH(FW$2)&lt;&gt;1,FV140,(('CVU IND'!$I$20+'CVU IND'!HenryHub*HLOOKUP(YEAR(FW$2),'CVU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X140" s="146">
        <f>IF(MONTH(FX$2)&lt;&gt;1,FW140,(('CVU IND'!$I$20+'CVU IND'!HenryHub*HLOOKUP(YEAR(FX$2),'CVU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Y140" s="146">
        <f>IF(MONTH(FY$2)&lt;&gt;1,FX140,(('CVU IND'!$I$20+'CVU IND'!HenryHub*HLOOKUP(YEAR(FY$2),'CVU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Z140" s="146">
        <f>IF(MONTH(FZ$2)&lt;&gt;1,FY140,(('CVU IND'!$I$20+'CVU IND'!HenryHub*HLOOKUP(YEAR(FZ$2),'CVU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A140" s="146">
        <f>IF(MONTH(GA$2)&lt;&gt;1,FZ140,(('CVU IND'!$I$20+'CVU IND'!HenryHub*HLOOKUP(YEAR(GA$2),'CVU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B140" s="146">
        <f>IF(MONTH(GB$2)&lt;&gt;1,GA140,(('CVU IND'!$I$20+'CVU IND'!HenryHub*HLOOKUP(YEAR(GB$2),'CVU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C140" s="146">
        <f>IF(MONTH(GC$2)&lt;&gt;1,GB140,(('CVU IND'!$I$20+'CVU IND'!HenryHub*HLOOKUP(YEAR(GC$2),'CVU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D140" s="146">
        <f>IF(MONTH(GD$2)&lt;&gt;1,GC140,(('CVU IND'!$I$20+'CVU IND'!HenryHub*HLOOKUP(YEAR(GD$2),'CVU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E140" s="146">
        <f>IF(MONTH(GE$2)&lt;&gt;1,GD140,(('CVU IND'!$I$20+'CVU IND'!HenryHub*HLOOKUP(YEAR(GE$2),'CVU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F140" s="146">
        <f>IF(MONTH(GF$2)&lt;&gt;1,GE140,(('CVU IND'!$I$20+'CVU IND'!HenryHub*HLOOKUP(YEAR(GF$2),'CVU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G140" s="146">
        <f>IF(MONTH(GG$2)&lt;&gt;1,GF140,(('CVU IND'!$I$20+'CVU IND'!HenryHub*HLOOKUP(YEAR(GG$2),'CVU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H140" s="146">
        <f>IF(MONTH(GH$2)&lt;&gt;1,GG140,(('CVU IND'!$I$20+'CVU IND'!HenryHub*HLOOKUP(YEAR(GH$2),'CVU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I140" s="146">
        <f>IF(MONTH(GI$2)&lt;&gt;1,GH140,(('CVU IND'!$I$20+'CVU IND'!HenryHub*HLOOKUP(YEAR(GI$2),'CVU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J140" s="146">
        <f>IF(MONTH(GJ$2)&lt;&gt;1,GI140,(('CVU IND'!$I$20+'CVU IND'!HenryHub*HLOOKUP(YEAR(GJ$2),'CVU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K140" s="146">
        <f>IF(MONTH(GK$2)&lt;&gt;1,GJ140,(('CVU IND'!$I$20+'CVU IND'!HenryHub*HLOOKUP(YEAR(GK$2),'CVU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L140" s="146">
        <f>IF(MONTH(GL$2)&lt;&gt;1,GK140,(('CVU IND'!$I$20+'CVU IND'!HenryHub*HLOOKUP(YEAR(GL$2),'CVU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M140" s="146">
        <f>IF(MONTH(GM$2)&lt;&gt;1,GL140,(('CVU IND'!$I$20+'CVU IND'!HenryHub*HLOOKUP(YEAR(GM$2),'CVU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N140" s="146">
        <f>IF(MONTH(GN$2)&lt;&gt;1,GM140,(('CVU IND'!$I$20+'CVU IND'!HenryHub*HLOOKUP(YEAR(GN$2),'CVU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O140" s="146">
        <f>IF(MONTH(GO$2)&lt;&gt;1,GN140,(('CVU IND'!$I$20+'CVU IND'!HenryHub*HLOOKUP(YEAR(GO$2),'CVU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P140" s="146">
        <f>IF(MONTH(GP$2)&lt;&gt;1,GO140,(('CVU IND'!$I$20+'CVU IND'!HenryHub*HLOOKUP(YEAR(GP$2),'CVU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Q140" s="146">
        <f>IF(MONTH(GQ$2)&lt;&gt;1,GP140,(('CVU IND'!$I$20+'CVU IND'!HenryHub*HLOOKUP(YEAR(GQ$2),'CVU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R140" s="146">
        <f>IF(MONTH(GR$2)&lt;&gt;1,GQ140,(('CVU IND'!$I$20+'CVU IND'!HenryHub*HLOOKUP(YEAR(GR$2),'CVU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S140" s="146">
        <f>IF(MONTH(GS$2)&lt;&gt;1,GR140,(('CVU IND'!$I$20+'CVU IND'!HenryHub*HLOOKUP(YEAR(GS$2),'CVU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T140" s="146">
        <f>IF(MONTH(GT$2)&lt;&gt;1,GS140,(('CVU IND'!$I$20+'CVU IND'!HenryHub*HLOOKUP(YEAR(GT$2),'CVU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U140" s="146">
        <f>IF(MONTH(GU$2)&lt;&gt;1,GT140,(('CVU IND'!$I$20+'CVU IND'!HenryHub*HLOOKUP(YEAR(GU$2),'CVU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V140" s="146">
        <f>IF(MONTH(GV$2)&lt;&gt;1,GU140,(('CVU IND'!$I$20+'CVU IND'!HenryHub*HLOOKUP(YEAR(GV$2),'CVU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W140" s="146">
        <f>IF(MONTH(GW$2)&lt;&gt;1,GV140,(('CVU IND'!$I$20+'CVU IND'!HenryHub*HLOOKUP(YEAR(GW$2),'CVU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X140" s="146">
        <f>IF(MONTH(GX$2)&lt;&gt;1,GW140,(('CVU IND'!$I$20+'CVU IND'!HenryHub*HLOOKUP(YEAR(GX$2),'CVU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Y140" s="146">
        <f>IF(MONTH(GY$2)&lt;&gt;1,GX140,(('CVU IND'!$I$20+'CVU IND'!HenryHub*HLOOKUP(YEAR(GY$2),'CVU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Z140" s="146">
        <f>IF(MONTH(GZ$2)&lt;&gt;1,GY140,(('CVU IND'!$I$20+'CVU IND'!HenryHub*HLOOKUP(YEAR(GZ$2),'CVU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A140" s="146">
        <f>IF(MONTH(HA$2)&lt;&gt;1,GZ140,(('CVU IND'!$I$20+'CVU IND'!HenryHub*HLOOKUP(YEAR(HA$2),'CVU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B140" s="146">
        <f>IF(MONTH(HB$2)&lt;&gt;1,HA140,(('CVU IND'!$I$20+'CVU IND'!HenryHub*HLOOKUP(YEAR(HB$2),'CVU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C140" s="146">
        <f>IF(MONTH(HC$2)&lt;&gt;1,HB140,(('CVU IND'!$I$20+'CVU IND'!HenryHub*HLOOKUP(YEAR(HC$2),'CVU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D140" s="146">
        <f>IF(MONTH(HD$2)&lt;&gt;1,HC140,(('CVU IND'!$I$20+'CVU IND'!HenryHub*HLOOKUP(YEAR(HD$2),'CVU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E140" s="146">
        <f>IF(MONTH(HE$2)&lt;&gt;1,HD140,(('CVU IND'!$I$20+'CVU IND'!HenryHub*HLOOKUP(YEAR(HE$2),'CVU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F140" s="146">
        <f>IF(MONTH(HF$2)&lt;&gt;1,HE140,(('CVU IND'!$I$20+'CVU IND'!HenryHub*HLOOKUP(YEAR(HF$2),'CVU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G140" s="146">
        <f>IF(MONTH(HG$2)&lt;&gt;1,HF140,(('CVU IND'!$I$20+'CVU IND'!HenryHub*HLOOKUP(YEAR(HG$2),'CVU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H140" s="146">
        <f>IF(MONTH(HH$2)&lt;&gt;1,HG140,(('CVU IND'!$I$20+'CVU IND'!HenryHub*HLOOKUP(YEAR(HH$2),'CVU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I140" s="146">
        <f>IF(MONTH(HI$2)&lt;&gt;1,HH140,(('CVU IND'!$I$20+'CVU IND'!HenryHub*HLOOKUP(YEAR(HI$2),'CVU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J140" s="146">
        <f>IF(MONTH(HJ$2)&lt;&gt;1,HI140,(('CVU IND'!$I$20+'CVU IND'!HenryHub*HLOOKUP(YEAR(HJ$2),'CVU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K140" s="146">
        <f>IF(MONTH(HK$2)&lt;&gt;1,HJ140,(('CVU IND'!$I$20+'CVU IND'!HenryHub*HLOOKUP(YEAR(HK$2),'CVU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L140" s="146">
        <f>IF(MONTH(HL$2)&lt;&gt;1,HK140,(('CVU IND'!$I$20+'CVU IND'!HenryHub*HLOOKUP(YEAR(HL$2),'CVU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M140" s="146">
        <f>IF(MONTH(HM$2)&lt;&gt;1,HL140,(('CVU IND'!$I$20+'CVU IND'!HenryHub*HLOOKUP(YEAR(HM$2),'CVU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N140" s="146">
        <f>IF(MONTH(HN$2)&lt;&gt;1,HM140,(('CVU IND'!$I$20+'CVU IND'!HenryHub*HLOOKUP(YEAR(HN$2),'CVU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O140" s="423">
        <f t="shared" si="21"/>
        <v>440.63773199456512</v>
      </c>
      <c r="HP140" s="423">
        <f t="shared" si="21"/>
        <v>440.63773199456512</v>
      </c>
      <c r="HQ140" s="423">
        <f t="shared" si="21"/>
        <v>440.63773199456512</v>
      </c>
      <c r="HR140" s="423">
        <f t="shared" si="21"/>
        <v>440.63773199456512</v>
      </c>
      <c r="HS140" s="423">
        <f t="shared" si="21"/>
        <v>440.63773199456512</v>
      </c>
      <c r="HT140" s="423">
        <f t="shared" si="21"/>
        <v>440.63773199456512</v>
      </c>
      <c r="HU140" s="423">
        <f t="shared" si="21"/>
        <v>440.63773199456512</v>
      </c>
      <c r="HV140" s="423">
        <f t="shared" si="21"/>
        <v>440.63773199456512</v>
      </c>
      <c r="HW140" s="423">
        <f t="shared" si="21"/>
        <v>440.63773199456512</v>
      </c>
      <c r="HX140" s="423">
        <f t="shared" si="21"/>
        <v>440.63773199456512</v>
      </c>
      <c r="HY140" s="423">
        <f t="shared" si="21"/>
        <v>440.63773199456512</v>
      </c>
      <c r="HZ140" s="423">
        <f t="shared" si="21"/>
        <v>440.63773199456512</v>
      </c>
      <c r="IA140" s="423">
        <f t="shared" si="24"/>
        <v>440.63773199456512</v>
      </c>
      <c r="IB140" s="423">
        <f t="shared" si="24"/>
        <v>440.63773199456512</v>
      </c>
      <c r="IC140" s="423">
        <f t="shared" si="24"/>
        <v>440.63773199456512</v>
      </c>
      <c r="ID140" s="423">
        <f t="shared" si="24"/>
        <v>440.63773199456512</v>
      </c>
      <c r="IE140" s="423">
        <f t="shared" si="24"/>
        <v>440.63773199456512</v>
      </c>
      <c r="IF140" s="423">
        <f t="shared" si="24"/>
        <v>440.63773199456512</v>
      </c>
      <c r="IG140" s="423">
        <f t="shared" si="24"/>
        <v>440.63773199456512</v>
      </c>
      <c r="IH140" s="423">
        <f t="shared" si="24"/>
        <v>440.63773199456512</v>
      </c>
      <c r="II140" s="423">
        <f t="shared" si="24"/>
        <v>440.63773199456512</v>
      </c>
      <c r="IJ140" s="423">
        <f t="shared" si="24"/>
        <v>440.63773199456512</v>
      </c>
      <c r="IK140" s="423">
        <f t="shared" si="24"/>
        <v>440.63773199456512</v>
      </c>
      <c r="IL140" s="423">
        <f t="shared" si="24"/>
        <v>440.63773199456512</v>
      </c>
    </row>
    <row r="141" spans="1:246" x14ac:dyDescent="0.25">
      <c r="A141" s="162">
        <v>471</v>
      </c>
      <c r="B141" s="163" t="s">
        <v>298</v>
      </c>
      <c r="C141" s="163">
        <v>3</v>
      </c>
      <c r="D141" s="163">
        <v>0.02</v>
      </c>
      <c r="E141" s="164">
        <v>27889434.43995614</v>
      </c>
      <c r="F141" s="145">
        <f t="shared" si="11"/>
        <v>444.31624601999999</v>
      </c>
      <c r="G141" s="146">
        <f t="shared" si="25"/>
        <v>342</v>
      </c>
      <c r="H141" s="147">
        <f>MAX(0,IF(Q141&lt;&gt;"",(YEAR(Q141)-YEAR(GERAL!$G$3))*12+MONTH(Q141)+1,999))</f>
        <v>999</v>
      </c>
      <c r="I141" s="148"/>
      <c r="J141" s="165">
        <v>45444</v>
      </c>
      <c r="K141" s="150">
        <f>IF(J141&lt;&gt;"",(YEAR(J141)-YEAR(GERAL!$G$3))*12+MONTH(J141)+IF(DAY(J141)&gt;1,1,0),0)</f>
        <v>54</v>
      </c>
      <c r="L141" s="166">
        <f t="shared" si="14"/>
        <v>5.25</v>
      </c>
      <c r="M141" s="166">
        <f t="shared" si="15"/>
        <v>11.98</v>
      </c>
      <c r="N141" s="167">
        <v>344.65</v>
      </c>
      <c r="O141" s="168">
        <f t="shared" si="12"/>
        <v>0</v>
      </c>
      <c r="P141" s="169"/>
      <c r="Q141" s="165"/>
      <c r="R141" s="170">
        <f t="shared" si="16"/>
        <v>532.76</v>
      </c>
      <c r="S141" s="171">
        <v>1</v>
      </c>
      <c r="T141" s="172">
        <v>0</v>
      </c>
      <c r="AL141" s="170" t="s">
        <v>175</v>
      </c>
      <c r="AM141" s="150" t="s">
        <v>389</v>
      </c>
      <c r="AO141" s="511">
        <v>0.61</v>
      </c>
      <c r="AQ141" s="146">
        <f>ROUND(('CVU IND'!$H$20*(1/$AO141/'CVU IND'!$D$10*1.1111111111)*'CVU IND'!Câmbio/(1-'CVU IND'!Perdas)*'CVU IND'!Impostos)+('CVU IND'!OeM/(1-'CVU IND'!Perdas)*'CVU IND'!Câmbio),0)</f>
        <v>342</v>
      </c>
      <c r="AR141" s="146">
        <f>IF(MONTH(AR$2)&lt;&gt;1,AQ141,(('CVU IND'!$I$20+'CVU IND'!HenryHub*HLOOKUP(YEAR(AR$2),'CVU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S141" s="146">
        <f>IF(MONTH(AS$2)&lt;&gt;1,AR141,(('CVU IND'!$I$20+'CVU IND'!HenryHub*HLOOKUP(YEAR(AS$2),'CVU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T141" s="146">
        <f>IF(MONTH(AT$2)&lt;&gt;1,AS141,(('CVU IND'!$I$20+'CVU IND'!HenryHub*HLOOKUP(YEAR(AT$2),'CVU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U141" s="146">
        <f>IF(MONTH(AU$2)&lt;&gt;1,AT141,(('CVU IND'!$I$20+'CVU IND'!HenryHub*HLOOKUP(YEAR(AU$2),'CVU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V141" s="146">
        <f>IF(MONTH(AV$2)&lt;&gt;1,AU141,(('CVU IND'!$I$20+'CVU IND'!HenryHub*HLOOKUP(YEAR(AV$2),'CVU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W141" s="146">
        <f>IF(MONTH(AW$2)&lt;&gt;1,AV141,(('CVU IND'!$I$20+'CVU IND'!HenryHub*HLOOKUP(YEAR(AW$2),'CVU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X141" s="146">
        <f>IF(MONTH(AX$2)&lt;&gt;1,AW141,(('CVU IND'!$I$20+'CVU IND'!HenryHub*HLOOKUP(YEAR(AX$2),'CVU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Y141" s="146">
        <f>IF(MONTH(AY$2)&lt;&gt;1,AX141,(('CVU IND'!$I$20+'CVU IND'!HenryHub*HLOOKUP(YEAR(AY$2),'CVU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Z141" s="146">
        <f>IF(MONTH(AZ$2)&lt;&gt;1,AY141,(('CVU IND'!$I$20+'CVU IND'!HenryHub*HLOOKUP(YEAR(AZ$2),'CVU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A141" s="146">
        <f>IF(MONTH(BA$2)&lt;&gt;1,AZ141,(('CVU IND'!$I$20+'CVU IND'!HenryHub*HLOOKUP(YEAR(BA$2),'CVU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B141" s="146">
        <f>IF(MONTH(BB$2)&lt;&gt;1,BA141,(('CVU IND'!$I$20+'CVU IND'!HenryHub*HLOOKUP(YEAR(BB$2),'CVU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C141" s="146">
        <f>IF(MONTH(BC$2)&lt;&gt;1,BB141,(('CVU IND'!$I$20+'CVU IND'!HenryHub*HLOOKUP(YEAR(BC$2),'CVU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D141" s="146">
        <f>IF(MONTH(BD$2)&lt;&gt;1,BC141,(('CVU IND'!$I$20+'CVU IND'!HenryHub*HLOOKUP(YEAR(BD$2),'CVU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E141" s="146">
        <f>IF(MONTH(BE$2)&lt;&gt;1,BD141,(('CVU IND'!$I$20+'CVU IND'!HenryHub*HLOOKUP(YEAR(BE$2),'CVU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F141" s="146">
        <f>IF(MONTH(BF$2)&lt;&gt;1,BE141,(('CVU IND'!$I$20+'CVU IND'!HenryHub*HLOOKUP(YEAR(BF$2),'CVU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G141" s="146">
        <f>IF(MONTH(BG$2)&lt;&gt;1,BF141,(('CVU IND'!$I$20+'CVU IND'!HenryHub*HLOOKUP(YEAR(BG$2),'CVU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H141" s="146">
        <f>IF(MONTH(BH$2)&lt;&gt;1,BG141,(('CVU IND'!$I$20+'CVU IND'!HenryHub*HLOOKUP(YEAR(BH$2),'CVU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I141" s="146">
        <f>IF(MONTH(BI$2)&lt;&gt;1,BH141,(('CVU IND'!$I$20+'CVU IND'!HenryHub*HLOOKUP(YEAR(BI$2),'CVU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J141" s="146">
        <f>IF(MONTH(BJ$2)&lt;&gt;1,BI141,(('CVU IND'!$I$20+'CVU IND'!HenryHub*HLOOKUP(YEAR(BJ$2),'CVU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K141" s="146">
        <f>IF(MONTH(BK$2)&lt;&gt;1,BJ141,(('CVU IND'!$I$20+'CVU IND'!HenryHub*HLOOKUP(YEAR(BK$2),'CVU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L141" s="146">
        <f>IF(MONTH(BL$2)&lt;&gt;1,BK141,(('CVU IND'!$I$20+'CVU IND'!HenryHub*HLOOKUP(YEAR(BL$2),'CVU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M141" s="146">
        <f>IF(MONTH(BM$2)&lt;&gt;1,BL141,(('CVU IND'!$I$20+'CVU IND'!HenryHub*HLOOKUP(YEAR(BM$2),'CVU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N141" s="146">
        <f>IF(MONTH(BN$2)&lt;&gt;1,BM141,(('CVU IND'!$I$20+'CVU IND'!HenryHub*HLOOKUP(YEAR(BN$2),'CVU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O141" s="146">
        <f>IF(MONTH(BO$2)&lt;&gt;1,BN141,(('CVU IND'!$I$20+'CVU IND'!HenryHub*HLOOKUP(YEAR(BO$2),'CVU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P141" s="146">
        <f>IF(MONTH(BP$2)&lt;&gt;1,BO141,(('CVU IND'!$I$20+'CVU IND'!HenryHub*HLOOKUP(YEAR(BP$2),'CVU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Q141" s="146">
        <f>IF(MONTH(BQ$2)&lt;&gt;1,BP141,(('CVU IND'!$I$20+'CVU IND'!HenryHub*HLOOKUP(YEAR(BQ$2),'CVU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R141" s="146">
        <f>IF(MONTH(BR$2)&lt;&gt;1,BQ141,(('CVU IND'!$I$20+'CVU IND'!HenryHub*HLOOKUP(YEAR(BR$2),'CVU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S141" s="146">
        <f>IF(MONTH(BS$2)&lt;&gt;1,BR141,(('CVU IND'!$I$20+'CVU IND'!HenryHub*HLOOKUP(YEAR(BS$2),'CVU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T141" s="146">
        <f>IF(MONTH(BT$2)&lt;&gt;1,BS141,(('CVU IND'!$I$20+'CVU IND'!HenryHub*HLOOKUP(YEAR(BT$2),'CVU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U141" s="146">
        <f>IF(MONTH(BU$2)&lt;&gt;1,BT141,(('CVU IND'!$I$20+'CVU IND'!HenryHub*HLOOKUP(YEAR(BU$2),'CVU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V141" s="146">
        <f>IF(MONTH(BV$2)&lt;&gt;1,BU141,(('CVU IND'!$I$20+'CVU IND'!HenryHub*HLOOKUP(YEAR(BV$2),'CVU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W141" s="146">
        <f>IF(MONTH(BW$2)&lt;&gt;1,BV141,(('CVU IND'!$I$20+'CVU IND'!HenryHub*HLOOKUP(YEAR(BW$2),'CVU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X141" s="146">
        <f>IF(MONTH(BX$2)&lt;&gt;1,BW141,(('CVU IND'!$I$20+'CVU IND'!HenryHub*HLOOKUP(YEAR(BX$2),'CVU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Y141" s="146">
        <f>IF(MONTH(BY$2)&lt;&gt;1,BX141,(('CVU IND'!$I$20+'CVU IND'!HenryHub*HLOOKUP(YEAR(BY$2),'CVU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Z141" s="146">
        <f>IF(MONTH(BZ$2)&lt;&gt;1,BY141,(('CVU IND'!$I$20+'CVU IND'!HenryHub*HLOOKUP(YEAR(BZ$2),'CVU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CA141" s="146">
        <f>IF(MONTH(CA$2)&lt;&gt;1,BZ141,(('CVU IND'!$I$20+'CVU IND'!HenryHub*HLOOKUP(YEAR(CA$2),'CVU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B141" s="146">
        <f>IF(MONTH(CB$2)&lt;&gt;1,CA141,(('CVU IND'!$I$20+'CVU IND'!HenryHub*HLOOKUP(YEAR(CB$2),'CVU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C141" s="146">
        <f>IF(MONTH(CC$2)&lt;&gt;1,CB141,(('CVU IND'!$I$20+'CVU IND'!HenryHub*HLOOKUP(YEAR(CC$2),'CVU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D141" s="146">
        <f>IF(MONTH(CD$2)&lt;&gt;1,CC141,(('CVU IND'!$I$20+'CVU IND'!HenryHub*HLOOKUP(YEAR(CD$2),'CVU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E141" s="146">
        <f>IF(MONTH(CE$2)&lt;&gt;1,CD141,(('CVU IND'!$I$20+'CVU IND'!HenryHub*HLOOKUP(YEAR(CE$2),'CVU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F141" s="146">
        <f>IF(MONTH(CF$2)&lt;&gt;1,CE141,(('CVU IND'!$I$20+'CVU IND'!HenryHub*HLOOKUP(YEAR(CF$2),'CVU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G141" s="146">
        <f>IF(MONTH(CG$2)&lt;&gt;1,CF141,(('CVU IND'!$I$20+'CVU IND'!HenryHub*HLOOKUP(YEAR(CG$2),'CVU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H141" s="146">
        <f>IF(MONTH(CH$2)&lt;&gt;1,CG141,(('CVU IND'!$I$20+'CVU IND'!HenryHub*HLOOKUP(YEAR(CH$2),'CVU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I141" s="146">
        <f>IF(MONTH(CI$2)&lt;&gt;1,CH141,(('CVU IND'!$I$20+'CVU IND'!HenryHub*HLOOKUP(YEAR(CI$2),'CVU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J141" s="146">
        <f>IF(MONTH(CJ$2)&lt;&gt;1,CI141,(('CVU IND'!$I$20+'CVU IND'!HenryHub*HLOOKUP(YEAR(CJ$2),'CVU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K141" s="146">
        <f>IF(MONTH(CK$2)&lt;&gt;1,CJ141,(('CVU IND'!$I$20+'CVU IND'!HenryHub*HLOOKUP(YEAR(CK$2),'CVU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L141" s="146">
        <f>IF(MONTH(CL$2)&lt;&gt;1,CK141,(('CVU IND'!$I$20+'CVU IND'!HenryHub*HLOOKUP(YEAR(CL$2),'CVU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M141" s="146">
        <f>IF(MONTH(CM$2)&lt;&gt;1,CL141,(('CVU IND'!$I$20+'CVU IND'!HenryHub*HLOOKUP(YEAR(CM$2),'CVU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N141" s="146">
        <f>IF(MONTH(CN$2)&lt;&gt;1,CM141,(('CVU IND'!$I$20+'CVU IND'!HenryHub*HLOOKUP(YEAR(CN$2),'CVU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O141" s="146">
        <f>IF(MONTH(CO$2)&lt;&gt;1,CN141,(('CVU IND'!$I$20+'CVU IND'!HenryHub*HLOOKUP(YEAR(CO$2),'CVU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P141" s="146">
        <f>IF(MONTH(CP$2)&lt;&gt;1,CO141,(('CVU IND'!$I$20+'CVU IND'!HenryHub*HLOOKUP(YEAR(CP$2),'CVU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Q141" s="146">
        <f>IF(MONTH(CQ$2)&lt;&gt;1,CP141,(('CVU IND'!$I$20+'CVU IND'!HenryHub*HLOOKUP(YEAR(CQ$2),'CVU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R141" s="146">
        <f>IF(MONTH(CR$2)&lt;&gt;1,CQ141,(('CVU IND'!$I$20+'CVU IND'!HenryHub*HLOOKUP(YEAR(CR$2),'CVU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S141" s="146">
        <f>IF(MONTH(CS$2)&lt;&gt;1,CR141,(('CVU IND'!$I$20+'CVU IND'!HenryHub*HLOOKUP(YEAR(CS$2),'CVU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T141" s="146">
        <f>IF(MONTH(CT$2)&lt;&gt;1,CS141,(('CVU IND'!$I$20+'CVU IND'!HenryHub*HLOOKUP(YEAR(CT$2),'CVU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U141" s="146">
        <f>IF(MONTH(CU$2)&lt;&gt;1,CT141,(('CVU IND'!$I$20+'CVU IND'!HenryHub*HLOOKUP(YEAR(CU$2),'CVU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V141" s="146">
        <f>IF(MONTH(CV$2)&lt;&gt;1,CU141,(('CVU IND'!$I$20+'CVU IND'!HenryHub*HLOOKUP(YEAR(CV$2),'CVU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W141" s="146">
        <f>IF(MONTH(CW$2)&lt;&gt;1,CV141,(('CVU IND'!$I$20+'CVU IND'!HenryHub*HLOOKUP(YEAR(CW$2),'CVU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X141" s="146">
        <f>IF(MONTH(CX$2)&lt;&gt;1,CW141,(('CVU IND'!$I$20+'CVU IND'!HenryHub*HLOOKUP(YEAR(CX$2),'CVU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Y141" s="146">
        <f>IF(MONTH(CY$2)&lt;&gt;1,CX141,(('CVU IND'!$I$20+'CVU IND'!HenryHub*HLOOKUP(YEAR(CY$2),'CVU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CZ141" s="146">
        <f>IF(MONTH(CZ$2)&lt;&gt;1,CY141,(('CVU IND'!$I$20+'CVU IND'!HenryHub*HLOOKUP(YEAR(CZ$2),'CVU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A141" s="146">
        <f>IF(MONTH(DA$2)&lt;&gt;1,CZ141,(('CVU IND'!$I$20+'CVU IND'!HenryHub*HLOOKUP(YEAR(DA$2),'CVU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B141" s="146">
        <f>IF(MONTH(DB$2)&lt;&gt;1,DA141,(('CVU IND'!$I$20+'CVU IND'!HenryHub*HLOOKUP(YEAR(DB$2),'CVU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C141" s="146">
        <f>IF(MONTH(DC$2)&lt;&gt;1,DB141,(('CVU IND'!$I$20+'CVU IND'!HenryHub*HLOOKUP(YEAR(DC$2),'CVU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D141" s="146">
        <f>IF(MONTH(DD$2)&lt;&gt;1,DC141,(('CVU IND'!$I$20+'CVU IND'!HenryHub*HLOOKUP(YEAR(DD$2),'CVU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E141" s="146">
        <f>IF(MONTH(DE$2)&lt;&gt;1,DD141,(('CVU IND'!$I$20+'CVU IND'!HenryHub*HLOOKUP(YEAR(DE$2),'CVU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F141" s="146">
        <f>IF(MONTH(DF$2)&lt;&gt;1,DE141,(('CVU IND'!$I$20+'CVU IND'!HenryHub*HLOOKUP(YEAR(DF$2),'CVU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G141" s="146">
        <f>IF(MONTH(DG$2)&lt;&gt;1,DF141,(('CVU IND'!$I$20+'CVU IND'!HenryHub*HLOOKUP(YEAR(DG$2),'CVU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H141" s="146">
        <f>IF(MONTH(DH$2)&lt;&gt;1,DG141,(('CVU IND'!$I$20+'CVU IND'!HenryHub*HLOOKUP(YEAR(DH$2),'CVU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I141" s="146">
        <f>IF(MONTH(DI$2)&lt;&gt;1,DH141,(('CVU IND'!$I$20+'CVU IND'!HenryHub*HLOOKUP(YEAR(DI$2),'CVU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J141" s="146">
        <f>IF(MONTH(DJ$2)&lt;&gt;1,DI141,(('CVU IND'!$I$20+'CVU IND'!HenryHub*HLOOKUP(YEAR(DJ$2),'CVU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K141" s="146">
        <f>IF(MONTH(DK$2)&lt;&gt;1,DJ141,(('CVU IND'!$I$20+'CVU IND'!HenryHub*HLOOKUP(YEAR(DK$2),'CVU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L141" s="146">
        <f>IF(MONTH(DL$2)&lt;&gt;1,DK141,(('CVU IND'!$I$20+'CVU IND'!HenryHub*HLOOKUP(YEAR(DL$2),'CVU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M141" s="146">
        <f>IF(MONTH(DM$2)&lt;&gt;1,DL141,(('CVU IND'!$I$20+'CVU IND'!HenryHub*HLOOKUP(YEAR(DM$2),'CVU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N141" s="146">
        <f>IF(MONTH(DN$2)&lt;&gt;1,DM141,(('CVU IND'!$I$20+'CVU IND'!HenryHub*HLOOKUP(YEAR(DN$2),'CVU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O141" s="146">
        <f>IF(MONTH(DO$2)&lt;&gt;1,DN141,(('CVU IND'!$I$20+'CVU IND'!HenryHub*HLOOKUP(YEAR(DO$2),'CVU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P141" s="146">
        <f>IF(MONTH(DP$2)&lt;&gt;1,DO141,(('CVU IND'!$I$20+'CVU IND'!HenryHub*HLOOKUP(YEAR(DP$2),'CVU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Q141" s="146">
        <f>IF(MONTH(DQ$2)&lt;&gt;1,DP141,(('CVU IND'!$I$20+'CVU IND'!HenryHub*HLOOKUP(YEAR(DQ$2),'CVU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R141" s="146">
        <f>IF(MONTH(DR$2)&lt;&gt;1,DQ141,(('CVU IND'!$I$20+'CVU IND'!HenryHub*HLOOKUP(YEAR(DR$2),'CVU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S141" s="146">
        <f>IF(MONTH(DS$2)&lt;&gt;1,DR141,(('CVU IND'!$I$20+'CVU IND'!HenryHub*HLOOKUP(YEAR(DS$2),'CVU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T141" s="146">
        <f>IF(MONTH(DT$2)&lt;&gt;1,DS141,(('CVU IND'!$I$20+'CVU IND'!HenryHub*HLOOKUP(YEAR(DT$2),'CVU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U141" s="146">
        <f>IF(MONTH(DU$2)&lt;&gt;1,DT141,(('CVU IND'!$I$20+'CVU IND'!HenryHub*HLOOKUP(YEAR(DU$2),'CVU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V141" s="146">
        <f>IF(MONTH(DV$2)&lt;&gt;1,DU141,(('CVU IND'!$I$20+'CVU IND'!HenryHub*HLOOKUP(YEAR(DV$2),'CVU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W141" s="146">
        <f>IF(MONTH(DW$2)&lt;&gt;1,DV141,(('CVU IND'!$I$20+'CVU IND'!HenryHub*HLOOKUP(YEAR(DW$2),'CVU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X141" s="146">
        <f>IF(MONTH(DX$2)&lt;&gt;1,DW141,(('CVU IND'!$I$20+'CVU IND'!HenryHub*HLOOKUP(YEAR(DX$2),'CVU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Y141" s="146">
        <f>IF(MONTH(DY$2)&lt;&gt;1,DX141,(('CVU IND'!$I$20+'CVU IND'!HenryHub*HLOOKUP(YEAR(DY$2),'CVU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Z141" s="146">
        <f>IF(MONTH(DZ$2)&lt;&gt;1,DY141,(('CVU IND'!$I$20+'CVU IND'!HenryHub*HLOOKUP(YEAR(DZ$2),'CVU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A141" s="146">
        <f>IF(MONTH(EA$2)&lt;&gt;1,DZ141,(('CVU IND'!$I$20+'CVU IND'!HenryHub*HLOOKUP(YEAR(EA$2),'CVU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B141" s="146">
        <f>IF(MONTH(EB$2)&lt;&gt;1,EA141,(('CVU IND'!$I$20+'CVU IND'!HenryHub*HLOOKUP(YEAR(EB$2),'CVU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C141" s="146">
        <f>IF(MONTH(EC$2)&lt;&gt;1,EB141,(('CVU IND'!$I$20+'CVU IND'!HenryHub*HLOOKUP(YEAR(EC$2),'CVU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D141" s="146">
        <f>IF(MONTH(ED$2)&lt;&gt;1,EC141,(('CVU IND'!$I$20+'CVU IND'!HenryHub*HLOOKUP(YEAR(ED$2),'CVU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E141" s="146">
        <f>IF(MONTH(EE$2)&lt;&gt;1,ED141,(('CVU IND'!$I$20+'CVU IND'!HenryHub*HLOOKUP(YEAR(EE$2),'CVU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F141" s="146">
        <f>IF(MONTH(EF$2)&lt;&gt;1,EE141,(('CVU IND'!$I$20+'CVU IND'!HenryHub*HLOOKUP(YEAR(EF$2),'CVU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G141" s="146">
        <f>IF(MONTH(EG$2)&lt;&gt;1,EF141,(('CVU IND'!$I$20+'CVU IND'!HenryHub*HLOOKUP(YEAR(EG$2),'CVU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H141" s="146">
        <f>IF(MONTH(EH$2)&lt;&gt;1,EG141,(('CVU IND'!$I$20+'CVU IND'!HenryHub*HLOOKUP(YEAR(EH$2),'CVU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I141" s="146">
        <f>IF(MONTH(EI$2)&lt;&gt;1,EH141,(('CVU IND'!$I$20+'CVU IND'!HenryHub*HLOOKUP(YEAR(EI$2),'CVU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J141" s="146">
        <f>IF(MONTH(EJ$2)&lt;&gt;1,EI141,(('CVU IND'!$I$20+'CVU IND'!HenryHub*HLOOKUP(YEAR(EJ$2),'CVU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K141" s="146">
        <f>IF(MONTH(EK$2)&lt;&gt;1,EJ141,(('CVU IND'!$I$20+'CVU IND'!HenryHub*HLOOKUP(YEAR(EK$2),'CVU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L141" s="146">
        <f>IF(MONTH(EL$2)&lt;&gt;1,EK141,(('CVU IND'!$I$20+'CVU IND'!HenryHub*HLOOKUP(YEAR(EL$2),'CVU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M141" s="146">
        <f>IF(MONTH(EM$2)&lt;&gt;1,EL141,(('CVU IND'!$I$20+'CVU IND'!HenryHub*HLOOKUP(YEAR(EM$2),'CVU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N141" s="146">
        <f>IF(MONTH(EN$2)&lt;&gt;1,EM141,(('CVU IND'!$I$20+'CVU IND'!HenryHub*HLOOKUP(YEAR(EN$2),'CVU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O141" s="146">
        <f>IF(MONTH(EO$2)&lt;&gt;1,EN141,(('CVU IND'!$I$20+'CVU IND'!HenryHub*HLOOKUP(YEAR(EO$2),'CVU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P141" s="146">
        <f>IF(MONTH(EP$2)&lt;&gt;1,EO141,(('CVU IND'!$I$20+'CVU IND'!HenryHub*HLOOKUP(YEAR(EP$2),'CVU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Q141" s="146">
        <f>IF(MONTH(EQ$2)&lt;&gt;1,EP141,(('CVU IND'!$I$20+'CVU IND'!HenryHub*HLOOKUP(YEAR(EQ$2),'CVU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R141" s="146">
        <f>IF(MONTH(ER$2)&lt;&gt;1,EQ141,(('CVU IND'!$I$20+'CVU IND'!HenryHub*HLOOKUP(YEAR(ER$2),'CVU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S141" s="146">
        <f>IF(MONTH(ES$2)&lt;&gt;1,ER141,(('CVU IND'!$I$20+'CVU IND'!HenryHub*HLOOKUP(YEAR(ES$2),'CVU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T141" s="146">
        <f>IF(MONTH(ET$2)&lt;&gt;1,ES141,(('CVU IND'!$I$20+'CVU IND'!HenryHub*HLOOKUP(YEAR(ET$2),'CVU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U141" s="146">
        <f>IF(MONTH(EU$2)&lt;&gt;1,ET141,(('CVU IND'!$I$20+'CVU IND'!HenryHub*HLOOKUP(YEAR(EU$2),'CVU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V141" s="146">
        <f>IF(MONTH(EV$2)&lt;&gt;1,EU141,(('CVU IND'!$I$20+'CVU IND'!HenryHub*HLOOKUP(YEAR(EV$2),'CVU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W141" s="146">
        <f>IF(MONTH(EW$2)&lt;&gt;1,EV141,(('CVU IND'!$I$20+'CVU IND'!HenryHub*HLOOKUP(YEAR(EW$2),'CVU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X141" s="146">
        <f>IF(MONTH(EX$2)&lt;&gt;1,EW141,(('CVU IND'!$I$20+'CVU IND'!HenryHub*HLOOKUP(YEAR(EX$2),'CVU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Y141" s="146">
        <f>IF(MONTH(EY$2)&lt;&gt;1,EX141,(('CVU IND'!$I$20+'CVU IND'!HenryHub*HLOOKUP(YEAR(EY$2),'CVU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Z141" s="146">
        <f>IF(MONTH(EZ$2)&lt;&gt;1,EY141,(('CVU IND'!$I$20+'CVU IND'!HenryHub*HLOOKUP(YEAR(EZ$2),'CVU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A141" s="146">
        <f>IF(MONTH(FA$2)&lt;&gt;1,EZ141,(('CVU IND'!$I$20+'CVU IND'!HenryHub*HLOOKUP(YEAR(FA$2),'CVU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B141" s="146">
        <f>IF(MONTH(FB$2)&lt;&gt;1,FA141,(('CVU IND'!$I$20+'CVU IND'!HenryHub*HLOOKUP(YEAR(FB$2),'CVU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C141" s="146">
        <f>IF(MONTH(FC$2)&lt;&gt;1,FB141,(('CVU IND'!$I$20+'CVU IND'!HenryHub*HLOOKUP(YEAR(FC$2),'CVU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D141" s="146">
        <f>IF(MONTH(FD$2)&lt;&gt;1,FC141,(('CVU IND'!$I$20+'CVU IND'!HenryHub*HLOOKUP(YEAR(FD$2),'CVU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E141" s="146">
        <f>IF(MONTH(FE$2)&lt;&gt;1,FD141,(('CVU IND'!$I$20+'CVU IND'!HenryHub*HLOOKUP(YEAR(FE$2),'CVU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F141" s="146">
        <f>IF(MONTH(FF$2)&lt;&gt;1,FE141,(('CVU IND'!$I$20+'CVU IND'!HenryHub*HLOOKUP(YEAR(FF$2),'CVU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G141" s="146">
        <f>IF(MONTH(FG$2)&lt;&gt;1,FF141,(('CVU IND'!$I$20+'CVU IND'!HenryHub*HLOOKUP(YEAR(FG$2),'CVU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H141" s="146">
        <f>IF(MONTH(FH$2)&lt;&gt;1,FG141,(('CVU IND'!$I$20+'CVU IND'!HenryHub*HLOOKUP(YEAR(FH$2),'CVU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I141" s="146">
        <f>IF(MONTH(FI$2)&lt;&gt;1,FH141,(('CVU IND'!$I$20+'CVU IND'!HenryHub*HLOOKUP(YEAR(FI$2),'CVU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J141" s="146">
        <f>IF(MONTH(FJ$2)&lt;&gt;1,FI141,(('CVU IND'!$I$20+'CVU IND'!HenryHub*HLOOKUP(YEAR(FJ$2),'CVU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K141" s="146">
        <f>IF(MONTH(FK$2)&lt;&gt;1,FJ141,(('CVU IND'!$I$20+'CVU IND'!HenryHub*HLOOKUP(YEAR(FK$2),'CVU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L141" s="146">
        <f>IF(MONTH(FL$2)&lt;&gt;1,FK141,(('CVU IND'!$I$20+'CVU IND'!HenryHub*HLOOKUP(YEAR(FL$2),'CVU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M141" s="146">
        <f>IF(MONTH(FM$2)&lt;&gt;1,FL141,(('CVU IND'!$I$20+'CVU IND'!HenryHub*HLOOKUP(YEAR(FM$2),'CVU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N141" s="146">
        <f>IF(MONTH(FN$2)&lt;&gt;1,FM141,(('CVU IND'!$I$20+'CVU IND'!HenryHub*HLOOKUP(YEAR(FN$2),'CVU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O141" s="146">
        <f>IF(MONTH(FO$2)&lt;&gt;1,FN141,(('CVU IND'!$I$20+'CVU IND'!HenryHub*HLOOKUP(YEAR(FO$2),'CVU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P141" s="146">
        <f>IF(MONTH(FP$2)&lt;&gt;1,FO141,(('CVU IND'!$I$20+'CVU IND'!HenryHub*HLOOKUP(YEAR(FP$2),'CVU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Q141" s="146">
        <f>IF(MONTH(FQ$2)&lt;&gt;1,FP141,(('CVU IND'!$I$20+'CVU IND'!HenryHub*HLOOKUP(YEAR(FQ$2),'CVU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R141" s="146">
        <f>IF(MONTH(FR$2)&lt;&gt;1,FQ141,(('CVU IND'!$I$20+'CVU IND'!HenryHub*HLOOKUP(YEAR(FR$2),'CVU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S141" s="146">
        <f>IF(MONTH(FS$2)&lt;&gt;1,FR141,(('CVU IND'!$I$20+'CVU IND'!HenryHub*HLOOKUP(YEAR(FS$2),'CVU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T141" s="146">
        <f>IF(MONTH(FT$2)&lt;&gt;1,FS141,(('CVU IND'!$I$20+'CVU IND'!HenryHub*HLOOKUP(YEAR(FT$2),'CVU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U141" s="146">
        <f>IF(MONTH(FU$2)&lt;&gt;1,FT141,(('CVU IND'!$I$20+'CVU IND'!HenryHub*HLOOKUP(YEAR(FU$2),'CVU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V141" s="146">
        <f>IF(MONTH(FV$2)&lt;&gt;1,FU141,(('CVU IND'!$I$20+'CVU IND'!HenryHub*HLOOKUP(YEAR(FV$2),'CVU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W141" s="146">
        <f>IF(MONTH(FW$2)&lt;&gt;1,FV141,(('CVU IND'!$I$20+'CVU IND'!HenryHub*HLOOKUP(YEAR(FW$2),'CVU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X141" s="146">
        <f>IF(MONTH(FX$2)&lt;&gt;1,FW141,(('CVU IND'!$I$20+'CVU IND'!HenryHub*HLOOKUP(YEAR(FX$2),'CVU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Y141" s="146">
        <f>IF(MONTH(FY$2)&lt;&gt;1,FX141,(('CVU IND'!$I$20+'CVU IND'!HenryHub*HLOOKUP(YEAR(FY$2),'CVU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Z141" s="146">
        <f>IF(MONTH(FZ$2)&lt;&gt;1,FY141,(('CVU IND'!$I$20+'CVU IND'!HenryHub*HLOOKUP(YEAR(FZ$2),'CVU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A141" s="146">
        <f>IF(MONTH(GA$2)&lt;&gt;1,FZ141,(('CVU IND'!$I$20+'CVU IND'!HenryHub*HLOOKUP(YEAR(GA$2),'CVU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B141" s="146">
        <f>IF(MONTH(GB$2)&lt;&gt;1,GA141,(('CVU IND'!$I$20+'CVU IND'!HenryHub*HLOOKUP(YEAR(GB$2),'CVU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C141" s="146">
        <f>IF(MONTH(GC$2)&lt;&gt;1,GB141,(('CVU IND'!$I$20+'CVU IND'!HenryHub*HLOOKUP(YEAR(GC$2),'CVU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D141" s="146">
        <f>IF(MONTH(GD$2)&lt;&gt;1,GC141,(('CVU IND'!$I$20+'CVU IND'!HenryHub*HLOOKUP(YEAR(GD$2),'CVU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E141" s="146">
        <f>IF(MONTH(GE$2)&lt;&gt;1,GD141,(('CVU IND'!$I$20+'CVU IND'!HenryHub*HLOOKUP(YEAR(GE$2),'CVU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F141" s="146">
        <f>IF(MONTH(GF$2)&lt;&gt;1,GE141,(('CVU IND'!$I$20+'CVU IND'!HenryHub*HLOOKUP(YEAR(GF$2),'CVU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G141" s="146">
        <f>IF(MONTH(GG$2)&lt;&gt;1,GF141,(('CVU IND'!$I$20+'CVU IND'!HenryHub*HLOOKUP(YEAR(GG$2),'CVU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H141" s="146">
        <f>IF(MONTH(GH$2)&lt;&gt;1,GG141,(('CVU IND'!$I$20+'CVU IND'!HenryHub*HLOOKUP(YEAR(GH$2),'CVU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I141" s="146">
        <f>IF(MONTH(GI$2)&lt;&gt;1,GH141,(('CVU IND'!$I$20+'CVU IND'!HenryHub*HLOOKUP(YEAR(GI$2),'CVU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J141" s="146">
        <f>IF(MONTH(GJ$2)&lt;&gt;1,GI141,(('CVU IND'!$I$20+'CVU IND'!HenryHub*HLOOKUP(YEAR(GJ$2),'CVU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K141" s="146">
        <f>IF(MONTH(GK$2)&lt;&gt;1,GJ141,(('CVU IND'!$I$20+'CVU IND'!HenryHub*HLOOKUP(YEAR(GK$2),'CVU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L141" s="146">
        <f>IF(MONTH(GL$2)&lt;&gt;1,GK141,(('CVU IND'!$I$20+'CVU IND'!HenryHub*HLOOKUP(YEAR(GL$2),'CVU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M141" s="146">
        <f>IF(MONTH(GM$2)&lt;&gt;1,GL141,(('CVU IND'!$I$20+'CVU IND'!HenryHub*HLOOKUP(YEAR(GM$2),'CVU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N141" s="146">
        <f>IF(MONTH(GN$2)&lt;&gt;1,GM141,(('CVU IND'!$I$20+'CVU IND'!HenryHub*HLOOKUP(YEAR(GN$2),'CVU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O141" s="146">
        <f>IF(MONTH(GO$2)&lt;&gt;1,GN141,(('CVU IND'!$I$20+'CVU IND'!HenryHub*HLOOKUP(YEAR(GO$2),'CVU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P141" s="146">
        <f>IF(MONTH(GP$2)&lt;&gt;1,GO141,(('CVU IND'!$I$20+'CVU IND'!HenryHub*HLOOKUP(YEAR(GP$2),'CVU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Q141" s="146">
        <f>IF(MONTH(GQ$2)&lt;&gt;1,GP141,(('CVU IND'!$I$20+'CVU IND'!HenryHub*HLOOKUP(YEAR(GQ$2),'CVU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R141" s="146">
        <f>IF(MONTH(GR$2)&lt;&gt;1,GQ141,(('CVU IND'!$I$20+'CVU IND'!HenryHub*HLOOKUP(YEAR(GR$2),'CVU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S141" s="146">
        <f>IF(MONTH(GS$2)&lt;&gt;1,GR141,(('CVU IND'!$I$20+'CVU IND'!HenryHub*HLOOKUP(YEAR(GS$2),'CVU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T141" s="146">
        <f>IF(MONTH(GT$2)&lt;&gt;1,GS141,(('CVU IND'!$I$20+'CVU IND'!HenryHub*HLOOKUP(YEAR(GT$2),'CVU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U141" s="146">
        <f>IF(MONTH(GU$2)&lt;&gt;1,GT141,(('CVU IND'!$I$20+'CVU IND'!HenryHub*HLOOKUP(YEAR(GU$2),'CVU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V141" s="146">
        <f>IF(MONTH(GV$2)&lt;&gt;1,GU141,(('CVU IND'!$I$20+'CVU IND'!HenryHub*HLOOKUP(YEAR(GV$2),'CVU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W141" s="146">
        <f>IF(MONTH(GW$2)&lt;&gt;1,GV141,(('CVU IND'!$I$20+'CVU IND'!HenryHub*HLOOKUP(YEAR(GW$2),'CVU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X141" s="146">
        <f>IF(MONTH(GX$2)&lt;&gt;1,GW141,(('CVU IND'!$I$20+'CVU IND'!HenryHub*HLOOKUP(YEAR(GX$2),'CVU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Y141" s="146">
        <f>IF(MONTH(GY$2)&lt;&gt;1,GX141,(('CVU IND'!$I$20+'CVU IND'!HenryHub*HLOOKUP(YEAR(GY$2),'CVU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Z141" s="146">
        <f>IF(MONTH(GZ$2)&lt;&gt;1,GY141,(('CVU IND'!$I$20+'CVU IND'!HenryHub*HLOOKUP(YEAR(GZ$2),'CVU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A141" s="146">
        <f>IF(MONTH(HA$2)&lt;&gt;1,GZ141,(('CVU IND'!$I$20+'CVU IND'!HenryHub*HLOOKUP(YEAR(HA$2),'CVU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B141" s="146">
        <f>IF(MONTH(HB$2)&lt;&gt;1,HA141,(('CVU IND'!$I$20+'CVU IND'!HenryHub*HLOOKUP(YEAR(HB$2),'CVU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C141" s="146">
        <f>IF(MONTH(HC$2)&lt;&gt;1,HB141,(('CVU IND'!$I$20+'CVU IND'!HenryHub*HLOOKUP(YEAR(HC$2),'CVU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D141" s="146">
        <f>IF(MONTH(HD$2)&lt;&gt;1,HC141,(('CVU IND'!$I$20+'CVU IND'!HenryHub*HLOOKUP(YEAR(HD$2),'CVU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E141" s="146">
        <f>IF(MONTH(HE$2)&lt;&gt;1,HD141,(('CVU IND'!$I$20+'CVU IND'!HenryHub*HLOOKUP(YEAR(HE$2),'CVU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F141" s="146">
        <f>IF(MONTH(HF$2)&lt;&gt;1,HE141,(('CVU IND'!$I$20+'CVU IND'!HenryHub*HLOOKUP(YEAR(HF$2),'CVU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G141" s="146">
        <f>IF(MONTH(HG$2)&lt;&gt;1,HF141,(('CVU IND'!$I$20+'CVU IND'!HenryHub*HLOOKUP(YEAR(HG$2),'CVU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H141" s="146">
        <f>IF(MONTH(HH$2)&lt;&gt;1,HG141,(('CVU IND'!$I$20+'CVU IND'!HenryHub*HLOOKUP(YEAR(HH$2),'CVU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I141" s="146">
        <f>IF(MONTH(HI$2)&lt;&gt;1,HH141,(('CVU IND'!$I$20+'CVU IND'!HenryHub*HLOOKUP(YEAR(HI$2),'CVU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J141" s="146">
        <f>IF(MONTH(HJ$2)&lt;&gt;1,HI141,(('CVU IND'!$I$20+'CVU IND'!HenryHub*HLOOKUP(YEAR(HJ$2),'CVU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K141" s="146">
        <f>IF(MONTH(HK$2)&lt;&gt;1,HJ141,(('CVU IND'!$I$20+'CVU IND'!HenryHub*HLOOKUP(YEAR(HK$2),'CVU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L141" s="146">
        <f>IF(MONTH(HL$2)&lt;&gt;1,HK141,(('CVU IND'!$I$20+'CVU IND'!HenryHub*HLOOKUP(YEAR(HL$2),'CVU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M141" s="146">
        <f>IF(MONTH(HM$2)&lt;&gt;1,HL141,(('CVU IND'!$I$20+'CVU IND'!HenryHub*HLOOKUP(YEAR(HM$2),'CVU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N141" s="146">
        <f>IF(MONTH(HN$2)&lt;&gt;1,HM141,(('CVU IND'!$I$20+'CVU IND'!HenryHub*HLOOKUP(YEAR(HN$2),'CVU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O141" s="423">
        <f t="shared" si="21"/>
        <v>380.92472355763641</v>
      </c>
      <c r="HP141" s="423">
        <f t="shared" si="21"/>
        <v>380.92472355763641</v>
      </c>
      <c r="HQ141" s="423">
        <f t="shared" si="21"/>
        <v>380.92472355763641</v>
      </c>
      <c r="HR141" s="423">
        <f t="shared" si="21"/>
        <v>380.92472355763641</v>
      </c>
      <c r="HS141" s="423">
        <f t="shared" si="21"/>
        <v>380.92472355763641</v>
      </c>
      <c r="HT141" s="423">
        <f t="shared" si="21"/>
        <v>380.92472355763641</v>
      </c>
      <c r="HU141" s="423">
        <f t="shared" si="21"/>
        <v>380.92472355763641</v>
      </c>
      <c r="HV141" s="423">
        <f t="shared" si="21"/>
        <v>380.92472355763641</v>
      </c>
      <c r="HW141" s="423">
        <f t="shared" si="21"/>
        <v>380.92472355763641</v>
      </c>
      <c r="HX141" s="423">
        <f t="shared" si="21"/>
        <v>380.92472355763641</v>
      </c>
      <c r="HY141" s="423">
        <f t="shared" si="21"/>
        <v>380.92472355763641</v>
      </c>
      <c r="HZ141" s="423">
        <f t="shared" si="21"/>
        <v>380.92472355763641</v>
      </c>
      <c r="IA141" s="423">
        <f t="shared" si="24"/>
        <v>380.92472355763641</v>
      </c>
      <c r="IB141" s="423">
        <f t="shared" si="24"/>
        <v>380.92472355763641</v>
      </c>
      <c r="IC141" s="423">
        <f t="shared" si="24"/>
        <v>380.92472355763641</v>
      </c>
      <c r="ID141" s="423">
        <f t="shared" si="24"/>
        <v>380.92472355763641</v>
      </c>
      <c r="IE141" s="423">
        <f t="shared" si="24"/>
        <v>380.92472355763641</v>
      </c>
      <c r="IF141" s="423">
        <f t="shared" si="24"/>
        <v>380.92472355763641</v>
      </c>
      <c r="IG141" s="423">
        <f t="shared" si="24"/>
        <v>380.92472355763641</v>
      </c>
      <c r="IH141" s="423">
        <f t="shared" si="24"/>
        <v>380.92472355763641</v>
      </c>
      <c r="II141" s="423">
        <f t="shared" si="24"/>
        <v>380.92472355763641</v>
      </c>
      <c r="IJ141" s="423">
        <f t="shared" si="24"/>
        <v>380.92472355763641</v>
      </c>
      <c r="IK141" s="423">
        <f t="shared" si="24"/>
        <v>380.92472355763641</v>
      </c>
      <c r="IL141" s="423">
        <f t="shared" si="24"/>
        <v>380.92472355763641</v>
      </c>
    </row>
    <row r="142" spans="1:246" x14ac:dyDescent="0.25">
      <c r="A142" s="162">
        <v>472</v>
      </c>
      <c r="B142" s="163" t="s">
        <v>306</v>
      </c>
      <c r="C142" s="163">
        <v>1</v>
      </c>
      <c r="D142" s="163">
        <v>0.02</v>
      </c>
      <c r="E142" s="164">
        <v>29948842.711725555</v>
      </c>
      <c r="F142" s="145">
        <f t="shared" si="11"/>
        <v>441.34796952900001</v>
      </c>
      <c r="G142" s="146">
        <f t="shared" si="25"/>
        <v>417</v>
      </c>
      <c r="H142" s="147">
        <f>MAX(0,IF(Q142&lt;&gt;"",(YEAR(Q142)-YEAR(GERAL!$G$3))*12+MONTH(Q142)+1,999))</f>
        <v>999</v>
      </c>
      <c r="I142" s="148"/>
      <c r="J142" s="165">
        <v>45658</v>
      </c>
      <c r="K142" s="150">
        <f>IF(J142&lt;&gt;"",(YEAR(J142)-YEAR(GERAL!$G$3))*12+MONTH(J142)+IF(DAY(J142)&gt;1,1,0),0)</f>
        <v>61</v>
      </c>
      <c r="L142" s="166">
        <f t="shared" si="14"/>
        <v>10.39</v>
      </c>
      <c r="M142" s="166">
        <f t="shared" si="15"/>
        <v>13.91</v>
      </c>
      <c r="N142" s="167">
        <v>344.65</v>
      </c>
      <c r="O142" s="168">
        <f t="shared" si="12"/>
        <v>0</v>
      </c>
      <c r="P142" s="169"/>
      <c r="Q142" s="165"/>
      <c r="R142" s="170">
        <f t="shared" si="16"/>
        <v>572.1</v>
      </c>
      <c r="S142" s="171">
        <v>1</v>
      </c>
      <c r="T142" s="172">
        <v>0</v>
      </c>
      <c r="AL142" s="170" t="s">
        <v>175</v>
      </c>
      <c r="AM142" s="150" t="s">
        <v>389</v>
      </c>
      <c r="AO142" s="511">
        <v>0.49</v>
      </c>
      <c r="AQ142" s="146">
        <f>ROUND(('CVU IND'!$H$20*(1/$AO142/'CVU IND'!$D$10*1.1111111111)*'CVU IND'!Câmbio/(1-'CVU IND'!Perdas)*'CVU IND'!Impostos)+('CVU IND'!OeM/(1-'CVU IND'!Perdas)*'CVU IND'!Câmbio),0)</f>
        <v>417</v>
      </c>
      <c r="AR142" s="146">
        <f>IF(MONTH(AR$2)&lt;&gt;1,AQ142,(('CVU IND'!$I$20+'CVU IND'!HenryHub*HLOOKUP(YEAR(AR$2),'CVU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S142" s="146">
        <f>IF(MONTH(AS$2)&lt;&gt;1,AR142,(('CVU IND'!$I$20+'CVU IND'!HenryHub*HLOOKUP(YEAR(AS$2),'CVU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T142" s="146">
        <f>IF(MONTH(AT$2)&lt;&gt;1,AS142,(('CVU IND'!$I$20+'CVU IND'!HenryHub*HLOOKUP(YEAR(AT$2),'CVU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U142" s="146">
        <f>IF(MONTH(AU$2)&lt;&gt;1,AT142,(('CVU IND'!$I$20+'CVU IND'!HenryHub*HLOOKUP(YEAR(AU$2),'CVU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V142" s="146">
        <f>IF(MONTH(AV$2)&lt;&gt;1,AU142,(('CVU IND'!$I$20+'CVU IND'!HenryHub*HLOOKUP(YEAR(AV$2),'CVU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W142" s="146">
        <f>IF(MONTH(AW$2)&lt;&gt;1,AV142,(('CVU IND'!$I$20+'CVU IND'!HenryHub*HLOOKUP(YEAR(AW$2),'CVU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X142" s="146">
        <f>IF(MONTH(AX$2)&lt;&gt;1,AW142,(('CVU IND'!$I$20+'CVU IND'!HenryHub*HLOOKUP(YEAR(AX$2),'CVU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Y142" s="146">
        <f>IF(MONTH(AY$2)&lt;&gt;1,AX142,(('CVU IND'!$I$20+'CVU IND'!HenryHub*HLOOKUP(YEAR(AY$2),'CVU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Z142" s="146">
        <f>IF(MONTH(AZ$2)&lt;&gt;1,AY142,(('CVU IND'!$I$20+'CVU IND'!HenryHub*HLOOKUP(YEAR(AZ$2),'CVU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A142" s="146">
        <f>IF(MONTH(BA$2)&lt;&gt;1,AZ142,(('CVU IND'!$I$20+'CVU IND'!HenryHub*HLOOKUP(YEAR(BA$2),'CVU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B142" s="146">
        <f>IF(MONTH(BB$2)&lt;&gt;1,BA142,(('CVU IND'!$I$20+'CVU IND'!HenryHub*HLOOKUP(YEAR(BB$2),'CVU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C142" s="146">
        <f>IF(MONTH(BC$2)&lt;&gt;1,BB142,(('CVU IND'!$I$20+'CVU IND'!HenryHub*HLOOKUP(YEAR(BC$2),'CVU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D142" s="146">
        <f>IF(MONTH(BD$2)&lt;&gt;1,BC142,(('CVU IND'!$I$20+'CVU IND'!HenryHub*HLOOKUP(YEAR(BD$2),'CVU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E142" s="146">
        <f>IF(MONTH(BE$2)&lt;&gt;1,BD142,(('CVU IND'!$I$20+'CVU IND'!HenryHub*HLOOKUP(YEAR(BE$2),'CVU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F142" s="146">
        <f>IF(MONTH(BF$2)&lt;&gt;1,BE142,(('CVU IND'!$I$20+'CVU IND'!HenryHub*HLOOKUP(YEAR(BF$2),'CVU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G142" s="146">
        <f>IF(MONTH(BG$2)&lt;&gt;1,BF142,(('CVU IND'!$I$20+'CVU IND'!HenryHub*HLOOKUP(YEAR(BG$2),'CVU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H142" s="146">
        <f>IF(MONTH(BH$2)&lt;&gt;1,BG142,(('CVU IND'!$I$20+'CVU IND'!HenryHub*HLOOKUP(YEAR(BH$2),'CVU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I142" s="146">
        <f>IF(MONTH(BI$2)&lt;&gt;1,BH142,(('CVU IND'!$I$20+'CVU IND'!HenryHub*HLOOKUP(YEAR(BI$2),'CVU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J142" s="146">
        <f>IF(MONTH(BJ$2)&lt;&gt;1,BI142,(('CVU IND'!$I$20+'CVU IND'!HenryHub*HLOOKUP(YEAR(BJ$2),'CVU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K142" s="146">
        <f>IF(MONTH(BK$2)&lt;&gt;1,BJ142,(('CVU IND'!$I$20+'CVU IND'!HenryHub*HLOOKUP(YEAR(BK$2),'CVU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L142" s="146">
        <f>IF(MONTH(BL$2)&lt;&gt;1,BK142,(('CVU IND'!$I$20+'CVU IND'!HenryHub*HLOOKUP(YEAR(BL$2),'CVU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M142" s="146">
        <f>IF(MONTH(BM$2)&lt;&gt;1,BL142,(('CVU IND'!$I$20+'CVU IND'!HenryHub*HLOOKUP(YEAR(BM$2),'CVU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N142" s="146">
        <f>IF(MONTH(BN$2)&lt;&gt;1,BM142,(('CVU IND'!$I$20+'CVU IND'!HenryHub*HLOOKUP(YEAR(BN$2),'CVU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O142" s="146">
        <f>IF(MONTH(BO$2)&lt;&gt;1,BN142,(('CVU IND'!$I$20+'CVU IND'!HenryHub*HLOOKUP(YEAR(BO$2),'CVU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P142" s="146">
        <f>IF(MONTH(BP$2)&lt;&gt;1,BO142,(('CVU IND'!$I$20+'CVU IND'!HenryHub*HLOOKUP(YEAR(BP$2),'CVU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Q142" s="146">
        <f>IF(MONTH(BQ$2)&lt;&gt;1,BP142,(('CVU IND'!$I$20+'CVU IND'!HenryHub*HLOOKUP(YEAR(BQ$2),'CVU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R142" s="146">
        <f>IF(MONTH(BR$2)&lt;&gt;1,BQ142,(('CVU IND'!$I$20+'CVU IND'!HenryHub*HLOOKUP(YEAR(BR$2),'CVU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S142" s="146">
        <f>IF(MONTH(BS$2)&lt;&gt;1,BR142,(('CVU IND'!$I$20+'CVU IND'!HenryHub*HLOOKUP(YEAR(BS$2),'CVU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T142" s="146">
        <f>IF(MONTH(BT$2)&lt;&gt;1,BS142,(('CVU IND'!$I$20+'CVU IND'!HenryHub*HLOOKUP(YEAR(BT$2),'CVU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U142" s="146">
        <f>IF(MONTH(BU$2)&lt;&gt;1,BT142,(('CVU IND'!$I$20+'CVU IND'!HenryHub*HLOOKUP(YEAR(BU$2),'CVU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V142" s="146">
        <f>IF(MONTH(BV$2)&lt;&gt;1,BU142,(('CVU IND'!$I$20+'CVU IND'!HenryHub*HLOOKUP(YEAR(BV$2),'CVU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W142" s="146">
        <f>IF(MONTH(BW$2)&lt;&gt;1,BV142,(('CVU IND'!$I$20+'CVU IND'!HenryHub*HLOOKUP(YEAR(BW$2),'CVU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X142" s="146">
        <f>IF(MONTH(BX$2)&lt;&gt;1,BW142,(('CVU IND'!$I$20+'CVU IND'!HenryHub*HLOOKUP(YEAR(BX$2),'CVU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Y142" s="146">
        <f>IF(MONTH(BY$2)&lt;&gt;1,BX142,(('CVU IND'!$I$20+'CVU IND'!HenryHub*HLOOKUP(YEAR(BY$2),'CVU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Z142" s="146">
        <f>IF(MONTH(BZ$2)&lt;&gt;1,BY142,(('CVU IND'!$I$20+'CVU IND'!HenryHub*HLOOKUP(YEAR(BZ$2),'CVU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CA142" s="146">
        <f>IF(MONTH(CA$2)&lt;&gt;1,BZ142,(('CVU IND'!$I$20+'CVU IND'!HenryHub*HLOOKUP(YEAR(CA$2),'CVU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B142" s="146">
        <f>IF(MONTH(CB$2)&lt;&gt;1,CA142,(('CVU IND'!$I$20+'CVU IND'!HenryHub*HLOOKUP(YEAR(CB$2),'CVU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C142" s="146">
        <f>IF(MONTH(CC$2)&lt;&gt;1,CB142,(('CVU IND'!$I$20+'CVU IND'!HenryHub*HLOOKUP(YEAR(CC$2),'CVU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D142" s="146">
        <f>IF(MONTH(CD$2)&lt;&gt;1,CC142,(('CVU IND'!$I$20+'CVU IND'!HenryHub*HLOOKUP(YEAR(CD$2),'CVU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E142" s="146">
        <f>IF(MONTH(CE$2)&lt;&gt;1,CD142,(('CVU IND'!$I$20+'CVU IND'!HenryHub*HLOOKUP(YEAR(CE$2),'CVU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F142" s="146">
        <f>IF(MONTH(CF$2)&lt;&gt;1,CE142,(('CVU IND'!$I$20+'CVU IND'!HenryHub*HLOOKUP(YEAR(CF$2),'CVU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G142" s="146">
        <f>IF(MONTH(CG$2)&lt;&gt;1,CF142,(('CVU IND'!$I$20+'CVU IND'!HenryHub*HLOOKUP(YEAR(CG$2),'CVU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H142" s="146">
        <f>IF(MONTH(CH$2)&lt;&gt;1,CG142,(('CVU IND'!$I$20+'CVU IND'!HenryHub*HLOOKUP(YEAR(CH$2),'CVU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I142" s="146">
        <f>IF(MONTH(CI$2)&lt;&gt;1,CH142,(('CVU IND'!$I$20+'CVU IND'!HenryHub*HLOOKUP(YEAR(CI$2),'CVU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J142" s="146">
        <f>IF(MONTH(CJ$2)&lt;&gt;1,CI142,(('CVU IND'!$I$20+'CVU IND'!HenryHub*HLOOKUP(YEAR(CJ$2),'CVU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K142" s="146">
        <f>IF(MONTH(CK$2)&lt;&gt;1,CJ142,(('CVU IND'!$I$20+'CVU IND'!HenryHub*HLOOKUP(YEAR(CK$2),'CVU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L142" s="146">
        <f>IF(MONTH(CL$2)&lt;&gt;1,CK142,(('CVU IND'!$I$20+'CVU IND'!HenryHub*HLOOKUP(YEAR(CL$2),'CVU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M142" s="146">
        <f>IF(MONTH(CM$2)&lt;&gt;1,CL142,(('CVU IND'!$I$20+'CVU IND'!HenryHub*HLOOKUP(YEAR(CM$2),'CVU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N142" s="146">
        <f>IF(MONTH(CN$2)&lt;&gt;1,CM142,(('CVU IND'!$I$20+'CVU IND'!HenryHub*HLOOKUP(YEAR(CN$2),'CVU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O142" s="146">
        <f>IF(MONTH(CO$2)&lt;&gt;1,CN142,(('CVU IND'!$I$20+'CVU IND'!HenryHub*HLOOKUP(YEAR(CO$2),'CVU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P142" s="146">
        <f>IF(MONTH(CP$2)&lt;&gt;1,CO142,(('CVU IND'!$I$20+'CVU IND'!HenryHub*HLOOKUP(YEAR(CP$2),'CVU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Q142" s="146">
        <f>IF(MONTH(CQ$2)&lt;&gt;1,CP142,(('CVU IND'!$I$20+'CVU IND'!HenryHub*HLOOKUP(YEAR(CQ$2),'CVU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R142" s="146">
        <f>IF(MONTH(CR$2)&lt;&gt;1,CQ142,(('CVU IND'!$I$20+'CVU IND'!HenryHub*HLOOKUP(YEAR(CR$2),'CVU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S142" s="146">
        <f>IF(MONTH(CS$2)&lt;&gt;1,CR142,(('CVU IND'!$I$20+'CVU IND'!HenryHub*HLOOKUP(YEAR(CS$2),'CVU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T142" s="146">
        <f>IF(MONTH(CT$2)&lt;&gt;1,CS142,(('CVU IND'!$I$20+'CVU IND'!HenryHub*HLOOKUP(YEAR(CT$2),'CVU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U142" s="146">
        <f>IF(MONTH(CU$2)&lt;&gt;1,CT142,(('CVU IND'!$I$20+'CVU IND'!HenryHub*HLOOKUP(YEAR(CU$2),'CVU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V142" s="146">
        <f>IF(MONTH(CV$2)&lt;&gt;1,CU142,(('CVU IND'!$I$20+'CVU IND'!HenryHub*HLOOKUP(YEAR(CV$2),'CVU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W142" s="146">
        <f>IF(MONTH(CW$2)&lt;&gt;1,CV142,(('CVU IND'!$I$20+'CVU IND'!HenryHub*HLOOKUP(YEAR(CW$2),'CVU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X142" s="146">
        <f>IF(MONTH(CX$2)&lt;&gt;1,CW142,(('CVU IND'!$I$20+'CVU IND'!HenryHub*HLOOKUP(YEAR(CX$2),'CVU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Y142" s="146">
        <f>IF(MONTH(CY$2)&lt;&gt;1,CX142,(('CVU IND'!$I$20+'CVU IND'!HenryHub*HLOOKUP(YEAR(CY$2),'CVU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CZ142" s="146">
        <f>IF(MONTH(CZ$2)&lt;&gt;1,CY142,(('CVU IND'!$I$20+'CVU IND'!HenryHub*HLOOKUP(YEAR(CZ$2),'CVU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A142" s="146">
        <f>IF(MONTH(DA$2)&lt;&gt;1,CZ142,(('CVU IND'!$I$20+'CVU IND'!HenryHub*HLOOKUP(YEAR(DA$2),'CVU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B142" s="146">
        <f>IF(MONTH(DB$2)&lt;&gt;1,DA142,(('CVU IND'!$I$20+'CVU IND'!HenryHub*HLOOKUP(YEAR(DB$2),'CVU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C142" s="146">
        <f>IF(MONTH(DC$2)&lt;&gt;1,DB142,(('CVU IND'!$I$20+'CVU IND'!HenryHub*HLOOKUP(YEAR(DC$2),'CVU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D142" s="146">
        <f>IF(MONTH(DD$2)&lt;&gt;1,DC142,(('CVU IND'!$I$20+'CVU IND'!HenryHub*HLOOKUP(YEAR(DD$2),'CVU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E142" s="146">
        <f>IF(MONTH(DE$2)&lt;&gt;1,DD142,(('CVU IND'!$I$20+'CVU IND'!HenryHub*HLOOKUP(YEAR(DE$2),'CVU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F142" s="146">
        <f>IF(MONTH(DF$2)&lt;&gt;1,DE142,(('CVU IND'!$I$20+'CVU IND'!HenryHub*HLOOKUP(YEAR(DF$2),'CVU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G142" s="146">
        <f>IF(MONTH(DG$2)&lt;&gt;1,DF142,(('CVU IND'!$I$20+'CVU IND'!HenryHub*HLOOKUP(YEAR(DG$2),'CVU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H142" s="146">
        <f>IF(MONTH(DH$2)&lt;&gt;1,DG142,(('CVU IND'!$I$20+'CVU IND'!HenryHub*HLOOKUP(YEAR(DH$2),'CVU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I142" s="146">
        <f>IF(MONTH(DI$2)&lt;&gt;1,DH142,(('CVU IND'!$I$20+'CVU IND'!HenryHub*HLOOKUP(YEAR(DI$2),'CVU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J142" s="146">
        <f>IF(MONTH(DJ$2)&lt;&gt;1,DI142,(('CVU IND'!$I$20+'CVU IND'!HenryHub*HLOOKUP(YEAR(DJ$2),'CVU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K142" s="146">
        <f>IF(MONTH(DK$2)&lt;&gt;1,DJ142,(('CVU IND'!$I$20+'CVU IND'!HenryHub*HLOOKUP(YEAR(DK$2),'CVU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L142" s="146">
        <f>IF(MONTH(DL$2)&lt;&gt;1,DK142,(('CVU IND'!$I$20+'CVU IND'!HenryHub*HLOOKUP(YEAR(DL$2),'CVU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M142" s="146">
        <f>IF(MONTH(DM$2)&lt;&gt;1,DL142,(('CVU IND'!$I$20+'CVU IND'!HenryHub*HLOOKUP(YEAR(DM$2),'CVU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N142" s="146">
        <f>IF(MONTH(DN$2)&lt;&gt;1,DM142,(('CVU IND'!$I$20+'CVU IND'!HenryHub*HLOOKUP(YEAR(DN$2),'CVU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O142" s="146">
        <f>IF(MONTH(DO$2)&lt;&gt;1,DN142,(('CVU IND'!$I$20+'CVU IND'!HenryHub*HLOOKUP(YEAR(DO$2),'CVU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P142" s="146">
        <f>IF(MONTH(DP$2)&lt;&gt;1,DO142,(('CVU IND'!$I$20+'CVU IND'!HenryHub*HLOOKUP(YEAR(DP$2),'CVU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Q142" s="146">
        <f>IF(MONTH(DQ$2)&lt;&gt;1,DP142,(('CVU IND'!$I$20+'CVU IND'!HenryHub*HLOOKUP(YEAR(DQ$2),'CVU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R142" s="146">
        <f>IF(MONTH(DR$2)&lt;&gt;1,DQ142,(('CVU IND'!$I$20+'CVU IND'!HenryHub*HLOOKUP(YEAR(DR$2),'CVU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S142" s="146">
        <f>IF(MONTH(DS$2)&lt;&gt;1,DR142,(('CVU IND'!$I$20+'CVU IND'!HenryHub*HLOOKUP(YEAR(DS$2),'CVU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T142" s="146">
        <f>IF(MONTH(DT$2)&lt;&gt;1,DS142,(('CVU IND'!$I$20+'CVU IND'!HenryHub*HLOOKUP(YEAR(DT$2),'CVU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U142" s="146">
        <f>IF(MONTH(DU$2)&lt;&gt;1,DT142,(('CVU IND'!$I$20+'CVU IND'!HenryHub*HLOOKUP(YEAR(DU$2),'CVU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V142" s="146">
        <f>IF(MONTH(DV$2)&lt;&gt;1,DU142,(('CVU IND'!$I$20+'CVU IND'!HenryHub*HLOOKUP(YEAR(DV$2),'CVU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W142" s="146">
        <f>IF(MONTH(DW$2)&lt;&gt;1,DV142,(('CVU IND'!$I$20+'CVU IND'!HenryHub*HLOOKUP(YEAR(DW$2),'CVU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X142" s="146">
        <f>IF(MONTH(DX$2)&lt;&gt;1,DW142,(('CVU IND'!$I$20+'CVU IND'!HenryHub*HLOOKUP(YEAR(DX$2),'CVU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Y142" s="146">
        <f>IF(MONTH(DY$2)&lt;&gt;1,DX142,(('CVU IND'!$I$20+'CVU IND'!HenryHub*HLOOKUP(YEAR(DY$2),'CVU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Z142" s="146">
        <f>IF(MONTH(DZ$2)&lt;&gt;1,DY142,(('CVU IND'!$I$20+'CVU IND'!HenryHub*HLOOKUP(YEAR(DZ$2),'CVU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A142" s="146">
        <f>IF(MONTH(EA$2)&lt;&gt;1,DZ142,(('CVU IND'!$I$20+'CVU IND'!HenryHub*HLOOKUP(YEAR(EA$2),'CVU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B142" s="146">
        <f>IF(MONTH(EB$2)&lt;&gt;1,EA142,(('CVU IND'!$I$20+'CVU IND'!HenryHub*HLOOKUP(YEAR(EB$2),'CVU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C142" s="146">
        <f>IF(MONTH(EC$2)&lt;&gt;1,EB142,(('CVU IND'!$I$20+'CVU IND'!HenryHub*HLOOKUP(YEAR(EC$2),'CVU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D142" s="146">
        <f>IF(MONTH(ED$2)&lt;&gt;1,EC142,(('CVU IND'!$I$20+'CVU IND'!HenryHub*HLOOKUP(YEAR(ED$2),'CVU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E142" s="146">
        <f>IF(MONTH(EE$2)&lt;&gt;1,ED142,(('CVU IND'!$I$20+'CVU IND'!HenryHub*HLOOKUP(YEAR(EE$2),'CVU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F142" s="146">
        <f>IF(MONTH(EF$2)&lt;&gt;1,EE142,(('CVU IND'!$I$20+'CVU IND'!HenryHub*HLOOKUP(YEAR(EF$2),'CVU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G142" s="146">
        <f>IF(MONTH(EG$2)&lt;&gt;1,EF142,(('CVU IND'!$I$20+'CVU IND'!HenryHub*HLOOKUP(YEAR(EG$2),'CVU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H142" s="146">
        <f>IF(MONTH(EH$2)&lt;&gt;1,EG142,(('CVU IND'!$I$20+'CVU IND'!HenryHub*HLOOKUP(YEAR(EH$2),'CVU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I142" s="146">
        <f>IF(MONTH(EI$2)&lt;&gt;1,EH142,(('CVU IND'!$I$20+'CVU IND'!HenryHub*HLOOKUP(YEAR(EI$2),'CVU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J142" s="146">
        <f>IF(MONTH(EJ$2)&lt;&gt;1,EI142,(('CVU IND'!$I$20+'CVU IND'!HenryHub*HLOOKUP(YEAR(EJ$2),'CVU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K142" s="146">
        <f>IF(MONTH(EK$2)&lt;&gt;1,EJ142,(('CVU IND'!$I$20+'CVU IND'!HenryHub*HLOOKUP(YEAR(EK$2),'CVU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L142" s="146">
        <f>IF(MONTH(EL$2)&lt;&gt;1,EK142,(('CVU IND'!$I$20+'CVU IND'!HenryHub*HLOOKUP(YEAR(EL$2),'CVU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M142" s="146">
        <f>IF(MONTH(EM$2)&lt;&gt;1,EL142,(('CVU IND'!$I$20+'CVU IND'!HenryHub*HLOOKUP(YEAR(EM$2),'CVU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N142" s="146">
        <f>IF(MONTH(EN$2)&lt;&gt;1,EM142,(('CVU IND'!$I$20+'CVU IND'!HenryHub*HLOOKUP(YEAR(EN$2),'CVU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O142" s="146">
        <f>IF(MONTH(EO$2)&lt;&gt;1,EN142,(('CVU IND'!$I$20+'CVU IND'!HenryHub*HLOOKUP(YEAR(EO$2),'CVU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P142" s="146">
        <f>IF(MONTH(EP$2)&lt;&gt;1,EO142,(('CVU IND'!$I$20+'CVU IND'!HenryHub*HLOOKUP(YEAR(EP$2),'CVU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Q142" s="146">
        <f>IF(MONTH(EQ$2)&lt;&gt;1,EP142,(('CVU IND'!$I$20+'CVU IND'!HenryHub*HLOOKUP(YEAR(EQ$2),'CVU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R142" s="146">
        <f>IF(MONTH(ER$2)&lt;&gt;1,EQ142,(('CVU IND'!$I$20+'CVU IND'!HenryHub*HLOOKUP(YEAR(ER$2),'CVU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S142" s="146">
        <f>IF(MONTH(ES$2)&lt;&gt;1,ER142,(('CVU IND'!$I$20+'CVU IND'!HenryHub*HLOOKUP(YEAR(ES$2),'CVU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T142" s="146">
        <f>IF(MONTH(ET$2)&lt;&gt;1,ES142,(('CVU IND'!$I$20+'CVU IND'!HenryHub*HLOOKUP(YEAR(ET$2),'CVU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U142" s="146">
        <f>IF(MONTH(EU$2)&lt;&gt;1,ET142,(('CVU IND'!$I$20+'CVU IND'!HenryHub*HLOOKUP(YEAR(EU$2),'CVU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V142" s="146">
        <f>IF(MONTH(EV$2)&lt;&gt;1,EU142,(('CVU IND'!$I$20+'CVU IND'!HenryHub*HLOOKUP(YEAR(EV$2),'CVU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W142" s="146">
        <f>IF(MONTH(EW$2)&lt;&gt;1,EV142,(('CVU IND'!$I$20+'CVU IND'!HenryHub*HLOOKUP(YEAR(EW$2),'CVU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X142" s="146">
        <f>IF(MONTH(EX$2)&lt;&gt;1,EW142,(('CVU IND'!$I$20+'CVU IND'!HenryHub*HLOOKUP(YEAR(EX$2),'CVU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Y142" s="146">
        <f>IF(MONTH(EY$2)&lt;&gt;1,EX142,(('CVU IND'!$I$20+'CVU IND'!HenryHub*HLOOKUP(YEAR(EY$2),'CVU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Z142" s="146">
        <f>IF(MONTH(EZ$2)&lt;&gt;1,EY142,(('CVU IND'!$I$20+'CVU IND'!HenryHub*HLOOKUP(YEAR(EZ$2),'CVU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A142" s="146">
        <f>IF(MONTH(FA$2)&lt;&gt;1,EZ142,(('CVU IND'!$I$20+'CVU IND'!HenryHub*HLOOKUP(YEAR(FA$2),'CVU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B142" s="146">
        <f>IF(MONTH(FB$2)&lt;&gt;1,FA142,(('CVU IND'!$I$20+'CVU IND'!HenryHub*HLOOKUP(YEAR(FB$2),'CVU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C142" s="146">
        <f>IF(MONTH(FC$2)&lt;&gt;1,FB142,(('CVU IND'!$I$20+'CVU IND'!HenryHub*HLOOKUP(YEAR(FC$2),'CVU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D142" s="146">
        <f>IF(MONTH(FD$2)&lt;&gt;1,FC142,(('CVU IND'!$I$20+'CVU IND'!HenryHub*HLOOKUP(YEAR(FD$2),'CVU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E142" s="146">
        <f>IF(MONTH(FE$2)&lt;&gt;1,FD142,(('CVU IND'!$I$20+'CVU IND'!HenryHub*HLOOKUP(YEAR(FE$2),'CVU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F142" s="146">
        <f>IF(MONTH(FF$2)&lt;&gt;1,FE142,(('CVU IND'!$I$20+'CVU IND'!HenryHub*HLOOKUP(YEAR(FF$2),'CVU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G142" s="146">
        <f>IF(MONTH(FG$2)&lt;&gt;1,FF142,(('CVU IND'!$I$20+'CVU IND'!HenryHub*HLOOKUP(YEAR(FG$2),'CVU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H142" s="146">
        <f>IF(MONTH(FH$2)&lt;&gt;1,FG142,(('CVU IND'!$I$20+'CVU IND'!HenryHub*HLOOKUP(YEAR(FH$2),'CVU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I142" s="146">
        <f>IF(MONTH(FI$2)&lt;&gt;1,FH142,(('CVU IND'!$I$20+'CVU IND'!HenryHub*HLOOKUP(YEAR(FI$2),'CVU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J142" s="146">
        <f>IF(MONTH(FJ$2)&lt;&gt;1,FI142,(('CVU IND'!$I$20+'CVU IND'!HenryHub*HLOOKUP(YEAR(FJ$2),'CVU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K142" s="146">
        <f>IF(MONTH(FK$2)&lt;&gt;1,FJ142,(('CVU IND'!$I$20+'CVU IND'!HenryHub*HLOOKUP(YEAR(FK$2),'CVU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L142" s="146">
        <f>IF(MONTH(FL$2)&lt;&gt;1,FK142,(('CVU IND'!$I$20+'CVU IND'!HenryHub*HLOOKUP(YEAR(FL$2),'CVU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M142" s="146">
        <f>IF(MONTH(FM$2)&lt;&gt;1,FL142,(('CVU IND'!$I$20+'CVU IND'!HenryHub*HLOOKUP(YEAR(FM$2),'CVU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N142" s="146">
        <f>IF(MONTH(FN$2)&lt;&gt;1,FM142,(('CVU IND'!$I$20+'CVU IND'!HenryHub*HLOOKUP(YEAR(FN$2),'CVU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O142" s="146">
        <f>IF(MONTH(FO$2)&lt;&gt;1,FN142,(('CVU IND'!$I$20+'CVU IND'!HenryHub*HLOOKUP(YEAR(FO$2),'CVU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P142" s="146">
        <f>IF(MONTH(FP$2)&lt;&gt;1,FO142,(('CVU IND'!$I$20+'CVU IND'!HenryHub*HLOOKUP(YEAR(FP$2),'CVU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Q142" s="146">
        <f>IF(MONTH(FQ$2)&lt;&gt;1,FP142,(('CVU IND'!$I$20+'CVU IND'!HenryHub*HLOOKUP(YEAR(FQ$2),'CVU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R142" s="146">
        <f>IF(MONTH(FR$2)&lt;&gt;1,FQ142,(('CVU IND'!$I$20+'CVU IND'!HenryHub*HLOOKUP(YEAR(FR$2),'CVU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S142" s="146">
        <f>IF(MONTH(FS$2)&lt;&gt;1,FR142,(('CVU IND'!$I$20+'CVU IND'!HenryHub*HLOOKUP(YEAR(FS$2),'CVU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T142" s="146">
        <f>IF(MONTH(FT$2)&lt;&gt;1,FS142,(('CVU IND'!$I$20+'CVU IND'!HenryHub*HLOOKUP(YEAR(FT$2),'CVU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U142" s="146">
        <f>IF(MONTH(FU$2)&lt;&gt;1,FT142,(('CVU IND'!$I$20+'CVU IND'!HenryHub*HLOOKUP(YEAR(FU$2),'CVU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V142" s="146">
        <f>IF(MONTH(FV$2)&lt;&gt;1,FU142,(('CVU IND'!$I$20+'CVU IND'!HenryHub*HLOOKUP(YEAR(FV$2),'CVU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W142" s="146">
        <f>IF(MONTH(FW$2)&lt;&gt;1,FV142,(('CVU IND'!$I$20+'CVU IND'!HenryHub*HLOOKUP(YEAR(FW$2),'CVU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X142" s="146">
        <f>IF(MONTH(FX$2)&lt;&gt;1,FW142,(('CVU IND'!$I$20+'CVU IND'!HenryHub*HLOOKUP(YEAR(FX$2),'CVU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Y142" s="146">
        <f>IF(MONTH(FY$2)&lt;&gt;1,FX142,(('CVU IND'!$I$20+'CVU IND'!HenryHub*HLOOKUP(YEAR(FY$2),'CVU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Z142" s="146">
        <f>IF(MONTH(FZ$2)&lt;&gt;1,FY142,(('CVU IND'!$I$20+'CVU IND'!HenryHub*HLOOKUP(YEAR(FZ$2),'CVU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A142" s="146">
        <f>IF(MONTH(GA$2)&lt;&gt;1,FZ142,(('CVU IND'!$I$20+'CVU IND'!HenryHub*HLOOKUP(YEAR(GA$2),'CVU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B142" s="146">
        <f>IF(MONTH(GB$2)&lt;&gt;1,GA142,(('CVU IND'!$I$20+'CVU IND'!HenryHub*HLOOKUP(YEAR(GB$2),'CVU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C142" s="146">
        <f>IF(MONTH(GC$2)&lt;&gt;1,GB142,(('CVU IND'!$I$20+'CVU IND'!HenryHub*HLOOKUP(YEAR(GC$2),'CVU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D142" s="146">
        <f>IF(MONTH(GD$2)&lt;&gt;1,GC142,(('CVU IND'!$I$20+'CVU IND'!HenryHub*HLOOKUP(YEAR(GD$2),'CVU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E142" s="146">
        <f>IF(MONTH(GE$2)&lt;&gt;1,GD142,(('CVU IND'!$I$20+'CVU IND'!HenryHub*HLOOKUP(YEAR(GE$2),'CVU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F142" s="146">
        <f>IF(MONTH(GF$2)&lt;&gt;1,GE142,(('CVU IND'!$I$20+'CVU IND'!HenryHub*HLOOKUP(YEAR(GF$2),'CVU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G142" s="146">
        <f>IF(MONTH(GG$2)&lt;&gt;1,GF142,(('CVU IND'!$I$20+'CVU IND'!HenryHub*HLOOKUP(YEAR(GG$2),'CVU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H142" s="146">
        <f>IF(MONTH(GH$2)&lt;&gt;1,GG142,(('CVU IND'!$I$20+'CVU IND'!HenryHub*HLOOKUP(YEAR(GH$2),'CVU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I142" s="146">
        <f>IF(MONTH(GI$2)&lt;&gt;1,GH142,(('CVU IND'!$I$20+'CVU IND'!HenryHub*HLOOKUP(YEAR(GI$2),'CVU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J142" s="146">
        <f>IF(MONTH(GJ$2)&lt;&gt;1,GI142,(('CVU IND'!$I$20+'CVU IND'!HenryHub*HLOOKUP(YEAR(GJ$2),'CVU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K142" s="146">
        <f>IF(MONTH(GK$2)&lt;&gt;1,GJ142,(('CVU IND'!$I$20+'CVU IND'!HenryHub*HLOOKUP(YEAR(GK$2),'CVU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L142" s="146">
        <f>IF(MONTH(GL$2)&lt;&gt;1,GK142,(('CVU IND'!$I$20+'CVU IND'!HenryHub*HLOOKUP(YEAR(GL$2),'CVU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M142" s="146">
        <f>IF(MONTH(GM$2)&lt;&gt;1,GL142,(('CVU IND'!$I$20+'CVU IND'!HenryHub*HLOOKUP(YEAR(GM$2),'CVU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N142" s="146">
        <f>IF(MONTH(GN$2)&lt;&gt;1,GM142,(('CVU IND'!$I$20+'CVU IND'!HenryHub*HLOOKUP(YEAR(GN$2),'CVU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O142" s="146">
        <f>IF(MONTH(GO$2)&lt;&gt;1,GN142,(('CVU IND'!$I$20+'CVU IND'!HenryHub*HLOOKUP(YEAR(GO$2),'CVU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P142" s="146">
        <f>IF(MONTH(GP$2)&lt;&gt;1,GO142,(('CVU IND'!$I$20+'CVU IND'!HenryHub*HLOOKUP(YEAR(GP$2),'CVU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Q142" s="146">
        <f>IF(MONTH(GQ$2)&lt;&gt;1,GP142,(('CVU IND'!$I$20+'CVU IND'!HenryHub*HLOOKUP(YEAR(GQ$2),'CVU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R142" s="146">
        <f>IF(MONTH(GR$2)&lt;&gt;1,GQ142,(('CVU IND'!$I$20+'CVU IND'!HenryHub*HLOOKUP(YEAR(GR$2),'CVU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S142" s="146">
        <f>IF(MONTH(GS$2)&lt;&gt;1,GR142,(('CVU IND'!$I$20+'CVU IND'!HenryHub*HLOOKUP(YEAR(GS$2),'CVU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T142" s="146">
        <f>IF(MONTH(GT$2)&lt;&gt;1,GS142,(('CVU IND'!$I$20+'CVU IND'!HenryHub*HLOOKUP(YEAR(GT$2),'CVU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U142" s="146">
        <f>IF(MONTH(GU$2)&lt;&gt;1,GT142,(('CVU IND'!$I$20+'CVU IND'!HenryHub*HLOOKUP(YEAR(GU$2),'CVU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V142" s="146">
        <f>IF(MONTH(GV$2)&lt;&gt;1,GU142,(('CVU IND'!$I$20+'CVU IND'!HenryHub*HLOOKUP(YEAR(GV$2),'CVU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W142" s="146">
        <f>IF(MONTH(GW$2)&lt;&gt;1,GV142,(('CVU IND'!$I$20+'CVU IND'!HenryHub*HLOOKUP(YEAR(GW$2),'CVU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X142" s="146">
        <f>IF(MONTH(GX$2)&lt;&gt;1,GW142,(('CVU IND'!$I$20+'CVU IND'!HenryHub*HLOOKUP(YEAR(GX$2),'CVU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Y142" s="146">
        <f>IF(MONTH(GY$2)&lt;&gt;1,GX142,(('CVU IND'!$I$20+'CVU IND'!HenryHub*HLOOKUP(YEAR(GY$2),'CVU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Z142" s="146">
        <f>IF(MONTH(GZ$2)&lt;&gt;1,GY142,(('CVU IND'!$I$20+'CVU IND'!HenryHub*HLOOKUP(YEAR(GZ$2),'CVU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A142" s="146">
        <f>IF(MONTH(HA$2)&lt;&gt;1,GZ142,(('CVU IND'!$I$20+'CVU IND'!HenryHub*HLOOKUP(YEAR(HA$2),'CVU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B142" s="146">
        <f>IF(MONTH(HB$2)&lt;&gt;1,HA142,(('CVU IND'!$I$20+'CVU IND'!HenryHub*HLOOKUP(YEAR(HB$2),'CVU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C142" s="146">
        <f>IF(MONTH(HC$2)&lt;&gt;1,HB142,(('CVU IND'!$I$20+'CVU IND'!HenryHub*HLOOKUP(YEAR(HC$2),'CVU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D142" s="146">
        <f>IF(MONTH(HD$2)&lt;&gt;1,HC142,(('CVU IND'!$I$20+'CVU IND'!HenryHub*HLOOKUP(YEAR(HD$2),'CVU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E142" s="146">
        <f>IF(MONTH(HE$2)&lt;&gt;1,HD142,(('CVU IND'!$I$20+'CVU IND'!HenryHub*HLOOKUP(YEAR(HE$2),'CVU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F142" s="146">
        <f>IF(MONTH(HF$2)&lt;&gt;1,HE142,(('CVU IND'!$I$20+'CVU IND'!HenryHub*HLOOKUP(YEAR(HF$2),'CVU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G142" s="146">
        <f>IF(MONTH(HG$2)&lt;&gt;1,HF142,(('CVU IND'!$I$20+'CVU IND'!HenryHub*HLOOKUP(YEAR(HG$2),'CVU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H142" s="146">
        <f>IF(MONTH(HH$2)&lt;&gt;1,HG142,(('CVU IND'!$I$20+'CVU IND'!HenryHub*HLOOKUP(YEAR(HH$2),'CVU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I142" s="146">
        <f>IF(MONTH(HI$2)&lt;&gt;1,HH142,(('CVU IND'!$I$20+'CVU IND'!HenryHub*HLOOKUP(YEAR(HI$2),'CVU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J142" s="146">
        <f>IF(MONTH(HJ$2)&lt;&gt;1,HI142,(('CVU IND'!$I$20+'CVU IND'!HenryHub*HLOOKUP(YEAR(HJ$2),'CVU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K142" s="146">
        <f>IF(MONTH(HK$2)&lt;&gt;1,HJ142,(('CVU IND'!$I$20+'CVU IND'!HenryHub*HLOOKUP(YEAR(HK$2),'CVU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L142" s="146">
        <f>IF(MONTH(HL$2)&lt;&gt;1,HK142,(('CVU IND'!$I$20+'CVU IND'!HenryHub*HLOOKUP(YEAR(HL$2),'CVU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M142" s="146">
        <f>IF(MONTH(HM$2)&lt;&gt;1,HL142,(('CVU IND'!$I$20+'CVU IND'!HenryHub*HLOOKUP(YEAR(HM$2),'CVU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N142" s="146">
        <f>IF(MONTH(HN$2)&lt;&gt;1,HM142,(('CVU IND'!$I$20+'CVU IND'!HenryHub*HLOOKUP(YEAR(HN$2),'CVU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O142" s="423">
        <f t="shared" si="21"/>
        <v>465.41659944118192</v>
      </c>
      <c r="HP142" s="423">
        <f t="shared" si="21"/>
        <v>465.41659944118192</v>
      </c>
      <c r="HQ142" s="423">
        <f t="shared" si="21"/>
        <v>465.41659944118192</v>
      </c>
      <c r="HR142" s="423">
        <f t="shared" si="21"/>
        <v>465.41659944118192</v>
      </c>
      <c r="HS142" s="423">
        <f t="shared" si="21"/>
        <v>465.41659944118192</v>
      </c>
      <c r="HT142" s="423">
        <f t="shared" si="21"/>
        <v>465.41659944118192</v>
      </c>
      <c r="HU142" s="423">
        <f t="shared" si="21"/>
        <v>465.41659944118192</v>
      </c>
      <c r="HV142" s="423">
        <f t="shared" si="21"/>
        <v>465.41659944118192</v>
      </c>
      <c r="HW142" s="423">
        <f t="shared" si="21"/>
        <v>465.41659944118192</v>
      </c>
      <c r="HX142" s="423">
        <f t="shared" si="21"/>
        <v>465.41659944118192</v>
      </c>
      <c r="HY142" s="423">
        <f t="shared" si="21"/>
        <v>465.41659944118192</v>
      </c>
      <c r="HZ142" s="423">
        <f t="shared" si="21"/>
        <v>465.41659944118192</v>
      </c>
      <c r="IA142" s="423">
        <f t="shared" si="21"/>
        <v>465.41659944118192</v>
      </c>
      <c r="IB142" s="423">
        <f t="shared" si="21"/>
        <v>465.41659944118192</v>
      </c>
      <c r="IC142" s="423">
        <f t="shared" si="21"/>
        <v>465.41659944118192</v>
      </c>
      <c r="ID142" s="423">
        <f t="shared" si="21"/>
        <v>465.41659944118192</v>
      </c>
      <c r="IE142" s="423">
        <f t="shared" si="24"/>
        <v>465.41659944118192</v>
      </c>
      <c r="IF142" s="423">
        <f t="shared" si="24"/>
        <v>465.41659944118192</v>
      </c>
      <c r="IG142" s="423">
        <f t="shared" si="24"/>
        <v>465.41659944118192</v>
      </c>
      <c r="IH142" s="423">
        <f t="shared" si="24"/>
        <v>465.41659944118192</v>
      </c>
      <c r="II142" s="423">
        <f t="shared" si="24"/>
        <v>465.41659944118192</v>
      </c>
      <c r="IJ142" s="423">
        <f t="shared" si="24"/>
        <v>465.41659944118192</v>
      </c>
      <c r="IK142" s="423">
        <f t="shared" si="24"/>
        <v>465.41659944118192</v>
      </c>
      <c r="IL142" s="423">
        <f t="shared" si="24"/>
        <v>465.41659944118192</v>
      </c>
    </row>
    <row r="143" spans="1:246" x14ac:dyDescent="0.25">
      <c r="A143" s="162">
        <v>473</v>
      </c>
      <c r="B143" s="163" t="s">
        <v>296</v>
      </c>
      <c r="C143" s="163">
        <v>1</v>
      </c>
      <c r="D143" s="163">
        <v>0.02</v>
      </c>
      <c r="E143" s="164">
        <v>26174482.355991572</v>
      </c>
      <c r="F143" s="145">
        <f t="shared" si="11"/>
        <v>434.12537500000002</v>
      </c>
      <c r="G143" s="146">
        <f t="shared" si="25"/>
        <v>364</v>
      </c>
      <c r="H143" s="147">
        <f>MAX(0,IF(Q143&lt;&gt;"",(YEAR(Q143)-YEAR(GERAL!$G$3))*12+MONTH(Q143)+1,999))</f>
        <v>999</v>
      </c>
      <c r="I143" s="148"/>
      <c r="J143" s="165">
        <v>46388</v>
      </c>
      <c r="K143" s="150">
        <f>IF(J143&lt;&gt;"",(YEAR(J143)-YEAR(GERAL!$G$3))*12+MONTH(J143)+IF(DAY(J143)&gt;1,1,0),0)</f>
        <v>85</v>
      </c>
      <c r="L143" s="166">
        <f t="shared" si="14"/>
        <v>6.75</v>
      </c>
      <c r="M143" s="166">
        <f t="shared" si="15"/>
        <v>6.89</v>
      </c>
      <c r="N143" s="167">
        <v>344.65</v>
      </c>
      <c r="O143" s="168">
        <v>0</v>
      </c>
      <c r="P143" s="169"/>
      <c r="Q143" s="165" t="s">
        <v>391</v>
      </c>
      <c r="R143" s="170">
        <f t="shared" si="16"/>
        <v>500</v>
      </c>
      <c r="S143" s="171">
        <v>1</v>
      </c>
      <c r="T143" s="172">
        <v>0</v>
      </c>
      <c r="AL143" s="170" t="s">
        <v>175</v>
      </c>
      <c r="AM143" s="150" t="s">
        <v>389</v>
      </c>
      <c r="AO143" s="511">
        <v>0.56999999999999995</v>
      </c>
      <c r="AQ143" s="146">
        <f>ROUND(('CVU IND'!$H$20*(1/$AO143/'CVU IND'!$D$10*1.1111111111)*'CVU IND'!Câmbio/(1-'CVU IND'!Perdas)*'CVU IND'!Impostos)+('CVU IND'!OeM/(1-'CVU IND'!Perdas)*'CVU IND'!Câmbio),0)</f>
        <v>364</v>
      </c>
      <c r="AR143" s="146">
        <f>IF(MONTH(AR$2)&lt;&gt;1,AQ143,(('CVU IND'!$I$20+'CVU IND'!HenryHub*HLOOKUP(YEAR(AR$2),'CVU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S143" s="146">
        <f>IF(MONTH(AS$2)&lt;&gt;1,AR143,(('CVU IND'!$I$20+'CVU IND'!HenryHub*HLOOKUP(YEAR(AS$2),'CVU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T143" s="146">
        <f>IF(MONTH(AT$2)&lt;&gt;1,AS143,(('CVU IND'!$I$20+'CVU IND'!HenryHub*HLOOKUP(YEAR(AT$2),'CVU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U143" s="146">
        <f>IF(MONTH(AU$2)&lt;&gt;1,AT143,(('CVU IND'!$I$20+'CVU IND'!HenryHub*HLOOKUP(YEAR(AU$2),'CVU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V143" s="146">
        <f>IF(MONTH(AV$2)&lt;&gt;1,AU143,(('CVU IND'!$I$20+'CVU IND'!HenryHub*HLOOKUP(YEAR(AV$2),'CVU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W143" s="146">
        <f>IF(MONTH(AW$2)&lt;&gt;1,AV143,(('CVU IND'!$I$20+'CVU IND'!HenryHub*HLOOKUP(YEAR(AW$2),'CVU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X143" s="146">
        <f>IF(MONTH(AX$2)&lt;&gt;1,AW143,(('CVU IND'!$I$20+'CVU IND'!HenryHub*HLOOKUP(YEAR(AX$2),'CVU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Y143" s="146">
        <f>IF(MONTH(AY$2)&lt;&gt;1,AX143,(('CVU IND'!$I$20+'CVU IND'!HenryHub*HLOOKUP(YEAR(AY$2),'CVU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Z143" s="146">
        <f>IF(MONTH(AZ$2)&lt;&gt;1,AY143,(('CVU IND'!$I$20+'CVU IND'!HenryHub*HLOOKUP(YEAR(AZ$2),'CVU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A143" s="146">
        <f>IF(MONTH(BA$2)&lt;&gt;1,AZ143,(('CVU IND'!$I$20+'CVU IND'!HenryHub*HLOOKUP(YEAR(BA$2),'CVU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B143" s="146">
        <f>IF(MONTH(BB$2)&lt;&gt;1,BA143,(('CVU IND'!$I$20+'CVU IND'!HenryHub*HLOOKUP(YEAR(BB$2),'CVU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C143" s="146">
        <f>IF(MONTH(BC$2)&lt;&gt;1,BB143,(('CVU IND'!$I$20+'CVU IND'!HenryHub*HLOOKUP(YEAR(BC$2),'CVU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D143" s="146">
        <f>IF(MONTH(BD$2)&lt;&gt;1,BC143,(('CVU IND'!$I$20+'CVU IND'!HenryHub*HLOOKUP(YEAR(BD$2),'CVU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E143" s="146">
        <f>IF(MONTH(BE$2)&lt;&gt;1,BD143,(('CVU IND'!$I$20+'CVU IND'!HenryHub*HLOOKUP(YEAR(BE$2),'CVU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F143" s="146">
        <f>IF(MONTH(BF$2)&lt;&gt;1,BE143,(('CVU IND'!$I$20+'CVU IND'!HenryHub*HLOOKUP(YEAR(BF$2),'CVU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G143" s="146">
        <f>IF(MONTH(BG$2)&lt;&gt;1,BF143,(('CVU IND'!$I$20+'CVU IND'!HenryHub*HLOOKUP(YEAR(BG$2),'CVU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H143" s="146">
        <f>IF(MONTH(BH$2)&lt;&gt;1,BG143,(('CVU IND'!$I$20+'CVU IND'!HenryHub*HLOOKUP(YEAR(BH$2),'CVU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I143" s="146">
        <f>IF(MONTH(BI$2)&lt;&gt;1,BH143,(('CVU IND'!$I$20+'CVU IND'!HenryHub*HLOOKUP(YEAR(BI$2),'CVU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J143" s="146">
        <f>IF(MONTH(BJ$2)&lt;&gt;1,BI143,(('CVU IND'!$I$20+'CVU IND'!HenryHub*HLOOKUP(YEAR(BJ$2),'CVU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K143" s="146">
        <f>IF(MONTH(BK$2)&lt;&gt;1,BJ143,(('CVU IND'!$I$20+'CVU IND'!HenryHub*HLOOKUP(YEAR(BK$2),'CVU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L143" s="146">
        <f>IF(MONTH(BL$2)&lt;&gt;1,BK143,(('CVU IND'!$I$20+'CVU IND'!HenryHub*HLOOKUP(YEAR(BL$2),'CVU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M143" s="146">
        <f>IF(MONTH(BM$2)&lt;&gt;1,BL143,(('CVU IND'!$I$20+'CVU IND'!HenryHub*HLOOKUP(YEAR(BM$2),'CVU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N143" s="146">
        <f>IF(MONTH(BN$2)&lt;&gt;1,BM143,(('CVU IND'!$I$20+'CVU IND'!HenryHub*HLOOKUP(YEAR(BN$2),'CVU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O143" s="146">
        <f>IF(MONTH(BO$2)&lt;&gt;1,BN143,(('CVU IND'!$I$20+'CVU IND'!HenryHub*HLOOKUP(YEAR(BO$2),'CVU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P143" s="146">
        <f>IF(MONTH(BP$2)&lt;&gt;1,BO143,(('CVU IND'!$I$20+'CVU IND'!HenryHub*HLOOKUP(YEAR(BP$2),'CVU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Q143" s="146">
        <f>IF(MONTH(BQ$2)&lt;&gt;1,BP143,(('CVU IND'!$I$20+'CVU IND'!HenryHub*HLOOKUP(YEAR(BQ$2),'CVU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R143" s="146">
        <f>IF(MONTH(BR$2)&lt;&gt;1,BQ143,(('CVU IND'!$I$20+'CVU IND'!HenryHub*HLOOKUP(YEAR(BR$2),'CVU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S143" s="146">
        <f>IF(MONTH(BS$2)&lt;&gt;1,BR143,(('CVU IND'!$I$20+'CVU IND'!HenryHub*HLOOKUP(YEAR(BS$2),'CVU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T143" s="146">
        <f>IF(MONTH(BT$2)&lt;&gt;1,BS143,(('CVU IND'!$I$20+'CVU IND'!HenryHub*HLOOKUP(YEAR(BT$2),'CVU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U143" s="146">
        <f>IF(MONTH(BU$2)&lt;&gt;1,BT143,(('CVU IND'!$I$20+'CVU IND'!HenryHub*HLOOKUP(YEAR(BU$2),'CVU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V143" s="146">
        <f>IF(MONTH(BV$2)&lt;&gt;1,BU143,(('CVU IND'!$I$20+'CVU IND'!HenryHub*HLOOKUP(YEAR(BV$2),'CVU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W143" s="146">
        <f>IF(MONTH(BW$2)&lt;&gt;1,BV143,(('CVU IND'!$I$20+'CVU IND'!HenryHub*HLOOKUP(YEAR(BW$2),'CVU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X143" s="146">
        <f>IF(MONTH(BX$2)&lt;&gt;1,BW143,(('CVU IND'!$I$20+'CVU IND'!HenryHub*HLOOKUP(YEAR(BX$2),'CVU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Y143" s="146">
        <f>IF(MONTH(BY$2)&lt;&gt;1,BX143,(('CVU IND'!$I$20+'CVU IND'!HenryHub*HLOOKUP(YEAR(BY$2),'CVU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Z143" s="146">
        <f>IF(MONTH(BZ$2)&lt;&gt;1,BY143,(('CVU IND'!$I$20+'CVU IND'!HenryHub*HLOOKUP(YEAR(BZ$2),'CVU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CA143" s="146">
        <f>IF(MONTH(CA$2)&lt;&gt;1,BZ143,(('CVU IND'!$I$20+'CVU IND'!HenryHub*HLOOKUP(YEAR(CA$2),'CVU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B143" s="146">
        <f>IF(MONTH(CB$2)&lt;&gt;1,CA143,(('CVU IND'!$I$20+'CVU IND'!HenryHub*HLOOKUP(YEAR(CB$2),'CVU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C143" s="146">
        <f>IF(MONTH(CC$2)&lt;&gt;1,CB143,(('CVU IND'!$I$20+'CVU IND'!HenryHub*HLOOKUP(YEAR(CC$2),'CVU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D143" s="146">
        <f>IF(MONTH(CD$2)&lt;&gt;1,CC143,(('CVU IND'!$I$20+'CVU IND'!HenryHub*HLOOKUP(YEAR(CD$2),'CVU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E143" s="146">
        <f>IF(MONTH(CE$2)&lt;&gt;1,CD143,(('CVU IND'!$I$20+'CVU IND'!HenryHub*HLOOKUP(YEAR(CE$2),'CVU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F143" s="146">
        <f>IF(MONTH(CF$2)&lt;&gt;1,CE143,(('CVU IND'!$I$20+'CVU IND'!HenryHub*HLOOKUP(YEAR(CF$2),'CVU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G143" s="146">
        <f>IF(MONTH(CG$2)&lt;&gt;1,CF143,(('CVU IND'!$I$20+'CVU IND'!HenryHub*HLOOKUP(YEAR(CG$2),'CVU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H143" s="146">
        <f>IF(MONTH(CH$2)&lt;&gt;1,CG143,(('CVU IND'!$I$20+'CVU IND'!HenryHub*HLOOKUP(YEAR(CH$2),'CVU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I143" s="146">
        <f>IF(MONTH(CI$2)&lt;&gt;1,CH143,(('CVU IND'!$I$20+'CVU IND'!HenryHub*HLOOKUP(YEAR(CI$2),'CVU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J143" s="146">
        <f>IF(MONTH(CJ$2)&lt;&gt;1,CI143,(('CVU IND'!$I$20+'CVU IND'!HenryHub*HLOOKUP(YEAR(CJ$2),'CVU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K143" s="146">
        <f>IF(MONTH(CK$2)&lt;&gt;1,CJ143,(('CVU IND'!$I$20+'CVU IND'!HenryHub*HLOOKUP(YEAR(CK$2),'CVU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L143" s="146">
        <f>IF(MONTH(CL$2)&lt;&gt;1,CK143,(('CVU IND'!$I$20+'CVU IND'!HenryHub*HLOOKUP(YEAR(CL$2),'CVU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M143" s="146">
        <f>IF(MONTH(CM$2)&lt;&gt;1,CL143,(('CVU IND'!$I$20+'CVU IND'!HenryHub*HLOOKUP(YEAR(CM$2),'CVU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N143" s="146">
        <f>IF(MONTH(CN$2)&lt;&gt;1,CM143,(('CVU IND'!$I$20+'CVU IND'!HenryHub*HLOOKUP(YEAR(CN$2),'CVU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O143" s="146">
        <f>IF(MONTH(CO$2)&lt;&gt;1,CN143,(('CVU IND'!$I$20+'CVU IND'!HenryHub*HLOOKUP(YEAR(CO$2),'CVU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P143" s="146">
        <f>IF(MONTH(CP$2)&lt;&gt;1,CO143,(('CVU IND'!$I$20+'CVU IND'!HenryHub*HLOOKUP(YEAR(CP$2),'CVU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Q143" s="146">
        <f>IF(MONTH(CQ$2)&lt;&gt;1,CP143,(('CVU IND'!$I$20+'CVU IND'!HenryHub*HLOOKUP(YEAR(CQ$2),'CVU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R143" s="146">
        <f>IF(MONTH(CR$2)&lt;&gt;1,CQ143,(('CVU IND'!$I$20+'CVU IND'!HenryHub*HLOOKUP(YEAR(CR$2),'CVU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S143" s="146">
        <f>IF(MONTH(CS$2)&lt;&gt;1,CR143,(('CVU IND'!$I$20+'CVU IND'!HenryHub*HLOOKUP(YEAR(CS$2),'CVU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T143" s="146">
        <f>IF(MONTH(CT$2)&lt;&gt;1,CS143,(('CVU IND'!$I$20+'CVU IND'!HenryHub*HLOOKUP(YEAR(CT$2),'CVU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U143" s="146">
        <f>IF(MONTH(CU$2)&lt;&gt;1,CT143,(('CVU IND'!$I$20+'CVU IND'!HenryHub*HLOOKUP(YEAR(CU$2),'CVU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V143" s="146">
        <f>IF(MONTH(CV$2)&lt;&gt;1,CU143,(('CVU IND'!$I$20+'CVU IND'!HenryHub*HLOOKUP(YEAR(CV$2),'CVU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W143" s="146">
        <f>IF(MONTH(CW$2)&lt;&gt;1,CV143,(('CVU IND'!$I$20+'CVU IND'!HenryHub*HLOOKUP(YEAR(CW$2),'CVU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X143" s="146">
        <f>IF(MONTH(CX$2)&lt;&gt;1,CW143,(('CVU IND'!$I$20+'CVU IND'!HenryHub*HLOOKUP(YEAR(CX$2),'CVU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Y143" s="146">
        <f>IF(MONTH(CY$2)&lt;&gt;1,CX143,(('CVU IND'!$I$20+'CVU IND'!HenryHub*HLOOKUP(YEAR(CY$2),'CVU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CZ143" s="146">
        <f>IF(MONTH(CZ$2)&lt;&gt;1,CY143,(('CVU IND'!$I$20+'CVU IND'!HenryHub*HLOOKUP(YEAR(CZ$2),'CVU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A143" s="146">
        <f>IF(MONTH(DA$2)&lt;&gt;1,CZ143,(('CVU IND'!$I$20+'CVU IND'!HenryHub*HLOOKUP(YEAR(DA$2),'CVU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B143" s="146">
        <f>IF(MONTH(DB$2)&lt;&gt;1,DA143,(('CVU IND'!$I$20+'CVU IND'!HenryHub*HLOOKUP(YEAR(DB$2),'CVU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C143" s="146">
        <f>IF(MONTH(DC$2)&lt;&gt;1,DB143,(('CVU IND'!$I$20+'CVU IND'!HenryHub*HLOOKUP(YEAR(DC$2),'CVU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D143" s="146">
        <f>IF(MONTH(DD$2)&lt;&gt;1,DC143,(('CVU IND'!$I$20+'CVU IND'!HenryHub*HLOOKUP(YEAR(DD$2),'CVU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E143" s="146">
        <f>IF(MONTH(DE$2)&lt;&gt;1,DD143,(('CVU IND'!$I$20+'CVU IND'!HenryHub*HLOOKUP(YEAR(DE$2),'CVU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F143" s="146">
        <f>IF(MONTH(DF$2)&lt;&gt;1,DE143,(('CVU IND'!$I$20+'CVU IND'!HenryHub*HLOOKUP(YEAR(DF$2),'CVU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G143" s="146">
        <f>IF(MONTH(DG$2)&lt;&gt;1,DF143,(('CVU IND'!$I$20+'CVU IND'!HenryHub*HLOOKUP(YEAR(DG$2),'CVU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H143" s="146">
        <f>IF(MONTH(DH$2)&lt;&gt;1,DG143,(('CVU IND'!$I$20+'CVU IND'!HenryHub*HLOOKUP(YEAR(DH$2),'CVU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I143" s="146">
        <f>IF(MONTH(DI$2)&lt;&gt;1,DH143,(('CVU IND'!$I$20+'CVU IND'!HenryHub*HLOOKUP(YEAR(DI$2),'CVU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J143" s="146">
        <f>IF(MONTH(DJ$2)&lt;&gt;1,DI143,(('CVU IND'!$I$20+'CVU IND'!HenryHub*HLOOKUP(YEAR(DJ$2),'CVU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K143" s="146">
        <f>IF(MONTH(DK$2)&lt;&gt;1,DJ143,(('CVU IND'!$I$20+'CVU IND'!HenryHub*HLOOKUP(YEAR(DK$2),'CVU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L143" s="146">
        <f>IF(MONTH(DL$2)&lt;&gt;1,DK143,(('CVU IND'!$I$20+'CVU IND'!HenryHub*HLOOKUP(YEAR(DL$2),'CVU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M143" s="146">
        <f>IF(MONTH(DM$2)&lt;&gt;1,DL143,(('CVU IND'!$I$20+'CVU IND'!HenryHub*HLOOKUP(YEAR(DM$2),'CVU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N143" s="146">
        <f>IF(MONTH(DN$2)&lt;&gt;1,DM143,(('CVU IND'!$I$20+'CVU IND'!HenryHub*HLOOKUP(YEAR(DN$2),'CVU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O143" s="146">
        <f>IF(MONTH(DO$2)&lt;&gt;1,DN143,(('CVU IND'!$I$20+'CVU IND'!HenryHub*HLOOKUP(YEAR(DO$2),'CVU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P143" s="146">
        <f>IF(MONTH(DP$2)&lt;&gt;1,DO143,(('CVU IND'!$I$20+'CVU IND'!HenryHub*HLOOKUP(YEAR(DP$2),'CVU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Q143" s="146">
        <f>IF(MONTH(DQ$2)&lt;&gt;1,DP143,(('CVU IND'!$I$20+'CVU IND'!HenryHub*HLOOKUP(YEAR(DQ$2),'CVU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R143" s="146">
        <f>IF(MONTH(DR$2)&lt;&gt;1,DQ143,(('CVU IND'!$I$20+'CVU IND'!HenryHub*HLOOKUP(YEAR(DR$2),'CVU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S143" s="146">
        <f>IF(MONTH(DS$2)&lt;&gt;1,DR143,(('CVU IND'!$I$20+'CVU IND'!HenryHub*HLOOKUP(YEAR(DS$2),'CVU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T143" s="146">
        <f>IF(MONTH(DT$2)&lt;&gt;1,DS143,(('CVU IND'!$I$20+'CVU IND'!HenryHub*HLOOKUP(YEAR(DT$2),'CVU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U143" s="146">
        <f>IF(MONTH(DU$2)&lt;&gt;1,DT143,(('CVU IND'!$I$20+'CVU IND'!HenryHub*HLOOKUP(YEAR(DU$2),'CVU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V143" s="146">
        <f>IF(MONTH(DV$2)&lt;&gt;1,DU143,(('CVU IND'!$I$20+'CVU IND'!HenryHub*HLOOKUP(YEAR(DV$2),'CVU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W143" s="146">
        <f>IF(MONTH(DW$2)&lt;&gt;1,DV143,(('CVU IND'!$I$20+'CVU IND'!HenryHub*HLOOKUP(YEAR(DW$2),'CVU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X143" s="146">
        <f>IF(MONTH(DX$2)&lt;&gt;1,DW143,(('CVU IND'!$I$20+'CVU IND'!HenryHub*HLOOKUP(YEAR(DX$2),'CVU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Y143" s="146">
        <f>IF(MONTH(DY$2)&lt;&gt;1,DX143,(('CVU IND'!$I$20+'CVU IND'!HenryHub*HLOOKUP(YEAR(DY$2),'CVU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Z143" s="146">
        <f>IF(MONTH(DZ$2)&lt;&gt;1,DY143,(('CVU IND'!$I$20+'CVU IND'!HenryHub*HLOOKUP(YEAR(DZ$2),'CVU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A143" s="146">
        <f>IF(MONTH(EA$2)&lt;&gt;1,DZ143,(('CVU IND'!$I$20+'CVU IND'!HenryHub*HLOOKUP(YEAR(EA$2),'CVU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B143" s="146">
        <f>IF(MONTH(EB$2)&lt;&gt;1,EA143,(('CVU IND'!$I$20+'CVU IND'!HenryHub*HLOOKUP(YEAR(EB$2),'CVU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C143" s="146">
        <f>IF(MONTH(EC$2)&lt;&gt;1,EB143,(('CVU IND'!$I$20+'CVU IND'!HenryHub*HLOOKUP(YEAR(EC$2),'CVU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D143" s="146">
        <f>IF(MONTH(ED$2)&lt;&gt;1,EC143,(('CVU IND'!$I$20+'CVU IND'!HenryHub*HLOOKUP(YEAR(ED$2),'CVU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E143" s="146">
        <f>IF(MONTH(EE$2)&lt;&gt;1,ED143,(('CVU IND'!$I$20+'CVU IND'!HenryHub*HLOOKUP(YEAR(EE$2),'CVU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F143" s="146">
        <f>IF(MONTH(EF$2)&lt;&gt;1,EE143,(('CVU IND'!$I$20+'CVU IND'!HenryHub*HLOOKUP(YEAR(EF$2),'CVU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G143" s="146">
        <f>IF(MONTH(EG$2)&lt;&gt;1,EF143,(('CVU IND'!$I$20+'CVU IND'!HenryHub*HLOOKUP(YEAR(EG$2),'CVU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H143" s="146">
        <f>IF(MONTH(EH$2)&lt;&gt;1,EG143,(('CVU IND'!$I$20+'CVU IND'!HenryHub*HLOOKUP(YEAR(EH$2),'CVU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I143" s="146">
        <f>IF(MONTH(EI$2)&lt;&gt;1,EH143,(('CVU IND'!$I$20+'CVU IND'!HenryHub*HLOOKUP(YEAR(EI$2),'CVU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J143" s="146">
        <f>IF(MONTH(EJ$2)&lt;&gt;1,EI143,(('CVU IND'!$I$20+'CVU IND'!HenryHub*HLOOKUP(YEAR(EJ$2),'CVU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K143" s="146">
        <f>IF(MONTH(EK$2)&lt;&gt;1,EJ143,(('CVU IND'!$I$20+'CVU IND'!HenryHub*HLOOKUP(YEAR(EK$2),'CVU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L143" s="146">
        <f>IF(MONTH(EL$2)&lt;&gt;1,EK143,(('CVU IND'!$I$20+'CVU IND'!HenryHub*HLOOKUP(YEAR(EL$2),'CVU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M143" s="146">
        <f>IF(MONTH(EM$2)&lt;&gt;1,EL143,(('CVU IND'!$I$20+'CVU IND'!HenryHub*HLOOKUP(YEAR(EM$2),'CVU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N143" s="146">
        <f>IF(MONTH(EN$2)&lt;&gt;1,EM143,(('CVU IND'!$I$20+'CVU IND'!HenryHub*HLOOKUP(YEAR(EN$2),'CVU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O143" s="146">
        <f>IF(MONTH(EO$2)&lt;&gt;1,EN143,(('CVU IND'!$I$20+'CVU IND'!HenryHub*HLOOKUP(YEAR(EO$2),'CVU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P143" s="146">
        <f>IF(MONTH(EP$2)&lt;&gt;1,EO143,(('CVU IND'!$I$20+'CVU IND'!HenryHub*HLOOKUP(YEAR(EP$2),'CVU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Q143" s="146">
        <f>IF(MONTH(EQ$2)&lt;&gt;1,EP143,(('CVU IND'!$I$20+'CVU IND'!HenryHub*HLOOKUP(YEAR(EQ$2),'CVU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R143" s="146">
        <f>IF(MONTH(ER$2)&lt;&gt;1,EQ143,(('CVU IND'!$I$20+'CVU IND'!HenryHub*HLOOKUP(YEAR(ER$2),'CVU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S143" s="146">
        <f>IF(MONTH(ES$2)&lt;&gt;1,ER143,(('CVU IND'!$I$20+'CVU IND'!HenryHub*HLOOKUP(YEAR(ES$2),'CVU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T143" s="146">
        <f>IF(MONTH(ET$2)&lt;&gt;1,ES143,(('CVU IND'!$I$20+'CVU IND'!HenryHub*HLOOKUP(YEAR(ET$2),'CVU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U143" s="146">
        <f>IF(MONTH(EU$2)&lt;&gt;1,ET143,(('CVU IND'!$I$20+'CVU IND'!HenryHub*HLOOKUP(YEAR(EU$2),'CVU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V143" s="146">
        <f>IF(MONTH(EV$2)&lt;&gt;1,EU143,(('CVU IND'!$I$20+'CVU IND'!HenryHub*HLOOKUP(YEAR(EV$2),'CVU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W143" s="146">
        <f>IF(MONTH(EW$2)&lt;&gt;1,EV143,(('CVU IND'!$I$20+'CVU IND'!HenryHub*HLOOKUP(YEAR(EW$2),'CVU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X143" s="146">
        <f>IF(MONTH(EX$2)&lt;&gt;1,EW143,(('CVU IND'!$I$20+'CVU IND'!HenryHub*HLOOKUP(YEAR(EX$2),'CVU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Y143" s="146">
        <f>IF(MONTH(EY$2)&lt;&gt;1,EX143,(('CVU IND'!$I$20+'CVU IND'!HenryHub*HLOOKUP(YEAR(EY$2),'CVU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Z143" s="146">
        <f>IF(MONTH(EZ$2)&lt;&gt;1,EY143,(('CVU IND'!$I$20+'CVU IND'!HenryHub*HLOOKUP(YEAR(EZ$2),'CVU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A143" s="146">
        <f>IF(MONTH(FA$2)&lt;&gt;1,EZ143,(('CVU IND'!$I$20+'CVU IND'!HenryHub*HLOOKUP(YEAR(FA$2),'CVU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B143" s="146">
        <f>IF(MONTH(FB$2)&lt;&gt;1,FA143,(('CVU IND'!$I$20+'CVU IND'!HenryHub*HLOOKUP(YEAR(FB$2),'CVU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C143" s="146">
        <f>IF(MONTH(FC$2)&lt;&gt;1,FB143,(('CVU IND'!$I$20+'CVU IND'!HenryHub*HLOOKUP(YEAR(FC$2),'CVU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D143" s="146">
        <f>IF(MONTH(FD$2)&lt;&gt;1,FC143,(('CVU IND'!$I$20+'CVU IND'!HenryHub*HLOOKUP(YEAR(FD$2),'CVU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E143" s="146">
        <f>IF(MONTH(FE$2)&lt;&gt;1,FD143,(('CVU IND'!$I$20+'CVU IND'!HenryHub*HLOOKUP(YEAR(FE$2),'CVU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F143" s="146">
        <f>IF(MONTH(FF$2)&lt;&gt;1,FE143,(('CVU IND'!$I$20+'CVU IND'!HenryHub*HLOOKUP(YEAR(FF$2),'CVU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G143" s="146">
        <f>IF(MONTH(FG$2)&lt;&gt;1,FF143,(('CVU IND'!$I$20+'CVU IND'!HenryHub*HLOOKUP(YEAR(FG$2),'CVU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H143" s="146">
        <f>IF(MONTH(FH$2)&lt;&gt;1,FG143,(('CVU IND'!$I$20+'CVU IND'!HenryHub*HLOOKUP(YEAR(FH$2),'CVU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I143" s="146">
        <f>IF(MONTH(FI$2)&lt;&gt;1,FH143,(('CVU IND'!$I$20+'CVU IND'!HenryHub*HLOOKUP(YEAR(FI$2),'CVU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J143" s="146">
        <f>IF(MONTH(FJ$2)&lt;&gt;1,FI143,(('CVU IND'!$I$20+'CVU IND'!HenryHub*HLOOKUP(YEAR(FJ$2),'CVU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K143" s="146">
        <f>IF(MONTH(FK$2)&lt;&gt;1,FJ143,(('CVU IND'!$I$20+'CVU IND'!HenryHub*HLOOKUP(YEAR(FK$2),'CVU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L143" s="146">
        <f>IF(MONTH(FL$2)&lt;&gt;1,FK143,(('CVU IND'!$I$20+'CVU IND'!HenryHub*HLOOKUP(YEAR(FL$2),'CVU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M143" s="146">
        <f>IF(MONTH(FM$2)&lt;&gt;1,FL143,(('CVU IND'!$I$20+'CVU IND'!HenryHub*HLOOKUP(YEAR(FM$2),'CVU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N143" s="146">
        <f>IF(MONTH(FN$2)&lt;&gt;1,FM143,(('CVU IND'!$I$20+'CVU IND'!HenryHub*HLOOKUP(YEAR(FN$2),'CVU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O143" s="146">
        <f>IF(MONTH(FO$2)&lt;&gt;1,FN143,(('CVU IND'!$I$20+'CVU IND'!HenryHub*HLOOKUP(YEAR(FO$2),'CVU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P143" s="146">
        <f>IF(MONTH(FP$2)&lt;&gt;1,FO143,(('CVU IND'!$I$20+'CVU IND'!HenryHub*HLOOKUP(YEAR(FP$2),'CVU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Q143" s="146">
        <f>IF(MONTH(FQ$2)&lt;&gt;1,FP143,(('CVU IND'!$I$20+'CVU IND'!HenryHub*HLOOKUP(YEAR(FQ$2),'CVU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R143" s="146">
        <f>IF(MONTH(FR$2)&lt;&gt;1,FQ143,(('CVU IND'!$I$20+'CVU IND'!HenryHub*HLOOKUP(YEAR(FR$2),'CVU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S143" s="146">
        <f>IF(MONTH(FS$2)&lt;&gt;1,FR143,(('CVU IND'!$I$20+'CVU IND'!HenryHub*HLOOKUP(YEAR(FS$2),'CVU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T143" s="146">
        <f>IF(MONTH(FT$2)&lt;&gt;1,FS143,(('CVU IND'!$I$20+'CVU IND'!HenryHub*HLOOKUP(YEAR(FT$2),'CVU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U143" s="146">
        <f>IF(MONTH(FU$2)&lt;&gt;1,FT143,(('CVU IND'!$I$20+'CVU IND'!HenryHub*HLOOKUP(YEAR(FU$2),'CVU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V143" s="146">
        <f>IF(MONTH(FV$2)&lt;&gt;1,FU143,(('CVU IND'!$I$20+'CVU IND'!HenryHub*HLOOKUP(YEAR(FV$2),'CVU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W143" s="146">
        <f>IF(MONTH(FW$2)&lt;&gt;1,FV143,(('CVU IND'!$I$20+'CVU IND'!HenryHub*HLOOKUP(YEAR(FW$2),'CVU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X143" s="146">
        <f>IF(MONTH(FX$2)&lt;&gt;1,FW143,(('CVU IND'!$I$20+'CVU IND'!HenryHub*HLOOKUP(YEAR(FX$2),'CVU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Y143" s="146">
        <f>IF(MONTH(FY$2)&lt;&gt;1,FX143,(('CVU IND'!$I$20+'CVU IND'!HenryHub*HLOOKUP(YEAR(FY$2),'CVU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Z143" s="146">
        <f>IF(MONTH(FZ$2)&lt;&gt;1,FY143,(('CVU IND'!$I$20+'CVU IND'!HenryHub*HLOOKUP(YEAR(FZ$2),'CVU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A143" s="146">
        <f>IF(MONTH(GA$2)&lt;&gt;1,FZ143,(('CVU IND'!$I$20+'CVU IND'!HenryHub*HLOOKUP(YEAR(GA$2),'CVU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B143" s="146">
        <f>IF(MONTH(GB$2)&lt;&gt;1,GA143,(('CVU IND'!$I$20+'CVU IND'!HenryHub*HLOOKUP(YEAR(GB$2),'CVU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C143" s="146">
        <f>IF(MONTH(GC$2)&lt;&gt;1,GB143,(('CVU IND'!$I$20+'CVU IND'!HenryHub*HLOOKUP(YEAR(GC$2),'CVU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D143" s="146">
        <f>IF(MONTH(GD$2)&lt;&gt;1,GC143,(('CVU IND'!$I$20+'CVU IND'!HenryHub*HLOOKUP(YEAR(GD$2),'CVU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E143" s="146">
        <f>IF(MONTH(GE$2)&lt;&gt;1,GD143,(('CVU IND'!$I$20+'CVU IND'!HenryHub*HLOOKUP(YEAR(GE$2),'CVU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F143" s="146">
        <f>IF(MONTH(GF$2)&lt;&gt;1,GE143,(('CVU IND'!$I$20+'CVU IND'!HenryHub*HLOOKUP(YEAR(GF$2),'CVU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G143" s="146">
        <f>IF(MONTH(GG$2)&lt;&gt;1,GF143,(('CVU IND'!$I$20+'CVU IND'!HenryHub*HLOOKUP(YEAR(GG$2),'CVU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H143" s="146">
        <f>IF(MONTH(GH$2)&lt;&gt;1,GG143,(('CVU IND'!$I$20+'CVU IND'!HenryHub*HLOOKUP(YEAR(GH$2),'CVU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I143" s="146">
        <f>IF(MONTH(GI$2)&lt;&gt;1,GH143,(('CVU IND'!$I$20+'CVU IND'!HenryHub*HLOOKUP(YEAR(GI$2),'CVU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J143" s="146">
        <f>IF(MONTH(GJ$2)&lt;&gt;1,GI143,(('CVU IND'!$I$20+'CVU IND'!HenryHub*HLOOKUP(YEAR(GJ$2),'CVU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K143" s="146">
        <f>IF(MONTH(GK$2)&lt;&gt;1,GJ143,(('CVU IND'!$I$20+'CVU IND'!HenryHub*HLOOKUP(YEAR(GK$2),'CVU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L143" s="146">
        <f>IF(MONTH(GL$2)&lt;&gt;1,GK143,(('CVU IND'!$I$20+'CVU IND'!HenryHub*HLOOKUP(YEAR(GL$2),'CVU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M143" s="146">
        <f>IF(MONTH(GM$2)&lt;&gt;1,GL143,(('CVU IND'!$I$20+'CVU IND'!HenryHub*HLOOKUP(YEAR(GM$2),'CVU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N143" s="146">
        <f>IF(MONTH(GN$2)&lt;&gt;1,GM143,(('CVU IND'!$I$20+'CVU IND'!HenryHub*HLOOKUP(YEAR(GN$2),'CVU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O143" s="146">
        <f>IF(MONTH(GO$2)&lt;&gt;1,GN143,(('CVU IND'!$I$20+'CVU IND'!HenryHub*HLOOKUP(YEAR(GO$2),'CVU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P143" s="146">
        <f>IF(MONTH(GP$2)&lt;&gt;1,GO143,(('CVU IND'!$I$20+'CVU IND'!HenryHub*HLOOKUP(YEAR(GP$2),'CVU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Q143" s="146">
        <f>IF(MONTH(GQ$2)&lt;&gt;1,GP143,(('CVU IND'!$I$20+'CVU IND'!HenryHub*HLOOKUP(YEAR(GQ$2),'CVU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R143" s="146">
        <f>IF(MONTH(GR$2)&lt;&gt;1,GQ143,(('CVU IND'!$I$20+'CVU IND'!HenryHub*HLOOKUP(YEAR(GR$2),'CVU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S143" s="146">
        <f>IF(MONTH(GS$2)&lt;&gt;1,GR143,(('CVU IND'!$I$20+'CVU IND'!HenryHub*HLOOKUP(YEAR(GS$2),'CVU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T143" s="146">
        <f>IF(MONTH(GT$2)&lt;&gt;1,GS143,(('CVU IND'!$I$20+'CVU IND'!HenryHub*HLOOKUP(YEAR(GT$2),'CVU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U143" s="146">
        <f>IF(MONTH(GU$2)&lt;&gt;1,GT143,(('CVU IND'!$I$20+'CVU IND'!HenryHub*HLOOKUP(YEAR(GU$2),'CVU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V143" s="146">
        <f>IF(MONTH(GV$2)&lt;&gt;1,GU143,(('CVU IND'!$I$20+'CVU IND'!HenryHub*HLOOKUP(YEAR(GV$2),'CVU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W143" s="146">
        <f>IF(MONTH(GW$2)&lt;&gt;1,GV143,(('CVU IND'!$I$20+'CVU IND'!HenryHub*HLOOKUP(YEAR(GW$2),'CVU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X143" s="146">
        <f>IF(MONTH(GX$2)&lt;&gt;1,GW143,(('CVU IND'!$I$20+'CVU IND'!HenryHub*HLOOKUP(YEAR(GX$2),'CVU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Y143" s="146">
        <f>IF(MONTH(GY$2)&lt;&gt;1,GX143,(('CVU IND'!$I$20+'CVU IND'!HenryHub*HLOOKUP(YEAR(GY$2),'CVU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Z143" s="146">
        <f>IF(MONTH(GZ$2)&lt;&gt;1,GY143,(('CVU IND'!$I$20+'CVU IND'!HenryHub*HLOOKUP(YEAR(GZ$2),'CVU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A143" s="146">
        <f>IF(MONTH(HA$2)&lt;&gt;1,GZ143,(('CVU IND'!$I$20+'CVU IND'!HenryHub*HLOOKUP(YEAR(HA$2),'CVU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B143" s="146">
        <f>IF(MONTH(HB$2)&lt;&gt;1,HA143,(('CVU IND'!$I$20+'CVU IND'!HenryHub*HLOOKUP(YEAR(HB$2),'CVU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C143" s="146">
        <f>IF(MONTH(HC$2)&lt;&gt;1,HB143,(('CVU IND'!$I$20+'CVU IND'!HenryHub*HLOOKUP(YEAR(HC$2),'CVU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D143" s="146">
        <f>IF(MONTH(HD$2)&lt;&gt;1,HC143,(('CVU IND'!$I$20+'CVU IND'!HenryHub*HLOOKUP(YEAR(HD$2),'CVU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E143" s="146">
        <f>IF(MONTH(HE$2)&lt;&gt;1,HD143,(('CVU IND'!$I$20+'CVU IND'!HenryHub*HLOOKUP(YEAR(HE$2),'CVU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F143" s="146">
        <f>IF(MONTH(HF$2)&lt;&gt;1,HE143,(('CVU IND'!$I$20+'CVU IND'!HenryHub*HLOOKUP(YEAR(HF$2),'CVU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G143" s="146">
        <f>IF(MONTH(HG$2)&lt;&gt;1,HF143,(('CVU IND'!$I$20+'CVU IND'!HenryHub*HLOOKUP(YEAR(HG$2),'CVU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H143" s="146">
        <f>IF(MONTH(HH$2)&lt;&gt;1,HG143,(('CVU IND'!$I$20+'CVU IND'!HenryHub*HLOOKUP(YEAR(HH$2),'CVU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I143" s="146">
        <f>IF(MONTH(HI$2)&lt;&gt;1,HH143,(('CVU IND'!$I$20+'CVU IND'!HenryHub*HLOOKUP(YEAR(HI$2),'CVU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J143" s="146">
        <f>IF(MONTH(HJ$2)&lt;&gt;1,HI143,(('CVU IND'!$I$20+'CVU IND'!HenryHub*HLOOKUP(YEAR(HJ$2),'CVU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K143" s="146">
        <f>IF(MONTH(HK$2)&lt;&gt;1,HJ143,(('CVU IND'!$I$20+'CVU IND'!HenryHub*HLOOKUP(YEAR(HK$2),'CVU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L143" s="146">
        <f>IF(MONTH(HL$2)&lt;&gt;1,HK143,(('CVU IND'!$I$20+'CVU IND'!HenryHub*HLOOKUP(YEAR(HL$2),'CVU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M143" s="146">
        <f>IF(MONTH(HM$2)&lt;&gt;1,HL143,(('CVU IND'!$I$20+'CVU IND'!HenryHub*HLOOKUP(YEAR(HM$2),'CVU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N143" s="146">
        <f>IF(MONTH(HN$2)&lt;&gt;1,HM143,(('CVU IND'!$I$20+'CVU IND'!HenryHub*HLOOKUP(YEAR(HN$2),'CVU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O143" s="423">
        <f t="shared" si="21"/>
        <v>405.13584588683955</v>
      </c>
      <c r="HP143" s="423">
        <f t="shared" si="21"/>
        <v>405.13584588683955</v>
      </c>
      <c r="HQ143" s="423">
        <f t="shared" si="21"/>
        <v>405.13584588683955</v>
      </c>
      <c r="HR143" s="423">
        <f t="shared" si="21"/>
        <v>405.13584588683955</v>
      </c>
      <c r="HS143" s="423">
        <f t="shared" si="21"/>
        <v>405.13584588683955</v>
      </c>
      <c r="HT143" s="423">
        <f t="shared" si="21"/>
        <v>405.13584588683955</v>
      </c>
      <c r="HU143" s="423">
        <f t="shared" si="21"/>
        <v>405.13584588683955</v>
      </c>
      <c r="HV143" s="423">
        <f t="shared" si="21"/>
        <v>405.13584588683955</v>
      </c>
      <c r="HW143" s="423">
        <f t="shared" si="21"/>
        <v>405.13584588683955</v>
      </c>
      <c r="HX143" s="423">
        <f t="shared" si="21"/>
        <v>405.13584588683955</v>
      </c>
      <c r="HY143" s="423">
        <f t="shared" si="21"/>
        <v>405.13584588683955</v>
      </c>
      <c r="HZ143" s="423">
        <f t="shared" si="21"/>
        <v>405.13584588683955</v>
      </c>
      <c r="IA143" s="423">
        <f t="shared" si="21"/>
        <v>405.13584588683955</v>
      </c>
      <c r="IB143" s="423">
        <f t="shared" si="21"/>
        <v>405.13584588683955</v>
      </c>
      <c r="IC143" s="423">
        <f t="shared" si="21"/>
        <v>405.13584588683955</v>
      </c>
      <c r="ID143" s="423">
        <f t="shared" si="21"/>
        <v>405.13584588683955</v>
      </c>
      <c r="IE143" s="423">
        <f t="shared" si="24"/>
        <v>405.13584588683955</v>
      </c>
      <c r="IF143" s="423">
        <f t="shared" si="24"/>
        <v>405.13584588683955</v>
      </c>
      <c r="IG143" s="423">
        <f t="shared" si="24"/>
        <v>405.13584588683955</v>
      </c>
      <c r="IH143" s="423">
        <f t="shared" si="24"/>
        <v>405.13584588683955</v>
      </c>
      <c r="II143" s="423">
        <f t="shared" si="24"/>
        <v>405.13584588683955</v>
      </c>
      <c r="IJ143" s="423">
        <f t="shared" si="24"/>
        <v>405.13584588683955</v>
      </c>
      <c r="IK143" s="423">
        <f t="shared" si="24"/>
        <v>405.13584588683955</v>
      </c>
      <c r="IL143" s="423">
        <f t="shared" si="24"/>
        <v>405.13584588683955</v>
      </c>
    </row>
    <row r="144" spans="1:246" x14ac:dyDescent="0.25">
      <c r="A144" s="162">
        <v>474</v>
      </c>
      <c r="B144" s="163" t="s">
        <v>349</v>
      </c>
      <c r="C144" s="163">
        <v>7</v>
      </c>
      <c r="D144" s="163">
        <v>0.02</v>
      </c>
      <c r="E144" s="164">
        <v>8689928.142189201</v>
      </c>
      <c r="F144" s="145">
        <f t="shared" si="11"/>
        <v>122.78643179999999</v>
      </c>
      <c r="G144" s="146">
        <f t="shared" si="25"/>
        <v>503</v>
      </c>
      <c r="H144" s="147">
        <f>MAX(0,IF(Q144&lt;&gt;"",(YEAR(Q144)-YEAR(GERAL!$G$3))*12+MONTH(Q144)+1,999))</f>
        <v>999</v>
      </c>
      <c r="I144" s="148"/>
      <c r="J144" s="165">
        <v>45292</v>
      </c>
      <c r="K144" s="150">
        <f>IF(J144&lt;&gt;"",(YEAR(J144)-YEAR(GERAL!$G$3))*12+MONTH(J144)+IF(DAY(J144)&gt;1,1,0),0)</f>
        <v>49</v>
      </c>
      <c r="L144" s="166">
        <f t="shared" si="14"/>
        <v>14.29</v>
      </c>
      <c r="M144" s="166">
        <f t="shared" si="15"/>
        <v>13.7</v>
      </c>
      <c r="N144" s="167">
        <v>344.65</v>
      </c>
      <c r="O144" s="168">
        <f>AA144*(1-U144/100)*(1-V144/100)*AB144</f>
        <v>0</v>
      </c>
      <c r="P144" s="169"/>
      <c r="Q144" s="165"/>
      <c r="R144" s="170">
        <f t="shared" si="16"/>
        <v>166</v>
      </c>
      <c r="S144" s="171">
        <v>1</v>
      </c>
      <c r="T144" s="172">
        <v>0.5</v>
      </c>
      <c r="AL144" s="170" t="s">
        <v>175</v>
      </c>
      <c r="AM144" s="150" t="s">
        <v>389</v>
      </c>
      <c r="AO144" s="511">
        <v>0.4</v>
      </c>
      <c r="AQ144" s="146">
        <f>ROUND(('CVU IND'!$H$20*(1/$AO144/'CVU IND'!$D$10*1.1111111111)*'CVU IND'!Câmbio/(1-'CVU IND'!Perdas)*'CVU IND'!Impostos)+('CVU IND'!OeM/(1-'CVU IND'!Perdas)*'CVU IND'!Câmbio),0)</f>
        <v>503</v>
      </c>
      <c r="AR144" s="146">
        <f>IF(MONTH(AR$2)&lt;&gt;1,AQ144,(('CVU IND'!$I$20+'CVU IND'!HenryHub*HLOOKUP(YEAR(AR$2),'CVU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S144" s="146">
        <f>IF(MONTH(AS$2)&lt;&gt;1,AR144,(('CVU IND'!$I$20+'CVU IND'!HenryHub*HLOOKUP(YEAR(AS$2),'CVU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T144" s="146">
        <f>IF(MONTH(AT$2)&lt;&gt;1,AS144,(('CVU IND'!$I$20+'CVU IND'!HenryHub*HLOOKUP(YEAR(AT$2),'CVU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U144" s="146">
        <f>IF(MONTH(AU$2)&lt;&gt;1,AT144,(('CVU IND'!$I$20+'CVU IND'!HenryHub*HLOOKUP(YEAR(AU$2),'CVU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V144" s="146">
        <f>IF(MONTH(AV$2)&lt;&gt;1,AU144,(('CVU IND'!$I$20+'CVU IND'!HenryHub*HLOOKUP(YEAR(AV$2),'CVU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W144" s="146">
        <f>IF(MONTH(AW$2)&lt;&gt;1,AV144,(('CVU IND'!$I$20+'CVU IND'!HenryHub*HLOOKUP(YEAR(AW$2),'CVU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X144" s="146">
        <f>IF(MONTH(AX$2)&lt;&gt;1,AW144,(('CVU IND'!$I$20+'CVU IND'!HenryHub*HLOOKUP(YEAR(AX$2),'CVU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Y144" s="146">
        <f>IF(MONTH(AY$2)&lt;&gt;1,AX144,(('CVU IND'!$I$20+'CVU IND'!HenryHub*HLOOKUP(YEAR(AY$2),'CVU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Z144" s="146">
        <f>IF(MONTH(AZ$2)&lt;&gt;1,AY144,(('CVU IND'!$I$20+'CVU IND'!HenryHub*HLOOKUP(YEAR(AZ$2),'CVU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A144" s="146">
        <f>IF(MONTH(BA$2)&lt;&gt;1,AZ144,(('CVU IND'!$I$20+'CVU IND'!HenryHub*HLOOKUP(YEAR(BA$2),'CVU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B144" s="146">
        <f>IF(MONTH(BB$2)&lt;&gt;1,BA144,(('CVU IND'!$I$20+'CVU IND'!HenryHub*HLOOKUP(YEAR(BB$2),'CVU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C144" s="146">
        <f>IF(MONTH(BC$2)&lt;&gt;1,BB144,(('CVU IND'!$I$20+'CVU IND'!HenryHub*HLOOKUP(YEAR(BC$2),'CVU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D144" s="146">
        <f>IF(MONTH(BD$2)&lt;&gt;1,BC144,(('CVU IND'!$I$20+'CVU IND'!HenryHub*HLOOKUP(YEAR(BD$2),'CVU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E144" s="146">
        <f>IF(MONTH(BE$2)&lt;&gt;1,BD144,(('CVU IND'!$I$20+'CVU IND'!HenryHub*HLOOKUP(YEAR(BE$2),'CVU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F144" s="146">
        <f>IF(MONTH(BF$2)&lt;&gt;1,BE144,(('CVU IND'!$I$20+'CVU IND'!HenryHub*HLOOKUP(YEAR(BF$2),'CVU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G144" s="146">
        <f>IF(MONTH(BG$2)&lt;&gt;1,BF144,(('CVU IND'!$I$20+'CVU IND'!HenryHub*HLOOKUP(YEAR(BG$2),'CVU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H144" s="146">
        <f>IF(MONTH(BH$2)&lt;&gt;1,BG144,(('CVU IND'!$I$20+'CVU IND'!HenryHub*HLOOKUP(YEAR(BH$2),'CVU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I144" s="146">
        <f>IF(MONTH(BI$2)&lt;&gt;1,BH144,(('CVU IND'!$I$20+'CVU IND'!HenryHub*HLOOKUP(YEAR(BI$2),'CVU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J144" s="146">
        <f>IF(MONTH(BJ$2)&lt;&gt;1,BI144,(('CVU IND'!$I$20+'CVU IND'!HenryHub*HLOOKUP(YEAR(BJ$2),'CVU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K144" s="146">
        <f>IF(MONTH(BK$2)&lt;&gt;1,BJ144,(('CVU IND'!$I$20+'CVU IND'!HenryHub*HLOOKUP(YEAR(BK$2),'CVU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L144" s="146">
        <f>IF(MONTH(BL$2)&lt;&gt;1,BK144,(('CVU IND'!$I$20+'CVU IND'!HenryHub*HLOOKUP(YEAR(BL$2),'CVU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M144" s="146">
        <f>IF(MONTH(BM$2)&lt;&gt;1,BL144,(('CVU IND'!$I$20+'CVU IND'!HenryHub*HLOOKUP(YEAR(BM$2),'CVU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N144" s="146">
        <f>IF(MONTH(BN$2)&lt;&gt;1,BM144,(('CVU IND'!$I$20+'CVU IND'!HenryHub*HLOOKUP(YEAR(BN$2),'CVU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O144" s="146">
        <f>IF(MONTH(BO$2)&lt;&gt;1,BN144,(('CVU IND'!$I$20+'CVU IND'!HenryHub*HLOOKUP(YEAR(BO$2),'CVU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P144" s="146">
        <f>IF(MONTH(BP$2)&lt;&gt;1,BO144,(('CVU IND'!$I$20+'CVU IND'!HenryHub*HLOOKUP(YEAR(BP$2),'CVU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Q144" s="146">
        <f>IF(MONTH(BQ$2)&lt;&gt;1,BP144,(('CVU IND'!$I$20+'CVU IND'!HenryHub*HLOOKUP(YEAR(BQ$2),'CVU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R144" s="146">
        <f>IF(MONTH(BR$2)&lt;&gt;1,BQ144,(('CVU IND'!$I$20+'CVU IND'!HenryHub*HLOOKUP(YEAR(BR$2),'CVU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S144" s="146">
        <f>IF(MONTH(BS$2)&lt;&gt;1,BR144,(('CVU IND'!$I$20+'CVU IND'!HenryHub*HLOOKUP(YEAR(BS$2),'CVU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T144" s="146">
        <f>IF(MONTH(BT$2)&lt;&gt;1,BS144,(('CVU IND'!$I$20+'CVU IND'!HenryHub*HLOOKUP(YEAR(BT$2),'CVU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U144" s="146">
        <f>IF(MONTH(BU$2)&lt;&gt;1,BT144,(('CVU IND'!$I$20+'CVU IND'!HenryHub*HLOOKUP(YEAR(BU$2),'CVU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V144" s="146">
        <f>IF(MONTH(BV$2)&lt;&gt;1,BU144,(('CVU IND'!$I$20+'CVU IND'!HenryHub*HLOOKUP(YEAR(BV$2),'CVU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W144" s="146">
        <f>IF(MONTH(BW$2)&lt;&gt;1,BV144,(('CVU IND'!$I$20+'CVU IND'!HenryHub*HLOOKUP(YEAR(BW$2),'CVU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X144" s="146">
        <f>IF(MONTH(BX$2)&lt;&gt;1,BW144,(('CVU IND'!$I$20+'CVU IND'!HenryHub*HLOOKUP(YEAR(BX$2),'CVU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Y144" s="146">
        <f>IF(MONTH(BY$2)&lt;&gt;1,BX144,(('CVU IND'!$I$20+'CVU IND'!HenryHub*HLOOKUP(YEAR(BY$2),'CVU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Z144" s="146">
        <f>IF(MONTH(BZ$2)&lt;&gt;1,BY144,(('CVU IND'!$I$20+'CVU IND'!HenryHub*HLOOKUP(YEAR(BZ$2),'CVU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CA144" s="146">
        <f>IF(MONTH(CA$2)&lt;&gt;1,BZ144,(('CVU IND'!$I$20+'CVU IND'!HenryHub*HLOOKUP(YEAR(CA$2),'CVU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B144" s="146">
        <f>IF(MONTH(CB$2)&lt;&gt;1,CA144,(('CVU IND'!$I$20+'CVU IND'!HenryHub*HLOOKUP(YEAR(CB$2),'CVU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C144" s="146">
        <f>IF(MONTH(CC$2)&lt;&gt;1,CB144,(('CVU IND'!$I$20+'CVU IND'!HenryHub*HLOOKUP(YEAR(CC$2),'CVU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D144" s="146">
        <f>IF(MONTH(CD$2)&lt;&gt;1,CC144,(('CVU IND'!$I$20+'CVU IND'!HenryHub*HLOOKUP(YEAR(CD$2),'CVU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E144" s="146">
        <f>IF(MONTH(CE$2)&lt;&gt;1,CD144,(('CVU IND'!$I$20+'CVU IND'!HenryHub*HLOOKUP(YEAR(CE$2),'CVU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F144" s="146">
        <f>IF(MONTH(CF$2)&lt;&gt;1,CE144,(('CVU IND'!$I$20+'CVU IND'!HenryHub*HLOOKUP(YEAR(CF$2),'CVU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G144" s="146">
        <f>IF(MONTH(CG$2)&lt;&gt;1,CF144,(('CVU IND'!$I$20+'CVU IND'!HenryHub*HLOOKUP(YEAR(CG$2),'CVU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H144" s="146">
        <f>IF(MONTH(CH$2)&lt;&gt;1,CG144,(('CVU IND'!$I$20+'CVU IND'!HenryHub*HLOOKUP(YEAR(CH$2),'CVU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I144" s="146">
        <f>IF(MONTH(CI$2)&lt;&gt;1,CH144,(('CVU IND'!$I$20+'CVU IND'!HenryHub*HLOOKUP(YEAR(CI$2),'CVU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J144" s="146">
        <f>IF(MONTH(CJ$2)&lt;&gt;1,CI144,(('CVU IND'!$I$20+'CVU IND'!HenryHub*HLOOKUP(YEAR(CJ$2),'CVU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K144" s="146">
        <f>IF(MONTH(CK$2)&lt;&gt;1,CJ144,(('CVU IND'!$I$20+'CVU IND'!HenryHub*HLOOKUP(YEAR(CK$2),'CVU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L144" s="146">
        <f>IF(MONTH(CL$2)&lt;&gt;1,CK144,(('CVU IND'!$I$20+'CVU IND'!HenryHub*HLOOKUP(YEAR(CL$2),'CVU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M144" s="146">
        <f>IF(MONTH(CM$2)&lt;&gt;1,CL144,(('CVU IND'!$I$20+'CVU IND'!HenryHub*HLOOKUP(YEAR(CM$2),'CVU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N144" s="146">
        <f>IF(MONTH(CN$2)&lt;&gt;1,CM144,(('CVU IND'!$I$20+'CVU IND'!HenryHub*HLOOKUP(YEAR(CN$2),'CVU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O144" s="146">
        <f>IF(MONTH(CO$2)&lt;&gt;1,CN144,(('CVU IND'!$I$20+'CVU IND'!HenryHub*HLOOKUP(YEAR(CO$2),'CVU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P144" s="146">
        <f>IF(MONTH(CP$2)&lt;&gt;1,CO144,(('CVU IND'!$I$20+'CVU IND'!HenryHub*HLOOKUP(YEAR(CP$2),'CVU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Q144" s="146">
        <f>IF(MONTH(CQ$2)&lt;&gt;1,CP144,(('CVU IND'!$I$20+'CVU IND'!HenryHub*HLOOKUP(YEAR(CQ$2),'CVU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R144" s="146">
        <f>IF(MONTH(CR$2)&lt;&gt;1,CQ144,(('CVU IND'!$I$20+'CVU IND'!HenryHub*HLOOKUP(YEAR(CR$2),'CVU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S144" s="146">
        <f>IF(MONTH(CS$2)&lt;&gt;1,CR144,(('CVU IND'!$I$20+'CVU IND'!HenryHub*HLOOKUP(YEAR(CS$2),'CVU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T144" s="146">
        <f>IF(MONTH(CT$2)&lt;&gt;1,CS144,(('CVU IND'!$I$20+'CVU IND'!HenryHub*HLOOKUP(YEAR(CT$2),'CVU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U144" s="146">
        <f>IF(MONTH(CU$2)&lt;&gt;1,CT144,(('CVU IND'!$I$20+'CVU IND'!HenryHub*HLOOKUP(YEAR(CU$2),'CVU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V144" s="146">
        <f>IF(MONTH(CV$2)&lt;&gt;1,CU144,(('CVU IND'!$I$20+'CVU IND'!HenryHub*HLOOKUP(YEAR(CV$2),'CVU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W144" s="146">
        <f>IF(MONTH(CW$2)&lt;&gt;1,CV144,(('CVU IND'!$I$20+'CVU IND'!HenryHub*HLOOKUP(YEAR(CW$2),'CVU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X144" s="146">
        <f>IF(MONTH(CX$2)&lt;&gt;1,CW144,(('CVU IND'!$I$20+'CVU IND'!HenryHub*HLOOKUP(YEAR(CX$2),'CVU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Y144" s="146">
        <f>IF(MONTH(CY$2)&lt;&gt;1,CX144,(('CVU IND'!$I$20+'CVU IND'!HenryHub*HLOOKUP(YEAR(CY$2),'CVU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CZ144" s="146">
        <f>IF(MONTH(CZ$2)&lt;&gt;1,CY144,(('CVU IND'!$I$20+'CVU IND'!HenryHub*HLOOKUP(YEAR(CZ$2),'CVU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A144" s="146">
        <f>IF(MONTH(DA$2)&lt;&gt;1,CZ144,(('CVU IND'!$I$20+'CVU IND'!HenryHub*HLOOKUP(YEAR(DA$2),'CVU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B144" s="146">
        <f>IF(MONTH(DB$2)&lt;&gt;1,DA144,(('CVU IND'!$I$20+'CVU IND'!HenryHub*HLOOKUP(YEAR(DB$2),'CVU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C144" s="146">
        <f>IF(MONTH(DC$2)&lt;&gt;1,DB144,(('CVU IND'!$I$20+'CVU IND'!HenryHub*HLOOKUP(YEAR(DC$2),'CVU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D144" s="146">
        <f>IF(MONTH(DD$2)&lt;&gt;1,DC144,(('CVU IND'!$I$20+'CVU IND'!HenryHub*HLOOKUP(YEAR(DD$2),'CVU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E144" s="146">
        <f>IF(MONTH(DE$2)&lt;&gt;1,DD144,(('CVU IND'!$I$20+'CVU IND'!HenryHub*HLOOKUP(YEAR(DE$2),'CVU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F144" s="146">
        <f>IF(MONTH(DF$2)&lt;&gt;1,DE144,(('CVU IND'!$I$20+'CVU IND'!HenryHub*HLOOKUP(YEAR(DF$2),'CVU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G144" s="146">
        <f>IF(MONTH(DG$2)&lt;&gt;1,DF144,(('CVU IND'!$I$20+'CVU IND'!HenryHub*HLOOKUP(YEAR(DG$2),'CVU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H144" s="146">
        <f>IF(MONTH(DH$2)&lt;&gt;1,DG144,(('CVU IND'!$I$20+'CVU IND'!HenryHub*HLOOKUP(YEAR(DH$2),'CVU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I144" s="146">
        <f>IF(MONTH(DI$2)&lt;&gt;1,DH144,(('CVU IND'!$I$20+'CVU IND'!HenryHub*HLOOKUP(YEAR(DI$2),'CVU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J144" s="146">
        <f>IF(MONTH(DJ$2)&lt;&gt;1,DI144,(('CVU IND'!$I$20+'CVU IND'!HenryHub*HLOOKUP(YEAR(DJ$2),'CVU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K144" s="146">
        <f>IF(MONTH(DK$2)&lt;&gt;1,DJ144,(('CVU IND'!$I$20+'CVU IND'!HenryHub*HLOOKUP(YEAR(DK$2),'CVU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L144" s="146">
        <f>IF(MONTH(DL$2)&lt;&gt;1,DK144,(('CVU IND'!$I$20+'CVU IND'!HenryHub*HLOOKUP(YEAR(DL$2),'CVU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M144" s="146">
        <f>IF(MONTH(DM$2)&lt;&gt;1,DL144,(('CVU IND'!$I$20+'CVU IND'!HenryHub*HLOOKUP(YEAR(DM$2),'CVU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N144" s="146">
        <f>IF(MONTH(DN$2)&lt;&gt;1,DM144,(('CVU IND'!$I$20+'CVU IND'!HenryHub*HLOOKUP(YEAR(DN$2),'CVU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O144" s="146">
        <f>IF(MONTH(DO$2)&lt;&gt;1,DN144,(('CVU IND'!$I$20+'CVU IND'!HenryHub*HLOOKUP(YEAR(DO$2),'CVU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P144" s="146">
        <f>IF(MONTH(DP$2)&lt;&gt;1,DO144,(('CVU IND'!$I$20+'CVU IND'!HenryHub*HLOOKUP(YEAR(DP$2),'CVU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Q144" s="146">
        <f>IF(MONTH(DQ$2)&lt;&gt;1,DP144,(('CVU IND'!$I$20+'CVU IND'!HenryHub*HLOOKUP(YEAR(DQ$2),'CVU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R144" s="146">
        <f>IF(MONTH(DR$2)&lt;&gt;1,DQ144,(('CVU IND'!$I$20+'CVU IND'!HenryHub*HLOOKUP(YEAR(DR$2),'CVU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S144" s="146">
        <f>IF(MONTH(DS$2)&lt;&gt;1,DR144,(('CVU IND'!$I$20+'CVU IND'!HenryHub*HLOOKUP(YEAR(DS$2),'CVU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T144" s="146">
        <f>IF(MONTH(DT$2)&lt;&gt;1,DS144,(('CVU IND'!$I$20+'CVU IND'!HenryHub*HLOOKUP(YEAR(DT$2),'CVU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U144" s="146">
        <f>IF(MONTH(DU$2)&lt;&gt;1,DT144,(('CVU IND'!$I$20+'CVU IND'!HenryHub*HLOOKUP(YEAR(DU$2),'CVU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V144" s="146">
        <f>IF(MONTH(DV$2)&lt;&gt;1,DU144,(('CVU IND'!$I$20+'CVU IND'!HenryHub*HLOOKUP(YEAR(DV$2),'CVU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W144" s="146">
        <f>IF(MONTH(DW$2)&lt;&gt;1,DV144,(('CVU IND'!$I$20+'CVU IND'!HenryHub*HLOOKUP(YEAR(DW$2),'CVU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X144" s="146">
        <f>IF(MONTH(DX$2)&lt;&gt;1,DW144,(('CVU IND'!$I$20+'CVU IND'!HenryHub*HLOOKUP(YEAR(DX$2),'CVU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Y144" s="146">
        <f>IF(MONTH(DY$2)&lt;&gt;1,DX144,(('CVU IND'!$I$20+'CVU IND'!HenryHub*HLOOKUP(YEAR(DY$2),'CVU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Z144" s="146">
        <f>IF(MONTH(DZ$2)&lt;&gt;1,DY144,(('CVU IND'!$I$20+'CVU IND'!HenryHub*HLOOKUP(YEAR(DZ$2),'CVU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A144" s="146">
        <f>IF(MONTH(EA$2)&lt;&gt;1,DZ144,(('CVU IND'!$I$20+'CVU IND'!HenryHub*HLOOKUP(YEAR(EA$2),'CVU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B144" s="146">
        <f>IF(MONTH(EB$2)&lt;&gt;1,EA144,(('CVU IND'!$I$20+'CVU IND'!HenryHub*HLOOKUP(YEAR(EB$2),'CVU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C144" s="146">
        <f>IF(MONTH(EC$2)&lt;&gt;1,EB144,(('CVU IND'!$I$20+'CVU IND'!HenryHub*HLOOKUP(YEAR(EC$2),'CVU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D144" s="146">
        <f>IF(MONTH(ED$2)&lt;&gt;1,EC144,(('CVU IND'!$I$20+'CVU IND'!HenryHub*HLOOKUP(YEAR(ED$2),'CVU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E144" s="146">
        <f>IF(MONTH(EE$2)&lt;&gt;1,ED144,(('CVU IND'!$I$20+'CVU IND'!HenryHub*HLOOKUP(YEAR(EE$2),'CVU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F144" s="146">
        <f>IF(MONTH(EF$2)&lt;&gt;1,EE144,(('CVU IND'!$I$20+'CVU IND'!HenryHub*HLOOKUP(YEAR(EF$2),'CVU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G144" s="146">
        <f>IF(MONTH(EG$2)&lt;&gt;1,EF144,(('CVU IND'!$I$20+'CVU IND'!HenryHub*HLOOKUP(YEAR(EG$2),'CVU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H144" s="146">
        <f>IF(MONTH(EH$2)&lt;&gt;1,EG144,(('CVU IND'!$I$20+'CVU IND'!HenryHub*HLOOKUP(YEAR(EH$2),'CVU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I144" s="146">
        <f>IF(MONTH(EI$2)&lt;&gt;1,EH144,(('CVU IND'!$I$20+'CVU IND'!HenryHub*HLOOKUP(YEAR(EI$2),'CVU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J144" s="146">
        <f>IF(MONTH(EJ$2)&lt;&gt;1,EI144,(('CVU IND'!$I$20+'CVU IND'!HenryHub*HLOOKUP(YEAR(EJ$2),'CVU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K144" s="146">
        <f>IF(MONTH(EK$2)&lt;&gt;1,EJ144,(('CVU IND'!$I$20+'CVU IND'!HenryHub*HLOOKUP(YEAR(EK$2),'CVU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L144" s="146">
        <f>IF(MONTH(EL$2)&lt;&gt;1,EK144,(('CVU IND'!$I$20+'CVU IND'!HenryHub*HLOOKUP(YEAR(EL$2),'CVU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M144" s="146">
        <f>IF(MONTH(EM$2)&lt;&gt;1,EL144,(('CVU IND'!$I$20+'CVU IND'!HenryHub*HLOOKUP(YEAR(EM$2),'CVU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N144" s="146">
        <f>IF(MONTH(EN$2)&lt;&gt;1,EM144,(('CVU IND'!$I$20+'CVU IND'!HenryHub*HLOOKUP(YEAR(EN$2),'CVU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O144" s="146">
        <f>IF(MONTH(EO$2)&lt;&gt;1,EN144,(('CVU IND'!$I$20+'CVU IND'!HenryHub*HLOOKUP(YEAR(EO$2),'CVU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P144" s="146">
        <f>IF(MONTH(EP$2)&lt;&gt;1,EO144,(('CVU IND'!$I$20+'CVU IND'!HenryHub*HLOOKUP(YEAR(EP$2),'CVU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Q144" s="146">
        <f>IF(MONTH(EQ$2)&lt;&gt;1,EP144,(('CVU IND'!$I$20+'CVU IND'!HenryHub*HLOOKUP(YEAR(EQ$2),'CVU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R144" s="146">
        <f>IF(MONTH(ER$2)&lt;&gt;1,EQ144,(('CVU IND'!$I$20+'CVU IND'!HenryHub*HLOOKUP(YEAR(ER$2),'CVU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S144" s="146">
        <f>IF(MONTH(ES$2)&lt;&gt;1,ER144,(('CVU IND'!$I$20+'CVU IND'!HenryHub*HLOOKUP(YEAR(ES$2),'CVU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T144" s="146">
        <f>IF(MONTH(ET$2)&lt;&gt;1,ES144,(('CVU IND'!$I$20+'CVU IND'!HenryHub*HLOOKUP(YEAR(ET$2),'CVU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U144" s="146">
        <f>IF(MONTH(EU$2)&lt;&gt;1,ET144,(('CVU IND'!$I$20+'CVU IND'!HenryHub*HLOOKUP(YEAR(EU$2),'CVU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V144" s="146">
        <f>IF(MONTH(EV$2)&lt;&gt;1,EU144,(('CVU IND'!$I$20+'CVU IND'!HenryHub*HLOOKUP(YEAR(EV$2),'CVU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W144" s="146">
        <f>IF(MONTH(EW$2)&lt;&gt;1,EV144,(('CVU IND'!$I$20+'CVU IND'!HenryHub*HLOOKUP(YEAR(EW$2),'CVU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X144" s="146">
        <f>IF(MONTH(EX$2)&lt;&gt;1,EW144,(('CVU IND'!$I$20+'CVU IND'!HenryHub*HLOOKUP(YEAR(EX$2),'CVU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Y144" s="146">
        <f>IF(MONTH(EY$2)&lt;&gt;1,EX144,(('CVU IND'!$I$20+'CVU IND'!HenryHub*HLOOKUP(YEAR(EY$2),'CVU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Z144" s="146">
        <f>IF(MONTH(EZ$2)&lt;&gt;1,EY144,(('CVU IND'!$I$20+'CVU IND'!HenryHub*HLOOKUP(YEAR(EZ$2),'CVU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A144" s="146">
        <f>IF(MONTH(FA$2)&lt;&gt;1,EZ144,(('CVU IND'!$I$20+'CVU IND'!HenryHub*HLOOKUP(YEAR(FA$2),'CVU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B144" s="146">
        <f>IF(MONTH(FB$2)&lt;&gt;1,FA144,(('CVU IND'!$I$20+'CVU IND'!HenryHub*HLOOKUP(YEAR(FB$2),'CVU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C144" s="146">
        <f>IF(MONTH(FC$2)&lt;&gt;1,FB144,(('CVU IND'!$I$20+'CVU IND'!HenryHub*HLOOKUP(YEAR(FC$2),'CVU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D144" s="146">
        <f>IF(MONTH(FD$2)&lt;&gt;1,FC144,(('CVU IND'!$I$20+'CVU IND'!HenryHub*HLOOKUP(YEAR(FD$2),'CVU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E144" s="146">
        <f>IF(MONTH(FE$2)&lt;&gt;1,FD144,(('CVU IND'!$I$20+'CVU IND'!HenryHub*HLOOKUP(YEAR(FE$2),'CVU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F144" s="146">
        <f>IF(MONTH(FF$2)&lt;&gt;1,FE144,(('CVU IND'!$I$20+'CVU IND'!HenryHub*HLOOKUP(YEAR(FF$2),'CVU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G144" s="146">
        <f>IF(MONTH(FG$2)&lt;&gt;1,FF144,(('CVU IND'!$I$20+'CVU IND'!HenryHub*HLOOKUP(YEAR(FG$2),'CVU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H144" s="146">
        <f>IF(MONTH(FH$2)&lt;&gt;1,FG144,(('CVU IND'!$I$20+'CVU IND'!HenryHub*HLOOKUP(YEAR(FH$2),'CVU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I144" s="146">
        <f>IF(MONTH(FI$2)&lt;&gt;1,FH144,(('CVU IND'!$I$20+'CVU IND'!HenryHub*HLOOKUP(YEAR(FI$2),'CVU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J144" s="146">
        <f>IF(MONTH(FJ$2)&lt;&gt;1,FI144,(('CVU IND'!$I$20+'CVU IND'!HenryHub*HLOOKUP(YEAR(FJ$2),'CVU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K144" s="146">
        <f>IF(MONTH(FK$2)&lt;&gt;1,FJ144,(('CVU IND'!$I$20+'CVU IND'!HenryHub*HLOOKUP(YEAR(FK$2),'CVU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L144" s="146">
        <f>IF(MONTH(FL$2)&lt;&gt;1,FK144,(('CVU IND'!$I$20+'CVU IND'!HenryHub*HLOOKUP(YEAR(FL$2),'CVU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M144" s="146">
        <f>IF(MONTH(FM$2)&lt;&gt;1,FL144,(('CVU IND'!$I$20+'CVU IND'!HenryHub*HLOOKUP(YEAR(FM$2),'CVU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N144" s="146">
        <f>IF(MONTH(FN$2)&lt;&gt;1,FM144,(('CVU IND'!$I$20+'CVU IND'!HenryHub*HLOOKUP(YEAR(FN$2),'CVU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O144" s="146">
        <f>IF(MONTH(FO$2)&lt;&gt;1,FN144,(('CVU IND'!$I$20+'CVU IND'!HenryHub*HLOOKUP(YEAR(FO$2),'CVU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P144" s="146">
        <f>IF(MONTH(FP$2)&lt;&gt;1,FO144,(('CVU IND'!$I$20+'CVU IND'!HenryHub*HLOOKUP(YEAR(FP$2),'CVU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Q144" s="146">
        <f>IF(MONTH(FQ$2)&lt;&gt;1,FP144,(('CVU IND'!$I$20+'CVU IND'!HenryHub*HLOOKUP(YEAR(FQ$2),'CVU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R144" s="146">
        <f>IF(MONTH(FR$2)&lt;&gt;1,FQ144,(('CVU IND'!$I$20+'CVU IND'!HenryHub*HLOOKUP(YEAR(FR$2),'CVU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S144" s="146">
        <f>IF(MONTH(FS$2)&lt;&gt;1,FR144,(('CVU IND'!$I$20+'CVU IND'!HenryHub*HLOOKUP(YEAR(FS$2),'CVU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T144" s="146">
        <f>IF(MONTH(FT$2)&lt;&gt;1,FS144,(('CVU IND'!$I$20+'CVU IND'!HenryHub*HLOOKUP(YEAR(FT$2),'CVU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U144" s="146">
        <f>IF(MONTH(FU$2)&lt;&gt;1,FT144,(('CVU IND'!$I$20+'CVU IND'!HenryHub*HLOOKUP(YEAR(FU$2),'CVU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V144" s="146">
        <f>IF(MONTH(FV$2)&lt;&gt;1,FU144,(('CVU IND'!$I$20+'CVU IND'!HenryHub*HLOOKUP(YEAR(FV$2),'CVU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W144" s="146">
        <f>IF(MONTH(FW$2)&lt;&gt;1,FV144,(('CVU IND'!$I$20+'CVU IND'!HenryHub*HLOOKUP(YEAR(FW$2),'CVU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X144" s="146">
        <f>IF(MONTH(FX$2)&lt;&gt;1,FW144,(('CVU IND'!$I$20+'CVU IND'!HenryHub*HLOOKUP(YEAR(FX$2),'CVU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Y144" s="146">
        <f>IF(MONTH(FY$2)&lt;&gt;1,FX144,(('CVU IND'!$I$20+'CVU IND'!HenryHub*HLOOKUP(YEAR(FY$2),'CVU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Z144" s="146">
        <f>IF(MONTH(FZ$2)&lt;&gt;1,FY144,(('CVU IND'!$I$20+'CVU IND'!HenryHub*HLOOKUP(YEAR(FZ$2),'CVU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A144" s="146">
        <f>IF(MONTH(GA$2)&lt;&gt;1,FZ144,(('CVU IND'!$I$20+'CVU IND'!HenryHub*HLOOKUP(YEAR(GA$2),'CVU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B144" s="146">
        <f>IF(MONTH(GB$2)&lt;&gt;1,GA144,(('CVU IND'!$I$20+'CVU IND'!HenryHub*HLOOKUP(YEAR(GB$2),'CVU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C144" s="146">
        <f>IF(MONTH(GC$2)&lt;&gt;1,GB144,(('CVU IND'!$I$20+'CVU IND'!HenryHub*HLOOKUP(YEAR(GC$2),'CVU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D144" s="146">
        <f>IF(MONTH(GD$2)&lt;&gt;1,GC144,(('CVU IND'!$I$20+'CVU IND'!HenryHub*HLOOKUP(YEAR(GD$2),'CVU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E144" s="146">
        <f>IF(MONTH(GE$2)&lt;&gt;1,GD144,(('CVU IND'!$I$20+'CVU IND'!HenryHub*HLOOKUP(YEAR(GE$2),'CVU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F144" s="146">
        <f>IF(MONTH(GF$2)&lt;&gt;1,GE144,(('CVU IND'!$I$20+'CVU IND'!HenryHub*HLOOKUP(YEAR(GF$2),'CVU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G144" s="146">
        <f>IF(MONTH(GG$2)&lt;&gt;1,GF144,(('CVU IND'!$I$20+'CVU IND'!HenryHub*HLOOKUP(YEAR(GG$2),'CVU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H144" s="146">
        <f>IF(MONTH(GH$2)&lt;&gt;1,GG144,(('CVU IND'!$I$20+'CVU IND'!HenryHub*HLOOKUP(YEAR(GH$2),'CVU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I144" s="146">
        <f>IF(MONTH(GI$2)&lt;&gt;1,GH144,(('CVU IND'!$I$20+'CVU IND'!HenryHub*HLOOKUP(YEAR(GI$2),'CVU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J144" s="146">
        <f>IF(MONTH(GJ$2)&lt;&gt;1,GI144,(('CVU IND'!$I$20+'CVU IND'!HenryHub*HLOOKUP(YEAR(GJ$2),'CVU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K144" s="146">
        <f>IF(MONTH(GK$2)&lt;&gt;1,GJ144,(('CVU IND'!$I$20+'CVU IND'!HenryHub*HLOOKUP(YEAR(GK$2),'CVU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L144" s="146">
        <f>IF(MONTH(GL$2)&lt;&gt;1,GK144,(('CVU IND'!$I$20+'CVU IND'!HenryHub*HLOOKUP(YEAR(GL$2),'CVU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M144" s="146">
        <f>IF(MONTH(GM$2)&lt;&gt;1,GL144,(('CVU IND'!$I$20+'CVU IND'!HenryHub*HLOOKUP(YEAR(GM$2),'CVU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N144" s="146">
        <f>IF(MONTH(GN$2)&lt;&gt;1,GM144,(('CVU IND'!$I$20+'CVU IND'!HenryHub*HLOOKUP(YEAR(GN$2),'CVU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O144" s="146">
        <f>IF(MONTH(GO$2)&lt;&gt;1,GN144,(('CVU IND'!$I$20+'CVU IND'!HenryHub*HLOOKUP(YEAR(GO$2),'CVU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P144" s="146">
        <f>IF(MONTH(GP$2)&lt;&gt;1,GO144,(('CVU IND'!$I$20+'CVU IND'!HenryHub*HLOOKUP(YEAR(GP$2),'CVU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Q144" s="146">
        <f>IF(MONTH(GQ$2)&lt;&gt;1,GP144,(('CVU IND'!$I$20+'CVU IND'!HenryHub*HLOOKUP(YEAR(GQ$2),'CVU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R144" s="146">
        <f>IF(MONTH(GR$2)&lt;&gt;1,GQ144,(('CVU IND'!$I$20+'CVU IND'!HenryHub*HLOOKUP(YEAR(GR$2),'CVU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S144" s="146">
        <f>IF(MONTH(GS$2)&lt;&gt;1,GR144,(('CVU IND'!$I$20+'CVU IND'!HenryHub*HLOOKUP(YEAR(GS$2),'CVU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T144" s="146">
        <f>IF(MONTH(GT$2)&lt;&gt;1,GS144,(('CVU IND'!$I$20+'CVU IND'!HenryHub*HLOOKUP(YEAR(GT$2),'CVU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U144" s="146">
        <f>IF(MONTH(GU$2)&lt;&gt;1,GT144,(('CVU IND'!$I$20+'CVU IND'!HenryHub*HLOOKUP(YEAR(GU$2),'CVU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V144" s="146">
        <f>IF(MONTH(GV$2)&lt;&gt;1,GU144,(('CVU IND'!$I$20+'CVU IND'!HenryHub*HLOOKUP(YEAR(GV$2),'CVU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W144" s="146">
        <f>IF(MONTH(GW$2)&lt;&gt;1,GV144,(('CVU IND'!$I$20+'CVU IND'!HenryHub*HLOOKUP(YEAR(GW$2),'CVU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X144" s="146">
        <f>IF(MONTH(GX$2)&lt;&gt;1,GW144,(('CVU IND'!$I$20+'CVU IND'!HenryHub*HLOOKUP(YEAR(GX$2),'CVU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Y144" s="146">
        <f>IF(MONTH(GY$2)&lt;&gt;1,GX144,(('CVU IND'!$I$20+'CVU IND'!HenryHub*HLOOKUP(YEAR(GY$2),'CVU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Z144" s="146">
        <f>IF(MONTH(GZ$2)&lt;&gt;1,GY144,(('CVU IND'!$I$20+'CVU IND'!HenryHub*HLOOKUP(YEAR(GZ$2),'CVU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A144" s="146">
        <f>IF(MONTH(HA$2)&lt;&gt;1,GZ144,(('CVU IND'!$I$20+'CVU IND'!HenryHub*HLOOKUP(YEAR(HA$2),'CVU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B144" s="146">
        <f>IF(MONTH(HB$2)&lt;&gt;1,HA144,(('CVU IND'!$I$20+'CVU IND'!HenryHub*HLOOKUP(YEAR(HB$2),'CVU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C144" s="146">
        <f>IF(MONTH(HC$2)&lt;&gt;1,HB144,(('CVU IND'!$I$20+'CVU IND'!HenryHub*HLOOKUP(YEAR(HC$2),'CVU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D144" s="146">
        <f>IF(MONTH(HD$2)&lt;&gt;1,HC144,(('CVU IND'!$I$20+'CVU IND'!HenryHub*HLOOKUP(YEAR(HD$2),'CVU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E144" s="146">
        <f>IF(MONTH(HE$2)&lt;&gt;1,HD144,(('CVU IND'!$I$20+'CVU IND'!HenryHub*HLOOKUP(YEAR(HE$2),'CVU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F144" s="146">
        <f>IF(MONTH(HF$2)&lt;&gt;1,HE144,(('CVU IND'!$I$20+'CVU IND'!HenryHub*HLOOKUP(YEAR(HF$2),'CVU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G144" s="146">
        <f>IF(MONTH(HG$2)&lt;&gt;1,HF144,(('CVU IND'!$I$20+'CVU IND'!HenryHub*HLOOKUP(YEAR(HG$2),'CVU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H144" s="146">
        <f>IF(MONTH(HH$2)&lt;&gt;1,HG144,(('CVU IND'!$I$20+'CVU IND'!HenryHub*HLOOKUP(YEAR(HH$2),'CVU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I144" s="146">
        <f>IF(MONTH(HI$2)&lt;&gt;1,HH144,(('CVU IND'!$I$20+'CVU IND'!HenryHub*HLOOKUP(YEAR(HI$2),'CVU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J144" s="146">
        <f>IF(MONTH(HJ$2)&lt;&gt;1,HI144,(('CVU IND'!$I$20+'CVU IND'!HenryHub*HLOOKUP(YEAR(HJ$2),'CVU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K144" s="146">
        <f>IF(MONTH(HK$2)&lt;&gt;1,HJ144,(('CVU IND'!$I$20+'CVU IND'!HenryHub*HLOOKUP(YEAR(HK$2),'CVU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L144" s="146">
        <f>IF(MONTH(HL$2)&lt;&gt;1,HK144,(('CVU IND'!$I$20+'CVU IND'!HenryHub*HLOOKUP(YEAR(HL$2),'CVU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M144" s="146">
        <f>IF(MONTH(HM$2)&lt;&gt;1,HL144,(('CVU IND'!$I$20+'CVU IND'!HenryHub*HLOOKUP(YEAR(HM$2),'CVU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N144" s="146">
        <f>IF(MONTH(HN$2)&lt;&gt;1,HM144,(('CVU IND'!$I$20+'CVU IND'!HenryHub*HLOOKUP(YEAR(HN$2),'CVU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O144" s="423">
        <v>585.32420119322035</v>
      </c>
      <c r="HP144" s="423">
        <v>585.32420119322035</v>
      </c>
      <c r="HQ144" s="423">
        <v>585.32420119322035</v>
      </c>
      <c r="HR144" s="423">
        <v>585.32420119322035</v>
      </c>
      <c r="HS144" s="423">
        <v>585.32420119322035</v>
      </c>
      <c r="HT144" s="423">
        <v>585.32420119322035</v>
      </c>
      <c r="HU144" s="423">
        <v>585.32420119322035</v>
      </c>
      <c r="HV144" s="423">
        <v>585.32420119322035</v>
      </c>
      <c r="HW144" s="423">
        <v>585.32420119322035</v>
      </c>
      <c r="HX144" s="423">
        <v>585.32420119322035</v>
      </c>
      <c r="HY144" s="423">
        <v>585.32420119322035</v>
      </c>
      <c r="HZ144" s="423">
        <v>585.32420119322035</v>
      </c>
      <c r="IA144" s="423">
        <v>585.32420119322035</v>
      </c>
      <c r="IB144" s="423">
        <v>585.32420119322035</v>
      </c>
      <c r="IC144" s="423">
        <v>585.32420119322035</v>
      </c>
      <c r="ID144" s="423">
        <v>585.32420119322035</v>
      </c>
      <c r="IE144" s="423">
        <v>585.32420119322035</v>
      </c>
      <c r="IF144" s="423">
        <v>585.32420119322035</v>
      </c>
      <c r="IG144" s="423">
        <v>585.32420119322035</v>
      </c>
      <c r="IH144" s="423">
        <v>585.32420119322035</v>
      </c>
      <c r="II144" s="423">
        <v>585.32420119322035</v>
      </c>
      <c r="IJ144" s="423">
        <v>585.32420119322035</v>
      </c>
      <c r="IK144" s="423">
        <v>585.32420119322035</v>
      </c>
      <c r="IL144" s="423">
        <v>585.32420119322035</v>
      </c>
    </row>
    <row r="145" spans="1:246" x14ac:dyDescent="0.25">
      <c r="A145" s="162">
        <v>484</v>
      </c>
      <c r="B145" s="163" t="s">
        <v>273</v>
      </c>
      <c r="C145" s="163">
        <v>3</v>
      </c>
      <c r="D145" s="163">
        <v>0.02</v>
      </c>
      <c r="E145" s="164">
        <v>9731672.5399576668</v>
      </c>
      <c r="F145" s="145">
        <f t="shared" si="11"/>
        <v>163.087452528</v>
      </c>
      <c r="G145" s="146">
        <f t="shared" si="25"/>
        <v>602</v>
      </c>
      <c r="H145" s="147">
        <f>MAX(0,IF(Q145&lt;&gt;"",(YEAR(Q145)-YEAR(GERAL!$G$3))*12+MONTH(Q145)+1,999))</f>
        <v>999</v>
      </c>
      <c r="I145" s="148"/>
      <c r="J145" s="165">
        <v>45352</v>
      </c>
      <c r="K145" s="150">
        <f>IF(J145&lt;&gt;"",(YEAR(J145)-YEAR(GERAL!$G$3))*12+MONTH(J145)+IF(DAY(J145)&gt;1,1,0),0)</f>
        <v>51</v>
      </c>
      <c r="L145" s="166">
        <v>4.3099999999999996</v>
      </c>
      <c r="M145" s="166">
        <v>8.32</v>
      </c>
      <c r="N145" s="167">
        <v>344.65</v>
      </c>
      <c r="O145" s="168">
        <f>AA145*(1-U145/100)*(1-V145/100)*AB145</f>
        <v>0</v>
      </c>
      <c r="P145" s="169"/>
      <c r="Q145" s="165"/>
      <c r="R145" s="170">
        <v>185.9</v>
      </c>
      <c r="S145" s="171">
        <v>1</v>
      </c>
      <c r="T145" s="172">
        <v>0</v>
      </c>
      <c r="AL145" s="170" t="s">
        <v>175</v>
      </c>
      <c r="AM145" s="150" t="s">
        <v>389</v>
      </c>
      <c r="AO145" s="511">
        <v>0.33</v>
      </c>
      <c r="AQ145" s="146">
        <f>ROUND(('CVU IND'!$H$20*(1/$AO145/'CVU IND'!$D$10*1.1111111111)*'CVU IND'!Câmbio/(1-'CVU IND'!Perdas)*'CVU IND'!Impostos)+('CVU IND'!OeM/(1-'CVU IND'!Perdas)*'CVU IND'!Câmbio),0)</f>
        <v>602</v>
      </c>
      <c r="AR145" s="146">
        <f>IF(MONTH(AR$2)&lt;&gt;1,AQ145,(('CVU IND'!$I$20+'CVU IND'!HenryHub*HLOOKUP(YEAR(AR$2),'CVU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S145" s="146">
        <f>IF(MONTH(AS$2)&lt;&gt;1,AR145,(('CVU IND'!$I$20+'CVU IND'!HenryHub*HLOOKUP(YEAR(AS$2),'CVU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T145" s="146">
        <f>IF(MONTH(AT$2)&lt;&gt;1,AS145,(('CVU IND'!$I$20+'CVU IND'!HenryHub*HLOOKUP(YEAR(AT$2),'CVU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U145" s="146">
        <f>IF(MONTH(AU$2)&lt;&gt;1,AT145,(('CVU IND'!$I$20+'CVU IND'!HenryHub*HLOOKUP(YEAR(AU$2),'CVU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V145" s="146">
        <f>IF(MONTH(AV$2)&lt;&gt;1,AU145,(('CVU IND'!$I$20+'CVU IND'!HenryHub*HLOOKUP(YEAR(AV$2),'CVU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W145" s="146">
        <f>IF(MONTH(AW$2)&lt;&gt;1,AV145,(('CVU IND'!$I$20+'CVU IND'!HenryHub*HLOOKUP(YEAR(AW$2),'CVU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X145" s="146">
        <f>IF(MONTH(AX$2)&lt;&gt;1,AW145,(('CVU IND'!$I$20+'CVU IND'!HenryHub*HLOOKUP(YEAR(AX$2),'CVU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Y145" s="146">
        <f>IF(MONTH(AY$2)&lt;&gt;1,AX145,(('CVU IND'!$I$20+'CVU IND'!HenryHub*HLOOKUP(YEAR(AY$2),'CVU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Z145" s="146">
        <f>IF(MONTH(AZ$2)&lt;&gt;1,AY145,(('CVU IND'!$I$20+'CVU IND'!HenryHub*HLOOKUP(YEAR(AZ$2),'CVU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A145" s="146">
        <f>IF(MONTH(BA$2)&lt;&gt;1,AZ145,(('CVU IND'!$I$20+'CVU IND'!HenryHub*HLOOKUP(YEAR(BA$2),'CVU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B145" s="146">
        <f>IF(MONTH(BB$2)&lt;&gt;1,BA145,(('CVU IND'!$I$20+'CVU IND'!HenryHub*HLOOKUP(YEAR(BB$2),'CVU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C145" s="146">
        <f>IF(MONTH(BC$2)&lt;&gt;1,BB145,(('CVU IND'!$I$20+'CVU IND'!HenryHub*HLOOKUP(YEAR(BC$2),'CVU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D145" s="146">
        <f>IF(MONTH(BD$2)&lt;&gt;1,BC145,(('CVU IND'!$I$20+'CVU IND'!HenryHub*HLOOKUP(YEAR(BD$2),'CVU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E145" s="146">
        <f>IF(MONTH(BE$2)&lt;&gt;1,BD145,(('CVU IND'!$I$20+'CVU IND'!HenryHub*HLOOKUP(YEAR(BE$2),'CVU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F145" s="146">
        <f>IF(MONTH(BF$2)&lt;&gt;1,BE145,(('CVU IND'!$I$20+'CVU IND'!HenryHub*HLOOKUP(YEAR(BF$2),'CVU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G145" s="146">
        <f>IF(MONTH(BG$2)&lt;&gt;1,BF145,(('CVU IND'!$I$20+'CVU IND'!HenryHub*HLOOKUP(YEAR(BG$2),'CVU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H145" s="146">
        <f>IF(MONTH(BH$2)&lt;&gt;1,BG145,(('CVU IND'!$I$20+'CVU IND'!HenryHub*HLOOKUP(YEAR(BH$2),'CVU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I145" s="146">
        <f>IF(MONTH(BI$2)&lt;&gt;1,BH145,(('CVU IND'!$I$20+'CVU IND'!HenryHub*HLOOKUP(YEAR(BI$2),'CVU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J145" s="146">
        <f>IF(MONTH(BJ$2)&lt;&gt;1,BI145,(('CVU IND'!$I$20+'CVU IND'!HenryHub*HLOOKUP(YEAR(BJ$2),'CVU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K145" s="146">
        <f>IF(MONTH(BK$2)&lt;&gt;1,BJ145,(('CVU IND'!$I$20+'CVU IND'!HenryHub*HLOOKUP(YEAR(BK$2),'CVU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L145" s="146">
        <f>IF(MONTH(BL$2)&lt;&gt;1,BK145,(('CVU IND'!$I$20+'CVU IND'!HenryHub*HLOOKUP(YEAR(BL$2),'CVU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M145" s="146">
        <f>IF(MONTH(BM$2)&lt;&gt;1,BL145,(('CVU IND'!$I$20+'CVU IND'!HenryHub*HLOOKUP(YEAR(BM$2),'CVU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N145" s="146">
        <f>IF(MONTH(BN$2)&lt;&gt;1,BM145,(('CVU IND'!$I$20+'CVU IND'!HenryHub*HLOOKUP(YEAR(BN$2),'CVU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O145" s="146">
        <f>IF(MONTH(BO$2)&lt;&gt;1,BN145,(('CVU IND'!$I$20+'CVU IND'!HenryHub*HLOOKUP(YEAR(BO$2),'CVU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P145" s="146">
        <f>IF(MONTH(BP$2)&lt;&gt;1,BO145,(('CVU IND'!$I$20+'CVU IND'!HenryHub*HLOOKUP(YEAR(BP$2),'CVU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Q145" s="146">
        <f>IF(MONTH(BQ$2)&lt;&gt;1,BP145,(('CVU IND'!$I$20+'CVU IND'!HenryHub*HLOOKUP(YEAR(BQ$2),'CVU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R145" s="146">
        <f>IF(MONTH(BR$2)&lt;&gt;1,BQ145,(('CVU IND'!$I$20+'CVU IND'!HenryHub*HLOOKUP(YEAR(BR$2),'CVU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S145" s="146">
        <f>IF(MONTH(BS$2)&lt;&gt;1,BR145,(('CVU IND'!$I$20+'CVU IND'!HenryHub*HLOOKUP(YEAR(BS$2),'CVU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T145" s="146">
        <f>IF(MONTH(BT$2)&lt;&gt;1,BS145,(('CVU IND'!$I$20+'CVU IND'!HenryHub*HLOOKUP(YEAR(BT$2),'CVU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U145" s="146">
        <f>IF(MONTH(BU$2)&lt;&gt;1,BT145,(('CVU IND'!$I$20+'CVU IND'!HenryHub*HLOOKUP(YEAR(BU$2),'CVU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V145" s="146">
        <f>IF(MONTH(BV$2)&lt;&gt;1,BU145,(('CVU IND'!$I$20+'CVU IND'!HenryHub*HLOOKUP(YEAR(BV$2),'CVU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W145" s="146">
        <f>IF(MONTH(BW$2)&lt;&gt;1,BV145,(('CVU IND'!$I$20+'CVU IND'!HenryHub*HLOOKUP(YEAR(BW$2),'CVU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X145" s="146">
        <f>IF(MONTH(BX$2)&lt;&gt;1,BW145,(('CVU IND'!$I$20+'CVU IND'!HenryHub*HLOOKUP(YEAR(BX$2),'CVU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Y145" s="146">
        <f>IF(MONTH(BY$2)&lt;&gt;1,BX145,(('CVU IND'!$I$20+'CVU IND'!HenryHub*HLOOKUP(YEAR(BY$2),'CVU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Z145" s="146">
        <f>IF(MONTH(BZ$2)&lt;&gt;1,BY145,(('CVU IND'!$I$20+'CVU IND'!HenryHub*HLOOKUP(YEAR(BZ$2),'CVU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CA145" s="146">
        <f>IF(MONTH(CA$2)&lt;&gt;1,BZ145,(('CVU IND'!$I$20+'CVU IND'!HenryHub*HLOOKUP(YEAR(CA$2),'CVU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B145" s="146">
        <f>IF(MONTH(CB$2)&lt;&gt;1,CA145,(('CVU IND'!$I$20+'CVU IND'!HenryHub*HLOOKUP(YEAR(CB$2),'CVU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C145" s="146">
        <f>IF(MONTH(CC$2)&lt;&gt;1,CB145,(('CVU IND'!$I$20+'CVU IND'!HenryHub*HLOOKUP(YEAR(CC$2),'CVU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D145" s="146">
        <f>IF(MONTH(CD$2)&lt;&gt;1,CC145,(('CVU IND'!$I$20+'CVU IND'!HenryHub*HLOOKUP(YEAR(CD$2),'CVU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E145" s="146">
        <f>IF(MONTH(CE$2)&lt;&gt;1,CD145,(('CVU IND'!$I$20+'CVU IND'!HenryHub*HLOOKUP(YEAR(CE$2),'CVU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F145" s="146">
        <f>IF(MONTH(CF$2)&lt;&gt;1,CE145,(('CVU IND'!$I$20+'CVU IND'!HenryHub*HLOOKUP(YEAR(CF$2),'CVU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G145" s="146">
        <f>IF(MONTH(CG$2)&lt;&gt;1,CF145,(('CVU IND'!$I$20+'CVU IND'!HenryHub*HLOOKUP(YEAR(CG$2),'CVU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H145" s="146">
        <f>IF(MONTH(CH$2)&lt;&gt;1,CG145,(('CVU IND'!$I$20+'CVU IND'!HenryHub*HLOOKUP(YEAR(CH$2),'CVU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I145" s="146">
        <f>IF(MONTH(CI$2)&lt;&gt;1,CH145,(('CVU IND'!$I$20+'CVU IND'!HenryHub*HLOOKUP(YEAR(CI$2),'CVU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J145" s="146">
        <f>IF(MONTH(CJ$2)&lt;&gt;1,CI145,(('CVU IND'!$I$20+'CVU IND'!HenryHub*HLOOKUP(YEAR(CJ$2),'CVU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K145" s="146">
        <f>IF(MONTH(CK$2)&lt;&gt;1,CJ145,(('CVU IND'!$I$20+'CVU IND'!HenryHub*HLOOKUP(YEAR(CK$2),'CVU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L145" s="146">
        <f>IF(MONTH(CL$2)&lt;&gt;1,CK145,(('CVU IND'!$I$20+'CVU IND'!HenryHub*HLOOKUP(YEAR(CL$2),'CVU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M145" s="146">
        <f>IF(MONTH(CM$2)&lt;&gt;1,CL145,(('CVU IND'!$I$20+'CVU IND'!HenryHub*HLOOKUP(YEAR(CM$2),'CVU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N145" s="146">
        <f>IF(MONTH(CN$2)&lt;&gt;1,CM145,(('CVU IND'!$I$20+'CVU IND'!HenryHub*HLOOKUP(YEAR(CN$2),'CVU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O145" s="146">
        <f>IF(MONTH(CO$2)&lt;&gt;1,CN145,(('CVU IND'!$I$20+'CVU IND'!HenryHub*HLOOKUP(YEAR(CO$2),'CVU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P145" s="146">
        <f>IF(MONTH(CP$2)&lt;&gt;1,CO145,(('CVU IND'!$I$20+'CVU IND'!HenryHub*HLOOKUP(YEAR(CP$2),'CVU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Q145" s="146">
        <f>IF(MONTH(CQ$2)&lt;&gt;1,CP145,(('CVU IND'!$I$20+'CVU IND'!HenryHub*HLOOKUP(YEAR(CQ$2),'CVU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R145" s="146">
        <f>IF(MONTH(CR$2)&lt;&gt;1,CQ145,(('CVU IND'!$I$20+'CVU IND'!HenryHub*HLOOKUP(YEAR(CR$2),'CVU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S145" s="146">
        <f>IF(MONTH(CS$2)&lt;&gt;1,CR145,(('CVU IND'!$I$20+'CVU IND'!HenryHub*HLOOKUP(YEAR(CS$2),'CVU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T145" s="146">
        <f>IF(MONTH(CT$2)&lt;&gt;1,CS145,(('CVU IND'!$I$20+'CVU IND'!HenryHub*HLOOKUP(YEAR(CT$2),'CVU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U145" s="146">
        <f>IF(MONTH(CU$2)&lt;&gt;1,CT145,(('CVU IND'!$I$20+'CVU IND'!HenryHub*HLOOKUP(YEAR(CU$2),'CVU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V145" s="146">
        <f>IF(MONTH(CV$2)&lt;&gt;1,CU145,(('CVU IND'!$I$20+'CVU IND'!HenryHub*HLOOKUP(YEAR(CV$2),'CVU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W145" s="146">
        <f>IF(MONTH(CW$2)&lt;&gt;1,CV145,(('CVU IND'!$I$20+'CVU IND'!HenryHub*HLOOKUP(YEAR(CW$2),'CVU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X145" s="146">
        <f>IF(MONTH(CX$2)&lt;&gt;1,CW145,(('CVU IND'!$I$20+'CVU IND'!HenryHub*HLOOKUP(YEAR(CX$2),'CVU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Y145" s="146">
        <f>IF(MONTH(CY$2)&lt;&gt;1,CX145,(('CVU IND'!$I$20+'CVU IND'!HenryHub*HLOOKUP(YEAR(CY$2),'CVU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CZ145" s="146">
        <f>IF(MONTH(CZ$2)&lt;&gt;1,CY145,(('CVU IND'!$I$20+'CVU IND'!HenryHub*HLOOKUP(YEAR(CZ$2),'CVU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A145" s="146">
        <f>IF(MONTH(DA$2)&lt;&gt;1,CZ145,(('CVU IND'!$I$20+'CVU IND'!HenryHub*HLOOKUP(YEAR(DA$2),'CVU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B145" s="146">
        <f>IF(MONTH(DB$2)&lt;&gt;1,DA145,(('CVU IND'!$I$20+'CVU IND'!HenryHub*HLOOKUP(YEAR(DB$2),'CVU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C145" s="146">
        <f>IF(MONTH(DC$2)&lt;&gt;1,DB145,(('CVU IND'!$I$20+'CVU IND'!HenryHub*HLOOKUP(YEAR(DC$2),'CVU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D145" s="146">
        <f>IF(MONTH(DD$2)&lt;&gt;1,DC145,(('CVU IND'!$I$20+'CVU IND'!HenryHub*HLOOKUP(YEAR(DD$2),'CVU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E145" s="146">
        <f>IF(MONTH(DE$2)&lt;&gt;1,DD145,(('CVU IND'!$I$20+'CVU IND'!HenryHub*HLOOKUP(YEAR(DE$2),'CVU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F145" s="146">
        <f>IF(MONTH(DF$2)&lt;&gt;1,DE145,(('CVU IND'!$I$20+'CVU IND'!HenryHub*HLOOKUP(YEAR(DF$2),'CVU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G145" s="146">
        <f>IF(MONTH(DG$2)&lt;&gt;1,DF145,(('CVU IND'!$I$20+'CVU IND'!HenryHub*HLOOKUP(YEAR(DG$2),'CVU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H145" s="146">
        <f>IF(MONTH(DH$2)&lt;&gt;1,DG145,(('CVU IND'!$I$20+'CVU IND'!HenryHub*HLOOKUP(YEAR(DH$2),'CVU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I145" s="146">
        <f>IF(MONTH(DI$2)&lt;&gt;1,DH145,(('CVU IND'!$I$20+'CVU IND'!HenryHub*HLOOKUP(YEAR(DI$2),'CVU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J145" s="146">
        <f>IF(MONTH(DJ$2)&lt;&gt;1,DI145,(('CVU IND'!$I$20+'CVU IND'!HenryHub*HLOOKUP(YEAR(DJ$2),'CVU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K145" s="146">
        <f>IF(MONTH(DK$2)&lt;&gt;1,DJ145,(('CVU IND'!$I$20+'CVU IND'!HenryHub*HLOOKUP(YEAR(DK$2),'CVU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L145" s="146">
        <f>IF(MONTH(DL$2)&lt;&gt;1,DK145,(('CVU IND'!$I$20+'CVU IND'!HenryHub*HLOOKUP(YEAR(DL$2),'CVU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M145" s="146">
        <f>IF(MONTH(DM$2)&lt;&gt;1,DL145,(('CVU IND'!$I$20+'CVU IND'!HenryHub*HLOOKUP(YEAR(DM$2),'CVU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N145" s="146">
        <f>IF(MONTH(DN$2)&lt;&gt;1,DM145,(('CVU IND'!$I$20+'CVU IND'!HenryHub*HLOOKUP(YEAR(DN$2),'CVU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O145" s="146">
        <f>IF(MONTH(DO$2)&lt;&gt;1,DN145,(('CVU IND'!$I$20+'CVU IND'!HenryHub*HLOOKUP(YEAR(DO$2),'CVU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P145" s="146">
        <f>IF(MONTH(DP$2)&lt;&gt;1,DO145,(('CVU IND'!$I$20+'CVU IND'!HenryHub*HLOOKUP(YEAR(DP$2),'CVU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Q145" s="146">
        <f>IF(MONTH(DQ$2)&lt;&gt;1,DP145,(('CVU IND'!$I$20+'CVU IND'!HenryHub*HLOOKUP(YEAR(DQ$2),'CVU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R145" s="146">
        <f>IF(MONTH(DR$2)&lt;&gt;1,DQ145,(('CVU IND'!$I$20+'CVU IND'!HenryHub*HLOOKUP(YEAR(DR$2),'CVU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S145" s="146">
        <f>IF(MONTH(DS$2)&lt;&gt;1,DR145,(('CVU IND'!$I$20+'CVU IND'!HenryHub*HLOOKUP(YEAR(DS$2),'CVU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T145" s="146">
        <f>IF(MONTH(DT$2)&lt;&gt;1,DS145,(('CVU IND'!$I$20+'CVU IND'!HenryHub*HLOOKUP(YEAR(DT$2),'CVU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U145" s="146">
        <f>IF(MONTH(DU$2)&lt;&gt;1,DT145,(('CVU IND'!$I$20+'CVU IND'!HenryHub*HLOOKUP(YEAR(DU$2),'CVU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V145" s="146">
        <f>IF(MONTH(DV$2)&lt;&gt;1,DU145,(('CVU IND'!$I$20+'CVU IND'!HenryHub*HLOOKUP(YEAR(DV$2),'CVU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W145" s="146">
        <f>IF(MONTH(DW$2)&lt;&gt;1,DV145,(('CVU IND'!$I$20+'CVU IND'!HenryHub*HLOOKUP(YEAR(DW$2),'CVU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X145" s="146">
        <f>IF(MONTH(DX$2)&lt;&gt;1,DW145,(('CVU IND'!$I$20+'CVU IND'!HenryHub*HLOOKUP(YEAR(DX$2),'CVU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Y145" s="146">
        <f>IF(MONTH(DY$2)&lt;&gt;1,DX145,(('CVU IND'!$I$20+'CVU IND'!HenryHub*HLOOKUP(YEAR(DY$2),'CVU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Z145" s="146">
        <f>IF(MONTH(DZ$2)&lt;&gt;1,DY145,(('CVU IND'!$I$20+'CVU IND'!HenryHub*HLOOKUP(YEAR(DZ$2),'CVU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A145" s="146">
        <f>IF(MONTH(EA$2)&lt;&gt;1,DZ145,(('CVU IND'!$I$20+'CVU IND'!HenryHub*HLOOKUP(YEAR(EA$2),'CVU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B145" s="146">
        <f>IF(MONTH(EB$2)&lt;&gt;1,EA145,(('CVU IND'!$I$20+'CVU IND'!HenryHub*HLOOKUP(YEAR(EB$2),'CVU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C145" s="146">
        <f>IF(MONTH(EC$2)&lt;&gt;1,EB145,(('CVU IND'!$I$20+'CVU IND'!HenryHub*HLOOKUP(YEAR(EC$2),'CVU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D145" s="146">
        <f>IF(MONTH(ED$2)&lt;&gt;1,EC145,(('CVU IND'!$I$20+'CVU IND'!HenryHub*HLOOKUP(YEAR(ED$2),'CVU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E145" s="146">
        <f>IF(MONTH(EE$2)&lt;&gt;1,ED145,(('CVU IND'!$I$20+'CVU IND'!HenryHub*HLOOKUP(YEAR(EE$2),'CVU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F145" s="146">
        <f>IF(MONTH(EF$2)&lt;&gt;1,EE145,(('CVU IND'!$I$20+'CVU IND'!HenryHub*HLOOKUP(YEAR(EF$2),'CVU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G145" s="146">
        <f>IF(MONTH(EG$2)&lt;&gt;1,EF145,(('CVU IND'!$I$20+'CVU IND'!HenryHub*HLOOKUP(YEAR(EG$2),'CVU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H145" s="146">
        <f>IF(MONTH(EH$2)&lt;&gt;1,EG145,(('CVU IND'!$I$20+'CVU IND'!HenryHub*HLOOKUP(YEAR(EH$2),'CVU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I145" s="146">
        <f>IF(MONTH(EI$2)&lt;&gt;1,EH145,(('CVU IND'!$I$20+'CVU IND'!HenryHub*HLOOKUP(YEAR(EI$2),'CVU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J145" s="146">
        <f>IF(MONTH(EJ$2)&lt;&gt;1,EI145,(('CVU IND'!$I$20+'CVU IND'!HenryHub*HLOOKUP(YEAR(EJ$2),'CVU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K145" s="146">
        <f>IF(MONTH(EK$2)&lt;&gt;1,EJ145,(('CVU IND'!$I$20+'CVU IND'!HenryHub*HLOOKUP(YEAR(EK$2),'CVU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L145" s="146">
        <f>IF(MONTH(EL$2)&lt;&gt;1,EK145,(('CVU IND'!$I$20+'CVU IND'!HenryHub*HLOOKUP(YEAR(EL$2),'CVU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M145" s="146">
        <f>IF(MONTH(EM$2)&lt;&gt;1,EL145,(('CVU IND'!$I$20+'CVU IND'!HenryHub*HLOOKUP(YEAR(EM$2),'CVU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N145" s="146">
        <f>IF(MONTH(EN$2)&lt;&gt;1,EM145,(('CVU IND'!$I$20+'CVU IND'!HenryHub*HLOOKUP(YEAR(EN$2),'CVU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O145" s="146">
        <f>IF(MONTH(EO$2)&lt;&gt;1,EN145,(('CVU IND'!$I$20+'CVU IND'!HenryHub*HLOOKUP(YEAR(EO$2),'CVU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P145" s="146">
        <f>IF(MONTH(EP$2)&lt;&gt;1,EO145,(('CVU IND'!$I$20+'CVU IND'!HenryHub*HLOOKUP(YEAR(EP$2),'CVU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Q145" s="146">
        <f>IF(MONTH(EQ$2)&lt;&gt;1,EP145,(('CVU IND'!$I$20+'CVU IND'!HenryHub*HLOOKUP(YEAR(EQ$2),'CVU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R145" s="146">
        <f>IF(MONTH(ER$2)&lt;&gt;1,EQ145,(('CVU IND'!$I$20+'CVU IND'!HenryHub*HLOOKUP(YEAR(ER$2),'CVU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S145" s="146">
        <f>IF(MONTH(ES$2)&lt;&gt;1,ER145,(('CVU IND'!$I$20+'CVU IND'!HenryHub*HLOOKUP(YEAR(ES$2),'CVU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T145" s="146">
        <f>IF(MONTH(ET$2)&lt;&gt;1,ES145,(('CVU IND'!$I$20+'CVU IND'!HenryHub*HLOOKUP(YEAR(ET$2),'CVU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U145" s="146">
        <f>IF(MONTH(EU$2)&lt;&gt;1,ET145,(('CVU IND'!$I$20+'CVU IND'!HenryHub*HLOOKUP(YEAR(EU$2),'CVU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V145" s="146">
        <f>IF(MONTH(EV$2)&lt;&gt;1,EU145,(('CVU IND'!$I$20+'CVU IND'!HenryHub*HLOOKUP(YEAR(EV$2),'CVU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W145" s="146">
        <f>IF(MONTH(EW$2)&lt;&gt;1,EV145,(('CVU IND'!$I$20+'CVU IND'!HenryHub*HLOOKUP(YEAR(EW$2),'CVU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X145" s="146">
        <f>IF(MONTH(EX$2)&lt;&gt;1,EW145,(('CVU IND'!$I$20+'CVU IND'!HenryHub*HLOOKUP(YEAR(EX$2),'CVU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Y145" s="146">
        <f>IF(MONTH(EY$2)&lt;&gt;1,EX145,(('CVU IND'!$I$20+'CVU IND'!HenryHub*HLOOKUP(YEAR(EY$2),'CVU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Z145" s="146">
        <f>IF(MONTH(EZ$2)&lt;&gt;1,EY145,(('CVU IND'!$I$20+'CVU IND'!HenryHub*HLOOKUP(YEAR(EZ$2),'CVU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A145" s="146">
        <f>IF(MONTH(FA$2)&lt;&gt;1,EZ145,(('CVU IND'!$I$20+'CVU IND'!HenryHub*HLOOKUP(YEAR(FA$2),'CVU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B145" s="146">
        <f>IF(MONTH(FB$2)&lt;&gt;1,FA145,(('CVU IND'!$I$20+'CVU IND'!HenryHub*HLOOKUP(YEAR(FB$2),'CVU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C145" s="146">
        <f>IF(MONTH(FC$2)&lt;&gt;1,FB145,(('CVU IND'!$I$20+'CVU IND'!HenryHub*HLOOKUP(YEAR(FC$2),'CVU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D145" s="146">
        <f>IF(MONTH(FD$2)&lt;&gt;1,FC145,(('CVU IND'!$I$20+'CVU IND'!HenryHub*HLOOKUP(YEAR(FD$2),'CVU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E145" s="146">
        <f>IF(MONTH(FE$2)&lt;&gt;1,FD145,(('CVU IND'!$I$20+'CVU IND'!HenryHub*HLOOKUP(YEAR(FE$2),'CVU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F145" s="146">
        <f>IF(MONTH(FF$2)&lt;&gt;1,FE145,(('CVU IND'!$I$20+'CVU IND'!HenryHub*HLOOKUP(YEAR(FF$2),'CVU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G145" s="146">
        <f>IF(MONTH(FG$2)&lt;&gt;1,FF145,(('CVU IND'!$I$20+'CVU IND'!HenryHub*HLOOKUP(YEAR(FG$2),'CVU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H145" s="146">
        <f>IF(MONTH(FH$2)&lt;&gt;1,FG145,(('CVU IND'!$I$20+'CVU IND'!HenryHub*HLOOKUP(YEAR(FH$2),'CVU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I145" s="146">
        <f>IF(MONTH(FI$2)&lt;&gt;1,FH145,(('CVU IND'!$I$20+'CVU IND'!HenryHub*HLOOKUP(YEAR(FI$2),'CVU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J145" s="146">
        <f>IF(MONTH(FJ$2)&lt;&gt;1,FI145,(('CVU IND'!$I$20+'CVU IND'!HenryHub*HLOOKUP(YEAR(FJ$2),'CVU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K145" s="146">
        <f>IF(MONTH(FK$2)&lt;&gt;1,FJ145,(('CVU IND'!$I$20+'CVU IND'!HenryHub*HLOOKUP(YEAR(FK$2),'CVU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L145" s="146">
        <f>IF(MONTH(FL$2)&lt;&gt;1,FK145,(('CVU IND'!$I$20+'CVU IND'!HenryHub*HLOOKUP(YEAR(FL$2),'CVU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M145" s="146">
        <f>IF(MONTH(FM$2)&lt;&gt;1,FL145,(('CVU IND'!$I$20+'CVU IND'!HenryHub*HLOOKUP(YEAR(FM$2),'CVU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N145" s="146">
        <f>IF(MONTH(FN$2)&lt;&gt;1,FM145,(('CVU IND'!$I$20+'CVU IND'!HenryHub*HLOOKUP(YEAR(FN$2),'CVU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O145" s="146">
        <f>IF(MONTH(FO$2)&lt;&gt;1,FN145,(('CVU IND'!$I$20+'CVU IND'!HenryHub*HLOOKUP(YEAR(FO$2),'CVU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P145" s="146">
        <f>IF(MONTH(FP$2)&lt;&gt;1,FO145,(('CVU IND'!$I$20+'CVU IND'!HenryHub*HLOOKUP(YEAR(FP$2),'CVU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Q145" s="146">
        <f>IF(MONTH(FQ$2)&lt;&gt;1,FP145,(('CVU IND'!$I$20+'CVU IND'!HenryHub*HLOOKUP(YEAR(FQ$2),'CVU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R145" s="146">
        <f>IF(MONTH(FR$2)&lt;&gt;1,FQ145,(('CVU IND'!$I$20+'CVU IND'!HenryHub*HLOOKUP(YEAR(FR$2),'CVU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S145" s="146">
        <f>IF(MONTH(FS$2)&lt;&gt;1,FR145,(('CVU IND'!$I$20+'CVU IND'!HenryHub*HLOOKUP(YEAR(FS$2),'CVU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T145" s="146">
        <f>IF(MONTH(FT$2)&lt;&gt;1,FS145,(('CVU IND'!$I$20+'CVU IND'!HenryHub*HLOOKUP(YEAR(FT$2),'CVU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U145" s="146">
        <f>IF(MONTH(FU$2)&lt;&gt;1,FT145,(('CVU IND'!$I$20+'CVU IND'!HenryHub*HLOOKUP(YEAR(FU$2),'CVU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V145" s="146">
        <f>IF(MONTH(FV$2)&lt;&gt;1,FU145,(('CVU IND'!$I$20+'CVU IND'!HenryHub*HLOOKUP(YEAR(FV$2),'CVU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W145" s="146">
        <f>IF(MONTH(FW$2)&lt;&gt;1,FV145,(('CVU IND'!$I$20+'CVU IND'!HenryHub*HLOOKUP(YEAR(FW$2),'CVU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X145" s="146">
        <f>IF(MONTH(FX$2)&lt;&gt;1,FW145,(('CVU IND'!$I$20+'CVU IND'!HenryHub*HLOOKUP(YEAR(FX$2),'CVU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Y145" s="146">
        <f>IF(MONTH(FY$2)&lt;&gt;1,FX145,(('CVU IND'!$I$20+'CVU IND'!HenryHub*HLOOKUP(YEAR(FY$2),'CVU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Z145" s="146">
        <f>IF(MONTH(FZ$2)&lt;&gt;1,FY145,(('CVU IND'!$I$20+'CVU IND'!HenryHub*HLOOKUP(YEAR(FZ$2),'CVU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A145" s="146">
        <f>IF(MONTH(GA$2)&lt;&gt;1,FZ145,(('CVU IND'!$I$20+'CVU IND'!HenryHub*HLOOKUP(YEAR(GA$2),'CVU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B145" s="146">
        <f>IF(MONTH(GB$2)&lt;&gt;1,GA145,(('CVU IND'!$I$20+'CVU IND'!HenryHub*HLOOKUP(YEAR(GB$2),'CVU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C145" s="146">
        <f>IF(MONTH(GC$2)&lt;&gt;1,GB145,(('CVU IND'!$I$20+'CVU IND'!HenryHub*HLOOKUP(YEAR(GC$2),'CVU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D145" s="146">
        <f>IF(MONTH(GD$2)&lt;&gt;1,GC145,(('CVU IND'!$I$20+'CVU IND'!HenryHub*HLOOKUP(YEAR(GD$2),'CVU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E145" s="146">
        <f>IF(MONTH(GE$2)&lt;&gt;1,GD145,(('CVU IND'!$I$20+'CVU IND'!HenryHub*HLOOKUP(YEAR(GE$2),'CVU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F145" s="146">
        <f>IF(MONTH(GF$2)&lt;&gt;1,GE145,(('CVU IND'!$I$20+'CVU IND'!HenryHub*HLOOKUP(YEAR(GF$2),'CVU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G145" s="146">
        <f>IF(MONTH(GG$2)&lt;&gt;1,GF145,(('CVU IND'!$I$20+'CVU IND'!HenryHub*HLOOKUP(YEAR(GG$2),'CVU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H145" s="146">
        <f>IF(MONTH(GH$2)&lt;&gt;1,GG145,(('CVU IND'!$I$20+'CVU IND'!HenryHub*HLOOKUP(YEAR(GH$2),'CVU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I145" s="146">
        <f>IF(MONTH(GI$2)&lt;&gt;1,GH145,(('CVU IND'!$I$20+'CVU IND'!HenryHub*HLOOKUP(YEAR(GI$2),'CVU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J145" s="146">
        <f>IF(MONTH(GJ$2)&lt;&gt;1,GI145,(('CVU IND'!$I$20+'CVU IND'!HenryHub*HLOOKUP(YEAR(GJ$2),'CVU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K145" s="146">
        <f>IF(MONTH(GK$2)&lt;&gt;1,GJ145,(('CVU IND'!$I$20+'CVU IND'!HenryHub*HLOOKUP(YEAR(GK$2),'CVU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L145" s="146">
        <f>IF(MONTH(GL$2)&lt;&gt;1,GK145,(('CVU IND'!$I$20+'CVU IND'!HenryHub*HLOOKUP(YEAR(GL$2),'CVU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M145" s="146">
        <f>IF(MONTH(GM$2)&lt;&gt;1,GL145,(('CVU IND'!$I$20+'CVU IND'!HenryHub*HLOOKUP(YEAR(GM$2),'CVU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N145" s="146">
        <f>IF(MONTH(GN$2)&lt;&gt;1,GM145,(('CVU IND'!$I$20+'CVU IND'!HenryHub*HLOOKUP(YEAR(GN$2),'CVU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O145" s="146">
        <f>IF(MONTH(GO$2)&lt;&gt;1,GN145,(('CVU IND'!$I$20+'CVU IND'!HenryHub*HLOOKUP(YEAR(GO$2),'CVU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P145" s="146">
        <f>IF(MONTH(GP$2)&lt;&gt;1,GO145,(('CVU IND'!$I$20+'CVU IND'!HenryHub*HLOOKUP(YEAR(GP$2),'CVU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Q145" s="146">
        <f>IF(MONTH(GQ$2)&lt;&gt;1,GP145,(('CVU IND'!$I$20+'CVU IND'!HenryHub*HLOOKUP(YEAR(GQ$2),'CVU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R145" s="146">
        <f>IF(MONTH(GR$2)&lt;&gt;1,GQ145,(('CVU IND'!$I$20+'CVU IND'!HenryHub*HLOOKUP(YEAR(GR$2),'CVU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S145" s="146">
        <f>IF(MONTH(GS$2)&lt;&gt;1,GR145,(('CVU IND'!$I$20+'CVU IND'!HenryHub*HLOOKUP(YEAR(GS$2),'CVU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T145" s="146">
        <f>IF(MONTH(GT$2)&lt;&gt;1,GS145,(('CVU IND'!$I$20+'CVU IND'!HenryHub*HLOOKUP(YEAR(GT$2),'CVU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U145" s="146">
        <f>IF(MONTH(GU$2)&lt;&gt;1,GT145,(('CVU IND'!$I$20+'CVU IND'!HenryHub*HLOOKUP(YEAR(GU$2),'CVU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V145" s="146">
        <f>IF(MONTH(GV$2)&lt;&gt;1,GU145,(('CVU IND'!$I$20+'CVU IND'!HenryHub*HLOOKUP(YEAR(GV$2),'CVU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W145" s="146">
        <f>IF(MONTH(GW$2)&lt;&gt;1,GV145,(('CVU IND'!$I$20+'CVU IND'!HenryHub*HLOOKUP(YEAR(GW$2),'CVU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X145" s="146">
        <f>IF(MONTH(GX$2)&lt;&gt;1,GW145,(('CVU IND'!$I$20+'CVU IND'!HenryHub*HLOOKUP(YEAR(GX$2),'CVU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Y145" s="146">
        <f>IF(MONTH(GY$2)&lt;&gt;1,GX145,(('CVU IND'!$I$20+'CVU IND'!HenryHub*HLOOKUP(YEAR(GY$2),'CVU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Z145" s="146">
        <f>IF(MONTH(GZ$2)&lt;&gt;1,GY145,(('CVU IND'!$I$20+'CVU IND'!HenryHub*HLOOKUP(YEAR(GZ$2),'CVU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A145" s="146">
        <f>IF(MONTH(HA$2)&lt;&gt;1,GZ145,(('CVU IND'!$I$20+'CVU IND'!HenryHub*HLOOKUP(YEAR(HA$2),'CVU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B145" s="146">
        <f>IF(MONTH(HB$2)&lt;&gt;1,HA145,(('CVU IND'!$I$20+'CVU IND'!HenryHub*HLOOKUP(YEAR(HB$2),'CVU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C145" s="146">
        <f>IF(MONTH(HC$2)&lt;&gt;1,HB145,(('CVU IND'!$I$20+'CVU IND'!HenryHub*HLOOKUP(YEAR(HC$2),'CVU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D145" s="146">
        <f>IF(MONTH(HD$2)&lt;&gt;1,HC145,(('CVU IND'!$I$20+'CVU IND'!HenryHub*HLOOKUP(YEAR(HD$2),'CVU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E145" s="146">
        <f>IF(MONTH(HE$2)&lt;&gt;1,HD145,(('CVU IND'!$I$20+'CVU IND'!HenryHub*HLOOKUP(YEAR(HE$2),'CVU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F145" s="146">
        <f>IF(MONTH(HF$2)&lt;&gt;1,HE145,(('CVU IND'!$I$20+'CVU IND'!HenryHub*HLOOKUP(YEAR(HF$2),'CVU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G145" s="146">
        <f>IF(MONTH(HG$2)&lt;&gt;1,HF145,(('CVU IND'!$I$20+'CVU IND'!HenryHub*HLOOKUP(YEAR(HG$2),'CVU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H145" s="146">
        <f>IF(MONTH(HH$2)&lt;&gt;1,HG145,(('CVU IND'!$I$20+'CVU IND'!HenryHub*HLOOKUP(YEAR(HH$2),'CVU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I145" s="146">
        <f>IF(MONTH(HI$2)&lt;&gt;1,HH145,(('CVU IND'!$I$20+'CVU IND'!HenryHub*HLOOKUP(YEAR(HI$2),'CVU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J145" s="146">
        <f>IF(MONTH(HJ$2)&lt;&gt;1,HI145,(('CVU IND'!$I$20+'CVU IND'!HenryHub*HLOOKUP(YEAR(HJ$2),'CVU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K145" s="146">
        <f>IF(MONTH(HK$2)&lt;&gt;1,HJ145,(('CVU IND'!$I$20+'CVU IND'!HenryHub*HLOOKUP(YEAR(HK$2),'CVU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L145" s="146">
        <f>IF(MONTH(HL$2)&lt;&gt;1,HK145,(('CVU IND'!$I$20+'CVU IND'!HenryHub*HLOOKUP(YEAR(HL$2),'CVU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M145" s="146">
        <f>IF(MONTH(HM$2)&lt;&gt;1,HL145,(('CVU IND'!$I$20+'CVU IND'!HenryHub*HLOOKUP(YEAR(HM$2),'CVU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N145" s="146">
        <f>IF(MONTH(HN$2)&lt;&gt;1,HM145,(('CVU IND'!$I$20+'CVU IND'!HenryHub*HLOOKUP(YEAR(HN$2),'CVU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O145" s="423">
        <v>585.32420119322035</v>
      </c>
      <c r="HP145" s="423">
        <v>585.32420119322035</v>
      </c>
      <c r="HQ145" s="423">
        <v>585.32420119322035</v>
      </c>
      <c r="HR145" s="423">
        <v>585.32420119322035</v>
      </c>
      <c r="HS145" s="423">
        <v>585.32420119322035</v>
      </c>
      <c r="HT145" s="423">
        <v>585.32420119322035</v>
      </c>
      <c r="HU145" s="423">
        <v>585.32420119322035</v>
      </c>
      <c r="HV145" s="423">
        <v>585.32420119322035</v>
      </c>
      <c r="HW145" s="423">
        <v>585.32420119322035</v>
      </c>
      <c r="HX145" s="423">
        <v>585.32420119322035</v>
      </c>
      <c r="HY145" s="423">
        <v>585.32420119322035</v>
      </c>
      <c r="HZ145" s="423">
        <v>585.32420119322035</v>
      </c>
      <c r="IA145" s="423">
        <v>585.32420119322035</v>
      </c>
      <c r="IB145" s="423">
        <v>585.32420119322035</v>
      </c>
      <c r="IC145" s="423">
        <v>585.32420119322035</v>
      </c>
      <c r="ID145" s="423">
        <v>585.32420119322035</v>
      </c>
      <c r="IE145" s="423">
        <v>585.32420119322035</v>
      </c>
      <c r="IF145" s="423">
        <v>585.32420119322035</v>
      </c>
      <c r="IG145" s="423">
        <v>585.32420119322035</v>
      </c>
      <c r="IH145" s="423">
        <v>585.32420119322035</v>
      </c>
      <c r="II145" s="423">
        <v>585.32420119322035</v>
      </c>
      <c r="IJ145" s="423">
        <v>585.32420119322035</v>
      </c>
      <c r="IK145" s="423">
        <v>585.32420119322035</v>
      </c>
      <c r="IL145" s="423">
        <v>585.32420119322035</v>
      </c>
    </row>
    <row r="146" spans="1:246" x14ac:dyDescent="0.25">
      <c r="A146" s="162">
        <v>475</v>
      </c>
      <c r="B146" s="163" t="s">
        <v>264</v>
      </c>
      <c r="C146" s="163">
        <v>2</v>
      </c>
      <c r="D146" s="163">
        <v>0.02</v>
      </c>
      <c r="E146" s="164">
        <v>32594720.310119621</v>
      </c>
      <c r="F146" s="145">
        <f t="shared" si="11"/>
        <v>327.60749999999996</v>
      </c>
      <c r="G146" s="146">
        <f t="shared" si="25"/>
        <v>301.33</v>
      </c>
      <c r="H146" s="147">
        <f>MAX(0,IF(Q146&lt;&gt;"",(YEAR(Q146)-YEAR(GERAL!$G$3))*12+MONTH(Q146)+1,999))</f>
        <v>999</v>
      </c>
      <c r="I146" s="148"/>
      <c r="J146" s="165">
        <v>46753</v>
      </c>
      <c r="K146" s="150">
        <f>IF(J146&lt;&gt;"",(YEAR(J146)-YEAR(GERAL!$G$3))*12+MONTH(J146)+IF(DAY(J146)&gt;1,1,0),0)</f>
        <v>97</v>
      </c>
      <c r="L146" s="166">
        <v>5</v>
      </c>
      <c r="M146" s="166">
        <v>5</v>
      </c>
      <c r="N146" s="167">
        <v>344.65</v>
      </c>
      <c r="O146" s="168">
        <v>0</v>
      </c>
      <c r="P146" s="169"/>
      <c r="Q146" s="165"/>
      <c r="R146" s="170">
        <f t="shared" si="16"/>
        <v>363</v>
      </c>
      <c r="S146" s="171">
        <v>1</v>
      </c>
      <c r="T146" s="172">
        <v>0.4</v>
      </c>
      <c r="AL146" s="170" t="s">
        <v>265</v>
      </c>
      <c r="AM146" s="150" t="s">
        <v>392</v>
      </c>
      <c r="AQ146" s="146">
        <v>301.33</v>
      </c>
      <c r="AR146" s="146">
        <v>301.33</v>
      </c>
      <c r="AS146" s="146">
        <v>301.33</v>
      </c>
      <c r="AT146" s="146">
        <v>301.33</v>
      </c>
      <c r="AU146" s="146">
        <v>301.33</v>
      </c>
      <c r="AV146" s="146">
        <v>301.33</v>
      </c>
      <c r="AW146" s="146">
        <v>301.33</v>
      </c>
      <c r="AX146" s="146">
        <v>301.33</v>
      </c>
      <c r="AY146" s="146">
        <v>301.33</v>
      </c>
      <c r="AZ146" s="146">
        <v>301.33</v>
      </c>
      <c r="BA146" s="146">
        <v>301.33</v>
      </c>
      <c r="BB146" s="146">
        <v>301.33</v>
      </c>
      <c r="BC146" s="146">
        <v>301.33</v>
      </c>
      <c r="BD146" s="146">
        <v>301.33</v>
      </c>
      <c r="BE146" s="146">
        <v>301.33</v>
      </c>
      <c r="BF146" s="146">
        <v>301.33</v>
      </c>
      <c r="BG146" s="146">
        <v>301.33</v>
      </c>
      <c r="BH146" s="146">
        <v>301.33</v>
      </c>
      <c r="BI146" s="146">
        <v>301.33</v>
      </c>
      <c r="BJ146" s="146">
        <v>301.33</v>
      </c>
      <c r="BK146" s="146">
        <v>301.33</v>
      </c>
      <c r="BL146" s="146">
        <v>301.33</v>
      </c>
      <c r="BM146" s="146">
        <v>301.33</v>
      </c>
      <c r="BN146" s="146">
        <v>301.33</v>
      </c>
      <c r="BO146" s="146">
        <v>301.33</v>
      </c>
      <c r="BP146" s="146">
        <v>301.33</v>
      </c>
      <c r="BQ146" s="146">
        <v>301.33</v>
      </c>
      <c r="BR146" s="146">
        <v>301.33</v>
      </c>
      <c r="BS146" s="146">
        <v>301.33</v>
      </c>
      <c r="BT146" s="146">
        <v>301.33</v>
      </c>
      <c r="BU146" s="146">
        <v>301.33</v>
      </c>
      <c r="BV146" s="146">
        <v>301.33</v>
      </c>
      <c r="BW146" s="146">
        <v>301.33</v>
      </c>
      <c r="BX146" s="146">
        <v>301.33</v>
      </c>
      <c r="BY146" s="146">
        <v>301.33</v>
      </c>
      <c r="BZ146" s="146">
        <v>301.33</v>
      </c>
      <c r="CA146" s="146">
        <v>301.33</v>
      </c>
      <c r="CB146" s="146">
        <v>301.33</v>
      </c>
      <c r="CC146" s="146">
        <v>301.33</v>
      </c>
      <c r="CD146" s="146">
        <v>301.33</v>
      </c>
      <c r="CE146" s="146">
        <v>301.33</v>
      </c>
      <c r="CF146" s="146">
        <v>301.33</v>
      </c>
      <c r="CG146" s="146">
        <v>301.33</v>
      </c>
      <c r="CH146" s="146">
        <v>301.33</v>
      </c>
      <c r="CI146" s="146">
        <v>301.33</v>
      </c>
      <c r="CJ146" s="146">
        <v>301.33</v>
      </c>
      <c r="CK146" s="146">
        <v>301.33</v>
      </c>
      <c r="CL146" s="146">
        <v>301.33</v>
      </c>
      <c r="CM146" s="146">
        <v>301.33</v>
      </c>
      <c r="CN146" s="146">
        <v>301.33</v>
      </c>
      <c r="CO146" s="146">
        <v>301.33</v>
      </c>
      <c r="CP146" s="146">
        <v>301.33</v>
      </c>
      <c r="CQ146" s="146">
        <v>301.33</v>
      </c>
      <c r="CR146" s="146">
        <v>301.33</v>
      </c>
      <c r="CS146" s="146">
        <v>301.33</v>
      </c>
      <c r="CT146" s="146">
        <v>301.33</v>
      </c>
      <c r="CU146" s="146">
        <v>301.33</v>
      </c>
      <c r="CV146" s="146">
        <v>301.33</v>
      </c>
      <c r="CW146" s="146">
        <v>301.33</v>
      </c>
      <c r="CX146" s="146">
        <v>301.33</v>
      </c>
      <c r="CY146" s="146">
        <v>301.33</v>
      </c>
      <c r="CZ146" s="146">
        <v>301.33</v>
      </c>
      <c r="DA146" s="146">
        <v>301.33</v>
      </c>
      <c r="DB146" s="146">
        <v>301.33</v>
      </c>
      <c r="DC146" s="146">
        <v>301.33</v>
      </c>
      <c r="DD146" s="146">
        <v>301.33</v>
      </c>
      <c r="DE146" s="146">
        <v>301.33</v>
      </c>
      <c r="DF146" s="146">
        <v>301.33</v>
      </c>
      <c r="DG146" s="146">
        <v>301.33</v>
      </c>
      <c r="DH146" s="146">
        <v>301.33</v>
      </c>
      <c r="DI146" s="146">
        <v>301.33</v>
      </c>
      <c r="DJ146" s="146">
        <v>301.33</v>
      </c>
      <c r="DK146" s="146">
        <v>301.33</v>
      </c>
      <c r="DL146" s="146">
        <v>301.33</v>
      </c>
      <c r="DM146" s="146">
        <v>301.33</v>
      </c>
      <c r="DN146" s="146">
        <v>301.33</v>
      </c>
      <c r="DO146" s="146">
        <v>301.33</v>
      </c>
      <c r="DP146" s="146">
        <v>301.33</v>
      </c>
      <c r="DQ146" s="146">
        <v>301.33</v>
      </c>
      <c r="DR146" s="146">
        <v>301.33</v>
      </c>
      <c r="DS146" s="146">
        <v>301.33</v>
      </c>
      <c r="DT146" s="146">
        <v>301.33</v>
      </c>
      <c r="DU146" s="146">
        <v>301.33</v>
      </c>
      <c r="DV146" s="146">
        <v>301.33</v>
      </c>
      <c r="DW146" s="146">
        <v>301.33</v>
      </c>
      <c r="DX146" s="146">
        <v>301.33</v>
      </c>
      <c r="DY146" s="146">
        <v>301.33</v>
      </c>
      <c r="DZ146" s="146">
        <v>301.33</v>
      </c>
      <c r="EA146" s="146">
        <v>301.33</v>
      </c>
      <c r="EB146" s="146">
        <v>301.33</v>
      </c>
      <c r="EC146" s="146">
        <v>301.33</v>
      </c>
      <c r="ED146" s="146">
        <v>301.33</v>
      </c>
      <c r="EE146" s="146">
        <v>301.33</v>
      </c>
      <c r="EF146" s="146">
        <v>301.33</v>
      </c>
      <c r="EG146" s="146">
        <v>301.33</v>
      </c>
      <c r="EH146" s="146">
        <v>301.33</v>
      </c>
      <c r="EI146" s="146">
        <v>301.33</v>
      </c>
      <c r="EJ146" s="146">
        <v>301.33</v>
      </c>
      <c r="EK146" s="146">
        <v>301.33</v>
      </c>
      <c r="EL146" s="146">
        <v>301.33</v>
      </c>
      <c r="EM146" s="146">
        <v>301.33</v>
      </c>
      <c r="EN146" s="146">
        <v>301.33</v>
      </c>
      <c r="EO146" s="146">
        <v>301.33</v>
      </c>
      <c r="EP146" s="146">
        <v>301.33</v>
      </c>
      <c r="EQ146" s="146">
        <v>301.33</v>
      </c>
      <c r="ER146" s="146">
        <v>301.33</v>
      </c>
      <c r="ES146" s="146">
        <v>301.33</v>
      </c>
      <c r="ET146" s="146">
        <v>301.33</v>
      </c>
      <c r="EU146" s="146">
        <v>301.33</v>
      </c>
      <c r="EV146" s="146">
        <v>301.33</v>
      </c>
      <c r="EW146" s="146">
        <v>301.33</v>
      </c>
      <c r="EX146" s="146">
        <v>301.33</v>
      </c>
      <c r="EY146" s="146">
        <v>301.33</v>
      </c>
      <c r="EZ146" s="146">
        <v>301.33</v>
      </c>
      <c r="FA146" s="146">
        <v>301.33</v>
      </c>
      <c r="FB146" s="146">
        <v>301.33</v>
      </c>
      <c r="FC146" s="146">
        <v>301.33</v>
      </c>
      <c r="FD146" s="146">
        <v>301.33</v>
      </c>
      <c r="FE146" s="146">
        <v>301.33</v>
      </c>
      <c r="FF146" s="146">
        <v>301.33</v>
      </c>
      <c r="FG146" s="146">
        <v>301.33</v>
      </c>
      <c r="FH146" s="146">
        <v>301.33</v>
      </c>
      <c r="FI146" s="146">
        <v>301.33</v>
      </c>
      <c r="FJ146" s="146">
        <v>301.33</v>
      </c>
      <c r="FK146" s="146">
        <v>301.33</v>
      </c>
      <c r="FL146" s="146">
        <v>301.33</v>
      </c>
      <c r="FM146" s="146">
        <v>301.33</v>
      </c>
      <c r="FN146" s="146">
        <v>301.33</v>
      </c>
      <c r="FO146" s="146">
        <v>301.33</v>
      </c>
      <c r="FP146" s="146">
        <v>301.33</v>
      </c>
      <c r="FQ146" s="146">
        <v>301.33</v>
      </c>
      <c r="FR146" s="146">
        <v>301.33</v>
      </c>
      <c r="FS146" s="146">
        <v>301.33</v>
      </c>
      <c r="FT146" s="146">
        <v>301.33</v>
      </c>
      <c r="FU146" s="146">
        <v>301.33</v>
      </c>
      <c r="FV146" s="146">
        <v>301.33</v>
      </c>
      <c r="FW146" s="146">
        <v>301.33</v>
      </c>
      <c r="FX146" s="146">
        <v>301.33</v>
      </c>
      <c r="FY146" s="146">
        <v>301.33</v>
      </c>
      <c r="FZ146" s="146">
        <v>301.33</v>
      </c>
      <c r="GA146" s="146">
        <v>301.33</v>
      </c>
      <c r="GB146" s="146">
        <v>301.33</v>
      </c>
      <c r="GC146" s="146">
        <v>301.33</v>
      </c>
      <c r="GD146" s="146">
        <v>301.33</v>
      </c>
      <c r="GE146" s="146">
        <v>301.33</v>
      </c>
      <c r="GF146" s="146">
        <v>301.33</v>
      </c>
      <c r="GG146" s="146">
        <v>301.33</v>
      </c>
      <c r="GH146" s="146">
        <v>301.33</v>
      </c>
      <c r="GI146" s="146">
        <v>301.33</v>
      </c>
      <c r="GJ146" s="146">
        <v>301.33</v>
      </c>
      <c r="GK146" s="146">
        <v>301.33</v>
      </c>
      <c r="GL146" s="146">
        <v>301.33</v>
      </c>
      <c r="GM146" s="146">
        <v>301.33</v>
      </c>
      <c r="GN146" s="146">
        <v>301.33</v>
      </c>
      <c r="GO146" s="146">
        <v>301.33</v>
      </c>
      <c r="GP146" s="146">
        <v>301.33</v>
      </c>
      <c r="GQ146" s="146">
        <v>301.33</v>
      </c>
      <c r="GR146" s="146">
        <v>301.33</v>
      </c>
      <c r="GS146" s="146">
        <v>301.33</v>
      </c>
      <c r="GT146" s="146">
        <v>301.33</v>
      </c>
      <c r="GU146" s="146">
        <v>301.33</v>
      </c>
      <c r="GV146" s="146">
        <v>301.33</v>
      </c>
      <c r="GW146" s="146">
        <v>301.33</v>
      </c>
      <c r="GX146" s="146">
        <v>301.33</v>
      </c>
      <c r="GY146" s="146">
        <v>301.33</v>
      </c>
      <c r="GZ146" s="146">
        <v>301.33</v>
      </c>
      <c r="HA146" s="146">
        <v>301.33</v>
      </c>
      <c r="HB146" s="146">
        <v>301.33</v>
      </c>
      <c r="HC146" s="146">
        <v>301.33</v>
      </c>
      <c r="HD146" s="146">
        <v>301.33</v>
      </c>
      <c r="HE146" s="146">
        <v>301.33</v>
      </c>
      <c r="HF146" s="146">
        <v>301.33</v>
      </c>
      <c r="HG146" s="146">
        <v>301.33</v>
      </c>
      <c r="HH146" s="146">
        <v>301.33</v>
      </c>
      <c r="HI146" s="146">
        <v>301.33</v>
      </c>
      <c r="HJ146" s="146">
        <v>301.33</v>
      </c>
      <c r="HK146" s="146">
        <v>301.33</v>
      </c>
      <c r="HL146" s="146">
        <v>301.33</v>
      </c>
      <c r="HM146" s="146">
        <v>301.33</v>
      </c>
      <c r="HN146" s="146">
        <v>301.33</v>
      </c>
      <c r="HO146" s="423">
        <v>334.85</v>
      </c>
      <c r="HP146" s="423">
        <v>334.85</v>
      </c>
      <c r="HQ146" s="423">
        <v>334.85</v>
      </c>
      <c r="HR146" s="423">
        <v>334.85</v>
      </c>
      <c r="HS146" s="423">
        <v>334.85</v>
      </c>
      <c r="HT146" s="423">
        <v>334.85</v>
      </c>
      <c r="HU146" s="423">
        <v>334.85</v>
      </c>
      <c r="HV146" s="423">
        <v>334.85</v>
      </c>
      <c r="HW146" s="423">
        <v>334.85</v>
      </c>
      <c r="HX146" s="423">
        <v>334.85</v>
      </c>
      <c r="HY146" s="423">
        <v>334.85</v>
      </c>
      <c r="HZ146" s="423">
        <v>334.85</v>
      </c>
      <c r="IA146" s="423">
        <v>334.85</v>
      </c>
      <c r="IB146" s="423">
        <v>334.85</v>
      </c>
      <c r="IC146" s="423">
        <v>334.85</v>
      </c>
      <c r="ID146" s="423">
        <v>334.85</v>
      </c>
      <c r="IE146" s="423">
        <v>334.85</v>
      </c>
      <c r="IF146" s="423">
        <v>334.85</v>
      </c>
      <c r="IG146" s="423">
        <v>334.85</v>
      </c>
      <c r="IH146" s="423">
        <v>334.85</v>
      </c>
      <c r="II146" s="423">
        <v>334.85</v>
      </c>
      <c r="IJ146" s="423">
        <v>334.85</v>
      </c>
      <c r="IK146" s="423">
        <v>334.85</v>
      </c>
      <c r="IL146" s="423">
        <v>334.85</v>
      </c>
    </row>
    <row r="147" spans="1:246" x14ac:dyDescent="0.25">
      <c r="A147" s="162">
        <v>476</v>
      </c>
      <c r="B147" s="163" t="s">
        <v>266</v>
      </c>
      <c r="C147" s="163">
        <v>2</v>
      </c>
      <c r="D147" s="163">
        <v>0.02</v>
      </c>
      <c r="E147" s="164">
        <v>23525665.898764025</v>
      </c>
      <c r="F147" s="145">
        <f t="shared" si="11"/>
        <v>236.45499999999996</v>
      </c>
      <c r="G147" s="146">
        <f t="shared" si="25"/>
        <v>335.83</v>
      </c>
      <c r="H147" s="147">
        <f>MAX(0,IF(Q147&lt;&gt;"",(YEAR(Q147)-YEAR(GERAL!$G$3))*12+MONTH(Q147)+1,999))</f>
        <v>999</v>
      </c>
      <c r="I147" s="148"/>
      <c r="J147" s="165">
        <v>46753</v>
      </c>
      <c r="K147" s="150">
        <f>IF(J147&lt;&gt;"",(YEAR(J147)-YEAR(GERAL!$G$3))*12+MONTH(J147)+IF(DAY(J147)&gt;1,1,0),0)</f>
        <v>97</v>
      </c>
      <c r="L147" s="166">
        <v>5</v>
      </c>
      <c r="M147" s="166">
        <v>5</v>
      </c>
      <c r="N147" s="167">
        <v>344.65</v>
      </c>
      <c r="O147" s="168">
        <v>0</v>
      </c>
      <c r="P147" s="169"/>
      <c r="Q147" s="165"/>
      <c r="R147" s="170">
        <f t="shared" si="16"/>
        <v>262</v>
      </c>
      <c r="S147" s="171">
        <v>1</v>
      </c>
      <c r="T147" s="172">
        <v>0.4</v>
      </c>
      <c r="AL147" s="170" t="s">
        <v>265</v>
      </c>
      <c r="AM147" s="150" t="s">
        <v>392</v>
      </c>
      <c r="AQ147" s="146">
        <v>335.83</v>
      </c>
      <c r="AR147" s="146">
        <v>335.83</v>
      </c>
      <c r="AS147" s="146">
        <v>335.83</v>
      </c>
      <c r="AT147" s="146">
        <v>335.83</v>
      </c>
      <c r="AU147" s="146">
        <v>335.83</v>
      </c>
      <c r="AV147" s="146">
        <v>335.83</v>
      </c>
      <c r="AW147" s="146">
        <v>335.83</v>
      </c>
      <c r="AX147" s="146">
        <v>335.83</v>
      </c>
      <c r="AY147" s="146">
        <v>335.83</v>
      </c>
      <c r="AZ147" s="146">
        <v>335.83</v>
      </c>
      <c r="BA147" s="146">
        <v>335.83</v>
      </c>
      <c r="BB147" s="146">
        <v>335.83</v>
      </c>
      <c r="BC147" s="146">
        <v>335.83</v>
      </c>
      <c r="BD147" s="146">
        <v>335.83</v>
      </c>
      <c r="BE147" s="146">
        <v>335.83</v>
      </c>
      <c r="BF147" s="146">
        <v>335.83</v>
      </c>
      <c r="BG147" s="146">
        <v>335.83</v>
      </c>
      <c r="BH147" s="146">
        <v>335.83</v>
      </c>
      <c r="BI147" s="146">
        <v>335.83</v>
      </c>
      <c r="BJ147" s="146">
        <v>335.83</v>
      </c>
      <c r="BK147" s="146">
        <v>335.83</v>
      </c>
      <c r="BL147" s="146">
        <v>335.83</v>
      </c>
      <c r="BM147" s="146">
        <v>335.83</v>
      </c>
      <c r="BN147" s="146">
        <v>335.83</v>
      </c>
      <c r="BO147" s="146">
        <v>335.83</v>
      </c>
      <c r="BP147" s="146">
        <v>335.83</v>
      </c>
      <c r="BQ147" s="146">
        <v>335.83</v>
      </c>
      <c r="BR147" s="146">
        <v>335.83</v>
      </c>
      <c r="BS147" s="146">
        <v>335.83</v>
      </c>
      <c r="BT147" s="146">
        <v>335.83</v>
      </c>
      <c r="BU147" s="146">
        <v>335.83</v>
      </c>
      <c r="BV147" s="146">
        <v>335.83</v>
      </c>
      <c r="BW147" s="146">
        <v>335.83</v>
      </c>
      <c r="BX147" s="146">
        <v>335.83</v>
      </c>
      <c r="BY147" s="146">
        <v>335.83</v>
      </c>
      <c r="BZ147" s="146">
        <v>335.83</v>
      </c>
      <c r="CA147" s="146">
        <v>335.83</v>
      </c>
      <c r="CB147" s="146">
        <v>335.83</v>
      </c>
      <c r="CC147" s="146">
        <v>335.83</v>
      </c>
      <c r="CD147" s="146">
        <v>335.83</v>
      </c>
      <c r="CE147" s="146">
        <v>335.83</v>
      </c>
      <c r="CF147" s="146">
        <v>335.83</v>
      </c>
      <c r="CG147" s="146">
        <v>335.83</v>
      </c>
      <c r="CH147" s="146">
        <v>335.83</v>
      </c>
      <c r="CI147" s="146">
        <v>335.83</v>
      </c>
      <c r="CJ147" s="146">
        <v>335.83</v>
      </c>
      <c r="CK147" s="146">
        <v>335.83</v>
      </c>
      <c r="CL147" s="146">
        <v>335.83</v>
      </c>
      <c r="CM147" s="146">
        <v>335.83</v>
      </c>
      <c r="CN147" s="146">
        <v>335.83</v>
      </c>
      <c r="CO147" s="146">
        <v>335.83</v>
      </c>
      <c r="CP147" s="146">
        <v>335.83</v>
      </c>
      <c r="CQ147" s="146">
        <v>335.83</v>
      </c>
      <c r="CR147" s="146">
        <v>335.83</v>
      </c>
      <c r="CS147" s="146">
        <v>335.83</v>
      </c>
      <c r="CT147" s="146">
        <v>335.83</v>
      </c>
      <c r="CU147" s="146">
        <v>335.83</v>
      </c>
      <c r="CV147" s="146">
        <v>335.83</v>
      </c>
      <c r="CW147" s="146">
        <v>335.83</v>
      </c>
      <c r="CX147" s="146">
        <v>335.83</v>
      </c>
      <c r="CY147" s="146">
        <v>335.83</v>
      </c>
      <c r="CZ147" s="146">
        <v>335.83</v>
      </c>
      <c r="DA147" s="146">
        <v>335.83</v>
      </c>
      <c r="DB147" s="146">
        <v>335.83</v>
      </c>
      <c r="DC147" s="146">
        <v>335.83</v>
      </c>
      <c r="DD147" s="146">
        <v>335.83</v>
      </c>
      <c r="DE147" s="146">
        <v>335.83</v>
      </c>
      <c r="DF147" s="146">
        <v>335.83</v>
      </c>
      <c r="DG147" s="146">
        <v>335.83</v>
      </c>
      <c r="DH147" s="146">
        <v>335.83</v>
      </c>
      <c r="DI147" s="146">
        <v>335.83</v>
      </c>
      <c r="DJ147" s="146">
        <v>335.83</v>
      </c>
      <c r="DK147" s="146">
        <v>335.83</v>
      </c>
      <c r="DL147" s="146">
        <v>335.83</v>
      </c>
      <c r="DM147" s="146">
        <v>335.83</v>
      </c>
      <c r="DN147" s="146">
        <v>335.83</v>
      </c>
      <c r="DO147" s="146">
        <v>335.83</v>
      </c>
      <c r="DP147" s="146">
        <v>335.83</v>
      </c>
      <c r="DQ147" s="146">
        <v>335.83</v>
      </c>
      <c r="DR147" s="146">
        <v>335.83</v>
      </c>
      <c r="DS147" s="146">
        <v>335.83</v>
      </c>
      <c r="DT147" s="146">
        <v>335.83</v>
      </c>
      <c r="DU147" s="146">
        <v>335.83</v>
      </c>
      <c r="DV147" s="146">
        <v>335.83</v>
      </c>
      <c r="DW147" s="146">
        <v>335.83</v>
      </c>
      <c r="DX147" s="146">
        <v>335.83</v>
      </c>
      <c r="DY147" s="146">
        <v>335.83</v>
      </c>
      <c r="DZ147" s="146">
        <v>335.83</v>
      </c>
      <c r="EA147" s="146">
        <v>335.83</v>
      </c>
      <c r="EB147" s="146">
        <v>335.83</v>
      </c>
      <c r="EC147" s="146">
        <v>335.83</v>
      </c>
      <c r="ED147" s="146">
        <v>335.83</v>
      </c>
      <c r="EE147" s="146">
        <v>335.83</v>
      </c>
      <c r="EF147" s="146">
        <v>335.83</v>
      </c>
      <c r="EG147" s="146">
        <v>335.83</v>
      </c>
      <c r="EH147" s="146">
        <v>335.83</v>
      </c>
      <c r="EI147" s="146">
        <v>335.83</v>
      </c>
      <c r="EJ147" s="146">
        <v>335.83</v>
      </c>
      <c r="EK147" s="146">
        <v>335.83</v>
      </c>
      <c r="EL147" s="146">
        <v>335.83</v>
      </c>
      <c r="EM147" s="146">
        <v>335.83</v>
      </c>
      <c r="EN147" s="146">
        <v>335.83</v>
      </c>
      <c r="EO147" s="146">
        <v>335.83</v>
      </c>
      <c r="EP147" s="146">
        <v>335.83</v>
      </c>
      <c r="EQ147" s="146">
        <v>335.83</v>
      </c>
      <c r="ER147" s="146">
        <v>335.83</v>
      </c>
      <c r="ES147" s="146">
        <v>335.83</v>
      </c>
      <c r="ET147" s="146">
        <v>335.83</v>
      </c>
      <c r="EU147" s="146">
        <v>335.83</v>
      </c>
      <c r="EV147" s="146">
        <v>335.83</v>
      </c>
      <c r="EW147" s="146">
        <v>335.83</v>
      </c>
      <c r="EX147" s="146">
        <v>335.83</v>
      </c>
      <c r="EY147" s="146">
        <v>335.83</v>
      </c>
      <c r="EZ147" s="146">
        <v>335.83</v>
      </c>
      <c r="FA147" s="146">
        <v>335.83</v>
      </c>
      <c r="FB147" s="146">
        <v>335.83</v>
      </c>
      <c r="FC147" s="146">
        <v>335.83</v>
      </c>
      <c r="FD147" s="146">
        <v>335.83</v>
      </c>
      <c r="FE147" s="146">
        <v>335.83</v>
      </c>
      <c r="FF147" s="146">
        <v>335.83</v>
      </c>
      <c r="FG147" s="146">
        <v>335.83</v>
      </c>
      <c r="FH147" s="146">
        <v>335.83</v>
      </c>
      <c r="FI147" s="146">
        <v>335.83</v>
      </c>
      <c r="FJ147" s="146">
        <v>335.83</v>
      </c>
      <c r="FK147" s="146">
        <v>335.83</v>
      </c>
      <c r="FL147" s="146">
        <v>335.83</v>
      </c>
      <c r="FM147" s="146">
        <v>335.83</v>
      </c>
      <c r="FN147" s="146">
        <v>335.83</v>
      </c>
      <c r="FO147" s="146">
        <v>335.83</v>
      </c>
      <c r="FP147" s="146">
        <v>335.83</v>
      </c>
      <c r="FQ147" s="146">
        <v>335.83</v>
      </c>
      <c r="FR147" s="146">
        <v>335.83</v>
      </c>
      <c r="FS147" s="146">
        <v>335.83</v>
      </c>
      <c r="FT147" s="146">
        <v>335.83</v>
      </c>
      <c r="FU147" s="146">
        <v>335.83</v>
      </c>
      <c r="FV147" s="146">
        <v>335.83</v>
      </c>
      <c r="FW147" s="146">
        <v>335.83</v>
      </c>
      <c r="FX147" s="146">
        <v>335.83</v>
      </c>
      <c r="FY147" s="146">
        <v>335.83</v>
      </c>
      <c r="FZ147" s="146">
        <v>335.83</v>
      </c>
      <c r="GA147" s="146">
        <v>335.83</v>
      </c>
      <c r="GB147" s="146">
        <v>335.83</v>
      </c>
      <c r="GC147" s="146">
        <v>335.83</v>
      </c>
      <c r="GD147" s="146">
        <v>335.83</v>
      </c>
      <c r="GE147" s="146">
        <v>335.83</v>
      </c>
      <c r="GF147" s="146">
        <v>335.83</v>
      </c>
      <c r="GG147" s="146">
        <v>335.83</v>
      </c>
      <c r="GH147" s="146">
        <v>335.83</v>
      </c>
      <c r="GI147" s="146">
        <v>335.83</v>
      </c>
      <c r="GJ147" s="146">
        <v>335.83</v>
      </c>
      <c r="GK147" s="146">
        <v>335.83</v>
      </c>
      <c r="GL147" s="146">
        <v>335.83</v>
      </c>
      <c r="GM147" s="146">
        <v>335.83</v>
      </c>
      <c r="GN147" s="146">
        <v>335.83</v>
      </c>
      <c r="GO147" s="146">
        <v>335.83</v>
      </c>
      <c r="GP147" s="146">
        <v>335.83</v>
      </c>
      <c r="GQ147" s="146">
        <v>335.83</v>
      </c>
      <c r="GR147" s="146">
        <v>335.83</v>
      </c>
      <c r="GS147" s="146">
        <v>335.83</v>
      </c>
      <c r="GT147" s="146">
        <v>335.83</v>
      </c>
      <c r="GU147" s="146">
        <v>335.83</v>
      </c>
      <c r="GV147" s="146">
        <v>335.83</v>
      </c>
      <c r="GW147" s="146">
        <v>335.83</v>
      </c>
      <c r="GX147" s="146">
        <v>335.83</v>
      </c>
      <c r="GY147" s="146">
        <v>335.83</v>
      </c>
      <c r="GZ147" s="146">
        <v>335.83</v>
      </c>
      <c r="HA147" s="146">
        <v>335.83</v>
      </c>
      <c r="HB147" s="146">
        <v>335.83</v>
      </c>
      <c r="HC147" s="146">
        <v>335.83</v>
      </c>
      <c r="HD147" s="146">
        <v>335.83</v>
      </c>
      <c r="HE147" s="146">
        <v>335.83</v>
      </c>
      <c r="HF147" s="146">
        <v>335.83</v>
      </c>
      <c r="HG147" s="146">
        <v>335.83</v>
      </c>
      <c r="HH147" s="146">
        <v>335.83</v>
      </c>
      <c r="HI147" s="146">
        <v>335.83</v>
      </c>
      <c r="HJ147" s="146">
        <v>335.83</v>
      </c>
      <c r="HK147" s="146">
        <v>335.83</v>
      </c>
      <c r="HL147" s="146">
        <v>335.83</v>
      </c>
      <c r="HM147" s="146">
        <v>335.83</v>
      </c>
      <c r="HN147" s="146">
        <v>335.83</v>
      </c>
      <c r="HO147" s="423">
        <v>392.35</v>
      </c>
      <c r="HP147" s="423">
        <v>392.35</v>
      </c>
      <c r="HQ147" s="423">
        <v>392.35</v>
      </c>
      <c r="HR147" s="423">
        <v>392.35</v>
      </c>
      <c r="HS147" s="423">
        <v>392.35</v>
      </c>
      <c r="HT147" s="423">
        <v>392.35</v>
      </c>
      <c r="HU147" s="423">
        <v>392.35</v>
      </c>
      <c r="HV147" s="423">
        <v>392.35</v>
      </c>
      <c r="HW147" s="423">
        <v>392.35</v>
      </c>
      <c r="HX147" s="423">
        <v>392.35</v>
      </c>
      <c r="HY147" s="423">
        <v>392.35</v>
      </c>
      <c r="HZ147" s="423">
        <v>392.35</v>
      </c>
      <c r="IA147" s="423">
        <v>392.35</v>
      </c>
      <c r="IB147" s="423">
        <v>392.35</v>
      </c>
      <c r="IC147" s="423">
        <v>392.35</v>
      </c>
      <c r="ID147" s="423">
        <v>392.35</v>
      </c>
      <c r="IE147" s="423">
        <v>392.35</v>
      </c>
      <c r="IF147" s="423">
        <v>392.35</v>
      </c>
      <c r="IG147" s="423">
        <v>392.35</v>
      </c>
      <c r="IH147" s="423">
        <v>392.35</v>
      </c>
      <c r="II147" s="423">
        <v>392.35</v>
      </c>
      <c r="IJ147" s="423">
        <v>392.35</v>
      </c>
      <c r="IK147" s="423">
        <v>392.35</v>
      </c>
      <c r="IL147" s="423">
        <v>392.35</v>
      </c>
    </row>
    <row r="148" spans="1:246" x14ac:dyDescent="0.25">
      <c r="A148" s="173">
        <v>477</v>
      </c>
      <c r="B148" s="163" t="s">
        <v>267</v>
      </c>
      <c r="C148" s="163">
        <v>2</v>
      </c>
      <c r="D148" s="163">
        <v>0.02</v>
      </c>
      <c r="E148" s="164">
        <v>8979261.7934213839</v>
      </c>
      <c r="F148" s="145">
        <f t="shared" si="11"/>
        <v>90.25</v>
      </c>
      <c r="G148" s="146">
        <f t="shared" si="25"/>
        <v>362.68</v>
      </c>
      <c r="H148" s="147">
        <f>MAX(0,IF(Q148&lt;&gt;"",(YEAR(Q148)-YEAR(GERAL!$G$3))*12+MONTH(Q148)+1,999))</f>
        <v>999</v>
      </c>
      <c r="I148" s="148"/>
      <c r="J148" s="165">
        <v>46753</v>
      </c>
      <c r="K148" s="150">
        <f>IF(J148&lt;&gt;"",(YEAR(J148)-YEAR(GERAL!$G$3))*12+MONTH(J148)+IF(DAY(J148)&gt;1,1,0),0)</f>
        <v>97</v>
      </c>
      <c r="L148" s="166">
        <v>5</v>
      </c>
      <c r="M148" s="166">
        <v>5</v>
      </c>
      <c r="N148" s="167">
        <v>344.65</v>
      </c>
      <c r="O148" s="168">
        <v>0</v>
      </c>
      <c r="P148" s="169"/>
      <c r="Q148" s="165"/>
      <c r="R148" s="170">
        <f t="shared" si="16"/>
        <v>100</v>
      </c>
      <c r="S148" s="171">
        <v>1</v>
      </c>
      <c r="T148" s="172">
        <v>0</v>
      </c>
      <c r="AL148" s="170" t="s">
        <v>265</v>
      </c>
      <c r="AM148" s="150" t="s">
        <v>392</v>
      </c>
      <c r="AQ148" s="146">
        <v>362.68</v>
      </c>
      <c r="AR148" s="146">
        <v>362.68</v>
      </c>
      <c r="AS148" s="146">
        <v>362.68</v>
      </c>
      <c r="AT148" s="146">
        <v>362.68</v>
      </c>
      <c r="AU148" s="146">
        <v>362.68</v>
      </c>
      <c r="AV148" s="146">
        <v>362.68</v>
      </c>
      <c r="AW148" s="146">
        <v>362.68</v>
      </c>
      <c r="AX148" s="146">
        <v>362.68</v>
      </c>
      <c r="AY148" s="146">
        <v>362.68</v>
      </c>
      <c r="AZ148" s="146">
        <v>362.68</v>
      </c>
      <c r="BA148" s="146">
        <v>362.68</v>
      </c>
      <c r="BB148" s="146">
        <v>362.68</v>
      </c>
      <c r="BC148" s="146">
        <v>362.68</v>
      </c>
      <c r="BD148" s="146">
        <v>362.68</v>
      </c>
      <c r="BE148" s="146">
        <v>362.68</v>
      </c>
      <c r="BF148" s="146">
        <v>362.68</v>
      </c>
      <c r="BG148" s="146">
        <v>362.68</v>
      </c>
      <c r="BH148" s="146">
        <v>362.68</v>
      </c>
      <c r="BI148" s="146">
        <v>362.68</v>
      </c>
      <c r="BJ148" s="146">
        <v>362.68</v>
      </c>
      <c r="BK148" s="146">
        <v>362.68</v>
      </c>
      <c r="BL148" s="146">
        <v>362.68</v>
      </c>
      <c r="BM148" s="146">
        <v>362.68</v>
      </c>
      <c r="BN148" s="146">
        <v>362.68</v>
      </c>
      <c r="BO148" s="146">
        <v>362.68</v>
      </c>
      <c r="BP148" s="146">
        <v>362.68</v>
      </c>
      <c r="BQ148" s="146">
        <v>362.68</v>
      </c>
      <c r="BR148" s="146">
        <v>362.68</v>
      </c>
      <c r="BS148" s="146">
        <v>362.68</v>
      </c>
      <c r="BT148" s="146">
        <v>362.68</v>
      </c>
      <c r="BU148" s="146">
        <v>362.68</v>
      </c>
      <c r="BV148" s="146">
        <v>362.68</v>
      </c>
      <c r="BW148" s="146">
        <v>362.68</v>
      </c>
      <c r="BX148" s="146">
        <v>362.68</v>
      </c>
      <c r="BY148" s="146">
        <v>362.68</v>
      </c>
      <c r="BZ148" s="146">
        <v>362.68</v>
      </c>
      <c r="CA148" s="146">
        <v>362.68</v>
      </c>
      <c r="CB148" s="146">
        <v>362.68</v>
      </c>
      <c r="CC148" s="146">
        <v>362.68</v>
      </c>
      <c r="CD148" s="146">
        <v>362.68</v>
      </c>
      <c r="CE148" s="146">
        <v>362.68</v>
      </c>
      <c r="CF148" s="146">
        <v>362.68</v>
      </c>
      <c r="CG148" s="146">
        <v>362.68</v>
      </c>
      <c r="CH148" s="146">
        <v>362.68</v>
      </c>
      <c r="CI148" s="146">
        <v>362.68</v>
      </c>
      <c r="CJ148" s="146">
        <v>362.68</v>
      </c>
      <c r="CK148" s="146">
        <v>362.68</v>
      </c>
      <c r="CL148" s="146">
        <v>362.68</v>
      </c>
      <c r="CM148" s="146">
        <v>362.68</v>
      </c>
      <c r="CN148" s="146">
        <v>362.68</v>
      </c>
      <c r="CO148" s="146">
        <v>362.68</v>
      </c>
      <c r="CP148" s="146">
        <v>362.68</v>
      </c>
      <c r="CQ148" s="146">
        <v>362.68</v>
      </c>
      <c r="CR148" s="146">
        <v>362.68</v>
      </c>
      <c r="CS148" s="146">
        <v>362.68</v>
      </c>
      <c r="CT148" s="146">
        <v>362.68</v>
      </c>
      <c r="CU148" s="146">
        <v>362.68</v>
      </c>
      <c r="CV148" s="146">
        <v>362.68</v>
      </c>
      <c r="CW148" s="146">
        <v>362.68</v>
      </c>
      <c r="CX148" s="146">
        <v>362.68</v>
      </c>
      <c r="CY148" s="146">
        <v>362.68</v>
      </c>
      <c r="CZ148" s="146">
        <v>362.68</v>
      </c>
      <c r="DA148" s="146">
        <v>362.68</v>
      </c>
      <c r="DB148" s="146">
        <v>362.68</v>
      </c>
      <c r="DC148" s="146">
        <v>362.68</v>
      </c>
      <c r="DD148" s="146">
        <v>362.68</v>
      </c>
      <c r="DE148" s="146">
        <v>362.68</v>
      </c>
      <c r="DF148" s="146">
        <v>362.68</v>
      </c>
      <c r="DG148" s="146">
        <v>362.68</v>
      </c>
      <c r="DH148" s="146">
        <v>362.68</v>
      </c>
      <c r="DI148" s="146">
        <v>362.68</v>
      </c>
      <c r="DJ148" s="146">
        <v>362.68</v>
      </c>
      <c r="DK148" s="146">
        <v>362.68</v>
      </c>
      <c r="DL148" s="146">
        <v>362.68</v>
      </c>
      <c r="DM148" s="146">
        <v>362.68</v>
      </c>
      <c r="DN148" s="146">
        <v>362.68</v>
      </c>
      <c r="DO148" s="146">
        <v>362.68</v>
      </c>
      <c r="DP148" s="146">
        <v>362.68</v>
      </c>
      <c r="DQ148" s="146">
        <v>362.68</v>
      </c>
      <c r="DR148" s="146">
        <v>362.68</v>
      </c>
      <c r="DS148" s="146">
        <v>362.68</v>
      </c>
      <c r="DT148" s="146">
        <v>362.68</v>
      </c>
      <c r="DU148" s="146">
        <v>362.68</v>
      </c>
      <c r="DV148" s="146">
        <v>362.68</v>
      </c>
      <c r="DW148" s="146">
        <v>362.68</v>
      </c>
      <c r="DX148" s="146">
        <v>362.68</v>
      </c>
      <c r="DY148" s="146">
        <v>362.68</v>
      </c>
      <c r="DZ148" s="146">
        <v>362.68</v>
      </c>
      <c r="EA148" s="146">
        <v>362.68</v>
      </c>
      <c r="EB148" s="146">
        <v>362.68</v>
      </c>
      <c r="EC148" s="146">
        <v>362.68</v>
      </c>
      <c r="ED148" s="146">
        <v>362.68</v>
      </c>
      <c r="EE148" s="146">
        <v>362.68</v>
      </c>
      <c r="EF148" s="146">
        <v>362.68</v>
      </c>
      <c r="EG148" s="146">
        <v>362.68</v>
      </c>
      <c r="EH148" s="146">
        <v>362.68</v>
      </c>
      <c r="EI148" s="146">
        <v>362.68</v>
      </c>
      <c r="EJ148" s="146">
        <v>362.68</v>
      </c>
      <c r="EK148" s="146">
        <v>362.68</v>
      </c>
      <c r="EL148" s="146">
        <v>362.68</v>
      </c>
      <c r="EM148" s="146">
        <v>362.68</v>
      </c>
      <c r="EN148" s="146">
        <v>362.68</v>
      </c>
      <c r="EO148" s="146">
        <v>362.68</v>
      </c>
      <c r="EP148" s="146">
        <v>362.68</v>
      </c>
      <c r="EQ148" s="146">
        <v>362.68</v>
      </c>
      <c r="ER148" s="146">
        <v>362.68</v>
      </c>
      <c r="ES148" s="146">
        <v>362.68</v>
      </c>
      <c r="ET148" s="146">
        <v>362.68</v>
      </c>
      <c r="EU148" s="146">
        <v>362.68</v>
      </c>
      <c r="EV148" s="146">
        <v>362.68</v>
      </c>
      <c r="EW148" s="146">
        <v>362.68</v>
      </c>
      <c r="EX148" s="146">
        <v>362.68</v>
      </c>
      <c r="EY148" s="146">
        <v>362.68</v>
      </c>
      <c r="EZ148" s="146">
        <v>362.68</v>
      </c>
      <c r="FA148" s="146">
        <v>362.68</v>
      </c>
      <c r="FB148" s="146">
        <v>362.68</v>
      </c>
      <c r="FC148" s="146">
        <v>362.68</v>
      </c>
      <c r="FD148" s="146">
        <v>362.68</v>
      </c>
      <c r="FE148" s="146">
        <v>362.68</v>
      </c>
      <c r="FF148" s="146">
        <v>362.68</v>
      </c>
      <c r="FG148" s="146">
        <v>362.68</v>
      </c>
      <c r="FH148" s="146">
        <v>362.68</v>
      </c>
      <c r="FI148" s="146">
        <v>362.68</v>
      </c>
      <c r="FJ148" s="146">
        <v>362.68</v>
      </c>
      <c r="FK148" s="146">
        <v>362.68</v>
      </c>
      <c r="FL148" s="146">
        <v>362.68</v>
      </c>
      <c r="FM148" s="146">
        <v>362.68</v>
      </c>
      <c r="FN148" s="146">
        <v>362.68</v>
      </c>
      <c r="FO148" s="146">
        <v>362.68</v>
      </c>
      <c r="FP148" s="146">
        <v>362.68</v>
      </c>
      <c r="FQ148" s="146">
        <v>362.68</v>
      </c>
      <c r="FR148" s="146">
        <v>362.68</v>
      </c>
      <c r="FS148" s="146">
        <v>362.68</v>
      </c>
      <c r="FT148" s="146">
        <v>362.68</v>
      </c>
      <c r="FU148" s="146">
        <v>362.68</v>
      </c>
      <c r="FV148" s="146">
        <v>362.68</v>
      </c>
      <c r="FW148" s="146">
        <v>362.68</v>
      </c>
      <c r="FX148" s="146">
        <v>362.68</v>
      </c>
      <c r="FY148" s="146">
        <v>362.68</v>
      </c>
      <c r="FZ148" s="146">
        <v>362.68</v>
      </c>
      <c r="GA148" s="146">
        <v>362.68</v>
      </c>
      <c r="GB148" s="146">
        <v>362.68</v>
      </c>
      <c r="GC148" s="146">
        <v>362.68</v>
      </c>
      <c r="GD148" s="146">
        <v>362.68</v>
      </c>
      <c r="GE148" s="146">
        <v>362.68</v>
      </c>
      <c r="GF148" s="146">
        <v>362.68</v>
      </c>
      <c r="GG148" s="146">
        <v>362.68</v>
      </c>
      <c r="GH148" s="146">
        <v>362.68</v>
      </c>
      <c r="GI148" s="146">
        <v>362.68</v>
      </c>
      <c r="GJ148" s="146">
        <v>362.68</v>
      </c>
      <c r="GK148" s="146">
        <v>362.68</v>
      </c>
      <c r="GL148" s="146">
        <v>362.68</v>
      </c>
      <c r="GM148" s="146">
        <v>362.68</v>
      </c>
      <c r="GN148" s="146">
        <v>362.68</v>
      </c>
      <c r="GO148" s="146">
        <v>362.68</v>
      </c>
      <c r="GP148" s="146">
        <v>362.68</v>
      </c>
      <c r="GQ148" s="146">
        <v>362.68</v>
      </c>
      <c r="GR148" s="146">
        <v>362.68</v>
      </c>
      <c r="GS148" s="146">
        <v>362.68</v>
      </c>
      <c r="GT148" s="146">
        <v>362.68</v>
      </c>
      <c r="GU148" s="146">
        <v>362.68</v>
      </c>
      <c r="GV148" s="146">
        <v>362.68</v>
      </c>
      <c r="GW148" s="146">
        <v>362.68</v>
      </c>
      <c r="GX148" s="146">
        <v>362.68</v>
      </c>
      <c r="GY148" s="146">
        <v>362.68</v>
      </c>
      <c r="GZ148" s="146">
        <v>362.68</v>
      </c>
      <c r="HA148" s="146">
        <v>362.68</v>
      </c>
      <c r="HB148" s="146">
        <v>362.68</v>
      </c>
      <c r="HC148" s="146">
        <v>362.68</v>
      </c>
      <c r="HD148" s="146">
        <v>362.68</v>
      </c>
      <c r="HE148" s="146">
        <v>362.68</v>
      </c>
      <c r="HF148" s="146">
        <v>362.68</v>
      </c>
      <c r="HG148" s="146">
        <v>362.68</v>
      </c>
      <c r="HH148" s="146">
        <v>362.68</v>
      </c>
      <c r="HI148" s="146">
        <v>362.68</v>
      </c>
      <c r="HJ148" s="146">
        <v>362.68</v>
      </c>
      <c r="HK148" s="146">
        <v>362.68</v>
      </c>
      <c r="HL148" s="146">
        <v>362.68</v>
      </c>
      <c r="HM148" s="146">
        <v>362.68</v>
      </c>
      <c r="HN148" s="146">
        <v>362.68</v>
      </c>
      <c r="HO148" s="423">
        <v>426.48</v>
      </c>
      <c r="HP148" s="423">
        <v>426.48</v>
      </c>
      <c r="HQ148" s="423">
        <v>426.48</v>
      </c>
      <c r="HR148" s="423">
        <v>426.48</v>
      </c>
      <c r="HS148" s="423">
        <v>426.48</v>
      </c>
      <c r="HT148" s="423">
        <v>426.48</v>
      </c>
      <c r="HU148" s="423">
        <v>426.48</v>
      </c>
      <c r="HV148" s="423">
        <v>426.48</v>
      </c>
      <c r="HW148" s="423">
        <v>426.48</v>
      </c>
      <c r="HX148" s="423">
        <v>426.48</v>
      </c>
      <c r="HY148" s="423">
        <v>426.48</v>
      </c>
      <c r="HZ148" s="423">
        <v>426.48</v>
      </c>
      <c r="IA148" s="423">
        <v>426.48</v>
      </c>
      <c r="IB148" s="423">
        <v>426.48</v>
      </c>
      <c r="IC148" s="423">
        <v>426.48</v>
      </c>
      <c r="ID148" s="423">
        <v>426.48</v>
      </c>
      <c r="IE148" s="423">
        <v>426.48</v>
      </c>
      <c r="IF148" s="423">
        <v>426.48</v>
      </c>
      <c r="IG148" s="423">
        <v>426.48</v>
      </c>
      <c r="IH148" s="423">
        <v>426.48</v>
      </c>
      <c r="II148" s="423">
        <v>426.48</v>
      </c>
      <c r="IJ148" s="423">
        <v>426.48</v>
      </c>
      <c r="IK148" s="423">
        <v>426.48</v>
      </c>
      <c r="IL148" s="423">
        <v>426.48</v>
      </c>
    </row>
    <row r="149" spans="1:246" x14ac:dyDescent="0.25">
      <c r="A149" s="162">
        <v>478</v>
      </c>
      <c r="B149" s="163" t="s">
        <v>268</v>
      </c>
      <c r="C149" s="163">
        <v>2</v>
      </c>
      <c r="D149" s="163">
        <v>0.02</v>
      </c>
      <c r="E149" s="164">
        <v>11852625.567316227</v>
      </c>
      <c r="F149" s="145">
        <f t="shared" si="11"/>
        <v>119.12999999999998</v>
      </c>
      <c r="G149" s="146">
        <f t="shared" si="25"/>
        <v>343.06</v>
      </c>
      <c r="H149" s="147">
        <f>MAX(0,IF(Q149&lt;&gt;"",(YEAR(Q149)-YEAR(GERAL!$G$3))*12+MONTH(Q149)+1,999))</f>
        <v>999</v>
      </c>
      <c r="I149" s="148"/>
      <c r="J149" s="165">
        <v>46753</v>
      </c>
      <c r="K149" s="150">
        <f>IF(J149&lt;&gt;"",(YEAR(J149)-YEAR(GERAL!$G$3))*12+MONTH(J149)+IF(DAY(J149)&gt;1,1,0),0)</f>
        <v>97</v>
      </c>
      <c r="L149" s="166">
        <v>5</v>
      </c>
      <c r="M149" s="166">
        <v>5</v>
      </c>
      <c r="N149" s="167">
        <v>344.65</v>
      </c>
      <c r="O149" s="168">
        <v>0</v>
      </c>
      <c r="P149" s="169"/>
      <c r="Q149" s="165"/>
      <c r="R149" s="170">
        <f t="shared" si="16"/>
        <v>132</v>
      </c>
      <c r="S149" s="171">
        <v>1</v>
      </c>
      <c r="T149" s="172">
        <v>0.36</v>
      </c>
      <c r="AL149" s="170" t="s">
        <v>265</v>
      </c>
      <c r="AM149" s="150" t="s">
        <v>392</v>
      </c>
      <c r="AQ149" s="146">
        <v>343.06</v>
      </c>
      <c r="AR149" s="146">
        <v>343.06</v>
      </c>
      <c r="AS149" s="146">
        <v>343.06</v>
      </c>
      <c r="AT149" s="146">
        <v>343.06</v>
      </c>
      <c r="AU149" s="146">
        <v>343.06</v>
      </c>
      <c r="AV149" s="146">
        <v>343.06</v>
      </c>
      <c r="AW149" s="146">
        <v>343.06</v>
      </c>
      <c r="AX149" s="146">
        <v>343.06</v>
      </c>
      <c r="AY149" s="146">
        <v>343.06</v>
      </c>
      <c r="AZ149" s="146">
        <v>343.06</v>
      </c>
      <c r="BA149" s="146">
        <v>343.06</v>
      </c>
      <c r="BB149" s="146">
        <v>343.06</v>
      </c>
      <c r="BC149" s="146">
        <v>343.06</v>
      </c>
      <c r="BD149" s="146">
        <v>343.06</v>
      </c>
      <c r="BE149" s="146">
        <v>343.06</v>
      </c>
      <c r="BF149" s="146">
        <v>343.06</v>
      </c>
      <c r="BG149" s="146">
        <v>343.06</v>
      </c>
      <c r="BH149" s="146">
        <v>343.06</v>
      </c>
      <c r="BI149" s="146">
        <v>343.06</v>
      </c>
      <c r="BJ149" s="146">
        <v>343.06</v>
      </c>
      <c r="BK149" s="146">
        <v>343.06</v>
      </c>
      <c r="BL149" s="146">
        <v>343.06</v>
      </c>
      <c r="BM149" s="146">
        <v>343.06</v>
      </c>
      <c r="BN149" s="146">
        <v>343.06</v>
      </c>
      <c r="BO149" s="146">
        <v>343.06</v>
      </c>
      <c r="BP149" s="146">
        <v>343.06</v>
      </c>
      <c r="BQ149" s="146">
        <v>343.06</v>
      </c>
      <c r="BR149" s="146">
        <v>343.06</v>
      </c>
      <c r="BS149" s="146">
        <v>343.06</v>
      </c>
      <c r="BT149" s="146">
        <v>343.06</v>
      </c>
      <c r="BU149" s="146">
        <v>343.06</v>
      </c>
      <c r="BV149" s="146">
        <v>343.06</v>
      </c>
      <c r="BW149" s="146">
        <v>343.06</v>
      </c>
      <c r="BX149" s="146">
        <v>343.06</v>
      </c>
      <c r="BY149" s="146">
        <v>343.06</v>
      </c>
      <c r="BZ149" s="146">
        <v>343.06</v>
      </c>
      <c r="CA149" s="146">
        <v>343.06</v>
      </c>
      <c r="CB149" s="146">
        <v>343.06</v>
      </c>
      <c r="CC149" s="146">
        <v>343.06</v>
      </c>
      <c r="CD149" s="146">
        <v>343.06</v>
      </c>
      <c r="CE149" s="146">
        <v>343.06</v>
      </c>
      <c r="CF149" s="146">
        <v>343.06</v>
      </c>
      <c r="CG149" s="146">
        <v>343.06</v>
      </c>
      <c r="CH149" s="146">
        <v>343.06</v>
      </c>
      <c r="CI149" s="146">
        <v>343.06</v>
      </c>
      <c r="CJ149" s="146">
        <v>343.06</v>
      </c>
      <c r="CK149" s="146">
        <v>343.06</v>
      </c>
      <c r="CL149" s="146">
        <v>343.06</v>
      </c>
      <c r="CM149" s="146">
        <v>343.06</v>
      </c>
      <c r="CN149" s="146">
        <v>343.06</v>
      </c>
      <c r="CO149" s="146">
        <v>343.06</v>
      </c>
      <c r="CP149" s="146">
        <v>343.06</v>
      </c>
      <c r="CQ149" s="146">
        <v>343.06</v>
      </c>
      <c r="CR149" s="146">
        <v>343.06</v>
      </c>
      <c r="CS149" s="146">
        <v>343.06</v>
      </c>
      <c r="CT149" s="146">
        <v>343.06</v>
      </c>
      <c r="CU149" s="146">
        <v>343.06</v>
      </c>
      <c r="CV149" s="146">
        <v>343.06</v>
      </c>
      <c r="CW149" s="146">
        <v>343.06</v>
      </c>
      <c r="CX149" s="146">
        <v>343.06</v>
      </c>
      <c r="CY149" s="146">
        <v>343.06</v>
      </c>
      <c r="CZ149" s="146">
        <v>343.06</v>
      </c>
      <c r="DA149" s="146">
        <v>343.06</v>
      </c>
      <c r="DB149" s="146">
        <v>343.06</v>
      </c>
      <c r="DC149" s="146">
        <v>343.06</v>
      </c>
      <c r="DD149" s="146">
        <v>343.06</v>
      </c>
      <c r="DE149" s="146">
        <v>343.06</v>
      </c>
      <c r="DF149" s="146">
        <v>343.06</v>
      </c>
      <c r="DG149" s="146">
        <v>343.06</v>
      </c>
      <c r="DH149" s="146">
        <v>343.06</v>
      </c>
      <c r="DI149" s="146">
        <v>343.06</v>
      </c>
      <c r="DJ149" s="146">
        <v>343.06</v>
      </c>
      <c r="DK149" s="146">
        <v>343.06</v>
      </c>
      <c r="DL149" s="146">
        <v>343.06</v>
      </c>
      <c r="DM149" s="146">
        <v>343.06</v>
      </c>
      <c r="DN149" s="146">
        <v>343.06</v>
      </c>
      <c r="DO149" s="146">
        <v>343.06</v>
      </c>
      <c r="DP149" s="146">
        <v>343.06</v>
      </c>
      <c r="DQ149" s="146">
        <v>343.06</v>
      </c>
      <c r="DR149" s="146">
        <v>343.06</v>
      </c>
      <c r="DS149" s="146">
        <v>343.06</v>
      </c>
      <c r="DT149" s="146">
        <v>343.06</v>
      </c>
      <c r="DU149" s="146">
        <v>343.06</v>
      </c>
      <c r="DV149" s="146">
        <v>343.06</v>
      </c>
      <c r="DW149" s="146">
        <v>343.06</v>
      </c>
      <c r="DX149" s="146">
        <v>343.06</v>
      </c>
      <c r="DY149" s="146">
        <v>343.06</v>
      </c>
      <c r="DZ149" s="146">
        <v>343.06</v>
      </c>
      <c r="EA149" s="146">
        <v>343.06</v>
      </c>
      <c r="EB149" s="146">
        <v>343.06</v>
      </c>
      <c r="EC149" s="146">
        <v>343.06</v>
      </c>
      <c r="ED149" s="146">
        <v>343.06</v>
      </c>
      <c r="EE149" s="146">
        <v>343.06</v>
      </c>
      <c r="EF149" s="146">
        <v>343.06</v>
      </c>
      <c r="EG149" s="146">
        <v>343.06</v>
      </c>
      <c r="EH149" s="146">
        <v>343.06</v>
      </c>
      <c r="EI149" s="146">
        <v>343.06</v>
      </c>
      <c r="EJ149" s="146">
        <v>343.06</v>
      </c>
      <c r="EK149" s="146">
        <v>343.06</v>
      </c>
      <c r="EL149" s="146">
        <v>343.06</v>
      </c>
      <c r="EM149" s="146">
        <v>343.06</v>
      </c>
      <c r="EN149" s="146">
        <v>343.06</v>
      </c>
      <c r="EO149" s="146">
        <v>343.06</v>
      </c>
      <c r="EP149" s="146">
        <v>343.06</v>
      </c>
      <c r="EQ149" s="146">
        <v>343.06</v>
      </c>
      <c r="ER149" s="146">
        <v>343.06</v>
      </c>
      <c r="ES149" s="146">
        <v>343.06</v>
      </c>
      <c r="ET149" s="146">
        <v>343.06</v>
      </c>
      <c r="EU149" s="146">
        <v>343.06</v>
      </c>
      <c r="EV149" s="146">
        <v>343.06</v>
      </c>
      <c r="EW149" s="146">
        <v>343.06</v>
      </c>
      <c r="EX149" s="146">
        <v>343.06</v>
      </c>
      <c r="EY149" s="146">
        <v>343.06</v>
      </c>
      <c r="EZ149" s="146">
        <v>343.06</v>
      </c>
      <c r="FA149" s="146">
        <v>343.06</v>
      </c>
      <c r="FB149" s="146">
        <v>343.06</v>
      </c>
      <c r="FC149" s="146">
        <v>343.06</v>
      </c>
      <c r="FD149" s="146">
        <v>343.06</v>
      </c>
      <c r="FE149" s="146">
        <v>343.06</v>
      </c>
      <c r="FF149" s="146">
        <v>343.06</v>
      </c>
      <c r="FG149" s="146">
        <v>343.06</v>
      </c>
      <c r="FH149" s="146">
        <v>343.06</v>
      </c>
      <c r="FI149" s="146">
        <v>343.06</v>
      </c>
      <c r="FJ149" s="146">
        <v>343.06</v>
      </c>
      <c r="FK149" s="146">
        <v>343.06</v>
      </c>
      <c r="FL149" s="146">
        <v>343.06</v>
      </c>
      <c r="FM149" s="146">
        <v>343.06</v>
      </c>
      <c r="FN149" s="146">
        <v>343.06</v>
      </c>
      <c r="FO149" s="146">
        <v>343.06</v>
      </c>
      <c r="FP149" s="146">
        <v>343.06</v>
      </c>
      <c r="FQ149" s="146">
        <v>343.06</v>
      </c>
      <c r="FR149" s="146">
        <v>343.06</v>
      </c>
      <c r="FS149" s="146">
        <v>343.06</v>
      </c>
      <c r="FT149" s="146">
        <v>343.06</v>
      </c>
      <c r="FU149" s="146">
        <v>343.06</v>
      </c>
      <c r="FV149" s="146">
        <v>343.06</v>
      </c>
      <c r="FW149" s="146">
        <v>343.06</v>
      </c>
      <c r="FX149" s="146">
        <v>343.06</v>
      </c>
      <c r="FY149" s="146">
        <v>343.06</v>
      </c>
      <c r="FZ149" s="146">
        <v>343.06</v>
      </c>
      <c r="GA149" s="146">
        <v>343.06</v>
      </c>
      <c r="GB149" s="146">
        <v>343.06</v>
      </c>
      <c r="GC149" s="146">
        <v>343.06</v>
      </c>
      <c r="GD149" s="146">
        <v>343.06</v>
      </c>
      <c r="GE149" s="146">
        <v>343.06</v>
      </c>
      <c r="GF149" s="146">
        <v>343.06</v>
      </c>
      <c r="GG149" s="146">
        <v>343.06</v>
      </c>
      <c r="GH149" s="146">
        <v>343.06</v>
      </c>
      <c r="GI149" s="146">
        <v>343.06</v>
      </c>
      <c r="GJ149" s="146">
        <v>343.06</v>
      </c>
      <c r="GK149" s="146">
        <v>343.06</v>
      </c>
      <c r="GL149" s="146">
        <v>343.06</v>
      </c>
      <c r="GM149" s="146">
        <v>343.06</v>
      </c>
      <c r="GN149" s="146">
        <v>343.06</v>
      </c>
      <c r="GO149" s="146">
        <v>343.06</v>
      </c>
      <c r="GP149" s="146">
        <v>343.06</v>
      </c>
      <c r="GQ149" s="146">
        <v>343.06</v>
      </c>
      <c r="GR149" s="146">
        <v>343.06</v>
      </c>
      <c r="GS149" s="146">
        <v>343.06</v>
      </c>
      <c r="GT149" s="146">
        <v>343.06</v>
      </c>
      <c r="GU149" s="146">
        <v>343.06</v>
      </c>
      <c r="GV149" s="146">
        <v>343.06</v>
      </c>
      <c r="GW149" s="146">
        <v>343.06</v>
      </c>
      <c r="GX149" s="146">
        <v>343.06</v>
      </c>
      <c r="GY149" s="146">
        <v>343.06</v>
      </c>
      <c r="GZ149" s="146">
        <v>343.06</v>
      </c>
      <c r="HA149" s="146">
        <v>343.06</v>
      </c>
      <c r="HB149" s="146">
        <v>343.06</v>
      </c>
      <c r="HC149" s="146">
        <v>343.06</v>
      </c>
      <c r="HD149" s="146">
        <v>343.06</v>
      </c>
      <c r="HE149" s="146">
        <v>343.06</v>
      </c>
      <c r="HF149" s="146">
        <v>343.06</v>
      </c>
      <c r="HG149" s="146">
        <v>343.06</v>
      </c>
      <c r="HH149" s="146">
        <v>343.06</v>
      </c>
      <c r="HI149" s="146">
        <v>343.06</v>
      </c>
      <c r="HJ149" s="146">
        <v>343.06</v>
      </c>
      <c r="HK149" s="146">
        <v>343.06</v>
      </c>
      <c r="HL149" s="146">
        <v>343.06</v>
      </c>
      <c r="HM149" s="146">
        <v>343.06</v>
      </c>
      <c r="HN149" s="146">
        <v>343.06</v>
      </c>
      <c r="HO149" s="423">
        <v>426.48</v>
      </c>
      <c r="HP149" s="423">
        <v>426.48</v>
      </c>
      <c r="HQ149" s="423">
        <v>426.48</v>
      </c>
      <c r="HR149" s="423">
        <v>426.48</v>
      </c>
      <c r="HS149" s="423">
        <v>426.48</v>
      </c>
      <c r="HT149" s="423">
        <v>426.48</v>
      </c>
      <c r="HU149" s="423">
        <v>426.48</v>
      </c>
      <c r="HV149" s="423">
        <v>426.48</v>
      </c>
      <c r="HW149" s="423">
        <v>426.48</v>
      </c>
      <c r="HX149" s="423">
        <v>426.48</v>
      </c>
      <c r="HY149" s="423">
        <v>426.48</v>
      </c>
      <c r="HZ149" s="423">
        <v>426.48</v>
      </c>
      <c r="IA149" s="423">
        <v>426.48</v>
      </c>
      <c r="IB149" s="423">
        <v>426.48</v>
      </c>
      <c r="IC149" s="423">
        <v>426.48</v>
      </c>
      <c r="ID149" s="423">
        <v>426.48</v>
      </c>
      <c r="IE149" s="423">
        <v>426.48</v>
      </c>
      <c r="IF149" s="423">
        <v>426.48</v>
      </c>
      <c r="IG149" s="423">
        <v>426.48</v>
      </c>
      <c r="IH149" s="423">
        <v>426.48</v>
      </c>
      <c r="II149" s="423">
        <v>426.48</v>
      </c>
      <c r="IJ149" s="423">
        <v>426.48</v>
      </c>
      <c r="IK149" s="423">
        <v>426.48</v>
      </c>
      <c r="IL149" s="423">
        <v>426.48</v>
      </c>
    </row>
    <row r="150" spans="1:246" x14ac:dyDescent="0.25">
      <c r="A150" s="173">
        <v>479</v>
      </c>
      <c r="B150" s="163" t="s">
        <v>269</v>
      </c>
      <c r="C150" s="163">
        <v>2</v>
      </c>
      <c r="D150" s="163">
        <v>0.02</v>
      </c>
      <c r="E150" s="164">
        <v>1795852.3586842767</v>
      </c>
      <c r="F150" s="145">
        <f t="shared" si="11"/>
        <v>18.05</v>
      </c>
      <c r="G150" s="146">
        <f t="shared" si="25"/>
        <v>779.92</v>
      </c>
      <c r="H150" s="147">
        <f>MAX(0,IF(Q150&lt;&gt;"",(YEAR(Q150)-YEAR(GERAL!$G$3))*12+MONTH(Q150)+1,999))</f>
        <v>999</v>
      </c>
      <c r="I150" s="148"/>
      <c r="J150" s="165">
        <v>46753</v>
      </c>
      <c r="K150" s="150">
        <f>IF(J150&lt;&gt;"",(YEAR(J150)-YEAR(GERAL!$G$3))*12+MONTH(J150)+IF(DAY(J150)&gt;1,1,0),0)</f>
        <v>97</v>
      </c>
      <c r="L150" s="166">
        <v>5</v>
      </c>
      <c r="M150" s="166">
        <v>5</v>
      </c>
      <c r="N150" s="167">
        <v>344.65</v>
      </c>
      <c r="O150" s="168">
        <v>0</v>
      </c>
      <c r="P150" s="169"/>
      <c r="Q150" s="165"/>
      <c r="R150" s="170">
        <f t="shared" si="16"/>
        <v>20</v>
      </c>
      <c r="S150" s="171">
        <v>1</v>
      </c>
      <c r="T150" s="172">
        <v>0.4</v>
      </c>
      <c r="AL150" s="170" t="s">
        <v>265</v>
      </c>
      <c r="AM150" s="150" t="s">
        <v>392</v>
      </c>
      <c r="AQ150" s="146">
        <v>779.92</v>
      </c>
      <c r="AR150" s="146">
        <v>779.92</v>
      </c>
      <c r="AS150" s="146">
        <v>779.92</v>
      </c>
      <c r="AT150" s="146">
        <v>779.92</v>
      </c>
      <c r="AU150" s="146">
        <v>779.92</v>
      </c>
      <c r="AV150" s="146">
        <v>779.92</v>
      </c>
      <c r="AW150" s="146">
        <v>779.92</v>
      </c>
      <c r="AX150" s="146">
        <v>779.92</v>
      </c>
      <c r="AY150" s="146">
        <v>779.92</v>
      </c>
      <c r="AZ150" s="146">
        <v>779.92</v>
      </c>
      <c r="BA150" s="146">
        <v>779.92</v>
      </c>
      <c r="BB150" s="146">
        <v>779.92</v>
      </c>
      <c r="BC150" s="146">
        <v>779.92</v>
      </c>
      <c r="BD150" s="146">
        <v>779.92</v>
      </c>
      <c r="BE150" s="146">
        <v>779.92</v>
      </c>
      <c r="BF150" s="146">
        <v>779.92</v>
      </c>
      <c r="BG150" s="146">
        <v>779.92</v>
      </c>
      <c r="BH150" s="146">
        <v>779.92</v>
      </c>
      <c r="BI150" s="146">
        <v>779.92</v>
      </c>
      <c r="BJ150" s="146">
        <v>779.92</v>
      </c>
      <c r="BK150" s="146">
        <v>779.92</v>
      </c>
      <c r="BL150" s="146">
        <v>779.92</v>
      </c>
      <c r="BM150" s="146">
        <v>779.92</v>
      </c>
      <c r="BN150" s="146">
        <v>779.92</v>
      </c>
      <c r="BO150" s="146">
        <v>779.92</v>
      </c>
      <c r="BP150" s="146">
        <v>779.92</v>
      </c>
      <c r="BQ150" s="146">
        <v>779.92</v>
      </c>
      <c r="BR150" s="146">
        <v>779.92</v>
      </c>
      <c r="BS150" s="146">
        <v>779.92</v>
      </c>
      <c r="BT150" s="146">
        <v>779.92</v>
      </c>
      <c r="BU150" s="146">
        <v>779.92</v>
      </c>
      <c r="BV150" s="146">
        <v>779.92</v>
      </c>
      <c r="BW150" s="146">
        <v>779.92</v>
      </c>
      <c r="BX150" s="146">
        <v>779.92</v>
      </c>
      <c r="BY150" s="146">
        <v>779.92</v>
      </c>
      <c r="BZ150" s="146">
        <v>779.92</v>
      </c>
      <c r="CA150" s="146">
        <v>779.92</v>
      </c>
      <c r="CB150" s="146">
        <v>779.92</v>
      </c>
      <c r="CC150" s="146">
        <v>779.92</v>
      </c>
      <c r="CD150" s="146">
        <v>779.92</v>
      </c>
      <c r="CE150" s="146">
        <v>779.92</v>
      </c>
      <c r="CF150" s="146">
        <v>779.92</v>
      </c>
      <c r="CG150" s="146">
        <v>779.92</v>
      </c>
      <c r="CH150" s="146">
        <v>779.92</v>
      </c>
      <c r="CI150" s="146">
        <v>779.92</v>
      </c>
      <c r="CJ150" s="146">
        <v>779.92</v>
      </c>
      <c r="CK150" s="146">
        <v>779.92</v>
      </c>
      <c r="CL150" s="146">
        <v>779.92</v>
      </c>
      <c r="CM150" s="146">
        <v>779.92</v>
      </c>
      <c r="CN150" s="146">
        <v>779.92</v>
      </c>
      <c r="CO150" s="146">
        <v>779.92</v>
      </c>
      <c r="CP150" s="146">
        <v>779.92</v>
      </c>
      <c r="CQ150" s="146">
        <v>779.92</v>
      </c>
      <c r="CR150" s="146">
        <v>779.92</v>
      </c>
      <c r="CS150" s="146">
        <v>779.92</v>
      </c>
      <c r="CT150" s="146">
        <v>779.92</v>
      </c>
      <c r="CU150" s="146">
        <v>779.92</v>
      </c>
      <c r="CV150" s="146">
        <v>779.92</v>
      </c>
      <c r="CW150" s="146">
        <v>779.92</v>
      </c>
      <c r="CX150" s="146">
        <v>779.92</v>
      </c>
      <c r="CY150" s="146">
        <v>779.92</v>
      </c>
      <c r="CZ150" s="146">
        <v>779.92</v>
      </c>
      <c r="DA150" s="146">
        <v>779.92</v>
      </c>
      <c r="DB150" s="146">
        <v>779.92</v>
      </c>
      <c r="DC150" s="146">
        <v>779.92</v>
      </c>
      <c r="DD150" s="146">
        <v>779.92</v>
      </c>
      <c r="DE150" s="146">
        <v>779.92</v>
      </c>
      <c r="DF150" s="146">
        <v>779.92</v>
      </c>
      <c r="DG150" s="146">
        <v>779.92</v>
      </c>
      <c r="DH150" s="146">
        <v>779.92</v>
      </c>
      <c r="DI150" s="146">
        <v>779.92</v>
      </c>
      <c r="DJ150" s="146">
        <v>779.92</v>
      </c>
      <c r="DK150" s="146">
        <v>779.92</v>
      </c>
      <c r="DL150" s="146">
        <v>779.92</v>
      </c>
      <c r="DM150" s="146">
        <v>779.92</v>
      </c>
      <c r="DN150" s="146">
        <v>779.92</v>
      </c>
      <c r="DO150" s="146">
        <v>779.92</v>
      </c>
      <c r="DP150" s="146">
        <v>779.92</v>
      </c>
      <c r="DQ150" s="146">
        <v>779.92</v>
      </c>
      <c r="DR150" s="146">
        <v>779.92</v>
      </c>
      <c r="DS150" s="146">
        <v>779.92</v>
      </c>
      <c r="DT150" s="146">
        <v>779.92</v>
      </c>
      <c r="DU150" s="146">
        <v>779.92</v>
      </c>
      <c r="DV150" s="146">
        <v>779.92</v>
      </c>
      <c r="DW150" s="146">
        <v>779.92</v>
      </c>
      <c r="DX150" s="146">
        <v>779.92</v>
      </c>
      <c r="DY150" s="146">
        <v>779.92</v>
      </c>
      <c r="DZ150" s="146">
        <v>779.92</v>
      </c>
      <c r="EA150" s="146">
        <v>779.92</v>
      </c>
      <c r="EB150" s="146">
        <v>779.92</v>
      </c>
      <c r="EC150" s="146">
        <v>779.92</v>
      </c>
      <c r="ED150" s="146">
        <v>779.92</v>
      </c>
      <c r="EE150" s="146">
        <v>779.92</v>
      </c>
      <c r="EF150" s="146">
        <v>779.92</v>
      </c>
      <c r="EG150" s="146">
        <v>779.92</v>
      </c>
      <c r="EH150" s="146">
        <v>779.92</v>
      </c>
      <c r="EI150" s="146">
        <v>779.92</v>
      </c>
      <c r="EJ150" s="146">
        <v>779.92</v>
      </c>
      <c r="EK150" s="146">
        <v>779.92</v>
      </c>
      <c r="EL150" s="146">
        <v>779.92</v>
      </c>
      <c r="EM150" s="146">
        <v>779.92</v>
      </c>
      <c r="EN150" s="146">
        <v>779.92</v>
      </c>
      <c r="EO150" s="146">
        <v>779.92</v>
      </c>
      <c r="EP150" s="146">
        <v>779.92</v>
      </c>
      <c r="EQ150" s="146">
        <v>779.92</v>
      </c>
      <c r="ER150" s="146">
        <v>779.92</v>
      </c>
      <c r="ES150" s="146">
        <v>779.92</v>
      </c>
      <c r="ET150" s="146">
        <v>779.92</v>
      </c>
      <c r="EU150" s="146">
        <v>779.92</v>
      </c>
      <c r="EV150" s="146">
        <v>779.92</v>
      </c>
      <c r="EW150" s="146">
        <v>779.92</v>
      </c>
      <c r="EX150" s="146">
        <v>779.92</v>
      </c>
      <c r="EY150" s="146">
        <v>779.92</v>
      </c>
      <c r="EZ150" s="146">
        <v>779.92</v>
      </c>
      <c r="FA150" s="146">
        <v>779.92</v>
      </c>
      <c r="FB150" s="146">
        <v>779.92</v>
      </c>
      <c r="FC150" s="146">
        <v>779.92</v>
      </c>
      <c r="FD150" s="146">
        <v>779.92</v>
      </c>
      <c r="FE150" s="146">
        <v>779.92</v>
      </c>
      <c r="FF150" s="146">
        <v>779.92</v>
      </c>
      <c r="FG150" s="146">
        <v>779.92</v>
      </c>
      <c r="FH150" s="146">
        <v>779.92</v>
      </c>
      <c r="FI150" s="146">
        <v>779.92</v>
      </c>
      <c r="FJ150" s="146">
        <v>779.92</v>
      </c>
      <c r="FK150" s="146">
        <v>779.92</v>
      </c>
      <c r="FL150" s="146">
        <v>779.92</v>
      </c>
      <c r="FM150" s="146">
        <v>779.92</v>
      </c>
      <c r="FN150" s="146">
        <v>779.92</v>
      </c>
      <c r="FO150" s="146">
        <v>779.92</v>
      </c>
      <c r="FP150" s="146">
        <v>779.92</v>
      </c>
      <c r="FQ150" s="146">
        <v>779.92</v>
      </c>
      <c r="FR150" s="146">
        <v>779.92</v>
      </c>
      <c r="FS150" s="146">
        <v>779.92</v>
      </c>
      <c r="FT150" s="146">
        <v>779.92</v>
      </c>
      <c r="FU150" s="146">
        <v>779.92</v>
      </c>
      <c r="FV150" s="146">
        <v>779.92</v>
      </c>
      <c r="FW150" s="146">
        <v>779.92</v>
      </c>
      <c r="FX150" s="146">
        <v>779.92</v>
      </c>
      <c r="FY150" s="146">
        <v>779.92</v>
      </c>
      <c r="FZ150" s="146">
        <v>779.92</v>
      </c>
      <c r="GA150" s="146">
        <v>779.92</v>
      </c>
      <c r="GB150" s="146">
        <v>779.92</v>
      </c>
      <c r="GC150" s="146">
        <v>779.92</v>
      </c>
      <c r="GD150" s="146">
        <v>779.92</v>
      </c>
      <c r="GE150" s="146">
        <v>779.92</v>
      </c>
      <c r="GF150" s="146">
        <v>779.92</v>
      </c>
      <c r="GG150" s="146">
        <v>779.92</v>
      </c>
      <c r="GH150" s="146">
        <v>779.92</v>
      </c>
      <c r="GI150" s="146">
        <v>779.92</v>
      </c>
      <c r="GJ150" s="146">
        <v>779.92</v>
      </c>
      <c r="GK150" s="146">
        <v>779.92</v>
      </c>
      <c r="GL150" s="146">
        <v>779.92</v>
      </c>
      <c r="GM150" s="146">
        <v>779.92</v>
      </c>
      <c r="GN150" s="146">
        <v>779.92</v>
      </c>
      <c r="GO150" s="146">
        <v>779.92</v>
      </c>
      <c r="GP150" s="146">
        <v>779.92</v>
      </c>
      <c r="GQ150" s="146">
        <v>779.92</v>
      </c>
      <c r="GR150" s="146">
        <v>779.92</v>
      </c>
      <c r="GS150" s="146">
        <v>779.92</v>
      </c>
      <c r="GT150" s="146">
        <v>779.92</v>
      </c>
      <c r="GU150" s="146">
        <v>779.92</v>
      </c>
      <c r="GV150" s="146">
        <v>779.92</v>
      </c>
      <c r="GW150" s="146">
        <v>779.92</v>
      </c>
      <c r="GX150" s="146">
        <v>779.92</v>
      </c>
      <c r="GY150" s="146">
        <v>779.92</v>
      </c>
      <c r="GZ150" s="146">
        <v>779.92</v>
      </c>
      <c r="HA150" s="146">
        <v>779.92</v>
      </c>
      <c r="HB150" s="146">
        <v>779.92</v>
      </c>
      <c r="HC150" s="146">
        <v>779.92</v>
      </c>
      <c r="HD150" s="146">
        <v>779.92</v>
      </c>
      <c r="HE150" s="146">
        <v>779.92</v>
      </c>
      <c r="HF150" s="146">
        <v>779.92</v>
      </c>
      <c r="HG150" s="146">
        <v>779.92</v>
      </c>
      <c r="HH150" s="146">
        <v>779.92</v>
      </c>
      <c r="HI150" s="146">
        <v>779.92</v>
      </c>
      <c r="HJ150" s="146">
        <v>779.92</v>
      </c>
      <c r="HK150" s="146">
        <v>779.92</v>
      </c>
      <c r="HL150" s="146">
        <v>779.92</v>
      </c>
      <c r="HM150" s="146">
        <v>779.92</v>
      </c>
      <c r="HN150" s="146">
        <v>779.92</v>
      </c>
      <c r="HO150" s="423">
        <v>931.69</v>
      </c>
      <c r="HP150" s="423">
        <v>931.69</v>
      </c>
      <c r="HQ150" s="423">
        <v>931.69</v>
      </c>
      <c r="HR150" s="423">
        <v>931.69</v>
      </c>
      <c r="HS150" s="423">
        <v>931.69</v>
      </c>
      <c r="HT150" s="423">
        <v>931.69</v>
      </c>
      <c r="HU150" s="423">
        <v>931.69</v>
      </c>
      <c r="HV150" s="423">
        <v>931.69</v>
      </c>
      <c r="HW150" s="423">
        <v>931.69</v>
      </c>
      <c r="HX150" s="423">
        <v>931.69</v>
      </c>
      <c r="HY150" s="423">
        <v>931.69</v>
      </c>
      <c r="HZ150" s="423">
        <v>931.69</v>
      </c>
      <c r="IA150" s="423">
        <v>931.69</v>
      </c>
      <c r="IB150" s="423">
        <v>931.69</v>
      </c>
      <c r="IC150" s="423">
        <v>931.69</v>
      </c>
      <c r="ID150" s="423">
        <v>931.69</v>
      </c>
      <c r="IE150" s="423">
        <v>931.69</v>
      </c>
      <c r="IF150" s="423">
        <v>931.69</v>
      </c>
      <c r="IG150" s="423">
        <v>931.69</v>
      </c>
      <c r="IH150" s="423">
        <v>931.69</v>
      </c>
      <c r="II150" s="423">
        <v>931.69</v>
      </c>
      <c r="IJ150" s="423">
        <v>931.69</v>
      </c>
      <c r="IK150" s="423">
        <v>931.69</v>
      </c>
      <c r="IL150" s="423">
        <v>931.69</v>
      </c>
    </row>
    <row r="151" spans="1:246" x14ac:dyDescent="0.25">
      <c r="A151" s="162">
        <v>480</v>
      </c>
      <c r="B151" s="163" t="s">
        <v>329</v>
      </c>
      <c r="C151" s="163">
        <v>2</v>
      </c>
      <c r="D151" s="163">
        <v>0.02</v>
      </c>
      <c r="E151" s="164">
        <v>31427416.276974842</v>
      </c>
      <c r="F151" s="145">
        <f t="shared" si="11"/>
        <v>315.875</v>
      </c>
      <c r="G151" s="146">
        <f t="shared" si="25"/>
        <v>113.74</v>
      </c>
      <c r="H151" s="147">
        <f>MAX(0,IF(Q151&lt;&gt;"",(YEAR(Q151)-YEAR(GERAL!$G$3))*12+MONTH(Q151)+1,999))</f>
        <v>999</v>
      </c>
      <c r="I151" s="148"/>
      <c r="J151" s="165">
        <v>46753</v>
      </c>
      <c r="K151" s="150">
        <f>IF(J151&lt;&gt;"",(YEAR(J151)-YEAR(GERAL!$G$3))*12+MONTH(J151)+IF(DAY(J151)&gt;1,1,0),0)</f>
        <v>97</v>
      </c>
      <c r="L151" s="166">
        <v>5</v>
      </c>
      <c r="M151" s="166">
        <v>5</v>
      </c>
      <c r="N151" s="167">
        <v>344.65</v>
      </c>
      <c r="O151" s="168">
        <f>AA151*(1-U151/100)*(1-V151/100)*AB151</f>
        <v>0</v>
      </c>
      <c r="P151" s="169"/>
      <c r="Q151" s="165" t="s">
        <v>391</v>
      </c>
      <c r="R151" s="170">
        <f t="shared" si="16"/>
        <v>350</v>
      </c>
      <c r="S151" s="171">
        <v>1</v>
      </c>
      <c r="T151" s="172">
        <v>0.4</v>
      </c>
      <c r="AL151" s="170" t="s">
        <v>265</v>
      </c>
      <c r="AM151" s="150" t="s">
        <v>392</v>
      </c>
      <c r="AQ151" s="146">
        <v>113.74</v>
      </c>
      <c r="AR151" s="146">
        <v>113.74</v>
      </c>
      <c r="AS151" s="146">
        <v>113.74</v>
      </c>
      <c r="AT151" s="146">
        <v>113.74</v>
      </c>
      <c r="AU151" s="146">
        <v>113.74</v>
      </c>
      <c r="AV151" s="146">
        <v>113.74</v>
      </c>
      <c r="AW151" s="146">
        <v>113.74</v>
      </c>
      <c r="AX151" s="146">
        <v>113.74</v>
      </c>
      <c r="AY151" s="146">
        <v>113.74</v>
      </c>
      <c r="AZ151" s="146">
        <v>113.74</v>
      </c>
      <c r="BA151" s="146">
        <v>113.74</v>
      </c>
      <c r="BB151" s="146">
        <v>113.74</v>
      </c>
      <c r="BC151" s="146">
        <v>113.74</v>
      </c>
      <c r="BD151" s="146">
        <v>113.74</v>
      </c>
      <c r="BE151" s="146">
        <v>113.74</v>
      </c>
      <c r="BF151" s="146">
        <v>113.74</v>
      </c>
      <c r="BG151" s="146">
        <v>113.74</v>
      </c>
      <c r="BH151" s="146">
        <v>113.74</v>
      </c>
      <c r="BI151" s="146">
        <v>113.74</v>
      </c>
      <c r="BJ151" s="146">
        <v>113.74</v>
      </c>
      <c r="BK151" s="146">
        <v>113.74</v>
      </c>
      <c r="BL151" s="146">
        <v>113.74</v>
      </c>
      <c r="BM151" s="146">
        <v>113.74</v>
      </c>
      <c r="BN151" s="146">
        <v>113.74</v>
      </c>
      <c r="BO151" s="146">
        <v>113.74</v>
      </c>
      <c r="BP151" s="146">
        <v>113.74</v>
      </c>
      <c r="BQ151" s="146">
        <v>113.74</v>
      </c>
      <c r="BR151" s="146">
        <v>113.74</v>
      </c>
      <c r="BS151" s="146">
        <v>113.74</v>
      </c>
      <c r="BT151" s="146">
        <v>113.74</v>
      </c>
      <c r="BU151" s="146">
        <v>113.74</v>
      </c>
      <c r="BV151" s="146">
        <v>113.74</v>
      </c>
      <c r="BW151" s="146">
        <v>113.74</v>
      </c>
      <c r="BX151" s="146">
        <v>113.74</v>
      </c>
      <c r="BY151" s="146">
        <v>113.74</v>
      </c>
      <c r="BZ151" s="146">
        <v>113.74</v>
      </c>
      <c r="CA151" s="146">
        <v>113.74</v>
      </c>
      <c r="CB151" s="146">
        <v>113.74</v>
      </c>
      <c r="CC151" s="146">
        <v>113.74</v>
      </c>
      <c r="CD151" s="146">
        <v>113.74</v>
      </c>
      <c r="CE151" s="146">
        <v>113.74</v>
      </c>
      <c r="CF151" s="146">
        <v>113.74</v>
      </c>
      <c r="CG151" s="146">
        <v>113.74</v>
      </c>
      <c r="CH151" s="146">
        <v>113.74</v>
      </c>
      <c r="CI151" s="146">
        <v>113.74</v>
      </c>
      <c r="CJ151" s="146">
        <v>113.74</v>
      </c>
      <c r="CK151" s="146">
        <v>113.74</v>
      </c>
      <c r="CL151" s="146">
        <v>113.74</v>
      </c>
      <c r="CM151" s="146">
        <v>113.74</v>
      </c>
      <c r="CN151" s="146">
        <v>113.74</v>
      </c>
      <c r="CO151" s="146">
        <v>113.74</v>
      </c>
      <c r="CP151" s="146">
        <v>113.74</v>
      </c>
      <c r="CQ151" s="146">
        <v>113.74</v>
      </c>
      <c r="CR151" s="146">
        <v>113.74</v>
      </c>
      <c r="CS151" s="146">
        <v>113.74</v>
      </c>
      <c r="CT151" s="146">
        <v>113.74</v>
      </c>
      <c r="CU151" s="146">
        <v>113.74</v>
      </c>
      <c r="CV151" s="146">
        <v>113.74</v>
      </c>
      <c r="CW151" s="146">
        <v>113.74</v>
      </c>
      <c r="CX151" s="146">
        <v>113.74</v>
      </c>
      <c r="CY151" s="146">
        <v>113.74</v>
      </c>
      <c r="CZ151" s="146">
        <v>113.74</v>
      </c>
      <c r="DA151" s="146">
        <v>113.74</v>
      </c>
      <c r="DB151" s="146">
        <v>113.74</v>
      </c>
      <c r="DC151" s="146">
        <v>113.74</v>
      </c>
      <c r="DD151" s="146">
        <v>113.74</v>
      </c>
      <c r="DE151" s="146">
        <v>113.74</v>
      </c>
      <c r="DF151" s="146">
        <v>113.74</v>
      </c>
      <c r="DG151" s="146">
        <v>113.74</v>
      </c>
      <c r="DH151" s="146">
        <v>113.74</v>
      </c>
      <c r="DI151" s="146">
        <v>113.74</v>
      </c>
      <c r="DJ151" s="146">
        <v>113.74</v>
      </c>
      <c r="DK151" s="146">
        <v>113.74</v>
      </c>
      <c r="DL151" s="146">
        <v>113.74</v>
      </c>
      <c r="DM151" s="146">
        <v>113.74</v>
      </c>
      <c r="DN151" s="146">
        <v>113.74</v>
      </c>
      <c r="DO151" s="146">
        <v>113.74</v>
      </c>
      <c r="DP151" s="146">
        <v>113.74</v>
      </c>
      <c r="DQ151" s="146">
        <v>113.74</v>
      </c>
      <c r="DR151" s="146">
        <v>113.74</v>
      </c>
      <c r="DS151" s="146">
        <v>113.74</v>
      </c>
      <c r="DT151" s="146">
        <v>113.74</v>
      </c>
      <c r="DU151" s="146">
        <v>113.74</v>
      </c>
      <c r="DV151" s="146">
        <v>113.74</v>
      </c>
      <c r="DW151" s="146">
        <v>113.74</v>
      </c>
      <c r="DX151" s="146">
        <v>113.74</v>
      </c>
      <c r="DY151" s="146">
        <v>113.74</v>
      </c>
      <c r="DZ151" s="146">
        <v>113.74</v>
      </c>
      <c r="EA151" s="146">
        <v>113.74</v>
      </c>
      <c r="EB151" s="146">
        <v>113.74</v>
      </c>
      <c r="EC151" s="146">
        <v>113.74</v>
      </c>
      <c r="ED151" s="146">
        <v>113.74</v>
      </c>
      <c r="EE151" s="146">
        <v>113.74</v>
      </c>
      <c r="EF151" s="146">
        <v>113.74</v>
      </c>
      <c r="EG151" s="146">
        <v>113.74</v>
      </c>
      <c r="EH151" s="146">
        <v>113.74</v>
      </c>
      <c r="EI151" s="146">
        <v>113.74</v>
      </c>
      <c r="EJ151" s="146">
        <v>113.74</v>
      </c>
      <c r="EK151" s="146">
        <v>113.74</v>
      </c>
      <c r="EL151" s="146">
        <v>113.74</v>
      </c>
      <c r="EM151" s="146">
        <v>113.74</v>
      </c>
      <c r="EN151" s="146">
        <v>113.74</v>
      </c>
      <c r="EO151" s="146">
        <v>113.74</v>
      </c>
      <c r="EP151" s="146">
        <v>113.74</v>
      </c>
      <c r="EQ151" s="146">
        <v>113.74</v>
      </c>
      <c r="ER151" s="146">
        <v>113.74</v>
      </c>
      <c r="ES151" s="146">
        <v>113.74</v>
      </c>
      <c r="ET151" s="146">
        <v>113.74</v>
      </c>
      <c r="EU151" s="146">
        <v>113.74</v>
      </c>
      <c r="EV151" s="146">
        <v>113.74</v>
      </c>
      <c r="EW151" s="146">
        <v>113.74</v>
      </c>
      <c r="EX151" s="146">
        <v>113.74</v>
      </c>
      <c r="EY151" s="146">
        <v>113.74</v>
      </c>
      <c r="EZ151" s="146">
        <v>113.74</v>
      </c>
      <c r="FA151" s="146">
        <v>113.74</v>
      </c>
      <c r="FB151" s="146">
        <v>113.74</v>
      </c>
      <c r="FC151" s="146">
        <v>113.74</v>
      </c>
      <c r="FD151" s="146">
        <v>113.74</v>
      </c>
      <c r="FE151" s="146">
        <v>113.74</v>
      </c>
      <c r="FF151" s="146">
        <v>113.74</v>
      </c>
      <c r="FG151" s="146">
        <v>113.74</v>
      </c>
      <c r="FH151" s="146">
        <v>113.74</v>
      </c>
      <c r="FI151" s="146">
        <v>113.74</v>
      </c>
      <c r="FJ151" s="146">
        <v>113.74</v>
      </c>
      <c r="FK151" s="146">
        <v>113.74</v>
      </c>
      <c r="FL151" s="146">
        <v>113.74</v>
      </c>
      <c r="FM151" s="146">
        <v>113.74</v>
      </c>
      <c r="FN151" s="146">
        <v>113.74</v>
      </c>
      <c r="FO151" s="146">
        <v>113.74</v>
      </c>
      <c r="FP151" s="146">
        <v>113.74</v>
      </c>
      <c r="FQ151" s="146">
        <v>113.74</v>
      </c>
      <c r="FR151" s="146">
        <v>113.74</v>
      </c>
      <c r="FS151" s="146">
        <v>113.74</v>
      </c>
      <c r="FT151" s="146">
        <v>113.74</v>
      </c>
      <c r="FU151" s="146">
        <v>113.74</v>
      </c>
      <c r="FV151" s="146">
        <v>113.74</v>
      </c>
      <c r="FW151" s="146">
        <v>113.74</v>
      </c>
      <c r="FX151" s="146">
        <v>113.74</v>
      </c>
      <c r="FY151" s="146">
        <v>113.74</v>
      </c>
      <c r="FZ151" s="146">
        <v>113.74</v>
      </c>
      <c r="GA151" s="146">
        <v>113.74</v>
      </c>
      <c r="GB151" s="146">
        <v>113.74</v>
      </c>
      <c r="GC151" s="146">
        <v>113.74</v>
      </c>
      <c r="GD151" s="146">
        <v>113.74</v>
      </c>
      <c r="GE151" s="146">
        <v>113.74</v>
      </c>
      <c r="GF151" s="146">
        <v>113.74</v>
      </c>
      <c r="GG151" s="146">
        <v>113.74</v>
      </c>
      <c r="GH151" s="146">
        <v>113.74</v>
      </c>
      <c r="GI151" s="146">
        <v>113.74</v>
      </c>
      <c r="GJ151" s="146">
        <v>113.74</v>
      </c>
      <c r="GK151" s="146">
        <v>113.74</v>
      </c>
      <c r="GL151" s="146">
        <v>113.74</v>
      </c>
      <c r="GM151" s="146">
        <v>113.74</v>
      </c>
      <c r="GN151" s="146">
        <v>113.74</v>
      </c>
      <c r="GO151" s="146">
        <v>113.74</v>
      </c>
      <c r="GP151" s="146">
        <v>113.74</v>
      </c>
      <c r="GQ151" s="146">
        <v>113.74</v>
      </c>
      <c r="GR151" s="146">
        <v>113.74</v>
      </c>
      <c r="GS151" s="146">
        <v>113.74</v>
      </c>
      <c r="GT151" s="146">
        <v>113.74</v>
      </c>
      <c r="GU151" s="146">
        <v>113.74</v>
      </c>
      <c r="GV151" s="146">
        <v>113.74</v>
      </c>
      <c r="GW151" s="146">
        <v>113.74</v>
      </c>
      <c r="GX151" s="146">
        <v>113.74</v>
      </c>
      <c r="GY151" s="146">
        <v>113.74</v>
      </c>
      <c r="GZ151" s="146">
        <v>113.74</v>
      </c>
      <c r="HA151" s="146">
        <v>113.74</v>
      </c>
      <c r="HB151" s="146">
        <v>113.74</v>
      </c>
      <c r="HC151" s="146">
        <v>113.74</v>
      </c>
      <c r="HD151" s="146">
        <v>113.74</v>
      </c>
      <c r="HE151" s="146">
        <v>113.74</v>
      </c>
      <c r="HF151" s="146">
        <v>113.74</v>
      </c>
      <c r="HG151" s="146">
        <v>113.74</v>
      </c>
      <c r="HH151" s="146">
        <v>113.74</v>
      </c>
      <c r="HI151" s="146">
        <v>113.74</v>
      </c>
      <c r="HJ151" s="146">
        <v>113.74</v>
      </c>
      <c r="HK151" s="146">
        <v>113.74</v>
      </c>
      <c r="HL151" s="146">
        <v>113.74</v>
      </c>
      <c r="HM151" s="146">
        <v>113.74</v>
      </c>
      <c r="HN151" s="146">
        <v>113.74</v>
      </c>
      <c r="HO151" s="423">
        <v>128.57</v>
      </c>
      <c r="HP151" s="423">
        <v>128.57</v>
      </c>
      <c r="HQ151" s="423">
        <v>128.57</v>
      </c>
      <c r="HR151" s="423">
        <v>128.57</v>
      </c>
      <c r="HS151" s="423">
        <v>128.57</v>
      </c>
      <c r="HT151" s="423">
        <v>128.57</v>
      </c>
      <c r="HU151" s="423">
        <v>128.57</v>
      </c>
      <c r="HV151" s="423">
        <v>128.57</v>
      </c>
      <c r="HW151" s="423">
        <v>128.57</v>
      </c>
      <c r="HX151" s="423">
        <v>128.57</v>
      </c>
      <c r="HY151" s="423">
        <v>128.57</v>
      </c>
      <c r="HZ151" s="423">
        <v>128.57</v>
      </c>
      <c r="IA151" s="423">
        <v>128.57</v>
      </c>
      <c r="IB151" s="423">
        <v>128.57</v>
      </c>
      <c r="IC151" s="423">
        <v>128.57</v>
      </c>
      <c r="ID151" s="423">
        <v>128.57</v>
      </c>
      <c r="IE151" s="423">
        <v>128.57</v>
      </c>
      <c r="IF151" s="423">
        <v>128.57</v>
      </c>
      <c r="IG151" s="423">
        <v>128.57</v>
      </c>
      <c r="IH151" s="423">
        <v>128.57</v>
      </c>
      <c r="II151" s="423">
        <v>128.57</v>
      </c>
      <c r="IJ151" s="423">
        <v>128.57</v>
      </c>
      <c r="IK151" s="423">
        <v>128.57</v>
      </c>
      <c r="IL151" s="423">
        <v>128.57</v>
      </c>
    </row>
    <row r="152" spans="1:246" x14ac:dyDescent="0.25">
      <c r="A152" s="162">
        <v>481</v>
      </c>
      <c r="B152" s="163" t="s">
        <v>334</v>
      </c>
      <c r="C152" s="163">
        <v>3</v>
      </c>
      <c r="D152" s="163">
        <v>0.02</v>
      </c>
      <c r="E152" s="164">
        <v>32774305.545988049</v>
      </c>
      <c r="F152" s="145">
        <f t="shared" si="11"/>
        <v>329.41249999999997</v>
      </c>
      <c r="G152" s="146">
        <f t="shared" si="25"/>
        <v>150.58740347950925</v>
      </c>
      <c r="H152" s="147">
        <f>MAX(0,IF(Q152&lt;&gt;"",(YEAR(Q152)-YEAR(GERAL!$G$3))*12+MONTH(Q152)+1,999))</f>
        <v>999</v>
      </c>
      <c r="I152" s="148"/>
      <c r="J152" s="165">
        <v>46753</v>
      </c>
      <c r="K152" s="150">
        <f>IF(J152&lt;&gt;"",(YEAR(J152)-YEAR(GERAL!$G$3))*12+MONTH(J152)+IF(DAY(J152)&gt;1,1,0),0)</f>
        <v>97</v>
      </c>
      <c r="L152" s="166">
        <v>5</v>
      </c>
      <c r="M152" s="166">
        <v>5</v>
      </c>
      <c r="N152" s="167">
        <v>344.65</v>
      </c>
      <c r="O152" s="168">
        <v>0</v>
      </c>
      <c r="P152" s="169"/>
      <c r="Q152" s="165"/>
      <c r="R152" s="170">
        <f t="shared" si="16"/>
        <v>365</v>
      </c>
      <c r="S152" s="171">
        <v>1</v>
      </c>
      <c r="T152" s="172">
        <v>0</v>
      </c>
      <c r="AL152" s="170" t="s">
        <v>265</v>
      </c>
      <c r="AM152" s="150" t="s">
        <v>393</v>
      </c>
      <c r="AQ152" s="146">
        <v>150.58740347950925</v>
      </c>
      <c r="AR152" s="146">
        <v>150.58740347950925</v>
      </c>
      <c r="AS152" s="146">
        <v>150.58740347950925</v>
      </c>
      <c r="AT152" s="146">
        <v>150.58740347950925</v>
      </c>
      <c r="AU152" s="146">
        <v>150.58740347950925</v>
      </c>
      <c r="AV152" s="146">
        <v>150.58740347950925</v>
      </c>
      <c r="AW152" s="146">
        <v>150.58740347950925</v>
      </c>
      <c r="AX152" s="146">
        <v>150.58740347950925</v>
      </c>
      <c r="AY152" s="146">
        <v>150.58740347950925</v>
      </c>
      <c r="AZ152" s="146">
        <v>150.58740347950925</v>
      </c>
      <c r="BA152" s="146">
        <v>150.58740347950925</v>
      </c>
      <c r="BB152" s="146">
        <v>150.58740347950925</v>
      </c>
      <c r="BC152" s="146">
        <v>148.21777968678742</v>
      </c>
      <c r="BD152" s="146">
        <v>148.21777968678742</v>
      </c>
      <c r="BE152" s="146">
        <v>148.21777968678742</v>
      </c>
      <c r="BF152" s="146">
        <v>148.21777968678742</v>
      </c>
      <c r="BG152" s="146">
        <v>148.21777968678742</v>
      </c>
      <c r="BH152" s="146">
        <v>148.21777968678742</v>
      </c>
      <c r="BI152" s="146">
        <v>148.21777968678742</v>
      </c>
      <c r="BJ152" s="146">
        <v>148.21777968678742</v>
      </c>
      <c r="BK152" s="146">
        <v>148.21777968678742</v>
      </c>
      <c r="BL152" s="146">
        <v>148.21777968678742</v>
      </c>
      <c r="BM152" s="146">
        <v>148.21777968678742</v>
      </c>
      <c r="BN152" s="146">
        <v>148.21777968678742</v>
      </c>
      <c r="BO152" s="146">
        <v>146.22122160877484</v>
      </c>
      <c r="BP152" s="146">
        <v>146.22122160877484</v>
      </c>
      <c r="BQ152" s="146">
        <v>146.22122160877484</v>
      </c>
      <c r="BR152" s="146">
        <v>146.22122160877484</v>
      </c>
      <c r="BS152" s="146">
        <v>146.22122160877484</v>
      </c>
      <c r="BT152" s="146">
        <v>146.22122160877484</v>
      </c>
      <c r="BU152" s="146">
        <v>146.22122160877484</v>
      </c>
      <c r="BV152" s="146">
        <v>146.22122160877484</v>
      </c>
      <c r="BW152" s="146">
        <v>146.22122160877484</v>
      </c>
      <c r="BX152" s="146">
        <v>146.22122160877484</v>
      </c>
      <c r="BY152" s="146">
        <v>146.22122160877484</v>
      </c>
      <c r="BZ152" s="146">
        <v>146.22122160877484</v>
      </c>
      <c r="CA152" s="146">
        <v>144.65631511995053</v>
      </c>
      <c r="CB152" s="146">
        <v>144.65631511995053</v>
      </c>
      <c r="CC152" s="146">
        <v>144.65631511995053</v>
      </c>
      <c r="CD152" s="146">
        <v>144.65631511995053</v>
      </c>
      <c r="CE152" s="146">
        <v>144.65631511995053</v>
      </c>
      <c r="CF152" s="146">
        <v>144.65631511995053</v>
      </c>
      <c r="CG152" s="146">
        <v>144.65631511995053</v>
      </c>
      <c r="CH152" s="146">
        <v>144.65631511995053</v>
      </c>
      <c r="CI152" s="146">
        <v>144.65631511995053</v>
      </c>
      <c r="CJ152" s="146">
        <v>144.65631511995053</v>
      </c>
      <c r="CK152" s="146">
        <v>144.65631511995053</v>
      </c>
      <c r="CL152" s="146">
        <v>144.65631511995053</v>
      </c>
      <c r="CM152" s="146">
        <v>144.19126744153428</v>
      </c>
      <c r="CN152" s="146">
        <v>144.19126744153428</v>
      </c>
      <c r="CO152" s="146">
        <v>144.19126744153428</v>
      </c>
      <c r="CP152" s="146">
        <v>144.19126744153428</v>
      </c>
      <c r="CQ152" s="146">
        <v>144.19126744153428</v>
      </c>
      <c r="CR152" s="146">
        <v>144.19126744153428</v>
      </c>
      <c r="CS152" s="146">
        <v>144.19126744153428</v>
      </c>
      <c r="CT152" s="146">
        <v>144.19126744153428</v>
      </c>
      <c r="CU152" s="146">
        <v>144.19126744153428</v>
      </c>
      <c r="CV152" s="146">
        <v>144.19126744153428</v>
      </c>
      <c r="CW152" s="146">
        <v>144.19126744153428</v>
      </c>
      <c r="CX152" s="146">
        <v>144.19126744153428</v>
      </c>
      <c r="CY152" s="146">
        <v>142.97031212809222</v>
      </c>
      <c r="CZ152" s="146">
        <v>142.97031212809222</v>
      </c>
      <c r="DA152" s="146">
        <v>142.97031212809222</v>
      </c>
      <c r="DB152" s="146">
        <v>142.97031212809222</v>
      </c>
      <c r="DC152" s="146">
        <v>142.97031212809222</v>
      </c>
      <c r="DD152" s="146">
        <v>142.97031212809222</v>
      </c>
      <c r="DE152" s="146">
        <v>142.97031212809222</v>
      </c>
      <c r="DF152" s="146">
        <v>142.97031212809222</v>
      </c>
      <c r="DG152" s="146">
        <v>142.97031212809222</v>
      </c>
      <c r="DH152" s="146">
        <v>142.97031212809222</v>
      </c>
      <c r="DI152" s="146">
        <v>142.97031212809222</v>
      </c>
      <c r="DJ152" s="146">
        <v>142.97031212809222</v>
      </c>
      <c r="DK152" s="146">
        <v>143.53968690576343</v>
      </c>
      <c r="DL152" s="146">
        <v>143.53968690576343</v>
      </c>
      <c r="DM152" s="146">
        <v>143.53968690576343</v>
      </c>
      <c r="DN152" s="146">
        <v>143.53968690576343</v>
      </c>
      <c r="DO152" s="146">
        <v>143.53968690576343</v>
      </c>
      <c r="DP152" s="146">
        <v>143.53968690576343</v>
      </c>
      <c r="DQ152" s="146">
        <v>143.53968690576343</v>
      </c>
      <c r="DR152" s="146">
        <v>143.53968690576343</v>
      </c>
      <c r="DS152" s="146">
        <v>143.53968690576343</v>
      </c>
      <c r="DT152" s="146">
        <v>143.53968690576343</v>
      </c>
      <c r="DU152" s="146">
        <v>143.53968690576343</v>
      </c>
      <c r="DV152" s="146">
        <v>143.53968690576343</v>
      </c>
      <c r="DW152" s="146">
        <v>144.53864385683735</v>
      </c>
      <c r="DX152" s="146">
        <v>144.53864385683735</v>
      </c>
      <c r="DY152" s="146">
        <v>144.53864385683735</v>
      </c>
      <c r="DZ152" s="146">
        <v>144.53864385683735</v>
      </c>
      <c r="EA152" s="146">
        <v>144.53864385683735</v>
      </c>
      <c r="EB152" s="146">
        <v>144.53864385683735</v>
      </c>
      <c r="EC152" s="146">
        <v>144.53864385683735</v>
      </c>
      <c r="ED152" s="146">
        <v>144.53864385683735</v>
      </c>
      <c r="EE152" s="146">
        <v>144.53864385683735</v>
      </c>
      <c r="EF152" s="146">
        <v>144.53864385683735</v>
      </c>
      <c r="EG152" s="146">
        <v>144.53864385683735</v>
      </c>
      <c r="EH152" s="146">
        <v>144.53864385683735</v>
      </c>
      <c r="EI152" s="146">
        <v>143.31583320510487</v>
      </c>
      <c r="EJ152" s="146">
        <v>143.31583320510487</v>
      </c>
      <c r="EK152" s="146">
        <v>143.31583320510487</v>
      </c>
      <c r="EL152" s="146">
        <v>143.31583320510487</v>
      </c>
      <c r="EM152" s="146">
        <v>143.31583320510487</v>
      </c>
      <c r="EN152" s="146">
        <v>143.31583320510487</v>
      </c>
      <c r="EO152" s="146">
        <v>143.31583320510487</v>
      </c>
      <c r="EP152" s="146">
        <v>143.31583320510487</v>
      </c>
      <c r="EQ152" s="146">
        <v>143.31583320510487</v>
      </c>
      <c r="ER152" s="146">
        <v>143.31583320510487</v>
      </c>
      <c r="ES152" s="146">
        <v>143.31583320510487</v>
      </c>
      <c r="ET152" s="146">
        <v>143.31583320510487</v>
      </c>
      <c r="EU152" s="146">
        <v>143.41181128205284</v>
      </c>
      <c r="EV152" s="146">
        <v>143.41181128205284</v>
      </c>
      <c r="EW152" s="146">
        <v>143.41181128205284</v>
      </c>
      <c r="EX152" s="146">
        <v>143.41181128205284</v>
      </c>
      <c r="EY152" s="146">
        <v>143.41181128205284</v>
      </c>
      <c r="EZ152" s="146">
        <v>143.41181128205284</v>
      </c>
      <c r="FA152" s="146">
        <v>143.41181128205284</v>
      </c>
      <c r="FB152" s="146">
        <v>143.41181128205284</v>
      </c>
      <c r="FC152" s="146">
        <v>143.41181128205284</v>
      </c>
      <c r="FD152" s="146">
        <v>143.41181128205284</v>
      </c>
      <c r="FE152" s="146">
        <v>143.41181128205284</v>
      </c>
      <c r="FF152" s="146">
        <v>143.41181128205284</v>
      </c>
      <c r="FG152" s="146">
        <v>143.27273226943458</v>
      </c>
      <c r="FH152" s="146">
        <v>143.27273226943458</v>
      </c>
      <c r="FI152" s="146">
        <v>143.27273226943458</v>
      </c>
      <c r="FJ152" s="146">
        <v>143.27273226943458</v>
      </c>
      <c r="FK152" s="146">
        <v>143.27273226943458</v>
      </c>
      <c r="FL152" s="146">
        <v>143.27273226943458</v>
      </c>
      <c r="FM152" s="146">
        <v>143.27273226943458</v>
      </c>
      <c r="FN152" s="146">
        <v>143.27273226943458</v>
      </c>
      <c r="FO152" s="146">
        <v>143.27273226943458</v>
      </c>
      <c r="FP152" s="146">
        <v>143.27273226943458</v>
      </c>
      <c r="FQ152" s="146">
        <v>143.27273226943458</v>
      </c>
      <c r="FR152" s="146">
        <v>143.27273226943458</v>
      </c>
      <c r="FS152" s="146">
        <v>143.15648818962177</v>
      </c>
      <c r="FT152" s="146">
        <v>143.15648818962177</v>
      </c>
      <c r="FU152" s="146">
        <v>143.15648818962177</v>
      </c>
      <c r="FV152" s="146">
        <v>143.15648818962177</v>
      </c>
      <c r="FW152" s="146">
        <v>143.15648818962177</v>
      </c>
      <c r="FX152" s="146">
        <v>143.15648818962177</v>
      </c>
      <c r="FY152" s="146">
        <v>143.15648818962177</v>
      </c>
      <c r="FZ152" s="146">
        <v>143.15648818962177</v>
      </c>
      <c r="GA152" s="146">
        <v>143.15648818962177</v>
      </c>
      <c r="GB152" s="146">
        <v>143.15648818962177</v>
      </c>
      <c r="GC152" s="146">
        <v>143.15648818962177</v>
      </c>
      <c r="GD152" s="146">
        <v>143.15648818962177</v>
      </c>
      <c r="GE152" s="146">
        <v>142.94412331453097</v>
      </c>
      <c r="GF152" s="146">
        <v>142.94412331453097</v>
      </c>
      <c r="GG152" s="146">
        <v>142.94412331453097</v>
      </c>
      <c r="GH152" s="146">
        <v>142.94412331453097</v>
      </c>
      <c r="GI152" s="146">
        <v>142.94412331453097</v>
      </c>
      <c r="GJ152" s="146">
        <v>142.94412331453097</v>
      </c>
      <c r="GK152" s="146">
        <v>142.94412331453097</v>
      </c>
      <c r="GL152" s="146">
        <v>142.94412331453097</v>
      </c>
      <c r="GM152" s="146">
        <v>142.94412331453097</v>
      </c>
      <c r="GN152" s="146">
        <v>142.94412331453097</v>
      </c>
      <c r="GO152" s="146">
        <v>142.94412331453097</v>
      </c>
      <c r="GP152" s="146">
        <v>142.94412331453097</v>
      </c>
      <c r="GQ152" s="146">
        <v>143.4280098125117</v>
      </c>
      <c r="GR152" s="146">
        <v>143.4280098125117</v>
      </c>
      <c r="GS152" s="146">
        <v>143.4280098125117</v>
      </c>
      <c r="GT152" s="146">
        <v>143.4280098125117</v>
      </c>
      <c r="GU152" s="146">
        <v>143.4280098125117</v>
      </c>
      <c r="GV152" s="146">
        <v>143.4280098125117</v>
      </c>
      <c r="GW152" s="146">
        <v>143.4280098125117</v>
      </c>
      <c r="GX152" s="146">
        <v>143.4280098125117</v>
      </c>
      <c r="GY152" s="146">
        <v>143.4280098125117</v>
      </c>
      <c r="GZ152" s="146">
        <v>143.4280098125117</v>
      </c>
      <c r="HA152" s="146">
        <v>143.4280098125117</v>
      </c>
      <c r="HB152" s="146">
        <v>143.4280098125117</v>
      </c>
      <c r="HC152" s="146">
        <v>143.48516850369037</v>
      </c>
      <c r="HD152" s="146">
        <v>143.48516850369037</v>
      </c>
      <c r="HE152" s="146">
        <v>143.48516850369037</v>
      </c>
      <c r="HF152" s="146">
        <v>143.48516850369037</v>
      </c>
      <c r="HG152" s="146">
        <v>143.48516850369037</v>
      </c>
      <c r="HH152" s="146">
        <v>143.48516850369037</v>
      </c>
      <c r="HI152" s="146">
        <v>143.48516850369037</v>
      </c>
      <c r="HJ152" s="146">
        <v>143.48516850369037</v>
      </c>
      <c r="HK152" s="146">
        <v>143.48516850369037</v>
      </c>
      <c r="HL152" s="146">
        <v>143.48516850369037</v>
      </c>
      <c r="HM152" s="146">
        <v>143.48516850369037</v>
      </c>
      <c r="HN152" s="146">
        <v>143.48516850369037</v>
      </c>
      <c r="HO152" s="423">
        <v>1468.00507787316</v>
      </c>
      <c r="HP152" s="423">
        <v>1468.00507787316</v>
      </c>
      <c r="HQ152" s="423">
        <v>1468.00507787316</v>
      </c>
      <c r="HR152" s="423">
        <v>1468.00507787316</v>
      </c>
      <c r="HS152" s="423">
        <v>1468.00507787316</v>
      </c>
      <c r="HT152" s="423">
        <v>1468.00507787316</v>
      </c>
      <c r="HU152" s="423">
        <v>1468.00507787316</v>
      </c>
      <c r="HV152" s="423">
        <v>1468.00507787316</v>
      </c>
      <c r="HW152" s="423">
        <v>1468.00507787316</v>
      </c>
      <c r="HX152" s="423">
        <v>1468.00507787316</v>
      </c>
      <c r="HY152" s="423">
        <v>1468.00507787316</v>
      </c>
      <c r="HZ152" s="423">
        <v>1468.00507787316</v>
      </c>
      <c r="IA152" s="423">
        <v>1468.00507787316</v>
      </c>
      <c r="IB152" s="423">
        <v>1468.00507787316</v>
      </c>
      <c r="IC152" s="423">
        <v>1468.00507787316</v>
      </c>
      <c r="ID152" s="423">
        <v>1468.00507787316</v>
      </c>
      <c r="IE152" s="423">
        <v>1468.00507787316</v>
      </c>
      <c r="IF152" s="423">
        <v>1468.00507787316</v>
      </c>
      <c r="IG152" s="423">
        <v>1468.00507787316</v>
      </c>
      <c r="IH152" s="423">
        <v>1468.00507787316</v>
      </c>
      <c r="II152" s="423">
        <v>1468.00507787316</v>
      </c>
      <c r="IJ152" s="423">
        <v>1468.00507787316</v>
      </c>
      <c r="IK152" s="423">
        <v>1468.00507787316</v>
      </c>
      <c r="IL152" s="423">
        <v>1468.00507787316</v>
      </c>
    </row>
    <row r="153" spans="1:246" x14ac:dyDescent="0.25">
      <c r="A153" s="162">
        <v>482</v>
      </c>
      <c r="B153" s="163" t="s">
        <v>337</v>
      </c>
      <c r="C153" s="163">
        <v>3</v>
      </c>
      <c r="D153" s="163">
        <v>0.02</v>
      </c>
      <c r="E153" s="164">
        <v>64675826.845655538</v>
      </c>
      <c r="F153" s="145">
        <f t="shared" si="11"/>
        <v>650.05269999999996</v>
      </c>
      <c r="G153" s="146">
        <f t="shared" si="25"/>
        <v>150.58740347950925</v>
      </c>
      <c r="H153" s="147">
        <f>MAX(0,IF(Q153&lt;&gt;"",(YEAR(Q153)-YEAR(GERAL!$G$3))*12+MONTH(Q153)+1,999))</f>
        <v>999</v>
      </c>
      <c r="I153" s="148"/>
      <c r="J153" s="165">
        <v>46388</v>
      </c>
      <c r="K153" s="150">
        <f>IF(J153&lt;&gt;"",(YEAR(J153)-YEAR(GERAL!$G$3))*12+MONTH(J153)+IF(DAY(J153)&gt;1,1,0),0)</f>
        <v>85</v>
      </c>
      <c r="L153" s="166">
        <v>5</v>
      </c>
      <c r="M153" s="166">
        <v>5</v>
      </c>
      <c r="N153" s="167">
        <v>344.65</v>
      </c>
      <c r="O153" s="168">
        <v>0</v>
      </c>
      <c r="P153" s="169"/>
      <c r="Q153" s="165"/>
      <c r="R153" s="170">
        <f t="shared" si="16"/>
        <v>720.28</v>
      </c>
      <c r="S153" s="171">
        <v>1</v>
      </c>
      <c r="T153" s="172">
        <v>0</v>
      </c>
      <c r="AL153" s="170" t="s">
        <v>265</v>
      </c>
      <c r="AM153" s="150" t="s">
        <v>393</v>
      </c>
      <c r="AQ153" s="146">
        <v>150.58740347950925</v>
      </c>
      <c r="AR153" s="146">
        <v>150.58740347950925</v>
      </c>
      <c r="AS153" s="146">
        <v>150.58740347950925</v>
      </c>
      <c r="AT153" s="146">
        <v>150.58740347950925</v>
      </c>
      <c r="AU153" s="146">
        <v>150.58740347950925</v>
      </c>
      <c r="AV153" s="146">
        <v>150.58740347950925</v>
      </c>
      <c r="AW153" s="146">
        <v>150.58740347950925</v>
      </c>
      <c r="AX153" s="146">
        <v>150.58740347950925</v>
      </c>
      <c r="AY153" s="146">
        <v>150.58740347950925</v>
      </c>
      <c r="AZ153" s="146">
        <v>150.58740347950925</v>
      </c>
      <c r="BA153" s="146">
        <v>150.58740347950925</v>
      </c>
      <c r="BB153" s="146">
        <v>150.58740347950925</v>
      </c>
      <c r="BC153" s="146">
        <v>148.21777968678742</v>
      </c>
      <c r="BD153" s="146">
        <v>148.21777968678742</v>
      </c>
      <c r="BE153" s="146">
        <v>148.21777968678742</v>
      </c>
      <c r="BF153" s="146">
        <v>148.21777968678742</v>
      </c>
      <c r="BG153" s="146">
        <v>148.21777968678742</v>
      </c>
      <c r="BH153" s="146">
        <v>148.21777968678742</v>
      </c>
      <c r="BI153" s="146">
        <v>148.21777968678742</v>
      </c>
      <c r="BJ153" s="146">
        <v>148.21777968678742</v>
      </c>
      <c r="BK153" s="146">
        <v>148.21777968678742</v>
      </c>
      <c r="BL153" s="146">
        <v>148.21777968678742</v>
      </c>
      <c r="BM153" s="146">
        <v>148.21777968678742</v>
      </c>
      <c r="BN153" s="146">
        <v>148.21777968678742</v>
      </c>
      <c r="BO153" s="146">
        <v>146.22122160877484</v>
      </c>
      <c r="BP153" s="146">
        <v>146.22122160877484</v>
      </c>
      <c r="BQ153" s="146">
        <v>146.22122160877484</v>
      </c>
      <c r="BR153" s="146">
        <v>146.22122160877484</v>
      </c>
      <c r="BS153" s="146">
        <v>146.22122160877484</v>
      </c>
      <c r="BT153" s="146">
        <v>146.22122160877484</v>
      </c>
      <c r="BU153" s="146">
        <v>146.22122160877484</v>
      </c>
      <c r="BV153" s="146">
        <v>146.22122160877484</v>
      </c>
      <c r="BW153" s="146">
        <v>146.22122160877484</v>
      </c>
      <c r="BX153" s="146">
        <v>146.22122160877484</v>
      </c>
      <c r="BY153" s="146">
        <v>146.22122160877484</v>
      </c>
      <c r="BZ153" s="146">
        <v>146.22122160877484</v>
      </c>
      <c r="CA153" s="146">
        <v>144.65631511995053</v>
      </c>
      <c r="CB153" s="146">
        <v>144.65631511995053</v>
      </c>
      <c r="CC153" s="146">
        <v>144.65631511995053</v>
      </c>
      <c r="CD153" s="146">
        <v>144.65631511995053</v>
      </c>
      <c r="CE153" s="146">
        <v>144.65631511995053</v>
      </c>
      <c r="CF153" s="146">
        <v>144.65631511995053</v>
      </c>
      <c r="CG153" s="146">
        <v>144.65631511995053</v>
      </c>
      <c r="CH153" s="146">
        <v>144.65631511995053</v>
      </c>
      <c r="CI153" s="146">
        <v>144.65631511995053</v>
      </c>
      <c r="CJ153" s="146">
        <v>144.65631511995053</v>
      </c>
      <c r="CK153" s="146">
        <v>144.65631511995053</v>
      </c>
      <c r="CL153" s="146">
        <v>144.65631511995053</v>
      </c>
      <c r="CM153" s="146">
        <v>144.19126744153428</v>
      </c>
      <c r="CN153" s="146">
        <v>144.19126744153428</v>
      </c>
      <c r="CO153" s="146">
        <v>144.19126744153428</v>
      </c>
      <c r="CP153" s="146">
        <v>144.19126744153428</v>
      </c>
      <c r="CQ153" s="146">
        <v>144.19126744153428</v>
      </c>
      <c r="CR153" s="146">
        <v>144.19126744153428</v>
      </c>
      <c r="CS153" s="146">
        <v>144.19126744153428</v>
      </c>
      <c r="CT153" s="146">
        <v>144.19126744153428</v>
      </c>
      <c r="CU153" s="146">
        <v>144.19126744153428</v>
      </c>
      <c r="CV153" s="146">
        <v>144.19126744153428</v>
      </c>
      <c r="CW153" s="146">
        <v>144.19126744153428</v>
      </c>
      <c r="CX153" s="146">
        <v>144.19126744153428</v>
      </c>
      <c r="CY153" s="146">
        <v>142.97031212809222</v>
      </c>
      <c r="CZ153" s="146">
        <v>142.97031212809222</v>
      </c>
      <c r="DA153" s="146">
        <v>142.97031212809222</v>
      </c>
      <c r="DB153" s="146">
        <v>142.97031212809222</v>
      </c>
      <c r="DC153" s="146">
        <v>142.97031212809222</v>
      </c>
      <c r="DD153" s="146">
        <v>142.97031212809222</v>
      </c>
      <c r="DE153" s="146">
        <v>142.97031212809222</v>
      </c>
      <c r="DF153" s="146">
        <v>142.97031212809222</v>
      </c>
      <c r="DG153" s="146">
        <v>142.97031212809222</v>
      </c>
      <c r="DH153" s="146">
        <v>142.97031212809222</v>
      </c>
      <c r="DI153" s="146">
        <v>142.97031212809222</v>
      </c>
      <c r="DJ153" s="146">
        <v>142.97031212809222</v>
      </c>
      <c r="DK153" s="146">
        <v>143.53968690576343</v>
      </c>
      <c r="DL153" s="146">
        <v>143.53968690576343</v>
      </c>
      <c r="DM153" s="146">
        <v>143.53968690576343</v>
      </c>
      <c r="DN153" s="146">
        <v>143.53968690576343</v>
      </c>
      <c r="DO153" s="146">
        <v>143.53968690576343</v>
      </c>
      <c r="DP153" s="146">
        <v>143.53968690576343</v>
      </c>
      <c r="DQ153" s="146">
        <v>143.53968690576343</v>
      </c>
      <c r="DR153" s="146">
        <v>143.53968690576343</v>
      </c>
      <c r="DS153" s="146">
        <v>143.53968690576343</v>
      </c>
      <c r="DT153" s="146">
        <v>143.53968690576343</v>
      </c>
      <c r="DU153" s="146">
        <v>143.53968690576343</v>
      </c>
      <c r="DV153" s="146">
        <v>143.53968690576343</v>
      </c>
      <c r="DW153" s="146">
        <v>144.53864385683735</v>
      </c>
      <c r="DX153" s="146">
        <v>144.53864385683735</v>
      </c>
      <c r="DY153" s="146">
        <v>144.53864385683735</v>
      </c>
      <c r="DZ153" s="146">
        <v>144.53864385683735</v>
      </c>
      <c r="EA153" s="146">
        <v>144.53864385683735</v>
      </c>
      <c r="EB153" s="146">
        <v>144.53864385683735</v>
      </c>
      <c r="EC153" s="146">
        <v>144.53864385683735</v>
      </c>
      <c r="ED153" s="146">
        <v>144.53864385683735</v>
      </c>
      <c r="EE153" s="146">
        <v>144.53864385683735</v>
      </c>
      <c r="EF153" s="146">
        <v>144.53864385683735</v>
      </c>
      <c r="EG153" s="146">
        <v>144.53864385683735</v>
      </c>
      <c r="EH153" s="146">
        <v>144.53864385683735</v>
      </c>
      <c r="EI153" s="146">
        <v>143.31583320510487</v>
      </c>
      <c r="EJ153" s="146">
        <v>143.31583320510487</v>
      </c>
      <c r="EK153" s="146">
        <v>143.31583320510487</v>
      </c>
      <c r="EL153" s="146">
        <v>143.31583320510487</v>
      </c>
      <c r="EM153" s="146">
        <v>143.31583320510487</v>
      </c>
      <c r="EN153" s="146">
        <v>143.31583320510487</v>
      </c>
      <c r="EO153" s="146">
        <v>143.31583320510487</v>
      </c>
      <c r="EP153" s="146">
        <v>143.31583320510487</v>
      </c>
      <c r="EQ153" s="146">
        <v>143.31583320510487</v>
      </c>
      <c r="ER153" s="146">
        <v>143.31583320510487</v>
      </c>
      <c r="ES153" s="146">
        <v>143.31583320510487</v>
      </c>
      <c r="ET153" s="146">
        <v>143.31583320510487</v>
      </c>
      <c r="EU153" s="146">
        <v>143.41181128205284</v>
      </c>
      <c r="EV153" s="146">
        <v>143.41181128205284</v>
      </c>
      <c r="EW153" s="146">
        <v>143.41181128205284</v>
      </c>
      <c r="EX153" s="146">
        <v>143.41181128205284</v>
      </c>
      <c r="EY153" s="146">
        <v>143.41181128205284</v>
      </c>
      <c r="EZ153" s="146">
        <v>143.41181128205284</v>
      </c>
      <c r="FA153" s="146">
        <v>143.41181128205284</v>
      </c>
      <c r="FB153" s="146">
        <v>143.41181128205284</v>
      </c>
      <c r="FC153" s="146">
        <v>143.41181128205284</v>
      </c>
      <c r="FD153" s="146">
        <v>143.41181128205284</v>
      </c>
      <c r="FE153" s="146">
        <v>143.41181128205284</v>
      </c>
      <c r="FF153" s="146">
        <v>143.41181128205284</v>
      </c>
      <c r="FG153" s="146">
        <v>143.27273226943458</v>
      </c>
      <c r="FH153" s="146">
        <v>143.27273226943458</v>
      </c>
      <c r="FI153" s="146">
        <v>143.27273226943458</v>
      </c>
      <c r="FJ153" s="146">
        <v>143.27273226943458</v>
      </c>
      <c r="FK153" s="146">
        <v>143.27273226943458</v>
      </c>
      <c r="FL153" s="146">
        <v>143.27273226943458</v>
      </c>
      <c r="FM153" s="146">
        <v>143.27273226943458</v>
      </c>
      <c r="FN153" s="146">
        <v>143.27273226943458</v>
      </c>
      <c r="FO153" s="146">
        <v>143.27273226943458</v>
      </c>
      <c r="FP153" s="146">
        <v>143.27273226943458</v>
      </c>
      <c r="FQ153" s="146">
        <v>143.27273226943458</v>
      </c>
      <c r="FR153" s="146">
        <v>143.27273226943458</v>
      </c>
      <c r="FS153" s="146">
        <v>143.15648818962177</v>
      </c>
      <c r="FT153" s="146">
        <v>143.15648818962177</v>
      </c>
      <c r="FU153" s="146">
        <v>143.15648818962177</v>
      </c>
      <c r="FV153" s="146">
        <v>143.15648818962177</v>
      </c>
      <c r="FW153" s="146">
        <v>143.15648818962177</v>
      </c>
      <c r="FX153" s="146">
        <v>143.15648818962177</v>
      </c>
      <c r="FY153" s="146">
        <v>143.15648818962177</v>
      </c>
      <c r="FZ153" s="146">
        <v>143.15648818962177</v>
      </c>
      <c r="GA153" s="146">
        <v>143.15648818962177</v>
      </c>
      <c r="GB153" s="146">
        <v>143.15648818962177</v>
      </c>
      <c r="GC153" s="146">
        <v>143.15648818962177</v>
      </c>
      <c r="GD153" s="146">
        <v>143.15648818962177</v>
      </c>
      <c r="GE153" s="146">
        <v>142.94412331453097</v>
      </c>
      <c r="GF153" s="146">
        <v>142.94412331453097</v>
      </c>
      <c r="GG153" s="146">
        <v>142.94412331453097</v>
      </c>
      <c r="GH153" s="146">
        <v>142.94412331453097</v>
      </c>
      <c r="GI153" s="146">
        <v>142.94412331453097</v>
      </c>
      <c r="GJ153" s="146">
        <v>142.94412331453097</v>
      </c>
      <c r="GK153" s="146">
        <v>142.94412331453097</v>
      </c>
      <c r="GL153" s="146">
        <v>142.94412331453097</v>
      </c>
      <c r="GM153" s="146">
        <v>142.94412331453097</v>
      </c>
      <c r="GN153" s="146">
        <v>142.94412331453097</v>
      </c>
      <c r="GO153" s="146">
        <v>142.94412331453097</v>
      </c>
      <c r="GP153" s="146">
        <v>142.94412331453097</v>
      </c>
      <c r="GQ153" s="146">
        <v>143.4280098125117</v>
      </c>
      <c r="GR153" s="146">
        <v>143.4280098125117</v>
      </c>
      <c r="GS153" s="146">
        <v>143.4280098125117</v>
      </c>
      <c r="GT153" s="146">
        <v>143.4280098125117</v>
      </c>
      <c r="GU153" s="146">
        <v>143.4280098125117</v>
      </c>
      <c r="GV153" s="146">
        <v>143.4280098125117</v>
      </c>
      <c r="GW153" s="146">
        <v>143.4280098125117</v>
      </c>
      <c r="GX153" s="146">
        <v>143.4280098125117</v>
      </c>
      <c r="GY153" s="146">
        <v>143.4280098125117</v>
      </c>
      <c r="GZ153" s="146">
        <v>143.4280098125117</v>
      </c>
      <c r="HA153" s="146">
        <v>143.4280098125117</v>
      </c>
      <c r="HB153" s="146">
        <v>143.4280098125117</v>
      </c>
      <c r="HC153" s="146">
        <v>143.48516850369037</v>
      </c>
      <c r="HD153" s="146">
        <v>143.48516850369037</v>
      </c>
      <c r="HE153" s="146">
        <v>143.48516850369037</v>
      </c>
      <c r="HF153" s="146">
        <v>143.48516850369037</v>
      </c>
      <c r="HG153" s="146">
        <v>143.48516850369037</v>
      </c>
      <c r="HH153" s="146">
        <v>143.48516850369037</v>
      </c>
      <c r="HI153" s="146">
        <v>143.48516850369037</v>
      </c>
      <c r="HJ153" s="146">
        <v>143.48516850369037</v>
      </c>
      <c r="HK153" s="146">
        <v>143.48516850369037</v>
      </c>
      <c r="HL153" s="146">
        <v>143.48516850369037</v>
      </c>
      <c r="HM153" s="146">
        <v>143.48516850369037</v>
      </c>
      <c r="HN153" s="146">
        <v>143.48516850369037</v>
      </c>
      <c r="HO153" s="423">
        <v>2630.4659895481</v>
      </c>
      <c r="HP153" s="423">
        <v>2630.4659895481</v>
      </c>
      <c r="HQ153" s="423">
        <v>2630.4659895481</v>
      </c>
      <c r="HR153" s="423">
        <v>2630.4659895481</v>
      </c>
      <c r="HS153" s="423">
        <v>2630.4659895481</v>
      </c>
      <c r="HT153" s="423">
        <v>2630.4659895481</v>
      </c>
      <c r="HU153" s="423">
        <v>2630.4659895481</v>
      </c>
      <c r="HV153" s="423">
        <v>2630.4659895481</v>
      </c>
      <c r="HW153" s="423">
        <v>2630.4659895481</v>
      </c>
      <c r="HX153" s="423">
        <v>2630.4659895481</v>
      </c>
      <c r="HY153" s="423">
        <v>2630.4659895481</v>
      </c>
      <c r="HZ153" s="423">
        <v>2630.4659895481</v>
      </c>
      <c r="IA153" s="423">
        <v>2630.4659895481</v>
      </c>
      <c r="IB153" s="423">
        <v>2630.4659895481</v>
      </c>
      <c r="IC153" s="423">
        <v>2630.4659895481</v>
      </c>
      <c r="ID153" s="423">
        <v>2630.4659895481</v>
      </c>
      <c r="IE153" s="423">
        <v>2630.4659895481</v>
      </c>
      <c r="IF153" s="423">
        <v>2630.4659895481</v>
      </c>
      <c r="IG153" s="423">
        <v>2630.4659895481</v>
      </c>
      <c r="IH153" s="423">
        <v>2630.4659895481</v>
      </c>
      <c r="II153" s="423">
        <v>2630.4659895481</v>
      </c>
      <c r="IJ153" s="423">
        <v>2630.4659895481</v>
      </c>
      <c r="IK153" s="423">
        <v>2630.4659895481</v>
      </c>
      <c r="IL153" s="423">
        <v>2630.4659895481</v>
      </c>
    </row>
    <row r="154" spans="1:246" x14ac:dyDescent="0.25">
      <c r="A154" s="162">
        <v>483</v>
      </c>
      <c r="B154" s="163" t="s">
        <v>344</v>
      </c>
      <c r="C154" s="163">
        <v>4</v>
      </c>
      <c r="D154" s="163">
        <v>0.02</v>
      </c>
      <c r="E154" s="164">
        <v>32337913.422827769</v>
      </c>
      <c r="F154" s="145">
        <f t="shared" si="11"/>
        <v>325.02634999999998</v>
      </c>
      <c r="G154" s="146">
        <f t="shared" si="25"/>
        <v>150.58740347950925</v>
      </c>
      <c r="H154" s="147">
        <f>MAX(0,IF(Q154&lt;&gt;"",(YEAR(Q154)-YEAR(GERAL!$G$3))*12+MONTH(Q154)+1,999))</f>
        <v>999</v>
      </c>
      <c r="I154" s="148"/>
      <c r="J154" s="165">
        <v>46391</v>
      </c>
      <c r="K154" s="150">
        <f>IF(J154&lt;&gt;"",(YEAR(J154)-YEAR(GERAL!$G$3))*12+MONTH(J154)+IF(DAY(J154)&gt;1,1,0),0)</f>
        <v>86</v>
      </c>
      <c r="L154" s="166">
        <v>5</v>
      </c>
      <c r="M154" s="166">
        <v>5</v>
      </c>
      <c r="N154" s="167">
        <v>344.65</v>
      </c>
      <c r="O154" s="168">
        <v>0</v>
      </c>
      <c r="P154" s="169"/>
      <c r="Q154" s="165"/>
      <c r="R154" s="170">
        <f t="shared" si="16"/>
        <v>360.14</v>
      </c>
      <c r="S154" s="171">
        <v>1</v>
      </c>
      <c r="T154" s="172">
        <v>0</v>
      </c>
      <c r="AL154" s="170" t="s">
        <v>265</v>
      </c>
      <c r="AM154" s="150" t="s">
        <v>393</v>
      </c>
      <c r="AQ154" s="146">
        <v>150.58740347950925</v>
      </c>
      <c r="AR154" s="146">
        <v>150.58740347950925</v>
      </c>
      <c r="AS154" s="146">
        <v>150.58740347950925</v>
      </c>
      <c r="AT154" s="146">
        <v>150.58740347950925</v>
      </c>
      <c r="AU154" s="146">
        <v>150.58740347950925</v>
      </c>
      <c r="AV154" s="146">
        <v>150.58740347950925</v>
      </c>
      <c r="AW154" s="146">
        <v>150.58740347950925</v>
      </c>
      <c r="AX154" s="146">
        <v>150.58740347950925</v>
      </c>
      <c r="AY154" s="146">
        <v>150.58740347950925</v>
      </c>
      <c r="AZ154" s="146">
        <v>150.58740347950925</v>
      </c>
      <c r="BA154" s="146">
        <v>150.58740347950925</v>
      </c>
      <c r="BB154" s="146">
        <v>150.58740347950925</v>
      </c>
      <c r="BC154" s="146">
        <v>148.21777968678742</v>
      </c>
      <c r="BD154" s="146">
        <v>148.21777968678742</v>
      </c>
      <c r="BE154" s="146">
        <v>148.21777968678742</v>
      </c>
      <c r="BF154" s="146">
        <v>148.21777968678742</v>
      </c>
      <c r="BG154" s="146">
        <v>148.21777968678742</v>
      </c>
      <c r="BH154" s="146">
        <v>148.21777968678742</v>
      </c>
      <c r="BI154" s="146">
        <v>148.21777968678742</v>
      </c>
      <c r="BJ154" s="146">
        <v>148.21777968678742</v>
      </c>
      <c r="BK154" s="146">
        <v>148.21777968678742</v>
      </c>
      <c r="BL154" s="146">
        <v>148.21777968678742</v>
      </c>
      <c r="BM154" s="146">
        <v>148.21777968678742</v>
      </c>
      <c r="BN154" s="146">
        <v>148.21777968678742</v>
      </c>
      <c r="BO154" s="146">
        <v>146.22122160877484</v>
      </c>
      <c r="BP154" s="146">
        <v>146.22122160877484</v>
      </c>
      <c r="BQ154" s="146">
        <v>146.22122160877484</v>
      </c>
      <c r="BR154" s="146">
        <v>146.22122160877484</v>
      </c>
      <c r="BS154" s="146">
        <v>146.22122160877484</v>
      </c>
      <c r="BT154" s="146">
        <v>146.22122160877484</v>
      </c>
      <c r="BU154" s="146">
        <v>146.22122160877484</v>
      </c>
      <c r="BV154" s="146">
        <v>146.22122160877484</v>
      </c>
      <c r="BW154" s="146">
        <v>146.22122160877484</v>
      </c>
      <c r="BX154" s="146">
        <v>146.22122160877484</v>
      </c>
      <c r="BY154" s="146">
        <v>146.22122160877484</v>
      </c>
      <c r="BZ154" s="146">
        <v>146.22122160877484</v>
      </c>
      <c r="CA154" s="146">
        <v>144.65631511995053</v>
      </c>
      <c r="CB154" s="146">
        <v>144.65631511995053</v>
      </c>
      <c r="CC154" s="146">
        <v>144.65631511995053</v>
      </c>
      <c r="CD154" s="146">
        <v>144.65631511995053</v>
      </c>
      <c r="CE154" s="146">
        <v>144.65631511995053</v>
      </c>
      <c r="CF154" s="146">
        <v>144.65631511995053</v>
      </c>
      <c r="CG154" s="146">
        <v>144.65631511995053</v>
      </c>
      <c r="CH154" s="146">
        <v>144.65631511995053</v>
      </c>
      <c r="CI154" s="146">
        <v>144.65631511995053</v>
      </c>
      <c r="CJ154" s="146">
        <v>144.65631511995053</v>
      </c>
      <c r="CK154" s="146">
        <v>144.65631511995053</v>
      </c>
      <c r="CL154" s="146">
        <v>144.65631511995053</v>
      </c>
      <c r="CM154" s="146">
        <v>144.19126744153428</v>
      </c>
      <c r="CN154" s="146">
        <v>144.19126744153428</v>
      </c>
      <c r="CO154" s="146">
        <v>144.19126744153428</v>
      </c>
      <c r="CP154" s="146">
        <v>144.19126744153428</v>
      </c>
      <c r="CQ154" s="146">
        <v>144.19126744153428</v>
      </c>
      <c r="CR154" s="146">
        <v>144.19126744153428</v>
      </c>
      <c r="CS154" s="146">
        <v>144.19126744153428</v>
      </c>
      <c r="CT154" s="146">
        <v>144.19126744153428</v>
      </c>
      <c r="CU154" s="146">
        <v>144.19126744153428</v>
      </c>
      <c r="CV154" s="146">
        <v>144.19126744153428</v>
      </c>
      <c r="CW154" s="146">
        <v>144.19126744153428</v>
      </c>
      <c r="CX154" s="146">
        <v>144.19126744153428</v>
      </c>
      <c r="CY154" s="146">
        <v>142.97031212809222</v>
      </c>
      <c r="CZ154" s="146">
        <v>142.97031212809222</v>
      </c>
      <c r="DA154" s="146">
        <v>142.97031212809222</v>
      </c>
      <c r="DB154" s="146">
        <v>142.97031212809222</v>
      </c>
      <c r="DC154" s="146">
        <v>142.97031212809222</v>
      </c>
      <c r="DD154" s="146">
        <v>142.97031212809222</v>
      </c>
      <c r="DE154" s="146">
        <v>142.97031212809222</v>
      </c>
      <c r="DF154" s="146">
        <v>142.97031212809222</v>
      </c>
      <c r="DG154" s="146">
        <v>142.97031212809222</v>
      </c>
      <c r="DH154" s="146">
        <v>142.97031212809222</v>
      </c>
      <c r="DI154" s="146">
        <v>142.97031212809222</v>
      </c>
      <c r="DJ154" s="146">
        <v>142.97031212809222</v>
      </c>
      <c r="DK154" s="146">
        <v>143.53968690576343</v>
      </c>
      <c r="DL154" s="146">
        <v>143.53968690576343</v>
      </c>
      <c r="DM154" s="146">
        <v>143.53968690576343</v>
      </c>
      <c r="DN154" s="146">
        <v>143.53968690576343</v>
      </c>
      <c r="DO154" s="146">
        <v>143.53968690576343</v>
      </c>
      <c r="DP154" s="146">
        <v>143.53968690576343</v>
      </c>
      <c r="DQ154" s="146">
        <v>143.53968690576343</v>
      </c>
      <c r="DR154" s="146">
        <v>143.53968690576343</v>
      </c>
      <c r="DS154" s="146">
        <v>143.53968690576343</v>
      </c>
      <c r="DT154" s="146">
        <v>143.53968690576343</v>
      </c>
      <c r="DU154" s="146">
        <v>143.53968690576343</v>
      </c>
      <c r="DV154" s="146">
        <v>143.53968690576343</v>
      </c>
      <c r="DW154" s="146">
        <v>144.53864385683735</v>
      </c>
      <c r="DX154" s="146">
        <v>144.53864385683735</v>
      </c>
      <c r="DY154" s="146">
        <v>144.53864385683735</v>
      </c>
      <c r="DZ154" s="146">
        <v>144.53864385683735</v>
      </c>
      <c r="EA154" s="146">
        <v>144.53864385683735</v>
      </c>
      <c r="EB154" s="146">
        <v>144.53864385683735</v>
      </c>
      <c r="EC154" s="146">
        <v>144.53864385683735</v>
      </c>
      <c r="ED154" s="146">
        <v>144.53864385683735</v>
      </c>
      <c r="EE154" s="146">
        <v>144.53864385683735</v>
      </c>
      <c r="EF154" s="146">
        <v>144.53864385683735</v>
      </c>
      <c r="EG154" s="146">
        <v>144.53864385683735</v>
      </c>
      <c r="EH154" s="146">
        <v>144.53864385683735</v>
      </c>
      <c r="EI154" s="146">
        <v>143.31583320510487</v>
      </c>
      <c r="EJ154" s="146">
        <v>143.31583320510487</v>
      </c>
      <c r="EK154" s="146">
        <v>143.31583320510487</v>
      </c>
      <c r="EL154" s="146">
        <v>143.31583320510487</v>
      </c>
      <c r="EM154" s="146">
        <v>143.31583320510487</v>
      </c>
      <c r="EN154" s="146">
        <v>143.31583320510487</v>
      </c>
      <c r="EO154" s="146">
        <v>143.31583320510487</v>
      </c>
      <c r="EP154" s="146">
        <v>143.31583320510487</v>
      </c>
      <c r="EQ154" s="146">
        <v>143.31583320510487</v>
      </c>
      <c r="ER154" s="146">
        <v>143.31583320510487</v>
      </c>
      <c r="ES154" s="146">
        <v>143.31583320510487</v>
      </c>
      <c r="ET154" s="146">
        <v>143.31583320510487</v>
      </c>
      <c r="EU154" s="146">
        <v>143.41181128205284</v>
      </c>
      <c r="EV154" s="146">
        <v>143.41181128205284</v>
      </c>
      <c r="EW154" s="146">
        <v>143.41181128205284</v>
      </c>
      <c r="EX154" s="146">
        <v>143.41181128205284</v>
      </c>
      <c r="EY154" s="146">
        <v>143.41181128205284</v>
      </c>
      <c r="EZ154" s="146">
        <v>143.41181128205284</v>
      </c>
      <c r="FA154" s="146">
        <v>143.41181128205284</v>
      </c>
      <c r="FB154" s="146">
        <v>143.41181128205284</v>
      </c>
      <c r="FC154" s="146">
        <v>143.41181128205284</v>
      </c>
      <c r="FD154" s="146">
        <v>143.41181128205284</v>
      </c>
      <c r="FE154" s="146">
        <v>143.41181128205284</v>
      </c>
      <c r="FF154" s="146">
        <v>143.41181128205284</v>
      </c>
      <c r="FG154" s="146">
        <v>143.27273226943458</v>
      </c>
      <c r="FH154" s="146">
        <v>143.27273226943458</v>
      </c>
      <c r="FI154" s="146">
        <v>143.27273226943458</v>
      </c>
      <c r="FJ154" s="146">
        <v>143.27273226943458</v>
      </c>
      <c r="FK154" s="146">
        <v>143.27273226943458</v>
      </c>
      <c r="FL154" s="146">
        <v>143.27273226943458</v>
      </c>
      <c r="FM154" s="146">
        <v>143.27273226943458</v>
      </c>
      <c r="FN154" s="146">
        <v>143.27273226943458</v>
      </c>
      <c r="FO154" s="146">
        <v>143.27273226943458</v>
      </c>
      <c r="FP154" s="146">
        <v>143.27273226943458</v>
      </c>
      <c r="FQ154" s="146">
        <v>143.27273226943458</v>
      </c>
      <c r="FR154" s="146">
        <v>143.27273226943458</v>
      </c>
      <c r="FS154" s="146">
        <v>143.15648818962177</v>
      </c>
      <c r="FT154" s="146">
        <v>143.15648818962177</v>
      </c>
      <c r="FU154" s="146">
        <v>143.15648818962177</v>
      </c>
      <c r="FV154" s="146">
        <v>143.15648818962177</v>
      </c>
      <c r="FW154" s="146">
        <v>143.15648818962177</v>
      </c>
      <c r="FX154" s="146">
        <v>143.15648818962177</v>
      </c>
      <c r="FY154" s="146">
        <v>143.15648818962177</v>
      </c>
      <c r="FZ154" s="146">
        <v>143.15648818962177</v>
      </c>
      <c r="GA154" s="146">
        <v>143.15648818962177</v>
      </c>
      <c r="GB154" s="146">
        <v>143.15648818962177</v>
      </c>
      <c r="GC154" s="146">
        <v>143.15648818962177</v>
      </c>
      <c r="GD154" s="146">
        <v>143.15648818962177</v>
      </c>
      <c r="GE154" s="146">
        <v>142.94412331453097</v>
      </c>
      <c r="GF154" s="146">
        <v>142.94412331453097</v>
      </c>
      <c r="GG154" s="146">
        <v>142.94412331453097</v>
      </c>
      <c r="GH154" s="146">
        <v>142.94412331453097</v>
      </c>
      <c r="GI154" s="146">
        <v>142.94412331453097</v>
      </c>
      <c r="GJ154" s="146">
        <v>142.94412331453097</v>
      </c>
      <c r="GK154" s="146">
        <v>142.94412331453097</v>
      </c>
      <c r="GL154" s="146">
        <v>142.94412331453097</v>
      </c>
      <c r="GM154" s="146">
        <v>142.94412331453097</v>
      </c>
      <c r="GN154" s="146">
        <v>142.94412331453097</v>
      </c>
      <c r="GO154" s="146">
        <v>142.94412331453097</v>
      </c>
      <c r="GP154" s="146">
        <v>142.94412331453097</v>
      </c>
      <c r="GQ154" s="146">
        <v>143.4280098125117</v>
      </c>
      <c r="GR154" s="146">
        <v>143.4280098125117</v>
      </c>
      <c r="GS154" s="146">
        <v>143.4280098125117</v>
      </c>
      <c r="GT154" s="146">
        <v>143.4280098125117</v>
      </c>
      <c r="GU154" s="146">
        <v>143.4280098125117</v>
      </c>
      <c r="GV154" s="146">
        <v>143.4280098125117</v>
      </c>
      <c r="GW154" s="146">
        <v>143.4280098125117</v>
      </c>
      <c r="GX154" s="146">
        <v>143.4280098125117</v>
      </c>
      <c r="GY154" s="146">
        <v>143.4280098125117</v>
      </c>
      <c r="GZ154" s="146">
        <v>143.4280098125117</v>
      </c>
      <c r="HA154" s="146">
        <v>143.4280098125117</v>
      </c>
      <c r="HB154" s="146">
        <v>143.4280098125117</v>
      </c>
      <c r="HC154" s="146">
        <v>143.48516850369037</v>
      </c>
      <c r="HD154" s="146">
        <v>143.48516850369037</v>
      </c>
      <c r="HE154" s="146">
        <v>143.48516850369037</v>
      </c>
      <c r="HF154" s="146">
        <v>143.48516850369037</v>
      </c>
      <c r="HG154" s="146">
        <v>143.48516850369037</v>
      </c>
      <c r="HH154" s="146">
        <v>143.48516850369037</v>
      </c>
      <c r="HI154" s="146">
        <v>143.48516850369037</v>
      </c>
      <c r="HJ154" s="146">
        <v>143.48516850369037</v>
      </c>
      <c r="HK154" s="146">
        <v>143.48516850369037</v>
      </c>
      <c r="HL154" s="146">
        <v>143.48516850369037</v>
      </c>
      <c r="HM154" s="146">
        <v>143.48516850369037</v>
      </c>
      <c r="HN154" s="146">
        <v>143.48516850369037</v>
      </c>
      <c r="HO154" s="423">
        <v>75.147343301066599</v>
      </c>
      <c r="HP154" s="423">
        <v>75.147343301066599</v>
      </c>
      <c r="HQ154" s="423">
        <v>75.147343301066599</v>
      </c>
      <c r="HR154" s="423">
        <v>75.147343301066599</v>
      </c>
      <c r="HS154" s="423">
        <v>75.147343301066599</v>
      </c>
      <c r="HT154" s="423">
        <v>75.147343301066599</v>
      </c>
      <c r="HU154" s="423">
        <v>75.147343301066599</v>
      </c>
      <c r="HV154" s="423">
        <v>75.147343301066599</v>
      </c>
      <c r="HW154" s="423">
        <v>75.147343301066599</v>
      </c>
      <c r="HX154" s="423">
        <v>75.147343301066599</v>
      </c>
      <c r="HY154" s="423">
        <v>75.147343301066599</v>
      </c>
      <c r="HZ154" s="423">
        <v>75.147343301066599</v>
      </c>
      <c r="IA154" s="423">
        <v>75.147343301066599</v>
      </c>
      <c r="IB154" s="423">
        <v>75.147343301066599</v>
      </c>
      <c r="IC154" s="423">
        <v>75.147343301066599</v>
      </c>
      <c r="ID154" s="423">
        <v>75.147343301066599</v>
      </c>
      <c r="IE154" s="423">
        <v>75.147343301066599</v>
      </c>
      <c r="IF154" s="423">
        <v>75.147343301066599</v>
      </c>
      <c r="IG154" s="423">
        <v>75.147343301066599</v>
      </c>
      <c r="IH154" s="423">
        <v>75.147343301066599</v>
      </c>
      <c r="II154" s="423">
        <v>75.147343301066599</v>
      </c>
      <c r="IJ154" s="423">
        <v>75.147343301066599</v>
      </c>
      <c r="IK154" s="423">
        <v>75.147343301066599</v>
      </c>
      <c r="IL154" s="423">
        <v>75.147343301066599</v>
      </c>
    </row>
  </sheetData>
  <mergeCells count="1">
    <mergeCell ref="A1:T1"/>
  </mergeCells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IQ41"/>
  <sheetViews>
    <sheetView zoomScale="60" zoomScaleNormal="60" workbookViewId="0">
      <selection activeCell="X2" sqref="X2"/>
    </sheetView>
  </sheetViews>
  <sheetFormatPr defaultRowHeight="15" x14ac:dyDescent="0.25"/>
  <cols>
    <col min="4" max="4" width="13" bestFit="1" customWidth="1"/>
    <col min="5" max="5" width="19.85546875" bestFit="1" customWidth="1"/>
    <col min="7" max="7" width="9.85546875" bestFit="1" customWidth="1"/>
    <col min="8" max="8" width="24.42578125" bestFit="1" customWidth="1"/>
    <col min="21" max="21" width="11.85546875" bestFit="1" customWidth="1"/>
    <col min="22" max="22" width="22" bestFit="1" customWidth="1"/>
    <col min="24" max="203" width="9.85546875" bestFit="1" customWidth="1"/>
    <col min="204" max="215" width="9.42578125" bestFit="1" customWidth="1"/>
  </cols>
  <sheetData>
    <row r="1" spans="1:251" x14ac:dyDescent="0.25">
      <c r="A1" s="565" t="s">
        <v>394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7"/>
      <c r="X1" s="565" t="s">
        <v>235</v>
      </c>
      <c r="Y1" s="566"/>
    </row>
    <row r="2" spans="1:251" ht="45" x14ac:dyDescent="0.25">
      <c r="A2" s="174" t="s">
        <v>32</v>
      </c>
      <c r="B2" s="174" t="s">
        <v>236</v>
      </c>
      <c r="C2" s="174" t="s">
        <v>120</v>
      </c>
      <c r="D2" s="174" t="s">
        <v>395</v>
      </c>
      <c r="E2" s="174" t="s">
        <v>396</v>
      </c>
      <c r="F2" s="174" t="s">
        <v>159</v>
      </c>
      <c r="G2" s="174" t="s">
        <v>235</v>
      </c>
      <c r="H2" s="174" t="s">
        <v>55</v>
      </c>
      <c r="I2" s="174"/>
      <c r="J2" s="174" t="s">
        <v>30</v>
      </c>
      <c r="K2" s="174" t="s">
        <v>397</v>
      </c>
      <c r="L2" s="174"/>
      <c r="M2" s="174"/>
      <c r="N2" s="174" t="s">
        <v>244</v>
      </c>
      <c r="O2" s="175" t="s">
        <v>245</v>
      </c>
      <c r="P2" s="174" t="s">
        <v>398</v>
      </c>
      <c r="V2" s="174" t="s">
        <v>399</v>
      </c>
      <c r="X2" s="421">
        <f>TERM!AQ2</f>
        <v>43831</v>
      </c>
      <c r="Y2" s="421">
        <f>TERM!AR2</f>
        <v>43862</v>
      </c>
      <c r="Z2" s="421">
        <f>TERM!AS2</f>
        <v>43891</v>
      </c>
      <c r="AA2" s="421">
        <f>TERM!AT2</f>
        <v>43922</v>
      </c>
      <c r="AB2" s="421">
        <f>TERM!AU2</f>
        <v>43952</v>
      </c>
      <c r="AC2" s="421">
        <f>TERM!AV2</f>
        <v>43983</v>
      </c>
      <c r="AD2" s="421">
        <f>TERM!AW2</f>
        <v>44013</v>
      </c>
      <c r="AE2" s="421">
        <f>TERM!AX2</f>
        <v>44044</v>
      </c>
      <c r="AF2" s="421">
        <f>TERM!AY2</f>
        <v>44075</v>
      </c>
      <c r="AG2" s="421">
        <f>TERM!AZ2</f>
        <v>44105</v>
      </c>
      <c r="AH2" s="421">
        <f>TERM!BA2</f>
        <v>44136</v>
      </c>
      <c r="AI2" s="421">
        <f>TERM!BB2</f>
        <v>44166</v>
      </c>
      <c r="AJ2" s="421">
        <f>TERM!BC2</f>
        <v>44197</v>
      </c>
      <c r="AK2" s="421">
        <f>TERM!BD2</f>
        <v>44228</v>
      </c>
      <c r="AL2" s="421">
        <f>TERM!BE2</f>
        <v>44256</v>
      </c>
      <c r="AM2" s="421">
        <f>TERM!BF2</f>
        <v>44287</v>
      </c>
      <c r="AN2" s="421">
        <f>TERM!BG2</f>
        <v>44317</v>
      </c>
      <c r="AO2" s="421">
        <f>TERM!BH2</f>
        <v>44348</v>
      </c>
      <c r="AP2" s="421">
        <f>TERM!BI2</f>
        <v>44378</v>
      </c>
      <c r="AQ2" s="421">
        <f>TERM!BJ2</f>
        <v>44409</v>
      </c>
      <c r="AR2" s="421">
        <f>TERM!BK2</f>
        <v>44440</v>
      </c>
      <c r="AS2" s="421">
        <f>TERM!BL2</f>
        <v>44470</v>
      </c>
      <c r="AT2" s="421">
        <f>TERM!BM2</f>
        <v>44501</v>
      </c>
      <c r="AU2" s="421">
        <f>TERM!BN2</f>
        <v>44531</v>
      </c>
      <c r="AV2" s="421">
        <f>TERM!BO2</f>
        <v>44562</v>
      </c>
      <c r="AW2" s="421">
        <f>TERM!BP2</f>
        <v>44593</v>
      </c>
      <c r="AX2" s="421">
        <f>TERM!BQ2</f>
        <v>44621</v>
      </c>
      <c r="AY2" s="421">
        <f>TERM!BR2</f>
        <v>44652</v>
      </c>
      <c r="AZ2" s="421">
        <f>TERM!BS2</f>
        <v>44682</v>
      </c>
      <c r="BA2" s="421">
        <f>TERM!BT2</f>
        <v>44713</v>
      </c>
      <c r="BB2" s="421">
        <f>TERM!BU2</f>
        <v>44743</v>
      </c>
      <c r="BC2" s="421">
        <f>TERM!BV2</f>
        <v>44774</v>
      </c>
      <c r="BD2" s="421">
        <f>TERM!BW2</f>
        <v>44805</v>
      </c>
      <c r="BE2" s="421">
        <f>TERM!BX2</f>
        <v>44835</v>
      </c>
      <c r="BF2" s="421">
        <f>TERM!BY2</f>
        <v>44866</v>
      </c>
      <c r="BG2" s="421">
        <f>TERM!BZ2</f>
        <v>44896</v>
      </c>
      <c r="BH2" s="421">
        <f>TERM!CA2</f>
        <v>44927</v>
      </c>
      <c r="BI2" s="421">
        <f>TERM!CB2</f>
        <v>44958</v>
      </c>
      <c r="BJ2" s="421">
        <f>TERM!CC2</f>
        <v>44986</v>
      </c>
      <c r="BK2" s="421">
        <f>TERM!CD2</f>
        <v>45017</v>
      </c>
      <c r="BL2" s="421">
        <f>TERM!CE2</f>
        <v>45047</v>
      </c>
      <c r="BM2" s="421">
        <f>TERM!CF2</f>
        <v>45078</v>
      </c>
      <c r="BN2" s="421">
        <f>TERM!CG2</f>
        <v>45108</v>
      </c>
      <c r="BO2" s="421">
        <f>TERM!CH2</f>
        <v>45139</v>
      </c>
      <c r="BP2" s="421">
        <f>TERM!CI2</f>
        <v>45170</v>
      </c>
      <c r="BQ2" s="421">
        <f>TERM!CJ2</f>
        <v>45200</v>
      </c>
      <c r="BR2" s="421">
        <f>TERM!CK2</f>
        <v>45231</v>
      </c>
      <c r="BS2" s="421">
        <f>TERM!CL2</f>
        <v>45261</v>
      </c>
      <c r="BT2" s="421">
        <f>TERM!CM2</f>
        <v>45292</v>
      </c>
      <c r="BU2" s="421">
        <f>TERM!CN2</f>
        <v>45323</v>
      </c>
      <c r="BV2" s="421">
        <f>TERM!CO2</f>
        <v>45352</v>
      </c>
      <c r="BW2" s="421">
        <f>TERM!CP2</f>
        <v>45383</v>
      </c>
      <c r="BX2" s="421">
        <f>TERM!CQ2</f>
        <v>45413</v>
      </c>
      <c r="BY2" s="421">
        <f>TERM!CR2</f>
        <v>45444</v>
      </c>
      <c r="BZ2" s="421">
        <f>TERM!CS2</f>
        <v>45474</v>
      </c>
      <c r="CA2" s="421">
        <f>TERM!CT2</f>
        <v>45505</v>
      </c>
      <c r="CB2" s="421">
        <f>TERM!CU2</f>
        <v>45536</v>
      </c>
      <c r="CC2" s="421">
        <f>TERM!CV2</f>
        <v>45566</v>
      </c>
      <c r="CD2" s="421">
        <f>TERM!CW2</f>
        <v>45597</v>
      </c>
      <c r="CE2" s="421">
        <f>TERM!CX2</f>
        <v>45627</v>
      </c>
      <c r="CF2" s="421">
        <f>TERM!CY2</f>
        <v>45658</v>
      </c>
      <c r="CG2" s="421">
        <f>TERM!CZ2</f>
        <v>45689</v>
      </c>
      <c r="CH2" s="421">
        <f>TERM!DA2</f>
        <v>45717</v>
      </c>
      <c r="CI2" s="421">
        <f>TERM!DB2</f>
        <v>45748</v>
      </c>
      <c r="CJ2" s="421">
        <f>TERM!DC2</f>
        <v>45778</v>
      </c>
      <c r="CK2" s="421">
        <f>TERM!DD2</f>
        <v>45809</v>
      </c>
      <c r="CL2" s="421">
        <f>TERM!DE2</f>
        <v>45839</v>
      </c>
      <c r="CM2" s="421">
        <f>TERM!DF2</f>
        <v>45870</v>
      </c>
      <c r="CN2" s="421">
        <f>TERM!DG2</f>
        <v>45901</v>
      </c>
      <c r="CO2" s="421">
        <f>TERM!DH2</f>
        <v>45931</v>
      </c>
      <c r="CP2" s="421">
        <f>TERM!DI2</f>
        <v>45962</v>
      </c>
      <c r="CQ2" s="421">
        <f>TERM!DJ2</f>
        <v>45992</v>
      </c>
      <c r="CR2" s="421">
        <f>TERM!DK2</f>
        <v>46023</v>
      </c>
      <c r="CS2" s="421">
        <f>TERM!DL2</f>
        <v>46054</v>
      </c>
      <c r="CT2" s="421">
        <f>TERM!DM2</f>
        <v>46082</v>
      </c>
      <c r="CU2" s="421">
        <f>TERM!DN2</f>
        <v>46113</v>
      </c>
      <c r="CV2" s="421">
        <f>TERM!DO2</f>
        <v>46143</v>
      </c>
      <c r="CW2" s="421">
        <f>TERM!DP2</f>
        <v>46174</v>
      </c>
      <c r="CX2" s="421">
        <f>TERM!DQ2</f>
        <v>46204</v>
      </c>
      <c r="CY2" s="421">
        <f>TERM!DR2</f>
        <v>46235</v>
      </c>
      <c r="CZ2" s="421">
        <f>TERM!DS2</f>
        <v>46266</v>
      </c>
      <c r="DA2" s="421">
        <f>TERM!DT2</f>
        <v>46296</v>
      </c>
      <c r="DB2" s="421">
        <f>TERM!DU2</f>
        <v>46327</v>
      </c>
      <c r="DC2" s="421">
        <f>TERM!DV2</f>
        <v>46357</v>
      </c>
      <c r="DD2" s="421">
        <f>TERM!DW2</f>
        <v>46388</v>
      </c>
      <c r="DE2" s="421">
        <f>TERM!DX2</f>
        <v>46419</v>
      </c>
      <c r="DF2" s="421">
        <f>TERM!DY2</f>
        <v>46447</v>
      </c>
      <c r="DG2" s="421">
        <f>TERM!DZ2</f>
        <v>46478</v>
      </c>
      <c r="DH2" s="421">
        <f>TERM!EA2</f>
        <v>46508</v>
      </c>
      <c r="DI2" s="421">
        <f>TERM!EB2</f>
        <v>46539</v>
      </c>
      <c r="DJ2" s="421">
        <f>TERM!EC2</f>
        <v>46569</v>
      </c>
      <c r="DK2" s="421">
        <f>TERM!ED2</f>
        <v>46600</v>
      </c>
      <c r="DL2" s="421">
        <f>TERM!EE2</f>
        <v>46631</v>
      </c>
      <c r="DM2" s="421">
        <f>TERM!EF2</f>
        <v>46661</v>
      </c>
      <c r="DN2" s="421">
        <f>TERM!EG2</f>
        <v>46692</v>
      </c>
      <c r="DO2" s="421">
        <f>TERM!EH2</f>
        <v>46722</v>
      </c>
      <c r="DP2" s="421">
        <f>TERM!EI2</f>
        <v>46753</v>
      </c>
      <c r="DQ2" s="421">
        <f>TERM!EJ2</f>
        <v>46784</v>
      </c>
      <c r="DR2" s="421">
        <f>TERM!EK2</f>
        <v>46813</v>
      </c>
      <c r="DS2" s="421">
        <f>TERM!EL2</f>
        <v>46844</v>
      </c>
      <c r="DT2" s="421">
        <f>TERM!EM2</f>
        <v>46874</v>
      </c>
      <c r="DU2" s="421">
        <f>TERM!EN2</f>
        <v>46905</v>
      </c>
      <c r="DV2" s="421">
        <f>TERM!EO2</f>
        <v>46935</v>
      </c>
      <c r="DW2" s="421">
        <f>TERM!EP2</f>
        <v>46966</v>
      </c>
      <c r="DX2" s="421">
        <f>TERM!EQ2</f>
        <v>46997</v>
      </c>
      <c r="DY2" s="421">
        <f>TERM!ER2</f>
        <v>47027</v>
      </c>
      <c r="DZ2" s="421">
        <f>TERM!ES2</f>
        <v>47058</v>
      </c>
      <c r="EA2" s="421">
        <f>TERM!ET2</f>
        <v>47088</v>
      </c>
      <c r="EB2" s="421">
        <f>TERM!EU2</f>
        <v>47119</v>
      </c>
      <c r="EC2" s="421">
        <f>TERM!EV2</f>
        <v>47150</v>
      </c>
      <c r="ED2" s="421">
        <f>TERM!EW2</f>
        <v>47178</v>
      </c>
      <c r="EE2" s="421">
        <f>TERM!EX2</f>
        <v>47209</v>
      </c>
      <c r="EF2" s="421">
        <f>TERM!EY2</f>
        <v>47239</v>
      </c>
      <c r="EG2" s="421">
        <f>TERM!EZ2</f>
        <v>47270</v>
      </c>
      <c r="EH2" s="421">
        <f>TERM!FA2</f>
        <v>47300</v>
      </c>
      <c r="EI2" s="421">
        <f>TERM!FB2</f>
        <v>47331</v>
      </c>
      <c r="EJ2" s="421">
        <f>TERM!FC2</f>
        <v>47362</v>
      </c>
      <c r="EK2" s="421">
        <f>TERM!FD2</f>
        <v>47392</v>
      </c>
      <c r="EL2" s="421">
        <f>TERM!FE2</f>
        <v>47423</v>
      </c>
      <c r="EM2" s="421">
        <f>TERM!FF2</f>
        <v>47453</v>
      </c>
      <c r="EN2" s="421">
        <f>TERM!FG2</f>
        <v>47484</v>
      </c>
      <c r="EO2" s="421">
        <f>TERM!FH2</f>
        <v>47515</v>
      </c>
      <c r="EP2" s="421">
        <f>TERM!FI2</f>
        <v>47543</v>
      </c>
      <c r="EQ2" s="421">
        <f>TERM!FJ2</f>
        <v>47574</v>
      </c>
      <c r="ER2" s="421">
        <f>TERM!FK2</f>
        <v>47604</v>
      </c>
      <c r="ES2" s="421">
        <f>TERM!FL2</f>
        <v>47635</v>
      </c>
      <c r="ET2" s="421">
        <f>TERM!FM2</f>
        <v>47665</v>
      </c>
      <c r="EU2" s="421">
        <f>TERM!FN2</f>
        <v>47696</v>
      </c>
      <c r="EV2" s="421">
        <f>TERM!FO2</f>
        <v>47727</v>
      </c>
      <c r="EW2" s="421">
        <f>TERM!FP2</f>
        <v>47757</v>
      </c>
      <c r="EX2" s="421">
        <f>TERM!FQ2</f>
        <v>47788</v>
      </c>
      <c r="EY2" s="421">
        <f>TERM!FR2</f>
        <v>47818</v>
      </c>
      <c r="EZ2" s="421">
        <f>TERM!FS2</f>
        <v>47849</v>
      </c>
      <c r="FA2" s="421">
        <f>TERM!FT2</f>
        <v>47880</v>
      </c>
      <c r="FB2" s="421">
        <f>TERM!FU2</f>
        <v>47908</v>
      </c>
      <c r="FC2" s="421">
        <f>TERM!FV2</f>
        <v>47939</v>
      </c>
      <c r="FD2" s="421">
        <f>TERM!FW2</f>
        <v>47969</v>
      </c>
      <c r="FE2" s="421">
        <f>TERM!FX2</f>
        <v>48000</v>
      </c>
      <c r="FF2" s="421">
        <f>TERM!FY2</f>
        <v>48030</v>
      </c>
      <c r="FG2" s="421">
        <f>TERM!FZ2</f>
        <v>48061</v>
      </c>
      <c r="FH2" s="421">
        <f>TERM!GA2</f>
        <v>48092</v>
      </c>
      <c r="FI2" s="421">
        <f>TERM!GB2</f>
        <v>48122</v>
      </c>
      <c r="FJ2" s="421">
        <f>TERM!GC2</f>
        <v>48153</v>
      </c>
      <c r="FK2" s="421">
        <f>TERM!GD2</f>
        <v>48183</v>
      </c>
      <c r="FL2" s="421">
        <f>TERM!GE2</f>
        <v>48214</v>
      </c>
      <c r="FM2" s="421">
        <f>TERM!GF2</f>
        <v>48245</v>
      </c>
      <c r="FN2" s="421">
        <f>TERM!GG2</f>
        <v>48274</v>
      </c>
      <c r="FO2" s="421">
        <f>TERM!GH2</f>
        <v>48305</v>
      </c>
      <c r="FP2" s="421">
        <f>TERM!GI2</f>
        <v>48335</v>
      </c>
      <c r="FQ2" s="421">
        <f>TERM!GJ2</f>
        <v>48366</v>
      </c>
      <c r="FR2" s="421">
        <f>TERM!GK2</f>
        <v>48396</v>
      </c>
      <c r="FS2" s="421">
        <f>TERM!GL2</f>
        <v>48427</v>
      </c>
      <c r="FT2" s="421">
        <f>TERM!GM2</f>
        <v>48458</v>
      </c>
      <c r="FU2" s="421">
        <f>TERM!GN2</f>
        <v>48488</v>
      </c>
      <c r="FV2" s="421">
        <f>TERM!GO2</f>
        <v>48519</v>
      </c>
      <c r="FW2" s="421">
        <f>TERM!GP2</f>
        <v>48549</v>
      </c>
      <c r="FX2" s="421">
        <f>TERM!GQ2</f>
        <v>48580</v>
      </c>
      <c r="FY2" s="421">
        <f>TERM!GR2</f>
        <v>48611</v>
      </c>
      <c r="FZ2" s="421">
        <f>TERM!GS2</f>
        <v>48639</v>
      </c>
      <c r="GA2" s="421">
        <f>TERM!GT2</f>
        <v>48670</v>
      </c>
      <c r="GB2" s="421">
        <f>TERM!GU2</f>
        <v>48700</v>
      </c>
      <c r="GC2" s="421">
        <f>TERM!GV2</f>
        <v>48731</v>
      </c>
      <c r="GD2" s="421">
        <f>TERM!GW2</f>
        <v>48761</v>
      </c>
      <c r="GE2" s="421">
        <f>TERM!GX2</f>
        <v>48792</v>
      </c>
      <c r="GF2" s="421">
        <f>TERM!GY2</f>
        <v>48823</v>
      </c>
      <c r="GG2" s="421">
        <f>TERM!GZ2</f>
        <v>48853</v>
      </c>
      <c r="GH2" s="421">
        <f>TERM!HA2</f>
        <v>48884</v>
      </c>
      <c r="GI2" s="421">
        <f>TERM!HB2</f>
        <v>48914</v>
      </c>
      <c r="GJ2" s="421">
        <f>TERM!HC2</f>
        <v>48945</v>
      </c>
      <c r="GK2" s="421">
        <f>TERM!HD2</f>
        <v>48976</v>
      </c>
      <c r="GL2" s="421">
        <f>TERM!HE2</f>
        <v>49004</v>
      </c>
      <c r="GM2" s="421">
        <f>TERM!HF2</f>
        <v>49035</v>
      </c>
      <c r="GN2" s="421">
        <f>TERM!HG2</f>
        <v>49065</v>
      </c>
      <c r="GO2" s="421">
        <f>TERM!HH2</f>
        <v>49096</v>
      </c>
      <c r="GP2" s="421">
        <f>TERM!HI2</f>
        <v>49126</v>
      </c>
      <c r="GQ2" s="421">
        <f>TERM!HJ2</f>
        <v>49157</v>
      </c>
      <c r="GR2" s="421">
        <f>TERM!HK2</f>
        <v>49188</v>
      </c>
      <c r="GS2" s="421">
        <f>TERM!HL2</f>
        <v>49218</v>
      </c>
      <c r="GT2" s="421">
        <f>TERM!HM2</f>
        <v>49249</v>
      </c>
      <c r="GU2" s="421">
        <f>TERM!HN2</f>
        <v>49279</v>
      </c>
      <c r="GV2" s="421">
        <f>TERM!HO2</f>
        <v>49310</v>
      </c>
      <c r="GW2" s="421">
        <f>TERM!HP2</f>
        <v>49341</v>
      </c>
      <c r="GX2" s="421">
        <f>TERM!HQ2</f>
        <v>49369</v>
      </c>
      <c r="GY2" s="421">
        <f>TERM!HR2</f>
        <v>49400</v>
      </c>
      <c r="GZ2" s="421">
        <f>TERM!HS2</f>
        <v>49430</v>
      </c>
      <c r="HA2" s="421">
        <f>TERM!HT2</f>
        <v>49461</v>
      </c>
      <c r="HB2" s="421">
        <f>TERM!HU2</f>
        <v>49491</v>
      </c>
      <c r="HC2" s="421">
        <f>TERM!HV2</f>
        <v>49522</v>
      </c>
      <c r="HD2" s="421">
        <f>TERM!HW2</f>
        <v>49553</v>
      </c>
      <c r="HE2" s="421">
        <f>TERM!HX2</f>
        <v>49583</v>
      </c>
      <c r="HF2" s="421">
        <f>TERM!HY2</f>
        <v>49614</v>
      </c>
      <c r="HG2" s="421">
        <f>TERM!HZ2</f>
        <v>49644</v>
      </c>
      <c r="HH2" s="421">
        <f>TERM!IA2</f>
        <v>49675</v>
      </c>
      <c r="HI2" s="421">
        <f>TERM!IB2</f>
        <v>49706</v>
      </c>
      <c r="HJ2" s="421">
        <f>TERM!IC2</f>
        <v>49735</v>
      </c>
      <c r="HK2" s="421">
        <f>TERM!ID2</f>
        <v>49766</v>
      </c>
      <c r="HL2" s="421">
        <f>TERM!IE2</f>
        <v>49796</v>
      </c>
      <c r="HM2" s="421">
        <f>TERM!IF2</f>
        <v>49827</v>
      </c>
      <c r="HN2" s="421">
        <f>TERM!IG2</f>
        <v>49857</v>
      </c>
      <c r="HO2" s="421">
        <f>TERM!IH2</f>
        <v>49888</v>
      </c>
      <c r="HP2" s="421">
        <f>TERM!II2</f>
        <v>49919</v>
      </c>
      <c r="HQ2" s="421">
        <f>TERM!IJ2</f>
        <v>49949</v>
      </c>
      <c r="HR2" s="421">
        <f>TERM!IK2</f>
        <v>49980</v>
      </c>
      <c r="HS2" s="421">
        <f>TERM!IL2</f>
        <v>50010</v>
      </c>
      <c r="HT2" s="421">
        <f>TERM!IM2</f>
        <v>0</v>
      </c>
      <c r="HU2" s="421">
        <f>TERM!IN2</f>
        <v>0</v>
      </c>
      <c r="HV2" s="421">
        <f>TERM!IO2</f>
        <v>0</v>
      </c>
      <c r="HW2" s="421">
        <f>TERM!IP2</f>
        <v>0</v>
      </c>
      <c r="HX2" s="421">
        <f>TERM!IQ2</f>
        <v>0</v>
      </c>
      <c r="HY2" s="421">
        <f>TERM!IR2</f>
        <v>0</v>
      </c>
      <c r="HZ2" s="421">
        <f>TERM!IS2</f>
        <v>0</v>
      </c>
      <c r="IA2" s="421">
        <f>TERM!IT2</f>
        <v>0</v>
      </c>
      <c r="IB2" s="421">
        <f>TERM!IU2</f>
        <v>0</v>
      </c>
      <c r="IC2" s="421">
        <f>TERM!IV2</f>
        <v>0</v>
      </c>
      <c r="ID2" s="421">
        <f>DATE(YEAR(IC2),MONTH(IC2)+1,1)</f>
        <v>32</v>
      </c>
      <c r="IE2" s="421">
        <f t="shared" ref="IE2:IQ2" si="0">DATE(YEAR(ID2),MONTH(ID2)+1,1)</f>
        <v>61</v>
      </c>
      <c r="IF2" s="421">
        <f t="shared" si="0"/>
        <v>92</v>
      </c>
      <c r="IG2" s="421">
        <f t="shared" si="0"/>
        <v>122</v>
      </c>
      <c r="IH2" s="421">
        <f t="shared" si="0"/>
        <v>153</v>
      </c>
      <c r="II2" s="421">
        <f t="shared" si="0"/>
        <v>183</v>
      </c>
      <c r="IJ2" s="421">
        <f t="shared" si="0"/>
        <v>214</v>
      </c>
      <c r="IK2" s="421">
        <f t="shared" si="0"/>
        <v>245</v>
      </c>
      <c r="IL2" s="421">
        <f t="shared" si="0"/>
        <v>275</v>
      </c>
      <c r="IM2" s="421">
        <f t="shared" si="0"/>
        <v>306</v>
      </c>
      <c r="IN2" s="421">
        <f t="shared" si="0"/>
        <v>336</v>
      </c>
      <c r="IO2" s="421">
        <f t="shared" si="0"/>
        <v>367</v>
      </c>
      <c r="IP2" s="421">
        <f>DATE(YEAR(IO2),MONTH(IO2)+1,1)</f>
        <v>398</v>
      </c>
      <c r="IQ2" s="421">
        <f t="shared" si="0"/>
        <v>426</v>
      </c>
    </row>
    <row r="3" spans="1:251" x14ac:dyDescent="0.25">
      <c r="A3" s="155">
        <v>407</v>
      </c>
      <c r="B3" s="176" t="str">
        <f t="shared" ref="B3:B9" si="1">"GNL "&amp;IF(C3=1,"SE",IF(C3=2,"S","NE"))&amp;" "&amp;IF(F3=0,"FLEX","I "&amp;TEXT(F3*100,"0"))</f>
        <v>GNL SE FLEX</v>
      </c>
      <c r="C3" s="155">
        <v>1</v>
      </c>
      <c r="D3" s="177">
        <v>0.01</v>
      </c>
      <c r="E3" s="178">
        <v>72853.781808189975</v>
      </c>
      <c r="F3" s="179">
        <f>GERAL!K22</f>
        <v>0</v>
      </c>
      <c r="G3" s="180">
        <f>X3</f>
        <v>347</v>
      </c>
      <c r="H3" s="181" t="str">
        <f>A3&amp;B3</f>
        <v>407GNL SE FLEX</v>
      </c>
      <c r="I3" s="181"/>
      <c r="J3" s="145">
        <f>GERAL!N22</f>
        <v>2024</v>
      </c>
      <c r="K3" s="145">
        <f>J3*12-YEAR(GERAL!$G$3)*12+1</f>
        <v>49</v>
      </c>
      <c r="L3" s="181"/>
      <c r="M3" s="181"/>
      <c r="N3" s="182">
        <v>1</v>
      </c>
      <c r="O3" s="181">
        <v>1</v>
      </c>
      <c r="P3" s="146">
        <f>(1-GERAL!P22/100)*(1-GERAL!Q22/100)</f>
        <v>0.95062499999999994</v>
      </c>
      <c r="V3" s="155" t="s">
        <v>173</v>
      </c>
      <c r="X3" s="146">
        <f>IFERROR(ROUND(VLOOKUP($V3,'CVU IND'!$B$32:$T$43,4+YEAR(X$2)-YEAR(GERAL!$G$3),FALSE),0),VLOOKUP($V3,GERAL!$B$15:$J$36,9,FALSE))</f>
        <v>347</v>
      </c>
      <c r="Y3" s="146">
        <f>IFERROR(ROUND(VLOOKUP($V3,'CVU IND'!$B$32:$T$43,4+YEAR(Y$2)-YEAR(GERAL!$G$3),FALSE),0),VLOOKUP($V3,GERAL!$B$15:$J$36,9,FALSE))</f>
        <v>347</v>
      </c>
      <c r="Z3" s="146">
        <f>IFERROR(ROUND(VLOOKUP($V3,'CVU IND'!$B$32:$T$43,4+YEAR(Z$2)-YEAR(GERAL!$G$3),FALSE),0),VLOOKUP($V3,GERAL!$B$15:$J$36,9,FALSE))</f>
        <v>347</v>
      </c>
      <c r="AA3" s="146">
        <f>IFERROR(ROUND(VLOOKUP($V3,'CVU IND'!$B$32:$T$43,4+YEAR(AA$2)-YEAR(GERAL!$G$3),FALSE),0),VLOOKUP($V3,GERAL!$B$15:$J$36,9,FALSE))</f>
        <v>347</v>
      </c>
      <c r="AB3" s="146">
        <f>IFERROR(ROUND(VLOOKUP($V3,'CVU IND'!$B$32:$T$43,4+YEAR(AB$2)-YEAR(GERAL!$G$3),FALSE),0),VLOOKUP($V3,GERAL!$B$15:$J$36,9,FALSE))</f>
        <v>347</v>
      </c>
      <c r="AC3" s="146">
        <f>IFERROR(ROUND(VLOOKUP($V3,'CVU IND'!$B$32:$T$43,4+YEAR(AC$2)-YEAR(GERAL!$G$3),FALSE),0),VLOOKUP($V3,GERAL!$B$15:$J$36,9,FALSE))</f>
        <v>347</v>
      </c>
      <c r="AD3" s="146">
        <f>IFERROR(ROUND(VLOOKUP($V3,'CVU IND'!$B$32:$T$43,4+YEAR(AD$2)-YEAR(GERAL!$G$3),FALSE),0),VLOOKUP($V3,GERAL!$B$15:$J$36,9,FALSE))</f>
        <v>347</v>
      </c>
      <c r="AE3" s="146">
        <f>IFERROR(ROUND(VLOOKUP($V3,'CVU IND'!$B$32:$T$43,4+YEAR(AE$2)-YEAR(GERAL!$G$3),FALSE),0),VLOOKUP($V3,GERAL!$B$15:$J$36,9,FALSE))</f>
        <v>347</v>
      </c>
      <c r="AF3" s="146">
        <f>IFERROR(ROUND(VLOOKUP($V3,'CVU IND'!$B$32:$T$43,4+YEAR(AF$2)-YEAR(GERAL!$G$3),FALSE),0),VLOOKUP($V3,GERAL!$B$15:$J$36,9,FALSE))</f>
        <v>347</v>
      </c>
      <c r="AG3" s="146">
        <f>IFERROR(ROUND(VLOOKUP($V3,'CVU IND'!$B$32:$T$43,4+YEAR(AG$2)-YEAR(GERAL!$G$3),FALSE),0),VLOOKUP($V3,GERAL!$B$15:$J$36,9,FALSE))</f>
        <v>347</v>
      </c>
      <c r="AH3" s="146">
        <f>IFERROR(ROUND(VLOOKUP($V3,'CVU IND'!$B$32:$T$43,4+YEAR(AH$2)-YEAR(GERAL!$G$3),FALSE),0),VLOOKUP($V3,GERAL!$B$15:$J$36,9,FALSE))</f>
        <v>347</v>
      </c>
      <c r="AI3" s="146">
        <f>IFERROR(ROUND(VLOOKUP($V3,'CVU IND'!$B$32:$T$43,4+YEAR(AI$2)-YEAR(GERAL!$G$3),FALSE),0),VLOOKUP($V3,GERAL!$B$15:$J$36,9,FALSE))</f>
        <v>347</v>
      </c>
      <c r="AJ3" s="146">
        <f>IFERROR(ROUND(VLOOKUP($V3,'CVU IND'!$B$32:$T$43,4+YEAR(AJ$2)-YEAR(GERAL!$G$3),FALSE),0),VLOOKUP($V3,GERAL!$B$15:$J$36,9,FALSE))</f>
        <v>350</v>
      </c>
      <c r="AK3" s="146">
        <f>IFERROR(ROUND(VLOOKUP($V3,'CVU IND'!$B$32:$T$43,4+YEAR(AK$2)-YEAR(GERAL!$G$3),FALSE),0),VLOOKUP($V3,GERAL!$B$15:$J$36,9,FALSE))</f>
        <v>350</v>
      </c>
      <c r="AL3" s="146">
        <f>IFERROR(ROUND(VLOOKUP($V3,'CVU IND'!$B$32:$T$43,4+YEAR(AL$2)-YEAR(GERAL!$G$3),FALSE),0),VLOOKUP($V3,GERAL!$B$15:$J$36,9,FALSE))</f>
        <v>350</v>
      </c>
      <c r="AM3" s="146">
        <f>IFERROR(ROUND(VLOOKUP($V3,'CVU IND'!$B$32:$T$43,4+YEAR(AM$2)-YEAR(GERAL!$G$3),FALSE),0),VLOOKUP($V3,GERAL!$B$15:$J$36,9,FALSE))</f>
        <v>350</v>
      </c>
      <c r="AN3" s="146">
        <f>IFERROR(ROUND(VLOOKUP($V3,'CVU IND'!$B$32:$T$43,4+YEAR(AN$2)-YEAR(GERAL!$G$3),FALSE),0),VLOOKUP($V3,GERAL!$B$15:$J$36,9,FALSE))</f>
        <v>350</v>
      </c>
      <c r="AO3" s="146">
        <f>IFERROR(ROUND(VLOOKUP($V3,'CVU IND'!$B$32:$T$43,4+YEAR(AO$2)-YEAR(GERAL!$G$3),FALSE),0),VLOOKUP($V3,GERAL!$B$15:$J$36,9,FALSE))</f>
        <v>350</v>
      </c>
      <c r="AP3" s="146">
        <f>IFERROR(ROUND(VLOOKUP($V3,'CVU IND'!$B$32:$T$43,4+YEAR(AP$2)-YEAR(GERAL!$G$3),FALSE),0),VLOOKUP($V3,GERAL!$B$15:$J$36,9,FALSE))</f>
        <v>350</v>
      </c>
      <c r="AQ3" s="146">
        <f>IFERROR(ROUND(VLOOKUP($V3,'CVU IND'!$B$32:$T$43,4+YEAR(AQ$2)-YEAR(GERAL!$G$3),FALSE),0),VLOOKUP($V3,GERAL!$B$15:$J$36,9,FALSE))</f>
        <v>350</v>
      </c>
      <c r="AR3" s="146">
        <f>IFERROR(ROUND(VLOOKUP($V3,'CVU IND'!$B$32:$T$43,4+YEAR(AR$2)-YEAR(GERAL!$G$3),FALSE),0),VLOOKUP($V3,GERAL!$B$15:$J$36,9,FALSE))</f>
        <v>350</v>
      </c>
      <c r="AS3" s="146">
        <f>IFERROR(ROUND(VLOOKUP($V3,'CVU IND'!$B$32:$T$43,4+YEAR(AS$2)-YEAR(GERAL!$G$3),FALSE),0),VLOOKUP($V3,GERAL!$B$15:$J$36,9,FALSE))</f>
        <v>350</v>
      </c>
      <c r="AT3" s="146">
        <f>IFERROR(ROUND(VLOOKUP($V3,'CVU IND'!$B$32:$T$43,4+YEAR(AT$2)-YEAR(GERAL!$G$3),FALSE),0),VLOOKUP($V3,GERAL!$B$15:$J$36,9,FALSE))</f>
        <v>350</v>
      </c>
      <c r="AU3" s="146">
        <f>IFERROR(ROUND(VLOOKUP($V3,'CVU IND'!$B$32:$T$43,4+YEAR(AU$2)-YEAR(GERAL!$G$3),FALSE),0),VLOOKUP($V3,GERAL!$B$15:$J$36,9,FALSE))</f>
        <v>350</v>
      </c>
      <c r="AV3" s="146">
        <f>IFERROR(ROUND(VLOOKUP($V3,'CVU IND'!$B$32:$T$43,4+YEAR(AV$2)-YEAR(GERAL!$G$3),FALSE),0),VLOOKUP($V3,GERAL!$B$15:$J$36,9,FALSE))</f>
        <v>349</v>
      </c>
      <c r="AW3" s="146">
        <f>IFERROR(ROUND(VLOOKUP($V3,'CVU IND'!$B$32:$T$43,4+YEAR(AW$2)-YEAR(GERAL!$G$3),FALSE),0),VLOOKUP($V3,GERAL!$B$15:$J$36,9,FALSE))</f>
        <v>349</v>
      </c>
      <c r="AX3" s="146">
        <f>IFERROR(ROUND(VLOOKUP($V3,'CVU IND'!$B$32:$T$43,4+YEAR(AX$2)-YEAR(GERAL!$G$3),FALSE),0),VLOOKUP($V3,GERAL!$B$15:$J$36,9,FALSE))</f>
        <v>349</v>
      </c>
      <c r="AY3" s="146">
        <f>IFERROR(ROUND(VLOOKUP($V3,'CVU IND'!$B$32:$T$43,4+YEAR(AY$2)-YEAR(GERAL!$G$3),FALSE),0),VLOOKUP($V3,GERAL!$B$15:$J$36,9,FALSE))</f>
        <v>349</v>
      </c>
      <c r="AZ3" s="146">
        <f>IFERROR(ROUND(VLOOKUP($V3,'CVU IND'!$B$32:$T$43,4+YEAR(AZ$2)-YEAR(GERAL!$G$3),FALSE),0),VLOOKUP($V3,GERAL!$B$15:$J$36,9,FALSE))</f>
        <v>349</v>
      </c>
      <c r="BA3" s="146">
        <f>IFERROR(ROUND(VLOOKUP($V3,'CVU IND'!$B$32:$T$43,4+YEAR(BA$2)-YEAR(GERAL!$G$3),FALSE),0),VLOOKUP($V3,GERAL!$B$15:$J$36,9,FALSE))</f>
        <v>349</v>
      </c>
      <c r="BB3" s="146">
        <f>IFERROR(ROUND(VLOOKUP($V3,'CVU IND'!$B$32:$T$43,4+YEAR(BB$2)-YEAR(GERAL!$G$3),FALSE),0),VLOOKUP($V3,GERAL!$B$15:$J$36,9,FALSE))</f>
        <v>349</v>
      </c>
      <c r="BC3" s="146">
        <f>IFERROR(ROUND(VLOOKUP($V3,'CVU IND'!$B$32:$T$43,4+YEAR(BC$2)-YEAR(GERAL!$G$3),FALSE),0),VLOOKUP($V3,GERAL!$B$15:$J$36,9,FALSE))</f>
        <v>349</v>
      </c>
      <c r="BD3" s="146">
        <f>IFERROR(ROUND(VLOOKUP($V3,'CVU IND'!$B$32:$T$43,4+YEAR(BD$2)-YEAR(GERAL!$G$3),FALSE),0),VLOOKUP($V3,GERAL!$B$15:$J$36,9,FALSE))</f>
        <v>349</v>
      </c>
      <c r="BE3" s="146">
        <f>IFERROR(ROUND(VLOOKUP($V3,'CVU IND'!$B$32:$T$43,4+YEAR(BE$2)-YEAR(GERAL!$G$3),FALSE),0),VLOOKUP($V3,GERAL!$B$15:$J$36,9,FALSE))</f>
        <v>349</v>
      </c>
      <c r="BF3" s="146">
        <f>IFERROR(ROUND(VLOOKUP($V3,'CVU IND'!$B$32:$T$43,4+YEAR(BF$2)-YEAR(GERAL!$G$3),FALSE),0),VLOOKUP($V3,GERAL!$B$15:$J$36,9,FALSE))</f>
        <v>349</v>
      </c>
      <c r="BG3" s="146">
        <f>IFERROR(ROUND(VLOOKUP($V3,'CVU IND'!$B$32:$T$43,4+YEAR(BG$2)-YEAR(GERAL!$G$3),FALSE),0),VLOOKUP($V3,GERAL!$B$15:$J$36,9,FALSE))</f>
        <v>349</v>
      </c>
      <c r="BH3" s="146">
        <f>IFERROR(ROUND(VLOOKUP($V3,'CVU IND'!$B$32:$T$43,4+YEAR(BH$2)-YEAR(GERAL!$G$3),FALSE),0),VLOOKUP($V3,GERAL!$B$15:$J$36,9,FALSE))</f>
        <v>351</v>
      </c>
      <c r="BI3" s="146">
        <f>IFERROR(ROUND(VLOOKUP($V3,'CVU IND'!$B$32:$T$43,4+YEAR(BI$2)-YEAR(GERAL!$G$3),FALSE),0),VLOOKUP($V3,GERAL!$B$15:$J$36,9,FALSE))</f>
        <v>351</v>
      </c>
      <c r="BJ3" s="146">
        <f>IFERROR(ROUND(VLOOKUP($V3,'CVU IND'!$B$32:$T$43,4+YEAR(BJ$2)-YEAR(GERAL!$G$3),FALSE),0),VLOOKUP($V3,GERAL!$B$15:$J$36,9,FALSE))</f>
        <v>351</v>
      </c>
      <c r="BK3" s="146">
        <f>IFERROR(ROUND(VLOOKUP($V3,'CVU IND'!$B$32:$T$43,4+YEAR(BK$2)-YEAR(GERAL!$G$3),FALSE),0),VLOOKUP($V3,GERAL!$B$15:$J$36,9,FALSE))</f>
        <v>351</v>
      </c>
      <c r="BL3" s="146">
        <f>IFERROR(ROUND(VLOOKUP($V3,'CVU IND'!$B$32:$T$43,4+YEAR(BL$2)-YEAR(GERAL!$G$3),FALSE),0),VLOOKUP($V3,GERAL!$B$15:$J$36,9,FALSE))</f>
        <v>351</v>
      </c>
      <c r="BM3" s="146">
        <f>IFERROR(ROUND(VLOOKUP($V3,'CVU IND'!$B$32:$T$43,4+YEAR(BM$2)-YEAR(GERAL!$G$3),FALSE),0),VLOOKUP($V3,GERAL!$B$15:$J$36,9,FALSE))</f>
        <v>351</v>
      </c>
      <c r="BN3" s="146">
        <f>IFERROR(ROUND(VLOOKUP($V3,'CVU IND'!$B$32:$T$43,4+YEAR(BN$2)-YEAR(GERAL!$G$3),FALSE),0),VLOOKUP($V3,GERAL!$B$15:$J$36,9,FALSE))</f>
        <v>351</v>
      </c>
      <c r="BO3" s="146">
        <f>IFERROR(ROUND(VLOOKUP($V3,'CVU IND'!$B$32:$T$43,4+YEAR(BO$2)-YEAR(GERAL!$G$3),FALSE),0),VLOOKUP($V3,GERAL!$B$15:$J$36,9,FALSE))</f>
        <v>351</v>
      </c>
      <c r="BP3" s="146">
        <f>IFERROR(ROUND(VLOOKUP($V3,'CVU IND'!$B$32:$T$43,4+YEAR(BP$2)-YEAR(GERAL!$G$3),FALSE),0),VLOOKUP($V3,GERAL!$B$15:$J$36,9,FALSE))</f>
        <v>351</v>
      </c>
      <c r="BQ3" s="146">
        <f>IFERROR(ROUND(VLOOKUP($V3,'CVU IND'!$B$32:$T$43,4+YEAR(BQ$2)-YEAR(GERAL!$G$3),FALSE),0),VLOOKUP($V3,GERAL!$B$15:$J$36,9,FALSE))</f>
        <v>351</v>
      </c>
      <c r="BR3" s="146">
        <f>IFERROR(ROUND(VLOOKUP($V3,'CVU IND'!$B$32:$T$43,4+YEAR(BR$2)-YEAR(GERAL!$G$3),FALSE),0),VLOOKUP($V3,GERAL!$B$15:$J$36,9,FALSE))</f>
        <v>351</v>
      </c>
      <c r="BS3" s="146">
        <f>IFERROR(ROUND(VLOOKUP($V3,'CVU IND'!$B$32:$T$43,4+YEAR(BS$2)-YEAR(GERAL!$G$3),FALSE),0),VLOOKUP($V3,GERAL!$B$15:$J$36,9,FALSE))</f>
        <v>351</v>
      </c>
      <c r="BT3" s="146">
        <f>IFERROR(ROUND(VLOOKUP($V3,'CVU IND'!$B$32:$T$43,4+YEAR(BT$2)-YEAR(GERAL!$G$3),FALSE),0),VLOOKUP($V3,GERAL!$B$15:$J$36,9,FALSE))</f>
        <v>355</v>
      </c>
      <c r="BU3" s="146">
        <f>IFERROR(ROUND(VLOOKUP($V3,'CVU IND'!$B$32:$T$43,4+YEAR(BU$2)-YEAR(GERAL!$G$3),FALSE),0),VLOOKUP($V3,GERAL!$B$15:$J$36,9,FALSE))</f>
        <v>355</v>
      </c>
      <c r="BV3" s="146">
        <f>IFERROR(ROUND(VLOOKUP($V3,'CVU IND'!$B$32:$T$43,4+YEAR(BV$2)-YEAR(GERAL!$G$3),FALSE),0),VLOOKUP($V3,GERAL!$B$15:$J$36,9,FALSE))</f>
        <v>355</v>
      </c>
      <c r="BW3" s="146">
        <f>IFERROR(ROUND(VLOOKUP($V3,'CVU IND'!$B$32:$T$43,4+YEAR(BW$2)-YEAR(GERAL!$G$3),FALSE),0),VLOOKUP($V3,GERAL!$B$15:$J$36,9,FALSE))</f>
        <v>355</v>
      </c>
      <c r="BX3" s="146">
        <f>IFERROR(ROUND(VLOOKUP($V3,'CVU IND'!$B$32:$T$43,4+YEAR(BX$2)-YEAR(GERAL!$G$3),FALSE),0),VLOOKUP($V3,GERAL!$B$15:$J$36,9,FALSE))</f>
        <v>355</v>
      </c>
      <c r="BY3" s="146">
        <f>IFERROR(ROUND(VLOOKUP($V3,'CVU IND'!$B$32:$T$43,4+YEAR(BY$2)-YEAR(GERAL!$G$3),FALSE),0),VLOOKUP($V3,GERAL!$B$15:$J$36,9,FALSE))</f>
        <v>355</v>
      </c>
      <c r="BZ3" s="146">
        <f>IFERROR(ROUND(VLOOKUP($V3,'CVU IND'!$B$32:$T$43,4+YEAR(BZ$2)-YEAR(GERAL!$G$3),FALSE),0),VLOOKUP($V3,GERAL!$B$15:$J$36,9,FALSE))</f>
        <v>355</v>
      </c>
      <c r="CA3" s="146">
        <f>IFERROR(ROUND(VLOOKUP($V3,'CVU IND'!$B$32:$T$43,4+YEAR(CA$2)-YEAR(GERAL!$G$3),FALSE),0),VLOOKUP($V3,GERAL!$B$15:$J$36,9,FALSE))</f>
        <v>355</v>
      </c>
      <c r="CB3" s="146">
        <f>IFERROR(ROUND(VLOOKUP($V3,'CVU IND'!$B$32:$T$43,4+YEAR(CB$2)-YEAR(GERAL!$G$3),FALSE),0),VLOOKUP($V3,GERAL!$B$15:$J$36,9,FALSE))</f>
        <v>355</v>
      </c>
      <c r="CC3" s="146">
        <f>IFERROR(ROUND(VLOOKUP($V3,'CVU IND'!$B$32:$T$43,4+YEAR(CC$2)-YEAR(GERAL!$G$3),FALSE),0),VLOOKUP($V3,GERAL!$B$15:$J$36,9,FALSE))</f>
        <v>355</v>
      </c>
      <c r="CD3" s="146">
        <f>IFERROR(ROUND(VLOOKUP($V3,'CVU IND'!$B$32:$T$43,4+YEAR(CD$2)-YEAR(GERAL!$G$3),FALSE),0),VLOOKUP($V3,GERAL!$B$15:$J$36,9,FALSE))</f>
        <v>355</v>
      </c>
      <c r="CE3" s="146">
        <f>IFERROR(ROUND(VLOOKUP($V3,'CVU IND'!$B$32:$T$43,4+YEAR(CE$2)-YEAR(GERAL!$G$3),FALSE),0),VLOOKUP($V3,GERAL!$B$15:$J$36,9,FALSE))</f>
        <v>355</v>
      </c>
      <c r="CF3" s="146">
        <f>IFERROR(ROUND(VLOOKUP($V3,'CVU IND'!$B$32:$T$43,4+YEAR(CF$2)-YEAR(GERAL!$G$3),FALSE),0),VLOOKUP($V3,GERAL!$B$15:$J$36,9,FALSE))</f>
        <v>364</v>
      </c>
      <c r="CG3" s="146">
        <f>IFERROR(ROUND(VLOOKUP($V3,'CVU IND'!$B$32:$T$43,4+YEAR(CG$2)-YEAR(GERAL!$G$3),FALSE),0),VLOOKUP($V3,GERAL!$B$15:$J$36,9,FALSE))</f>
        <v>364</v>
      </c>
      <c r="CH3" s="146">
        <f>IFERROR(ROUND(VLOOKUP($V3,'CVU IND'!$B$32:$T$43,4+YEAR(CH$2)-YEAR(GERAL!$G$3),FALSE),0),VLOOKUP($V3,GERAL!$B$15:$J$36,9,FALSE))</f>
        <v>364</v>
      </c>
      <c r="CI3" s="146">
        <f>IFERROR(ROUND(VLOOKUP($V3,'CVU IND'!$B$32:$T$43,4+YEAR(CI$2)-YEAR(GERAL!$G$3),FALSE),0),VLOOKUP($V3,GERAL!$B$15:$J$36,9,FALSE))</f>
        <v>364</v>
      </c>
      <c r="CJ3" s="146">
        <f>IFERROR(ROUND(VLOOKUP($V3,'CVU IND'!$B$32:$T$43,4+YEAR(CJ$2)-YEAR(GERAL!$G$3),FALSE),0),VLOOKUP($V3,GERAL!$B$15:$J$36,9,FALSE))</f>
        <v>364</v>
      </c>
      <c r="CK3" s="146">
        <f>IFERROR(ROUND(VLOOKUP($V3,'CVU IND'!$B$32:$T$43,4+YEAR(CK$2)-YEAR(GERAL!$G$3),FALSE),0),VLOOKUP($V3,GERAL!$B$15:$J$36,9,FALSE))</f>
        <v>364</v>
      </c>
      <c r="CL3" s="146">
        <f>IFERROR(ROUND(VLOOKUP($V3,'CVU IND'!$B$32:$T$43,4+YEAR(CL$2)-YEAR(GERAL!$G$3),FALSE),0),VLOOKUP($V3,GERAL!$B$15:$J$36,9,FALSE))</f>
        <v>364</v>
      </c>
      <c r="CM3" s="146">
        <f>IFERROR(ROUND(VLOOKUP($V3,'CVU IND'!$B$32:$T$43,4+YEAR(CM$2)-YEAR(GERAL!$G$3),FALSE),0),VLOOKUP($V3,GERAL!$B$15:$J$36,9,FALSE))</f>
        <v>364</v>
      </c>
      <c r="CN3" s="146">
        <f>IFERROR(ROUND(VLOOKUP($V3,'CVU IND'!$B$32:$T$43,4+YEAR(CN$2)-YEAR(GERAL!$G$3),FALSE),0),VLOOKUP($V3,GERAL!$B$15:$J$36,9,FALSE))</f>
        <v>364</v>
      </c>
      <c r="CO3" s="146">
        <f>IFERROR(ROUND(VLOOKUP($V3,'CVU IND'!$B$32:$T$43,4+YEAR(CO$2)-YEAR(GERAL!$G$3),FALSE),0),VLOOKUP($V3,GERAL!$B$15:$J$36,9,FALSE))</f>
        <v>364</v>
      </c>
      <c r="CP3" s="146">
        <f>IFERROR(ROUND(VLOOKUP($V3,'CVU IND'!$B$32:$T$43,4+YEAR(CP$2)-YEAR(GERAL!$G$3),FALSE),0),VLOOKUP($V3,GERAL!$B$15:$J$36,9,FALSE))</f>
        <v>364</v>
      </c>
      <c r="CQ3" s="146">
        <f>IFERROR(ROUND(VLOOKUP($V3,'CVU IND'!$B$32:$T$43,4+YEAR(CQ$2)-YEAR(GERAL!$G$3),FALSE),0),VLOOKUP($V3,GERAL!$B$15:$J$36,9,FALSE))</f>
        <v>364</v>
      </c>
      <c r="CR3" s="146">
        <f>IFERROR(ROUND(VLOOKUP($V3,'CVU IND'!$B$32:$T$43,4+YEAR(CR$2)-YEAR(GERAL!$G$3),FALSE),0),VLOOKUP($V3,GERAL!$B$15:$J$36,9,FALSE))</f>
        <v>375</v>
      </c>
      <c r="CS3" s="146">
        <f>IFERROR(ROUND(VLOOKUP($V3,'CVU IND'!$B$32:$T$43,4+YEAR(CS$2)-YEAR(GERAL!$G$3),FALSE),0),VLOOKUP($V3,GERAL!$B$15:$J$36,9,FALSE))</f>
        <v>375</v>
      </c>
      <c r="CT3" s="146">
        <f>IFERROR(ROUND(VLOOKUP($V3,'CVU IND'!$B$32:$T$43,4+YEAR(CT$2)-YEAR(GERAL!$G$3),FALSE),0),VLOOKUP($V3,GERAL!$B$15:$J$36,9,FALSE))</f>
        <v>375</v>
      </c>
      <c r="CU3" s="146">
        <f>IFERROR(ROUND(VLOOKUP($V3,'CVU IND'!$B$32:$T$43,4+YEAR(CU$2)-YEAR(GERAL!$G$3),FALSE),0),VLOOKUP($V3,GERAL!$B$15:$J$36,9,FALSE))</f>
        <v>375</v>
      </c>
      <c r="CV3" s="146">
        <f>IFERROR(ROUND(VLOOKUP($V3,'CVU IND'!$B$32:$T$43,4+YEAR(CV$2)-YEAR(GERAL!$G$3),FALSE),0),VLOOKUP($V3,GERAL!$B$15:$J$36,9,FALSE))</f>
        <v>375</v>
      </c>
      <c r="CW3" s="146">
        <f>IFERROR(ROUND(VLOOKUP($V3,'CVU IND'!$B$32:$T$43,4+YEAR(CW$2)-YEAR(GERAL!$G$3),FALSE),0),VLOOKUP($V3,GERAL!$B$15:$J$36,9,FALSE))</f>
        <v>375</v>
      </c>
      <c r="CX3" s="146">
        <f>IFERROR(ROUND(VLOOKUP($V3,'CVU IND'!$B$32:$T$43,4+YEAR(CX$2)-YEAR(GERAL!$G$3),FALSE),0),VLOOKUP($V3,GERAL!$B$15:$J$36,9,FALSE))</f>
        <v>375</v>
      </c>
      <c r="CY3" s="146">
        <f>IFERROR(ROUND(VLOOKUP($V3,'CVU IND'!$B$32:$T$43,4+YEAR(CY$2)-YEAR(GERAL!$G$3),FALSE),0),VLOOKUP($V3,GERAL!$B$15:$J$36,9,FALSE))</f>
        <v>375</v>
      </c>
      <c r="CZ3" s="146">
        <f>IFERROR(ROUND(VLOOKUP($V3,'CVU IND'!$B$32:$T$43,4+YEAR(CZ$2)-YEAR(GERAL!$G$3),FALSE),0),VLOOKUP($V3,GERAL!$B$15:$J$36,9,FALSE))</f>
        <v>375</v>
      </c>
      <c r="DA3" s="146">
        <f>IFERROR(ROUND(VLOOKUP($V3,'CVU IND'!$B$32:$T$43,4+YEAR(DA$2)-YEAR(GERAL!$G$3),FALSE),0),VLOOKUP($V3,GERAL!$B$15:$J$36,9,FALSE))</f>
        <v>375</v>
      </c>
      <c r="DB3" s="146">
        <f>IFERROR(ROUND(VLOOKUP($V3,'CVU IND'!$B$32:$T$43,4+YEAR(DB$2)-YEAR(GERAL!$G$3),FALSE),0),VLOOKUP($V3,GERAL!$B$15:$J$36,9,FALSE))</f>
        <v>375</v>
      </c>
      <c r="DC3" s="146">
        <f>IFERROR(ROUND(VLOOKUP($V3,'CVU IND'!$B$32:$T$43,4+YEAR(DC$2)-YEAR(GERAL!$G$3),FALSE),0),VLOOKUP($V3,GERAL!$B$15:$J$36,9,FALSE))</f>
        <v>375</v>
      </c>
      <c r="DD3" s="146">
        <f>IFERROR(ROUND(VLOOKUP($V3,'CVU IND'!$B$32:$T$43,4+YEAR(DD$2)-YEAR(GERAL!$G$3),FALSE),0),VLOOKUP($V3,GERAL!$B$15:$J$36,9,FALSE))</f>
        <v>381</v>
      </c>
      <c r="DE3" s="146">
        <f>IFERROR(ROUND(VLOOKUP($V3,'CVU IND'!$B$32:$T$43,4+YEAR(DE$2)-YEAR(GERAL!$G$3),FALSE),0),VLOOKUP($V3,GERAL!$B$15:$J$36,9,FALSE))</f>
        <v>381</v>
      </c>
      <c r="DF3" s="146">
        <f>IFERROR(ROUND(VLOOKUP($V3,'CVU IND'!$B$32:$T$43,4+YEAR(DF$2)-YEAR(GERAL!$G$3),FALSE),0),VLOOKUP($V3,GERAL!$B$15:$J$36,9,FALSE))</f>
        <v>381</v>
      </c>
      <c r="DG3" s="146">
        <f>IFERROR(ROUND(VLOOKUP($V3,'CVU IND'!$B$32:$T$43,4+YEAR(DG$2)-YEAR(GERAL!$G$3),FALSE),0),VLOOKUP($V3,GERAL!$B$15:$J$36,9,FALSE))</f>
        <v>381</v>
      </c>
      <c r="DH3" s="146">
        <f>IFERROR(ROUND(VLOOKUP($V3,'CVU IND'!$B$32:$T$43,4+YEAR(DH$2)-YEAR(GERAL!$G$3),FALSE),0),VLOOKUP($V3,GERAL!$B$15:$J$36,9,FALSE))</f>
        <v>381</v>
      </c>
      <c r="DI3" s="146">
        <f>IFERROR(ROUND(VLOOKUP($V3,'CVU IND'!$B$32:$T$43,4+YEAR(DI$2)-YEAR(GERAL!$G$3),FALSE),0),VLOOKUP($V3,GERAL!$B$15:$J$36,9,FALSE))</f>
        <v>381</v>
      </c>
      <c r="DJ3" s="146">
        <f>IFERROR(ROUND(VLOOKUP($V3,'CVU IND'!$B$32:$T$43,4+YEAR(DJ$2)-YEAR(GERAL!$G$3),FALSE),0),VLOOKUP($V3,GERAL!$B$15:$J$36,9,FALSE))</f>
        <v>381</v>
      </c>
      <c r="DK3" s="146">
        <f>IFERROR(ROUND(VLOOKUP($V3,'CVU IND'!$B$32:$T$43,4+YEAR(DK$2)-YEAR(GERAL!$G$3),FALSE),0),VLOOKUP($V3,GERAL!$B$15:$J$36,9,FALSE))</f>
        <v>381</v>
      </c>
      <c r="DL3" s="146">
        <f>IFERROR(ROUND(VLOOKUP($V3,'CVU IND'!$B$32:$T$43,4+YEAR(DL$2)-YEAR(GERAL!$G$3),FALSE),0),VLOOKUP($V3,GERAL!$B$15:$J$36,9,FALSE))</f>
        <v>381</v>
      </c>
      <c r="DM3" s="146">
        <f>IFERROR(ROUND(VLOOKUP($V3,'CVU IND'!$B$32:$T$43,4+YEAR(DM$2)-YEAR(GERAL!$G$3),FALSE),0),VLOOKUP($V3,GERAL!$B$15:$J$36,9,FALSE))</f>
        <v>381</v>
      </c>
      <c r="DN3" s="146">
        <f>IFERROR(ROUND(VLOOKUP($V3,'CVU IND'!$B$32:$T$43,4+YEAR(DN$2)-YEAR(GERAL!$G$3),FALSE),0),VLOOKUP($V3,GERAL!$B$15:$J$36,9,FALSE))</f>
        <v>381</v>
      </c>
      <c r="DO3" s="146">
        <f>IFERROR(ROUND(VLOOKUP($V3,'CVU IND'!$B$32:$T$43,4+YEAR(DO$2)-YEAR(GERAL!$G$3),FALSE),0),VLOOKUP($V3,GERAL!$B$15:$J$36,9,FALSE))</f>
        <v>381</v>
      </c>
      <c r="DP3" s="146">
        <f>IFERROR(ROUND(VLOOKUP($V3,'CVU IND'!$B$32:$T$43,4+YEAR(DP$2)-YEAR(GERAL!$G$3),FALSE),0),VLOOKUP($V3,GERAL!$B$15:$J$36,9,FALSE))</f>
        <v>385</v>
      </c>
      <c r="DQ3" s="146">
        <f>IFERROR(ROUND(VLOOKUP($V3,'CVU IND'!$B$32:$T$43,4+YEAR(DQ$2)-YEAR(GERAL!$G$3),FALSE),0),VLOOKUP($V3,GERAL!$B$15:$J$36,9,FALSE))</f>
        <v>385</v>
      </c>
      <c r="DR3" s="146">
        <f>IFERROR(ROUND(VLOOKUP($V3,'CVU IND'!$B$32:$T$43,4+YEAR(DR$2)-YEAR(GERAL!$G$3),FALSE),0),VLOOKUP($V3,GERAL!$B$15:$J$36,9,FALSE))</f>
        <v>385</v>
      </c>
      <c r="DS3" s="146">
        <f>IFERROR(ROUND(VLOOKUP($V3,'CVU IND'!$B$32:$T$43,4+YEAR(DS$2)-YEAR(GERAL!$G$3),FALSE),0),VLOOKUP($V3,GERAL!$B$15:$J$36,9,FALSE))</f>
        <v>385</v>
      </c>
      <c r="DT3" s="146">
        <f>IFERROR(ROUND(VLOOKUP($V3,'CVU IND'!$B$32:$T$43,4+YEAR(DT$2)-YEAR(GERAL!$G$3),FALSE),0),VLOOKUP($V3,GERAL!$B$15:$J$36,9,FALSE))</f>
        <v>385</v>
      </c>
      <c r="DU3" s="146">
        <f>IFERROR(ROUND(VLOOKUP($V3,'CVU IND'!$B$32:$T$43,4+YEAR(DU$2)-YEAR(GERAL!$G$3),FALSE),0),VLOOKUP($V3,GERAL!$B$15:$J$36,9,FALSE))</f>
        <v>385</v>
      </c>
      <c r="DV3" s="146">
        <f>IFERROR(ROUND(VLOOKUP($V3,'CVU IND'!$B$32:$T$43,4+YEAR(DV$2)-YEAR(GERAL!$G$3),FALSE),0),VLOOKUP($V3,GERAL!$B$15:$J$36,9,FALSE))</f>
        <v>385</v>
      </c>
      <c r="DW3" s="146">
        <f>IFERROR(ROUND(VLOOKUP($V3,'CVU IND'!$B$32:$T$43,4+YEAR(DW$2)-YEAR(GERAL!$G$3),FALSE),0),VLOOKUP($V3,GERAL!$B$15:$J$36,9,FALSE))</f>
        <v>385</v>
      </c>
      <c r="DX3" s="146">
        <f>IFERROR(ROUND(VLOOKUP($V3,'CVU IND'!$B$32:$T$43,4+YEAR(DX$2)-YEAR(GERAL!$G$3),FALSE),0),VLOOKUP($V3,GERAL!$B$15:$J$36,9,FALSE))</f>
        <v>385</v>
      </c>
      <c r="DY3" s="146">
        <f>IFERROR(ROUND(VLOOKUP($V3,'CVU IND'!$B$32:$T$43,4+YEAR(DY$2)-YEAR(GERAL!$G$3),FALSE),0),VLOOKUP($V3,GERAL!$B$15:$J$36,9,FALSE))</f>
        <v>385</v>
      </c>
      <c r="DZ3" s="146">
        <f>IFERROR(ROUND(VLOOKUP($V3,'CVU IND'!$B$32:$T$43,4+YEAR(DZ$2)-YEAR(GERAL!$G$3),FALSE),0),VLOOKUP($V3,GERAL!$B$15:$J$36,9,FALSE))</f>
        <v>385</v>
      </c>
      <c r="EA3" s="146">
        <f>IFERROR(ROUND(VLOOKUP($V3,'CVU IND'!$B$32:$T$43,4+YEAR(EA$2)-YEAR(GERAL!$G$3),FALSE),0),VLOOKUP($V3,GERAL!$B$15:$J$36,9,FALSE))</f>
        <v>385</v>
      </c>
      <c r="EB3" s="146">
        <f>IFERROR(ROUND(VLOOKUP($V3,'CVU IND'!$B$32:$T$43,4+YEAR(EB$2)-YEAR(GERAL!$G$3),FALSE),0),VLOOKUP($V3,GERAL!$B$15:$J$36,9,FALSE))</f>
        <v>385</v>
      </c>
      <c r="EC3" s="146">
        <f>IFERROR(ROUND(VLOOKUP($V3,'CVU IND'!$B$32:$T$43,4+YEAR(EC$2)-YEAR(GERAL!$G$3),FALSE),0),VLOOKUP($V3,GERAL!$B$15:$J$36,9,FALSE))</f>
        <v>385</v>
      </c>
      <c r="ED3" s="146">
        <f>IFERROR(ROUND(VLOOKUP($V3,'CVU IND'!$B$32:$T$43,4+YEAR(ED$2)-YEAR(GERAL!$G$3),FALSE),0),VLOOKUP($V3,GERAL!$B$15:$J$36,9,FALSE))</f>
        <v>385</v>
      </c>
      <c r="EE3" s="146">
        <f>IFERROR(ROUND(VLOOKUP($V3,'CVU IND'!$B$32:$T$43,4+YEAR(EE$2)-YEAR(GERAL!$G$3),FALSE),0),VLOOKUP($V3,GERAL!$B$15:$J$36,9,FALSE))</f>
        <v>385</v>
      </c>
      <c r="EF3" s="146">
        <f>IFERROR(ROUND(VLOOKUP($V3,'CVU IND'!$B$32:$T$43,4+YEAR(EF$2)-YEAR(GERAL!$G$3),FALSE),0),VLOOKUP($V3,GERAL!$B$15:$J$36,9,FALSE))</f>
        <v>385</v>
      </c>
      <c r="EG3" s="146">
        <f>IFERROR(ROUND(VLOOKUP($V3,'CVU IND'!$B$32:$T$43,4+YEAR(EG$2)-YEAR(GERAL!$G$3),FALSE),0),VLOOKUP($V3,GERAL!$B$15:$J$36,9,FALSE))</f>
        <v>385</v>
      </c>
      <c r="EH3" s="146">
        <f>IFERROR(ROUND(VLOOKUP($V3,'CVU IND'!$B$32:$T$43,4+YEAR(EH$2)-YEAR(GERAL!$G$3),FALSE),0),VLOOKUP($V3,GERAL!$B$15:$J$36,9,FALSE))</f>
        <v>385</v>
      </c>
      <c r="EI3" s="146">
        <f>IFERROR(ROUND(VLOOKUP($V3,'CVU IND'!$B$32:$T$43,4+YEAR(EI$2)-YEAR(GERAL!$G$3),FALSE),0),VLOOKUP($V3,GERAL!$B$15:$J$36,9,FALSE))</f>
        <v>385</v>
      </c>
      <c r="EJ3" s="146">
        <f>IFERROR(ROUND(VLOOKUP($V3,'CVU IND'!$B$32:$T$43,4+YEAR(EJ$2)-YEAR(GERAL!$G$3),FALSE),0),VLOOKUP($V3,GERAL!$B$15:$J$36,9,FALSE))</f>
        <v>385</v>
      </c>
      <c r="EK3" s="146">
        <f>IFERROR(ROUND(VLOOKUP($V3,'CVU IND'!$B$32:$T$43,4+YEAR(EK$2)-YEAR(GERAL!$G$3),FALSE),0),VLOOKUP($V3,GERAL!$B$15:$J$36,9,FALSE))</f>
        <v>385</v>
      </c>
      <c r="EL3" s="146">
        <f>IFERROR(ROUND(VLOOKUP($V3,'CVU IND'!$B$32:$T$43,4+YEAR(EL$2)-YEAR(GERAL!$G$3),FALSE),0),VLOOKUP($V3,GERAL!$B$15:$J$36,9,FALSE))</f>
        <v>385</v>
      </c>
      <c r="EM3" s="146">
        <f>IFERROR(ROUND(VLOOKUP($V3,'CVU IND'!$B$32:$T$43,4+YEAR(EM$2)-YEAR(GERAL!$G$3),FALSE),0),VLOOKUP($V3,GERAL!$B$15:$J$36,9,FALSE))</f>
        <v>385</v>
      </c>
      <c r="EN3" s="146">
        <f>IFERROR(ROUND(VLOOKUP($V3,'CVU IND'!$B$32:$T$43,4+YEAR(EN$2)-YEAR(GERAL!$G$3),FALSE),0),VLOOKUP($V3,GERAL!$B$15:$J$36,9,FALSE))</f>
        <v>383</v>
      </c>
      <c r="EO3" s="146">
        <f>IFERROR(ROUND(VLOOKUP($V3,'CVU IND'!$B$32:$T$43,4+YEAR(EO$2)-YEAR(GERAL!$G$3),FALSE),0),VLOOKUP($V3,GERAL!$B$15:$J$36,9,FALSE))</f>
        <v>383</v>
      </c>
      <c r="EP3" s="146">
        <f>IFERROR(ROUND(VLOOKUP($V3,'CVU IND'!$B$32:$T$43,4+YEAR(EP$2)-YEAR(GERAL!$G$3),FALSE),0),VLOOKUP($V3,GERAL!$B$15:$J$36,9,FALSE))</f>
        <v>383</v>
      </c>
      <c r="EQ3" s="146">
        <f>IFERROR(ROUND(VLOOKUP($V3,'CVU IND'!$B$32:$T$43,4+YEAR(EQ$2)-YEAR(GERAL!$G$3),FALSE),0),VLOOKUP($V3,GERAL!$B$15:$J$36,9,FALSE))</f>
        <v>383</v>
      </c>
      <c r="ER3" s="146">
        <f>IFERROR(ROUND(VLOOKUP($V3,'CVU IND'!$B$32:$T$43,4+YEAR(ER$2)-YEAR(GERAL!$G$3),FALSE),0),VLOOKUP($V3,GERAL!$B$15:$J$36,9,FALSE))</f>
        <v>383</v>
      </c>
      <c r="ES3" s="146">
        <f>IFERROR(ROUND(VLOOKUP($V3,'CVU IND'!$B$32:$T$43,4+YEAR(ES$2)-YEAR(GERAL!$G$3),FALSE),0),VLOOKUP($V3,GERAL!$B$15:$J$36,9,FALSE))</f>
        <v>383</v>
      </c>
      <c r="ET3" s="146">
        <f>IFERROR(ROUND(VLOOKUP($V3,'CVU IND'!$B$32:$T$43,4+YEAR(ET$2)-YEAR(GERAL!$G$3),FALSE),0),VLOOKUP($V3,GERAL!$B$15:$J$36,9,FALSE))</f>
        <v>383</v>
      </c>
      <c r="EU3" s="146">
        <f>IFERROR(ROUND(VLOOKUP($V3,'CVU IND'!$B$32:$T$43,4+YEAR(EU$2)-YEAR(GERAL!$G$3),FALSE),0),VLOOKUP($V3,GERAL!$B$15:$J$36,9,FALSE))</f>
        <v>383</v>
      </c>
      <c r="EV3" s="146">
        <f>IFERROR(ROUND(VLOOKUP($V3,'CVU IND'!$B$32:$T$43,4+YEAR(EV$2)-YEAR(GERAL!$G$3),FALSE),0),VLOOKUP($V3,GERAL!$B$15:$J$36,9,FALSE))</f>
        <v>383</v>
      </c>
      <c r="EW3" s="146">
        <f>IFERROR(ROUND(VLOOKUP($V3,'CVU IND'!$B$32:$T$43,4+YEAR(EW$2)-YEAR(GERAL!$G$3),FALSE),0),VLOOKUP($V3,GERAL!$B$15:$J$36,9,FALSE))</f>
        <v>383</v>
      </c>
      <c r="EX3" s="146">
        <f>IFERROR(ROUND(VLOOKUP($V3,'CVU IND'!$B$32:$T$43,4+YEAR(EX$2)-YEAR(GERAL!$G$3),FALSE),0),VLOOKUP($V3,GERAL!$B$15:$J$36,9,FALSE))</f>
        <v>383</v>
      </c>
      <c r="EY3" s="146">
        <f>IFERROR(ROUND(VLOOKUP($V3,'CVU IND'!$B$32:$T$43,4+YEAR(EY$2)-YEAR(GERAL!$G$3),FALSE),0),VLOOKUP($V3,GERAL!$B$15:$J$36,9,FALSE))</f>
        <v>383</v>
      </c>
      <c r="EZ3" s="146">
        <f>IFERROR(ROUND(VLOOKUP($V3,'CVU IND'!$B$32:$T$43,4+YEAR(EZ$2)-YEAR(GERAL!$G$3),FALSE),0),VLOOKUP($V3,GERAL!$B$15:$J$36,9,FALSE))</f>
        <v>381</v>
      </c>
      <c r="FA3" s="146">
        <f>IFERROR(ROUND(VLOOKUP($V3,'CVU IND'!$B$32:$T$43,4+YEAR(FA$2)-YEAR(GERAL!$G$3),FALSE),0),VLOOKUP($V3,GERAL!$B$15:$J$36,9,FALSE))</f>
        <v>381</v>
      </c>
      <c r="FB3" s="146">
        <f>IFERROR(ROUND(VLOOKUP($V3,'CVU IND'!$B$32:$T$43,4+YEAR(FB$2)-YEAR(GERAL!$G$3),FALSE),0),VLOOKUP($V3,GERAL!$B$15:$J$36,9,FALSE))</f>
        <v>381</v>
      </c>
      <c r="FC3" s="146">
        <f>IFERROR(ROUND(VLOOKUP($V3,'CVU IND'!$B$32:$T$43,4+YEAR(FC$2)-YEAR(GERAL!$G$3),FALSE),0),VLOOKUP($V3,GERAL!$B$15:$J$36,9,FALSE))</f>
        <v>381</v>
      </c>
      <c r="FD3" s="146">
        <f>IFERROR(ROUND(VLOOKUP($V3,'CVU IND'!$B$32:$T$43,4+YEAR(FD$2)-YEAR(GERAL!$G$3),FALSE),0),VLOOKUP($V3,GERAL!$B$15:$J$36,9,FALSE))</f>
        <v>381</v>
      </c>
      <c r="FE3" s="146">
        <f>IFERROR(ROUND(VLOOKUP($V3,'CVU IND'!$B$32:$T$43,4+YEAR(FE$2)-YEAR(GERAL!$G$3),FALSE),0),VLOOKUP($V3,GERAL!$B$15:$J$36,9,FALSE))</f>
        <v>381</v>
      </c>
      <c r="FF3" s="146">
        <f>IFERROR(ROUND(VLOOKUP($V3,'CVU IND'!$B$32:$T$43,4+YEAR(FF$2)-YEAR(GERAL!$G$3),FALSE),0),VLOOKUP($V3,GERAL!$B$15:$J$36,9,FALSE))</f>
        <v>381</v>
      </c>
      <c r="FG3" s="146">
        <f>IFERROR(ROUND(VLOOKUP($V3,'CVU IND'!$B$32:$T$43,4+YEAR(FG$2)-YEAR(GERAL!$G$3),FALSE),0),VLOOKUP($V3,GERAL!$B$15:$J$36,9,FALSE))</f>
        <v>381</v>
      </c>
      <c r="FH3" s="146">
        <f>IFERROR(ROUND(VLOOKUP($V3,'CVU IND'!$B$32:$T$43,4+YEAR(FH$2)-YEAR(GERAL!$G$3),FALSE),0),VLOOKUP($V3,GERAL!$B$15:$J$36,9,FALSE))</f>
        <v>381</v>
      </c>
      <c r="FI3" s="146">
        <f>IFERROR(ROUND(VLOOKUP($V3,'CVU IND'!$B$32:$T$43,4+YEAR(FI$2)-YEAR(GERAL!$G$3),FALSE),0),VLOOKUP($V3,GERAL!$B$15:$J$36,9,FALSE))</f>
        <v>381</v>
      </c>
      <c r="FJ3" s="146">
        <f>IFERROR(ROUND(VLOOKUP($V3,'CVU IND'!$B$32:$T$43,4+YEAR(FJ$2)-YEAR(GERAL!$G$3),FALSE),0),VLOOKUP($V3,GERAL!$B$15:$J$36,9,FALSE))</f>
        <v>381</v>
      </c>
      <c r="FK3" s="146">
        <f>IFERROR(ROUND(VLOOKUP($V3,'CVU IND'!$B$32:$T$43,4+YEAR(FK$2)-YEAR(GERAL!$G$3),FALSE),0),VLOOKUP($V3,GERAL!$B$15:$J$36,9,FALSE))</f>
        <v>381</v>
      </c>
      <c r="FL3" s="146">
        <f>IFERROR(ROUND(VLOOKUP($V3,'CVU IND'!$B$32:$T$43,4+YEAR(FL$2)-YEAR(GERAL!$G$3),FALSE),0),VLOOKUP($V3,GERAL!$B$15:$J$36,9,FALSE))</f>
        <v>382</v>
      </c>
      <c r="FM3" s="146">
        <f>IFERROR(ROUND(VLOOKUP($V3,'CVU IND'!$B$32:$T$43,4+YEAR(FM$2)-YEAR(GERAL!$G$3),FALSE),0),VLOOKUP($V3,GERAL!$B$15:$J$36,9,FALSE))</f>
        <v>382</v>
      </c>
      <c r="FN3" s="146">
        <f>IFERROR(ROUND(VLOOKUP($V3,'CVU IND'!$B$32:$T$43,4+YEAR(FN$2)-YEAR(GERAL!$G$3),FALSE),0),VLOOKUP($V3,GERAL!$B$15:$J$36,9,FALSE))</f>
        <v>382</v>
      </c>
      <c r="FO3" s="146">
        <f>IFERROR(ROUND(VLOOKUP($V3,'CVU IND'!$B$32:$T$43,4+YEAR(FO$2)-YEAR(GERAL!$G$3),FALSE),0),VLOOKUP($V3,GERAL!$B$15:$J$36,9,FALSE))</f>
        <v>382</v>
      </c>
      <c r="FP3" s="146">
        <f>IFERROR(ROUND(VLOOKUP($V3,'CVU IND'!$B$32:$T$43,4+YEAR(FP$2)-YEAR(GERAL!$G$3),FALSE),0),VLOOKUP($V3,GERAL!$B$15:$J$36,9,FALSE))</f>
        <v>382</v>
      </c>
      <c r="FQ3" s="146">
        <f>IFERROR(ROUND(VLOOKUP($V3,'CVU IND'!$B$32:$T$43,4+YEAR(FQ$2)-YEAR(GERAL!$G$3),FALSE),0),VLOOKUP($V3,GERAL!$B$15:$J$36,9,FALSE))</f>
        <v>382</v>
      </c>
      <c r="FR3" s="146">
        <f>IFERROR(ROUND(VLOOKUP($V3,'CVU IND'!$B$32:$T$43,4+YEAR(FR$2)-YEAR(GERAL!$G$3),FALSE),0),VLOOKUP($V3,GERAL!$B$15:$J$36,9,FALSE))</f>
        <v>382</v>
      </c>
      <c r="FS3" s="146">
        <f>IFERROR(ROUND(VLOOKUP($V3,'CVU IND'!$B$32:$T$43,4+YEAR(FS$2)-YEAR(GERAL!$G$3),FALSE),0),VLOOKUP($V3,GERAL!$B$15:$J$36,9,FALSE))</f>
        <v>382</v>
      </c>
      <c r="FT3" s="146">
        <f>IFERROR(ROUND(VLOOKUP($V3,'CVU IND'!$B$32:$T$43,4+YEAR(FT$2)-YEAR(GERAL!$G$3),FALSE),0),VLOOKUP($V3,GERAL!$B$15:$J$36,9,FALSE))</f>
        <v>382</v>
      </c>
      <c r="FU3" s="146">
        <f>IFERROR(ROUND(VLOOKUP($V3,'CVU IND'!$B$32:$T$43,4+YEAR(FU$2)-YEAR(GERAL!$G$3),FALSE),0),VLOOKUP($V3,GERAL!$B$15:$J$36,9,FALSE))</f>
        <v>382</v>
      </c>
      <c r="FV3" s="146">
        <f>IFERROR(ROUND(VLOOKUP($V3,'CVU IND'!$B$32:$T$43,4+YEAR(FV$2)-YEAR(GERAL!$G$3),FALSE),0),VLOOKUP($V3,GERAL!$B$15:$J$36,9,FALSE))</f>
        <v>382</v>
      </c>
      <c r="FW3" s="146">
        <f>IFERROR(ROUND(VLOOKUP($V3,'CVU IND'!$B$32:$T$43,4+YEAR(FW$2)-YEAR(GERAL!$G$3),FALSE),0),VLOOKUP($V3,GERAL!$B$15:$J$36,9,FALSE))</f>
        <v>382</v>
      </c>
      <c r="FX3" s="146">
        <f>IFERROR(ROUND(VLOOKUP($V3,'CVU IND'!$B$32:$T$43,4+YEAR(FX$2)-YEAR(GERAL!$G$3),FALSE),0),VLOOKUP($V3,GERAL!$B$15:$J$36,9,FALSE))</f>
        <v>385</v>
      </c>
      <c r="FY3" s="146">
        <f>IFERROR(ROUND(VLOOKUP($V3,'CVU IND'!$B$32:$T$43,4+YEAR(FY$2)-YEAR(GERAL!$G$3),FALSE),0),VLOOKUP($V3,GERAL!$B$15:$J$36,9,FALSE))</f>
        <v>385</v>
      </c>
      <c r="FZ3" s="146">
        <f>IFERROR(ROUND(VLOOKUP($V3,'CVU IND'!$B$32:$T$43,4+YEAR(FZ$2)-YEAR(GERAL!$G$3),FALSE),0),VLOOKUP($V3,GERAL!$B$15:$J$36,9,FALSE))</f>
        <v>385</v>
      </c>
      <c r="GA3" s="146">
        <f>IFERROR(ROUND(VLOOKUP($V3,'CVU IND'!$B$32:$T$43,4+YEAR(GA$2)-YEAR(GERAL!$G$3),FALSE),0),VLOOKUP($V3,GERAL!$B$15:$J$36,9,FALSE))</f>
        <v>385</v>
      </c>
      <c r="GB3" s="146">
        <f>IFERROR(ROUND(VLOOKUP($V3,'CVU IND'!$B$32:$T$43,4+YEAR(GB$2)-YEAR(GERAL!$G$3),FALSE),0),VLOOKUP($V3,GERAL!$B$15:$J$36,9,FALSE))</f>
        <v>385</v>
      </c>
      <c r="GC3" s="146">
        <f>IFERROR(ROUND(VLOOKUP($V3,'CVU IND'!$B$32:$T$43,4+YEAR(GC$2)-YEAR(GERAL!$G$3),FALSE),0),VLOOKUP($V3,GERAL!$B$15:$J$36,9,FALSE))</f>
        <v>385</v>
      </c>
      <c r="GD3" s="146">
        <f>IFERROR(ROUND(VLOOKUP($V3,'CVU IND'!$B$32:$T$43,4+YEAR(GD$2)-YEAR(GERAL!$G$3),FALSE),0),VLOOKUP($V3,GERAL!$B$15:$J$36,9,FALSE))</f>
        <v>385</v>
      </c>
      <c r="GE3" s="146">
        <f>IFERROR(ROUND(VLOOKUP($V3,'CVU IND'!$B$32:$T$43,4+YEAR(GE$2)-YEAR(GERAL!$G$3),FALSE),0),VLOOKUP($V3,GERAL!$B$15:$J$36,9,FALSE))</f>
        <v>385</v>
      </c>
      <c r="GF3" s="146">
        <f>IFERROR(ROUND(VLOOKUP($V3,'CVU IND'!$B$32:$T$43,4+YEAR(GF$2)-YEAR(GERAL!$G$3),FALSE),0),VLOOKUP($V3,GERAL!$B$15:$J$36,9,FALSE))</f>
        <v>385</v>
      </c>
      <c r="GG3" s="146">
        <f>IFERROR(ROUND(VLOOKUP($V3,'CVU IND'!$B$32:$T$43,4+YEAR(GG$2)-YEAR(GERAL!$G$3),FALSE),0),VLOOKUP($V3,GERAL!$B$15:$J$36,9,FALSE))</f>
        <v>385</v>
      </c>
      <c r="GH3" s="146">
        <f>IFERROR(ROUND(VLOOKUP($V3,'CVU IND'!$B$32:$T$43,4+YEAR(GH$2)-YEAR(GERAL!$G$3),FALSE),0),VLOOKUP($V3,GERAL!$B$15:$J$36,9,FALSE))</f>
        <v>385</v>
      </c>
      <c r="GI3" s="146">
        <f>IFERROR(ROUND(VLOOKUP($V3,'CVU IND'!$B$32:$T$43,4+YEAR(GI$2)-YEAR(GERAL!$G$3),FALSE),0),VLOOKUP($V3,GERAL!$B$15:$J$36,9,FALSE))</f>
        <v>385</v>
      </c>
      <c r="GJ3" s="146">
        <f>IFERROR(ROUND(VLOOKUP($V3,'CVU IND'!$B$32:$T$43,4+YEAR(GJ$2)-YEAR(GERAL!$G$3),FALSE),0),VLOOKUP($V3,GERAL!$B$15:$J$36,9,FALSE))</f>
        <v>387</v>
      </c>
      <c r="GK3" s="146">
        <f>IFERROR(ROUND(VLOOKUP($V3,'CVU IND'!$B$32:$T$43,4+YEAR(GK$2)-YEAR(GERAL!$G$3),FALSE),0),VLOOKUP($V3,GERAL!$B$15:$J$36,9,FALSE))</f>
        <v>387</v>
      </c>
      <c r="GL3" s="146">
        <f>IFERROR(ROUND(VLOOKUP($V3,'CVU IND'!$B$32:$T$43,4+YEAR(GL$2)-YEAR(GERAL!$G$3),FALSE),0),VLOOKUP($V3,GERAL!$B$15:$J$36,9,FALSE))</f>
        <v>387</v>
      </c>
      <c r="GM3" s="146">
        <f>IFERROR(ROUND(VLOOKUP($V3,'CVU IND'!$B$32:$T$43,4+YEAR(GM$2)-YEAR(GERAL!$G$3),FALSE),0),VLOOKUP($V3,GERAL!$B$15:$J$36,9,FALSE))</f>
        <v>387</v>
      </c>
      <c r="GN3" s="146">
        <f>IFERROR(ROUND(VLOOKUP($V3,'CVU IND'!$B$32:$T$43,4+YEAR(GN$2)-YEAR(GERAL!$G$3),FALSE),0),VLOOKUP($V3,GERAL!$B$15:$J$36,9,FALSE))</f>
        <v>387</v>
      </c>
      <c r="GO3" s="146">
        <f>IFERROR(ROUND(VLOOKUP($V3,'CVU IND'!$B$32:$T$43,4+YEAR(GO$2)-YEAR(GERAL!$G$3),FALSE),0),VLOOKUP($V3,GERAL!$B$15:$J$36,9,FALSE))</f>
        <v>387</v>
      </c>
      <c r="GP3" s="146">
        <f>IFERROR(ROUND(VLOOKUP($V3,'CVU IND'!$B$32:$T$43,4+YEAR(GP$2)-YEAR(GERAL!$G$3),FALSE),0),VLOOKUP($V3,GERAL!$B$15:$J$36,9,FALSE))</f>
        <v>387</v>
      </c>
      <c r="GQ3" s="146">
        <f>IFERROR(ROUND(VLOOKUP($V3,'CVU IND'!$B$32:$T$43,4+YEAR(GQ$2)-YEAR(GERAL!$G$3),FALSE),0),VLOOKUP($V3,GERAL!$B$15:$J$36,9,FALSE))</f>
        <v>387</v>
      </c>
      <c r="GR3" s="146">
        <f>IFERROR(ROUND(VLOOKUP($V3,'CVU IND'!$B$32:$T$43,4+YEAR(GR$2)-YEAR(GERAL!$G$3),FALSE),0),VLOOKUP($V3,GERAL!$B$15:$J$36,9,FALSE))</f>
        <v>387</v>
      </c>
      <c r="GS3" s="146">
        <f>IFERROR(ROUND(VLOOKUP($V3,'CVU IND'!$B$32:$T$43,4+YEAR(GS$2)-YEAR(GERAL!$G$3),FALSE),0),VLOOKUP($V3,GERAL!$B$15:$J$36,9,FALSE))</f>
        <v>387</v>
      </c>
      <c r="GT3" s="146">
        <f>IFERROR(ROUND(VLOOKUP($V3,'CVU IND'!$B$32:$T$43,4+YEAR(GT$2)-YEAR(GERAL!$G$3),FALSE),0),VLOOKUP($V3,GERAL!$B$15:$J$36,9,FALSE))</f>
        <v>387</v>
      </c>
      <c r="GU3" s="146">
        <f>IFERROR(ROUND(VLOOKUP($V3,'CVU IND'!$B$32:$T$43,4+YEAR(GU$2)-YEAR(GERAL!$G$3),FALSE),0),VLOOKUP($V3,GERAL!$B$15:$J$36,9,FALSE))</f>
        <v>387</v>
      </c>
      <c r="GV3" s="146" t="e">
        <f>IFERROR(ROUND(VLOOKUP($V3,'CVU IND'!$B$32:$T$42,5+YEAR(GV$2)-YEAR(GERAL!$G$3),FALSE),0),VLOOKUP($B3,GERAL!$B$15:$J$36,9,FALSE))</f>
        <v>#N/A</v>
      </c>
      <c r="GW3" s="146" t="e">
        <f>IFERROR(ROUND(VLOOKUP($V3,'CVU IND'!$B$32:$T$42,5+YEAR(GW$2)-YEAR(GERAL!$G$3),FALSE),0),VLOOKUP($B3,GERAL!$B$15:$J$36,9,FALSE))</f>
        <v>#N/A</v>
      </c>
      <c r="GX3" s="146" t="e">
        <f>IFERROR(ROUND(VLOOKUP($V3,'CVU IND'!$B$32:$T$42,5+YEAR(GX$2)-YEAR(GERAL!$G$3),FALSE),0),VLOOKUP($B3,GERAL!$B$15:$J$36,9,FALSE))</f>
        <v>#N/A</v>
      </c>
      <c r="GY3" s="146" t="e">
        <f>IFERROR(ROUND(VLOOKUP($V3,'CVU IND'!$B$32:$T$42,5+YEAR(GY$2)-YEAR(GERAL!$G$3),FALSE),0),VLOOKUP($B3,GERAL!$B$15:$J$36,9,FALSE))</f>
        <v>#N/A</v>
      </c>
      <c r="GZ3" s="146" t="e">
        <f>IFERROR(ROUND(VLOOKUP($V3,'CVU IND'!$B$32:$T$42,5+YEAR(GZ$2)-YEAR(GERAL!$G$3),FALSE),0),VLOOKUP($B3,GERAL!$B$15:$J$36,9,FALSE))</f>
        <v>#N/A</v>
      </c>
      <c r="HA3" s="146" t="e">
        <f>IFERROR(ROUND(VLOOKUP($V3,'CVU IND'!$B$32:$T$42,5+YEAR(HA$2)-YEAR(GERAL!$G$3),FALSE),0),VLOOKUP($B3,GERAL!$B$15:$J$36,9,FALSE))</f>
        <v>#N/A</v>
      </c>
      <c r="HB3" s="146" t="e">
        <f>IFERROR(ROUND(VLOOKUP($V3,'CVU IND'!$B$32:$T$42,5+YEAR(HB$2)-YEAR(GERAL!$G$3),FALSE),0),VLOOKUP($B3,GERAL!$B$15:$J$36,9,FALSE))</f>
        <v>#N/A</v>
      </c>
      <c r="HC3" s="146" t="e">
        <f>IFERROR(ROUND(VLOOKUP($V3,'CVU IND'!$B$32:$T$42,5+YEAR(HC$2)-YEAR(GERAL!$G$3),FALSE),0),VLOOKUP($B3,GERAL!$B$15:$J$36,9,FALSE))</f>
        <v>#N/A</v>
      </c>
      <c r="HD3" s="146" t="e">
        <f>IFERROR(ROUND(VLOOKUP($V3,'CVU IND'!$B$32:$T$42,5+YEAR(HD$2)-YEAR(GERAL!$G$3),FALSE),0),VLOOKUP($B3,GERAL!$B$15:$J$36,9,FALSE))</f>
        <v>#N/A</v>
      </c>
      <c r="HE3" s="146" t="e">
        <f>IFERROR(ROUND(VLOOKUP($V3,'CVU IND'!$B$32:$T$42,5+YEAR(HE$2)-YEAR(GERAL!$G$3),FALSE),0),VLOOKUP($B3,GERAL!$B$15:$J$36,9,FALSE))</f>
        <v>#N/A</v>
      </c>
      <c r="HF3" s="146" t="e">
        <f>IFERROR(ROUND(VLOOKUP($V3,'CVU IND'!$B$32:$T$42,5+YEAR(HF$2)-YEAR(GERAL!$G$3),FALSE),0),VLOOKUP($B3,GERAL!$B$15:$J$36,9,FALSE))</f>
        <v>#N/A</v>
      </c>
      <c r="HG3" s="146" t="e">
        <f>IFERROR(ROUND(VLOOKUP($V3,'CVU IND'!$B$32:$T$42,5+YEAR(HG$2)-YEAR(GERAL!$G$3),FALSE),0),VLOOKUP($B3,GERAL!$B$15:$J$36,9,FALSE))</f>
        <v>#N/A</v>
      </c>
      <c r="HH3" s="146" t="e">
        <f>IFERROR(ROUND(VLOOKUP($V3,'CVU IND'!$B$32:$T$42,5+YEAR(HH$2)-YEAR(GERAL!$G$3),FALSE),0),VLOOKUP($B3,GERAL!$B$15:$J$36,9,FALSE))</f>
        <v>#N/A</v>
      </c>
      <c r="HI3" s="146" t="e">
        <f>IFERROR(ROUND(VLOOKUP($V3,'CVU IND'!$B$32:$T$42,5+YEAR(HI$2)-YEAR(GERAL!$G$3),FALSE),0),VLOOKUP($B3,GERAL!$B$15:$J$36,9,FALSE))</f>
        <v>#N/A</v>
      </c>
      <c r="HJ3" s="146" t="e">
        <f>IFERROR(ROUND(VLOOKUP($V3,'CVU IND'!$B$32:$T$42,5+YEAR(HJ$2)-YEAR(GERAL!$G$3),FALSE),0),VLOOKUP($B3,GERAL!$B$15:$J$36,9,FALSE))</f>
        <v>#N/A</v>
      </c>
      <c r="HK3" s="146" t="e">
        <f>IFERROR(ROUND(VLOOKUP($V3,'CVU IND'!$B$32:$T$42,5+YEAR(HK$2)-YEAR(GERAL!$G$3),FALSE),0),VLOOKUP($B3,GERAL!$B$15:$J$36,9,FALSE))</f>
        <v>#N/A</v>
      </c>
      <c r="HL3" s="146" t="e">
        <f>IFERROR(ROUND(VLOOKUP($V3,'CVU IND'!$B$32:$T$42,5+YEAR(HL$2)-YEAR(GERAL!$G$3),FALSE),0),VLOOKUP($B3,GERAL!$B$15:$J$36,9,FALSE))</f>
        <v>#N/A</v>
      </c>
      <c r="HM3" s="146" t="e">
        <f>IFERROR(ROUND(VLOOKUP($V3,'CVU IND'!$B$32:$T$42,5+YEAR(HM$2)-YEAR(GERAL!$G$3),FALSE),0),VLOOKUP($B3,GERAL!$B$15:$J$36,9,FALSE))</f>
        <v>#N/A</v>
      </c>
      <c r="HN3" s="146" t="e">
        <f>IFERROR(ROUND(VLOOKUP($V3,'CVU IND'!$B$32:$T$42,5+YEAR(HN$2)-YEAR(GERAL!$G$3),FALSE),0),VLOOKUP($B3,GERAL!$B$15:$J$36,9,FALSE))</f>
        <v>#N/A</v>
      </c>
      <c r="HO3" s="146" t="e">
        <f>IFERROR(ROUND(VLOOKUP($V3,'CVU IND'!$B$32:$T$42,5+YEAR(HO$2)-YEAR(GERAL!$G$3),FALSE),0),VLOOKUP($B3,GERAL!$B$15:$J$36,9,FALSE))</f>
        <v>#N/A</v>
      </c>
      <c r="HP3" s="146" t="e">
        <f>IFERROR(ROUND(VLOOKUP($V3,'CVU IND'!$B$32:$T$42,5+YEAR(HP$2)-YEAR(GERAL!$G$3),FALSE),0),VLOOKUP($B3,GERAL!$B$15:$J$36,9,FALSE))</f>
        <v>#N/A</v>
      </c>
      <c r="HQ3" s="146" t="e">
        <f>IFERROR(ROUND(VLOOKUP($V3,'CVU IND'!$B$32:$T$42,5+YEAR(HQ$2)-YEAR(GERAL!$G$3),FALSE),0),VLOOKUP($B3,GERAL!$B$15:$J$36,9,FALSE))</f>
        <v>#N/A</v>
      </c>
      <c r="HR3" s="146" t="e">
        <f>IFERROR(ROUND(VLOOKUP($V3,'CVU IND'!$B$32:$T$42,5+YEAR(HR$2)-YEAR(GERAL!$G$3),FALSE),0),VLOOKUP($B3,GERAL!$B$15:$J$36,9,FALSE))</f>
        <v>#N/A</v>
      </c>
      <c r="HS3" s="146" t="e">
        <f>IFERROR(ROUND(VLOOKUP($V3,'CVU IND'!$B$32:$T$42,5+YEAR(HS$2)-YEAR(GERAL!$G$3),FALSE),0),VLOOKUP($B3,GERAL!$B$15:$J$36,9,FALSE))</f>
        <v>#N/A</v>
      </c>
      <c r="HT3" s="146" t="e">
        <f>IFERROR(ROUND(VLOOKUP($V3,'CVU IND'!$B$32:$T$42,5+YEAR(HT$2)-YEAR(GERAL!$G$3),FALSE),0),VLOOKUP($B3,GERAL!$B$15:$J$36,9,FALSE))</f>
        <v>#N/A</v>
      </c>
      <c r="HU3" s="146" t="e">
        <f>IFERROR(ROUND(VLOOKUP($V3,'CVU IND'!$B$32:$T$42,5+YEAR(HU$2)-YEAR(GERAL!$G$3),FALSE),0),VLOOKUP($B3,GERAL!$B$15:$J$36,9,FALSE))</f>
        <v>#N/A</v>
      </c>
      <c r="HV3" s="146" t="e">
        <f>IFERROR(ROUND(VLOOKUP($V3,'CVU IND'!$B$32:$T$42,5+YEAR(HV$2)-YEAR(GERAL!$G$3),FALSE),0),VLOOKUP($B3,GERAL!$B$15:$J$36,9,FALSE))</f>
        <v>#N/A</v>
      </c>
      <c r="HW3" s="146" t="e">
        <f>IFERROR(ROUND(VLOOKUP($V3,'CVU IND'!$B$32:$T$42,5+YEAR(HW$2)-YEAR(GERAL!$G$3),FALSE),0),VLOOKUP($B3,GERAL!$B$15:$J$36,9,FALSE))</f>
        <v>#N/A</v>
      </c>
      <c r="HX3" s="146" t="e">
        <f>IFERROR(ROUND(VLOOKUP($V3,'CVU IND'!$B$32:$T$42,5+YEAR(HX$2)-YEAR(GERAL!$G$3),FALSE),0),VLOOKUP($B3,GERAL!$B$15:$J$36,9,FALSE))</f>
        <v>#N/A</v>
      </c>
      <c r="HY3" s="146" t="e">
        <f>IFERROR(ROUND(VLOOKUP($V3,'CVU IND'!$B$32:$T$42,5+YEAR(HY$2)-YEAR(GERAL!$G$3),FALSE),0),VLOOKUP($B3,GERAL!$B$15:$J$36,9,FALSE))</f>
        <v>#N/A</v>
      </c>
      <c r="HZ3" s="146" t="e">
        <f>IFERROR(ROUND(VLOOKUP($V3,'CVU IND'!$B$32:$T$42,5+YEAR(HZ$2)-YEAR(GERAL!$G$3),FALSE),0),VLOOKUP($B3,GERAL!$B$15:$J$36,9,FALSE))</f>
        <v>#N/A</v>
      </c>
      <c r="IA3" s="146" t="e">
        <f>IFERROR(ROUND(VLOOKUP($V3,'CVU IND'!$B$32:$T$42,5+YEAR(IA$2)-YEAR(GERAL!$G$3),FALSE),0),VLOOKUP($B3,GERAL!$B$15:$J$36,9,FALSE))</f>
        <v>#N/A</v>
      </c>
      <c r="IB3" s="146" t="e">
        <f>IFERROR(ROUND(VLOOKUP($V3,'CVU IND'!$B$32:$T$42,5+YEAR(IB$2)-YEAR(GERAL!$G$3),FALSE),0),VLOOKUP($B3,GERAL!$B$15:$J$36,9,FALSE))</f>
        <v>#N/A</v>
      </c>
      <c r="IC3" s="146" t="e">
        <f>IFERROR(ROUND(VLOOKUP($V3,'CVU IND'!$B$32:$T$42,5+YEAR(IC$2)-YEAR(GERAL!$G$3),FALSE),0),VLOOKUP($B3,GERAL!$B$15:$J$36,9,FALSE))</f>
        <v>#N/A</v>
      </c>
      <c r="ID3" s="146" t="e">
        <f>IFERROR(ROUND(VLOOKUP($V3,'CVU IND'!$B$32:$T$42,5+YEAR(ID$2)-YEAR(GERAL!$G$3),FALSE),0),VLOOKUP($B3,GERAL!$B$15:$J$36,9,FALSE))</f>
        <v>#N/A</v>
      </c>
      <c r="IE3" s="146" t="e">
        <f>IFERROR(ROUND(VLOOKUP($V3,'CVU IND'!$B$32:$T$42,5+YEAR(IE$2)-YEAR(GERAL!$G$3),FALSE),0),VLOOKUP($B3,GERAL!$B$15:$J$36,9,FALSE))</f>
        <v>#N/A</v>
      </c>
      <c r="IF3" s="146" t="e">
        <f>IFERROR(ROUND(VLOOKUP($V3,'CVU IND'!$B$32:$T$42,5+YEAR(IF$2)-YEAR(GERAL!$G$3),FALSE),0),VLOOKUP($B3,GERAL!$B$15:$J$36,9,FALSE))</f>
        <v>#N/A</v>
      </c>
      <c r="IG3" s="146" t="e">
        <f>IFERROR(ROUND(VLOOKUP($V3,'CVU IND'!$B$32:$T$42,5+YEAR(IG$2)-YEAR(GERAL!$G$3),FALSE),0),VLOOKUP($B3,GERAL!$B$15:$J$36,9,FALSE))</f>
        <v>#N/A</v>
      </c>
      <c r="IH3" s="146" t="e">
        <f>IFERROR(ROUND(VLOOKUP($V3,'CVU IND'!$B$32:$T$42,5+YEAR(IH$2)-YEAR(GERAL!$G$3),FALSE),0),VLOOKUP($B3,GERAL!$B$15:$J$36,9,FALSE))</f>
        <v>#N/A</v>
      </c>
      <c r="II3" s="146" t="e">
        <f>IFERROR(ROUND(VLOOKUP($V3,'CVU IND'!$B$32:$T$42,5+YEAR(II$2)-YEAR(GERAL!$G$3),FALSE),0),VLOOKUP($B3,GERAL!$B$15:$J$36,9,FALSE))</f>
        <v>#N/A</v>
      </c>
      <c r="IJ3" s="146" t="e">
        <f>IFERROR(ROUND(VLOOKUP($V3,'CVU IND'!$B$32:$T$42,5+YEAR(IJ$2)-YEAR(GERAL!$G$3),FALSE),0),VLOOKUP($B3,GERAL!$B$15:$J$36,9,FALSE))</f>
        <v>#N/A</v>
      </c>
      <c r="IK3" s="146" t="e">
        <f>IFERROR(ROUND(VLOOKUP($V3,'CVU IND'!$B$32:$T$42,5+YEAR(IK$2)-YEAR(GERAL!$G$3),FALSE),0),VLOOKUP($B3,GERAL!$B$15:$J$36,9,FALSE))</f>
        <v>#N/A</v>
      </c>
      <c r="IL3" s="146" t="e">
        <f>IFERROR(ROUND(VLOOKUP($V3,'CVU IND'!$B$32:$T$42,5+YEAR(IL$2)-YEAR(GERAL!$G$3),FALSE),0),VLOOKUP($B3,GERAL!$B$15:$J$36,9,FALSE))</f>
        <v>#N/A</v>
      </c>
      <c r="IM3" s="146" t="e">
        <f>IFERROR(ROUND(VLOOKUP($V3,'CVU IND'!$B$32:$T$42,5+YEAR(IM$2)-YEAR(GERAL!$G$3),FALSE),0),VLOOKUP($B3,GERAL!$B$15:$J$36,9,FALSE))</f>
        <v>#N/A</v>
      </c>
      <c r="IN3" s="146" t="e">
        <f>IFERROR(ROUND(VLOOKUP($V3,'CVU IND'!$B$32:$T$42,5+YEAR(IN$2)-YEAR(GERAL!$G$3),FALSE),0),VLOOKUP($B3,GERAL!$B$15:$J$36,9,FALSE))</f>
        <v>#N/A</v>
      </c>
      <c r="IO3" s="146" t="e">
        <f>IFERROR(ROUND(VLOOKUP($V3,'CVU IND'!$B$32:$T$42,5+YEAR(IO$2)-YEAR(GERAL!$G$3),FALSE),0),VLOOKUP($B3,GERAL!$B$15:$J$36,9,FALSE))</f>
        <v>#N/A</v>
      </c>
      <c r="IP3" s="146" t="e">
        <f>IFERROR(ROUND(VLOOKUP($V3,'CVU IND'!$B$32:$T$42,5+YEAR(IP$2)-YEAR(GERAL!$G$3),FALSE),0),VLOOKUP($B3,GERAL!$B$15:$J$36,9,FALSE))</f>
        <v>#N/A</v>
      </c>
      <c r="IQ3" s="146" t="e">
        <f>IFERROR(ROUND(VLOOKUP($V3,'CVU IND'!$B$32:$T$42,5+YEAR(IQ$2)-YEAR(GERAL!$G$3),FALSE),0),VLOOKUP($B3,GERAL!$B$15:$J$36,9,FALSE))</f>
        <v>#N/A</v>
      </c>
    </row>
    <row r="4" spans="1:251" x14ac:dyDescent="0.25">
      <c r="A4" s="155">
        <v>409</v>
      </c>
      <c r="B4" s="176" t="str">
        <f t="shared" si="1"/>
        <v>GNL SE I 50</v>
      </c>
      <c r="C4" s="155">
        <v>1</v>
      </c>
      <c r="D4" s="177">
        <v>0.01</v>
      </c>
      <c r="E4" s="178">
        <f>GERAL!I23*1000</f>
        <v>72853.781808189975</v>
      </c>
      <c r="F4" s="179">
        <f>GERAL!K23</f>
        <v>0.5</v>
      </c>
      <c r="G4" s="180">
        <f t="shared" ref="G4:G17" si="2">X4</f>
        <v>312</v>
      </c>
      <c r="H4" s="181" t="str">
        <f t="shared" ref="H4:H23" si="3">A4&amp;B4</f>
        <v>409GNL SE I 50</v>
      </c>
      <c r="I4" s="181"/>
      <c r="J4" s="145">
        <f>J3</f>
        <v>2024</v>
      </c>
      <c r="K4" s="145">
        <f>J4*12-YEAR(GERAL!$G$3)*12+1</f>
        <v>49</v>
      </c>
      <c r="L4" s="181"/>
      <c r="M4" s="181"/>
      <c r="N4" s="182">
        <v>1</v>
      </c>
      <c r="O4" s="181">
        <v>1</v>
      </c>
      <c r="P4" s="146">
        <f>(1-GERAL!P23/100)*(1-GERAL!Q23/100)</f>
        <v>0.95062499999999994</v>
      </c>
      <c r="V4" s="155" t="s">
        <v>177</v>
      </c>
      <c r="X4" s="146">
        <f>IFERROR(ROUND(VLOOKUP($V4,'CVU IND'!$B$32:$T$43,4+YEAR(X$2)-YEAR(GERAL!$G$3),FALSE),0),VLOOKUP($V4,GERAL!$B$15:$J$36,9,FALSE))</f>
        <v>312</v>
      </c>
      <c r="Y4" s="146">
        <f>IFERROR(ROUND(VLOOKUP($V4,'CVU IND'!$B$32:$T$43,4+YEAR(Y$2)-YEAR(GERAL!$G$3),FALSE),0),VLOOKUP($V4,GERAL!$B$15:$J$36,9,FALSE))</f>
        <v>312</v>
      </c>
      <c r="Z4" s="146">
        <f>IFERROR(ROUND(VLOOKUP($V4,'CVU IND'!$B$32:$T$43,4+YEAR(Z$2)-YEAR(GERAL!$G$3),FALSE),0),VLOOKUP($V4,GERAL!$B$15:$J$36,9,FALSE))</f>
        <v>312</v>
      </c>
      <c r="AA4" s="146">
        <f>IFERROR(ROUND(VLOOKUP($V4,'CVU IND'!$B$32:$T$43,4+YEAR(AA$2)-YEAR(GERAL!$G$3),FALSE),0),VLOOKUP($V4,GERAL!$B$15:$J$36,9,FALSE))</f>
        <v>312</v>
      </c>
      <c r="AB4" s="146">
        <f>IFERROR(ROUND(VLOOKUP($V4,'CVU IND'!$B$32:$T$43,4+YEAR(AB$2)-YEAR(GERAL!$G$3),FALSE),0),VLOOKUP($V4,GERAL!$B$15:$J$36,9,FALSE))</f>
        <v>312</v>
      </c>
      <c r="AC4" s="146">
        <f>IFERROR(ROUND(VLOOKUP($V4,'CVU IND'!$B$32:$T$43,4+YEAR(AC$2)-YEAR(GERAL!$G$3),FALSE),0),VLOOKUP($V4,GERAL!$B$15:$J$36,9,FALSE))</f>
        <v>312</v>
      </c>
      <c r="AD4" s="146">
        <f>IFERROR(ROUND(VLOOKUP($V4,'CVU IND'!$B$32:$T$43,4+YEAR(AD$2)-YEAR(GERAL!$G$3),FALSE),0),VLOOKUP($V4,GERAL!$B$15:$J$36,9,FALSE))</f>
        <v>312</v>
      </c>
      <c r="AE4" s="146">
        <f>IFERROR(ROUND(VLOOKUP($V4,'CVU IND'!$B$32:$T$43,4+YEAR(AE$2)-YEAR(GERAL!$G$3),FALSE),0),VLOOKUP($V4,GERAL!$B$15:$J$36,9,FALSE))</f>
        <v>312</v>
      </c>
      <c r="AF4" s="146">
        <f>IFERROR(ROUND(VLOOKUP($V4,'CVU IND'!$B$32:$T$43,4+YEAR(AF$2)-YEAR(GERAL!$G$3),FALSE),0),VLOOKUP($V4,GERAL!$B$15:$J$36,9,FALSE))</f>
        <v>312</v>
      </c>
      <c r="AG4" s="146">
        <f>IFERROR(ROUND(VLOOKUP($V4,'CVU IND'!$B$32:$T$43,4+YEAR(AG$2)-YEAR(GERAL!$G$3),FALSE),0),VLOOKUP($V4,GERAL!$B$15:$J$36,9,FALSE))</f>
        <v>312</v>
      </c>
      <c r="AH4" s="146">
        <f>IFERROR(ROUND(VLOOKUP($V4,'CVU IND'!$B$32:$T$43,4+YEAR(AH$2)-YEAR(GERAL!$G$3),FALSE),0),VLOOKUP($V4,GERAL!$B$15:$J$36,9,FALSE))</f>
        <v>312</v>
      </c>
      <c r="AI4" s="146">
        <f>IFERROR(ROUND(VLOOKUP($V4,'CVU IND'!$B$32:$T$43,4+YEAR(AI$2)-YEAR(GERAL!$G$3),FALSE),0),VLOOKUP($V4,GERAL!$B$15:$J$36,9,FALSE))</f>
        <v>312</v>
      </c>
      <c r="AJ4" s="146">
        <f>IFERROR(ROUND(VLOOKUP($V4,'CVU IND'!$B$32:$T$43,4+YEAR(AJ$2)-YEAR(GERAL!$G$3),FALSE),0),VLOOKUP($V4,GERAL!$B$15:$J$36,9,FALSE))</f>
        <v>314</v>
      </c>
      <c r="AK4" s="146">
        <f>IFERROR(ROUND(VLOOKUP($V4,'CVU IND'!$B$32:$T$43,4+YEAR(AK$2)-YEAR(GERAL!$G$3),FALSE),0),VLOOKUP($V4,GERAL!$B$15:$J$36,9,FALSE))</f>
        <v>314</v>
      </c>
      <c r="AL4" s="146">
        <f>IFERROR(ROUND(VLOOKUP($V4,'CVU IND'!$B$32:$T$43,4+YEAR(AL$2)-YEAR(GERAL!$G$3),FALSE),0),VLOOKUP($V4,GERAL!$B$15:$J$36,9,FALSE))</f>
        <v>314</v>
      </c>
      <c r="AM4" s="146">
        <f>IFERROR(ROUND(VLOOKUP($V4,'CVU IND'!$B$32:$T$43,4+YEAR(AM$2)-YEAR(GERAL!$G$3),FALSE),0),VLOOKUP($V4,GERAL!$B$15:$J$36,9,FALSE))</f>
        <v>314</v>
      </c>
      <c r="AN4" s="146">
        <f>IFERROR(ROUND(VLOOKUP($V4,'CVU IND'!$B$32:$T$43,4+YEAR(AN$2)-YEAR(GERAL!$G$3),FALSE),0),VLOOKUP($V4,GERAL!$B$15:$J$36,9,FALSE))</f>
        <v>314</v>
      </c>
      <c r="AO4" s="146">
        <f>IFERROR(ROUND(VLOOKUP($V4,'CVU IND'!$B$32:$T$43,4+YEAR(AO$2)-YEAR(GERAL!$G$3),FALSE),0),VLOOKUP($V4,GERAL!$B$15:$J$36,9,FALSE))</f>
        <v>314</v>
      </c>
      <c r="AP4" s="146">
        <f>IFERROR(ROUND(VLOOKUP($V4,'CVU IND'!$B$32:$T$43,4+YEAR(AP$2)-YEAR(GERAL!$G$3),FALSE),0),VLOOKUP($V4,GERAL!$B$15:$J$36,9,FALSE))</f>
        <v>314</v>
      </c>
      <c r="AQ4" s="146">
        <f>IFERROR(ROUND(VLOOKUP($V4,'CVU IND'!$B$32:$T$43,4+YEAR(AQ$2)-YEAR(GERAL!$G$3),FALSE),0),VLOOKUP($V4,GERAL!$B$15:$J$36,9,FALSE))</f>
        <v>314</v>
      </c>
      <c r="AR4" s="146">
        <f>IFERROR(ROUND(VLOOKUP($V4,'CVU IND'!$B$32:$T$43,4+YEAR(AR$2)-YEAR(GERAL!$G$3),FALSE),0),VLOOKUP($V4,GERAL!$B$15:$J$36,9,FALSE))</f>
        <v>314</v>
      </c>
      <c r="AS4" s="146">
        <f>IFERROR(ROUND(VLOOKUP($V4,'CVU IND'!$B$32:$T$43,4+YEAR(AS$2)-YEAR(GERAL!$G$3),FALSE),0),VLOOKUP($V4,GERAL!$B$15:$J$36,9,FALSE))</f>
        <v>314</v>
      </c>
      <c r="AT4" s="146">
        <f>IFERROR(ROUND(VLOOKUP($V4,'CVU IND'!$B$32:$T$43,4+YEAR(AT$2)-YEAR(GERAL!$G$3),FALSE),0),VLOOKUP($V4,GERAL!$B$15:$J$36,9,FALSE))</f>
        <v>314</v>
      </c>
      <c r="AU4" s="146">
        <f>IFERROR(ROUND(VLOOKUP($V4,'CVU IND'!$B$32:$T$43,4+YEAR(AU$2)-YEAR(GERAL!$G$3),FALSE),0),VLOOKUP($V4,GERAL!$B$15:$J$36,9,FALSE))</f>
        <v>314</v>
      </c>
      <c r="AV4" s="146">
        <f>IFERROR(ROUND(VLOOKUP($V4,'CVU IND'!$B$32:$T$43,4+YEAR(AV$2)-YEAR(GERAL!$G$3),FALSE),0),VLOOKUP($V4,GERAL!$B$15:$J$36,9,FALSE))</f>
        <v>314</v>
      </c>
      <c r="AW4" s="146">
        <f>IFERROR(ROUND(VLOOKUP($V4,'CVU IND'!$B$32:$T$43,4+YEAR(AW$2)-YEAR(GERAL!$G$3),FALSE),0),VLOOKUP($V4,GERAL!$B$15:$J$36,9,FALSE))</f>
        <v>314</v>
      </c>
      <c r="AX4" s="146">
        <f>IFERROR(ROUND(VLOOKUP($V4,'CVU IND'!$B$32:$T$43,4+YEAR(AX$2)-YEAR(GERAL!$G$3),FALSE),0),VLOOKUP($V4,GERAL!$B$15:$J$36,9,FALSE))</f>
        <v>314</v>
      </c>
      <c r="AY4" s="146">
        <f>IFERROR(ROUND(VLOOKUP($V4,'CVU IND'!$B$32:$T$43,4+YEAR(AY$2)-YEAR(GERAL!$G$3),FALSE),0),VLOOKUP($V4,GERAL!$B$15:$J$36,9,FALSE))</f>
        <v>314</v>
      </c>
      <c r="AZ4" s="146">
        <f>IFERROR(ROUND(VLOOKUP($V4,'CVU IND'!$B$32:$T$43,4+YEAR(AZ$2)-YEAR(GERAL!$G$3),FALSE),0),VLOOKUP($V4,GERAL!$B$15:$J$36,9,FALSE))</f>
        <v>314</v>
      </c>
      <c r="BA4" s="146">
        <f>IFERROR(ROUND(VLOOKUP($V4,'CVU IND'!$B$32:$T$43,4+YEAR(BA$2)-YEAR(GERAL!$G$3),FALSE),0),VLOOKUP($V4,GERAL!$B$15:$J$36,9,FALSE))</f>
        <v>314</v>
      </c>
      <c r="BB4" s="146">
        <f>IFERROR(ROUND(VLOOKUP($V4,'CVU IND'!$B$32:$T$43,4+YEAR(BB$2)-YEAR(GERAL!$G$3),FALSE),0),VLOOKUP($V4,GERAL!$B$15:$J$36,9,FALSE))</f>
        <v>314</v>
      </c>
      <c r="BC4" s="146">
        <f>IFERROR(ROUND(VLOOKUP($V4,'CVU IND'!$B$32:$T$43,4+YEAR(BC$2)-YEAR(GERAL!$G$3),FALSE),0),VLOOKUP($V4,GERAL!$B$15:$J$36,9,FALSE))</f>
        <v>314</v>
      </c>
      <c r="BD4" s="146">
        <f>IFERROR(ROUND(VLOOKUP($V4,'CVU IND'!$B$32:$T$43,4+YEAR(BD$2)-YEAR(GERAL!$G$3),FALSE),0),VLOOKUP($V4,GERAL!$B$15:$J$36,9,FALSE))</f>
        <v>314</v>
      </c>
      <c r="BE4" s="146">
        <f>IFERROR(ROUND(VLOOKUP($V4,'CVU IND'!$B$32:$T$43,4+YEAR(BE$2)-YEAR(GERAL!$G$3),FALSE),0),VLOOKUP($V4,GERAL!$B$15:$J$36,9,FALSE))</f>
        <v>314</v>
      </c>
      <c r="BF4" s="146">
        <f>IFERROR(ROUND(VLOOKUP($V4,'CVU IND'!$B$32:$T$43,4+YEAR(BF$2)-YEAR(GERAL!$G$3),FALSE),0),VLOOKUP($V4,GERAL!$B$15:$J$36,9,FALSE))</f>
        <v>314</v>
      </c>
      <c r="BG4" s="146">
        <f>IFERROR(ROUND(VLOOKUP($V4,'CVU IND'!$B$32:$T$43,4+YEAR(BG$2)-YEAR(GERAL!$G$3),FALSE),0),VLOOKUP($V4,GERAL!$B$15:$J$36,9,FALSE))</f>
        <v>314</v>
      </c>
      <c r="BH4" s="146">
        <f>IFERROR(ROUND(VLOOKUP($V4,'CVU IND'!$B$32:$T$43,4+YEAR(BH$2)-YEAR(GERAL!$G$3),FALSE),0),VLOOKUP($V4,GERAL!$B$15:$J$36,9,FALSE))</f>
        <v>316</v>
      </c>
      <c r="BI4" s="146">
        <f>IFERROR(ROUND(VLOOKUP($V4,'CVU IND'!$B$32:$T$43,4+YEAR(BI$2)-YEAR(GERAL!$G$3),FALSE),0),VLOOKUP($V4,GERAL!$B$15:$J$36,9,FALSE))</f>
        <v>316</v>
      </c>
      <c r="BJ4" s="146">
        <f>IFERROR(ROUND(VLOOKUP($V4,'CVU IND'!$B$32:$T$43,4+YEAR(BJ$2)-YEAR(GERAL!$G$3),FALSE),0),VLOOKUP($V4,GERAL!$B$15:$J$36,9,FALSE))</f>
        <v>316</v>
      </c>
      <c r="BK4" s="146">
        <f>IFERROR(ROUND(VLOOKUP($V4,'CVU IND'!$B$32:$T$43,4+YEAR(BK$2)-YEAR(GERAL!$G$3),FALSE),0),VLOOKUP($V4,GERAL!$B$15:$J$36,9,FALSE))</f>
        <v>316</v>
      </c>
      <c r="BL4" s="146">
        <f>IFERROR(ROUND(VLOOKUP($V4,'CVU IND'!$B$32:$T$43,4+YEAR(BL$2)-YEAR(GERAL!$G$3),FALSE),0),VLOOKUP($V4,GERAL!$B$15:$J$36,9,FALSE))</f>
        <v>316</v>
      </c>
      <c r="BM4" s="146">
        <f>IFERROR(ROUND(VLOOKUP($V4,'CVU IND'!$B$32:$T$43,4+YEAR(BM$2)-YEAR(GERAL!$G$3),FALSE),0),VLOOKUP($V4,GERAL!$B$15:$J$36,9,FALSE))</f>
        <v>316</v>
      </c>
      <c r="BN4" s="146">
        <f>IFERROR(ROUND(VLOOKUP($V4,'CVU IND'!$B$32:$T$43,4+YEAR(BN$2)-YEAR(GERAL!$G$3),FALSE),0),VLOOKUP($V4,GERAL!$B$15:$J$36,9,FALSE))</f>
        <v>316</v>
      </c>
      <c r="BO4" s="146">
        <f>IFERROR(ROUND(VLOOKUP($V4,'CVU IND'!$B$32:$T$43,4+YEAR(BO$2)-YEAR(GERAL!$G$3),FALSE),0),VLOOKUP($V4,GERAL!$B$15:$J$36,9,FALSE))</f>
        <v>316</v>
      </c>
      <c r="BP4" s="146">
        <f>IFERROR(ROUND(VLOOKUP($V4,'CVU IND'!$B$32:$T$43,4+YEAR(BP$2)-YEAR(GERAL!$G$3),FALSE),0),VLOOKUP($V4,GERAL!$B$15:$J$36,9,FALSE))</f>
        <v>316</v>
      </c>
      <c r="BQ4" s="146">
        <f>IFERROR(ROUND(VLOOKUP($V4,'CVU IND'!$B$32:$T$43,4+YEAR(BQ$2)-YEAR(GERAL!$G$3),FALSE),0),VLOOKUP($V4,GERAL!$B$15:$J$36,9,FALSE))</f>
        <v>316</v>
      </c>
      <c r="BR4" s="146">
        <f>IFERROR(ROUND(VLOOKUP($V4,'CVU IND'!$B$32:$T$43,4+YEAR(BR$2)-YEAR(GERAL!$G$3),FALSE),0),VLOOKUP($V4,GERAL!$B$15:$J$36,9,FALSE))</f>
        <v>316</v>
      </c>
      <c r="BS4" s="146">
        <f>IFERROR(ROUND(VLOOKUP($V4,'CVU IND'!$B$32:$T$43,4+YEAR(BS$2)-YEAR(GERAL!$G$3),FALSE),0),VLOOKUP($V4,GERAL!$B$15:$J$36,9,FALSE))</f>
        <v>316</v>
      </c>
      <c r="BT4" s="146">
        <f>IFERROR(ROUND(VLOOKUP($V4,'CVU IND'!$B$32:$T$43,4+YEAR(BT$2)-YEAR(GERAL!$G$3),FALSE),0),VLOOKUP($V4,GERAL!$B$15:$J$36,9,FALSE))</f>
        <v>320</v>
      </c>
      <c r="BU4" s="146">
        <f>IFERROR(ROUND(VLOOKUP($V4,'CVU IND'!$B$32:$T$43,4+YEAR(BU$2)-YEAR(GERAL!$G$3),FALSE),0),VLOOKUP($V4,GERAL!$B$15:$J$36,9,FALSE))</f>
        <v>320</v>
      </c>
      <c r="BV4" s="146">
        <f>IFERROR(ROUND(VLOOKUP($V4,'CVU IND'!$B$32:$T$43,4+YEAR(BV$2)-YEAR(GERAL!$G$3),FALSE),0),VLOOKUP($V4,GERAL!$B$15:$J$36,9,FALSE))</f>
        <v>320</v>
      </c>
      <c r="BW4" s="146">
        <f>IFERROR(ROUND(VLOOKUP($V4,'CVU IND'!$B$32:$T$43,4+YEAR(BW$2)-YEAR(GERAL!$G$3),FALSE),0),VLOOKUP($V4,GERAL!$B$15:$J$36,9,FALSE))</f>
        <v>320</v>
      </c>
      <c r="BX4" s="146">
        <f>IFERROR(ROUND(VLOOKUP($V4,'CVU IND'!$B$32:$T$43,4+YEAR(BX$2)-YEAR(GERAL!$G$3),FALSE),0),VLOOKUP($V4,GERAL!$B$15:$J$36,9,FALSE))</f>
        <v>320</v>
      </c>
      <c r="BY4" s="146">
        <f>IFERROR(ROUND(VLOOKUP($V4,'CVU IND'!$B$32:$T$43,4+YEAR(BY$2)-YEAR(GERAL!$G$3),FALSE),0),VLOOKUP($V4,GERAL!$B$15:$J$36,9,FALSE))</f>
        <v>320</v>
      </c>
      <c r="BZ4" s="146">
        <f>IFERROR(ROUND(VLOOKUP($V4,'CVU IND'!$B$32:$T$43,4+YEAR(BZ$2)-YEAR(GERAL!$G$3),FALSE),0),VLOOKUP($V4,GERAL!$B$15:$J$36,9,FALSE))</f>
        <v>320</v>
      </c>
      <c r="CA4" s="146">
        <f>IFERROR(ROUND(VLOOKUP($V4,'CVU IND'!$B$32:$T$43,4+YEAR(CA$2)-YEAR(GERAL!$G$3),FALSE),0),VLOOKUP($V4,GERAL!$B$15:$J$36,9,FALSE))</f>
        <v>320</v>
      </c>
      <c r="CB4" s="146">
        <f>IFERROR(ROUND(VLOOKUP($V4,'CVU IND'!$B$32:$T$43,4+YEAR(CB$2)-YEAR(GERAL!$G$3),FALSE),0),VLOOKUP($V4,GERAL!$B$15:$J$36,9,FALSE))</f>
        <v>320</v>
      </c>
      <c r="CC4" s="146">
        <f>IFERROR(ROUND(VLOOKUP($V4,'CVU IND'!$B$32:$T$43,4+YEAR(CC$2)-YEAR(GERAL!$G$3),FALSE),0),VLOOKUP($V4,GERAL!$B$15:$J$36,9,FALSE))</f>
        <v>320</v>
      </c>
      <c r="CD4" s="146">
        <f>IFERROR(ROUND(VLOOKUP($V4,'CVU IND'!$B$32:$T$43,4+YEAR(CD$2)-YEAR(GERAL!$G$3),FALSE),0),VLOOKUP($V4,GERAL!$B$15:$J$36,9,FALSE))</f>
        <v>320</v>
      </c>
      <c r="CE4" s="146">
        <f>IFERROR(ROUND(VLOOKUP($V4,'CVU IND'!$B$32:$T$43,4+YEAR(CE$2)-YEAR(GERAL!$G$3),FALSE),0),VLOOKUP($V4,GERAL!$B$15:$J$36,9,FALSE))</f>
        <v>320</v>
      </c>
      <c r="CF4" s="146">
        <f>IFERROR(ROUND(VLOOKUP($V4,'CVU IND'!$B$32:$T$43,4+YEAR(CF$2)-YEAR(GERAL!$G$3),FALSE),0),VLOOKUP($V4,GERAL!$B$15:$J$36,9,FALSE))</f>
        <v>329</v>
      </c>
      <c r="CG4" s="146">
        <f>IFERROR(ROUND(VLOOKUP($V4,'CVU IND'!$B$32:$T$43,4+YEAR(CG$2)-YEAR(GERAL!$G$3),FALSE),0),VLOOKUP($V4,GERAL!$B$15:$J$36,9,FALSE))</f>
        <v>329</v>
      </c>
      <c r="CH4" s="146">
        <f>IFERROR(ROUND(VLOOKUP($V4,'CVU IND'!$B$32:$T$43,4+YEAR(CH$2)-YEAR(GERAL!$G$3),FALSE),0),VLOOKUP($V4,GERAL!$B$15:$J$36,9,FALSE))</f>
        <v>329</v>
      </c>
      <c r="CI4" s="146">
        <f>IFERROR(ROUND(VLOOKUP($V4,'CVU IND'!$B$32:$T$43,4+YEAR(CI$2)-YEAR(GERAL!$G$3),FALSE),0),VLOOKUP($V4,GERAL!$B$15:$J$36,9,FALSE))</f>
        <v>329</v>
      </c>
      <c r="CJ4" s="146">
        <f>IFERROR(ROUND(VLOOKUP($V4,'CVU IND'!$B$32:$T$43,4+YEAR(CJ$2)-YEAR(GERAL!$G$3),FALSE),0),VLOOKUP($V4,GERAL!$B$15:$J$36,9,FALSE))</f>
        <v>329</v>
      </c>
      <c r="CK4" s="146">
        <f>IFERROR(ROUND(VLOOKUP($V4,'CVU IND'!$B$32:$T$43,4+YEAR(CK$2)-YEAR(GERAL!$G$3),FALSE),0),VLOOKUP($V4,GERAL!$B$15:$J$36,9,FALSE))</f>
        <v>329</v>
      </c>
      <c r="CL4" s="146">
        <f>IFERROR(ROUND(VLOOKUP($V4,'CVU IND'!$B$32:$T$43,4+YEAR(CL$2)-YEAR(GERAL!$G$3),FALSE),0),VLOOKUP($V4,GERAL!$B$15:$J$36,9,FALSE))</f>
        <v>329</v>
      </c>
      <c r="CM4" s="146">
        <f>IFERROR(ROUND(VLOOKUP($V4,'CVU IND'!$B$32:$T$43,4+YEAR(CM$2)-YEAR(GERAL!$G$3),FALSE),0),VLOOKUP($V4,GERAL!$B$15:$J$36,9,FALSE))</f>
        <v>329</v>
      </c>
      <c r="CN4" s="146">
        <f>IFERROR(ROUND(VLOOKUP($V4,'CVU IND'!$B$32:$T$43,4+YEAR(CN$2)-YEAR(GERAL!$G$3),FALSE),0),VLOOKUP($V4,GERAL!$B$15:$J$36,9,FALSE))</f>
        <v>329</v>
      </c>
      <c r="CO4" s="146">
        <f>IFERROR(ROUND(VLOOKUP($V4,'CVU IND'!$B$32:$T$43,4+YEAR(CO$2)-YEAR(GERAL!$G$3),FALSE),0),VLOOKUP($V4,GERAL!$B$15:$J$36,9,FALSE))</f>
        <v>329</v>
      </c>
      <c r="CP4" s="146">
        <f>IFERROR(ROUND(VLOOKUP($V4,'CVU IND'!$B$32:$T$43,4+YEAR(CP$2)-YEAR(GERAL!$G$3),FALSE),0),VLOOKUP($V4,GERAL!$B$15:$J$36,9,FALSE))</f>
        <v>329</v>
      </c>
      <c r="CQ4" s="146">
        <f>IFERROR(ROUND(VLOOKUP($V4,'CVU IND'!$B$32:$T$43,4+YEAR(CQ$2)-YEAR(GERAL!$G$3),FALSE),0),VLOOKUP($V4,GERAL!$B$15:$J$36,9,FALSE))</f>
        <v>329</v>
      </c>
      <c r="CR4" s="146">
        <f>IFERROR(ROUND(VLOOKUP($V4,'CVU IND'!$B$32:$T$43,4+YEAR(CR$2)-YEAR(GERAL!$G$3),FALSE),0),VLOOKUP($V4,GERAL!$B$15:$J$36,9,FALSE))</f>
        <v>339</v>
      </c>
      <c r="CS4" s="146">
        <f>IFERROR(ROUND(VLOOKUP($V4,'CVU IND'!$B$32:$T$43,4+YEAR(CS$2)-YEAR(GERAL!$G$3),FALSE),0),VLOOKUP($V4,GERAL!$B$15:$J$36,9,FALSE))</f>
        <v>339</v>
      </c>
      <c r="CT4" s="146">
        <f>IFERROR(ROUND(VLOOKUP($V4,'CVU IND'!$B$32:$T$43,4+YEAR(CT$2)-YEAR(GERAL!$G$3),FALSE),0),VLOOKUP($V4,GERAL!$B$15:$J$36,9,FALSE))</f>
        <v>339</v>
      </c>
      <c r="CU4" s="146">
        <f>IFERROR(ROUND(VLOOKUP($V4,'CVU IND'!$B$32:$T$43,4+YEAR(CU$2)-YEAR(GERAL!$G$3),FALSE),0),VLOOKUP($V4,GERAL!$B$15:$J$36,9,FALSE))</f>
        <v>339</v>
      </c>
      <c r="CV4" s="146">
        <f>IFERROR(ROUND(VLOOKUP($V4,'CVU IND'!$B$32:$T$43,4+YEAR(CV$2)-YEAR(GERAL!$G$3),FALSE),0),VLOOKUP($V4,GERAL!$B$15:$J$36,9,FALSE))</f>
        <v>339</v>
      </c>
      <c r="CW4" s="146">
        <f>IFERROR(ROUND(VLOOKUP($V4,'CVU IND'!$B$32:$T$43,4+YEAR(CW$2)-YEAR(GERAL!$G$3),FALSE),0),VLOOKUP($V4,GERAL!$B$15:$J$36,9,FALSE))</f>
        <v>339</v>
      </c>
      <c r="CX4" s="146">
        <f>IFERROR(ROUND(VLOOKUP($V4,'CVU IND'!$B$32:$T$43,4+YEAR(CX$2)-YEAR(GERAL!$G$3),FALSE),0),VLOOKUP($V4,GERAL!$B$15:$J$36,9,FALSE))</f>
        <v>339</v>
      </c>
      <c r="CY4" s="146">
        <f>IFERROR(ROUND(VLOOKUP($V4,'CVU IND'!$B$32:$T$43,4+YEAR(CY$2)-YEAR(GERAL!$G$3),FALSE),0),VLOOKUP($V4,GERAL!$B$15:$J$36,9,FALSE))</f>
        <v>339</v>
      </c>
      <c r="CZ4" s="146">
        <f>IFERROR(ROUND(VLOOKUP($V4,'CVU IND'!$B$32:$T$43,4+YEAR(CZ$2)-YEAR(GERAL!$G$3),FALSE),0),VLOOKUP($V4,GERAL!$B$15:$J$36,9,FALSE))</f>
        <v>339</v>
      </c>
      <c r="DA4" s="146">
        <f>IFERROR(ROUND(VLOOKUP($V4,'CVU IND'!$B$32:$T$43,4+YEAR(DA$2)-YEAR(GERAL!$G$3),FALSE),0),VLOOKUP($V4,GERAL!$B$15:$J$36,9,FALSE))</f>
        <v>339</v>
      </c>
      <c r="DB4" s="146">
        <f>IFERROR(ROUND(VLOOKUP($V4,'CVU IND'!$B$32:$T$43,4+YEAR(DB$2)-YEAR(GERAL!$G$3),FALSE),0),VLOOKUP($V4,GERAL!$B$15:$J$36,9,FALSE))</f>
        <v>339</v>
      </c>
      <c r="DC4" s="146">
        <f>IFERROR(ROUND(VLOOKUP($V4,'CVU IND'!$B$32:$T$43,4+YEAR(DC$2)-YEAR(GERAL!$G$3),FALSE),0),VLOOKUP($V4,GERAL!$B$15:$J$36,9,FALSE))</f>
        <v>339</v>
      </c>
      <c r="DD4" s="146">
        <f>IFERROR(ROUND(VLOOKUP($V4,'CVU IND'!$B$32:$T$43,4+YEAR(DD$2)-YEAR(GERAL!$G$3),FALSE),0),VLOOKUP($V4,GERAL!$B$15:$J$36,9,FALSE))</f>
        <v>346</v>
      </c>
      <c r="DE4" s="146">
        <f>IFERROR(ROUND(VLOOKUP($V4,'CVU IND'!$B$32:$T$43,4+YEAR(DE$2)-YEAR(GERAL!$G$3),FALSE),0),VLOOKUP($V4,GERAL!$B$15:$J$36,9,FALSE))</f>
        <v>346</v>
      </c>
      <c r="DF4" s="146">
        <f>IFERROR(ROUND(VLOOKUP($V4,'CVU IND'!$B$32:$T$43,4+YEAR(DF$2)-YEAR(GERAL!$G$3),FALSE),0),VLOOKUP($V4,GERAL!$B$15:$J$36,9,FALSE))</f>
        <v>346</v>
      </c>
      <c r="DG4" s="146">
        <f>IFERROR(ROUND(VLOOKUP($V4,'CVU IND'!$B$32:$T$43,4+YEAR(DG$2)-YEAR(GERAL!$G$3),FALSE),0),VLOOKUP($V4,GERAL!$B$15:$J$36,9,FALSE))</f>
        <v>346</v>
      </c>
      <c r="DH4" s="146">
        <f>IFERROR(ROUND(VLOOKUP($V4,'CVU IND'!$B$32:$T$43,4+YEAR(DH$2)-YEAR(GERAL!$G$3),FALSE),0),VLOOKUP($V4,GERAL!$B$15:$J$36,9,FALSE))</f>
        <v>346</v>
      </c>
      <c r="DI4" s="146">
        <f>IFERROR(ROUND(VLOOKUP($V4,'CVU IND'!$B$32:$T$43,4+YEAR(DI$2)-YEAR(GERAL!$G$3),FALSE),0),VLOOKUP($V4,GERAL!$B$15:$J$36,9,FALSE))</f>
        <v>346</v>
      </c>
      <c r="DJ4" s="146">
        <f>IFERROR(ROUND(VLOOKUP($V4,'CVU IND'!$B$32:$T$43,4+YEAR(DJ$2)-YEAR(GERAL!$G$3),FALSE),0),VLOOKUP($V4,GERAL!$B$15:$J$36,9,FALSE))</f>
        <v>346</v>
      </c>
      <c r="DK4" s="146">
        <f>IFERROR(ROUND(VLOOKUP($V4,'CVU IND'!$B$32:$T$43,4+YEAR(DK$2)-YEAR(GERAL!$G$3),FALSE),0),VLOOKUP($V4,GERAL!$B$15:$J$36,9,FALSE))</f>
        <v>346</v>
      </c>
      <c r="DL4" s="146">
        <f>IFERROR(ROUND(VLOOKUP($V4,'CVU IND'!$B$32:$T$43,4+YEAR(DL$2)-YEAR(GERAL!$G$3),FALSE),0),VLOOKUP($V4,GERAL!$B$15:$J$36,9,FALSE))</f>
        <v>346</v>
      </c>
      <c r="DM4" s="146">
        <f>IFERROR(ROUND(VLOOKUP($V4,'CVU IND'!$B$32:$T$43,4+YEAR(DM$2)-YEAR(GERAL!$G$3),FALSE),0),VLOOKUP($V4,GERAL!$B$15:$J$36,9,FALSE))</f>
        <v>346</v>
      </c>
      <c r="DN4" s="146">
        <f>IFERROR(ROUND(VLOOKUP($V4,'CVU IND'!$B$32:$T$43,4+YEAR(DN$2)-YEAR(GERAL!$G$3),FALSE),0),VLOOKUP($V4,GERAL!$B$15:$J$36,9,FALSE))</f>
        <v>346</v>
      </c>
      <c r="DO4" s="146">
        <f>IFERROR(ROUND(VLOOKUP($V4,'CVU IND'!$B$32:$T$43,4+YEAR(DO$2)-YEAR(GERAL!$G$3),FALSE),0),VLOOKUP($V4,GERAL!$B$15:$J$36,9,FALSE))</f>
        <v>346</v>
      </c>
      <c r="DP4" s="146">
        <f>IFERROR(ROUND(VLOOKUP($V4,'CVU IND'!$B$32:$T$43,4+YEAR(DP$2)-YEAR(GERAL!$G$3),FALSE),0),VLOOKUP($V4,GERAL!$B$15:$J$36,9,FALSE))</f>
        <v>349</v>
      </c>
      <c r="DQ4" s="146">
        <f>IFERROR(ROUND(VLOOKUP($V4,'CVU IND'!$B$32:$T$43,4+YEAR(DQ$2)-YEAR(GERAL!$G$3),FALSE),0),VLOOKUP($V4,GERAL!$B$15:$J$36,9,FALSE))</f>
        <v>349</v>
      </c>
      <c r="DR4" s="146">
        <f>IFERROR(ROUND(VLOOKUP($V4,'CVU IND'!$B$32:$T$43,4+YEAR(DR$2)-YEAR(GERAL!$G$3),FALSE),0),VLOOKUP($V4,GERAL!$B$15:$J$36,9,FALSE))</f>
        <v>349</v>
      </c>
      <c r="DS4" s="146">
        <f>IFERROR(ROUND(VLOOKUP($V4,'CVU IND'!$B$32:$T$43,4+YEAR(DS$2)-YEAR(GERAL!$G$3),FALSE),0),VLOOKUP($V4,GERAL!$B$15:$J$36,9,FALSE))</f>
        <v>349</v>
      </c>
      <c r="DT4" s="146">
        <f>IFERROR(ROUND(VLOOKUP($V4,'CVU IND'!$B$32:$T$43,4+YEAR(DT$2)-YEAR(GERAL!$G$3),FALSE),0),VLOOKUP($V4,GERAL!$B$15:$J$36,9,FALSE))</f>
        <v>349</v>
      </c>
      <c r="DU4" s="146">
        <f>IFERROR(ROUND(VLOOKUP($V4,'CVU IND'!$B$32:$T$43,4+YEAR(DU$2)-YEAR(GERAL!$G$3),FALSE),0),VLOOKUP($V4,GERAL!$B$15:$J$36,9,FALSE))</f>
        <v>349</v>
      </c>
      <c r="DV4" s="146">
        <f>IFERROR(ROUND(VLOOKUP($V4,'CVU IND'!$B$32:$T$43,4+YEAR(DV$2)-YEAR(GERAL!$G$3),FALSE),0),VLOOKUP($V4,GERAL!$B$15:$J$36,9,FALSE))</f>
        <v>349</v>
      </c>
      <c r="DW4" s="146">
        <f>IFERROR(ROUND(VLOOKUP($V4,'CVU IND'!$B$32:$T$43,4+YEAR(DW$2)-YEAR(GERAL!$G$3),FALSE),0),VLOOKUP($V4,GERAL!$B$15:$J$36,9,FALSE))</f>
        <v>349</v>
      </c>
      <c r="DX4" s="146">
        <f>IFERROR(ROUND(VLOOKUP($V4,'CVU IND'!$B$32:$T$43,4+YEAR(DX$2)-YEAR(GERAL!$G$3),FALSE),0),VLOOKUP($V4,GERAL!$B$15:$J$36,9,FALSE))</f>
        <v>349</v>
      </c>
      <c r="DY4" s="146">
        <f>IFERROR(ROUND(VLOOKUP($V4,'CVU IND'!$B$32:$T$43,4+YEAR(DY$2)-YEAR(GERAL!$G$3),FALSE),0),VLOOKUP($V4,GERAL!$B$15:$J$36,9,FALSE))</f>
        <v>349</v>
      </c>
      <c r="DZ4" s="146">
        <f>IFERROR(ROUND(VLOOKUP($V4,'CVU IND'!$B$32:$T$43,4+YEAR(DZ$2)-YEAR(GERAL!$G$3),FALSE),0),VLOOKUP($V4,GERAL!$B$15:$J$36,9,FALSE))</f>
        <v>349</v>
      </c>
      <c r="EA4" s="146">
        <f>IFERROR(ROUND(VLOOKUP($V4,'CVU IND'!$B$32:$T$43,4+YEAR(EA$2)-YEAR(GERAL!$G$3),FALSE),0),VLOOKUP($V4,GERAL!$B$15:$J$36,9,FALSE))</f>
        <v>349</v>
      </c>
      <c r="EB4" s="146">
        <f>IFERROR(ROUND(VLOOKUP($V4,'CVU IND'!$B$32:$T$43,4+YEAR(EB$2)-YEAR(GERAL!$G$3),FALSE),0),VLOOKUP($V4,GERAL!$B$15:$J$36,9,FALSE))</f>
        <v>350</v>
      </c>
      <c r="EC4" s="146">
        <f>IFERROR(ROUND(VLOOKUP($V4,'CVU IND'!$B$32:$T$43,4+YEAR(EC$2)-YEAR(GERAL!$G$3),FALSE),0),VLOOKUP($V4,GERAL!$B$15:$J$36,9,FALSE))</f>
        <v>350</v>
      </c>
      <c r="ED4" s="146">
        <f>IFERROR(ROUND(VLOOKUP($V4,'CVU IND'!$B$32:$T$43,4+YEAR(ED$2)-YEAR(GERAL!$G$3),FALSE),0),VLOOKUP($V4,GERAL!$B$15:$J$36,9,FALSE))</f>
        <v>350</v>
      </c>
      <c r="EE4" s="146">
        <f>IFERROR(ROUND(VLOOKUP($V4,'CVU IND'!$B$32:$T$43,4+YEAR(EE$2)-YEAR(GERAL!$G$3),FALSE),0),VLOOKUP($V4,GERAL!$B$15:$J$36,9,FALSE))</f>
        <v>350</v>
      </c>
      <c r="EF4" s="146">
        <f>IFERROR(ROUND(VLOOKUP($V4,'CVU IND'!$B$32:$T$43,4+YEAR(EF$2)-YEAR(GERAL!$G$3),FALSE),0),VLOOKUP($V4,GERAL!$B$15:$J$36,9,FALSE))</f>
        <v>350</v>
      </c>
      <c r="EG4" s="146">
        <f>IFERROR(ROUND(VLOOKUP($V4,'CVU IND'!$B$32:$T$43,4+YEAR(EG$2)-YEAR(GERAL!$G$3),FALSE),0),VLOOKUP($V4,GERAL!$B$15:$J$36,9,FALSE))</f>
        <v>350</v>
      </c>
      <c r="EH4" s="146">
        <f>IFERROR(ROUND(VLOOKUP($V4,'CVU IND'!$B$32:$T$43,4+YEAR(EH$2)-YEAR(GERAL!$G$3),FALSE),0),VLOOKUP($V4,GERAL!$B$15:$J$36,9,FALSE))</f>
        <v>350</v>
      </c>
      <c r="EI4" s="146">
        <f>IFERROR(ROUND(VLOOKUP($V4,'CVU IND'!$B$32:$T$43,4+YEAR(EI$2)-YEAR(GERAL!$G$3),FALSE),0),VLOOKUP($V4,GERAL!$B$15:$J$36,9,FALSE))</f>
        <v>350</v>
      </c>
      <c r="EJ4" s="146">
        <f>IFERROR(ROUND(VLOOKUP($V4,'CVU IND'!$B$32:$T$43,4+YEAR(EJ$2)-YEAR(GERAL!$G$3),FALSE),0),VLOOKUP($V4,GERAL!$B$15:$J$36,9,FALSE))</f>
        <v>350</v>
      </c>
      <c r="EK4" s="146">
        <f>IFERROR(ROUND(VLOOKUP($V4,'CVU IND'!$B$32:$T$43,4+YEAR(EK$2)-YEAR(GERAL!$G$3),FALSE),0),VLOOKUP($V4,GERAL!$B$15:$J$36,9,FALSE))</f>
        <v>350</v>
      </c>
      <c r="EL4" s="146">
        <f>IFERROR(ROUND(VLOOKUP($V4,'CVU IND'!$B$32:$T$43,4+YEAR(EL$2)-YEAR(GERAL!$G$3),FALSE),0),VLOOKUP($V4,GERAL!$B$15:$J$36,9,FALSE))</f>
        <v>350</v>
      </c>
      <c r="EM4" s="146">
        <f>IFERROR(ROUND(VLOOKUP($V4,'CVU IND'!$B$32:$T$43,4+YEAR(EM$2)-YEAR(GERAL!$G$3),FALSE),0),VLOOKUP($V4,GERAL!$B$15:$J$36,9,FALSE))</f>
        <v>350</v>
      </c>
      <c r="EN4" s="146">
        <f>IFERROR(ROUND(VLOOKUP($V4,'CVU IND'!$B$32:$T$43,4+YEAR(EN$2)-YEAR(GERAL!$G$3),FALSE),0),VLOOKUP($V4,GERAL!$B$15:$J$36,9,FALSE))</f>
        <v>348</v>
      </c>
      <c r="EO4" s="146">
        <f>IFERROR(ROUND(VLOOKUP($V4,'CVU IND'!$B$32:$T$43,4+YEAR(EO$2)-YEAR(GERAL!$G$3),FALSE),0),VLOOKUP($V4,GERAL!$B$15:$J$36,9,FALSE))</f>
        <v>348</v>
      </c>
      <c r="EP4" s="146">
        <f>IFERROR(ROUND(VLOOKUP($V4,'CVU IND'!$B$32:$T$43,4+YEAR(EP$2)-YEAR(GERAL!$G$3),FALSE),0),VLOOKUP($V4,GERAL!$B$15:$J$36,9,FALSE))</f>
        <v>348</v>
      </c>
      <c r="EQ4" s="146">
        <f>IFERROR(ROUND(VLOOKUP($V4,'CVU IND'!$B$32:$T$43,4+YEAR(EQ$2)-YEAR(GERAL!$G$3),FALSE),0),VLOOKUP($V4,GERAL!$B$15:$J$36,9,FALSE))</f>
        <v>348</v>
      </c>
      <c r="ER4" s="146">
        <f>IFERROR(ROUND(VLOOKUP($V4,'CVU IND'!$B$32:$T$43,4+YEAR(ER$2)-YEAR(GERAL!$G$3),FALSE),0),VLOOKUP($V4,GERAL!$B$15:$J$36,9,FALSE))</f>
        <v>348</v>
      </c>
      <c r="ES4" s="146">
        <f>IFERROR(ROUND(VLOOKUP($V4,'CVU IND'!$B$32:$T$43,4+YEAR(ES$2)-YEAR(GERAL!$G$3),FALSE),0),VLOOKUP($V4,GERAL!$B$15:$J$36,9,FALSE))</f>
        <v>348</v>
      </c>
      <c r="ET4" s="146">
        <f>IFERROR(ROUND(VLOOKUP($V4,'CVU IND'!$B$32:$T$43,4+YEAR(ET$2)-YEAR(GERAL!$G$3),FALSE),0),VLOOKUP($V4,GERAL!$B$15:$J$36,9,FALSE))</f>
        <v>348</v>
      </c>
      <c r="EU4" s="146">
        <f>IFERROR(ROUND(VLOOKUP($V4,'CVU IND'!$B$32:$T$43,4+YEAR(EU$2)-YEAR(GERAL!$G$3),FALSE),0),VLOOKUP($V4,GERAL!$B$15:$J$36,9,FALSE))</f>
        <v>348</v>
      </c>
      <c r="EV4" s="146">
        <f>IFERROR(ROUND(VLOOKUP($V4,'CVU IND'!$B$32:$T$43,4+YEAR(EV$2)-YEAR(GERAL!$G$3),FALSE),0),VLOOKUP($V4,GERAL!$B$15:$J$36,9,FALSE))</f>
        <v>348</v>
      </c>
      <c r="EW4" s="146">
        <f>IFERROR(ROUND(VLOOKUP($V4,'CVU IND'!$B$32:$T$43,4+YEAR(EW$2)-YEAR(GERAL!$G$3),FALSE),0),VLOOKUP($V4,GERAL!$B$15:$J$36,9,FALSE))</f>
        <v>348</v>
      </c>
      <c r="EX4" s="146">
        <f>IFERROR(ROUND(VLOOKUP($V4,'CVU IND'!$B$32:$T$43,4+YEAR(EX$2)-YEAR(GERAL!$G$3),FALSE),0),VLOOKUP($V4,GERAL!$B$15:$J$36,9,FALSE))</f>
        <v>348</v>
      </c>
      <c r="EY4" s="146">
        <f>IFERROR(ROUND(VLOOKUP($V4,'CVU IND'!$B$32:$T$43,4+YEAR(EY$2)-YEAR(GERAL!$G$3),FALSE),0),VLOOKUP($V4,GERAL!$B$15:$J$36,9,FALSE))</f>
        <v>348</v>
      </c>
      <c r="EZ4" s="146">
        <f>IFERROR(ROUND(VLOOKUP($V4,'CVU IND'!$B$32:$T$43,4+YEAR(EZ$2)-YEAR(GERAL!$G$3),FALSE),0),VLOOKUP($V4,GERAL!$B$15:$J$36,9,FALSE))</f>
        <v>346</v>
      </c>
      <c r="FA4" s="146">
        <f>IFERROR(ROUND(VLOOKUP($V4,'CVU IND'!$B$32:$T$43,4+YEAR(FA$2)-YEAR(GERAL!$G$3),FALSE),0),VLOOKUP($V4,GERAL!$B$15:$J$36,9,FALSE))</f>
        <v>346</v>
      </c>
      <c r="FB4" s="146">
        <f>IFERROR(ROUND(VLOOKUP($V4,'CVU IND'!$B$32:$T$43,4+YEAR(FB$2)-YEAR(GERAL!$G$3),FALSE),0),VLOOKUP($V4,GERAL!$B$15:$J$36,9,FALSE))</f>
        <v>346</v>
      </c>
      <c r="FC4" s="146">
        <f>IFERROR(ROUND(VLOOKUP($V4,'CVU IND'!$B$32:$T$43,4+YEAR(FC$2)-YEAR(GERAL!$G$3),FALSE),0),VLOOKUP($V4,GERAL!$B$15:$J$36,9,FALSE))</f>
        <v>346</v>
      </c>
      <c r="FD4" s="146">
        <f>IFERROR(ROUND(VLOOKUP($V4,'CVU IND'!$B$32:$T$43,4+YEAR(FD$2)-YEAR(GERAL!$G$3),FALSE),0),VLOOKUP($V4,GERAL!$B$15:$J$36,9,FALSE))</f>
        <v>346</v>
      </c>
      <c r="FE4" s="146">
        <f>IFERROR(ROUND(VLOOKUP($V4,'CVU IND'!$B$32:$T$43,4+YEAR(FE$2)-YEAR(GERAL!$G$3),FALSE),0),VLOOKUP($V4,GERAL!$B$15:$J$36,9,FALSE))</f>
        <v>346</v>
      </c>
      <c r="FF4" s="146">
        <f>IFERROR(ROUND(VLOOKUP($V4,'CVU IND'!$B$32:$T$43,4+YEAR(FF$2)-YEAR(GERAL!$G$3),FALSE),0),VLOOKUP($V4,GERAL!$B$15:$J$36,9,FALSE))</f>
        <v>346</v>
      </c>
      <c r="FG4" s="146">
        <f>IFERROR(ROUND(VLOOKUP($V4,'CVU IND'!$B$32:$T$43,4+YEAR(FG$2)-YEAR(GERAL!$G$3),FALSE),0),VLOOKUP($V4,GERAL!$B$15:$J$36,9,FALSE))</f>
        <v>346</v>
      </c>
      <c r="FH4" s="146">
        <f>IFERROR(ROUND(VLOOKUP($V4,'CVU IND'!$B$32:$T$43,4+YEAR(FH$2)-YEAR(GERAL!$G$3),FALSE),0),VLOOKUP($V4,GERAL!$B$15:$J$36,9,FALSE))</f>
        <v>346</v>
      </c>
      <c r="FI4" s="146">
        <f>IFERROR(ROUND(VLOOKUP($V4,'CVU IND'!$B$32:$T$43,4+YEAR(FI$2)-YEAR(GERAL!$G$3),FALSE),0),VLOOKUP($V4,GERAL!$B$15:$J$36,9,FALSE))</f>
        <v>346</v>
      </c>
      <c r="FJ4" s="146">
        <f>IFERROR(ROUND(VLOOKUP($V4,'CVU IND'!$B$32:$T$43,4+YEAR(FJ$2)-YEAR(GERAL!$G$3),FALSE),0),VLOOKUP($V4,GERAL!$B$15:$J$36,9,FALSE))</f>
        <v>346</v>
      </c>
      <c r="FK4" s="146">
        <f>IFERROR(ROUND(VLOOKUP($V4,'CVU IND'!$B$32:$T$43,4+YEAR(FK$2)-YEAR(GERAL!$G$3),FALSE),0),VLOOKUP($V4,GERAL!$B$15:$J$36,9,FALSE))</f>
        <v>346</v>
      </c>
      <c r="FL4" s="146">
        <f>IFERROR(ROUND(VLOOKUP($V4,'CVU IND'!$B$32:$T$43,4+YEAR(FL$2)-YEAR(GERAL!$G$3),FALSE),0),VLOOKUP($V4,GERAL!$B$15:$J$36,9,FALSE))</f>
        <v>347</v>
      </c>
      <c r="FM4" s="146">
        <f>IFERROR(ROUND(VLOOKUP($V4,'CVU IND'!$B$32:$T$43,4+YEAR(FM$2)-YEAR(GERAL!$G$3),FALSE),0),VLOOKUP($V4,GERAL!$B$15:$J$36,9,FALSE))</f>
        <v>347</v>
      </c>
      <c r="FN4" s="146">
        <f>IFERROR(ROUND(VLOOKUP($V4,'CVU IND'!$B$32:$T$43,4+YEAR(FN$2)-YEAR(GERAL!$G$3),FALSE),0),VLOOKUP($V4,GERAL!$B$15:$J$36,9,FALSE))</f>
        <v>347</v>
      </c>
      <c r="FO4" s="146">
        <f>IFERROR(ROUND(VLOOKUP($V4,'CVU IND'!$B$32:$T$43,4+YEAR(FO$2)-YEAR(GERAL!$G$3),FALSE),0),VLOOKUP($V4,GERAL!$B$15:$J$36,9,FALSE))</f>
        <v>347</v>
      </c>
      <c r="FP4" s="146">
        <f>IFERROR(ROUND(VLOOKUP($V4,'CVU IND'!$B$32:$T$43,4+YEAR(FP$2)-YEAR(GERAL!$G$3),FALSE),0),VLOOKUP($V4,GERAL!$B$15:$J$36,9,FALSE))</f>
        <v>347</v>
      </c>
      <c r="FQ4" s="146">
        <f>IFERROR(ROUND(VLOOKUP($V4,'CVU IND'!$B$32:$T$43,4+YEAR(FQ$2)-YEAR(GERAL!$G$3),FALSE),0),VLOOKUP($V4,GERAL!$B$15:$J$36,9,FALSE))</f>
        <v>347</v>
      </c>
      <c r="FR4" s="146">
        <f>IFERROR(ROUND(VLOOKUP($V4,'CVU IND'!$B$32:$T$43,4+YEAR(FR$2)-YEAR(GERAL!$G$3),FALSE),0),VLOOKUP($V4,GERAL!$B$15:$J$36,9,FALSE))</f>
        <v>347</v>
      </c>
      <c r="FS4" s="146">
        <f>IFERROR(ROUND(VLOOKUP($V4,'CVU IND'!$B$32:$T$43,4+YEAR(FS$2)-YEAR(GERAL!$G$3),FALSE),0),VLOOKUP($V4,GERAL!$B$15:$J$36,9,FALSE))</f>
        <v>347</v>
      </c>
      <c r="FT4" s="146">
        <f>IFERROR(ROUND(VLOOKUP($V4,'CVU IND'!$B$32:$T$43,4+YEAR(FT$2)-YEAR(GERAL!$G$3),FALSE),0),VLOOKUP($V4,GERAL!$B$15:$J$36,9,FALSE))</f>
        <v>347</v>
      </c>
      <c r="FU4" s="146">
        <f>IFERROR(ROUND(VLOOKUP($V4,'CVU IND'!$B$32:$T$43,4+YEAR(FU$2)-YEAR(GERAL!$G$3),FALSE),0),VLOOKUP($V4,GERAL!$B$15:$J$36,9,FALSE))</f>
        <v>347</v>
      </c>
      <c r="FV4" s="146">
        <f>IFERROR(ROUND(VLOOKUP($V4,'CVU IND'!$B$32:$T$43,4+YEAR(FV$2)-YEAR(GERAL!$G$3),FALSE),0),VLOOKUP($V4,GERAL!$B$15:$J$36,9,FALSE))</f>
        <v>347</v>
      </c>
      <c r="FW4" s="146">
        <f>IFERROR(ROUND(VLOOKUP($V4,'CVU IND'!$B$32:$T$43,4+YEAR(FW$2)-YEAR(GERAL!$G$3),FALSE),0),VLOOKUP($V4,GERAL!$B$15:$J$36,9,FALSE))</f>
        <v>347</v>
      </c>
      <c r="FX4" s="146">
        <f>IFERROR(ROUND(VLOOKUP($V4,'CVU IND'!$B$32:$T$43,4+YEAR(FX$2)-YEAR(GERAL!$G$3),FALSE),0),VLOOKUP($V4,GERAL!$B$15:$J$36,9,FALSE))</f>
        <v>349</v>
      </c>
      <c r="FY4" s="146">
        <f>IFERROR(ROUND(VLOOKUP($V4,'CVU IND'!$B$32:$T$43,4+YEAR(FY$2)-YEAR(GERAL!$G$3),FALSE),0),VLOOKUP($V4,GERAL!$B$15:$J$36,9,FALSE))</f>
        <v>349</v>
      </c>
      <c r="FZ4" s="146">
        <f>IFERROR(ROUND(VLOOKUP($V4,'CVU IND'!$B$32:$T$43,4+YEAR(FZ$2)-YEAR(GERAL!$G$3),FALSE),0),VLOOKUP($V4,GERAL!$B$15:$J$36,9,FALSE))</f>
        <v>349</v>
      </c>
      <c r="GA4" s="146">
        <f>IFERROR(ROUND(VLOOKUP($V4,'CVU IND'!$B$32:$T$43,4+YEAR(GA$2)-YEAR(GERAL!$G$3),FALSE),0),VLOOKUP($V4,GERAL!$B$15:$J$36,9,FALSE))</f>
        <v>349</v>
      </c>
      <c r="GB4" s="146">
        <f>IFERROR(ROUND(VLOOKUP($V4,'CVU IND'!$B$32:$T$43,4+YEAR(GB$2)-YEAR(GERAL!$G$3),FALSE),0),VLOOKUP($V4,GERAL!$B$15:$J$36,9,FALSE))</f>
        <v>349</v>
      </c>
      <c r="GC4" s="146">
        <f>IFERROR(ROUND(VLOOKUP($V4,'CVU IND'!$B$32:$T$43,4+YEAR(GC$2)-YEAR(GERAL!$G$3),FALSE),0),VLOOKUP($V4,GERAL!$B$15:$J$36,9,FALSE))</f>
        <v>349</v>
      </c>
      <c r="GD4" s="146">
        <f>IFERROR(ROUND(VLOOKUP($V4,'CVU IND'!$B$32:$T$43,4+YEAR(GD$2)-YEAR(GERAL!$G$3),FALSE),0),VLOOKUP($V4,GERAL!$B$15:$J$36,9,FALSE))</f>
        <v>349</v>
      </c>
      <c r="GE4" s="146">
        <f>IFERROR(ROUND(VLOOKUP($V4,'CVU IND'!$B$32:$T$43,4+YEAR(GE$2)-YEAR(GERAL!$G$3),FALSE),0),VLOOKUP($V4,GERAL!$B$15:$J$36,9,FALSE))</f>
        <v>349</v>
      </c>
      <c r="GF4" s="146">
        <f>IFERROR(ROUND(VLOOKUP($V4,'CVU IND'!$B$32:$T$43,4+YEAR(GF$2)-YEAR(GERAL!$G$3),FALSE),0),VLOOKUP($V4,GERAL!$B$15:$J$36,9,FALSE))</f>
        <v>349</v>
      </c>
      <c r="GG4" s="146">
        <f>IFERROR(ROUND(VLOOKUP($V4,'CVU IND'!$B$32:$T$43,4+YEAR(GG$2)-YEAR(GERAL!$G$3),FALSE),0),VLOOKUP($V4,GERAL!$B$15:$J$36,9,FALSE))</f>
        <v>349</v>
      </c>
      <c r="GH4" s="146">
        <f>IFERROR(ROUND(VLOOKUP($V4,'CVU IND'!$B$32:$T$43,4+YEAR(GH$2)-YEAR(GERAL!$G$3),FALSE),0),VLOOKUP($V4,GERAL!$B$15:$J$36,9,FALSE))</f>
        <v>349</v>
      </c>
      <c r="GI4" s="146">
        <f>IFERROR(ROUND(VLOOKUP($V4,'CVU IND'!$B$32:$T$43,4+YEAR(GI$2)-YEAR(GERAL!$G$3),FALSE),0),VLOOKUP($V4,GERAL!$B$15:$J$36,9,FALSE))</f>
        <v>349</v>
      </c>
      <c r="GJ4" s="146">
        <f>IFERROR(ROUND(VLOOKUP($V4,'CVU IND'!$B$32:$T$43,4+YEAR(GJ$2)-YEAR(GERAL!$G$3),FALSE),0),VLOOKUP($V4,GERAL!$B$15:$J$36,9,FALSE))</f>
        <v>351</v>
      </c>
      <c r="GK4" s="146">
        <f>IFERROR(ROUND(VLOOKUP($V4,'CVU IND'!$B$32:$T$43,4+YEAR(GK$2)-YEAR(GERAL!$G$3),FALSE),0),VLOOKUP($V4,GERAL!$B$15:$J$36,9,FALSE))</f>
        <v>351</v>
      </c>
      <c r="GL4" s="146">
        <f>IFERROR(ROUND(VLOOKUP($V4,'CVU IND'!$B$32:$T$43,4+YEAR(GL$2)-YEAR(GERAL!$G$3),FALSE),0),VLOOKUP($V4,GERAL!$B$15:$J$36,9,FALSE))</f>
        <v>351</v>
      </c>
      <c r="GM4" s="146">
        <f>IFERROR(ROUND(VLOOKUP($V4,'CVU IND'!$B$32:$T$43,4+YEAR(GM$2)-YEAR(GERAL!$G$3),FALSE),0),VLOOKUP($V4,GERAL!$B$15:$J$36,9,FALSE))</f>
        <v>351</v>
      </c>
      <c r="GN4" s="146">
        <f>IFERROR(ROUND(VLOOKUP($V4,'CVU IND'!$B$32:$T$43,4+YEAR(GN$2)-YEAR(GERAL!$G$3),FALSE),0),VLOOKUP($V4,GERAL!$B$15:$J$36,9,FALSE))</f>
        <v>351</v>
      </c>
      <c r="GO4" s="146">
        <f>IFERROR(ROUND(VLOOKUP($V4,'CVU IND'!$B$32:$T$43,4+YEAR(GO$2)-YEAR(GERAL!$G$3),FALSE),0),VLOOKUP($V4,GERAL!$B$15:$J$36,9,FALSE))</f>
        <v>351</v>
      </c>
      <c r="GP4" s="146">
        <f>IFERROR(ROUND(VLOOKUP($V4,'CVU IND'!$B$32:$T$43,4+YEAR(GP$2)-YEAR(GERAL!$G$3),FALSE),0),VLOOKUP($V4,GERAL!$B$15:$J$36,9,FALSE))</f>
        <v>351</v>
      </c>
      <c r="GQ4" s="146">
        <f>IFERROR(ROUND(VLOOKUP($V4,'CVU IND'!$B$32:$T$43,4+YEAR(GQ$2)-YEAR(GERAL!$G$3),FALSE),0),VLOOKUP($V4,GERAL!$B$15:$J$36,9,FALSE))</f>
        <v>351</v>
      </c>
      <c r="GR4" s="146">
        <f>IFERROR(ROUND(VLOOKUP($V4,'CVU IND'!$B$32:$T$43,4+YEAR(GR$2)-YEAR(GERAL!$G$3),FALSE),0),VLOOKUP($V4,GERAL!$B$15:$J$36,9,FALSE))</f>
        <v>351</v>
      </c>
      <c r="GS4" s="146">
        <f>IFERROR(ROUND(VLOOKUP($V4,'CVU IND'!$B$32:$T$43,4+YEAR(GS$2)-YEAR(GERAL!$G$3),FALSE),0),VLOOKUP($V4,GERAL!$B$15:$J$36,9,FALSE))</f>
        <v>351</v>
      </c>
      <c r="GT4" s="146">
        <f>IFERROR(ROUND(VLOOKUP($V4,'CVU IND'!$B$32:$T$43,4+YEAR(GT$2)-YEAR(GERAL!$G$3),FALSE),0),VLOOKUP($V4,GERAL!$B$15:$J$36,9,FALSE))</f>
        <v>351</v>
      </c>
      <c r="GU4" s="146">
        <f>IFERROR(ROUND(VLOOKUP($V4,'CVU IND'!$B$32:$T$43,4+YEAR(GU$2)-YEAR(GERAL!$G$3),FALSE),0),VLOOKUP($V4,GERAL!$B$15:$J$36,9,FALSE))</f>
        <v>351</v>
      </c>
      <c r="GV4" s="146" t="e">
        <f>IFERROR(ROUND(VLOOKUP($V4,'CVU IND'!$B$32:$T$42,5+YEAR(GV$2)-YEAR(GERAL!$G$3),FALSE),0),VLOOKUP($B4,GERAL!$B$15:$J$36,9,FALSE))</f>
        <v>#N/A</v>
      </c>
      <c r="GW4" s="146" t="e">
        <f>IFERROR(ROUND(VLOOKUP($V4,'CVU IND'!$B$32:$T$42,5+YEAR(GW$2)-YEAR(GERAL!$G$3),FALSE),0),VLOOKUP($B4,GERAL!$B$15:$J$36,9,FALSE))</f>
        <v>#N/A</v>
      </c>
      <c r="GX4" s="146" t="e">
        <f>IFERROR(ROUND(VLOOKUP($V4,'CVU IND'!$B$32:$T$42,5+YEAR(GX$2)-YEAR(GERAL!$G$3),FALSE),0),VLOOKUP($B4,GERAL!$B$15:$J$36,9,FALSE))</f>
        <v>#N/A</v>
      </c>
      <c r="GY4" s="146" t="e">
        <f>IFERROR(ROUND(VLOOKUP($V4,'CVU IND'!$B$32:$T$42,5+YEAR(GY$2)-YEAR(GERAL!$G$3),FALSE),0),VLOOKUP($B4,GERAL!$B$15:$J$36,9,FALSE))</f>
        <v>#N/A</v>
      </c>
      <c r="GZ4" s="146" t="e">
        <f>IFERROR(ROUND(VLOOKUP($V4,'CVU IND'!$B$32:$T$42,5+YEAR(GZ$2)-YEAR(GERAL!$G$3),FALSE),0),VLOOKUP($B4,GERAL!$B$15:$J$36,9,FALSE))</f>
        <v>#N/A</v>
      </c>
      <c r="HA4" s="146" t="e">
        <f>IFERROR(ROUND(VLOOKUP($V4,'CVU IND'!$B$32:$T$42,5+YEAR(HA$2)-YEAR(GERAL!$G$3),FALSE),0),VLOOKUP($B4,GERAL!$B$15:$J$36,9,FALSE))</f>
        <v>#N/A</v>
      </c>
      <c r="HB4" s="146" t="e">
        <f>IFERROR(ROUND(VLOOKUP($V4,'CVU IND'!$B$32:$T$42,5+YEAR(HB$2)-YEAR(GERAL!$G$3),FALSE),0),VLOOKUP($B4,GERAL!$B$15:$J$36,9,FALSE))</f>
        <v>#N/A</v>
      </c>
      <c r="HC4" s="146" t="e">
        <f>IFERROR(ROUND(VLOOKUP($V4,'CVU IND'!$B$32:$T$42,5+YEAR(HC$2)-YEAR(GERAL!$G$3),FALSE),0),VLOOKUP($B4,GERAL!$B$15:$J$36,9,FALSE))</f>
        <v>#N/A</v>
      </c>
      <c r="HD4" s="146" t="e">
        <f>IFERROR(ROUND(VLOOKUP($V4,'CVU IND'!$B$32:$T$42,5+YEAR(HD$2)-YEAR(GERAL!$G$3),FALSE),0),VLOOKUP($B4,GERAL!$B$15:$J$36,9,FALSE))</f>
        <v>#N/A</v>
      </c>
      <c r="HE4" s="146" t="e">
        <f>IFERROR(ROUND(VLOOKUP($V4,'CVU IND'!$B$32:$T$42,5+YEAR(HE$2)-YEAR(GERAL!$G$3),FALSE),0),VLOOKUP($B4,GERAL!$B$15:$J$36,9,FALSE))</f>
        <v>#N/A</v>
      </c>
      <c r="HF4" s="146" t="e">
        <f>IFERROR(ROUND(VLOOKUP($V4,'CVU IND'!$B$32:$T$42,5+YEAR(HF$2)-YEAR(GERAL!$G$3),FALSE),0),VLOOKUP($B4,GERAL!$B$15:$J$36,9,FALSE))</f>
        <v>#N/A</v>
      </c>
      <c r="HG4" s="146" t="e">
        <f>IFERROR(ROUND(VLOOKUP($V4,'CVU IND'!$B$32:$T$42,5+YEAR(HG$2)-YEAR(GERAL!$G$3),FALSE),0),VLOOKUP($B4,GERAL!$B$15:$J$36,9,FALSE))</f>
        <v>#N/A</v>
      </c>
      <c r="HH4" s="146" t="e">
        <f>IFERROR(ROUND(VLOOKUP($V4,'CVU IND'!$B$32:$T$42,5+YEAR(HH$2)-YEAR(GERAL!$G$3),FALSE),0),VLOOKUP($B4,GERAL!$B$15:$J$36,9,FALSE))</f>
        <v>#N/A</v>
      </c>
      <c r="HI4" s="146" t="e">
        <f>IFERROR(ROUND(VLOOKUP($V4,'CVU IND'!$B$32:$T$42,5+YEAR(HI$2)-YEAR(GERAL!$G$3),FALSE),0),VLOOKUP($B4,GERAL!$B$15:$J$36,9,FALSE))</f>
        <v>#N/A</v>
      </c>
      <c r="HJ4" s="146" t="e">
        <f>IFERROR(ROUND(VLOOKUP($V4,'CVU IND'!$B$32:$T$42,5+YEAR(HJ$2)-YEAR(GERAL!$G$3),FALSE),0),VLOOKUP($B4,GERAL!$B$15:$J$36,9,FALSE))</f>
        <v>#N/A</v>
      </c>
      <c r="HK4" s="146" t="e">
        <f>IFERROR(ROUND(VLOOKUP($V4,'CVU IND'!$B$32:$T$42,5+YEAR(HK$2)-YEAR(GERAL!$G$3),FALSE),0),VLOOKUP($B4,GERAL!$B$15:$J$36,9,FALSE))</f>
        <v>#N/A</v>
      </c>
      <c r="HL4" s="146" t="e">
        <f>IFERROR(ROUND(VLOOKUP($V4,'CVU IND'!$B$32:$T$42,5+YEAR(HL$2)-YEAR(GERAL!$G$3),FALSE),0),VLOOKUP($B4,GERAL!$B$15:$J$36,9,FALSE))</f>
        <v>#N/A</v>
      </c>
      <c r="HM4" s="146" t="e">
        <f>IFERROR(ROUND(VLOOKUP($V4,'CVU IND'!$B$32:$T$42,5+YEAR(HM$2)-YEAR(GERAL!$G$3),FALSE),0),VLOOKUP($B4,GERAL!$B$15:$J$36,9,FALSE))</f>
        <v>#N/A</v>
      </c>
      <c r="HN4" s="146" t="e">
        <f>IFERROR(ROUND(VLOOKUP($V4,'CVU IND'!$B$32:$T$42,5+YEAR(HN$2)-YEAR(GERAL!$G$3),FALSE),0),VLOOKUP($B4,GERAL!$B$15:$J$36,9,FALSE))</f>
        <v>#N/A</v>
      </c>
      <c r="HO4" s="146" t="e">
        <f>IFERROR(ROUND(VLOOKUP($V4,'CVU IND'!$B$32:$T$42,5+YEAR(HO$2)-YEAR(GERAL!$G$3),FALSE),0),VLOOKUP($B4,GERAL!$B$15:$J$36,9,FALSE))</f>
        <v>#N/A</v>
      </c>
      <c r="HP4" s="146" t="e">
        <f>IFERROR(ROUND(VLOOKUP($V4,'CVU IND'!$B$32:$T$42,5+YEAR(HP$2)-YEAR(GERAL!$G$3),FALSE),0),VLOOKUP($B4,GERAL!$B$15:$J$36,9,FALSE))</f>
        <v>#N/A</v>
      </c>
      <c r="HQ4" s="146" t="e">
        <f>IFERROR(ROUND(VLOOKUP($V4,'CVU IND'!$B$32:$T$42,5+YEAR(HQ$2)-YEAR(GERAL!$G$3),FALSE),0),VLOOKUP($B4,GERAL!$B$15:$J$36,9,FALSE))</f>
        <v>#N/A</v>
      </c>
      <c r="HR4" s="146" t="e">
        <f>IFERROR(ROUND(VLOOKUP($V4,'CVU IND'!$B$32:$T$42,5+YEAR(HR$2)-YEAR(GERAL!$G$3),FALSE),0),VLOOKUP($B4,GERAL!$B$15:$J$36,9,FALSE))</f>
        <v>#N/A</v>
      </c>
      <c r="HS4" s="146" t="e">
        <f>IFERROR(ROUND(VLOOKUP($V4,'CVU IND'!$B$32:$T$42,5+YEAR(HS$2)-YEAR(GERAL!$G$3),FALSE),0),VLOOKUP($B4,GERAL!$B$15:$J$36,9,FALSE))</f>
        <v>#N/A</v>
      </c>
      <c r="HT4" s="146" t="e">
        <f>IFERROR(ROUND(VLOOKUP($V4,'CVU IND'!$B$32:$T$42,5+YEAR(HT$2)-YEAR(GERAL!$G$3),FALSE),0),VLOOKUP($B4,GERAL!$B$15:$J$36,9,FALSE))</f>
        <v>#N/A</v>
      </c>
      <c r="HU4" s="146" t="e">
        <f>IFERROR(ROUND(VLOOKUP($V4,'CVU IND'!$B$32:$T$42,5+YEAR(HU$2)-YEAR(GERAL!$G$3),FALSE),0),VLOOKUP($B4,GERAL!$B$15:$J$36,9,FALSE))</f>
        <v>#N/A</v>
      </c>
      <c r="HV4" s="146" t="e">
        <f>IFERROR(ROUND(VLOOKUP($V4,'CVU IND'!$B$32:$T$42,5+YEAR(HV$2)-YEAR(GERAL!$G$3),FALSE),0),VLOOKUP($B4,GERAL!$B$15:$J$36,9,FALSE))</f>
        <v>#N/A</v>
      </c>
      <c r="HW4" s="146" t="e">
        <f>IFERROR(ROUND(VLOOKUP($V4,'CVU IND'!$B$32:$T$42,5+YEAR(HW$2)-YEAR(GERAL!$G$3),FALSE),0),VLOOKUP($B4,GERAL!$B$15:$J$36,9,FALSE))</f>
        <v>#N/A</v>
      </c>
      <c r="HX4" s="146" t="e">
        <f>IFERROR(ROUND(VLOOKUP($V4,'CVU IND'!$B$32:$T$42,5+YEAR(HX$2)-YEAR(GERAL!$G$3),FALSE),0),VLOOKUP($B4,GERAL!$B$15:$J$36,9,FALSE))</f>
        <v>#N/A</v>
      </c>
      <c r="HY4" s="146" t="e">
        <f>IFERROR(ROUND(VLOOKUP($V4,'CVU IND'!$B$32:$T$42,5+YEAR(HY$2)-YEAR(GERAL!$G$3),FALSE),0),VLOOKUP($B4,GERAL!$B$15:$J$36,9,FALSE))</f>
        <v>#N/A</v>
      </c>
      <c r="HZ4" s="146" t="e">
        <f>IFERROR(ROUND(VLOOKUP($V4,'CVU IND'!$B$32:$T$42,5+YEAR(HZ$2)-YEAR(GERAL!$G$3),FALSE),0),VLOOKUP($B4,GERAL!$B$15:$J$36,9,FALSE))</f>
        <v>#N/A</v>
      </c>
      <c r="IA4" s="146" t="e">
        <f>IFERROR(ROUND(VLOOKUP($V4,'CVU IND'!$B$32:$T$42,5+YEAR(IA$2)-YEAR(GERAL!$G$3),FALSE),0),VLOOKUP($B4,GERAL!$B$15:$J$36,9,FALSE))</f>
        <v>#N/A</v>
      </c>
      <c r="IB4" s="146" t="e">
        <f>IFERROR(ROUND(VLOOKUP($V4,'CVU IND'!$B$32:$T$42,5+YEAR(IB$2)-YEAR(GERAL!$G$3),FALSE),0),VLOOKUP($B4,GERAL!$B$15:$J$36,9,FALSE))</f>
        <v>#N/A</v>
      </c>
      <c r="IC4" s="146" t="e">
        <f>IFERROR(ROUND(VLOOKUP($V4,'CVU IND'!$B$32:$T$42,5+YEAR(IC$2)-YEAR(GERAL!$G$3),FALSE),0),VLOOKUP($B4,GERAL!$B$15:$J$36,9,FALSE))</f>
        <v>#N/A</v>
      </c>
      <c r="ID4" s="146" t="e">
        <f>IFERROR(ROUND(VLOOKUP($V4,'CVU IND'!$B$32:$T$42,5+YEAR(ID$2)-YEAR(GERAL!$G$3),FALSE),0),VLOOKUP($B4,GERAL!$B$15:$J$36,9,FALSE))</f>
        <v>#N/A</v>
      </c>
      <c r="IE4" s="146" t="e">
        <f>IFERROR(ROUND(VLOOKUP($V4,'CVU IND'!$B$32:$T$42,5+YEAR(IE$2)-YEAR(GERAL!$G$3),FALSE),0),VLOOKUP($B4,GERAL!$B$15:$J$36,9,FALSE))</f>
        <v>#N/A</v>
      </c>
      <c r="IF4" s="146" t="e">
        <f>IFERROR(ROUND(VLOOKUP($V4,'CVU IND'!$B$32:$T$42,5+YEAR(IF$2)-YEAR(GERAL!$G$3),FALSE),0),VLOOKUP($B4,GERAL!$B$15:$J$36,9,FALSE))</f>
        <v>#N/A</v>
      </c>
      <c r="IG4" s="146" t="e">
        <f>IFERROR(ROUND(VLOOKUP($V4,'CVU IND'!$B$32:$T$42,5+YEAR(IG$2)-YEAR(GERAL!$G$3),FALSE),0),VLOOKUP($B4,GERAL!$B$15:$J$36,9,FALSE))</f>
        <v>#N/A</v>
      </c>
      <c r="IH4" s="146" t="e">
        <f>IFERROR(ROUND(VLOOKUP($V4,'CVU IND'!$B$32:$T$42,5+YEAR(IH$2)-YEAR(GERAL!$G$3),FALSE),0),VLOOKUP($B4,GERAL!$B$15:$J$36,9,FALSE))</f>
        <v>#N/A</v>
      </c>
      <c r="II4" s="146" t="e">
        <f>IFERROR(ROUND(VLOOKUP($V4,'CVU IND'!$B$32:$T$42,5+YEAR(II$2)-YEAR(GERAL!$G$3),FALSE),0),VLOOKUP($B4,GERAL!$B$15:$J$36,9,FALSE))</f>
        <v>#N/A</v>
      </c>
      <c r="IJ4" s="146" t="e">
        <f>IFERROR(ROUND(VLOOKUP($V4,'CVU IND'!$B$32:$T$42,5+YEAR(IJ$2)-YEAR(GERAL!$G$3),FALSE),0),VLOOKUP($B4,GERAL!$B$15:$J$36,9,FALSE))</f>
        <v>#N/A</v>
      </c>
      <c r="IK4" s="146" t="e">
        <f>IFERROR(ROUND(VLOOKUP($V4,'CVU IND'!$B$32:$T$42,5+YEAR(IK$2)-YEAR(GERAL!$G$3),FALSE),0),VLOOKUP($B4,GERAL!$B$15:$J$36,9,FALSE))</f>
        <v>#N/A</v>
      </c>
      <c r="IL4" s="146" t="e">
        <f>IFERROR(ROUND(VLOOKUP($V4,'CVU IND'!$B$32:$T$42,5+YEAR(IL$2)-YEAR(GERAL!$G$3),FALSE),0),VLOOKUP($B4,GERAL!$B$15:$J$36,9,FALSE))</f>
        <v>#N/A</v>
      </c>
      <c r="IM4" s="146" t="e">
        <f>IFERROR(ROUND(VLOOKUP($V4,'CVU IND'!$B$32:$T$42,5+YEAR(IM$2)-YEAR(GERAL!$G$3),FALSE),0),VLOOKUP($B4,GERAL!$B$15:$J$36,9,FALSE))</f>
        <v>#N/A</v>
      </c>
      <c r="IN4" s="146" t="e">
        <f>IFERROR(ROUND(VLOOKUP($V4,'CVU IND'!$B$32:$T$42,5+YEAR(IN$2)-YEAR(GERAL!$G$3),FALSE),0),VLOOKUP($B4,GERAL!$B$15:$J$36,9,FALSE))</f>
        <v>#N/A</v>
      </c>
      <c r="IO4" s="146" t="e">
        <f>IFERROR(ROUND(VLOOKUP($V4,'CVU IND'!$B$32:$T$42,5+YEAR(IO$2)-YEAR(GERAL!$G$3),FALSE),0),VLOOKUP($B4,GERAL!$B$15:$J$36,9,FALSE))</f>
        <v>#N/A</v>
      </c>
      <c r="IP4" s="146" t="e">
        <f>IFERROR(ROUND(VLOOKUP($V4,'CVU IND'!$B$32:$T$42,5+YEAR(IP$2)-YEAR(GERAL!$G$3),FALSE),0),VLOOKUP($B4,GERAL!$B$15:$J$36,9,FALSE))</f>
        <v>#N/A</v>
      </c>
      <c r="IQ4" s="146" t="e">
        <f>IFERROR(ROUND(VLOOKUP($V4,'CVU IND'!$B$32:$T$42,5+YEAR(IQ$2)-YEAR(GERAL!$G$3),FALSE),0),VLOOKUP($B4,GERAL!$B$15:$J$36,9,FALSE))</f>
        <v>#N/A</v>
      </c>
    </row>
    <row r="5" spans="1:251" x14ac:dyDescent="0.25">
      <c r="A5" s="155">
        <v>411</v>
      </c>
      <c r="B5" s="176" t="str">
        <f t="shared" si="1"/>
        <v>GNL SE I 100</v>
      </c>
      <c r="C5" s="155">
        <v>1</v>
      </c>
      <c r="D5" s="177">
        <v>0.01</v>
      </c>
      <c r="E5" s="178">
        <f>GERAL!I25*1000</f>
        <v>72853.781808189975</v>
      </c>
      <c r="F5" s="179">
        <f>GERAL!K25</f>
        <v>1</v>
      </c>
      <c r="G5" s="180">
        <f t="shared" si="2"/>
        <v>268</v>
      </c>
      <c r="H5" s="181" t="str">
        <f t="shared" si="3"/>
        <v>411GNL SE I 100</v>
      </c>
      <c r="I5" s="181"/>
      <c r="J5" s="145">
        <f>GERAL!N25</f>
        <v>2024</v>
      </c>
      <c r="K5" s="145">
        <f>J5*12-YEAR(GERAL!$G$3)*12+1</f>
        <v>49</v>
      </c>
      <c r="L5" s="181"/>
      <c r="M5" s="181"/>
      <c r="N5" s="182">
        <v>1</v>
      </c>
      <c r="O5" s="181">
        <v>1</v>
      </c>
      <c r="P5" s="146">
        <f>(1-GERAL!P25/100)*(1-GERAL!Q25/100)</f>
        <v>0.95062499999999994</v>
      </c>
      <c r="V5" s="155" t="s">
        <v>181</v>
      </c>
      <c r="X5" s="146">
        <f>IFERROR(ROUND(VLOOKUP($V5,'CVU IND'!$B$32:$T$43,4+YEAR(X$2)-YEAR(GERAL!$G$3),FALSE),0),VLOOKUP($V5,GERAL!$B$15:$J$36,9,FALSE))</f>
        <v>268</v>
      </c>
      <c r="Y5" s="146">
        <f>IFERROR(ROUND(VLOOKUP($V5,'CVU IND'!$B$32:$T$43,4+YEAR(Y$2)-YEAR(GERAL!$G$3),FALSE),0),VLOOKUP($V5,GERAL!$B$15:$J$36,9,FALSE))</f>
        <v>268</v>
      </c>
      <c r="Z5" s="146">
        <f>IFERROR(ROUND(VLOOKUP($V5,'CVU IND'!$B$32:$T$43,4+YEAR(Z$2)-YEAR(GERAL!$G$3),FALSE),0),VLOOKUP($V5,GERAL!$B$15:$J$36,9,FALSE))</f>
        <v>268</v>
      </c>
      <c r="AA5" s="146">
        <f>IFERROR(ROUND(VLOOKUP($V5,'CVU IND'!$B$32:$T$43,4+YEAR(AA$2)-YEAR(GERAL!$G$3),FALSE),0),VLOOKUP($V5,GERAL!$B$15:$J$36,9,FALSE))</f>
        <v>268</v>
      </c>
      <c r="AB5" s="146">
        <f>IFERROR(ROUND(VLOOKUP($V5,'CVU IND'!$B$32:$T$43,4+YEAR(AB$2)-YEAR(GERAL!$G$3),FALSE),0),VLOOKUP($V5,GERAL!$B$15:$J$36,9,FALSE))</f>
        <v>268</v>
      </c>
      <c r="AC5" s="146">
        <f>IFERROR(ROUND(VLOOKUP($V5,'CVU IND'!$B$32:$T$43,4+YEAR(AC$2)-YEAR(GERAL!$G$3),FALSE),0),VLOOKUP($V5,GERAL!$B$15:$J$36,9,FALSE))</f>
        <v>268</v>
      </c>
      <c r="AD5" s="146">
        <f>IFERROR(ROUND(VLOOKUP($V5,'CVU IND'!$B$32:$T$43,4+YEAR(AD$2)-YEAR(GERAL!$G$3),FALSE),0),VLOOKUP($V5,GERAL!$B$15:$J$36,9,FALSE))</f>
        <v>268</v>
      </c>
      <c r="AE5" s="146">
        <f>IFERROR(ROUND(VLOOKUP($V5,'CVU IND'!$B$32:$T$43,4+YEAR(AE$2)-YEAR(GERAL!$G$3),FALSE),0),VLOOKUP($V5,GERAL!$B$15:$J$36,9,FALSE))</f>
        <v>268</v>
      </c>
      <c r="AF5" s="146">
        <f>IFERROR(ROUND(VLOOKUP($V5,'CVU IND'!$B$32:$T$43,4+YEAR(AF$2)-YEAR(GERAL!$G$3),FALSE),0),VLOOKUP($V5,GERAL!$B$15:$J$36,9,FALSE))</f>
        <v>268</v>
      </c>
      <c r="AG5" s="146">
        <f>IFERROR(ROUND(VLOOKUP($V5,'CVU IND'!$B$32:$T$43,4+YEAR(AG$2)-YEAR(GERAL!$G$3),FALSE),0),VLOOKUP($V5,GERAL!$B$15:$J$36,9,FALSE))</f>
        <v>268</v>
      </c>
      <c r="AH5" s="146">
        <f>IFERROR(ROUND(VLOOKUP($V5,'CVU IND'!$B$32:$T$43,4+YEAR(AH$2)-YEAR(GERAL!$G$3),FALSE),0),VLOOKUP($V5,GERAL!$B$15:$J$36,9,FALSE))</f>
        <v>268</v>
      </c>
      <c r="AI5" s="146">
        <f>IFERROR(ROUND(VLOOKUP($V5,'CVU IND'!$B$32:$T$43,4+YEAR(AI$2)-YEAR(GERAL!$G$3),FALSE),0),VLOOKUP($V5,GERAL!$B$15:$J$36,9,FALSE))</f>
        <v>268</v>
      </c>
      <c r="AJ5" s="146">
        <f>IFERROR(ROUND(VLOOKUP($V5,'CVU IND'!$B$32:$T$43,4+YEAR(AJ$2)-YEAR(GERAL!$G$3),FALSE),0),VLOOKUP($V5,GERAL!$B$15:$J$36,9,FALSE))</f>
        <v>271</v>
      </c>
      <c r="AK5" s="146">
        <f>IFERROR(ROUND(VLOOKUP($V5,'CVU IND'!$B$32:$T$43,4+YEAR(AK$2)-YEAR(GERAL!$G$3),FALSE),0),VLOOKUP($V5,GERAL!$B$15:$J$36,9,FALSE))</f>
        <v>271</v>
      </c>
      <c r="AL5" s="146">
        <f>IFERROR(ROUND(VLOOKUP($V5,'CVU IND'!$B$32:$T$43,4+YEAR(AL$2)-YEAR(GERAL!$G$3),FALSE),0),VLOOKUP($V5,GERAL!$B$15:$J$36,9,FALSE))</f>
        <v>271</v>
      </c>
      <c r="AM5" s="146">
        <f>IFERROR(ROUND(VLOOKUP($V5,'CVU IND'!$B$32:$T$43,4+YEAR(AM$2)-YEAR(GERAL!$G$3),FALSE),0),VLOOKUP($V5,GERAL!$B$15:$J$36,9,FALSE))</f>
        <v>271</v>
      </c>
      <c r="AN5" s="146">
        <f>IFERROR(ROUND(VLOOKUP($V5,'CVU IND'!$B$32:$T$43,4+YEAR(AN$2)-YEAR(GERAL!$G$3),FALSE),0),VLOOKUP($V5,GERAL!$B$15:$J$36,9,FALSE))</f>
        <v>271</v>
      </c>
      <c r="AO5" s="146">
        <f>IFERROR(ROUND(VLOOKUP($V5,'CVU IND'!$B$32:$T$43,4+YEAR(AO$2)-YEAR(GERAL!$G$3),FALSE),0),VLOOKUP($V5,GERAL!$B$15:$J$36,9,FALSE))</f>
        <v>271</v>
      </c>
      <c r="AP5" s="146">
        <f>IFERROR(ROUND(VLOOKUP($V5,'CVU IND'!$B$32:$T$43,4+YEAR(AP$2)-YEAR(GERAL!$G$3),FALSE),0),VLOOKUP($V5,GERAL!$B$15:$J$36,9,FALSE))</f>
        <v>271</v>
      </c>
      <c r="AQ5" s="146">
        <f>IFERROR(ROUND(VLOOKUP($V5,'CVU IND'!$B$32:$T$43,4+YEAR(AQ$2)-YEAR(GERAL!$G$3),FALSE),0),VLOOKUP($V5,GERAL!$B$15:$J$36,9,FALSE))</f>
        <v>271</v>
      </c>
      <c r="AR5" s="146">
        <f>IFERROR(ROUND(VLOOKUP($V5,'CVU IND'!$B$32:$T$43,4+YEAR(AR$2)-YEAR(GERAL!$G$3),FALSE),0),VLOOKUP($V5,GERAL!$B$15:$J$36,9,FALSE))</f>
        <v>271</v>
      </c>
      <c r="AS5" s="146">
        <f>IFERROR(ROUND(VLOOKUP($V5,'CVU IND'!$B$32:$T$43,4+YEAR(AS$2)-YEAR(GERAL!$G$3),FALSE),0),VLOOKUP($V5,GERAL!$B$15:$J$36,9,FALSE))</f>
        <v>271</v>
      </c>
      <c r="AT5" s="146">
        <f>IFERROR(ROUND(VLOOKUP($V5,'CVU IND'!$B$32:$T$43,4+YEAR(AT$2)-YEAR(GERAL!$G$3),FALSE),0),VLOOKUP($V5,GERAL!$B$15:$J$36,9,FALSE))</f>
        <v>271</v>
      </c>
      <c r="AU5" s="146">
        <f>IFERROR(ROUND(VLOOKUP($V5,'CVU IND'!$B$32:$T$43,4+YEAR(AU$2)-YEAR(GERAL!$G$3),FALSE),0),VLOOKUP($V5,GERAL!$B$15:$J$36,9,FALSE))</f>
        <v>271</v>
      </c>
      <c r="AV5" s="146">
        <f>IFERROR(ROUND(VLOOKUP($V5,'CVU IND'!$B$32:$T$43,4+YEAR(AV$2)-YEAR(GERAL!$G$3),FALSE),0),VLOOKUP($V5,GERAL!$B$15:$J$36,9,FALSE))</f>
        <v>270</v>
      </c>
      <c r="AW5" s="146">
        <f>IFERROR(ROUND(VLOOKUP($V5,'CVU IND'!$B$32:$T$43,4+YEAR(AW$2)-YEAR(GERAL!$G$3),FALSE),0),VLOOKUP($V5,GERAL!$B$15:$J$36,9,FALSE))</f>
        <v>270</v>
      </c>
      <c r="AX5" s="146">
        <f>IFERROR(ROUND(VLOOKUP($V5,'CVU IND'!$B$32:$T$43,4+YEAR(AX$2)-YEAR(GERAL!$G$3),FALSE),0),VLOOKUP($V5,GERAL!$B$15:$J$36,9,FALSE))</f>
        <v>270</v>
      </c>
      <c r="AY5" s="146">
        <f>IFERROR(ROUND(VLOOKUP($V5,'CVU IND'!$B$32:$T$43,4+YEAR(AY$2)-YEAR(GERAL!$G$3),FALSE),0),VLOOKUP($V5,GERAL!$B$15:$J$36,9,FALSE))</f>
        <v>270</v>
      </c>
      <c r="AZ5" s="146">
        <f>IFERROR(ROUND(VLOOKUP($V5,'CVU IND'!$B$32:$T$43,4+YEAR(AZ$2)-YEAR(GERAL!$G$3),FALSE),0),VLOOKUP($V5,GERAL!$B$15:$J$36,9,FALSE))</f>
        <v>270</v>
      </c>
      <c r="BA5" s="146">
        <f>IFERROR(ROUND(VLOOKUP($V5,'CVU IND'!$B$32:$T$43,4+YEAR(BA$2)-YEAR(GERAL!$G$3),FALSE),0),VLOOKUP($V5,GERAL!$B$15:$J$36,9,FALSE))</f>
        <v>270</v>
      </c>
      <c r="BB5" s="146">
        <f>IFERROR(ROUND(VLOOKUP($V5,'CVU IND'!$B$32:$T$43,4+YEAR(BB$2)-YEAR(GERAL!$G$3),FALSE),0),VLOOKUP($V5,GERAL!$B$15:$J$36,9,FALSE))</f>
        <v>270</v>
      </c>
      <c r="BC5" s="146">
        <f>IFERROR(ROUND(VLOOKUP($V5,'CVU IND'!$B$32:$T$43,4+YEAR(BC$2)-YEAR(GERAL!$G$3),FALSE),0),VLOOKUP($V5,GERAL!$B$15:$J$36,9,FALSE))</f>
        <v>270</v>
      </c>
      <c r="BD5" s="146">
        <f>IFERROR(ROUND(VLOOKUP($V5,'CVU IND'!$B$32:$T$43,4+YEAR(BD$2)-YEAR(GERAL!$G$3),FALSE),0),VLOOKUP($V5,GERAL!$B$15:$J$36,9,FALSE))</f>
        <v>270</v>
      </c>
      <c r="BE5" s="146">
        <f>IFERROR(ROUND(VLOOKUP($V5,'CVU IND'!$B$32:$T$43,4+YEAR(BE$2)-YEAR(GERAL!$G$3),FALSE),0),VLOOKUP($V5,GERAL!$B$15:$J$36,9,FALSE))</f>
        <v>270</v>
      </c>
      <c r="BF5" s="146">
        <f>IFERROR(ROUND(VLOOKUP($V5,'CVU IND'!$B$32:$T$43,4+YEAR(BF$2)-YEAR(GERAL!$G$3),FALSE),0),VLOOKUP($V5,GERAL!$B$15:$J$36,9,FALSE))</f>
        <v>270</v>
      </c>
      <c r="BG5" s="146">
        <f>IFERROR(ROUND(VLOOKUP($V5,'CVU IND'!$B$32:$T$43,4+YEAR(BG$2)-YEAR(GERAL!$G$3),FALSE),0),VLOOKUP($V5,GERAL!$B$15:$J$36,9,FALSE))</f>
        <v>270</v>
      </c>
      <c r="BH5" s="146">
        <f>IFERROR(ROUND(VLOOKUP($V5,'CVU IND'!$B$32:$T$43,4+YEAR(BH$2)-YEAR(GERAL!$G$3),FALSE),0),VLOOKUP($V5,GERAL!$B$15:$J$36,9,FALSE))</f>
        <v>272</v>
      </c>
      <c r="BI5" s="146">
        <f>IFERROR(ROUND(VLOOKUP($V5,'CVU IND'!$B$32:$T$43,4+YEAR(BI$2)-YEAR(GERAL!$G$3),FALSE),0),VLOOKUP($V5,GERAL!$B$15:$J$36,9,FALSE))</f>
        <v>272</v>
      </c>
      <c r="BJ5" s="146">
        <f>IFERROR(ROUND(VLOOKUP($V5,'CVU IND'!$B$32:$T$43,4+YEAR(BJ$2)-YEAR(GERAL!$G$3),FALSE),0),VLOOKUP($V5,GERAL!$B$15:$J$36,9,FALSE))</f>
        <v>272</v>
      </c>
      <c r="BK5" s="146">
        <f>IFERROR(ROUND(VLOOKUP($V5,'CVU IND'!$B$32:$T$43,4+YEAR(BK$2)-YEAR(GERAL!$G$3),FALSE),0),VLOOKUP($V5,GERAL!$B$15:$J$36,9,FALSE))</f>
        <v>272</v>
      </c>
      <c r="BL5" s="146">
        <f>IFERROR(ROUND(VLOOKUP($V5,'CVU IND'!$B$32:$T$43,4+YEAR(BL$2)-YEAR(GERAL!$G$3),FALSE),0),VLOOKUP($V5,GERAL!$B$15:$J$36,9,FALSE))</f>
        <v>272</v>
      </c>
      <c r="BM5" s="146">
        <f>IFERROR(ROUND(VLOOKUP($V5,'CVU IND'!$B$32:$T$43,4+YEAR(BM$2)-YEAR(GERAL!$G$3),FALSE),0),VLOOKUP($V5,GERAL!$B$15:$J$36,9,FALSE))</f>
        <v>272</v>
      </c>
      <c r="BN5" s="146">
        <f>IFERROR(ROUND(VLOOKUP($V5,'CVU IND'!$B$32:$T$43,4+YEAR(BN$2)-YEAR(GERAL!$G$3),FALSE),0),VLOOKUP($V5,GERAL!$B$15:$J$36,9,FALSE))</f>
        <v>272</v>
      </c>
      <c r="BO5" s="146">
        <f>IFERROR(ROUND(VLOOKUP($V5,'CVU IND'!$B$32:$T$43,4+YEAR(BO$2)-YEAR(GERAL!$G$3),FALSE),0),VLOOKUP($V5,GERAL!$B$15:$J$36,9,FALSE))</f>
        <v>272</v>
      </c>
      <c r="BP5" s="146">
        <f>IFERROR(ROUND(VLOOKUP($V5,'CVU IND'!$B$32:$T$43,4+YEAR(BP$2)-YEAR(GERAL!$G$3),FALSE),0),VLOOKUP($V5,GERAL!$B$15:$J$36,9,FALSE))</f>
        <v>272</v>
      </c>
      <c r="BQ5" s="146">
        <f>IFERROR(ROUND(VLOOKUP($V5,'CVU IND'!$B$32:$T$43,4+YEAR(BQ$2)-YEAR(GERAL!$G$3),FALSE),0),VLOOKUP($V5,GERAL!$B$15:$J$36,9,FALSE))</f>
        <v>272</v>
      </c>
      <c r="BR5" s="146">
        <f>IFERROR(ROUND(VLOOKUP($V5,'CVU IND'!$B$32:$T$43,4+YEAR(BR$2)-YEAR(GERAL!$G$3),FALSE),0),VLOOKUP($V5,GERAL!$B$15:$J$36,9,FALSE))</f>
        <v>272</v>
      </c>
      <c r="BS5" s="146">
        <f>IFERROR(ROUND(VLOOKUP($V5,'CVU IND'!$B$32:$T$43,4+YEAR(BS$2)-YEAR(GERAL!$G$3),FALSE),0),VLOOKUP($V5,GERAL!$B$15:$J$36,9,FALSE))</f>
        <v>272</v>
      </c>
      <c r="BT5" s="146">
        <f>IFERROR(ROUND(VLOOKUP($V5,'CVU IND'!$B$32:$T$43,4+YEAR(BT$2)-YEAR(GERAL!$G$3),FALSE),0),VLOOKUP($V5,GERAL!$B$15:$J$36,9,FALSE))</f>
        <v>276</v>
      </c>
      <c r="BU5" s="146">
        <f>IFERROR(ROUND(VLOOKUP($V5,'CVU IND'!$B$32:$T$43,4+YEAR(BU$2)-YEAR(GERAL!$G$3),FALSE),0),VLOOKUP($V5,GERAL!$B$15:$J$36,9,FALSE))</f>
        <v>276</v>
      </c>
      <c r="BV5" s="146">
        <f>IFERROR(ROUND(VLOOKUP($V5,'CVU IND'!$B$32:$T$43,4+YEAR(BV$2)-YEAR(GERAL!$G$3),FALSE),0),VLOOKUP($V5,GERAL!$B$15:$J$36,9,FALSE))</f>
        <v>276</v>
      </c>
      <c r="BW5" s="146">
        <f>IFERROR(ROUND(VLOOKUP($V5,'CVU IND'!$B$32:$T$43,4+YEAR(BW$2)-YEAR(GERAL!$G$3),FALSE),0),VLOOKUP($V5,GERAL!$B$15:$J$36,9,FALSE))</f>
        <v>276</v>
      </c>
      <c r="BX5" s="146">
        <f>IFERROR(ROUND(VLOOKUP($V5,'CVU IND'!$B$32:$T$43,4+YEAR(BX$2)-YEAR(GERAL!$G$3),FALSE),0),VLOOKUP($V5,GERAL!$B$15:$J$36,9,FALSE))</f>
        <v>276</v>
      </c>
      <c r="BY5" s="146">
        <f>IFERROR(ROUND(VLOOKUP($V5,'CVU IND'!$B$32:$T$43,4+YEAR(BY$2)-YEAR(GERAL!$G$3),FALSE),0),VLOOKUP($V5,GERAL!$B$15:$J$36,9,FALSE))</f>
        <v>276</v>
      </c>
      <c r="BZ5" s="146">
        <f>IFERROR(ROUND(VLOOKUP($V5,'CVU IND'!$B$32:$T$43,4+YEAR(BZ$2)-YEAR(GERAL!$G$3),FALSE),0),VLOOKUP($V5,GERAL!$B$15:$J$36,9,FALSE))</f>
        <v>276</v>
      </c>
      <c r="CA5" s="146">
        <f>IFERROR(ROUND(VLOOKUP($V5,'CVU IND'!$B$32:$T$43,4+YEAR(CA$2)-YEAR(GERAL!$G$3),FALSE),0),VLOOKUP($V5,GERAL!$B$15:$J$36,9,FALSE))</f>
        <v>276</v>
      </c>
      <c r="CB5" s="146">
        <f>IFERROR(ROUND(VLOOKUP($V5,'CVU IND'!$B$32:$T$43,4+YEAR(CB$2)-YEAR(GERAL!$G$3),FALSE),0),VLOOKUP($V5,GERAL!$B$15:$J$36,9,FALSE))</f>
        <v>276</v>
      </c>
      <c r="CC5" s="146">
        <f>IFERROR(ROUND(VLOOKUP($V5,'CVU IND'!$B$32:$T$43,4+YEAR(CC$2)-YEAR(GERAL!$G$3),FALSE),0),VLOOKUP($V5,GERAL!$B$15:$J$36,9,FALSE))</f>
        <v>276</v>
      </c>
      <c r="CD5" s="146">
        <f>IFERROR(ROUND(VLOOKUP($V5,'CVU IND'!$B$32:$T$43,4+YEAR(CD$2)-YEAR(GERAL!$G$3),FALSE),0),VLOOKUP($V5,GERAL!$B$15:$J$36,9,FALSE))</f>
        <v>276</v>
      </c>
      <c r="CE5" s="146">
        <f>IFERROR(ROUND(VLOOKUP($V5,'CVU IND'!$B$32:$T$43,4+YEAR(CE$2)-YEAR(GERAL!$G$3),FALSE),0),VLOOKUP($V5,GERAL!$B$15:$J$36,9,FALSE))</f>
        <v>276</v>
      </c>
      <c r="CF5" s="146">
        <f>IFERROR(ROUND(VLOOKUP($V5,'CVU IND'!$B$32:$T$43,4+YEAR(CF$2)-YEAR(GERAL!$G$3),FALSE),0),VLOOKUP($V5,GERAL!$B$15:$J$36,9,FALSE))</f>
        <v>285</v>
      </c>
      <c r="CG5" s="146">
        <f>IFERROR(ROUND(VLOOKUP($V5,'CVU IND'!$B$32:$T$43,4+YEAR(CG$2)-YEAR(GERAL!$G$3),FALSE),0),VLOOKUP($V5,GERAL!$B$15:$J$36,9,FALSE))</f>
        <v>285</v>
      </c>
      <c r="CH5" s="146">
        <f>IFERROR(ROUND(VLOOKUP($V5,'CVU IND'!$B$32:$T$43,4+YEAR(CH$2)-YEAR(GERAL!$G$3),FALSE),0),VLOOKUP($V5,GERAL!$B$15:$J$36,9,FALSE))</f>
        <v>285</v>
      </c>
      <c r="CI5" s="146">
        <f>IFERROR(ROUND(VLOOKUP($V5,'CVU IND'!$B$32:$T$43,4+YEAR(CI$2)-YEAR(GERAL!$G$3),FALSE),0),VLOOKUP($V5,GERAL!$B$15:$J$36,9,FALSE))</f>
        <v>285</v>
      </c>
      <c r="CJ5" s="146">
        <f>IFERROR(ROUND(VLOOKUP($V5,'CVU IND'!$B$32:$T$43,4+YEAR(CJ$2)-YEAR(GERAL!$G$3),FALSE),0),VLOOKUP($V5,GERAL!$B$15:$J$36,9,FALSE))</f>
        <v>285</v>
      </c>
      <c r="CK5" s="146">
        <f>IFERROR(ROUND(VLOOKUP($V5,'CVU IND'!$B$32:$T$43,4+YEAR(CK$2)-YEAR(GERAL!$G$3),FALSE),0),VLOOKUP($V5,GERAL!$B$15:$J$36,9,FALSE))</f>
        <v>285</v>
      </c>
      <c r="CL5" s="146">
        <f>IFERROR(ROUND(VLOOKUP($V5,'CVU IND'!$B$32:$T$43,4+YEAR(CL$2)-YEAR(GERAL!$G$3),FALSE),0),VLOOKUP($V5,GERAL!$B$15:$J$36,9,FALSE))</f>
        <v>285</v>
      </c>
      <c r="CM5" s="146">
        <f>IFERROR(ROUND(VLOOKUP($V5,'CVU IND'!$B$32:$T$43,4+YEAR(CM$2)-YEAR(GERAL!$G$3),FALSE),0),VLOOKUP($V5,GERAL!$B$15:$J$36,9,FALSE))</f>
        <v>285</v>
      </c>
      <c r="CN5" s="146">
        <f>IFERROR(ROUND(VLOOKUP($V5,'CVU IND'!$B$32:$T$43,4+YEAR(CN$2)-YEAR(GERAL!$G$3),FALSE),0),VLOOKUP($V5,GERAL!$B$15:$J$36,9,FALSE))</f>
        <v>285</v>
      </c>
      <c r="CO5" s="146">
        <f>IFERROR(ROUND(VLOOKUP($V5,'CVU IND'!$B$32:$T$43,4+YEAR(CO$2)-YEAR(GERAL!$G$3),FALSE),0),VLOOKUP($V5,GERAL!$B$15:$J$36,9,FALSE))</f>
        <v>285</v>
      </c>
      <c r="CP5" s="146">
        <f>IFERROR(ROUND(VLOOKUP($V5,'CVU IND'!$B$32:$T$43,4+YEAR(CP$2)-YEAR(GERAL!$G$3),FALSE),0),VLOOKUP($V5,GERAL!$B$15:$J$36,9,FALSE))</f>
        <v>285</v>
      </c>
      <c r="CQ5" s="146">
        <f>IFERROR(ROUND(VLOOKUP($V5,'CVU IND'!$B$32:$T$43,4+YEAR(CQ$2)-YEAR(GERAL!$G$3),FALSE),0),VLOOKUP($V5,GERAL!$B$15:$J$36,9,FALSE))</f>
        <v>285</v>
      </c>
      <c r="CR5" s="146">
        <f>IFERROR(ROUND(VLOOKUP($V5,'CVU IND'!$B$32:$T$43,4+YEAR(CR$2)-YEAR(GERAL!$G$3),FALSE),0),VLOOKUP($V5,GERAL!$B$15:$J$36,9,FALSE))</f>
        <v>296</v>
      </c>
      <c r="CS5" s="146">
        <f>IFERROR(ROUND(VLOOKUP($V5,'CVU IND'!$B$32:$T$43,4+YEAR(CS$2)-YEAR(GERAL!$G$3),FALSE),0),VLOOKUP($V5,GERAL!$B$15:$J$36,9,FALSE))</f>
        <v>296</v>
      </c>
      <c r="CT5" s="146">
        <f>IFERROR(ROUND(VLOOKUP($V5,'CVU IND'!$B$32:$T$43,4+YEAR(CT$2)-YEAR(GERAL!$G$3),FALSE),0),VLOOKUP($V5,GERAL!$B$15:$J$36,9,FALSE))</f>
        <v>296</v>
      </c>
      <c r="CU5" s="146">
        <f>IFERROR(ROUND(VLOOKUP($V5,'CVU IND'!$B$32:$T$43,4+YEAR(CU$2)-YEAR(GERAL!$G$3),FALSE),0),VLOOKUP($V5,GERAL!$B$15:$J$36,9,FALSE))</f>
        <v>296</v>
      </c>
      <c r="CV5" s="146">
        <f>IFERROR(ROUND(VLOOKUP($V5,'CVU IND'!$B$32:$T$43,4+YEAR(CV$2)-YEAR(GERAL!$G$3),FALSE),0),VLOOKUP($V5,GERAL!$B$15:$J$36,9,FALSE))</f>
        <v>296</v>
      </c>
      <c r="CW5" s="146">
        <f>IFERROR(ROUND(VLOOKUP($V5,'CVU IND'!$B$32:$T$43,4+YEAR(CW$2)-YEAR(GERAL!$G$3),FALSE),0),VLOOKUP($V5,GERAL!$B$15:$J$36,9,FALSE))</f>
        <v>296</v>
      </c>
      <c r="CX5" s="146">
        <f>IFERROR(ROUND(VLOOKUP($V5,'CVU IND'!$B$32:$T$43,4+YEAR(CX$2)-YEAR(GERAL!$G$3),FALSE),0),VLOOKUP($V5,GERAL!$B$15:$J$36,9,FALSE))</f>
        <v>296</v>
      </c>
      <c r="CY5" s="146">
        <f>IFERROR(ROUND(VLOOKUP($V5,'CVU IND'!$B$32:$T$43,4+YEAR(CY$2)-YEAR(GERAL!$G$3),FALSE),0),VLOOKUP($V5,GERAL!$B$15:$J$36,9,FALSE))</f>
        <v>296</v>
      </c>
      <c r="CZ5" s="146">
        <f>IFERROR(ROUND(VLOOKUP($V5,'CVU IND'!$B$32:$T$43,4+YEAR(CZ$2)-YEAR(GERAL!$G$3),FALSE),0),VLOOKUP($V5,GERAL!$B$15:$J$36,9,FALSE))</f>
        <v>296</v>
      </c>
      <c r="DA5" s="146">
        <f>IFERROR(ROUND(VLOOKUP($V5,'CVU IND'!$B$32:$T$43,4+YEAR(DA$2)-YEAR(GERAL!$G$3),FALSE),0),VLOOKUP($V5,GERAL!$B$15:$J$36,9,FALSE))</f>
        <v>296</v>
      </c>
      <c r="DB5" s="146">
        <f>IFERROR(ROUND(VLOOKUP($V5,'CVU IND'!$B$32:$T$43,4+YEAR(DB$2)-YEAR(GERAL!$G$3),FALSE),0),VLOOKUP($V5,GERAL!$B$15:$J$36,9,FALSE))</f>
        <v>296</v>
      </c>
      <c r="DC5" s="146">
        <f>IFERROR(ROUND(VLOOKUP($V5,'CVU IND'!$B$32:$T$43,4+YEAR(DC$2)-YEAR(GERAL!$G$3),FALSE),0),VLOOKUP($V5,GERAL!$B$15:$J$36,9,FALSE))</f>
        <v>296</v>
      </c>
      <c r="DD5" s="146">
        <f>IFERROR(ROUND(VLOOKUP($V5,'CVU IND'!$B$32:$T$43,4+YEAR(DD$2)-YEAR(GERAL!$G$3),FALSE),0),VLOOKUP($V5,GERAL!$B$15:$J$36,9,FALSE))</f>
        <v>302</v>
      </c>
      <c r="DE5" s="146">
        <f>IFERROR(ROUND(VLOOKUP($V5,'CVU IND'!$B$32:$T$43,4+YEAR(DE$2)-YEAR(GERAL!$G$3),FALSE),0),VLOOKUP($V5,GERAL!$B$15:$J$36,9,FALSE))</f>
        <v>302</v>
      </c>
      <c r="DF5" s="146">
        <f>IFERROR(ROUND(VLOOKUP($V5,'CVU IND'!$B$32:$T$43,4+YEAR(DF$2)-YEAR(GERAL!$G$3),FALSE),0),VLOOKUP($V5,GERAL!$B$15:$J$36,9,FALSE))</f>
        <v>302</v>
      </c>
      <c r="DG5" s="146">
        <f>IFERROR(ROUND(VLOOKUP($V5,'CVU IND'!$B$32:$T$43,4+YEAR(DG$2)-YEAR(GERAL!$G$3),FALSE),0),VLOOKUP($V5,GERAL!$B$15:$J$36,9,FALSE))</f>
        <v>302</v>
      </c>
      <c r="DH5" s="146">
        <f>IFERROR(ROUND(VLOOKUP($V5,'CVU IND'!$B$32:$T$43,4+YEAR(DH$2)-YEAR(GERAL!$G$3),FALSE),0),VLOOKUP($V5,GERAL!$B$15:$J$36,9,FALSE))</f>
        <v>302</v>
      </c>
      <c r="DI5" s="146">
        <f>IFERROR(ROUND(VLOOKUP($V5,'CVU IND'!$B$32:$T$43,4+YEAR(DI$2)-YEAR(GERAL!$G$3),FALSE),0),VLOOKUP($V5,GERAL!$B$15:$J$36,9,FALSE))</f>
        <v>302</v>
      </c>
      <c r="DJ5" s="146">
        <f>IFERROR(ROUND(VLOOKUP($V5,'CVU IND'!$B$32:$T$43,4+YEAR(DJ$2)-YEAR(GERAL!$G$3),FALSE),0),VLOOKUP($V5,GERAL!$B$15:$J$36,9,FALSE))</f>
        <v>302</v>
      </c>
      <c r="DK5" s="146">
        <f>IFERROR(ROUND(VLOOKUP($V5,'CVU IND'!$B$32:$T$43,4+YEAR(DK$2)-YEAR(GERAL!$G$3),FALSE),0),VLOOKUP($V5,GERAL!$B$15:$J$36,9,FALSE))</f>
        <v>302</v>
      </c>
      <c r="DL5" s="146">
        <f>IFERROR(ROUND(VLOOKUP($V5,'CVU IND'!$B$32:$T$43,4+YEAR(DL$2)-YEAR(GERAL!$G$3),FALSE),0),VLOOKUP($V5,GERAL!$B$15:$J$36,9,FALSE))</f>
        <v>302</v>
      </c>
      <c r="DM5" s="146">
        <f>IFERROR(ROUND(VLOOKUP($V5,'CVU IND'!$B$32:$T$43,4+YEAR(DM$2)-YEAR(GERAL!$G$3),FALSE),0),VLOOKUP($V5,GERAL!$B$15:$J$36,9,FALSE))</f>
        <v>302</v>
      </c>
      <c r="DN5" s="146">
        <f>IFERROR(ROUND(VLOOKUP($V5,'CVU IND'!$B$32:$T$43,4+YEAR(DN$2)-YEAR(GERAL!$G$3),FALSE),0),VLOOKUP($V5,GERAL!$B$15:$J$36,9,FALSE))</f>
        <v>302</v>
      </c>
      <c r="DO5" s="146">
        <f>IFERROR(ROUND(VLOOKUP($V5,'CVU IND'!$B$32:$T$43,4+YEAR(DO$2)-YEAR(GERAL!$G$3),FALSE),0),VLOOKUP($V5,GERAL!$B$15:$J$36,9,FALSE))</f>
        <v>302</v>
      </c>
      <c r="DP5" s="146">
        <f>IFERROR(ROUND(VLOOKUP($V5,'CVU IND'!$B$32:$T$43,4+YEAR(DP$2)-YEAR(GERAL!$G$3),FALSE),0),VLOOKUP($V5,GERAL!$B$15:$J$36,9,FALSE))</f>
        <v>306</v>
      </c>
      <c r="DQ5" s="146">
        <f>IFERROR(ROUND(VLOOKUP($V5,'CVU IND'!$B$32:$T$43,4+YEAR(DQ$2)-YEAR(GERAL!$G$3),FALSE),0),VLOOKUP($V5,GERAL!$B$15:$J$36,9,FALSE))</f>
        <v>306</v>
      </c>
      <c r="DR5" s="146">
        <f>IFERROR(ROUND(VLOOKUP($V5,'CVU IND'!$B$32:$T$43,4+YEAR(DR$2)-YEAR(GERAL!$G$3),FALSE),0),VLOOKUP($V5,GERAL!$B$15:$J$36,9,FALSE))</f>
        <v>306</v>
      </c>
      <c r="DS5" s="146">
        <f>IFERROR(ROUND(VLOOKUP($V5,'CVU IND'!$B$32:$T$43,4+YEAR(DS$2)-YEAR(GERAL!$G$3),FALSE),0),VLOOKUP($V5,GERAL!$B$15:$J$36,9,FALSE))</f>
        <v>306</v>
      </c>
      <c r="DT5" s="146">
        <f>IFERROR(ROUND(VLOOKUP($V5,'CVU IND'!$B$32:$T$43,4+YEAR(DT$2)-YEAR(GERAL!$G$3),FALSE),0),VLOOKUP($V5,GERAL!$B$15:$J$36,9,FALSE))</f>
        <v>306</v>
      </c>
      <c r="DU5" s="146">
        <f>IFERROR(ROUND(VLOOKUP($V5,'CVU IND'!$B$32:$T$43,4+YEAR(DU$2)-YEAR(GERAL!$G$3),FALSE),0),VLOOKUP($V5,GERAL!$B$15:$J$36,9,FALSE))</f>
        <v>306</v>
      </c>
      <c r="DV5" s="146">
        <f>IFERROR(ROUND(VLOOKUP($V5,'CVU IND'!$B$32:$T$43,4+YEAR(DV$2)-YEAR(GERAL!$G$3),FALSE),0),VLOOKUP($V5,GERAL!$B$15:$J$36,9,FALSE))</f>
        <v>306</v>
      </c>
      <c r="DW5" s="146">
        <f>IFERROR(ROUND(VLOOKUP($V5,'CVU IND'!$B$32:$T$43,4+YEAR(DW$2)-YEAR(GERAL!$G$3),FALSE),0),VLOOKUP($V5,GERAL!$B$15:$J$36,9,FALSE))</f>
        <v>306</v>
      </c>
      <c r="DX5" s="146">
        <f>IFERROR(ROUND(VLOOKUP($V5,'CVU IND'!$B$32:$T$43,4+YEAR(DX$2)-YEAR(GERAL!$G$3),FALSE),0),VLOOKUP($V5,GERAL!$B$15:$J$36,9,FALSE))</f>
        <v>306</v>
      </c>
      <c r="DY5" s="146">
        <f>IFERROR(ROUND(VLOOKUP($V5,'CVU IND'!$B$32:$T$43,4+YEAR(DY$2)-YEAR(GERAL!$G$3),FALSE),0),VLOOKUP($V5,GERAL!$B$15:$J$36,9,FALSE))</f>
        <v>306</v>
      </c>
      <c r="DZ5" s="146">
        <f>IFERROR(ROUND(VLOOKUP($V5,'CVU IND'!$B$32:$T$43,4+YEAR(DZ$2)-YEAR(GERAL!$G$3),FALSE),0),VLOOKUP($V5,GERAL!$B$15:$J$36,9,FALSE))</f>
        <v>306</v>
      </c>
      <c r="EA5" s="146">
        <f>IFERROR(ROUND(VLOOKUP($V5,'CVU IND'!$B$32:$T$43,4+YEAR(EA$2)-YEAR(GERAL!$G$3),FALSE),0),VLOOKUP($V5,GERAL!$B$15:$J$36,9,FALSE))</f>
        <v>306</v>
      </c>
      <c r="EB5" s="146">
        <f>IFERROR(ROUND(VLOOKUP($V5,'CVU IND'!$B$32:$T$43,4+YEAR(EB$2)-YEAR(GERAL!$G$3),FALSE),0),VLOOKUP($V5,GERAL!$B$15:$J$36,9,FALSE))</f>
        <v>306</v>
      </c>
      <c r="EC5" s="146">
        <f>IFERROR(ROUND(VLOOKUP($V5,'CVU IND'!$B$32:$T$43,4+YEAR(EC$2)-YEAR(GERAL!$G$3),FALSE),0),VLOOKUP($V5,GERAL!$B$15:$J$36,9,FALSE))</f>
        <v>306</v>
      </c>
      <c r="ED5" s="146">
        <f>IFERROR(ROUND(VLOOKUP($V5,'CVU IND'!$B$32:$T$43,4+YEAR(ED$2)-YEAR(GERAL!$G$3),FALSE),0),VLOOKUP($V5,GERAL!$B$15:$J$36,9,FALSE))</f>
        <v>306</v>
      </c>
      <c r="EE5" s="146">
        <f>IFERROR(ROUND(VLOOKUP($V5,'CVU IND'!$B$32:$T$43,4+YEAR(EE$2)-YEAR(GERAL!$G$3),FALSE),0),VLOOKUP($V5,GERAL!$B$15:$J$36,9,FALSE))</f>
        <v>306</v>
      </c>
      <c r="EF5" s="146">
        <f>IFERROR(ROUND(VLOOKUP($V5,'CVU IND'!$B$32:$T$43,4+YEAR(EF$2)-YEAR(GERAL!$G$3),FALSE),0),VLOOKUP($V5,GERAL!$B$15:$J$36,9,FALSE))</f>
        <v>306</v>
      </c>
      <c r="EG5" s="146">
        <f>IFERROR(ROUND(VLOOKUP($V5,'CVU IND'!$B$32:$T$43,4+YEAR(EG$2)-YEAR(GERAL!$G$3),FALSE),0),VLOOKUP($V5,GERAL!$B$15:$J$36,9,FALSE))</f>
        <v>306</v>
      </c>
      <c r="EH5" s="146">
        <f>IFERROR(ROUND(VLOOKUP($V5,'CVU IND'!$B$32:$T$43,4+YEAR(EH$2)-YEAR(GERAL!$G$3),FALSE),0),VLOOKUP($V5,GERAL!$B$15:$J$36,9,FALSE))</f>
        <v>306</v>
      </c>
      <c r="EI5" s="146">
        <f>IFERROR(ROUND(VLOOKUP($V5,'CVU IND'!$B$32:$T$43,4+YEAR(EI$2)-YEAR(GERAL!$G$3),FALSE),0),VLOOKUP($V5,GERAL!$B$15:$J$36,9,FALSE))</f>
        <v>306</v>
      </c>
      <c r="EJ5" s="146">
        <f>IFERROR(ROUND(VLOOKUP($V5,'CVU IND'!$B$32:$T$43,4+YEAR(EJ$2)-YEAR(GERAL!$G$3),FALSE),0),VLOOKUP($V5,GERAL!$B$15:$J$36,9,FALSE))</f>
        <v>306</v>
      </c>
      <c r="EK5" s="146">
        <f>IFERROR(ROUND(VLOOKUP($V5,'CVU IND'!$B$32:$T$43,4+YEAR(EK$2)-YEAR(GERAL!$G$3),FALSE),0),VLOOKUP($V5,GERAL!$B$15:$J$36,9,FALSE))</f>
        <v>306</v>
      </c>
      <c r="EL5" s="146">
        <f>IFERROR(ROUND(VLOOKUP($V5,'CVU IND'!$B$32:$T$43,4+YEAR(EL$2)-YEAR(GERAL!$G$3),FALSE),0),VLOOKUP($V5,GERAL!$B$15:$J$36,9,FALSE))</f>
        <v>306</v>
      </c>
      <c r="EM5" s="146">
        <f>IFERROR(ROUND(VLOOKUP($V5,'CVU IND'!$B$32:$T$43,4+YEAR(EM$2)-YEAR(GERAL!$G$3),FALSE),0),VLOOKUP($V5,GERAL!$B$15:$J$36,9,FALSE))</f>
        <v>306</v>
      </c>
      <c r="EN5" s="146">
        <f>IFERROR(ROUND(VLOOKUP($V5,'CVU IND'!$B$32:$T$43,4+YEAR(EN$2)-YEAR(GERAL!$G$3),FALSE),0),VLOOKUP($V5,GERAL!$B$15:$J$36,9,FALSE))</f>
        <v>304</v>
      </c>
      <c r="EO5" s="146">
        <f>IFERROR(ROUND(VLOOKUP($V5,'CVU IND'!$B$32:$T$43,4+YEAR(EO$2)-YEAR(GERAL!$G$3),FALSE),0),VLOOKUP($V5,GERAL!$B$15:$J$36,9,FALSE))</f>
        <v>304</v>
      </c>
      <c r="EP5" s="146">
        <f>IFERROR(ROUND(VLOOKUP($V5,'CVU IND'!$B$32:$T$43,4+YEAR(EP$2)-YEAR(GERAL!$G$3),FALSE),0),VLOOKUP($V5,GERAL!$B$15:$J$36,9,FALSE))</f>
        <v>304</v>
      </c>
      <c r="EQ5" s="146">
        <f>IFERROR(ROUND(VLOOKUP($V5,'CVU IND'!$B$32:$T$43,4+YEAR(EQ$2)-YEAR(GERAL!$G$3),FALSE),0),VLOOKUP($V5,GERAL!$B$15:$J$36,9,FALSE))</f>
        <v>304</v>
      </c>
      <c r="ER5" s="146">
        <f>IFERROR(ROUND(VLOOKUP($V5,'CVU IND'!$B$32:$T$43,4+YEAR(ER$2)-YEAR(GERAL!$G$3),FALSE),0),VLOOKUP($V5,GERAL!$B$15:$J$36,9,FALSE))</f>
        <v>304</v>
      </c>
      <c r="ES5" s="146">
        <f>IFERROR(ROUND(VLOOKUP($V5,'CVU IND'!$B$32:$T$43,4+YEAR(ES$2)-YEAR(GERAL!$G$3),FALSE),0),VLOOKUP($V5,GERAL!$B$15:$J$36,9,FALSE))</f>
        <v>304</v>
      </c>
      <c r="ET5" s="146">
        <f>IFERROR(ROUND(VLOOKUP($V5,'CVU IND'!$B$32:$T$43,4+YEAR(ET$2)-YEAR(GERAL!$G$3),FALSE),0),VLOOKUP($V5,GERAL!$B$15:$J$36,9,FALSE))</f>
        <v>304</v>
      </c>
      <c r="EU5" s="146">
        <f>IFERROR(ROUND(VLOOKUP($V5,'CVU IND'!$B$32:$T$43,4+YEAR(EU$2)-YEAR(GERAL!$G$3),FALSE),0),VLOOKUP($V5,GERAL!$B$15:$J$36,9,FALSE))</f>
        <v>304</v>
      </c>
      <c r="EV5" s="146">
        <f>IFERROR(ROUND(VLOOKUP($V5,'CVU IND'!$B$32:$T$43,4+YEAR(EV$2)-YEAR(GERAL!$G$3),FALSE),0),VLOOKUP($V5,GERAL!$B$15:$J$36,9,FALSE))</f>
        <v>304</v>
      </c>
      <c r="EW5" s="146">
        <f>IFERROR(ROUND(VLOOKUP($V5,'CVU IND'!$B$32:$T$43,4+YEAR(EW$2)-YEAR(GERAL!$G$3),FALSE),0),VLOOKUP($V5,GERAL!$B$15:$J$36,9,FALSE))</f>
        <v>304</v>
      </c>
      <c r="EX5" s="146">
        <f>IFERROR(ROUND(VLOOKUP($V5,'CVU IND'!$B$32:$T$43,4+YEAR(EX$2)-YEAR(GERAL!$G$3),FALSE),0),VLOOKUP($V5,GERAL!$B$15:$J$36,9,FALSE))</f>
        <v>304</v>
      </c>
      <c r="EY5" s="146">
        <f>IFERROR(ROUND(VLOOKUP($V5,'CVU IND'!$B$32:$T$43,4+YEAR(EY$2)-YEAR(GERAL!$G$3),FALSE),0),VLOOKUP($V5,GERAL!$B$15:$J$36,9,FALSE))</f>
        <v>304</v>
      </c>
      <c r="EZ5" s="146">
        <f>IFERROR(ROUND(VLOOKUP($V5,'CVU IND'!$B$32:$T$43,4+YEAR(EZ$2)-YEAR(GERAL!$G$3),FALSE),0),VLOOKUP($V5,GERAL!$B$15:$J$36,9,FALSE))</f>
        <v>302</v>
      </c>
      <c r="FA5" s="146">
        <f>IFERROR(ROUND(VLOOKUP($V5,'CVU IND'!$B$32:$T$43,4+YEAR(FA$2)-YEAR(GERAL!$G$3),FALSE),0),VLOOKUP($V5,GERAL!$B$15:$J$36,9,FALSE))</f>
        <v>302</v>
      </c>
      <c r="FB5" s="146">
        <f>IFERROR(ROUND(VLOOKUP($V5,'CVU IND'!$B$32:$T$43,4+YEAR(FB$2)-YEAR(GERAL!$G$3),FALSE),0),VLOOKUP($V5,GERAL!$B$15:$J$36,9,FALSE))</f>
        <v>302</v>
      </c>
      <c r="FC5" s="146">
        <f>IFERROR(ROUND(VLOOKUP($V5,'CVU IND'!$B$32:$T$43,4+YEAR(FC$2)-YEAR(GERAL!$G$3),FALSE),0),VLOOKUP($V5,GERAL!$B$15:$J$36,9,FALSE))</f>
        <v>302</v>
      </c>
      <c r="FD5" s="146">
        <f>IFERROR(ROUND(VLOOKUP($V5,'CVU IND'!$B$32:$T$43,4+YEAR(FD$2)-YEAR(GERAL!$G$3),FALSE),0),VLOOKUP($V5,GERAL!$B$15:$J$36,9,FALSE))</f>
        <v>302</v>
      </c>
      <c r="FE5" s="146">
        <f>IFERROR(ROUND(VLOOKUP($V5,'CVU IND'!$B$32:$T$43,4+YEAR(FE$2)-YEAR(GERAL!$G$3),FALSE),0),VLOOKUP($V5,GERAL!$B$15:$J$36,9,FALSE))</f>
        <v>302</v>
      </c>
      <c r="FF5" s="146">
        <f>IFERROR(ROUND(VLOOKUP($V5,'CVU IND'!$B$32:$T$43,4+YEAR(FF$2)-YEAR(GERAL!$G$3),FALSE),0),VLOOKUP($V5,GERAL!$B$15:$J$36,9,FALSE))</f>
        <v>302</v>
      </c>
      <c r="FG5" s="146">
        <f>IFERROR(ROUND(VLOOKUP($V5,'CVU IND'!$B$32:$T$43,4+YEAR(FG$2)-YEAR(GERAL!$G$3),FALSE),0),VLOOKUP($V5,GERAL!$B$15:$J$36,9,FALSE))</f>
        <v>302</v>
      </c>
      <c r="FH5" s="146">
        <f>IFERROR(ROUND(VLOOKUP($V5,'CVU IND'!$B$32:$T$43,4+YEAR(FH$2)-YEAR(GERAL!$G$3),FALSE),0),VLOOKUP($V5,GERAL!$B$15:$J$36,9,FALSE))</f>
        <v>302</v>
      </c>
      <c r="FI5" s="146">
        <f>IFERROR(ROUND(VLOOKUP($V5,'CVU IND'!$B$32:$T$43,4+YEAR(FI$2)-YEAR(GERAL!$G$3),FALSE),0),VLOOKUP($V5,GERAL!$B$15:$J$36,9,FALSE))</f>
        <v>302</v>
      </c>
      <c r="FJ5" s="146">
        <f>IFERROR(ROUND(VLOOKUP($V5,'CVU IND'!$B$32:$T$43,4+YEAR(FJ$2)-YEAR(GERAL!$G$3),FALSE),0),VLOOKUP($V5,GERAL!$B$15:$J$36,9,FALSE))</f>
        <v>302</v>
      </c>
      <c r="FK5" s="146">
        <f>IFERROR(ROUND(VLOOKUP($V5,'CVU IND'!$B$32:$T$43,4+YEAR(FK$2)-YEAR(GERAL!$G$3),FALSE),0),VLOOKUP($V5,GERAL!$B$15:$J$36,9,FALSE))</f>
        <v>302</v>
      </c>
      <c r="FL5" s="146">
        <f>IFERROR(ROUND(VLOOKUP($V5,'CVU IND'!$B$32:$T$43,4+YEAR(FL$2)-YEAR(GERAL!$G$3),FALSE),0),VLOOKUP($V5,GERAL!$B$15:$J$36,9,FALSE))</f>
        <v>303</v>
      </c>
      <c r="FM5" s="146">
        <f>IFERROR(ROUND(VLOOKUP($V5,'CVU IND'!$B$32:$T$43,4+YEAR(FM$2)-YEAR(GERAL!$G$3),FALSE),0),VLOOKUP($V5,GERAL!$B$15:$J$36,9,FALSE))</f>
        <v>303</v>
      </c>
      <c r="FN5" s="146">
        <f>IFERROR(ROUND(VLOOKUP($V5,'CVU IND'!$B$32:$T$43,4+YEAR(FN$2)-YEAR(GERAL!$G$3),FALSE),0),VLOOKUP($V5,GERAL!$B$15:$J$36,9,FALSE))</f>
        <v>303</v>
      </c>
      <c r="FO5" s="146">
        <f>IFERROR(ROUND(VLOOKUP($V5,'CVU IND'!$B$32:$T$43,4+YEAR(FO$2)-YEAR(GERAL!$G$3),FALSE),0),VLOOKUP($V5,GERAL!$B$15:$J$36,9,FALSE))</f>
        <v>303</v>
      </c>
      <c r="FP5" s="146">
        <f>IFERROR(ROUND(VLOOKUP($V5,'CVU IND'!$B$32:$T$43,4+YEAR(FP$2)-YEAR(GERAL!$G$3),FALSE),0),VLOOKUP($V5,GERAL!$B$15:$J$36,9,FALSE))</f>
        <v>303</v>
      </c>
      <c r="FQ5" s="146">
        <f>IFERROR(ROUND(VLOOKUP($V5,'CVU IND'!$B$32:$T$43,4+YEAR(FQ$2)-YEAR(GERAL!$G$3),FALSE),0),VLOOKUP($V5,GERAL!$B$15:$J$36,9,FALSE))</f>
        <v>303</v>
      </c>
      <c r="FR5" s="146">
        <f>IFERROR(ROUND(VLOOKUP($V5,'CVU IND'!$B$32:$T$43,4+YEAR(FR$2)-YEAR(GERAL!$G$3),FALSE),0),VLOOKUP($V5,GERAL!$B$15:$J$36,9,FALSE))</f>
        <v>303</v>
      </c>
      <c r="FS5" s="146">
        <f>IFERROR(ROUND(VLOOKUP($V5,'CVU IND'!$B$32:$T$43,4+YEAR(FS$2)-YEAR(GERAL!$G$3),FALSE),0),VLOOKUP($V5,GERAL!$B$15:$J$36,9,FALSE))</f>
        <v>303</v>
      </c>
      <c r="FT5" s="146">
        <f>IFERROR(ROUND(VLOOKUP($V5,'CVU IND'!$B$32:$T$43,4+YEAR(FT$2)-YEAR(GERAL!$G$3),FALSE),0),VLOOKUP($V5,GERAL!$B$15:$J$36,9,FALSE))</f>
        <v>303</v>
      </c>
      <c r="FU5" s="146">
        <f>IFERROR(ROUND(VLOOKUP($V5,'CVU IND'!$B$32:$T$43,4+YEAR(FU$2)-YEAR(GERAL!$G$3),FALSE),0),VLOOKUP($V5,GERAL!$B$15:$J$36,9,FALSE))</f>
        <v>303</v>
      </c>
      <c r="FV5" s="146">
        <f>IFERROR(ROUND(VLOOKUP($V5,'CVU IND'!$B$32:$T$43,4+YEAR(FV$2)-YEAR(GERAL!$G$3),FALSE),0),VLOOKUP($V5,GERAL!$B$15:$J$36,9,FALSE))</f>
        <v>303</v>
      </c>
      <c r="FW5" s="146">
        <f>IFERROR(ROUND(VLOOKUP($V5,'CVU IND'!$B$32:$T$43,4+YEAR(FW$2)-YEAR(GERAL!$G$3),FALSE),0),VLOOKUP($V5,GERAL!$B$15:$J$36,9,FALSE))</f>
        <v>303</v>
      </c>
      <c r="FX5" s="146">
        <f>IFERROR(ROUND(VLOOKUP($V5,'CVU IND'!$B$32:$T$43,4+YEAR(FX$2)-YEAR(GERAL!$G$3),FALSE),0),VLOOKUP($V5,GERAL!$B$15:$J$36,9,FALSE))</f>
        <v>306</v>
      </c>
      <c r="FY5" s="146">
        <f>IFERROR(ROUND(VLOOKUP($V5,'CVU IND'!$B$32:$T$43,4+YEAR(FY$2)-YEAR(GERAL!$G$3),FALSE),0),VLOOKUP($V5,GERAL!$B$15:$J$36,9,FALSE))</f>
        <v>306</v>
      </c>
      <c r="FZ5" s="146">
        <f>IFERROR(ROUND(VLOOKUP($V5,'CVU IND'!$B$32:$T$43,4+YEAR(FZ$2)-YEAR(GERAL!$G$3),FALSE),0),VLOOKUP($V5,GERAL!$B$15:$J$36,9,FALSE))</f>
        <v>306</v>
      </c>
      <c r="GA5" s="146">
        <f>IFERROR(ROUND(VLOOKUP($V5,'CVU IND'!$B$32:$T$43,4+YEAR(GA$2)-YEAR(GERAL!$G$3),FALSE),0),VLOOKUP($V5,GERAL!$B$15:$J$36,9,FALSE))</f>
        <v>306</v>
      </c>
      <c r="GB5" s="146">
        <f>IFERROR(ROUND(VLOOKUP($V5,'CVU IND'!$B$32:$T$43,4+YEAR(GB$2)-YEAR(GERAL!$G$3),FALSE),0),VLOOKUP($V5,GERAL!$B$15:$J$36,9,FALSE))</f>
        <v>306</v>
      </c>
      <c r="GC5" s="146">
        <f>IFERROR(ROUND(VLOOKUP($V5,'CVU IND'!$B$32:$T$43,4+YEAR(GC$2)-YEAR(GERAL!$G$3),FALSE),0),VLOOKUP($V5,GERAL!$B$15:$J$36,9,FALSE))</f>
        <v>306</v>
      </c>
      <c r="GD5" s="146">
        <f>IFERROR(ROUND(VLOOKUP($V5,'CVU IND'!$B$32:$T$43,4+YEAR(GD$2)-YEAR(GERAL!$G$3),FALSE),0),VLOOKUP($V5,GERAL!$B$15:$J$36,9,FALSE))</f>
        <v>306</v>
      </c>
      <c r="GE5" s="146">
        <f>IFERROR(ROUND(VLOOKUP($V5,'CVU IND'!$B$32:$T$43,4+YEAR(GE$2)-YEAR(GERAL!$G$3),FALSE),0),VLOOKUP($V5,GERAL!$B$15:$J$36,9,FALSE))</f>
        <v>306</v>
      </c>
      <c r="GF5" s="146">
        <f>IFERROR(ROUND(VLOOKUP($V5,'CVU IND'!$B$32:$T$43,4+YEAR(GF$2)-YEAR(GERAL!$G$3),FALSE),0),VLOOKUP($V5,GERAL!$B$15:$J$36,9,FALSE))</f>
        <v>306</v>
      </c>
      <c r="GG5" s="146">
        <f>IFERROR(ROUND(VLOOKUP($V5,'CVU IND'!$B$32:$T$43,4+YEAR(GG$2)-YEAR(GERAL!$G$3),FALSE),0),VLOOKUP($V5,GERAL!$B$15:$J$36,9,FALSE))</f>
        <v>306</v>
      </c>
      <c r="GH5" s="146">
        <f>IFERROR(ROUND(VLOOKUP($V5,'CVU IND'!$B$32:$T$43,4+YEAR(GH$2)-YEAR(GERAL!$G$3),FALSE),0),VLOOKUP($V5,GERAL!$B$15:$J$36,9,FALSE))</f>
        <v>306</v>
      </c>
      <c r="GI5" s="146">
        <f>IFERROR(ROUND(VLOOKUP($V5,'CVU IND'!$B$32:$T$43,4+YEAR(GI$2)-YEAR(GERAL!$G$3),FALSE),0),VLOOKUP($V5,GERAL!$B$15:$J$36,9,FALSE))</f>
        <v>306</v>
      </c>
      <c r="GJ5" s="146">
        <f>IFERROR(ROUND(VLOOKUP($V5,'CVU IND'!$B$32:$T$43,4+YEAR(GJ$2)-YEAR(GERAL!$G$3),FALSE),0),VLOOKUP($V5,GERAL!$B$15:$J$36,9,FALSE))</f>
        <v>308</v>
      </c>
      <c r="GK5" s="146">
        <f>IFERROR(ROUND(VLOOKUP($V5,'CVU IND'!$B$32:$T$43,4+YEAR(GK$2)-YEAR(GERAL!$G$3),FALSE),0),VLOOKUP($V5,GERAL!$B$15:$J$36,9,FALSE))</f>
        <v>308</v>
      </c>
      <c r="GL5" s="146">
        <f>IFERROR(ROUND(VLOOKUP($V5,'CVU IND'!$B$32:$T$43,4+YEAR(GL$2)-YEAR(GERAL!$G$3),FALSE),0),VLOOKUP($V5,GERAL!$B$15:$J$36,9,FALSE))</f>
        <v>308</v>
      </c>
      <c r="GM5" s="146">
        <f>IFERROR(ROUND(VLOOKUP($V5,'CVU IND'!$B$32:$T$43,4+YEAR(GM$2)-YEAR(GERAL!$G$3),FALSE),0),VLOOKUP($V5,GERAL!$B$15:$J$36,9,FALSE))</f>
        <v>308</v>
      </c>
      <c r="GN5" s="146">
        <f>IFERROR(ROUND(VLOOKUP($V5,'CVU IND'!$B$32:$T$43,4+YEAR(GN$2)-YEAR(GERAL!$G$3),FALSE),0),VLOOKUP($V5,GERAL!$B$15:$J$36,9,FALSE))</f>
        <v>308</v>
      </c>
      <c r="GO5" s="146">
        <f>IFERROR(ROUND(VLOOKUP($V5,'CVU IND'!$B$32:$T$43,4+YEAR(GO$2)-YEAR(GERAL!$G$3),FALSE),0),VLOOKUP($V5,GERAL!$B$15:$J$36,9,FALSE))</f>
        <v>308</v>
      </c>
      <c r="GP5" s="146">
        <f>IFERROR(ROUND(VLOOKUP($V5,'CVU IND'!$B$32:$T$43,4+YEAR(GP$2)-YEAR(GERAL!$G$3),FALSE),0),VLOOKUP($V5,GERAL!$B$15:$J$36,9,FALSE))</f>
        <v>308</v>
      </c>
      <c r="GQ5" s="146">
        <f>IFERROR(ROUND(VLOOKUP($V5,'CVU IND'!$B$32:$T$43,4+YEAR(GQ$2)-YEAR(GERAL!$G$3),FALSE),0),VLOOKUP($V5,GERAL!$B$15:$J$36,9,FALSE))</f>
        <v>308</v>
      </c>
      <c r="GR5" s="146">
        <f>IFERROR(ROUND(VLOOKUP($V5,'CVU IND'!$B$32:$T$43,4+YEAR(GR$2)-YEAR(GERAL!$G$3),FALSE),0),VLOOKUP($V5,GERAL!$B$15:$J$36,9,FALSE))</f>
        <v>308</v>
      </c>
      <c r="GS5" s="146">
        <f>IFERROR(ROUND(VLOOKUP($V5,'CVU IND'!$B$32:$T$43,4+YEAR(GS$2)-YEAR(GERAL!$G$3),FALSE),0),VLOOKUP($V5,GERAL!$B$15:$J$36,9,FALSE))</f>
        <v>308</v>
      </c>
      <c r="GT5" s="146">
        <f>IFERROR(ROUND(VLOOKUP($V5,'CVU IND'!$B$32:$T$43,4+YEAR(GT$2)-YEAR(GERAL!$G$3),FALSE),0),VLOOKUP($V5,GERAL!$B$15:$J$36,9,FALSE))</f>
        <v>308</v>
      </c>
      <c r="GU5" s="146">
        <f>IFERROR(ROUND(VLOOKUP($V5,'CVU IND'!$B$32:$T$43,4+YEAR(GU$2)-YEAR(GERAL!$G$3),FALSE),0),VLOOKUP($V5,GERAL!$B$15:$J$36,9,FALSE))</f>
        <v>308</v>
      </c>
      <c r="GV5" s="146" t="e">
        <f>IFERROR(ROUND(VLOOKUP($V5,'CVU IND'!$B$32:$T$42,5+YEAR(GV$2)-YEAR(GERAL!$G$3),FALSE),0),VLOOKUP($B5,GERAL!$B$15:$J$36,9,FALSE))</f>
        <v>#N/A</v>
      </c>
      <c r="GW5" s="146" t="e">
        <f>IFERROR(ROUND(VLOOKUP($V5,'CVU IND'!$B$32:$T$42,5+YEAR(GW$2)-YEAR(GERAL!$G$3),FALSE),0),VLOOKUP($B5,GERAL!$B$15:$J$36,9,FALSE))</f>
        <v>#N/A</v>
      </c>
      <c r="GX5" s="146" t="e">
        <f>IFERROR(ROUND(VLOOKUP($V5,'CVU IND'!$B$32:$T$42,5+YEAR(GX$2)-YEAR(GERAL!$G$3),FALSE),0),VLOOKUP($B5,GERAL!$B$15:$J$36,9,FALSE))</f>
        <v>#N/A</v>
      </c>
      <c r="GY5" s="146" t="e">
        <f>IFERROR(ROUND(VLOOKUP($V5,'CVU IND'!$B$32:$T$42,5+YEAR(GY$2)-YEAR(GERAL!$G$3),FALSE),0),VLOOKUP($B5,GERAL!$B$15:$J$36,9,FALSE))</f>
        <v>#N/A</v>
      </c>
      <c r="GZ5" s="146" t="e">
        <f>IFERROR(ROUND(VLOOKUP($V5,'CVU IND'!$B$32:$T$42,5+YEAR(GZ$2)-YEAR(GERAL!$G$3),FALSE),0),VLOOKUP($B5,GERAL!$B$15:$J$36,9,FALSE))</f>
        <v>#N/A</v>
      </c>
      <c r="HA5" s="146" t="e">
        <f>IFERROR(ROUND(VLOOKUP($V5,'CVU IND'!$B$32:$T$42,5+YEAR(HA$2)-YEAR(GERAL!$G$3),FALSE),0),VLOOKUP($B5,GERAL!$B$15:$J$36,9,FALSE))</f>
        <v>#N/A</v>
      </c>
      <c r="HB5" s="146" t="e">
        <f>IFERROR(ROUND(VLOOKUP($V5,'CVU IND'!$B$32:$T$42,5+YEAR(HB$2)-YEAR(GERAL!$G$3),FALSE),0),VLOOKUP($B5,GERAL!$B$15:$J$36,9,FALSE))</f>
        <v>#N/A</v>
      </c>
      <c r="HC5" s="146" t="e">
        <f>IFERROR(ROUND(VLOOKUP($V5,'CVU IND'!$B$32:$T$42,5+YEAR(HC$2)-YEAR(GERAL!$G$3),FALSE),0),VLOOKUP($B5,GERAL!$B$15:$J$36,9,FALSE))</f>
        <v>#N/A</v>
      </c>
      <c r="HD5" s="146" t="e">
        <f>IFERROR(ROUND(VLOOKUP($V5,'CVU IND'!$B$32:$T$42,5+YEAR(HD$2)-YEAR(GERAL!$G$3),FALSE),0),VLOOKUP($B5,GERAL!$B$15:$J$36,9,FALSE))</f>
        <v>#N/A</v>
      </c>
      <c r="HE5" s="146" t="e">
        <f>IFERROR(ROUND(VLOOKUP($V5,'CVU IND'!$B$32:$T$42,5+YEAR(HE$2)-YEAR(GERAL!$G$3),FALSE),0),VLOOKUP($B5,GERAL!$B$15:$J$36,9,FALSE))</f>
        <v>#N/A</v>
      </c>
      <c r="HF5" s="146" t="e">
        <f>IFERROR(ROUND(VLOOKUP($V5,'CVU IND'!$B$32:$T$42,5+YEAR(HF$2)-YEAR(GERAL!$G$3),FALSE),0),VLOOKUP($B5,GERAL!$B$15:$J$36,9,FALSE))</f>
        <v>#N/A</v>
      </c>
      <c r="HG5" s="146" t="e">
        <f>IFERROR(ROUND(VLOOKUP($V5,'CVU IND'!$B$32:$T$42,5+YEAR(HG$2)-YEAR(GERAL!$G$3),FALSE),0),VLOOKUP($B5,GERAL!$B$15:$J$36,9,FALSE))</f>
        <v>#N/A</v>
      </c>
      <c r="HH5" s="146" t="e">
        <f>IFERROR(ROUND(VLOOKUP($V5,'CVU IND'!$B$32:$T$42,5+YEAR(HH$2)-YEAR(GERAL!$G$3),FALSE),0),VLOOKUP($B5,GERAL!$B$15:$J$36,9,FALSE))</f>
        <v>#N/A</v>
      </c>
      <c r="HI5" s="146" t="e">
        <f>IFERROR(ROUND(VLOOKUP($V5,'CVU IND'!$B$32:$T$42,5+YEAR(HI$2)-YEAR(GERAL!$G$3),FALSE),0),VLOOKUP($B5,GERAL!$B$15:$J$36,9,FALSE))</f>
        <v>#N/A</v>
      </c>
      <c r="HJ5" s="146" t="e">
        <f>IFERROR(ROUND(VLOOKUP($V5,'CVU IND'!$B$32:$T$42,5+YEAR(HJ$2)-YEAR(GERAL!$G$3),FALSE),0),VLOOKUP($B5,GERAL!$B$15:$J$36,9,FALSE))</f>
        <v>#N/A</v>
      </c>
      <c r="HK5" s="146" t="e">
        <f>IFERROR(ROUND(VLOOKUP($V5,'CVU IND'!$B$32:$T$42,5+YEAR(HK$2)-YEAR(GERAL!$G$3),FALSE),0),VLOOKUP($B5,GERAL!$B$15:$J$36,9,FALSE))</f>
        <v>#N/A</v>
      </c>
      <c r="HL5" s="146" t="e">
        <f>IFERROR(ROUND(VLOOKUP($V5,'CVU IND'!$B$32:$T$42,5+YEAR(HL$2)-YEAR(GERAL!$G$3),FALSE),0),VLOOKUP($B5,GERAL!$B$15:$J$36,9,FALSE))</f>
        <v>#N/A</v>
      </c>
      <c r="HM5" s="146" t="e">
        <f>IFERROR(ROUND(VLOOKUP($V5,'CVU IND'!$B$32:$T$42,5+YEAR(HM$2)-YEAR(GERAL!$G$3),FALSE),0),VLOOKUP($B5,GERAL!$B$15:$J$36,9,FALSE))</f>
        <v>#N/A</v>
      </c>
      <c r="HN5" s="146" t="e">
        <f>IFERROR(ROUND(VLOOKUP($V5,'CVU IND'!$B$32:$T$42,5+YEAR(HN$2)-YEAR(GERAL!$G$3),FALSE),0),VLOOKUP($B5,GERAL!$B$15:$J$36,9,FALSE))</f>
        <v>#N/A</v>
      </c>
      <c r="HO5" s="146" t="e">
        <f>IFERROR(ROUND(VLOOKUP($V5,'CVU IND'!$B$32:$T$42,5+YEAR(HO$2)-YEAR(GERAL!$G$3),FALSE),0),VLOOKUP($B5,GERAL!$B$15:$J$36,9,FALSE))</f>
        <v>#N/A</v>
      </c>
      <c r="HP5" s="146" t="e">
        <f>IFERROR(ROUND(VLOOKUP($V5,'CVU IND'!$B$32:$T$42,5+YEAR(HP$2)-YEAR(GERAL!$G$3),FALSE),0),VLOOKUP($B5,GERAL!$B$15:$J$36,9,FALSE))</f>
        <v>#N/A</v>
      </c>
      <c r="HQ5" s="146" t="e">
        <f>IFERROR(ROUND(VLOOKUP($V5,'CVU IND'!$B$32:$T$42,5+YEAR(HQ$2)-YEAR(GERAL!$G$3),FALSE),0),VLOOKUP($B5,GERAL!$B$15:$J$36,9,FALSE))</f>
        <v>#N/A</v>
      </c>
      <c r="HR5" s="146" t="e">
        <f>IFERROR(ROUND(VLOOKUP($V5,'CVU IND'!$B$32:$T$42,5+YEAR(HR$2)-YEAR(GERAL!$G$3),FALSE),0),VLOOKUP($B5,GERAL!$B$15:$J$36,9,FALSE))</f>
        <v>#N/A</v>
      </c>
      <c r="HS5" s="146" t="e">
        <f>IFERROR(ROUND(VLOOKUP($V5,'CVU IND'!$B$32:$T$42,5+YEAR(HS$2)-YEAR(GERAL!$G$3),FALSE),0),VLOOKUP($B5,GERAL!$B$15:$J$36,9,FALSE))</f>
        <v>#N/A</v>
      </c>
      <c r="HT5" s="146" t="e">
        <f>IFERROR(ROUND(VLOOKUP($V5,'CVU IND'!$B$32:$T$42,5+YEAR(HT$2)-YEAR(GERAL!$G$3),FALSE),0),VLOOKUP($B5,GERAL!$B$15:$J$36,9,FALSE))</f>
        <v>#N/A</v>
      </c>
      <c r="HU5" s="146" t="e">
        <f>IFERROR(ROUND(VLOOKUP($V5,'CVU IND'!$B$32:$T$42,5+YEAR(HU$2)-YEAR(GERAL!$G$3),FALSE),0),VLOOKUP($B5,GERAL!$B$15:$J$36,9,FALSE))</f>
        <v>#N/A</v>
      </c>
      <c r="HV5" s="146" t="e">
        <f>IFERROR(ROUND(VLOOKUP($V5,'CVU IND'!$B$32:$T$42,5+YEAR(HV$2)-YEAR(GERAL!$G$3),FALSE),0),VLOOKUP($B5,GERAL!$B$15:$J$36,9,FALSE))</f>
        <v>#N/A</v>
      </c>
      <c r="HW5" s="146" t="e">
        <f>IFERROR(ROUND(VLOOKUP($V5,'CVU IND'!$B$32:$T$42,5+YEAR(HW$2)-YEAR(GERAL!$G$3),FALSE),0),VLOOKUP($B5,GERAL!$B$15:$J$36,9,FALSE))</f>
        <v>#N/A</v>
      </c>
      <c r="HX5" s="146" t="e">
        <f>IFERROR(ROUND(VLOOKUP($V5,'CVU IND'!$B$32:$T$42,5+YEAR(HX$2)-YEAR(GERAL!$G$3),FALSE),0),VLOOKUP($B5,GERAL!$B$15:$J$36,9,FALSE))</f>
        <v>#N/A</v>
      </c>
      <c r="HY5" s="146" t="e">
        <f>IFERROR(ROUND(VLOOKUP($V5,'CVU IND'!$B$32:$T$42,5+YEAR(HY$2)-YEAR(GERAL!$G$3),FALSE),0),VLOOKUP($B5,GERAL!$B$15:$J$36,9,FALSE))</f>
        <v>#N/A</v>
      </c>
      <c r="HZ5" s="146" t="e">
        <f>IFERROR(ROUND(VLOOKUP($V5,'CVU IND'!$B$32:$T$42,5+YEAR(HZ$2)-YEAR(GERAL!$G$3),FALSE),0),VLOOKUP($B5,GERAL!$B$15:$J$36,9,FALSE))</f>
        <v>#N/A</v>
      </c>
      <c r="IA5" s="146" t="e">
        <f>IFERROR(ROUND(VLOOKUP($V5,'CVU IND'!$B$32:$T$42,5+YEAR(IA$2)-YEAR(GERAL!$G$3),FALSE),0),VLOOKUP($B5,GERAL!$B$15:$J$36,9,FALSE))</f>
        <v>#N/A</v>
      </c>
      <c r="IB5" s="146" t="e">
        <f>IFERROR(ROUND(VLOOKUP($V5,'CVU IND'!$B$32:$T$42,5+YEAR(IB$2)-YEAR(GERAL!$G$3),FALSE),0),VLOOKUP($B5,GERAL!$B$15:$J$36,9,FALSE))</f>
        <v>#N/A</v>
      </c>
      <c r="IC5" s="146" t="e">
        <f>IFERROR(ROUND(VLOOKUP($V5,'CVU IND'!$B$32:$T$42,5+YEAR(IC$2)-YEAR(GERAL!$G$3),FALSE),0),VLOOKUP($B5,GERAL!$B$15:$J$36,9,FALSE))</f>
        <v>#N/A</v>
      </c>
      <c r="ID5" s="146" t="e">
        <f>IFERROR(ROUND(VLOOKUP($V5,'CVU IND'!$B$32:$T$42,5+YEAR(ID$2)-YEAR(GERAL!$G$3),FALSE),0),VLOOKUP($B5,GERAL!$B$15:$J$36,9,FALSE))</f>
        <v>#N/A</v>
      </c>
      <c r="IE5" s="146" t="e">
        <f>IFERROR(ROUND(VLOOKUP($V5,'CVU IND'!$B$32:$T$42,5+YEAR(IE$2)-YEAR(GERAL!$G$3),FALSE),0),VLOOKUP($B5,GERAL!$B$15:$J$36,9,FALSE))</f>
        <v>#N/A</v>
      </c>
      <c r="IF5" s="146" t="e">
        <f>IFERROR(ROUND(VLOOKUP($V5,'CVU IND'!$B$32:$T$42,5+YEAR(IF$2)-YEAR(GERAL!$G$3),FALSE),0),VLOOKUP($B5,GERAL!$B$15:$J$36,9,FALSE))</f>
        <v>#N/A</v>
      </c>
      <c r="IG5" s="146" t="e">
        <f>IFERROR(ROUND(VLOOKUP($V5,'CVU IND'!$B$32:$T$42,5+YEAR(IG$2)-YEAR(GERAL!$G$3),FALSE),0),VLOOKUP($B5,GERAL!$B$15:$J$36,9,FALSE))</f>
        <v>#N/A</v>
      </c>
      <c r="IH5" s="146" t="e">
        <f>IFERROR(ROUND(VLOOKUP($V5,'CVU IND'!$B$32:$T$42,5+YEAR(IH$2)-YEAR(GERAL!$G$3),FALSE),0),VLOOKUP($B5,GERAL!$B$15:$J$36,9,FALSE))</f>
        <v>#N/A</v>
      </c>
      <c r="II5" s="146" t="e">
        <f>IFERROR(ROUND(VLOOKUP($V5,'CVU IND'!$B$32:$T$42,5+YEAR(II$2)-YEAR(GERAL!$G$3),FALSE),0),VLOOKUP($B5,GERAL!$B$15:$J$36,9,FALSE))</f>
        <v>#N/A</v>
      </c>
      <c r="IJ5" s="146" t="e">
        <f>IFERROR(ROUND(VLOOKUP($V5,'CVU IND'!$B$32:$T$42,5+YEAR(IJ$2)-YEAR(GERAL!$G$3),FALSE),0),VLOOKUP($B5,GERAL!$B$15:$J$36,9,FALSE))</f>
        <v>#N/A</v>
      </c>
      <c r="IK5" s="146" t="e">
        <f>IFERROR(ROUND(VLOOKUP($V5,'CVU IND'!$B$32:$T$42,5+YEAR(IK$2)-YEAR(GERAL!$G$3),FALSE),0),VLOOKUP($B5,GERAL!$B$15:$J$36,9,FALSE))</f>
        <v>#N/A</v>
      </c>
      <c r="IL5" s="146" t="e">
        <f>IFERROR(ROUND(VLOOKUP($V5,'CVU IND'!$B$32:$T$42,5+YEAR(IL$2)-YEAR(GERAL!$G$3),FALSE),0),VLOOKUP($B5,GERAL!$B$15:$J$36,9,FALSE))</f>
        <v>#N/A</v>
      </c>
      <c r="IM5" s="146" t="e">
        <f>IFERROR(ROUND(VLOOKUP($V5,'CVU IND'!$B$32:$T$42,5+YEAR(IM$2)-YEAR(GERAL!$G$3),FALSE),0),VLOOKUP($B5,GERAL!$B$15:$J$36,9,FALSE))</f>
        <v>#N/A</v>
      </c>
      <c r="IN5" s="146" t="e">
        <f>IFERROR(ROUND(VLOOKUP($V5,'CVU IND'!$B$32:$T$42,5+YEAR(IN$2)-YEAR(GERAL!$G$3),FALSE),0),VLOOKUP($B5,GERAL!$B$15:$J$36,9,FALSE))</f>
        <v>#N/A</v>
      </c>
      <c r="IO5" s="146" t="e">
        <f>IFERROR(ROUND(VLOOKUP($V5,'CVU IND'!$B$32:$T$42,5+YEAR(IO$2)-YEAR(GERAL!$G$3),FALSE),0),VLOOKUP($B5,GERAL!$B$15:$J$36,9,FALSE))</f>
        <v>#N/A</v>
      </c>
      <c r="IP5" s="146" t="e">
        <f>IFERROR(ROUND(VLOOKUP($V5,'CVU IND'!$B$32:$T$42,5+YEAR(IP$2)-YEAR(GERAL!$G$3),FALSE),0),VLOOKUP($B5,GERAL!$B$15:$J$36,9,FALSE))</f>
        <v>#N/A</v>
      </c>
      <c r="IQ5" s="146" t="e">
        <f>IFERROR(ROUND(VLOOKUP($V5,'CVU IND'!$B$32:$T$42,5+YEAR(IQ$2)-YEAR(GERAL!$G$3),FALSE),0),VLOOKUP($B5,GERAL!$B$15:$J$36,9,FALSE))</f>
        <v>#N/A</v>
      </c>
    </row>
    <row r="6" spans="1:251" x14ac:dyDescent="0.25">
      <c r="A6" s="155">
        <v>413</v>
      </c>
      <c r="B6" s="176" t="str">
        <f t="shared" si="1"/>
        <v>GNL S FLEX</v>
      </c>
      <c r="C6" s="155">
        <v>2</v>
      </c>
      <c r="D6" s="177">
        <v>0.01</v>
      </c>
      <c r="E6" s="178">
        <f>E3</f>
        <v>72853.781808189975</v>
      </c>
      <c r="F6" s="179">
        <f>GERAL!K22</f>
        <v>0</v>
      </c>
      <c r="G6" s="180">
        <f t="shared" si="2"/>
        <v>347</v>
      </c>
      <c r="H6" s="181" t="str">
        <f t="shared" si="3"/>
        <v>413GNL S FLEX</v>
      </c>
      <c r="I6" s="181"/>
      <c r="J6" s="145">
        <f>GERAL!N22</f>
        <v>2024</v>
      </c>
      <c r="K6" s="145">
        <f>J6*12-YEAR(GERAL!$G$3)*12+1</f>
        <v>49</v>
      </c>
      <c r="L6" s="181"/>
      <c r="M6" s="181"/>
      <c r="N6" s="182">
        <v>1</v>
      </c>
      <c r="O6" s="181">
        <v>1</v>
      </c>
      <c r="P6" s="146">
        <f>(1-GERAL!P22/100)*(1-GERAL!Q22/100)</f>
        <v>0.95062499999999994</v>
      </c>
      <c r="V6" s="155" t="s">
        <v>173</v>
      </c>
      <c r="X6" s="146">
        <f>IFERROR(ROUND(VLOOKUP($V6,'CVU IND'!$B$32:$T$43,4+YEAR(X$2)-YEAR(GERAL!$G$3),FALSE),0),VLOOKUP($V6,GERAL!$B$15:$J$36,9,FALSE))</f>
        <v>347</v>
      </c>
      <c r="Y6" s="146">
        <f>IFERROR(ROUND(VLOOKUP($V6,'CVU IND'!$B$32:$T$43,4+YEAR(Y$2)-YEAR(GERAL!$G$3),FALSE),0),VLOOKUP($V6,GERAL!$B$15:$J$36,9,FALSE))</f>
        <v>347</v>
      </c>
      <c r="Z6" s="146">
        <f>IFERROR(ROUND(VLOOKUP($V6,'CVU IND'!$B$32:$T$43,4+YEAR(Z$2)-YEAR(GERAL!$G$3),FALSE),0),VLOOKUP($V6,GERAL!$B$15:$J$36,9,FALSE))</f>
        <v>347</v>
      </c>
      <c r="AA6" s="146">
        <f>IFERROR(ROUND(VLOOKUP($V6,'CVU IND'!$B$32:$T$43,4+YEAR(AA$2)-YEAR(GERAL!$G$3),FALSE),0),VLOOKUP($V6,GERAL!$B$15:$J$36,9,FALSE))</f>
        <v>347</v>
      </c>
      <c r="AB6" s="146">
        <f>IFERROR(ROUND(VLOOKUP($V6,'CVU IND'!$B$32:$T$43,4+YEAR(AB$2)-YEAR(GERAL!$G$3),FALSE),0),VLOOKUP($V6,GERAL!$B$15:$J$36,9,FALSE))</f>
        <v>347</v>
      </c>
      <c r="AC6" s="146">
        <f>IFERROR(ROUND(VLOOKUP($V6,'CVU IND'!$B$32:$T$43,4+YEAR(AC$2)-YEAR(GERAL!$G$3),FALSE),0),VLOOKUP($V6,GERAL!$B$15:$J$36,9,FALSE))</f>
        <v>347</v>
      </c>
      <c r="AD6" s="146">
        <f>IFERROR(ROUND(VLOOKUP($V6,'CVU IND'!$B$32:$T$43,4+YEAR(AD$2)-YEAR(GERAL!$G$3),FALSE),0),VLOOKUP($V6,GERAL!$B$15:$J$36,9,FALSE))</f>
        <v>347</v>
      </c>
      <c r="AE6" s="146">
        <f>IFERROR(ROUND(VLOOKUP($V6,'CVU IND'!$B$32:$T$43,4+YEAR(AE$2)-YEAR(GERAL!$G$3),FALSE),0),VLOOKUP($V6,GERAL!$B$15:$J$36,9,FALSE))</f>
        <v>347</v>
      </c>
      <c r="AF6" s="146">
        <f>IFERROR(ROUND(VLOOKUP($V6,'CVU IND'!$B$32:$T$43,4+YEAR(AF$2)-YEAR(GERAL!$G$3),FALSE),0),VLOOKUP($V6,GERAL!$B$15:$J$36,9,FALSE))</f>
        <v>347</v>
      </c>
      <c r="AG6" s="146">
        <f>IFERROR(ROUND(VLOOKUP($V6,'CVU IND'!$B$32:$T$43,4+YEAR(AG$2)-YEAR(GERAL!$G$3),FALSE),0),VLOOKUP($V6,GERAL!$B$15:$J$36,9,FALSE))</f>
        <v>347</v>
      </c>
      <c r="AH6" s="146">
        <f>IFERROR(ROUND(VLOOKUP($V6,'CVU IND'!$B$32:$T$43,4+YEAR(AH$2)-YEAR(GERAL!$G$3),FALSE),0),VLOOKUP($V6,GERAL!$B$15:$J$36,9,FALSE))</f>
        <v>347</v>
      </c>
      <c r="AI6" s="146">
        <f>IFERROR(ROUND(VLOOKUP($V6,'CVU IND'!$B$32:$T$43,4+YEAR(AI$2)-YEAR(GERAL!$G$3),FALSE),0),VLOOKUP($V6,GERAL!$B$15:$J$36,9,FALSE))</f>
        <v>347</v>
      </c>
      <c r="AJ6" s="146">
        <f>IFERROR(ROUND(VLOOKUP($V6,'CVU IND'!$B$32:$T$43,4+YEAR(AJ$2)-YEAR(GERAL!$G$3),FALSE),0),VLOOKUP($V6,GERAL!$B$15:$J$36,9,FALSE))</f>
        <v>350</v>
      </c>
      <c r="AK6" s="146">
        <f>IFERROR(ROUND(VLOOKUP($V6,'CVU IND'!$B$32:$T$43,4+YEAR(AK$2)-YEAR(GERAL!$G$3),FALSE),0),VLOOKUP($V6,GERAL!$B$15:$J$36,9,FALSE))</f>
        <v>350</v>
      </c>
      <c r="AL6" s="146">
        <f>IFERROR(ROUND(VLOOKUP($V6,'CVU IND'!$B$32:$T$43,4+YEAR(AL$2)-YEAR(GERAL!$G$3),FALSE),0),VLOOKUP($V6,GERAL!$B$15:$J$36,9,FALSE))</f>
        <v>350</v>
      </c>
      <c r="AM6" s="146">
        <f>IFERROR(ROUND(VLOOKUP($V6,'CVU IND'!$B$32:$T$43,4+YEAR(AM$2)-YEAR(GERAL!$G$3),FALSE),0),VLOOKUP($V6,GERAL!$B$15:$J$36,9,FALSE))</f>
        <v>350</v>
      </c>
      <c r="AN6" s="146">
        <f>IFERROR(ROUND(VLOOKUP($V6,'CVU IND'!$B$32:$T$43,4+YEAR(AN$2)-YEAR(GERAL!$G$3),FALSE),0),VLOOKUP($V6,GERAL!$B$15:$J$36,9,FALSE))</f>
        <v>350</v>
      </c>
      <c r="AO6" s="146">
        <f>IFERROR(ROUND(VLOOKUP($V6,'CVU IND'!$B$32:$T$43,4+YEAR(AO$2)-YEAR(GERAL!$G$3),FALSE),0),VLOOKUP($V6,GERAL!$B$15:$J$36,9,FALSE))</f>
        <v>350</v>
      </c>
      <c r="AP6" s="146">
        <f>IFERROR(ROUND(VLOOKUP($V6,'CVU IND'!$B$32:$T$43,4+YEAR(AP$2)-YEAR(GERAL!$G$3),FALSE),0),VLOOKUP($V6,GERAL!$B$15:$J$36,9,FALSE))</f>
        <v>350</v>
      </c>
      <c r="AQ6" s="146">
        <f>IFERROR(ROUND(VLOOKUP($V6,'CVU IND'!$B$32:$T$43,4+YEAR(AQ$2)-YEAR(GERAL!$G$3),FALSE),0),VLOOKUP($V6,GERAL!$B$15:$J$36,9,FALSE))</f>
        <v>350</v>
      </c>
      <c r="AR6" s="146">
        <f>IFERROR(ROUND(VLOOKUP($V6,'CVU IND'!$B$32:$T$43,4+YEAR(AR$2)-YEAR(GERAL!$G$3),FALSE),0),VLOOKUP($V6,GERAL!$B$15:$J$36,9,FALSE))</f>
        <v>350</v>
      </c>
      <c r="AS6" s="146">
        <f>IFERROR(ROUND(VLOOKUP($V6,'CVU IND'!$B$32:$T$43,4+YEAR(AS$2)-YEAR(GERAL!$G$3),FALSE),0),VLOOKUP($V6,GERAL!$B$15:$J$36,9,FALSE))</f>
        <v>350</v>
      </c>
      <c r="AT6" s="146">
        <f>IFERROR(ROUND(VLOOKUP($V6,'CVU IND'!$B$32:$T$43,4+YEAR(AT$2)-YEAR(GERAL!$G$3),FALSE),0),VLOOKUP($V6,GERAL!$B$15:$J$36,9,FALSE))</f>
        <v>350</v>
      </c>
      <c r="AU6" s="146">
        <f>IFERROR(ROUND(VLOOKUP($V6,'CVU IND'!$B$32:$T$43,4+YEAR(AU$2)-YEAR(GERAL!$G$3),FALSE),0),VLOOKUP($V6,GERAL!$B$15:$J$36,9,FALSE))</f>
        <v>350</v>
      </c>
      <c r="AV6" s="146">
        <f>IFERROR(ROUND(VLOOKUP($V6,'CVU IND'!$B$32:$T$43,4+YEAR(AV$2)-YEAR(GERAL!$G$3),FALSE),0),VLOOKUP($V6,GERAL!$B$15:$J$36,9,FALSE))</f>
        <v>349</v>
      </c>
      <c r="AW6" s="146">
        <f>IFERROR(ROUND(VLOOKUP($V6,'CVU IND'!$B$32:$T$43,4+YEAR(AW$2)-YEAR(GERAL!$G$3),FALSE),0),VLOOKUP($V6,GERAL!$B$15:$J$36,9,FALSE))</f>
        <v>349</v>
      </c>
      <c r="AX6" s="146">
        <f>IFERROR(ROUND(VLOOKUP($V6,'CVU IND'!$B$32:$T$43,4+YEAR(AX$2)-YEAR(GERAL!$G$3),FALSE),0),VLOOKUP($V6,GERAL!$B$15:$J$36,9,FALSE))</f>
        <v>349</v>
      </c>
      <c r="AY6" s="146">
        <f>IFERROR(ROUND(VLOOKUP($V6,'CVU IND'!$B$32:$T$43,4+YEAR(AY$2)-YEAR(GERAL!$G$3),FALSE),0),VLOOKUP($V6,GERAL!$B$15:$J$36,9,FALSE))</f>
        <v>349</v>
      </c>
      <c r="AZ6" s="146">
        <f>IFERROR(ROUND(VLOOKUP($V6,'CVU IND'!$B$32:$T$43,4+YEAR(AZ$2)-YEAR(GERAL!$G$3),FALSE),0),VLOOKUP($V6,GERAL!$B$15:$J$36,9,FALSE))</f>
        <v>349</v>
      </c>
      <c r="BA6" s="146">
        <f>IFERROR(ROUND(VLOOKUP($V6,'CVU IND'!$B$32:$T$43,4+YEAR(BA$2)-YEAR(GERAL!$G$3),FALSE),0),VLOOKUP($V6,GERAL!$B$15:$J$36,9,FALSE))</f>
        <v>349</v>
      </c>
      <c r="BB6" s="146">
        <f>IFERROR(ROUND(VLOOKUP($V6,'CVU IND'!$B$32:$T$43,4+YEAR(BB$2)-YEAR(GERAL!$G$3),FALSE),0),VLOOKUP($V6,GERAL!$B$15:$J$36,9,FALSE))</f>
        <v>349</v>
      </c>
      <c r="BC6" s="146">
        <f>IFERROR(ROUND(VLOOKUP($V6,'CVU IND'!$B$32:$T$43,4+YEAR(BC$2)-YEAR(GERAL!$G$3),FALSE),0),VLOOKUP($V6,GERAL!$B$15:$J$36,9,FALSE))</f>
        <v>349</v>
      </c>
      <c r="BD6" s="146">
        <f>IFERROR(ROUND(VLOOKUP($V6,'CVU IND'!$B$32:$T$43,4+YEAR(BD$2)-YEAR(GERAL!$G$3),FALSE),0),VLOOKUP($V6,GERAL!$B$15:$J$36,9,FALSE))</f>
        <v>349</v>
      </c>
      <c r="BE6" s="146">
        <f>IFERROR(ROUND(VLOOKUP($V6,'CVU IND'!$B$32:$T$43,4+YEAR(BE$2)-YEAR(GERAL!$G$3),FALSE),0),VLOOKUP($V6,GERAL!$B$15:$J$36,9,FALSE))</f>
        <v>349</v>
      </c>
      <c r="BF6" s="146">
        <f>IFERROR(ROUND(VLOOKUP($V6,'CVU IND'!$B$32:$T$43,4+YEAR(BF$2)-YEAR(GERAL!$G$3),FALSE),0),VLOOKUP($V6,GERAL!$B$15:$J$36,9,FALSE))</f>
        <v>349</v>
      </c>
      <c r="BG6" s="146">
        <f>IFERROR(ROUND(VLOOKUP($V6,'CVU IND'!$B$32:$T$43,4+YEAR(BG$2)-YEAR(GERAL!$G$3),FALSE),0),VLOOKUP($V6,GERAL!$B$15:$J$36,9,FALSE))</f>
        <v>349</v>
      </c>
      <c r="BH6" s="146">
        <f>IFERROR(ROUND(VLOOKUP($V6,'CVU IND'!$B$32:$T$43,4+YEAR(BH$2)-YEAR(GERAL!$G$3),FALSE),0),VLOOKUP($V6,GERAL!$B$15:$J$36,9,FALSE))</f>
        <v>351</v>
      </c>
      <c r="BI6" s="146">
        <f>IFERROR(ROUND(VLOOKUP($V6,'CVU IND'!$B$32:$T$43,4+YEAR(BI$2)-YEAR(GERAL!$G$3),FALSE),0),VLOOKUP($V6,GERAL!$B$15:$J$36,9,FALSE))</f>
        <v>351</v>
      </c>
      <c r="BJ6" s="146">
        <f>IFERROR(ROUND(VLOOKUP($V6,'CVU IND'!$B$32:$T$43,4+YEAR(BJ$2)-YEAR(GERAL!$G$3),FALSE),0),VLOOKUP($V6,GERAL!$B$15:$J$36,9,FALSE))</f>
        <v>351</v>
      </c>
      <c r="BK6" s="146">
        <f>IFERROR(ROUND(VLOOKUP($V6,'CVU IND'!$B$32:$T$43,4+YEAR(BK$2)-YEAR(GERAL!$G$3),FALSE),0),VLOOKUP($V6,GERAL!$B$15:$J$36,9,FALSE))</f>
        <v>351</v>
      </c>
      <c r="BL6" s="146">
        <f>IFERROR(ROUND(VLOOKUP($V6,'CVU IND'!$B$32:$T$43,4+YEAR(BL$2)-YEAR(GERAL!$G$3),FALSE),0),VLOOKUP($V6,GERAL!$B$15:$J$36,9,FALSE))</f>
        <v>351</v>
      </c>
      <c r="BM6" s="146">
        <f>IFERROR(ROUND(VLOOKUP($V6,'CVU IND'!$B$32:$T$43,4+YEAR(BM$2)-YEAR(GERAL!$G$3),FALSE),0),VLOOKUP($V6,GERAL!$B$15:$J$36,9,FALSE))</f>
        <v>351</v>
      </c>
      <c r="BN6" s="146">
        <f>IFERROR(ROUND(VLOOKUP($V6,'CVU IND'!$B$32:$T$43,4+YEAR(BN$2)-YEAR(GERAL!$G$3),FALSE),0),VLOOKUP($V6,GERAL!$B$15:$J$36,9,FALSE))</f>
        <v>351</v>
      </c>
      <c r="BO6" s="146">
        <f>IFERROR(ROUND(VLOOKUP($V6,'CVU IND'!$B$32:$T$43,4+YEAR(BO$2)-YEAR(GERAL!$G$3),FALSE),0),VLOOKUP($V6,GERAL!$B$15:$J$36,9,FALSE))</f>
        <v>351</v>
      </c>
      <c r="BP6" s="146">
        <f>IFERROR(ROUND(VLOOKUP($V6,'CVU IND'!$B$32:$T$43,4+YEAR(BP$2)-YEAR(GERAL!$G$3),FALSE),0),VLOOKUP($V6,GERAL!$B$15:$J$36,9,FALSE))</f>
        <v>351</v>
      </c>
      <c r="BQ6" s="146">
        <f>IFERROR(ROUND(VLOOKUP($V6,'CVU IND'!$B$32:$T$43,4+YEAR(BQ$2)-YEAR(GERAL!$G$3),FALSE),0),VLOOKUP($V6,GERAL!$B$15:$J$36,9,FALSE))</f>
        <v>351</v>
      </c>
      <c r="BR6" s="146">
        <f>IFERROR(ROUND(VLOOKUP($V6,'CVU IND'!$B$32:$T$43,4+YEAR(BR$2)-YEAR(GERAL!$G$3),FALSE),0),VLOOKUP($V6,GERAL!$B$15:$J$36,9,FALSE))</f>
        <v>351</v>
      </c>
      <c r="BS6" s="146">
        <f>IFERROR(ROUND(VLOOKUP($V6,'CVU IND'!$B$32:$T$43,4+YEAR(BS$2)-YEAR(GERAL!$G$3),FALSE),0),VLOOKUP($V6,GERAL!$B$15:$J$36,9,FALSE))</f>
        <v>351</v>
      </c>
      <c r="BT6" s="146">
        <f>IFERROR(ROUND(VLOOKUP($V6,'CVU IND'!$B$32:$T$43,4+YEAR(BT$2)-YEAR(GERAL!$G$3),FALSE),0),VLOOKUP($V6,GERAL!$B$15:$J$36,9,FALSE))</f>
        <v>355</v>
      </c>
      <c r="BU6" s="146">
        <f>IFERROR(ROUND(VLOOKUP($V6,'CVU IND'!$B$32:$T$43,4+YEAR(BU$2)-YEAR(GERAL!$G$3),FALSE),0),VLOOKUP($V6,GERAL!$B$15:$J$36,9,FALSE))</f>
        <v>355</v>
      </c>
      <c r="BV6" s="146">
        <f>IFERROR(ROUND(VLOOKUP($V6,'CVU IND'!$B$32:$T$43,4+YEAR(BV$2)-YEAR(GERAL!$G$3),FALSE),0),VLOOKUP($V6,GERAL!$B$15:$J$36,9,FALSE))</f>
        <v>355</v>
      </c>
      <c r="BW6" s="146">
        <f>IFERROR(ROUND(VLOOKUP($V6,'CVU IND'!$B$32:$T$43,4+YEAR(BW$2)-YEAR(GERAL!$G$3),FALSE),0),VLOOKUP($V6,GERAL!$B$15:$J$36,9,FALSE))</f>
        <v>355</v>
      </c>
      <c r="BX6" s="146">
        <f>IFERROR(ROUND(VLOOKUP($V6,'CVU IND'!$B$32:$T$43,4+YEAR(BX$2)-YEAR(GERAL!$G$3),FALSE),0),VLOOKUP($V6,GERAL!$B$15:$J$36,9,FALSE))</f>
        <v>355</v>
      </c>
      <c r="BY6" s="146">
        <f>IFERROR(ROUND(VLOOKUP($V6,'CVU IND'!$B$32:$T$43,4+YEAR(BY$2)-YEAR(GERAL!$G$3),FALSE),0),VLOOKUP($V6,GERAL!$B$15:$J$36,9,FALSE))</f>
        <v>355</v>
      </c>
      <c r="BZ6" s="146">
        <f>IFERROR(ROUND(VLOOKUP($V6,'CVU IND'!$B$32:$T$43,4+YEAR(BZ$2)-YEAR(GERAL!$G$3),FALSE),0),VLOOKUP($V6,GERAL!$B$15:$J$36,9,FALSE))</f>
        <v>355</v>
      </c>
      <c r="CA6" s="146">
        <f>IFERROR(ROUND(VLOOKUP($V6,'CVU IND'!$B$32:$T$43,4+YEAR(CA$2)-YEAR(GERAL!$G$3),FALSE),0),VLOOKUP($V6,GERAL!$B$15:$J$36,9,FALSE))</f>
        <v>355</v>
      </c>
      <c r="CB6" s="146">
        <f>IFERROR(ROUND(VLOOKUP($V6,'CVU IND'!$B$32:$T$43,4+YEAR(CB$2)-YEAR(GERAL!$G$3),FALSE),0),VLOOKUP($V6,GERAL!$B$15:$J$36,9,FALSE))</f>
        <v>355</v>
      </c>
      <c r="CC6" s="146">
        <f>IFERROR(ROUND(VLOOKUP($V6,'CVU IND'!$B$32:$T$43,4+YEAR(CC$2)-YEAR(GERAL!$G$3),FALSE),0),VLOOKUP($V6,GERAL!$B$15:$J$36,9,FALSE))</f>
        <v>355</v>
      </c>
      <c r="CD6" s="146">
        <f>IFERROR(ROUND(VLOOKUP($V6,'CVU IND'!$B$32:$T$43,4+YEAR(CD$2)-YEAR(GERAL!$G$3),FALSE),0),VLOOKUP($V6,GERAL!$B$15:$J$36,9,FALSE))</f>
        <v>355</v>
      </c>
      <c r="CE6" s="146">
        <f>IFERROR(ROUND(VLOOKUP($V6,'CVU IND'!$B$32:$T$43,4+YEAR(CE$2)-YEAR(GERAL!$G$3),FALSE),0),VLOOKUP($V6,GERAL!$B$15:$J$36,9,FALSE))</f>
        <v>355</v>
      </c>
      <c r="CF6" s="146">
        <f>IFERROR(ROUND(VLOOKUP($V6,'CVU IND'!$B$32:$T$43,4+YEAR(CF$2)-YEAR(GERAL!$G$3),FALSE),0),VLOOKUP($V6,GERAL!$B$15:$J$36,9,FALSE))</f>
        <v>364</v>
      </c>
      <c r="CG6" s="146">
        <f>IFERROR(ROUND(VLOOKUP($V6,'CVU IND'!$B$32:$T$43,4+YEAR(CG$2)-YEAR(GERAL!$G$3),FALSE),0),VLOOKUP($V6,GERAL!$B$15:$J$36,9,FALSE))</f>
        <v>364</v>
      </c>
      <c r="CH6" s="146">
        <f>IFERROR(ROUND(VLOOKUP($V6,'CVU IND'!$B$32:$T$43,4+YEAR(CH$2)-YEAR(GERAL!$G$3),FALSE),0),VLOOKUP($V6,GERAL!$B$15:$J$36,9,FALSE))</f>
        <v>364</v>
      </c>
      <c r="CI6" s="146">
        <f>IFERROR(ROUND(VLOOKUP($V6,'CVU IND'!$B$32:$T$43,4+YEAR(CI$2)-YEAR(GERAL!$G$3),FALSE),0),VLOOKUP($V6,GERAL!$B$15:$J$36,9,FALSE))</f>
        <v>364</v>
      </c>
      <c r="CJ6" s="146">
        <f>IFERROR(ROUND(VLOOKUP($V6,'CVU IND'!$B$32:$T$43,4+YEAR(CJ$2)-YEAR(GERAL!$G$3),FALSE),0),VLOOKUP($V6,GERAL!$B$15:$J$36,9,FALSE))</f>
        <v>364</v>
      </c>
      <c r="CK6" s="146">
        <f>IFERROR(ROUND(VLOOKUP($V6,'CVU IND'!$B$32:$T$43,4+YEAR(CK$2)-YEAR(GERAL!$G$3),FALSE),0),VLOOKUP($V6,GERAL!$B$15:$J$36,9,FALSE))</f>
        <v>364</v>
      </c>
      <c r="CL6" s="146">
        <f>IFERROR(ROUND(VLOOKUP($V6,'CVU IND'!$B$32:$T$43,4+YEAR(CL$2)-YEAR(GERAL!$G$3),FALSE),0),VLOOKUP($V6,GERAL!$B$15:$J$36,9,FALSE))</f>
        <v>364</v>
      </c>
      <c r="CM6" s="146">
        <f>IFERROR(ROUND(VLOOKUP($V6,'CVU IND'!$B$32:$T$43,4+YEAR(CM$2)-YEAR(GERAL!$G$3),FALSE),0),VLOOKUP($V6,GERAL!$B$15:$J$36,9,FALSE))</f>
        <v>364</v>
      </c>
      <c r="CN6" s="146">
        <f>IFERROR(ROUND(VLOOKUP($V6,'CVU IND'!$B$32:$T$43,4+YEAR(CN$2)-YEAR(GERAL!$G$3),FALSE),0),VLOOKUP($V6,GERAL!$B$15:$J$36,9,FALSE))</f>
        <v>364</v>
      </c>
      <c r="CO6" s="146">
        <f>IFERROR(ROUND(VLOOKUP($V6,'CVU IND'!$B$32:$T$43,4+YEAR(CO$2)-YEAR(GERAL!$G$3),FALSE),0),VLOOKUP($V6,GERAL!$B$15:$J$36,9,FALSE))</f>
        <v>364</v>
      </c>
      <c r="CP6" s="146">
        <f>IFERROR(ROUND(VLOOKUP($V6,'CVU IND'!$B$32:$T$43,4+YEAR(CP$2)-YEAR(GERAL!$G$3),FALSE),0),VLOOKUP($V6,GERAL!$B$15:$J$36,9,FALSE))</f>
        <v>364</v>
      </c>
      <c r="CQ6" s="146">
        <f>IFERROR(ROUND(VLOOKUP($V6,'CVU IND'!$B$32:$T$43,4+YEAR(CQ$2)-YEAR(GERAL!$G$3),FALSE),0),VLOOKUP($V6,GERAL!$B$15:$J$36,9,FALSE))</f>
        <v>364</v>
      </c>
      <c r="CR6" s="146">
        <f>IFERROR(ROUND(VLOOKUP($V6,'CVU IND'!$B$32:$T$43,4+YEAR(CR$2)-YEAR(GERAL!$G$3),FALSE),0),VLOOKUP($V6,GERAL!$B$15:$J$36,9,FALSE))</f>
        <v>375</v>
      </c>
      <c r="CS6" s="146">
        <f>IFERROR(ROUND(VLOOKUP($V6,'CVU IND'!$B$32:$T$43,4+YEAR(CS$2)-YEAR(GERAL!$G$3),FALSE),0),VLOOKUP($V6,GERAL!$B$15:$J$36,9,FALSE))</f>
        <v>375</v>
      </c>
      <c r="CT6" s="146">
        <f>IFERROR(ROUND(VLOOKUP($V6,'CVU IND'!$B$32:$T$43,4+YEAR(CT$2)-YEAR(GERAL!$G$3),FALSE),0),VLOOKUP($V6,GERAL!$B$15:$J$36,9,FALSE))</f>
        <v>375</v>
      </c>
      <c r="CU6" s="146">
        <f>IFERROR(ROUND(VLOOKUP($V6,'CVU IND'!$B$32:$T$43,4+YEAR(CU$2)-YEAR(GERAL!$G$3),FALSE),0),VLOOKUP($V6,GERAL!$B$15:$J$36,9,FALSE))</f>
        <v>375</v>
      </c>
      <c r="CV6" s="146">
        <f>IFERROR(ROUND(VLOOKUP($V6,'CVU IND'!$B$32:$T$43,4+YEAR(CV$2)-YEAR(GERAL!$G$3),FALSE),0),VLOOKUP($V6,GERAL!$B$15:$J$36,9,FALSE))</f>
        <v>375</v>
      </c>
      <c r="CW6" s="146">
        <f>IFERROR(ROUND(VLOOKUP($V6,'CVU IND'!$B$32:$T$43,4+YEAR(CW$2)-YEAR(GERAL!$G$3),FALSE),0),VLOOKUP($V6,GERAL!$B$15:$J$36,9,FALSE))</f>
        <v>375</v>
      </c>
      <c r="CX6" s="146">
        <f>IFERROR(ROUND(VLOOKUP($V6,'CVU IND'!$B$32:$T$43,4+YEAR(CX$2)-YEAR(GERAL!$G$3),FALSE),0),VLOOKUP($V6,GERAL!$B$15:$J$36,9,FALSE))</f>
        <v>375</v>
      </c>
      <c r="CY6" s="146">
        <f>IFERROR(ROUND(VLOOKUP($V6,'CVU IND'!$B$32:$T$43,4+YEAR(CY$2)-YEAR(GERAL!$G$3),FALSE),0),VLOOKUP($V6,GERAL!$B$15:$J$36,9,FALSE))</f>
        <v>375</v>
      </c>
      <c r="CZ6" s="146">
        <f>IFERROR(ROUND(VLOOKUP($V6,'CVU IND'!$B$32:$T$43,4+YEAR(CZ$2)-YEAR(GERAL!$G$3),FALSE),0),VLOOKUP($V6,GERAL!$B$15:$J$36,9,FALSE))</f>
        <v>375</v>
      </c>
      <c r="DA6" s="146">
        <f>IFERROR(ROUND(VLOOKUP($V6,'CVU IND'!$B$32:$T$43,4+YEAR(DA$2)-YEAR(GERAL!$G$3),FALSE),0),VLOOKUP($V6,GERAL!$B$15:$J$36,9,FALSE))</f>
        <v>375</v>
      </c>
      <c r="DB6" s="146">
        <f>IFERROR(ROUND(VLOOKUP($V6,'CVU IND'!$B$32:$T$43,4+YEAR(DB$2)-YEAR(GERAL!$G$3),FALSE),0),VLOOKUP($V6,GERAL!$B$15:$J$36,9,FALSE))</f>
        <v>375</v>
      </c>
      <c r="DC6" s="146">
        <f>IFERROR(ROUND(VLOOKUP($V6,'CVU IND'!$B$32:$T$43,4+YEAR(DC$2)-YEAR(GERAL!$G$3),FALSE),0),VLOOKUP($V6,GERAL!$B$15:$J$36,9,FALSE))</f>
        <v>375</v>
      </c>
      <c r="DD6" s="146">
        <f>IFERROR(ROUND(VLOOKUP($V6,'CVU IND'!$B$32:$T$43,4+YEAR(DD$2)-YEAR(GERAL!$G$3),FALSE),0),VLOOKUP($V6,GERAL!$B$15:$J$36,9,FALSE))</f>
        <v>381</v>
      </c>
      <c r="DE6" s="146">
        <f>IFERROR(ROUND(VLOOKUP($V6,'CVU IND'!$B$32:$T$43,4+YEAR(DE$2)-YEAR(GERAL!$G$3),FALSE),0),VLOOKUP($V6,GERAL!$B$15:$J$36,9,FALSE))</f>
        <v>381</v>
      </c>
      <c r="DF6" s="146">
        <f>IFERROR(ROUND(VLOOKUP($V6,'CVU IND'!$B$32:$T$43,4+YEAR(DF$2)-YEAR(GERAL!$G$3),FALSE),0),VLOOKUP($V6,GERAL!$B$15:$J$36,9,FALSE))</f>
        <v>381</v>
      </c>
      <c r="DG6" s="146">
        <f>IFERROR(ROUND(VLOOKUP($V6,'CVU IND'!$B$32:$T$43,4+YEAR(DG$2)-YEAR(GERAL!$G$3),FALSE),0),VLOOKUP($V6,GERAL!$B$15:$J$36,9,FALSE))</f>
        <v>381</v>
      </c>
      <c r="DH6" s="146">
        <f>IFERROR(ROUND(VLOOKUP($V6,'CVU IND'!$B$32:$T$43,4+YEAR(DH$2)-YEAR(GERAL!$G$3),FALSE),0),VLOOKUP($V6,GERAL!$B$15:$J$36,9,FALSE))</f>
        <v>381</v>
      </c>
      <c r="DI6" s="146">
        <f>IFERROR(ROUND(VLOOKUP($V6,'CVU IND'!$B$32:$T$43,4+YEAR(DI$2)-YEAR(GERAL!$G$3),FALSE),0),VLOOKUP($V6,GERAL!$B$15:$J$36,9,FALSE))</f>
        <v>381</v>
      </c>
      <c r="DJ6" s="146">
        <f>IFERROR(ROUND(VLOOKUP($V6,'CVU IND'!$B$32:$T$43,4+YEAR(DJ$2)-YEAR(GERAL!$G$3),FALSE),0),VLOOKUP($V6,GERAL!$B$15:$J$36,9,FALSE))</f>
        <v>381</v>
      </c>
      <c r="DK6" s="146">
        <f>IFERROR(ROUND(VLOOKUP($V6,'CVU IND'!$B$32:$T$43,4+YEAR(DK$2)-YEAR(GERAL!$G$3),FALSE),0),VLOOKUP($V6,GERAL!$B$15:$J$36,9,FALSE))</f>
        <v>381</v>
      </c>
      <c r="DL6" s="146">
        <f>IFERROR(ROUND(VLOOKUP($V6,'CVU IND'!$B$32:$T$43,4+YEAR(DL$2)-YEAR(GERAL!$G$3),FALSE),0),VLOOKUP($V6,GERAL!$B$15:$J$36,9,FALSE))</f>
        <v>381</v>
      </c>
      <c r="DM6" s="146">
        <f>IFERROR(ROUND(VLOOKUP($V6,'CVU IND'!$B$32:$T$43,4+YEAR(DM$2)-YEAR(GERAL!$G$3),FALSE),0),VLOOKUP($V6,GERAL!$B$15:$J$36,9,FALSE))</f>
        <v>381</v>
      </c>
      <c r="DN6" s="146">
        <f>IFERROR(ROUND(VLOOKUP($V6,'CVU IND'!$B$32:$T$43,4+YEAR(DN$2)-YEAR(GERAL!$G$3),FALSE),0),VLOOKUP($V6,GERAL!$B$15:$J$36,9,FALSE))</f>
        <v>381</v>
      </c>
      <c r="DO6" s="146">
        <f>IFERROR(ROUND(VLOOKUP($V6,'CVU IND'!$B$32:$T$43,4+YEAR(DO$2)-YEAR(GERAL!$G$3),FALSE),0),VLOOKUP($V6,GERAL!$B$15:$J$36,9,FALSE))</f>
        <v>381</v>
      </c>
      <c r="DP6" s="146">
        <f>IFERROR(ROUND(VLOOKUP($V6,'CVU IND'!$B$32:$T$43,4+YEAR(DP$2)-YEAR(GERAL!$G$3),FALSE),0),VLOOKUP($V6,GERAL!$B$15:$J$36,9,FALSE))</f>
        <v>385</v>
      </c>
      <c r="DQ6" s="146">
        <f>IFERROR(ROUND(VLOOKUP($V6,'CVU IND'!$B$32:$T$43,4+YEAR(DQ$2)-YEAR(GERAL!$G$3),FALSE),0),VLOOKUP($V6,GERAL!$B$15:$J$36,9,FALSE))</f>
        <v>385</v>
      </c>
      <c r="DR6" s="146">
        <f>IFERROR(ROUND(VLOOKUP($V6,'CVU IND'!$B$32:$T$43,4+YEAR(DR$2)-YEAR(GERAL!$G$3),FALSE),0),VLOOKUP($V6,GERAL!$B$15:$J$36,9,FALSE))</f>
        <v>385</v>
      </c>
      <c r="DS6" s="146">
        <f>IFERROR(ROUND(VLOOKUP($V6,'CVU IND'!$B$32:$T$43,4+YEAR(DS$2)-YEAR(GERAL!$G$3),FALSE),0),VLOOKUP($V6,GERAL!$B$15:$J$36,9,FALSE))</f>
        <v>385</v>
      </c>
      <c r="DT6" s="146">
        <f>IFERROR(ROUND(VLOOKUP($V6,'CVU IND'!$B$32:$T$43,4+YEAR(DT$2)-YEAR(GERAL!$G$3),FALSE),0),VLOOKUP($V6,GERAL!$B$15:$J$36,9,FALSE))</f>
        <v>385</v>
      </c>
      <c r="DU6" s="146">
        <f>IFERROR(ROUND(VLOOKUP($V6,'CVU IND'!$B$32:$T$43,4+YEAR(DU$2)-YEAR(GERAL!$G$3),FALSE),0),VLOOKUP($V6,GERAL!$B$15:$J$36,9,FALSE))</f>
        <v>385</v>
      </c>
      <c r="DV6" s="146">
        <f>IFERROR(ROUND(VLOOKUP($V6,'CVU IND'!$B$32:$T$43,4+YEAR(DV$2)-YEAR(GERAL!$G$3),FALSE),0),VLOOKUP($V6,GERAL!$B$15:$J$36,9,FALSE))</f>
        <v>385</v>
      </c>
      <c r="DW6" s="146">
        <f>IFERROR(ROUND(VLOOKUP($V6,'CVU IND'!$B$32:$T$43,4+YEAR(DW$2)-YEAR(GERAL!$G$3),FALSE),0),VLOOKUP($V6,GERAL!$B$15:$J$36,9,FALSE))</f>
        <v>385</v>
      </c>
      <c r="DX6" s="146">
        <f>IFERROR(ROUND(VLOOKUP($V6,'CVU IND'!$B$32:$T$43,4+YEAR(DX$2)-YEAR(GERAL!$G$3),FALSE),0),VLOOKUP($V6,GERAL!$B$15:$J$36,9,FALSE))</f>
        <v>385</v>
      </c>
      <c r="DY6" s="146">
        <f>IFERROR(ROUND(VLOOKUP($V6,'CVU IND'!$B$32:$T$43,4+YEAR(DY$2)-YEAR(GERAL!$G$3),FALSE),0),VLOOKUP($V6,GERAL!$B$15:$J$36,9,FALSE))</f>
        <v>385</v>
      </c>
      <c r="DZ6" s="146">
        <f>IFERROR(ROUND(VLOOKUP($V6,'CVU IND'!$B$32:$T$43,4+YEAR(DZ$2)-YEAR(GERAL!$G$3),FALSE),0),VLOOKUP($V6,GERAL!$B$15:$J$36,9,FALSE))</f>
        <v>385</v>
      </c>
      <c r="EA6" s="146">
        <f>IFERROR(ROUND(VLOOKUP($V6,'CVU IND'!$B$32:$T$43,4+YEAR(EA$2)-YEAR(GERAL!$G$3),FALSE),0),VLOOKUP($V6,GERAL!$B$15:$J$36,9,FALSE))</f>
        <v>385</v>
      </c>
      <c r="EB6" s="146">
        <f>IFERROR(ROUND(VLOOKUP($V6,'CVU IND'!$B$32:$T$43,4+YEAR(EB$2)-YEAR(GERAL!$G$3),FALSE),0),VLOOKUP($V6,GERAL!$B$15:$J$36,9,FALSE))</f>
        <v>385</v>
      </c>
      <c r="EC6" s="146">
        <f>IFERROR(ROUND(VLOOKUP($V6,'CVU IND'!$B$32:$T$43,4+YEAR(EC$2)-YEAR(GERAL!$G$3),FALSE),0),VLOOKUP($V6,GERAL!$B$15:$J$36,9,FALSE))</f>
        <v>385</v>
      </c>
      <c r="ED6" s="146">
        <f>IFERROR(ROUND(VLOOKUP($V6,'CVU IND'!$B$32:$T$43,4+YEAR(ED$2)-YEAR(GERAL!$G$3),FALSE),0),VLOOKUP($V6,GERAL!$B$15:$J$36,9,FALSE))</f>
        <v>385</v>
      </c>
      <c r="EE6" s="146">
        <f>IFERROR(ROUND(VLOOKUP($V6,'CVU IND'!$B$32:$T$43,4+YEAR(EE$2)-YEAR(GERAL!$G$3),FALSE),0),VLOOKUP($V6,GERAL!$B$15:$J$36,9,FALSE))</f>
        <v>385</v>
      </c>
      <c r="EF6" s="146">
        <f>IFERROR(ROUND(VLOOKUP($V6,'CVU IND'!$B$32:$T$43,4+YEAR(EF$2)-YEAR(GERAL!$G$3),FALSE),0),VLOOKUP($V6,GERAL!$B$15:$J$36,9,FALSE))</f>
        <v>385</v>
      </c>
      <c r="EG6" s="146">
        <f>IFERROR(ROUND(VLOOKUP($V6,'CVU IND'!$B$32:$T$43,4+YEAR(EG$2)-YEAR(GERAL!$G$3),FALSE),0),VLOOKUP($V6,GERAL!$B$15:$J$36,9,FALSE))</f>
        <v>385</v>
      </c>
      <c r="EH6" s="146">
        <f>IFERROR(ROUND(VLOOKUP($V6,'CVU IND'!$B$32:$T$43,4+YEAR(EH$2)-YEAR(GERAL!$G$3),FALSE),0),VLOOKUP($V6,GERAL!$B$15:$J$36,9,FALSE))</f>
        <v>385</v>
      </c>
      <c r="EI6" s="146">
        <f>IFERROR(ROUND(VLOOKUP($V6,'CVU IND'!$B$32:$T$43,4+YEAR(EI$2)-YEAR(GERAL!$G$3),FALSE),0),VLOOKUP($V6,GERAL!$B$15:$J$36,9,FALSE))</f>
        <v>385</v>
      </c>
      <c r="EJ6" s="146">
        <f>IFERROR(ROUND(VLOOKUP($V6,'CVU IND'!$B$32:$T$43,4+YEAR(EJ$2)-YEAR(GERAL!$G$3),FALSE),0),VLOOKUP($V6,GERAL!$B$15:$J$36,9,FALSE))</f>
        <v>385</v>
      </c>
      <c r="EK6" s="146">
        <f>IFERROR(ROUND(VLOOKUP($V6,'CVU IND'!$B$32:$T$43,4+YEAR(EK$2)-YEAR(GERAL!$G$3),FALSE),0),VLOOKUP($V6,GERAL!$B$15:$J$36,9,FALSE))</f>
        <v>385</v>
      </c>
      <c r="EL6" s="146">
        <f>IFERROR(ROUND(VLOOKUP($V6,'CVU IND'!$B$32:$T$43,4+YEAR(EL$2)-YEAR(GERAL!$G$3),FALSE),0),VLOOKUP($V6,GERAL!$B$15:$J$36,9,FALSE))</f>
        <v>385</v>
      </c>
      <c r="EM6" s="146">
        <f>IFERROR(ROUND(VLOOKUP($V6,'CVU IND'!$B$32:$T$43,4+YEAR(EM$2)-YEAR(GERAL!$G$3),FALSE),0),VLOOKUP($V6,GERAL!$B$15:$J$36,9,FALSE))</f>
        <v>385</v>
      </c>
      <c r="EN6" s="146">
        <f>IFERROR(ROUND(VLOOKUP($V6,'CVU IND'!$B$32:$T$43,4+YEAR(EN$2)-YEAR(GERAL!$G$3),FALSE),0),VLOOKUP($V6,GERAL!$B$15:$J$36,9,FALSE))</f>
        <v>383</v>
      </c>
      <c r="EO6" s="146">
        <f>IFERROR(ROUND(VLOOKUP($V6,'CVU IND'!$B$32:$T$43,4+YEAR(EO$2)-YEAR(GERAL!$G$3),FALSE),0),VLOOKUP($V6,GERAL!$B$15:$J$36,9,FALSE))</f>
        <v>383</v>
      </c>
      <c r="EP6" s="146">
        <f>IFERROR(ROUND(VLOOKUP($V6,'CVU IND'!$B$32:$T$43,4+YEAR(EP$2)-YEAR(GERAL!$G$3),FALSE),0),VLOOKUP($V6,GERAL!$B$15:$J$36,9,FALSE))</f>
        <v>383</v>
      </c>
      <c r="EQ6" s="146">
        <f>IFERROR(ROUND(VLOOKUP($V6,'CVU IND'!$B$32:$T$43,4+YEAR(EQ$2)-YEAR(GERAL!$G$3),FALSE),0),VLOOKUP($V6,GERAL!$B$15:$J$36,9,FALSE))</f>
        <v>383</v>
      </c>
      <c r="ER6" s="146">
        <f>IFERROR(ROUND(VLOOKUP($V6,'CVU IND'!$B$32:$T$43,4+YEAR(ER$2)-YEAR(GERAL!$G$3),FALSE),0),VLOOKUP($V6,GERAL!$B$15:$J$36,9,FALSE))</f>
        <v>383</v>
      </c>
      <c r="ES6" s="146">
        <f>IFERROR(ROUND(VLOOKUP($V6,'CVU IND'!$B$32:$T$43,4+YEAR(ES$2)-YEAR(GERAL!$G$3),FALSE),0),VLOOKUP($V6,GERAL!$B$15:$J$36,9,FALSE))</f>
        <v>383</v>
      </c>
      <c r="ET6" s="146">
        <f>IFERROR(ROUND(VLOOKUP($V6,'CVU IND'!$B$32:$T$43,4+YEAR(ET$2)-YEAR(GERAL!$G$3),FALSE),0),VLOOKUP($V6,GERAL!$B$15:$J$36,9,FALSE))</f>
        <v>383</v>
      </c>
      <c r="EU6" s="146">
        <f>IFERROR(ROUND(VLOOKUP($V6,'CVU IND'!$B$32:$T$43,4+YEAR(EU$2)-YEAR(GERAL!$G$3),FALSE),0),VLOOKUP($V6,GERAL!$B$15:$J$36,9,FALSE))</f>
        <v>383</v>
      </c>
      <c r="EV6" s="146">
        <f>IFERROR(ROUND(VLOOKUP($V6,'CVU IND'!$B$32:$T$43,4+YEAR(EV$2)-YEAR(GERAL!$G$3),FALSE),0),VLOOKUP($V6,GERAL!$B$15:$J$36,9,FALSE))</f>
        <v>383</v>
      </c>
      <c r="EW6" s="146">
        <f>IFERROR(ROUND(VLOOKUP($V6,'CVU IND'!$B$32:$T$43,4+YEAR(EW$2)-YEAR(GERAL!$G$3),FALSE),0),VLOOKUP($V6,GERAL!$B$15:$J$36,9,FALSE))</f>
        <v>383</v>
      </c>
      <c r="EX6" s="146">
        <f>IFERROR(ROUND(VLOOKUP($V6,'CVU IND'!$B$32:$T$43,4+YEAR(EX$2)-YEAR(GERAL!$G$3),FALSE),0),VLOOKUP($V6,GERAL!$B$15:$J$36,9,FALSE))</f>
        <v>383</v>
      </c>
      <c r="EY6" s="146">
        <f>IFERROR(ROUND(VLOOKUP($V6,'CVU IND'!$B$32:$T$43,4+YEAR(EY$2)-YEAR(GERAL!$G$3),FALSE),0),VLOOKUP($V6,GERAL!$B$15:$J$36,9,FALSE))</f>
        <v>383</v>
      </c>
      <c r="EZ6" s="146">
        <f>IFERROR(ROUND(VLOOKUP($V6,'CVU IND'!$B$32:$T$43,4+YEAR(EZ$2)-YEAR(GERAL!$G$3),FALSE),0),VLOOKUP($V6,GERAL!$B$15:$J$36,9,FALSE))</f>
        <v>381</v>
      </c>
      <c r="FA6" s="146">
        <f>IFERROR(ROUND(VLOOKUP($V6,'CVU IND'!$B$32:$T$43,4+YEAR(FA$2)-YEAR(GERAL!$G$3),FALSE),0),VLOOKUP($V6,GERAL!$B$15:$J$36,9,FALSE))</f>
        <v>381</v>
      </c>
      <c r="FB6" s="146">
        <f>IFERROR(ROUND(VLOOKUP($V6,'CVU IND'!$B$32:$T$43,4+YEAR(FB$2)-YEAR(GERAL!$G$3),FALSE),0),VLOOKUP($V6,GERAL!$B$15:$J$36,9,FALSE))</f>
        <v>381</v>
      </c>
      <c r="FC6" s="146">
        <f>IFERROR(ROUND(VLOOKUP($V6,'CVU IND'!$B$32:$T$43,4+YEAR(FC$2)-YEAR(GERAL!$G$3),FALSE),0),VLOOKUP($V6,GERAL!$B$15:$J$36,9,FALSE))</f>
        <v>381</v>
      </c>
      <c r="FD6" s="146">
        <f>IFERROR(ROUND(VLOOKUP($V6,'CVU IND'!$B$32:$T$43,4+YEAR(FD$2)-YEAR(GERAL!$G$3),FALSE),0),VLOOKUP($V6,GERAL!$B$15:$J$36,9,FALSE))</f>
        <v>381</v>
      </c>
      <c r="FE6" s="146">
        <f>IFERROR(ROUND(VLOOKUP($V6,'CVU IND'!$B$32:$T$43,4+YEAR(FE$2)-YEAR(GERAL!$G$3),FALSE),0),VLOOKUP($V6,GERAL!$B$15:$J$36,9,FALSE))</f>
        <v>381</v>
      </c>
      <c r="FF6" s="146">
        <f>IFERROR(ROUND(VLOOKUP($V6,'CVU IND'!$B$32:$T$43,4+YEAR(FF$2)-YEAR(GERAL!$G$3),FALSE),0),VLOOKUP($V6,GERAL!$B$15:$J$36,9,FALSE))</f>
        <v>381</v>
      </c>
      <c r="FG6" s="146">
        <f>IFERROR(ROUND(VLOOKUP($V6,'CVU IND'!$B$32:$T$43,4+YEAR(FG$2)-YEAR(GERAL!$G$3),FALSE),0),VLOOKUP($V6,GERAL!$B$15:$J$36,9,FALSE))</f>
        <v>381</v>
      </c>
      <c r="FH6" s="146">
        <f>IFERROR(ROUND(VLOOKUP($V6,'CVU IND'!$B$32:$T$43,4+YEAR(FH$2)-YEAR(GERAL!$G$3),FALSE),0),VLOOKUP($V6,GERAL!$B$15:$J$36,9,FALSE))</f>
        <v>381</v>
      </c>
      <c r="FI6" s="146">
        <f>IFERROR(ROUND(VLOOKUP($V6,'CVU IND'!$B$32:$T$43,4+YEAR(FI$2)-YEAR(GERAL!$G$3),FALSE),0),VLOOKUP($V6,GERAL!$B$15:$J$36,9,FALSE))</f>
        <v>381</v>
      </c>
      <c r="FJ6" s="146">
        <f>IFERROR(ROUND(VLOOKUP($V6,'CVU IND'!$B$32:$T$43,4+YEAR(FJ$2)-YEAR(GERAL!$G$3),FALSE),0),VLOOKUP($V6,GERAL!$B$15:$J$36,9,FALSE))</f>
        <v>381</v>
      </c>
      <c r="FK6" s="146">
        <f>IFERROR(ROUND(VLOOKUP($V6,'CVU IND'!$B$32:$T$43,4+YEAR(FK$2)-YEAR(GERAL!$G$3),FALSE),0),VLOOKUP($V6,GERAL!$B$15:$J$36,9,FALSE))</f>
        <v>381</v>
      </c>
      <c r="FL6" s="146">
        <f>IFERROR(ROUND(VLOOKUP($V6,'CVU IND'!$B$32:$T$43,4+YEAR(FL$2)-YEAR(GERAL!$G$3),FALSE),0),VLOOKUP($V6,GERAL!$B$15:$J$36,9,FALSE))</f>
        <v>382</v>
      </c>
      <c r="FM6" s="146">
        <f>IFERROR(ROUND(VLOOKUP($V6,'CVU IND'!$B$32:$T$43,4+YEAR(FM$2)-YEAR(GERAL!$G$3),FALSE),0),VLOOKUP($V6,GERAL!$B$15:$J$36,9,FALSE))</f>
        <v>382</v>
      </c>
      <c r="FN6" s="146">
        <f>IFERROR(ROUND(VLOOKUP($V6,'CVU IND'!$B$32:$T$43,4+YEAR(FN$2)-YEAR(GERAL!$G$3),FALSE),0),VLOOKUP($V6,GERAL!$B$15:$J$36,9,FALSE))</f>
        <v>382</v>
      </c>
      <c r="FO6" s="146">
        <f>IFERROR(ROUND(VLOOKUP($V6,'CVU IND'!$B$32:$T$43,4+YEAR(FO$2)-YEAR(GERAL!$G$3),FALSE),0),VLOOKUP($V6,GERAL!$B$15:$J$36,9,FALSE))</f>
        <v>382</v>
      </c>
      <c r="FP6" s="146">
        <f>IFERROR(ROUND(VLOOKUP($V6,'CVU IND'!$B$32:$T$43,4+YEAR(FP$2)-YEAR(GERAL!$G$3),FALSE),0),VLOOKUP($V6,GERAL!$B$15:$J$36,9,FALSE))</f>
        <v>382</v>
      </c>
      <c r="FQ6" s="146">
        <f>IFERROR(ROUND(VLOOKUP($V6,'CVU IND'!$B$32:$T$43,4+YEAR(FQ$2)-YEAR(GERAL!$G$3),FALSE),0),VLOOKUP($V6,GERAL!$B$15:$J$36,9,FALSE))</f>
        <v>382</v>
      </c>
      <c r="FR6" s="146">
        <f>IFERROR(ROUND(VLOOKUP($V6,'CVU IND'!$B$32:$T$43,4+YEAR(FR$2)-YEAR(GERAL!$G$3),FALSE),0),VLOOKUP($V6,GERAL!$B$15:$J$36,9,FALSE))</f>
        <v>382</v>
      </c>
      <c r="FS6" s="146">
        <f>IFERROR(ROUND(VLOOKUP($V6,'CVU IND'!$B$32:$T$43,4+YEAR(FS$2)-YEAR(GERAL!$G$3),FALSE),0),VLOOKUP($V6,GERAL!$B$15:$J$36,9,FALSE))</f>
        <v>382</v>
      </c>
      <c r="FT6" s="146">
        <f>IFERROR(ROUND(VLOOKUP($V6,'CVU IND'!$B$32:$T$43,4+YEAR(FT$2)-YEAR(GERAL!$G$3),FALSE),0),VLOOKUP($V6,GERAL!$B$15:$J$36,9,FALSE))</f>
        <v>382</v>
      </c>
      <c r="FU6" s="146">
        <f>IFERROR(ROUND(VLOOKUP($V6,'CVU IND'!$B$32:$T$43,4+YEAR(FU$2)-YEAR(GERAL!$G$3),FALSE),0),VLOOKUP($V6,GERAL!$B$15:$J$36,9,FALSE))</f>
        <v>382</v>
      </c>
      <c r="FV6" s="146">
        <f>IFERROR(ROUND(VLOOKUP($V6,'CVU IND'!$B$32:$T$43,4+YEAR(FV$2)-YEAR(GERAL!$G$3),FALSE),0),VLOOKUP($V6,GERAL!$B$15:$J$36,9,FALSE))</f>
        <v>382</v>
      </c>
      <c r="FW6" s="146">
        <f>IFERROR(ROUND(VLOOKUP($V6,'CVU IND'!$B$32:$T$43,4+YEAR(FW$2)-YEAR(GERAL!$G$3),FALSE),0),VLOOKUP($V6,GERAL!$B$15:$J$36,9,FALSE))</f>
        <v>382</v>
      </c>
      <c r="FX6" s="146">
        <f>IFERROR(ROUND(VLOOKUP($V6,'CVU IND'!$B$32:$T$43,4+YEAR(FX$2)-YEAR(GERAL!$G$3),FALSE),0),VLOOKUP($V6,GERAL!$B$15:$J$36,9,FALSE))</f>
        <v>385</v>
      </c>
      <c r="FY6" s="146">
        <f>IFERROR(ROUND(VLOOKUP($V6,'CVU IND'!$B$32:$T$43,4+YEAR(FY$2)-YEAR(GERAL!$G$3),FALSE),0),VLOOKUP($V6,GERAL!$B$15:$J$36,9,FALSE))</f>
        <v>385</v>
      </c>
      <c r="FZ6" s="146">
        <f>IFERROR(ROUND(VLOOKUP($V6,'CVU IND'!$B$32:$T$43,4+YEAR(FZ$2)-YEAR(GERAL!$G$3),FALSE),0),VLOOKUP($V6,GERAL!$B$15:$J$36,9,FALSE))</f>
        <v>385</v>
      </c>
      <c r="GA6" s="146">
        <f>IFERROR(ROUND(VLOOKUP($V6,'CVU IND'!$B$32:$T$43,4+YEAR(GA$2)-YEAR(GERAL!$G$3),FALSE),0),VLOOKUP($V6,GERAL!$B$15:$J$36,9,FALSE))</f>
        <v>385</v>
      </c>
      <c r="GB6" s="146">
        <f>IFERROR(ROUND(VLOOKUP($V6,'CVU IND'!$B$32:$T$43,4+YEAR(GB$2)-YEAR(GERAL!$G$3),FALSE),0),VLOOKUP($V6,GERAL!$B$15:$J$36,9,FALSE))</f>
        <v>385</v>
      </c>
      <c r="GC6" s="146">
        <f>IFERROR(ROUND(VLOOKUP($V6,'CVU IND'!$B$32:$T$43,4+YEAR(GC$2)-YEAR(GERAL!$G$3),FALSE),0),VLOOKUP($V6,GERAL!$B$15:$J$36,9,FALSE))</f>
        <v>385</v>
      </c>
      <c r="GD6" s="146">
        <f>IFERROR(ROUND(VLOOKUP($V6,'CVU IND'!$B$32:$T$43,4+YEAR(GD$2)-YEAR(GERAL!$G$3),FALSE),0),VLOOKUP($V6,GERAL!$B$15:$J$36,9,FALSE))</f>
        <v>385</v>
      </c>
      <c r="GE6" s="146">
        <f>IFERROR(ROUND(VLOOKUP($V6,'CVU IND'!$B$32:$T$43,4+YEAR(GE$2)-YEAR(GERAL!$G$3),FALSE),0),VLOOKUP($V6,GERAL!$B$15:$J$36,9,FALSE))</f>
        <v>385</v>
      </c>
      <c r="GF6" s="146">
        <f>IFERROR(ROUND(VLOOKUP($V6,'CVU IND'!$B$32:$T$43,4+YEAR(GF$2)-YEAR(GERAL!$G$3),FALSE),0),VLOOKUP($V6,GERAL!$B$15:$J$36,9,FALSE))</f>
        <v>385</v>
      </c>
      <c r="GG6" s="146">
        <f>IFERROR(ROUND(VLOOKUP($V6,'CVU IND'!$B$32:$T$43,4+YEAR(GG$2)-YEAR(GERAL!$G$3),FALSE),0),VLOOKUP($V6,GERAL!$B$15:$J$36,9,FALSE))</f>
        <v>385</v>
      </c>
      <c r="GH6" s="146">
        <f>IFERROR(ROUND(VLOOKUP($V6,'CVU IND'!$B$32:$T$43,4+YEAR(GH$2)-YEAR(GERAL!$G$3),FALSE),0),VLOOKUP($V6,GERAL!$B$15:$J$36,9,FALSE))</f>
        <v>385</v>
      </c>
      <c r="GI6" s="146">
        <f>IFERROR(ROUND(VLOOKUP($V6,'CVU IND'!$B$32:$T$43,4+YEAR(GI$2)-YEAR(GERAL!$G$3),FALSE),0),VLOOKUP($V6,GERAL!$B$15:$J$36,9,FALSE))</f>
        <v>385</v>
      </c>
      <c r="GJ6" s="146">
        <f>IFERROR(ROUND(VLOOKUP($V6,'CVU IND'!$B$32:$T$43,4+YEAR(GJ$2)-YEAR(GERAL!$G$3),FALSE),0),VLOOKUP($V6,GERAL!$B$15:$J$36,9,FALSE))</f>
        <v>387</v>
      </c>
      <c r="GK6" s="146">
        <f>IFERROR(ROUND(VLOOKUP($V6,'CVU IND'!$B$32:$T$43,4+YEAR(GK$2)-YEAR(GERAL!$G$3),FALSE),0),VLOOKUP($V6,GERAL!$B$15:$J$36,9,FALSE))</f>
        <v>387</v>
      </c>
      <c r="GL6" s="146">
        <f>IFERROR(ROUND(VLOOKUP($V6,'CVU IND'!$B$32:$T$43,4+YEAR(GL$2)-YEAR(GERAL!$G$3),FALSE),0),VLOOKUP($V6,GERAL!$B$15:$J$36,9,FALSE))</f>
        <v>387</v>
      </c>
      <c r="GM6" s="146">
        <f>IFERROR(ROUND(VLOOKUP($V6,'CVU IND'!$B$32:$T$43,4+YEAR(GM$2)-YEAR(GERAL!$G$3),FALSE),0),VLOOKUP($V6,GERAL!$B$15:$J$36,9,FALSE))</f>
        <v>387</v>
      </c>
      <c r="GN6" s="146">
        <f>IFERROR(ROUND(VLOOKUP($V6,'CVU IND'!$B$32:$T$43,4+YEAR(GN$2)-YEAR(GERAL!$G$3),FALSE),0),VLOOKUP($V6,GERAL!$B$15:$J$36,9,FALSE))</f>
        <v>387</v>
      </c>
      <c r="GO6" s="146">
        <f>IFERROR(ROUND(VLOOKUP($V6,'CVU IND'!$B$32:$T$43,4+YEAR(GO$2)-YEAR(GERAL!$G$3),FALSE),0),VLOOKUP($V6,GERAL!$B$15:$J$36,9,FALSE))</f>
        <v>387</v>
      </c>
      <c r="GP6" s="146">
        <f>IFERROR(ROUND(VLOOKUP($V6,'CVU IND'!$B$32:$T$43,4+YEAR(GP$2)-YEAR(GERAL!$G$3),FALSE),0),VLOOKUP($V6,GERAL!$B$15:$J$36,9,FALSE))</f>
        <v>387</v>
      </c>
      <c r="GQ6" s="146">
        <f>IFERROR(ROUND(VLOOKUP($V6,'CVU IND'!$B$32:$T$43,4+YEAR(GQ$2)-YEAR(GERAL!$G$3),FALSE),0),VLOOKUP($V6,GERAL!$B$15:$J$36,9,FALSE))</f>
        <v>387</v>
      </c>
      <c r="GR6" s="146">
        <f>IFERROR(ROUND(VLOOKUP($V6,'CVU IND'!$B$32:$T$43,4+YEAR(GR$2)-YEAR(GERAL!$G$3),FALSE),0),VLOOKUP($V6,GERAL!$B$15:$J$36,9,FALSE))</f>
        <v>387</v>
      </c>
      <c r="GS6" s="146">
        <f>IFERROR(ROUND(VLOOKUP($V6,'CVU IND'!$B$32:$T$43,4+YEAR(GS$2)-YEAR(GERAL!$G$3),FALSE),0),VLOOKUP($V6,GERAL!$B$15:$J$36,9,FALSE))</f>
        <v>387</v>
      </c>
      <c r="GT6" s="146">
        <f>IFERROR(ROUND(VLOOKUP($V6,'CVU IND'!$B$32:$T$43,4+YEAR(GT$2)-YEAR(GERAL!$G$3),FALSE),0),VLOOKUP($V6,GERAL!$B$15:$J$36,9,FALSE))</f>
        <v>387</v>
      </c>
      <c r="GU6" s="146">
        <f>IFERROR(ROUND(VLOOKUP($V6,'CVU IND'!$B$32:$T$43,4+YEAR(GU$2)-YEAR(GERAL!$G$3),FALSE),0),VLOOKUP($V6,GERAL!$B$15:$J$36,9,FALSE))</f>
        <v>387</v>
      </c>
      <c r="GV6" s="146" t="e">
        <f>IFERROR(ROUND(VLOOKUP($V6,'CVU IND'!$B$32:$T$42,5+YEAR(GV$2)-YEAR(GERAL!$G$3),FALSE),0),VLOOKUP($B6,GERAL!$B$15:$J$36,9,FALSE))</f>
        <v>#N/A</v>
      </c>
      <c r="GW6" s="146" t="e">
        <f>IFERROR(ROUND(VLOOKUP($V6,'CVU IND'!$B$32:$T$42,5+YEAR(GW$2)-YEAR(GERAL!$G$3),FALSE),0),VLOOKUP($B6,GERAL!$B$15:$J$36,9,FALSE))</f>
        <v>#N/A</v>
      </c>
      <c r="GX6" s="146" t="e">
        <f>IFERROR(ROUND(VLOOKUP($V6,'CVU IND'!$B$32:$T$42,5+YEAR(GX$2)-YEAR(GERAL!$G$3),FALSE),0),VLOOKUP($B6,GERAL!$B$15:$J$36,9,FALSE))</f>
        <v>#N/A</v>
      </c>
      <c r="GY6" s="146" t="e">
        <f>IFERROR(ROUND(VLOOKUP($V6,'CVU IND'!$B$32:$T$42,5+YEAR(GY$2)-YEAR(GERAL!$G$3),FALSE),0),VLOOKUP($B6,GERAL!$B$15:$J$36,9,FALSE))</f>
        <v>#N/A</v>
      </c>
      <c r="GZ6" s="146" t="e">
        <f>IFERROR(ROUND(VLOOKUP($V6,'CVU IND'!$B$32:$T$42,5+YEAR(GZ$2)-YEAR(GERAL!$G$3),FALSE),0),VLOOKUP($B6,GERAL!$B$15:$J$36,9,FALSE))</f>
        <v>#N/A</v>
      </c>
      <c r="HA6" s="146" t="e">
        <f>IFERROR(ROUND(VLOOKUP($V6,'CVU IND'!$B$32:$T$42,5+YEAR(HA$2)-YEAR(GERAL!$G$3),FALSE),0),VLOOKUP($B6,GERAL!$B$15:$J$36,9,FALSE))</f>
        <v>#N/A</v>
      </c>
      <c r="HB6" s="146" t="e">
        <f>IFERROR(ROUND(VLOOKUP($V6,'CVU IND'!$B$32:$T$42,5+YEAR(HB$2)-YEAR(GERAL!$G$3),FALSE),0),VLOOKUP($B6,GERAL!$B$15:$J$36,9,FALSE))</f>
        <v>#N/A</v>
      </c>
      <c r="HC6" s="146" t="e">
        <f>IFERROR(ROUND(VLOOKUP($V6,'CVU IND'!$B$32:$T$42,5+YEAR(HC$2)-YEAR(GERAL!$G$3),FALSE),0),VLOOKUP($B6,GERAL!$B$15:$J$36,9,FALSE))</f>
        <v>#N/A</v>
      </c>
      <c r="HD6" s="146" t="e">
        <f>IFERROR(ROUND(VLOOKUP($V6,'CVU IND'!$B$32:$T$42,5+YEAR(HD$2)-YEAR(GERAL!$G$3),FALSE),0),VLOOKUP($B6,GERAL!$B$15:$J$36,9,FALSE))</f>
        <v>#N/A</v>
      </c>
      <c r="HE6" s="146" t="e">
        <f>IFERROR(ROUND(VLOOKUP($V6,'CVU IND'!$B$32:$T$42,5+YEAR(HE$2)-YEAR(GERAL!$G$3),FALSE),0),VLOOKUP($B6,GERAL!$B$15:$J$36,9,FALSE))</f>
        <v>#N/A</v>
      </c>
      <c r="HF6" s="146" t="e">
        <f>IFERROR(ROUND(VLOOKUP($V6,'CVU IND'!$B$32:$T$42,5+YEAR(HF$2)-YEAR(GERAL!$G$3),FALSE),0),VLOOKUP($B6,GERAL!$B$15:$J$36,9,FALSE))</f>
        <v>#N/A</v>
      </c>
      <c r="HG6" s="146" t="e">
        <f>IFERROR(ROUND(VLOOKUP($V6,'CVU IND'!$B$32:$T$42,5+YEAR(HG$2)-YEAR(GERAL!$G$3),FALSE),0),VLOOKUP($B6,GERAL!$B$15:$J$36,9,FALSE))</f>
        <v>#N/A</v>
      </c>
      <c r="HH6" s="146" t="e">
        <f>IFERROR(ROUND(VLOOKUP($V6,'CVU IND'!$B$32:$T$42,5+YEAR(HH$2)-YEAR(GERAL!$G$3),FALSE),0),VLOOKUP($B6,GERAL!$B$15:$J$36,9,FALSE))</f>
        <v>#N/A</v>
      </c>
      <c r="HI6" s="146" t="e">
        <f>IFERROR(ROUND(VLOOKUP($V6,'CVU IND'!$B$32:$T$42,5+YEAR(HI$2)-YEAR(GERAL!$G$3),FALSE),0),VLOOKUP($B6,GERAL!$B$15:$J$36,9,FALSE))</f>
        <v>#N/A</v>
      </c>
      <c r="HJ6" s="146" t="e">
        <f>IFERROR(ROUND(VLOOKUP($V6,'CVU IND'!$B$32:$T$42,5+YEAR(HJ$2)-YEAR(GERAL!$G$3),FALSE),0),VLOOKUP($B6,GERAL!$B$15:$J$36,9,FALSE))</f>
        <v>#N/A</v>
      </c>
      <c r="HK6" s="146" t="e">
        <f>IFERROR(ROUND(VLOOKUP($V6,'CVU IND'!$B$32:$T$42,5+YEAR(HK$2)-YEAR(GERAL!$G$3),FALSE),0),VLOOKUP($B6,GERAL!$B$15:$J$36,9,FALSE))</f>
        <v>#N/A</v>
      </c>
      <c r="HL6" s="146" t="e">
        <f>IFERROR(ROUND(VLOOKUP($V6,'CVU IND'!$B$32:$T$42,5+YEAR(HL$2)-YEAR(GERAL!$G$3),FALSE),0),VLOOKUP($B6,GERAL!$B$15:$J$36,9,FALSE))</f>
        <v>#N/A</v>
      </c>
      <c r="HM6" s="146" t="e">
        <f>IFERROR(ROUND(VLOOKUP($V6,'CVU IND'!$B$32:$T$42,5+YEAR(HM$2)-YEAR(GERAL!$G$3),FALSE),0),VLOOKUP($B6,GERAL!$B$15:$J$36,9,FALSE))</f>
        <v>#N/A</v>
      </c>
      <c r="HN6" s="146" t="e">
        <f>IFERROR(ROUND(VLOOKUP($V6,'CVU IND'!$B$32:$T$42,5+YEAR(HN$2)-YEAR(GERAL!$G$3),FALSE),0),VLOOKUP($B6,GERAL!$B$15:$J$36,9,FALSE))</f>
        <v>#N/A</v>
      </c>
      <c r="HO6" s="146" t="e">
        <f>IFERROR(ROUND(VLOOKUP($V6,'CVU IND'!$B$32:$T$42,5+YEAR(HO$2)-YEAR(GERAL!$G$3),FALSE),0),VLOOKUP($B6,GERAL!$B$15:$J$36,9,FALSE))</f>
        <v>#N/A</v>
      </c>
      <c r="HP6" s="146" t="e">
        <f>IFERROR(ROUND(VLOOKUP($V6,'CVU IND'!$B$32:$T$42,5+YEAR(HP$2)-YEAR(GERAL!$G$3),FALSE),0),VLOOKUP($B6,GERAL!$B$15:$J$36,9,FALSE))</f>
        <v>#N/A</v>
      </c>
      <c r="HQ6" s="146" t="e">
        <f>IFERROR(ROUND(VLOOKUP($V6,'CVU IND'!$B$32:$T$42,5+YEAR(HQ$2)-YEAR(GERAL!$G$3),FALSE),0),VLOOKUP($B6,GERAL!$B$15:$J$36,9,FALSE))</f>
        <v>#N/A</v>
      </c>
      <c r="HR6" s="146" t="e">
        <f>IFERROR(ROUND(VLOOKUP($V6,'CVU IND'!$B$32:$T$42,5+YEAR(HR$2)-YEAR(GERAL!$G$3),FALSE),0),VLOOKUP($B6,GERAL!$B$15:$J$36,9,FALSE))</f>
        <v>#N/A</v>
      </c>
      <c r="HS6" s="146" t="e">
        <f>IFERROR(ROUND(VLOOKUP($V6,'CVU IND'!$B$32:$T$42,5+YEAR(HS$2)-YEAR(GERAL!$G$3),FALSE),0),VLOOKUP($B6,GERAL!$B$15:$J$36,9,FALSE))</f>
        <v>#N/A</v>
      </c>
      <c r="HT6" s="146" t="e">
        <f>IFERROR(ROUND(VLOOKUP($V6,'CVU IND'!$B$32:$T$42,5+YEAR(HT$2)-YEAR(GERAL!$G$3),FALSE),0),VLOOKUP($B6,GERAL!$B$15:$J$36,9,FALSE))</f>
        <v>#N/A</v>
      </c>
      <c r="HU6" s="146" t="e">
        <f>IFERROR(ROUND(VLOOKUP($V6,'CVU IND'!$B$32:$T$42,5+YEAR(HU$2)-YEAR(GERAL!$G$3),FALSE),0),VLOOKUP($B6,GERAL!$B$15:$J$36,9,FALSE))</f>
        <v>#N/A</v>
      </c>
      <c r="HV6" s="146" t="e">
        <f>IFERROR(ROUND(VLOOKUP($V6,'CVU IND'!$B$32:$T$42,5+YEAR(HV$2)-YEAR(GERAL!$G$3),FALSE),0),VLOOKUP($B6,GERAL!$B$15:$J$36,9,FALSE))</f>
        <v>#N/A</v>
      </c>
      <c r="HW6" s="146" t="e">
        <f>IFERROR(ROUND(VLOOKUP($V6,'CVU IND'!$B$32:$T$42,5+YEAR(HW$2)-YEAR(GERAL!$G$3),FALSE),0),VLOOKUP($B6,GERAL!$B$15:$J$36,9,FALSE))</f>
        <v>#N/A</v>
      </c>
      <c r="HX6" s="146" t="e">
        <f>IFERROR(ROUND(VLOOKUP($V6,'CVU IND'!$B$32:$T$42,5+YEAR(HX$2)-YEAR(GERAL!$G$3),FALSE),0),VLOOKUP($B6,GERAL!$B$15:$J$36,9,FALSE))</f>
        <v>#N/A</v>
      </c>
      <c r="HY6" s="146" t="e">
        <f>IFERROR(ROUND(VLOOKUP($V6,'CVU IND'!$B$32:$T$42,5+YEAR(HY$2)-YEAR(GERAL!$G$3),FALSE),0),VLOOKUP($B6,GERAL!$B$15:$J$36,9,FALSE))</f>
        <v>#N/A</v>
      </c>
      <c r="HZ6" s="146" t="e">
        <f>IFERROR(ROUND(VLOOKUP($V6,'CVU IND'!$B$32:$T$42,5+YEAR(HZ$2)-YEAR(GERAL!$G$3),FALSE),0),VLOOKUP($B6,GERAL!$B$15:$J$36,9,FALSE))</f>
        <v>#N/A</v>
      </c>
      <c r="IA6" s="146" t="e">
        <f>IFERROR(ROUND(VLOOKUP($V6,'CVU IND'!$B$32:$T$42,5+YEAR(IA$2)-YEAR(GERAL!$G$3),FALSE),0),VLOOKUP($B6,GERAL!$B$15:$J$36,9,FALSE))</f>
        <v>#N/A</v>
      </c>
      <c r="IB6" s="146" t="e">
        <f>IFERROR(ROUND(VLOOKUP($V6,'CVU IND'!$B$32:$T$42,5+YEAR(IB$2)-YEAR(GERAL!$G$3),FALSE),0),VLOOKUP($B6,GERAL!$B$15:$J$36,9,FALSE))</f>
        <v>#N/A</v>
      </c>
      <c r="IC6" s="146" t="e">
        <f>IFERROR(ROUND(VLOOKUP($V6,'CVU IND'!$B$32:$T$42,5+YEAR(IC$2)-YEAR(GERAL!$G$3),FALSE),0),VLOOKUP($B6,GERAL!$B$15:$J$36,9,FALSE))</f>
        <v>#N/A</v>
      </c>
      <c r="ID6" s="146" t="e">
        <f>IFERROR(ROUND(VLOOKUP($V6,'CVU IND'!$B$32:$T$42,5+YEAR(ID$2)-YEAR(GERAL!$G$3),FALSE),0),VLOOKUP($B6,GERAL!$B$15:$J$36,9,FALSE))</f>
        <v>#N/A</v>
      </c>
      <c r="IE6" s="146" t="e">
        <f>IFERROR(ROUND(VLOOKUP($V6,'CVU IND'!$B$32:$T$42,5+YEAR(IE$2)-YEAR(GERAL!$G$3),FALSE),0),VLOOKUP($B6,GERAL!$B$15:$J$36,9,FALSE))</f>
        <v>#N/A</v>
      </c>
      <c r="IF6" s="146" t="e">
        <f>IFERROR(ROUND(VLOOKUP($V6,'CVU IND'!$B$32:$T$42,5+YEAR(IF$2)-YEAR(GERAL!$G$3),FALSE),0),VLOOKUP($B6,GERAL!$B$15:$J$36,9,FALSE))</f>
        <v>#N/A</v>
      </c>
      <c r="IG6" s="146" t="e">
        <f>IFERROR(ROUND(VLOOKUP($V6,'CVU IND'!$B$32:$T$42,5+YEAR(IG$2)-YEAR(GERAL!$G$3),FALSE),0),VLOOKUP($B6,GERAL!$B$15:$J$36,9,FALSE))</f>
        <v>#N/A</v>
      </c>
      <c r="IH6" s="146" t="e">
        <f>IFERROR(ROUND(VLOOKUP($V6,'CVU IND'!$B$32:$T$42,5+YEAR(IH$2)-YEAR(GERAL!$G$3),FALSE),0),VLOOKUP($B6,GERAL!$B$15:$J$36,9,FALSE))</f>
        <v>#N/A</v>
      </c>
      <c r="II6" s="146" t="e">
        <f>IFERROR(ROUND(VLOOKUP($V6,'CVU IND'!$B$32:$T$42,5+YEAR(II$2)-YEAR(GERAL!$G$3),FALSE),0),VLOOKUP($B6,GERAL!$B$15:$J$36,9,FALSE))</f>
        <v>#N/A</v>
      </c>
      <c r="IJ6" s="146" t="e">
        <f>IFERROR(ROUND(VLOOKUP($V6,'CVU IND'!$B$32:$T$42,5+YEAR(IJ$2)-YEAR(GERAL!$G$3),FALSE),0),VLOOKUP($B6,GERAL!$B$15:$J$36,9,FALSE))</f>
        <v>#N/A</v>
      </c>
      <c r="IK6" s="146" t="e">
        <f>IFERROR(ROUND(VLOOKUP($V6,'CVU IND'!$B$32:$T$42,5+YEAR(IK$2)-YEAR(GERAL!$G$3),FALSE),0),VLOOKUP($B6,GERAL!$B$15:$J$36,9,FALSE))</f>
        <v>#N/A</v>
      </c>
      <c r="IL6" s="146" t="e">
        <f>IFERROR(ROUND(VLOOKUP($V6,'CVU IND'!$B$32:$T$42,5+YEAR(IL$2)-YEAR(GERAL!$G$3),FALSE),0),VLOOKUP($B6,GERAL!$B$15:$J$36,9,FALSE))</f>
        <v>#N/A</v>
      </c>
      <c r="IM6" s="146" t="e">
        <f>IFERROR(ROUND(VLOOKUP($V6,'CVU IND'!$B$32:$T$42,5+YEAR(IM$2)-YEAR(GERAL!$G$3),FALSE),0),VLOOKUP($B6,GERAL!$B$15:$J$36,9,FALSE))</f>
        <v>#N/A</v>
      </c>
      <c r="IN6" s="146" t="e">
        <f>IFERROR(ROUND(VLOOKUP($V6,'CVU IND'!$B$32:$T$42,5+YEAR(IN$2)-YEAR(GERAL!$G$3),FALSE),0),VLOOKUP($B6,GERAL!$B$15:$J$36,9,FALSE))</f>
        <v>#N/A</v>
      </c>
      <c r="IO6" s="146" t="e">
        <f>IFERROR(ROUND(VLOOKUP($V6,'CVU IND'!$B$32:$T$42,5+YEAR(IO$2)-YEAR(GERAL!$G$3),FALSE),0),VLOOKUP($B6,GERAL!$B$15:$J$36,9,FALSE))</f>
        <v>#N/A</v>
      </c>
      <c r="IP6" s="146" t="e">
        <f>IFERROR(ROUND(VLOOKUP($V6,'CVU IND'!$B$32:$T$42,5+YEAR(IP$2)-YEAR(GERAL!$G$3),FALSE),0),VLOOKUP($B6,GERAL!$B$15:$J$36,9,FALSE))</f>
        <v>#N/A</v>
      </c>
      <c r="IQ6" s="146" t="e">
        <f>IFERROR(ROUND(VLOOKUP($V6,'CVU IND'!$B$32:$T$42,5+YEAR(IQ$2)-YEAR(GERAL!$G$3),FALSE),0),VLOOKUP($B6,GERAL!$B$15:$J$36,9,FALSE))</f>
        <v>#N/A</v>
      </c>
    </row>
    <row r="7" spans="1:251" x14ac:dyDescent="0.25">
      <c r="A7" s="155">
        <v>415</v>
      </c>
      <c r="B7" s="176" t="str">
        <f t="shared" si="1"/>
        <v>GNL S I 50</v>
      </c>
      <c r="C7" s="155">
        <v>2</v>
      </c>
      <c r="D7" s="177">
        <v>0.01</v>
      </c>
      <c r="E7" s="178">
        <f>E4</f>
        <v>72853.781808189975</v>
      </c>
      <c r="F7" s="179">
        <f>GERAL!K23</f>
        <v>0.5</v>
      </c>
      <c r="G7" s="180">
        <f t="shared" si="2"/>
        <v>312</v>
      </c>
      <c r="H7" s="181" t="str">
        <f t="shared" si="3"/>
        <v>415GNL S I 50</v>
      </c>
      <c r="I7" s="181"/>
      <c r="J7" s="145">
        <f>GERAL!N23</f>
        <v>2024</v>
      </c>
      <c r="K7" s="145">
        <f>J7*12-YEAR(GERAL!$G$3)*12+1</f>
        <v>49</v>
      </c>
      <c r="L7" s="181"/>
      <c r="M7" s="181"/>
      <c r="N7" s="182">
        <v>1</v>
      </c>
      <c r="O7" s="181">
        <v>1</v>
      </c>
      <c r="P7" s="146">
        <f>(1-GERAL!P23/100)*(1-GERAL!Q23/100)</f>
        <v>0.95062499999999994</v>
      </c>
      <c r="V7" s="155" t="s">
        <v>177</v>
      </c>
      <c r="X7" s="146">
        <f>IFERROR(ROUND(VLOOKUP($V7,'CVU IND'!$B$32:$T$43,4+YEAR(X$2)-YEAR(GERAL!$G$3),FALSE),0),VLOOKUP($V7,GERAL!$B$15:$J$36,9,FALSE))</f>
        <v>312</v>
      </c>
      <c r="Y7" s="146">
        <f>IFERROR(ROUND(VLOOKUP($V7,'CVU IND'!$B$32:$T$43,4+YEAR(Y$2)-YEAR(GERAL!$G$3),FALSE),0),VLOOKUP($V7,GERAL!$B$15:$J$36,9,FALSE))</f>
        <v>312</v>
      </c>
      <c r="Z7" s="146">
        <f>IFERROR(ROUND(VLOOKUP($V7,'CVU IND'!$B$32:$T$43,4+YEAR(Z$2)-YEAR(GERAL!$G$3),FALSE),0),VLOOKUP($V7,GERAL!$B$15:$J$36,9,FALSE))</f>
        <v>312</v>
      </c>
      <c r="AA7" s="146">
        <f>IFERROR(ROUND(VLOOKUP($V7,'CVU IND'!$B$32:$T$43,4+YEAR(AA$2)-YEAR(GERAL!$G$3),FALSE),0),VLOOKUP($V7,GERAL!$B$15:$J$36,9,FALSE))</f>
        <v>312</v>
      </c>
      <c r="AB7" s="146">
        <f>IFERROR(ROUND(VLOOKUP($V7,'CVU IND'!$B$32:$T$43,4+YEAR(AB$2)-YEAR(GERAL!$G$3),FALSE),0),VLOOKUP($V7,GERAL!$B$15:$J$36,9,FALSE))</f>
        <v>312</v>
      </c>
      <c r="AC7" s="146">
        <f>IFERROR(ROUND(VLOOKUP($V7,'CVU IND'!$B$32:$T$43,4+YEAR(AC$2)-YEAR(GERAL!$G$3),FALSE),0),VLOOKUP($V7,GERAL!$B$15:$J$36,9,FALSE))</f>
        <v>312</v>
      </c>
      <c r="AD7" s="146">
        <f>IFERROR(ROUND(VLOOKUP($V7,'CVU IND'!$B$32:$T$43,4+YEAR(AD$2)-YEAR(GERAL!$G$3),FALSE),0),VLOOKUP($V7,GERAL!$B$15:$J$36,9,FALSE))</f>
        <v>312</v>
      </c>
      <c r="AE7" s="146">
        <f>IFERROR(ROUND(VLOOKUP($V7,'CVU IND'!$B$32:$T$43,4+YEAR(AE$2)-YEAR(GERAL!$G$3),FALSE),0),VLOOKUP($V7,GERAL!$B$15:$J$36,9,FALSE))</f>
        <v>312</v>
      </c>
      <c r="AF7" s="146">
        <f>IFERROR(ROUND(VLOOKUP($V7,'CVU IND'!$B$32:$T$43,4+YEAR(AF$2)-YEAR(GERAL!$G$3),FALSE),0),VLOOKUP($V7,GERAL!$B$15:$J$36,9,FALSE))</f>
        <v>312</v>
      </c>
      <c r="AG7" s="146">
        <f>IFERROR(ROUND(VLOOKUP($V7,'CVU IND'!$B$32:$T$43,4+YEAR(AG$2)-YEAR(GERAL!$G$3),FALSE),0),VLOOKUP($V7,GERAL!$B$15:$J$36,9,FALSE))</f>
        <v>312</v>
      </c>
      <c r="AH7" s="146">
        <f>IFERROR(ROUND(VLOOKUP($V7,'CVU IND'!$B$32:$T$43,4+YEAR(AH$2)-YEAR(GERAL!$G$3),FALSE),0),VLOOKUP($V7,GERAL!$B$15:$J$36,9,FALSE))</f>
        <v>312</v>
      </c>
      <c r="AI7" s="146">
        <f>IFERROR(ROUND(VLOOKUP($V7,'CVU IND'!$B$32:$T$43,4+YEAR(AI$2)-YEAR(GERAL!$G$3),FALSE),0),VLOOKUP($V7,GERAL!$B$15:$J$36,9,FALSE))</f>
        <v>312</v>
      </c>
      <c r="AJ7" s="146">
        <f>IFERROR(ROUND(VLOOKUP($V7,'CVU IND'!$B$32:$T$43,4+YEAR(AJ$2)-YEAR(GERAL!$G$3),FALSE),0),VLOOKUP($V7,GERAL!$B$15:$J$36,9,FALSE))</f>
        <v>314</v>
      </c>
      <c r="AK7" s="146">
        <f>IFERROR(ROUND(VLOOKUP($V7,'CVU IND'!$B$32:$T$43,4+YEAR(AK$2)-YEAR(GERAL!$G$3),FALSE),0),VLOOKUP($V7,GERAL!$B$15:$J$36,9,FALSE))</f>
        <v>314</v>
      </c>
      <c r="AL7" s="146">
        <f>IFERROR(ROUND(VLOOKUP($V7,'CVU IND'!$B$32:$T$43,4+YEAR(AL$2)-YEAR(GERAL!$G$3),FALSE),0),VLOOKUP($V7,GERAL!$B$15:$J$36,9,FALSE))</f>
        <v>314</v>
      </c>
      <c r="AM7" s="146">
        <f>IFERROR(ROUND(VLOOKUP($V7,'CVU IND'!$B$32:$T$43,4+YEAR(AM$2)-YEAR(GERAL!$G$3),FALSE),0),VLOOKUP($V7,GERAL!$B$15:$J$36,9,FALSE))</f>
        <v>314</v>
      </c>
      <c r="AN7" s="146">
        <f>IFERROR(ROUND(VLOOKUP($V7,'CVU IND'!$B$32:$T$43,4+YEAR(AN$2)-YEAR(GERAL!$G$3),FALSE),0),VLOOKUP($V7,GERAL!$B$15:$J$36,9,FALSE))</f>
        <v>314</v>
      </c>
      <c r="AO7" s="146">
        <f>IFERROR(ROUND(VLOOKUP($V7,'CVU IND'!$B$32:$T$43,4+YEAR(AO$2)-YEAR(GERAL!$G$3),FALSE),0),VLOOKUP($V7,GERAL!$B$15:$J$36,9,FALSE))</f>
        <v>314</v>
      </c>
      <c r="AP7" s="146">
        <f>IFERROR(ROUND(VLOOKUP($V7,'CVU IND'!$B$32:$T$43,4+YEAR(AP$2)-YEAR(GERAL!$G$3),FALSE),0),VLOOKUP($V7,GERAL!$B$15:$J$36,9,FALSE))</f>
        <v>314</v>
      </c>
      <c r="AQ7" s="146">
        <f>IFERROR(ROUND(VLOOKUP($V7,'CVU IND'!$B$32:$T$43,4+YEAR(AQ$2)-YEAR(GERAL!$G$3),FALSE),0),VLOOKUP($V7,GERAL!$B$15:$J$36,9,FALSE))</f>
        <v>314</v>
      </c>
      <c r="AR7" s="146">
        <f>IFERROR(ROUND(VLOOKUP($V7,'CVU IND'!$B$32:$T$43,4+YEAR(AR$2)-YEAR(GERAL!$G$3),FALSE),0),VLOOKUP($V7,GERAL!$B$15:$J$36,9,FALSE))</f>
        <v>314</v>
      </c>
      <c r="AS7" s="146">
        <f>IFERROR(ROUND(VLOOKUP($V7,'CVU IND'!$B$32:$T$43,4+YEAR(AS$2)-YEAR(GERAL!$G$3),FALSE),0),VLOOKUP($V7,GERAL!$B$15:$J$36,9,FALSE))</f>
        <v>314</v>
      </c>
      <c r="AT7" s="146">
        <f>IFERROR(ROUND(VLOOKUP($V7,'CVU IND'!$B$32:$T$43,4+YEAR(AT$2)-YEAR(GERAL!$G$3),FALSE),0),VLOOKUP($V7,GERAL!$B$15:$J$36,9,FALSE))</f>
        <v>314</v>
      </c>
      <c r="AU7" s="146">
        <f>IFERROR(ROUND(VLOOKUP($V7,'CVU IND'!$B$32:$T$43,4+YEAR(AU$2)-YEAR(GERAL!$G$3),FALSE),0),VLOOKUP($V7,GERAL!$B$15:$J$36,9,FALSE))</f>
        <v>314</v>
      </c>
      <c r="AV7" s="146">
        <f>IFERROR(ROUND(VLOOKUP($V7,'CVU IND'!$B$32:$T$43,4+YEAR(AV$2)-YEAR(GERAL!$G$3),FALSE),0),VLOOKUP($V7,GERAL!$B$15:$J$36,9,FALSE))</f>
        <v>314</v>
      </c>
      <c r="AW7" s="146">
        <f>IFERROR(ROUND(VLOOKUP($V7,'CVU IND'!$B$32:$T$43,4+YEAR(AW$2)-YEAR(GERAL!$G$3),FALSE),0),VLOOKUP($V7,GERAL!$B$15:$J$36,9,FALSE))</f>
        <v>314</v>
      </c>
      <c r="AX7" s="146">
        <f>IFERROR(ROUND(VLOOKUP($V7,'CVU IND'!$B$32:$T$43,4+YEAR(AX$2)-YEAR(GERAL!$G$3),FALSE),0),VLOOKUP($V7,GERAL!$B$15:$J$36,9,FALSE))</f>
        <v>314</v>
      </c>
      <c r="AY7" s="146">
        <f>IFERROR(ROUND(VLOOKUP($V7,'CVU IND'!$B$32:$T$43,4+YEAR(AY$2)-YEAR(GERAL!$G$3),FALSE),0),VLOOKUP($V7,GERAL!$B$15:$J$36,9,FALSE))</f>
        <v>314</v>
      </c>
      <c r="AZ7" s="146">
        <f>IFERROR(ROUND(VLOOKUP($V7,'CVU IND'!$B$32:$T$43,4+YEAR(AZ$2)-YEAR(GERAL!$G$3),FALSE),0),VLOOKUP($V7,GERAL!$B$15:$J$36,9,FALSE))</f>
        <v>314</v>
      </c>
      <c r="BA7" s="146">
        <f>IFERROR(ROUND(VLOOKUP($V7,'CVU IND'!$B$32:$T$43,4+YEAR(BA$2)-YEAR(GERAL!$G$3),FALSE),0),VLOOKUP($V7,GERAL!$B$15:$J$36,9,FALSE))</f>
        <v>314</v>
      </c>
      <c r="BB7" s="146">
        <f>IFERROR(ROUND(VLOOKUP($V7,'CVU IND'!$B$32:$T$43,4+YEAR(BB$2)-YEAR(GERAL!$G$3),FALSE),0),VLOOKUP($V7,GERAL!$B$15:$J$36,9,FALSE))</f>
        <v>314</v>
      </c>
      <c r="BC7" s="146">
        <f>IFERROR(ROUND(VLOOKUP($V7,'CVU IND'!$B$32:$T$43,4+YEAR(BC$2)-YEAR(GERAL!$G$3),FALSE),0),VLOOKUP($V7,GERAL!$B$15:$J$36,9,FALSE))</f>
        <v>314</v>
      </c>
      <c r="BD7" s="146">
        <f>IFERROR(ROUND(VLOOKUP($V7,'CVU IND'!$B$32:$T$43,4+YEAR(BD$2)-YEAR(GERAL!$G$3),FALSE),0),VLOOKUP($V7,GERAL!$B$15:$J$36,9,FALSE))</f>
        <v>314</v>
      </c>
      <c r="BE7" s="146">
        <f>IFERROR(ROUND(VLOOKUP($V7,'CVU IND'!$B$32:$T$43,4+YEAR(BE$2)-YEAR(GERAL!$G$3),FALSE),0),VLOOKUP($V7,GERAL!$B$15:$J$36,9,FALSE))</f>
        <v>314</v>
      </c>
      <c r="BF7" s="146">
        <f>IFERROR(ROUND(VLOOKUP($V7,'CVU IND'!$B$32:$T$43,4+YEAR(BF$2)-YEAR(GERAL!$G$3),FALSE),0),VLOOKUP($V7,GERAL!$B$15:$J$36,9,FALSE))</f>
        <v>314</v>
      </c>
      <c r="BG7" s="146">
        <f>IFERROR(ROUND(VLOOKUP($V7,'CVU IND'!$B$32:$T$43,4+YEAR(BG$2)-YEAR(GERAL!$G$3),FALSE),0),VLOOKUP($V7,GERAL!$B$15:$J$36,9,FALSE))</f>
        <v>314</v>
      </c>
      <c r="BH7" s="146">
        <f>IFERROR(ROUND(VLOOKUP($V7,'CVU IND'!$B$32:$T$43,4+YEAR(BH$2)-YEAR(GERAL!$G$3),FALSE),0),VLOOKUP($V7,GERAL!$B$15:$J$36,9,FALSE))</f>
        <v>316</v>
      </c>
      <c r="BI7" s="146">
        <f>IFERROR(ROUND(VLOOKUP($V7,'CVU IND'!$B$32:$T$43,4+YEAR(BI$2)-YEAR(GERAL!$G$3),FALSE),0),VLOOKUP($V7,GERAL!$B$15:$J$36,9,FALSE))</f>
        <v>316</v>
      </c>
      <c r="BJ7" s="146">
        <f>IFERROR(ROUND(VLOOKUP($V7,'CVU IND'!$B$32:$T$43,4+YEAR(BJ$2)-YEAR(GERAL!$G$3),FALSE),0),VLOOKUP($V7,GERAL!$B$15:$J$36,9,FALSE))</f>
        <v>316</v>
      </c>
      <c r="BK7" s="146">
        <f>IFERROR(ROUND(VLOOKUP($V7,'CVU IND'!$B$32:$T$43,4+YEAR(BK$2)-YEAR(GERAL!$G$3),FALSE),0),VLOOKUP($V7,GERAL!$B$15:$J$36,9,FALSE))</f>
        <v>316</v>
      </c>
      <c r="BL7" s="146">
        <f>IFERROR(ROUND(VLOOKUP($V7,'CVU IND'!$B$32:$T$43,4+YEAR(BL$2)-YEAR(GERAL!$G$3),FALSE),0),VLOOKUP($V7,GERAL!$B$15:$J$36,9,FALSE))</f>
        <v>316</v>
      </c>
      <c r="BM7" s="146">
        <f>IFERROR(ROUND(VLOOKUP($V7,'CVU IND'!$B$32:$T$43,4+YEAR(BM$2)-YEAR(GERAL!$G$3),FALSE),0),VLOOKUP($V7,GERAL!$B$15:$J$36,9,FALSE))</f>
        <v>316</v>
      </c>
      <c r="BN7" s="146">
        <f>IFERROR(ROUND(VLOOKUP($V7,'CVU IND'!$B$32:$T$43,4+YEAR(BN$2)-YEAR(GERAL!$G$3),FALSE),0),VLOOKUP($V7,GERAL!$B$15:$J$36,9,FALSE))</f>
        <v>316</v>
      </c>
      <c r="BO7" s="146">
        <f>IFERROR(ROUND(VLOOKUP($V7,'CVU IND'!$B$32:$T$43,4+YEAR(BO$2)-YEAR(GERAL!$G$3),FALSE),0),VLOOKUP($V7,GERAL!$B$15:$J$36,9,FALSE))</f>
        <v>316</v>
      </c>
      <c r="BP7" s="146">
        <f>IFERROR(ROUND(VLOOKUP($V7,'CVU IND'!$B$32:$T$43,4+YEAR(BP$2)-YEAR(GERAL!$G$3),FALSE),0),VLOOKUP($V7,GERAL!$B$15:$J$36,9,FALSE))</f>
        <v>316</v>
      </c>
      <c r="BQ7" s="146">
        <f>IFERROR(ROUND(VLOOKUP($V7,'CVU IND'!$B$32:$T$43,4+YEAR(BQ$2)-YEAR(GERAL!$G$3),FALSE),0),VLOOKUP($V7,GERAL!$B$15:$J$36,9,FALSE))</f>
        <v>316</v>
      </c>
      <c r="BR7" s="146">
        <f>IFERROR(ROUND(VLOOKUP($V7,'CVU IND'!$B$32:$T$43,4+YEAR(BR$2)-YEAR(GERAL!$G$3),FALSE),0),VLOOKUP($V7,GERAL!$B$15:$J$36,9,FALSE))</f>
        <v>316</v>
      </c>
      <c r="BS7" s="146">
        <f>IFERROR(ROUND(VLOOKUP($V7,'CVU IND'!$B$32:$T$43,4+YEAR(BS$2)-YEAR(GERAL!$G$3),FALSE),0),VLOOKUP($V7,GERAL!$B$15:$J$36,9,FALSE))</f>
        <v>316</v>
      </c>
      <c r="BT7" s="146">
        <f>IFERROR(ROUND(VLOOKUP($V7,'CVU IND'!$B$32:$T$43,4+YEAR(BT$2)-YEAR(GERAL!$G$3),FALSE),0),VLOOKUP($V7,GERAL!$B$15:$J$36,9,FALSE))</f>
        <v>320</v>
      </c>
      <c r="BU7" s="146">
        <f>IFERROR(ROUND(VLOOKUP($V7,'CVU IND'!$B$32:$T$43,4+YEAR(BU$2)-YEAR(GERAL!$G$3),FALSE),0),VLOOKUP($V7,GERAL!$B$15:$J$36,9,FALSE))</f>
        <v>320</v>
      </c>
      <c r="BV7" s="146">
        <f>IFERROR(ROUND(VLOOKUP($V7,'CVU IND'!$B$32:$T$43,4+YEAR(BV$2)-YEAR(GERAL!$G$3),FALSE),0),VLOOKUP($V7,GERAL!$B$15:$J$36,9,FALSE))</f>
        <v>320</v>
      </c>
      <c r="BW7" s="146">
        <f>IFERROR(ROUND(VLOOKUP($V7,'CVU IND'!$B$32:$T$43,4+YEAR(BW$2)-YEAR(GERAL!$G$3),FALSE),0),VLOOKUP($V7,GERAL!$B$15:$J$36,9,FALSE))</f>
        <v>320</v>
      </c>
      <c r="BX7" s="146">
        <f>IFERROR(ROUND(VLOOKUP($V7,'CVU IND'!$B$32:$T$43,4+YEAR(BX$2)-YEAR(GERAL!$G$3),FALSE),0),VLOOKUP($V7,GERAL!$B$15:$J$36,9,FALSE))</f>
        <v>320</v>
      </c>
      <c r="BY7" s="146">
        <f>IFERROR(ROUND(VLOOKUP($V7,'CVU IND'!$B$32:$T$43,4+YEAR(BY$2)-YEAR(GERAL!$G$3),FALSE),0),VLOOKUP($V7,GERAL!$B$15:$J$36,9,FALSE))</f>
        <v>320</v>
      </c>
      <c r="BZ7" s="146">
        <f>IFERROR(ROUND(VLOOKUP($V7,'CVU IND'!$B$32:$T$43,4+YEAR(BZ$2)-YEAR(GERAL!$G$3),FALSE),0),VLOOKUP($V7,GERAL!$B$15:$J$36,9,FALSE))</f>
        <v>320</v>
      </c>
      <c r="CA7" s="146">
        <f>IFERROR(ROUND(VLOOKUP($V7,'CVU IND'!$B$32:$T$43,4+YEAR(CA$2)-YEAR(GERAL!$G$3),FALSE),0),VLOOKUP($V7,GERAL!$B$15:$J$36,9,FALSE))</f>
        <v>320</v>
      </c>
      <c r="CB7" s="146">
        <f>IFERROR(ROUND(VLOOKUP($V7,'CVU IND'!$B$32:$T$43,4+YEAR(CB$2)-YEAR(GERAL!$G$3),FALSE),0),VLOOKUP($V7,GERAL!$B$15:$J$36,9,FALSE))</f>
        <v>320</v>
      </c>
      <c r="CC7" s="146">
        <f>IFERROR(ROUND(VLOOKUP($V7,'CVU IND'!$B$32:$T$43,4+YEAR(CC$2)-YEAR(GERAL!$G$3),FALSE),0),VLOOKUP($V7,GERAL!$B$15:$J$36,9,FALSE))</f>
        <v>320</v>
      </c>
      <c r="CD7" s="146">
        <f>IFERROR(ROUND(VLOOKUP($V7,'CVU IND'!$B$32:$T$43,4+YEAR(CD$2)-YEAR(GERAL!$G$3),FALSE),0),VLOOKUP($V7,GERAL!$B$15:$J$36,9,FALSE))</f>
        <v>320</v>
      </c>
      <c r="CE7" s="146">
        <f>IFERROR(ROUND(VLOOKUP($V7,'CVU IND'!$B$32:$T$43,4+YEAR(CE$2)-YEAR(GERAL!$G$3),FALSE),0),VLOOKUP($V7,GERAL!$B$15:$J$36,9,FALSE))</f>
        <v>320</v>
      </c>
      <c r="CF7" s="146">
        <f>IFERROR(ROUND(VLOOKUP($V7,'CVU IND'!$B$32:$T$43,4+YEAR(CF$2)-YEAR(GERAL!$G$3),FALSE),0),VLOOKUP($V7,GERAL!$B$15:$J$36,9,FALSE))</f>
        <v>329</v>
      </c>
      <c r="CG7" s="146">
        <f>IFERROR(ROUND(VLOOKUP($V7,'CVU IND'!$B$32:$T$43,4+YEAR(CG$2)-YEAR(GERAL!$G$3),FALSE),0),VLOOKUP($V7,GERAL!$B$15:$J$36,9,FALSE))</f>
        <v>329</v>
      </c>
      <c r="CH7" s="146">
        <f>IFERROR(ROUND(VLOOKUP($V7,'CVU IND'!$B$32:$T$43,4+YEAR(CH$2)-YEAR(GERAL!$G$3),FALSE),0),VLOOKUP($V7,GERAL!$B$15:$J$36,9,FALSE))</f>
        <v>329</v>
      </c>
      <c r="CI7" s="146">
        <f>IFERROR(ROUND(VLOOKUP($V7,'CVU IND'!$B$32:$T$43,4+YEAR(CI$2)-YEAR(GERAL!$G$3),FALSE),0),VLOOKUP($V7,GERAL!$B$15:$J$36,9,FALSE))</f>
        <v>329</v>
      </c>
      <c r="CJ7" s="146">
        <f>IFERROR(ROUND(VLOOKUP($V7,'CVU IND'!$B$32:$T$43,4+YEAR(CJ$2)-YEAR(GERAL!$G$3),FALSE),0),VLOOKUP($V7,GERAL!$B$15:$J$36,9,FALSE))</f>
        <v>329</v>
      </c>
      <c r="CK7" s="146">
        <f>IFERROR(ROUND(VLOOKUP($V7,'CVU IND'!$B$32:$T$43,4+YEAR(CK$2)-YEAR(GERAL!$G$3),FALSE),0),VLOOKUP($V7,GERAL!$B$15:$J$36,9,FALSE))</f>
        <v>329</v>
      </c>
      <c r="CL7" s="146">
        <f>IFERROR(ROUND(VLOOKUP($V7,'CVU IND'!$B$32:$T$43,4+YEAR(CL$2)-YEAR(GERAL!$G$3),FALSE),0),VLOOKUP($V7,GERAL!$B$15:$J$36,9,FALSE))</f>
        <v>329</v>
      </c>
      <c r="CM7" s="146">
        <f>IFERROR(ROUND(VLOOKUP($V7,'CVU IND'!$B$32:$T$43,4+YEAR(CM$2)-YEAR(GERAL!$G$3),FALSE),0),VLOOKUP($V7,GERAL!$B$15:$J$36,9,FALSE))</f>
        <v>329</v>
      </c>
      <c r="CN7" s="146">
        <f>IFERROR(ROUND(VLOOKUP($V7,'CVU IND'!$B$32:$T$43,4+YEAR(CN$2)-YEAR(GERAL!$G$3),FALSE),0),VLOOKUP($V7,GERAL!$B$15:$J$36,9,FALSE))</f>
        <v>329</v>
      </c>
      <c r="CO7" s="146">
        <f>IFERROR(ROUND(VLOOKUP($V7,'CVU IND'!$B$32:$T$43,4+YEAR(CO$2)-YEAR(GERAL!$G$3),FALSE),0),VLOOKUP($V7,GERAL!$B$15:$J$36,9,FALSE))</f>
        <v>329</v>
      </c>
      <c r="CP7" s="146">
        <f>IFERROR(ROUND(VLOOKUP($V7,'CVU IND'!$B$32:$T$43,4+YEAR(CP$2)-YEAR(GERAL!$G$3),FALSE),0),VLOOKUP($V7,GERAL!$B$15:$J$36,9,FALSE))</f>
        <v>329</v>
      </c>
      <c r="CQ7" s="146">
        <f>IFERROR(ROUND(VLOOKUP($V7,'CVU IND'!$B$32:$T$43,4+YEAR(CQ$2)-YEAR(GERAL!$G$3),FALSE),0),VLOOKUP($V7,GERAL!$B$15:$J$36,9,FALSE))</f>
        <v>329</v>
      </c>
      <c r="CR7" s="146">
        <f>IFERROR(ROUND(VLOOKUP($V7,'CVU IND'!$B$32:$T$43,4+YEAR(CR$2)-YEAR(GERAL!$G$3),FALSE),0),VLOOKUP($V7,GERAL!$B$15:$J$36,9,FALSE))</f>
        <v>339</v>
      </c>
      <c r="CS7" s="146">
        <f>IFERROR(ROUND(VLOOKUP($V7,'CVU IND'!$B$32:$T$43,4+YEAR(CS$2)-YEAR(GERAL!$G$3),FALSE),0),VLOOKUP($V7,GERAL!$B$15:$J$36,9,FALSE))</f>
        <v>339</v>
      </c>
      <c r="CT7" s="146">
        <f>IFERROR(ROUND(VLOOKUP($V7,'CVU IND'!$B$32:$T$43,4+YEAR(CT$2)-YEAR(GERAL!$G$3),FALSE),0),VLOOKUP($V7,GERAL!$B$15:$J$36,9,FALSE))</f>
        <v>339</v>
      </c>
      <c r="CU7" s="146">
        <f>IFERROR(ROUND(VLOOKUP($V7,'CVU IND'!$B$32:$T$43,4+YEAR(CU$2)-YEAR(GERAL!$G$3),FALSE),0),VLOOKUP($V7,GERAL!$B$15:$J$36,9,FALSE))</f>
        <v>339</v>
      </c>
      <c r="CV7" s="146">
        <f>IFERROR(ROUND(VLOOKUP($V7,'CVU IND'!$B$32:$T$43,4+YEAR(CV$2)-YEAR(GERAL!$G$3),FALSE),0),VLOOKUP($V7,GERAL!$B$15:$J$36,9,FALSE))</f>
        <v>339</v>
      </c>
      <c r="CW7" s="146">
        <f>IFERROR(ROUND(VLOOKUP($V7,'CVU IND'!$B$32:$T$43,4+YEAR(CW$2)-YEAR(GERAL!$G$3),FALSE),0),VLOOKUP($V7,GERAL!$B$15:$J$36,9,FALSE))</f>
        <v>339</v>
      </c>
      <c r="CX7" s="146">
        <f>IFERROR(ROUND(VLOOKUP($V7,'CVU IND'!$B$32:$T$43,4+YEAR(CX$2)-YEAR(GERAL!$G$3),FALSE),0),VLOOKUP($V7,GERAL!$B$15:$J$36,9,FALSE))</f>
        <v>339</v>
      </c>
      <c r="CY7" s="146">
        <f>IFERROR(ROUND(VLOOKUP($V7,'CVU IND'!$B$32:$T$43,4+YEAR(CY$2)-YEAR(GERAL!$G$3),FALSE),0),VLOOKUP($V7,GERAL!$B$15:$J$36,9,FALSE))</f>
        <v>339</v>
      </c>
      <c r="CZ7" s="146">
        <f>IFERROR(ROUND(VLOOKUP($V7,'CVU IND'!$B$32:$T$43,4+YEAR(CZ$2)-YEAR(GERAL!$G$3),FALSE),0),VLOOKUP($V7,GERAL!$B$15:$J$36,9,FALSE))</f>
        <v>339</v>
      </c>
      <c r="DA7" s="146">
        <f>IFERROR(ROUND(VLOOKUP($V7,'CVU IND'!$B$32:$T$43,4+YEAR(DA$2)-YEAR(GERAL!$G$3),FALSE),0),VLOOKUP($V7,GERAL!$B$15:$J$36,9,FALSE))</f>
        <v>339</v>
      </c>
      <c r="DB7" s="146">
        <f>IFERROR(ROUND(VLOOKUP($V7,'CVU IND'!$B$32:$T$43,4+YEAR(DB$2)-YEAR(GERAL!$G$3),FALSE),0),VLOOKUP($V7,GERAL!$B$15:$J$36,9,FALSE))</f>
        <v>339</v>
      </c>
      <c r="DC7" s="146">
        <f>IFERROR(ROUND(VLOOKUP($V7,'CVU IND'!$B$32:$T$43,4+YEAR(DC$2)-YEAR(GERAL!$G$3),FALSE),0),VLOOKUP($V7,GERAL!$B$15:$J$36,9,FALSE))</f>
        <v>339</v>
      </c>
      <c r="DD7" s="146">
        <f>IFERROR(ROUND(VLOOKUP($V7,'CVU IND'!$B$32:$T$43,4+YEAR(DD$2)-YEAR(GERAL!$G$3),FALSE),0),VLOOKUP($V7,GERAL!$B$15:$J$36,9,FALSE))</f>
        <v>346</v>
      </c>
      <c r="DE7" s="146">
        <f>IFERROR(ROUND(VLOOKUP($V7,'CVU IND'!$B$32:$T$43,4+YEAR(DE$2)-YEAR(GERAL!$G$3),FALSE),0),VLOOKUP($V7,GERAL!$B$15:$J$36,9,FALSE))</f>
        <v>346</v>
      </c>
      <c r="DF7" s="146">
        <f>IFERROR(ROUND(VLOOKUP($V7,'CVU IND'!$B$32:$T$43,4+YEAR(DF$2)-YEAR(GERAL!$G$3),FALSE),0),VLOOKUP($V7,GERAL!$B$15:$J$36,9,FALSE))</f>
        <v>346</v>
      </c>
      <c r="DG7" s="146">
        <f>IFERROR(ROUND(VLOOKUP($V7,'CVU IND'!$B$32:$T$43,4+YEAR(DG$2)-YEAR(GERAL!$G$3),FALSE),0),VLOOKUP($V7,GERAL!$B$15:$J$36,9,FALSE))</f>
        <v>346</v>
      </c>
      <c r="DH7" s="146">
        <f>IFERROR(ROUND(VLOOKUP($V7,'CVU IND'!$B$32:$T$43,4+YEAR(DH$2)-YEAR(GERAL!$G$3),FALSE),0),VLOOKUP($V7,GERAL!$B$15:$J$36,9,FALSE))</f>
        <v>346</v>
      </c>
      <c r="DI7" s="146">
        <f>IFERROR(ROUND(VLOOKUP($V7,'CVU IND'!$B$32:$T$43,4+YEAR(DI$2)-YEAR(GERAL!$G$3),FALSE),0),VLOOKUP($V7,GERAL!$B$15:$J$36,9,FALSE))</f>
        <v>346</v>
      </c>
      <c r="DJ7" s="146">
        <f>IFERROR(ROUND(VLOOKUP($V7,'CVU IND'!$B$32:$T$43,4+YEAR(DJ$2)-YEAR(GERAL!$G$3),FALSE),0),VLOOKUP($V7,GERAL!$B$15:$J$36,9,FALSE))</f>
        <v>346</v>
      </c>
      <c r="DK7" s="146">
        <f>IFERROR(ROUND(VLOOKUP($V7,'CVU IND'!$B$32:$T$43,4+YEAR(DK$2)-YEAR(GERAL!$G$3),FALSE),0),VLOOKUP($V7,GERAL!$B$15:$J$36,9,FALSE))</f>
        <v>346</v>
      </c>
      <c r="DL7" s="146">
        <f>IFERROR(ROUND(VLOOKUP($V7,'CVU IND'!$B$32:$T$43,4+YEAR(DL$2)-YEAR(GERAL!$G$3),FALSE),0),VLOOKUP($V7,GERAL!$B$15:$J$36,9,FALSE))</f>
        <v>346</v>
      </c>
      <c r="DM7" s="146">
        <f>IFERROR(ROUND(VLOOKUP($V7,'CVU IND'!$B$32:$T$43,4+YEAR(DM$2)-YEAR(GERAL!$G$3),FALSE),0),VLOOKUP($V7,GERAL!$B$15:$J$36,9,FALSE))</f>
        <v>346</v>
      </c>
      <c r="DN7" s="146">
        <f>IFERROR(ROUND(VLOOKUP($V7,'CVU IND'!$B$32:$T$43,4+YEAR(DN$2)-YEAR(GERAL!$G$3),FALSE),0),VLOOKUP($V7,GERAL!$B$15:$J$36,9,FALSE))</f>
        <v>346</v>
      </c>
      <c r="DO7" s="146">
        <f>IFERROR(ROUND(VLOOKUP($V7,'CVU IND'!$B$32:$T$43,4+YEAR(DO$2)-YEAR(GERAL!$G$3),FALSE),0),VLOOKUP($V7,GERAL!$B$15:$J$36,9,FALSE))</f>
        <v>346</v>
      </c>
      <c r="DP7" s="146">
        <f>IFERROR(ROUND(VLOOKUP($V7,'CVU IND'!$B$32:$T$43,4+YEAR(DP$2)-YEAR(GERAL!$G$3),FALSE),0),VLOOKUP($V7,GERAL!$B$15:$J$36,9,FALSE))</f>
        <v>349</v>
      </c>
      <c r="DQ7" s="146">
        <f>IFERROR(ROUND(VLOOKUP($V7,'CVU IND'!$B$32:$T$43,4+YEAR(DQ$2)-YEAR(GERAL!$G$3),FALSE),0),VLOOKUP($V7,GERAL!$B$15:$J$36,9,FALSE))</f>
        <v>349</v>
      </c>
      <c r="DR7" s="146">
        <f>IFERROR(ROUND(VLOOKUP($V7,'CVU IND'!$B$32:$T$43,4+YEAR(DR$2)-YEAR(GERAL!$G$3),FALSE),0),VLOOKUP($V7,GERAL!$B$15:$J$36,9,FALSE))</f>
        <v>349</v>
      </c>
      <c r="DS7" s="146">
        <f>IFERROR(ROUND(VLOOKUP($V7,'CVU IND'!$B$32:$T$43,4+YEAR(DS$2)-YEAR(GERAL!$G$3),FALSE),0),VLOOKUP($V7,GERAL!$B$15:$J$36,9,FALSE))</f>
        <v>349</v>
      </c>
      <c r="DT7" s="146">
        <f>IFERROR(ROUND(VLOOKUP($V7,'CVU IND'!$B$32:$T$43,4+YEAR(DT$2)-YEAR(GERAL!$G$3),FALSE),0),VLOOKUP($V7,GERAL!$B$15:$J$36,9,FALSE))</f>
        <v>349</v>
      </c>
      <c r="DU7" s="146">
        <f>IFERROR(ROUND(VLOOKUP($V7,'CVU IND'!$B$32:$T$43,4+YEAR(DU$2)-YEAR(GERAL!$G$3),FALSE),0),VLOOKUP($V7,GERAL!$B$15:$J$36,9,FALSE))</f>
        <v>349</v>
      </c>
      <c r="DV7" s="146">
        <f>IFERROR(ROUND(VLOOKUP($V7,'CVU IND'!$B$32:$T$43,4+YEAR(DV$2)-YEAR(GERAL!$G$3),FALSE),0),VLOOKUP($V7,GERAL!$B$15:$J$36,9,FALSE))</f>
        <v>349</v>
      </c>
      <c r="DW7" s="146">
        <f>IFERROR(ROUND(VLOOKUP($V7,'CVU IND'!$B$32:$T$43,4+YEAR(DW$2)-YEAR(GERAL!$G$3),FALSE),0),VLOOKUP($V7,GERAL!$B$15:$J$36,9,FALSE))</f>
        <v>349</v>
      </c>
      <c r="DX7" s="146">
        <f>IFERROR(ROUND(VLOOKUP($V7,'CVU IND'!$B$32:$T$43,4+YEAR(DX$2)-YEAR(GERAL!$G$3),FALSE),0),VLOOKUP($V7,GERAL!$B$15:$J$36,9,FALSE))</f>
        <v>349</v>
      </c>
      <c r="DY7" s="146">
        <f>IFERROR(ROUND(VLOOKUP($V7,'CVU IND'!$B$32:$T$43,4+YEAR(DY$2)-YEAR(GERAL!$G$3),FALSE),0),VLOOKUP($V7,GERAL!$B$15:$J$36,9,FALSE))</f>
        <v>349</v>
      </c>
      <c r="DZ7" s="146">
        <f>IFERROR(ROUND(VLOOKUP($V7,'CVU IND'!$B$32:$T$43,4+YEAR(DZ$2)-YEAR(GERAL!$G$3),FALSE),0),VLOOKUP($V7,GERAL!$B$15:$J$36,9,FALSE))</f>
        <v>349</v>
      </c>
      <c r="EA7" s="146">
        <f>IFERROR(ROUND(VLOOKUP($V7,'CVU IND'!$B$32:$T$43,4+YEAR(EA$2)-YEAR(GERAL!$G$3),FALSE),0),VLOOKUP($V7,GERAL!$B$15:$J$36,9,FALSE))</f>
        <v>349</v>
      </c>
      <c r="EB7" s="146">
        <f>IFERROR(ROUND(VLOOKUP($V7,'CVU IND'!$B$32:$T$43,4+YEAR(EB$2)-YEAR(GERAL!$G$3),FALSE),0),VLOOKUP($V7,GERAL!$B$15:$J$36,9,FALSE))</f>
        <v>350</v>
      </c>
      <c r="EC7" s="146">
        <f>IFERROR(ROUND(VLOOKUP($V7,'CVU IND'!$B$32:$T$43,4+YEAR(EC$2)-YEAR(GERAL!$G$3),FALSE),0),VLOOKUP($V7,GERAL!$B$15:$J$36,9,FALSE))</f>
        <v>350</v>
      </c>
      <c r="ED7" s="146">
        <f>IFERROR(ROUND(VLOOKUP($V7,'CVU IND'!$B$32:$T$43,4+YEAR(ED$2)-YEAR(GERAL!$G$3),FALSE),0),VLOOKUP($V7,GERAL!$B$15:$J$36,9,FALSE))</f>
        <v>350</v>
      </c>
      <c r="EE7" s="146">
        <f>IFERROR(ROUND(VLOOKUP($V7,'CVU IND'!$B$32:$T$43,4+YEAR(EE$2)-YEAR(GERAL!$G$3),FALSE),0),VLOOKUP($V7,GERAL!$B$15:$J$36,9,FALSE))</f>
        <v>350</v>
      </c>
      <c r="EF7" s="146">
        <f>IFERROR(ROUND(VLOOKUP($V7,'CVU IND'!$B$32:$T$43,4+YEAR(EF$2)-YEAR(GERAL!$G$3),FALSE),0),VLOOKUP($V7,GERAL!$B$15:$J$36,9,FALSE))</f>
        <v>350</v>
      </c>
      <c r="EG7" s="146">
        <f>IFERROR(ROUND(VLOOKUP($V7,'CVU IND'!$B$32:$T$43,4+YEAR(EG$2)-YEAR(GERAL!$G$3),FALSE),0),VLOOKUP($V7,GERAL!$B$15:$J$36,9,FALSE))</f>
        <v>350</v>
      </c>
      <c r="EH7" s="146">
        <f>IFERROR(ROUND(VLOOKUP($V7,'CVU IND'!$B$32:$T$43,4+YEAR(EH$2)-YEAR(GERAL!$G$3),FALSE),0),VLOOKUP($V7,GERAL!$B$15:$J$36,9,FALSE))</f>
        <v>350</v>
      </c>
      <c r="EI7" s="146">
        <f>IFERROR(ROUND(VLOOKUP($V7,'CVU IND'!$B$32:$T$43,4+YEAR(EI$2)-YEAR(GERAL!$G$3),FALSE),0),VLOOKUP($V7,GERAL!$B$15:$J$36,9,FALSE))</f>
        <v>350</v>
      </c>
      <c r="EJ7" s="146">
        <f>IFERROR(ROUND(VLOOKUP($V7,'CVU IND'!$B$32:$T$43,4+YEAR(EJ$2)-YEAR(GERAL!$G$3),FALSE),0),VLOOKUP($V7,GERAL!$B$15:$J$36,9,FALSE))</f>
        <v>350</v>
      </c>
      <c r="EK7" s="146">
        <f>IFERROR(ROUND(VLOOKUP($V7,'CVU IND'!$B$32:$T$43,4+YEAR(EK$2)-YEAR(GERAL!$G$3),FALSE),0),VLOOKUP($V7,GERAL!$B$15:$J$36,9,FALSE))</f>
        <v>350</v>
      </c>
      <c r="EL7" s="146">
        <f>IFERROR(ROUND(VLOOKUP($V7,'CVU IND'!$B$32:$T$43,4+YEAR(EL$2)-YEAR(GERAL!$G$3),FALSE),0),VLOOKUP($V7,GERAL!$B$15:$J$36,9,FALSE))</f>
        <v>350</v>
      </c>
      <c r="EM7" s="146">
        <f>IFERROR(ROUND(VLOOKUP($V7,'CVU IND'!$B$32:$T$43,4+YEAR(EM$2)-YEAR(GERAL!$G$3),FALSE),0),VLOOKUP($V7,GERAL!$B$15:$J$36,9,FALSE))</f>
        <v>350</v>
      </c>
      <c r="EN7" s="146">
        <f>IFERROR(ROUND(VLOOKUP($V7,'CVU IND'!$B$32:$T$43,4+YEAR(EN$2)-YEAR(GERAL!$G$3),FALSE),0),VLOOKUP($V7,GERAL!$B$15:$J$36,9,FALSE))</f>
        <v>348</v>
      </c>
      <c r="EO7" s="146">
        <f>IFERROR(ROUND(VLOOKUP($V7,'CVU IND'!$B$32:$T$43,4+YEAR(EO$2)-YEAR(GERAL!$G$3),FALSE),0),VLOOKUP($V7,GERAL!$B$15:$J$36,9,FALSE))</f>
        <v>348</v>
      </c>
      <c r="EP7" s="146">
        <f>IFERROR(ROUND(VLOOKUP($V7,'CVU IND'!$B$32:$T$43,4+YEAR(EP$2)-YEAR(GERAL!$G$3),FALSE),0),VLOOKUP($V7,GERAL!$B$15:$J$36,9,FALSE))</f>
        <v>348</v>
      </c>
      <c r="EQ7" s="146">
        <f>IFERROR(ROUND(VLOOKUP($V7,'CVU IND'!$B$32:$T$43,4+YEAR(EQ$2)-YEAR(GERAL!$G$3),FALSE),0),VLOOKUP($V7,GERAL!$B$15:$J$36,9,FALSE))</f>
        <v>348</v>
      </c>
      <c r="ER7" s="146">
        <f>IFERROR(ROUND(VLOOKUP($V7,'CVU IND'!$B$32:$T$43,4+YEAR(ER$2)-YEAR(GERAL!$G$3),FALSE),0),VLOOKUP($V7,GERAL!$B$15:$J$36,9,FALSE))</f>
        <v>348</v>
      </c>
      <c r="ES7" s="146">
        <f>IFERROR(ROUND(VLOOKUP($V7,'CVU IND'!$B$32:$T$43,4+YEAR(ES$2)-YEAR(GERAL!$G$3),FALSE),0),VLOOKUP($V7,GERAL!$B$15:$J$36,9,FALSE))</f>
        <v>348</v>
      </c>
      <c r="ET7" s="146">
        <f>IFERROR(ROUND(VLOOKUP($V7,'CVU IND'!$B$32:$T$43,4+YEAR(ET$2)-YEAR(GERAL!$G$3),FALSE),0),VLOOKUP($V7,GERAL!$B$15:$J$36,9,FALSE))</f>
        <v>348</v>
      </c>
      <c r="EU7" s="146">
        <f>IFERROR(ROUND(VLOOKUP($V7,'CVU IND'!$B$32:$T$43,4+YEAR(EU$2)-YEAR(GERAL!$G$3),FALSE),0),VLOOKUP($V7,GERAL!$B$15:$J$36,9,FALSE))</f>
        <v>348</v>
      </c>
      <c r="EV7" s="146">
        <f>IFERROR(ROUND(VLOOKUP($V7,'CVU IND'!$B$32:$T$43,4+YEAR(EV$2)-YEAR(GERAL!$G$3),FALSE),0),VLOOKUP($V7,GERAL!$B$15:$J$36,9,FALSE))</f>
        <v>348</v>
      </c>
      <c r="EW7" s="146">
        <f>IFERROR(ROUND(VLOOKUP($V7,'CVU IND'!$B$32:$T$43,4+YEAR(EW$2)-YEAR(GERAL!$G$3),FALSE),0),VLOOKUP($V7,GERAL!$B$15:$J$36,9,FALSE))</f>
        <v>348</v>
      </c>
      <c r="EX7" s="146">
        <f>IFERROR(ROUND(VLOOKUP($V7,'CVU IND'!$B$32:$T$43,4+YEAR(EX$2)-YEAR(GERAL!$G$3),FALSE),0),VLOOKUP($V7,GERAL!$B$15:$J$36,9,FALSE))</f>
        <v>348</v>
      </c>
      <c r="EY7" s="146">
        <f>IFERROR(ROUND(VLOOKUP($V7,'CVU IND'!$B$32:$T$43,4+YEAR(EY$2)-YEAR(GERAL!$G$3),FALSE),0),VLOOKUP($V7,GERAL!$B$15:$J$36,9,FALSE))</f>
        <v>348</v>
      </c>
      <c r="EZ7" s="146">
        <f>IFERROR(ROUND(VLOOKUP($V7,'CVU IND'!$B$32:$T$43,4+YEAR(EZ$2)-YEAR(GERAL!$G$3),FALSE),0),VLOOKUP($V7,GERAL!$B$15:$J$36,9,FALSE))</f>
        <v>346</v>
      </c>
      <c r="FA7" s="146">
        <f>IFERROR(ROUND(VLOOKUP($V7,'CVU IND'!$B$32:$T$43,4+YEAR(FA$2)-YEAR(GERAL!$G$3),FALSE),0),VLOOKUP($V7,GERAL!$B$15:$J$36,9,FALSE))</f>
        <v>346</v>
      </c>
      <c r="FB7" s="146">
        <f>IFERROR(ROUND(VLOOKUP($V7,'CVU IND'!$B$32:$T$43,4+YEAR(FB$2)-YEAR(GERAL!$G$3),FALSE),0),VLOOKUP($V7,GERAL!$B$15:$J$36,9,FALSE))</f>
        <v>346</v>
      </c>
      <c r="FC7" s="146">
        <f>IFERROR(ROUND(VLOOKUP($V7,'CVU IND'!$B$32:$T$43,4+YEAR(FC$2)-YEAR(GERAL!$G$3),FALSE),0),VLOOKUP($V7,GERAL!$B$15:$J$36,9,FALSE))</f>
        <v>346</v>
      </c>
      <c r="FD7" s="146">
        <f>IFERROR(ROUND(VLOOKUP($V7,'CVU IND'!$B$32:$T$43,4+YEAR(FD$2)-YEAR(GERAL!$G$3),FALSE),0),VLOOKUP($V7,GERAL!$B$15:$J$36,9,FALSE))</f>
        <v>346</v>
      </c>
      <c r="FE7" s="146">
        <f>IFERROR(ROUND(VLOOKUP($V7,'CVU IND'!$B$32:$T$43,4+YEAR(FE$2)-YEAR(GERAL!$G$3),FALSE),0),VLOOKUP($V7,GERAL!$B$15:$J$36,9,FALSE))</f>
        <v>346</v>
      </c>
      <c r="FF7" s="146">
        <f>IFERROR(ROUND(VLOOKUP($V7,'CVU IND'!$B$32:$T$43,4+YEAR(FF$2)-YEAR(GERAL!$G$3),FALSE),0),VLOOKUP($V7,GERAL!$B$15:$J$36,9,FALSE))</f>
        <v>346</v>
      </c>
      <c r="FG7" s="146">
        <f>IFERROR(ROUND(VLOOKUP($V7,'CVU IND'!$B$32:$T$43,4+YEAR(FG$2)-YEAR(GERAL!$G$3),FALSE),0),VLOOKUP($V7,GERAL!$B$15:$J$36,9,FALSE))</f>
        <v>346</v>
      </c>
      <c r="FH7" s="146">
        <f>IFERROR(ROUND(VLOOKUP($V7,'CVU IND'!$B$32:$T$43,4+YEAR(FH$2)-YEAR(GERAL!$G$3),FALSE),0),VLOOKUP($V7,GERAL!$B$15:$J$36,9,FALSE))</f>
        <v>346</v>
      </c>
      <c r="FI7" s="146">
        <f>IFERROR(ROUND(VLOOKUP($V7,'CVU IND'!$B$32:$T$43,4+YEAR(FI$2)-YEAR(GERAL!$G$3),FALSE),0),VLOOKUP($V7,GERAL!$B$15:$J$36,9,FALSE))</f>
        <v>346</v>
      </c>
      <c r="FJ7" s="146">
        <f>IFERROR(ROUND(VLOOKUP($V7,'CVU IND'!$B$32:$T$43,4+YEAR(FJ$2)-YEAR(GERAL!$G$3),FALSE),0),VLOOKUP($V7,GERAL!$B$15:$J$36,9,FALSE))</f>
        <v>346</v>
      </c>
      <c r="FK7" s="146">
        <f>IFERROR(ROUND(VLOOKUP($V7,'CVU IND'!$B$32:$T$43,4+YEAR(FK$2)-YEAR(GERAL!$G$3),FALSE),0),VLOOKUP($V7,GERAL!$B$15:$J$36,9,FALSE))</f>
        <v>346</v>
      </c>
      <c r="FL7" s="146">
        <f>IFERROR(ROUND(VLOOKUP($V7,'CVU IND'!$B$32:$T$43,4+YEAR(FL$2)-YEAR(GERAL!$G$3),FALSE),0),VLOOKUP($V7,GERAL!$B$15:$J$36,9,FALSE))</f>
        <v>347</v>
      </c>
      <c r="FM7" s="146">
        <f>IFERROR(ROUND(VLOOKUP($V7,'CVU IND'!$B$32:$T$43,4+YEAR(FM$2)-YEAR(GERAL!$G$3),FALSE),0),VLOOKUP($V7,GERAL!$B$15:$J$36,9,FALSE))</f>
        <v>347</v>
      </c>
      <c r="FN7" s="146">
        <f>IFERROR(ROUND(VLOOKUP($V7,'CVU IND'!$B$32:$T$43,4+YEAR(FN$2)-YEAR(GERAL!$G$3),FALSE),0),VLOOKUP($V7,GERAL!$B$15:$J$36,9,FALSE))</f>
        <v>347</v>
      </c>
      <c r="FO7" s="146">
        <f>IFERROR(ROUND(VLOOKUP($V7,'CVU IND'!$B$32:$T$43,4+YEAR(FO$2)-YEAR(GERAL!$G$3),FALSE),0),VLOOKUP($V7,GERAL!$B$15:$J$36,9,FALSE))</f>
        <v>347</v>
      </c>
      <c r="FP7" s="146">
        <f>IFERROR(ROUND(VLOOKUP($V7,'CVU IND'!$B$32:$T$43,4+YEAR(FP$2)-YEAR(GERAL!$G$3),FALSE),0),VLOOKUP($V7,GERAL!$B$15:$J$36,9,FALSE))</f>
        <v>347</v>
      </c>
      <c r="FQ7" s="146">
        <f>IFERROR(ROUND(VLOOKUP($V7,'CVU IND'!$B$32:$T$43,4+YEAR(FQ$2)-YEAR(GERAL!$G$3),FALSE),0),VLOOKUP($V7,GERAL!$B$15:$J$36,9,FALSE))</f>
        <v>347</v>
      </c>
      <c r="FR7" s="146">
        <f>IFERROR(ROUND(VLOOKUP($V7,'CVU IND'!$B$32:$T$43,4+YEAR(FR$2)-YEAR(GERAL!$G$3),FALSE),0),VLOOKUP($V7,GERAL!$B$15:$J$36,9,FALSE))</f>
        <v>347</v>
      </c>
      <c r="FS7" s="146">
        <f>IFERROR(ROUND(VLOOKUP($V7,'CVU IND'!$B$32:$T$43,4+YEAR(FS$2)-YEAR(GERAL!$G$3),FALSE),0),VLOOKUP($V7,GERAL!$B$15:$J$36,9,FALSE))</f>
        <v>347</v>
      </c>
      <c r="FT7" s="146">
        <f>IFERROR(ROUND(VLOOKUP($V7,'CVU IND'!$B$32:$T$43,4+YEAR(FT$2)-YEAR(GERAL!$G$3),FALSE),0),VLOOKUP($V7,GERAL!$B$15:$J$36,9,FALSE))</f>
        <v>347</v>
      </c>
      <c r="FU7" s="146">
        <f>IFERROR(ROUND(VLOOKUP($V7,'CVU IND'!$B$32:$T$43,4+YEAR(FU$2)-YEAR(GERAL!$G$3),FALSE),0),VLOOKUP($V7,GERAL!$B$15:$J$36,9,FALSE))</f>
        <v>347</v>
      </c>
      <c r="FV7" s="146">
        <f>IFERROR(ROUND(VLOOKUP($V7,'CVU IND'!$B$32:$T$43,4+YEAR(FV$2)-YEAR(GERAL!$G$3),FALSE),0),VLOOKUP($V7,GERAL!$B$15:$J$36,9,FALSE))</f>
        <v>347</v>
      </c>
      <c r="FW7" s="146">
        <f>IFERROR(ROUND(VLOOKUP($V7,'CVU IND'!$B$32:$T$43,4+YEAR(FW$2)-YEAR(GERAL!$G$3),FALSE),0),VLOOKUP($V7,GERAL!$B$15:$J$36,9,FALSE))</f>
        <v>347</v>
      </c>
      <c r="FX7" s="146">
        <f>IFERROR(ROUND(VLOOKUP($V7,'CVU IND'!$B$32:$T$43,4+YEAR(FX$2)-YEAR(GERAL!$G$3),FALSE),0),VLOOKUP($V7,GERAL!$B$15:$J$36,9,FALSE))</f>
        <v>349</v>
      </c>
      <c r="FY7" s="146">
        <f>IFERROR(ROUND(VLOOKUP($V7,'CVU IND'!$B$32:$T$43,4+YEAR(FY$2)-YEAR(GERAL!$G$3),FALSE),0),VLOOKUP($V7,GERAL!$B$15:$J$36,9,FALSE))</f>
        <v>349</v>
      </c>
      <c r="FZ7" s="146">
        <f>IFERROR(ROUND(VLOOKUP($V7,'CVU IND'!$B$32:$T$43,4+YEAR(FZ$2)-YEAR(GERAL!$G$3),FALSE),0),VLOOKUP($V7,GERAL!$B$15:$J$36,9,FALSE))</f>
        <v>349</v>
      </c>
      <c r="GA7" s="146">
        <f>IFERROR(ROUND(VLOOKUP($V7,'CVU IND'!$B$32:$T$43,4+YEAR(GA$2)-YEAR(GERAL!$G$3),FALSE),0),VLOOKUP($V7,GERAL!$B$15:$J$36,9,FALSE))</f>
        <v>349</v>
      </c>
      <c r="GB7" s="146">
        <f>IFERROR(ROUND(VLOOKUP($V7,'CVU IND'!$B$32:$T$43,4+YEAR(GB$2)-YEAR(GERAL!$G$3),FALSE),0),VLOOKUP($V7,GERAL!$B$15:$J$36,9,FALSE))</f>
        <v>349</v>
      </c>
      <c r="GC7" s="146">
        <f>IFERROR(ROUND(VLOOKUP($V7,'CVU IND'!$B$32:$T$43,4+YEAR(GC$2)-YEAR(GERAL!$G$3),FALSE),0),VLOOKUP($V7,GERAL!$B$15:$J$36,9,FALSE))</f>
        <v>349</v>
      </c>
      <c r="GD7" s="146">
        <f>IFERROR(ROUND(VLOOKUP($V7,'CVU IND'!$B$32:$T$43,4+YEAR(GD$2)-YEAR(GERAL!$G$3),FALSE),0),VLOOKUP($V7,GERAL!$B$15:$J$36,9,FALSE))</f>
        <v>349</v>
      </c>
      <c r="GE7" s="146">
        <f>IFERROR(ROUND(VLOOKUP($V7,'CVU IND'!$B$32:$T$43,4+YEAR(GE$2)-YEAR(GERAL!$G$3),FALSE),0),VLOOKUP($V7,GERAL!$B$15:$J$36,9,FALSE))</f>
        <v>349</v>
      </c>
      <c r="GF7" s="146">
        <f>IFERROR(ROUND(VLOOKUP($V7,'CVU IND'!$B$32:$T$43,4+YEAR(GF$2)-YEAR(GERAL!$G$3),FALSE),0),VLOOKUP($V7,GERAL!$B$15:$J$36,9,FALSE))</f>
        <v>349</v>
      </c>
      <c r="GG7" s="146">
        <f>IFERROR(ROUND(VLOOKUP($V7,'CVU IND'!$B$32:$T$43,4+YEAR(GG$2)-YEAR(GERAL!$G$3),FALSE),0),VLOOKUP($V7,GERAL!$B$15:$J$36,9,FALSE))</f>
        <v>349</v>
      </c>
      <c r="GH7" s="146">
        <f>IFERROR(ROUND(VLOOKUP($V7,'CVU IND'!$B$32:$T$43,4+YEAR(GH$2)-YEAR(GERAL!$G$3),FALSE),0),VLOOKUP($V7,GERAL!$B$15:$J$36,9,FALSE))</f>
        <v>349</v>
      </c>
      <c r="GI7" s="146">
        <f>IFERROR(ROUND(VLOOKUP($V7,'CVU IND'!$B$32:$T$43,4+YEAR(GI$2)-YEAR(GERAL!$G$3),FALSE),0),VLOOKUP($V7,GERAL!$B$15:$J$36,9,FALSE))</f>
        <v>349</v>
      </c>
      <c r="GJ7" s="146">
        <f>IFERROR(ROUND(VLOOKUP($V7,'CVU IND'!$B$32:$T$43,4+YEAR(GJ$2)-YEAR(GERAL!$G$3),FALSE),0),VLOOKUP($V7,GERAL!$B$15:$J$36,9,FALSE))</f>
        <v>351</v>
      </c>
      <c r="GK7" s="146">
        <f>IFERROR(ROUND(VLOOKUP($V7,'CVU IND'!$B$32:$T$43,4+YEAR(GK$2)-YEAR(GERAL!$G$3),FALSE),0),VLOOKUP($V7,GERAL!$B$15:$J$36,9,FALSE))</f>
        <v>351</v>
      </c>
      <c r="GL7" s="146">
        <f>IFERROR(ROUND(VLOOKUP($V7,'CVU IND'!$B$32:$T$43,4+YEAR(GL$2)-YEAR(GERAL!$G$3),FALSE),0),VLOOKUP($V7,GERAL!$B$15:$J$36,9,FALSE))</f>
        <v>351</v>
      </c>
      <c r="GM7" s="146">
        <f>IFERROR(ROUND(VLOOKUP($V7,'CVU IND'!$B$32:$T$43,4+YEAR(GM$2)-YEAR(GERAL!$G$3),FALSE),0),VLOOKUP($V7,GERAL!$B$15:$J$36,9,FALSE))</f>
        <v>351</v>
      </c>
      <c r="GN7" s="146">
        <f>IFERROR(ROUND(VLOOKUP($V7,'CVU IND'!$B$32:$T$43,4+YEAR(GN$2)-YEAR(GERAL!$G$3),FALSE),0),VLOOKUP($V7,GERAL!$B$15:$J$36,9,FALSE))</f>
        <v>351</v>
      </c>
      <c r="GO7" s="146">
        <f>IFERROR(ROUND(VLOOKUP($V7,'CVU IND'!$B$32:$T$43,4+YEAR(GO$2)-YEAR(GERAL!$G$3),FALSE),0),VLOOKUP($V7,GERAL!$B$15:$J$36,9,FALSE))</f>
        <v>351</v>
      </c>
      <c r="GP7" s="146">
        <f>IFERROR(ROUND(VLOOKUP($V7,'CVU IND'!$B$32:$T$43,4+YEAR(GP$2)-YEAR(GERAL!$G$3),FALSE),0),VLOOKUP($V7,GERAL!$B$15:$J$36,9,FALSE))</f>
        <v>351</v>
      </c>
      <c r="GQ7" s="146">
        <f>IFERROR(ROUND(VLOOKUP($V7,'CVU IND'!$B$32:$T$43,4+YEAR(GQ$2)-YEAR(GERAL!$G$3),FALSE),0),VLOOKUP($V7,GERAL!$B$15:$J$36,9,FALSE))</f>
        <v>351</v>
      </c>
      <c r="GR7" s="146">
        <f>IFERROR(ROUND(VLOOKUP($V7,'CVU IND'!$B$32:$T$43,4+YEAR(GR$2)-YEAR(GERAL!$G$3),FALSE),0),VLOOKUP($V7,GERAL!$B$15:$J$36,9,FALSE))</f>
        <v>351</v>
      </c>
      <c r="GS7" s="146">
        <f>IFERROR(ROUND(VLOOKUP($V7,'CVU IND'!$B$32:$T$43,4+YEAR(GS$2)-YEAR(GERAL!$G$3),FALSE),0),VLOOKUP($V7,GERAL!$B$15:$J$36,9,FALSE))</f>
        <v>351</v>
      </c>
      <c r="GT7" s="146">
        <f>IFERROR(ROUND(VLOOKUP($V7,'CVU IND'!$B$32:$T$43,4+YEAR(GT$2)-YEAR(GERAL!$G$3),FALSE),0),VLOOKUP($V7,GERAL!$B$15:$J$36,9,FALSE))</f>
        <v>351</v>
      </c>
      <c r="GU7" s="146">
        <f>IFERROR(ROUND(VLOOKUP($V7,'CVU IND'!$B$32:$T$43,4+YEAR(GU$2)-YEAR(GERAL!$G$3),FALSE),0),VLOOKUP($V7,GERAL!$B$15:$J$36,9,FALSE))</f>
        <v>351</v>
      </c>
      <c r="GV7" s="146" t="e">
        <f>IFERROR(ROUND(VLOOKUP($V7,'CVU IND'!$B$32:$T$42,5+YEAR(GV$2)-YEAR(GERAL!$G$3),FALSE),0),VLOOKUP($B7,GERAL!$B$15:$J$36,9,FALSE))</f>
        <v>#N/A</v>
      </c>
      <c r="GW7" s="146" t="e">
        <f>IFERROR(ROUND(VLOOKUP($V7,'CVU IND'!$B$32:$T$42,5+YEAR(GW$2)-YEAR(GERAL!$G$3),FALSE),0),VLOOKUP($B7,GERAL!$B$15:$J$36,9,FALSE))</f>
        <v>#N/A</v>
      </c>
      <c r="GX7" s="146" t="e">
        <f>IFERROR(ROUND(VLOOKUP($V7,'CVU IND'!$B$32:$T$42,5+YEAR(GX$2)-YEAR(GERAL!$G$3),FALSE),0),VLOOKUP($B7,GERAL!$B$15:$J$36,9,FALSE))</f>
        <v>#N/A</v>
      </c>
      <c r="GY7" s="146" t="e">
        <f>IFERROR(ROUND(VLOOKUP($V7,'CVU IND'!$B$32:$T$42,5+YEAR(GY$2)-YEAR(GERAL!$G$3),FALSE),0),VLOOKUP($B7,GERAL!$B$15:$J$36,9,FALSE))</f>
        <v>#N/A</v>
      </c>
      <c r="GZ7" s="146" t="e">
        <f>IFERROR(ROUND(VLOOKUP($V7,'CVU IND'!$B$32:$T$42,5+YEAR(GZ$2)-YEAR(GERAL!$G$3),FALSE),0),VLOOKUP($B7,GERAL!$B$15:$J$36,9,FALSE))</f>
        <v>#N/A</v>
      </c>
      <c r="HA7" s="146" t="e">
        <f>IFERROR(ROUND(VLOOKUP($V7,'CVU IND'!$B$32:$T$42,5+YEAR(HA$2)-YEAR(GERAL!$G$3),FALSE),0),VLOOKUP($B7,GERAL!$B$15:$J$36,9,FALSE))</f>
        <v>#N/A</v>
      </c>
      <c r="HB7" s="146" t="e">
        <f>IFERROR(ROUND(VLOOKUP($V7,'CVU IND'!$B$32:$T$42,5+YEAR(HB$2)-YEAR(GERAL!$G$3),FALSE),0),VLOOKUP($B7,GERAL!$B$15:$J$36,9,FALSE))</f>
        <v>#N/A</v>
      </c>
      <c r="HC7" s="146" t="e">
        <f>IFERROR(ROUND(VLOOKUP($V7,'CVU IND'!$B$32:$T$42,5+YEAR(HC$2)-YEAR(GERAL!$G$3),FALSE),0),VLOOKUP($B7,GERAL!$B$15:$J$36,9,FALSE))</f>
        <v>#N/A</v>
      </c>
      <c r="HD7" s="146" t="e">
        <f>IFERROR(ROUND(VLOOKUP($V7,'CVU IND'!$B$32:$T$42,5+YEAR(HD$2)-YEAR(GERAL!$G$3),FALSE),0),VLOOKUP($B7,GERAL!$B$15:$J$36,9,FALSE))</f>
        <v>#N/A</v>
      </c>
      <c r="HE7" s="146" t="e">
        <f>IFERROR(ROUND(VLOOKUP($V7,'CVU IND'!$B$32:$T$42,5+YEAR(HE$2)-YEAR(GERAL!$G$3),FALSE),0),VLOOKUP($B7,GERAL!$B$15:$J$36,9,FALSE))</f>
        <v>#N/A</v>
      </c>
      <c r="HF7" s="146" t="e">
        <f>IFERROR(ROUND(VLOOKUP($V7,'CVU IND'!$B$32:$T$42,5+YEAR(HF$2)-YEAR(GERAL!$G$3),FALSE),0),VLOOKUP($B7,GERAL!$B$15:$J$36,9,FALSE))</f>
        <v>#N/A</v>
      </c>
      <c r="HG7" s="146" t="e">
        <f>IFERROR(ROUND(VLOOKUP($V7,'CVU IND'!$B$32:$T$42,5+YEAR(HG$2)-YEAR(GERAL!$G$3),FALSE),0),VLOOKUP($B7,GERAL!$B$15:$J$36,9,FALSE))</f>
        <v>#N/A</v>
      </c>
      <c r="HH7" s="146" t="e">
        <f>IFERROR(ROUND(VLOOKUP($V7,'CVU IND'!$B$32:$T$42,5+YEAR(HH$2)-YEAR(GERAL!$G$3),FALSE),0),VLOOKUP($B7,GERAL!$B$15:$J$36,9,FALSE))</f>
        <v>#N/A</v>
      </c>
      <c r="HI7" s="146" t="e">
        <f>IFERROR(ROUND(VLOOKUP($V7,'CVU IND'!$B$32:$T$42,5+YEAR(HI$2)-YEAR(GERAL!$G$3),FALSE),0),VLOOKUP($B7,GERAL!$B$15:$J$36,9,FALSE))</f>
        <v>#N/A</v>
      </c>
      <c r="HJ7" s="146" t="e">
        <f>IFERROR(ROUND(VLOOKUP($V7,'CVU IND'!$B$32:$T$42,5+YEAR(HJ$2)-YEAR(GERAL!$G$3),FALSE),0),VLOOKUP($B7,GERAL!$B$15:$J$36,9,FALSE))</f>
        <v>#N/A</v>
      </c>
      <c r="HK7" s="146" t="e">
        <f>IFERROR(ROUND(VLOOKUP($V7,'CVU IND'!$B$32:$T$42,5+YEAR(HK$2)-YEAR(GERAL!$G$3),FALSE),0),VLOOKUP($B7,GERAL!$B$15:$J$36,9,FALSE))</f>
        <v>#N/A</v>
      </c>
      <c r="HL7" s="146" t="e">
        <f>IFERROR(ROUND(VLOOKUP($V7,'CVU IND'!$B$32:$T$42,5+YEAR(HL$2)-YEAR(GERAL!$G$3),FALSE),0),VLOOKUP($B7,GERAL!$B$15:$J$36,9,FALSE))</f>
        <v>#N/A</v>
      </c>
      <c r="HM7" s="146" t="e">
        <f>IFERROR(ROUND(VLOOKUP($V7,'CVU IND'!$B$32:$T$42,5+YEAR(HM$2)-YEAR(GERAL!$G$3),FALSE),0),VLOOKUP($B7,GERAL!$B$15:$J$36,9,FALSE))</f>
        <v>#N/A</v>
      </c>
      <c r="HN7" s="146" t="e">
        <f>IFERROR(ROUND(VLOOKUP($V7,'CVU IND'!$B$32:$T$42,5+YEAR(HN$2)-YEAR(GERAL!$G$3),FALSE),0),VLOOKUP($B7,GERAL!$B$15:$J$36,9,FALSE))</f>
        <v>#N/A</v>
      </c>
      <c r="HO7" s="146" t="e">
        <f>IFERROR(ROUND(VLOOKUP($V7,'CVU IND'!$B$32:$T$42,5+YEAR(HO$2)-YEAR(GERAL!$G$3),FALSE),0),VLOOKUP($B7,GERAL!$B$15:$J$36,9,FALSE))</f>
        <v>#N/A</v>
      </c>
      <c r="HP7" s="146" t="e">
        <f>IFERROR(ROUND(VLOOKUP($V7,'CVU IND'!$B$32:$T$42,5+YEAR(HP$2)-YEAR(GERAL!$G$3),FALSE),0),VLOOKUP($B7,GERAL!$B$15:$J$36,9,FALSE))</f>
        <v>#N/A</v>
      </c>
      <c r="HQ7" s="146" t="e">
        <f>IFERROR(ROUND(VLOOKUP($V7,'CVU IND'!$B$32:$T$42,5+YEAR(HQ$2)-YEAR(GERAL!$G$3),FALSE),0),VLOOKUP($B7,GERAL!$B$15:$J$36,9,FALSE))</f>
        <v>#N/A</v>
      </c>
      <c r="HR7" s="146" t="e">
        <f>IFERROR(ROUND(VLOOKUP($V7,'CVU IND'!$B$32:$T$42,5+YEAR(HR$2)-YEAR(GERAL!$G$3),FALSE),0),VLOOKUP($B7,GERAL!$B$15:$J$36,9,FALSE))</f>
        <v>#N/A</v>
      </c>
      <c r="HS7" s="146" t="e">
        <f>IFERROR(ROUND(VLOOKUP($V7,'CVU IND'!$B$32:$T$42,5+YEAR(HS$2)-YEAR(GERAL!$G$3),FALSE),0),VLOOKUP($B7,GERAL!$B$15:$J$36,9,FALSE))</f>
        <v>#N/A</v>
      </c>
      <c r="HT7" s="146" t="e">
        <f>IFERROR(ROUND(VLOOKUP($V7,'CVU IND'!$B$32:$T$42,5+YEAR(HT$2)-YEAR(GERAL!$G$3),FALSE),0),VLOOKUP($B7,GERAL!$B$15:$J$36,9,FALSE))</f>
        <v>#N/A</v>
      </c>
      <c r="HU7" s="146" t="e">
        <f>IFERROR(ROUND(VLOOKUP($V7,'CVU IND'!$B$32:$T$42,5+YEAR(HU$2)-YEAR(GERAL!$G$3),FALSE),0),VLOOKUP($B7,GERAL!$B$15:$J$36,9,FALSE))</f>
        <v>#N/A</v>
      </c>
      <c r="HV7" s="146" t="e">
        <f>IFERROR(ROUND(VLOOKUP($V7,'CVU IND'!$B$32:$T$42,5+YEAR(HV$2)-YEAR(GERAL!$G$3),FALSE),0),VLOOKUP($B7,GERAL!$B$15:$J$36,9,FALSE))</f>
        <v>#N/A</v>
      </c>
      <c r="HW7" s="146" t="e">
        <f>IFERROR(ROUND(VLOOKUP($V7,'CVU IND'!$B$32:$T$42,5+YEAR(HW$2)-YEAR(GERAL!$G$3),FALSE),0),VLOOKUP($B7,GERAL!$B$15:$J$36,9,FALSE))</f>
        <v>#N/A</v>
      </c>
      <c r="HX7" s="146" t="e">
        <f>IFERROR(ROUND(VLOOKUP($V7,'CVU IND'!$B$32:$T$42,5+YEAR(HX$2)-YEAR(GERAL!$G$3),FALSE),0),VLOOKUP($B7,GERAL!$B$15:$J$36,9,FALSE))</f>
        <v>#N/A</v>
      </c>
      <c r="HY7" s="146" t="e">
        <f>IFERROR(ROUND(VLOOKUP($V7,'CVU IND'!$B$32:$T$42,5+YEAR(HY$2)-YEAR(GERAL!$G$3),FALSE),0),VLOOKUP($B7,GERAL!$B$15:$J$36,9,FALSE))</f>
        <v>#N/A</v>
      </c>
      <c r="HZ7" s="146" t="e">
        <f>IFERROR(ROUND(VLOOKUP($V7,'CVU IND'!$B$32:$T$42,5+YEAR(HZ$2)-YEAR(GERAL!$G$3),FALSE),0),VLOOKUP($B7,GERAL!$B$15:$J$36,9,FALSE))</f>
        <v>#N/A</v>
      </c>
      <c r="IA7" s="146" t="e">
        <f>IFERROR(ROUND(VLOOKUP($V7,'CVU IND'!$B$32:$T$42,5+YEAR(IA$2)-YEAR(GERAL!$G$3),FALSE),0),VLOOKUP($B7,GERAL!$B$15:$J$36,9,FALSE))</f>
        <v>#N/A</v>
      </c>
      <c r="IB7" s="146" t="e">
        <f>IFERROR(ROUND(VLOOKUP($V7,'CVU IND'!$B$32:$T$42,5+YEAR(IB$2)-YEAR(GERAL!$G$3),FALSE),0),VLOOKUP($B7,GERAL!$B$15:$J$36,9,FALSE))</f>
        <v>#N/A</v>
      </c>
      <c r="IC7" s="146" t="e">
        <f>IFERROR(ROUND(VLOOKUP($V7,'CVU IND'!$B$32:$T$42,5+YEAR(IC$2)-YEAR(GERAL!$G$3),FALSE),0),VLOOKUP($B7,GERAL!$B$15:$J$36,9,FALSE))</f>
        <v>#N/A</v>
      </c>
      <c r="ID7" s="146" t="e">
        <f>IFERROR(ROUND(VLOOKUP($V7,'CVU IND'!$B$32:$T$42,5+YEAR(ID$2)-YEAR(GERAL!$G$3),FALSE),0),VLOOKUP($B7,GERAL!$B$15:$J$36,9,FALSE))</f>
        <v>#N/A</v>
      </c>
      <c r="IE7" s="146" t="e">
        <f>IFERROR(ROUND(VLOOKUP($V7,'CVU IND'!$B$32:$T$42,5+YEAR(IE$2)-YEAR(GERAL!$G$3),FALSE),0),VLOOKUP($B7,GERAL!$B$15:$J$36,9,FALSE))</f>
        <v>#N/A</v>
      </c>
      <c r="IF7" s="146" t="e">
        <f>IFERROR(ROUND(VLOOKUP($V7,'CVU IND'!$B$32:$T$42,5+YEAR(IF$2)-YEAR(GERAL!$G$3),FALSE),0),VLOOKUP($B7,GERAL!$B$15:$J$36,9,FALSE))</f>
        <v>#N/A</v>
      </c>
      <c r="IG7" s="146" t="e">
        <f>IFERROR(ROUND(VLOOKUP($V7,'CVU IND'!$B$32:$T$42,5+YEAR(IG$2)-YEAR(GERAL!$G$3),FALSE),0),VLOOKUP($B7,GERAL!$B$15:$J$36,9,FALSE))</f>
        <v>#N/A</v>
      </c>
      <c r="IH7" s="146" t="e">
        <f>IFERROR(ROUND(VLOOKUP($V7,'CVU IND'!$B$32:$T$42,5+YEAR(IH$2)-YEAR(GERAL!$G$3),FALSE),0),VLOOKUP($B7,GERAL!$B$15:$J$36,9,FALSE))</f>
        <v>#N/A</v>
      </c>
      <c r="II7" s="146" t="e">
        <f>IFERROR(ROUND(VLOOKUP($V7,'CVU IND'!$B$32:$T$42,5+YEAR(II$2)-YEAR(GERAL!$G$3),FALSE),0),VLOOKUP($B7,GERAL!$B$15:$J$36,9,FALSE))</f>
        <v>#N/A</v>
      </c>
      <c r="IJ7" s="146" t="e">
        <f>IFERROR(ROUND(VLOOKUP($V7,'CVU IND'!$B$32:$T$42,5+YEAR(IJ$2)-YEAR(GERAL!$G$3),FALSE),0),VLOOKUP($B7,GERAL!$B$15:$J$36,9,FALSE))</f>
        <v>#N/A</v>
      </c>
      <c r="IK7" s="146" t="e">
        <f>IFERROR(ROUND(VLOOKUP($V7,'CVU IND'!$B$32:$T$42,5+YEAR(IK$2)-YEAR(GERAL!$G$3),FALSE),0),VLOOKUP($B7,GERAL!$B$15:$J$36,9,FALSE))</f>
        <v>#N/A</v>
      </c>
      <c r="IL7" s="146" t="e">
        <f>IFERROR(ROUND(VLOOKUP($V7,'CVU IND'!$B$32:$T$42,5+YEAR(IL$2)-YEAR(GERAL!$G$3),FALSE),0),VLOOKUP($B7,GERAL!$B$15:$J$36,9,FALSE))</f>
        <v>#N/A</v>
      </c>
      <c r="IM7" s="146" t="e">
        <f>IFERROR(ROUND(VLOOKUP($V7,'CVU IND'!$B$32:$T$42,5+YEAR(IM$2)-YEAR(GERAL!$G$3),FALSE),0),VLOOKUP($B7,GERAL!$B$15:$J$36,9,FALSE))</f>
        <v>#N/A</v>
      </c>
      <c r="IN7" s="146" t="e">
        <f>IFERROR(ROUND(VLOOKUP($V7,'CVU IND'!$B$32:$T$42,5+YEAR(IN$2)-YEAR(GERAL!$G$3),FALSE),0),VLOOKUP($B7,GERAL!$B$15:$J$36,9,FALSE))</f>
        <v>#N/A</v>
      </c>
      <c r="IO7" s="146" t="e">
        <f>IFERROR(ROUND(VLOOKUP($V7,'CVU IND'!$B$32:$T$42,5+YEAR(IO$2)-YEAR(GERAL!$G$3),FALSE),0),VLOOKUP($B7,GERAL!$B$15:$J$36,9,FALSE))</f>
        <v>#N/A</v>
      </c>
      <c r="IP7" s="146" t="e">
        <f>IFERROR(ROUND(VLOOKUP($V7,'CVU IND'!$B$32:$T$42,5+YEAR(IP$2)-YEAR(GERAL!$G$3),FALSE),0),VLOOKUP($B7,GERAL!$B$15:$J$36,9,FALSE))</f>
        <v>#N/A</v>
      </c>
      <c r="IQ7" s="146" t="e">
        <f>IFERROR(ROUND(VLOOKUP($V7,'CVU IND'!$B$32:$T$42,5+YEAR(IQ$2)-YEAR(GERAL!$G$3),FALSE),0),VLOOKUP($B7,GERAL!$B$15:$J$36,9,FALSE))</f>
        <v>#N/A</v>
      </c>
    </row>
    <row r="8" spans="1:251" x14ac:dyDescent="0.25">
      <c r="A8" s="155">
        <v>417</v>
      </c>
      <c r="B8" s="176" t="str">
        <f t="shared" si="1"/>
        <v>GNL S I 100</v>
      </c>
      <c r="C8" s="155">
        <v>2</v>
      </c>
      <c r="D8" s="177">
        <v>0.01</v>
      </c>
      <c r="E8" s="178">
        <f>E5</f>
        <v>72853.781808189975</v>
      </c>
      <c r="F8" s="179">
        <f>GERAL!K25</f>
        <v>1</v>
      </c>
      <c r="G8" s="180">
        <f t="shared" si="2"/>
        <v>268</v>
      </c>
      <c r="H8" s="181" t="str">
        <f t="shared" si="3"/>
        <v>417GNL S I 100</v>
      </c>
      <c r="I8" s="181"/>
      <c r="J8" s="145">
        <f>GERAL!N25</f>
        <v>2024</v>
      </c>
      <c r="K8" s="145">
        <f>J8*12-YEAR(GERAL!$G$3)*12+1</f>
        <v>49</v>
      </c>
      <c r="L8" s="181"/>
      <c r="M8" s="181"/>
      <c r="N8" s="182">
        <v>1</v>
      </c>
      <c r="O8" s="181">
        <v>1</v>
      </c>
      <c r="P8" s="146">
        <f>(1-GERAL!P25/100)*(1-GERAL!Q25/100)</f>
        <v>0.95062499999999994</v>
      </c>
      <c r="V8" s="155" t="s">
        <v>181</v>
      </c>
      <c r="X8" s="146">
        <f>IFERROR(ROUND(VLOOKUP($V8,'CVU IND'!$B$32:$T$43,4+YEAR(X$2)-YEAR(GERAL!$G$3),FALSE),0),VLOOKUP($V8,GERAL!$B$15:$J$36,9,FALSE))</f>
        <v>268</v>
      </c>
      <c r="Y8" s="146">
        <f>IFERROR(ROUND(VLOOKUP($V8,'CVU IND'!$B$32:$T$43,4+YEAR(Y$2)-YEAR(GERAL!$G$3),FALSE),0),VLOOKUP($V8,GERAL!$B$15:$J$36,9,FALSE))</f>
        <v>268</v>
      </c>
      <c r="Z8" s="146">
        <f>IFERROR(ROUND(VLOOKUP($V8,'CVU IND'!$B$32:$T$43,4+YEAR(Z$2)-YEAR(GERAL!$G$3),FALSE),0),VLOOKUP($V8,GERAL!$B$15:$J$36,9,FALSE))</f>
        <v>268</v>
      </c>
      <c r="AA8" s="146">
        <f>IFERROR(ROUND(VLOOKUP($V8,'CVU IND'!$B$32:$T$43,4+YEAR(AA$2)-YEAR(GERAL!$G$3),FALSE),0),VLOOKUP($V8,GERAL!$B$15:$J$36,9,FALSE))</f>
        <v>268</v>
      </c>
      <c r="AB8" s="146">
        <f>IFERROR(ROUND(VLOOKUP($V8,'CVU IND'!$B$32:$T$43,4+YEAR(AB$2)-YEAR(GERAL!$G$3),FALSE),0),VLOOKUP($V8,GERAL!$B$15:$J$36,9,FALSE))</f>
        <v>268</v>
      </c>
      <c r="AC8" s="146">
        <f>IFERROR(ROUND(VLOOKUP($V8,'CVU IND'!$B$32:$T$43,4+YEAR(AC$2)-YEAR(GERAL!$G$3),FALSE),0),VLOOKUP($V8,GERAL!$B$15:$J$36,9,FALSE))</f>
        <v>268</v>
      </c>
      <c r="AD8" s="146">
        <f>IFERROR(ROUND(VLOOKUP($V8,'CVU IND'!$B$32:$T$43,4+YEAR(AD$2)-YEAR(GERAL!$G$3),FALSE),0),VLOOKUP($V8,GERAL!$B$15:$J$36,9,FALSE))</f>
        <v>268</v>
      </c>
      <c r="AE8" s="146">
        <f>IFERROR(ROUND(VLOOKUP($V8,'CVU IND'!$B$32:$T$43,4+YEAR(AE$2)-YEAR(GERAL!$G$3),FALSE),0),VLOOKUP($V8,GERAL!$B$15:$J$36,9,FALSE))</f>
        <v>268</v>
      </c>
      <c r="AF8" s="146">
        <f>IFERROR(ROUND(VLOOKUP($V8,'CVU IND'!$B$32:$T$43,4+YEAR(AF$2)-YEAR(GERAL!$G$3),FALSE),0),VLOOKUP($V8,GERAL!$B$15:$J$36,9,FALSE))</f>
        <v>268</v>
      </c>
      <c r="AG8" s="146">
        <f>IFERROR(ROUND(VLOOKUP($V8,'CVU IND'!$B$32:$T$43,4+YEAR(AG$2)-YEAR(GERAL!$G$3),FALSE),0),VLOOKUP($V8,GERAL!$B$15:$J$36,9,FALSE))</f>
        <v>268</v>
      </c>
      <c r="AH8" s="146">
        <f>IFERROR(ROUND(VLOOKUP($V8,'CVU IND'!$B$32:$T$43,4+YEAR(AH$2)-YEAR(GERAL!$G$3),FALSE),0),VLOOKUP($V8,GERAL!$B$15:$J$36,9,FALSE))</f>
        <v>268</v>
      </c>
      <c r="AI8" s="146">
        <f>IFERROR(ROUND(VLOOKUP($V8,'CVU IND'!$B$32:$T$43,4+YEAR(AI$2)-YEAR(GERAL!$G$3),FALSE),0),VLOOKUP($V8,GERAL!$B$15:$J$36,9,FALSE))</f>
        <v>268</v>
      </c>
      <c r="AJ8" s="146">
        <f>IFERROR(ROUND(VLOOKUP($V8,'CVU IND'!$B$32:$T$43,4+YEAR(AJ$2)-YEAR(GERAL!$G$3),FALSE),0),VLOOKUP($V8,GERAL!$B$15:$J$36,9,FALSE))</f>
        <v>271</v>
      </c>
      <c r="AK8" s="146">
        <f>IFERROR(ROUND(VLOOKUP($V8,'CVU IND'!$B$32:$T$43,4+YEAR(AK$2)-YEAR(GERAL!$G$3),FALSE),0),VLOOKUP($V8,GERAL!$B$15:$J$36,9,FALSE))</f>
        <v>271</v>
      </c>
      <c r="AL8" s="146">
        <f>IFERROR(ROUND(VLOOKUP($V8,'CVU IND'!$B$32:$T$43,4+YEAR(AL$2)-YEAR(GERAL!$G$3),FALSE),0),VLOOKUP($V8,GERAL!$B$15:$J$36,9,FALSE))</f>
        <v>271</v>
      </c>
      <c r="AM8" s="146">
        <f>IFERROR(ROUND(VLOOKUP($V8,'CVU IND'!$B$32:$T$43,4+YEAR(AM$2)-YEAR(GERAL!$G$3),FALSE),0),VLOOKUP($V8,GERAL!$B$15:$J$36,9,FALSE))</f>
        <v>271</v>
      </c>
      <c r="AN8" s="146">
        <f>IFERROR(ROUND(VLOOKUP($V8,'CVU IND'!$B$32:$T$43,4+YEAR(AN$2)-YEAR(GERAL!$G$3),FALSE),0),VLOOKUP($V8,GERAL!$B$15:$J$36,9,FALSE))</f>
        <v>271</v>
      </c>
      <c r="AO8" s="146">
        <f>IFERROR(ROUND(VLOOKUP($V8,'CVU IND'!$B$32:$T$43,4+YEAR(AO$2)-YEAR(GERAL!$G$3),FALSE),0),VLOOKUP($V8,GERAL!$B$15:$J$36,9,FALSE))</f>
        <v>271</v>
      </c>
      <c r="AP8" s="146">
        <f>IFERROR(ROUND(VLOOKUP($V8,'CVU IND'!$B$32:$T$43,4+YEAR(AP$2)-YEAR(GERAL!$G$3),FALSE),0),VLOOKUP($V8,GERAL!$B$15:$J$36,9,FALSE))</f>
        <v>271</v>
      </c>
      <c r="AQ8" s="146">
        <f>IFERROR(ROUND(VLOOKUP($V8,'CVU IND'!$B$32:$T$43,4+YEAR(AQ$2)-YEAR(GERAL!$G$3),FALSE),0),VLOOKUP($V8,GERAL!$B$15:$J$36,9,FALSE))</f>
        <v>271</v>
      </c>
      <c r="AR8" s="146">
        <f>IFERROR(ROUND(VLOOKUP($V8,'CVU IND'!$B$32:$T$43,4+YEAR(AR$2)-YEAR(GERAL!$G$3),FALSE),0),VLOOKUP($V8,GERAL!$B$15:$J$36,9,FALSE))</f>
        <v>271</v>
      </c>
      <c r="AS8" s="146">
        <f>IFERROR(ROUND(VLOOKUP($V8,'CVU IND'!$B$32:$T$43,4+YEAR(AS$2)-YEAR(GERAL!$G$3),FALSE),0),VLOOKUP($V8,GERAL!$B$15:$J$36,9,FALSE))</f>
        <v>271</v>
      </c>
      <c r="AT8" s="146">
        <f>IFERROR(ROUND(VLOOKUP($V8,'CVU IND'!$B$32:$T$43,4+YEAR(AT$2)-YEAR(GERAL!$G$3),FALSE),0),VLOOKUP($V8,GERAL!$B$15:$J$36,9,FALSE))</f>
        <v>271</v>
      </c>
      <c r="AU8" s="146">
        <f>IFERROR(ROUND(VLOOKUP($V8,'CVU IND'!$B$32:$T$43,4+YEAR(AU$2)-YEAR(GERAL!$G$3),FALSE),0),VLOOKUP($V8,GERAL!$B$15:$J$36,9,FALSE))</f>
        <v>271</v>
      </c>
      <c r="AV8" s="146">
        <f>IFERROR(ROUND(VLOOKUP($V8,'CVU IND'!$B$32:$T$43,4+YEAR(AV$2)-YEAR(GERAL!$G$3),FALSE),0),VLOOKUP($V8,GERAL!$B$15:$J$36,9,FALSE))</f>
        <v>270</v>
      </c>
      <c r="AW8" s="146">
        <f>IFERROR(ROUND(VLOOKUP($V8,'CVU IND'!$B$32:$T$43,4+YEAR(AW$2)-YEAR(GERAL!$G$3),FALSE),0),VLOOKUP($V8,GERAL!$B$15:$J$36,9,FALSE))</f>
        <v>270</v>
      </c>
      <c r="AX8" s="146">
        <f>IFERROR(ROUND(VLOOKUP($V8,'CVU IND'!$B$32:$T$43,4+YEAR(AX$2)-YEAR(GERAL!$G$3),FALSE),0),VLOOKUP($V8,GERAL!$B$15:$J$36,9,FALSE))</f>
        <v>270</v>
      </c>
      <c r="AY8" s="146">
        <f>IFERROR(ROUND(VLOOKUP($V8,'CVU IND'!$B$32:$T$43,4+YEAR(AY$2)-YEAR(GERAL!$G$3),FALSE),0),VLOOKUP($V8,GERAL!$B$15:$J$36,9,FALSE))</f>
        <v>270</v>
      </c>
      <c r="AZ8" s="146">
        <f>IFERROR(ROUND(VLOOKUP($V8,'CVU IND'!$B$32:$T$43,4+YEAR(AZ$2)-YEAR(GERAL!$G$3),FALSE),0),VLOOKUP($V8,GERAL!$B$15:$J$36,9,FALSE))</f>
        <v>270</v>
      </c>
      <c r="BA8" s="146">
        <f>IFERROR(ROUND(VLOOKUP($V8,'CVU IND'!$B$32:$T$43,4+YEAR(BA$2)-YEAR(GERAL!$G$3),FALSE),0),VLOOKUP($V8,GERAL!$B$15:$J$36,9,FALSE))</f>
        <v>270</v>
      </c>
      <c r="BB8" s="146">
        <f>IFERROR(ROUND(VLOOKUP($V8,'CVU IND'!$B$32:$T$43,4+YEAR(BB$2)-YEAR(GERAL!$G$3),FALSE),0),VLOOKUP($V8,GERAL!$B$15:$J$36,9,FALSE))</f>
        <v>270</v>
      </c>
      <c r="BC8" s="146">
        <f>IFERROR(ROUND(VLOOKUP($V8,'CVU IND'!$B$32:$T$43,4+YEAR(BC$2)-YEAR(GERAL!$G$3),FALSE),0),VLOOKUP($V8,GERAL!$B$15:$J$36,9,FALSE))</f>
        <v>270</v>
      </c>
      <c r="BD8" s="146">
        <f>IFERROR(ROUND(VLOOKUP($V8,'CVU IND'!$B$32:$T$43,4+YEAR(BD$2)-YEAR(GERAL!$G$3),FALSE),0),VLOOKUP($V8,GERAL!$B$15:$J$36,9,FALSE))</f>
        <v>270</v>
      </c>
      <c r="BE8" s="146">
        <f>IFERROR(ROUND(VLOOKUP($V8,'CVU IND'!$B$32:$T$43,4+YEAR(BE$2)-YEAR(GERAL!$G$3),FALSE),0),VLOOKUP($V8,GERAL!$B$15:$J$36,9,FALSE))</f>
        <v>270</v>
      </c>
      <c r="BF8" s="146">
        <f>IFERROR(ROUND(VLOOKUP($V8,'CVU IND'!$B$32:$T$43,4+YEAR(BF$2)-YEAR(GERAL!$G$3),FALSE),0),VLOOKUP($V8,GERAL!$B$15:$J$36,9,FALSE))</f>
        <v>270</v>
      </c>
      <c r="BG8" s="146">
        <f>IFERROR(ROUND(VLOOKUP($V8,'CVU IND'!$B$32:$T$43,4+YEAR(BG$2)-YEAR(GERAL!$G$3),FALSE),0),VLOOKUP($V8,GERAL!$B$15:$J$36,9,FALSE))</f>
        <v>270</v>
      </c>
      <c r="BH8" s="146">
        <f>IFERROR(ROUND(VLOOKUP($V8,'CVU IND'!$B$32:$T$43,4+YEAR(BH$2)-YEAR(GERAL!$G$3),FALSE),0),VLOOKUP($V8,GERAL!$B$15:$J$36,9,FALSE))</f>
        <v>272</v>
      </c>
      <c r="BI8" s="146">
        <f>IFERROR(ROUND(VLOOKUP($V8,'CVU IND'!$B$32:$T$43,4+YEAR(BI$2)-YEAR(GERAL!$G$3),FALSE),0),VLOOKUP($V8,GERAL!$B$15:$J$36,9,FALSE))</f>
        <v>272</v>
      </c>
      <c r="BJ8" s="146">
        <f>IFERROR(ROUND(VLOOKUP($V8,'CVU IND'!$B$32:$T$43,4+YEAR(BJ$2)-YEAR(GERAL!$G$3),FALSE),0),VLOOKUP($V8,GERAL!$B$15:$J$36,9,FALSE))</f>
        <v>272</v>
      </c>
      <c r="BK8" s="146">
        <f>IFERROR(ROUND(VLOOKUP($V8,'CVU IND'!$B$32:$T$43,4+YEAR(BK$2)-YEAR(GERAL!$G$3),FALSE),0),VLOOKUP($V8,GERAL!$B$15:$J$36,9,FALSE))</f>
        <v>272</v>
      </c>
      <c r="BL8" s="146">
        <f>IFERROR(ROUND(VLOOKUP($V8,'CVU IND'!$B$32:$T$43,4+YEAR(BL$2)-YEAR(GERAL!$G$3),FALSE),0),VLOOKUP($V8,GERAL!$B$15:$J$36,9,FALSE))</f>
        <v>272</v>
      </c>
      <c r="BM8" s="146">
        <f>IFERROR(ROUND(VLOOKUP($V8,'CVU IND'!$B$32:$T$43,4+YEAR(BM$2)-YEAR(GERAL!$G$3),FALSE),0),VLOOKUP($V8,GERAL!$B$15:$J$36,9,FALSE))</f>
        <v>272</v>
      </c>
      <c r="BN8" s="146">
        <f>IFERROR(ROUND(VLOOKUP($V8,'CVU IND'!$B$32:$T$43,4+YEAR(BN$2)-YEAR(GERAL!$G$3),FALSE),0),VLOOKUP($V8,GERAL!$B$15:$J$36,9,FALSE))</f>
        <v>272</v>
      </c>
      <c r="BO8" s="146">
        <f>IFERROR(ROUND(VLOOKUP($V8,'CVU IND'!$B$32:$T$43,4+YEAR(BO$2)-YEAR(GERAL!$G$3),FALSE),0),VLOOKUP($V8,GERAL!$B$15:$J$36,9,FALSE))</f>
        <v>272</v>
      </c>
      <c r="BP8" s="146">
        <f>IFERROR(ROUND(VLOOKUP($V8,'CVU IND'!$B$32:$T$43,4+YEAR(BP$2)-YEAR(GERAL!$G$3),FALSE),0),VLOOKUP($V8,GERAL!$B$15:$J$36,9,FALSE))</f>
        <v>272</v>
      </c>
      <c r="BQ8" s="146">
        <f>IFERROR(ROUND(VLOOKUP($V8,'CVU IND'!$B$32:$T$43,4+YEAR(BQ$2)-YEAR(GERAL!$G$3),FALSE),0),VLOOKUP($V8,GERAL!$B$15:$J$36,9,FALSE))</f>
        <v>272</v>
      </c>
      <c r="BR8" s="146">
        <f>IFERROR(ROUND(VLOOKUP($V8,'CVU IND'!$B$32:$T$43,4+YEAR(BR$2)-YEAR(GERAL!$G$3),FALSE),0),VLOOKUP($V8,GERAL!$B$15:$J$36,9,FALSE))</f>
        <v>272</v>
      </c>
      <c r="BS8" s="146">
        <f>IFERROR(ROUND(VLOOKUP($V8,'CVU IND'!$B$32:$T$43,4+YEAR(BS$2)-YEAR(GERAL!$G$3),FALSE),0),VLOOKUP($V8,GERAL!$B$15:$J$36,9,FALSE))</f>
        <v>272</v>
      </c>
      <c r="BT8" s="146">
        <f>IFERROR(ROUND(VLOOKUP($V8,'CVU IND'!$B$32:$T$43,4+YEAR(BT$2)-YEAR(GERAL!$G$3),FALSE),0),VLOOKUP($V8,GERAL!$B$15:$J$36,9,FALSE))</f>
        <v>276</v>
      </c>
      <c r="BU8" s="146">
        <f>IFERROR(ROUND(VLOOKUP($V8,'CVU IND'!$B$32:$T$43,4+YEAR(BU$2)-YEAR(GERAL!$G$3),FALSE),0),VLOOKUP($V8,GERAL!$B$15:$J$36,9,FALSE))</f>
        <v>276</v>
      </c>
      <c r="BV8" s="146">
        <f>IFERROR(ROUND(VLOOKUP($V8,'CVU IND'!$B$32:$T$43,4+YEAR(BV$2)-YEAR(GERAL!$G$3),FALSE),0),VLOOKUP($V8,GERAL!$B$15:$J$36,9,FALSE))</f>
        <v>276</v>
      </c>
      <c r="BW8" s="146">
        <f>IFERROR(ROUND(VLOOKUP($V8,'CVU IND'!$B$32:$T$43,4+YEAR(BW$2)-YEAR(GERAL!$G$3),FALSE),0),VLOOKUP($V8,GERAL!$B$15:$J$36,9,FALSE))</f>
        <v>276</v>
      </c>
      <c r="BX8" s="146">
        <f>IFERROR(ROUND(VLOOKUP($V8,'CVU IND'!$B$32:$T$43,4+YEAR(BX$2)-YEAR(GERAL!$G$3),FALSE),0),VLOOKUP($V8,GERAL!$B$15:$J$36,9,FALSE))</f>
        <v>276</v>
      </c>
      <c r="BY8" s="146">
        <f>IFERROR(ROUND(VLOOKUP($V8,'CVU IND'!$B$32:$T$43,4+YEAR(BY$2)-YEAR(GERAL!$G$3),FALSE),0),VLOOKUP($V8,GERAL!$B$15:$J$36,9,FALSE))</f>
        <v>276</v>
      </c>
      <c r="BZ8" s="146">
        <f>IFERROR(ROUND(VLOOKUP($V8,'CVU IND'!$B$32:$T$43,4+YEAR(BZ$2)-YEAR(GERAL!$G$3),FALSE),0),VLOOKUP($V8,GERAL!$B$15:$J$36,9,FALSE))</f>
        <v>276</v>
      </c>
      <c r="CA8" s="146">
        <f>IFERROR(ROUND(VLOOKUP($V8,'CVU IND'!$B$32:$T$43,4+YEAR(CA$2)-YEAR(GERAL!$G$3),FALSE),0),VLOOKUP($V8,GERAL!$B$15:$J$36,9,FALSE))</f>
        <v>276</v>
      </c>
      <c r="CB8" s="146">
        <f>IFERROR(ROUND(VLOOKUP($V8,'CVU IND'!$B$32:$T$43,4+YEAR(CB$2)-YEAR(GERAL!$G$3),FALSE),0),VLOOKUP($V8,GERAL!$B$15:$J$36,9,FALSE))</f>
        <v>276</v>
      </c>
      <c r="CC8" s="146">
        <f>IFERROR(ROUND(VLOOKUP($V8,'CVU IND'!$B$32:$T$43,4+YEAR(CC$2)-YEAR(GERAL!$G$3),FALSE),0),VLOOKUP($V8,GERAL!$B$15:$J$36,9,FALSE))</f>
        <v>276</v>
      </c>
      <c r="CD8" s="146">
        <f>IFERROR(ROUND(VLOOKUP($V8,'CVU IND'!$B$32:$T$43,4+YEAR(CD$2)-YEAR(GERAL!$G$3),FALSE),0),VLOOKUP($V8,GERAL!$B$15:$J$36,9,FALSE))</f>
        <v>276</v>
      </c>
      <c r="CE8" s="146">
        <f>IFERROR(ROUND(VLOOKUP($V8,'CVU IND'!$B$32:$T$43,4+YEAR(CE$2)-YEAR(GERAL!$G$3),FALSE),0),VLOOKUP($V8,GERAL!$B$15:$J$36,9,FALSE))</f>
        <v>276</v>
      </c>
      <c r="CF8" s="146">
        <f>IFERROR(ROUND(VLOOKUP($V8,'CVU IND'!$B$32:$T$43,4+YEAR(CF$2)-YEAR(GERAL!$G$3),FALSE),0),VLOOKUP($V8,GERAL!$B$15:$J$36,9,FALSE))</f>
        <v>285</v>
      </c>
      <c r="CG8" s="146">
        <f>IFERROR(ROUND(VLOOKUP($V8,'CVU IND'!$B$32:$T$43,4+YEAR(CG$2)-YEAR(GERAL!$G$3),FALSE),0),VLOOKUP($V8,GERAL!$B$15:$J$36,9,FALSE))</f>
        <v>285</v>
      </c>
      <c r="CH8" s="146">
        <f>IFERROR(ROUND(VLOOKUP($V8,'CVU IND'!$B$32:$T$43,4+YEAR(CH$2)-YEAR(GERAL!$G$3),FALSE),0),VLOOKUP($V8,GERAL!$B$15:$J$36,9,FALSE))</f>
        <v>285</v>
      </c>
      <c r="CI8" s="146">
        <f>IFERROR(ROUND(VLOOKUP($V8,'CVU IND'!$B$32:$T$43,4+YEAR(CI$2)-YEAR(GERAL!$G$3),FALSE),0),VLOOKUP($V8,GERAL!$B$15:$J$36,9,FALSE))</f>
        <v>285</v>
      </c>
      <c r="CJ8" s="146">
        <f>IFERROR(ROUND(VLOOKUP($V8,'CVU IND'!$B$32:$T$43,4+YEAR(CJ$2)-YEAR(GERAL!$G$3),FALSE),0),VLOOKUP($V8,GERAL!$B$15:$J$36,9,FALSE))</f>
        <v>285</v>
      </c>
      <c r="CK8" s="146">
        <f>IFERROR(ROUND(VLOOKUP($V8,'CVU IND'!$B$32:$T$43,4+YEAR(CK$2)-YEAR(GERAL!$G$3),FALSE),0),VLOOKUP($V8,GERAL!$B$15:$J$36,9,FALSE))</f>
        <v>285</v>
      </c>
      <c r="CL8" s="146">
        <f>IFERROR(ROUND(VLOOKUP($V8,'CVU IND'!$B$32:$T$43,4+YEAR(CL$2)-YEAR(GERAL!$G$3),FALSE),0),VLOOKUP($V8,GERAL!$B$15:$J$36,9,FALSE))</f>
        <v>285</v>
      </c>
      <c r="CM8" s="146">
        <f>IFERROR(ROUND(VLOOKUP($V8,'CVU IND'!$B$32:$T$43,4+YEAR(CM$2)-YEAR(GERAL!$G$3),FALSE),0),VLOOKUP($V8,GERAL!$B$15:$J$36,9,FALSE))</f>
        <v>285</v>
      </c>
      <c r="CN8" s="146">
        <f>IFERROR(ROUND(VLOOKUP($V8,'CVU IND'!$B$32:$T$43,4+YEAR(CN$2)-YEAR(GERAL!$G$3),FALSE),0),VLOOKUP($V8,GERAL!$B$15:$J$36,9,FALSE))</f>
        <v>285</v>
      </c>
      <c r="CO8" s="146">
        <f>IFERROR(ROUND(VLOOKUP($V8,'CVU IND'!$B$32:$T$43,4+YEAR(CO$2)-YEAR(GERAL!$G$3),FALSE),0),VLOOKUP($V8,GERAL!$B$15:$J$36,9,FALSE))</f>
        <v>285</v>
      </c>
      <c r="CP8" s="146">
        <f>IFERROR(ROUND(VLOOKUP($V8,'CVU IND'!$B$32:$T$43,4+YEAR(CP$2)-YEAR(GERAL!$G$3),FALSE),0),VLOOKUP($V8,GERAL!$B$15:$J$36,9,FALSE))</f>
        <v>285</v>
      </c>
      <c r="CQ8" s="146">
        <f>IFERROR(ROUND(VLOOKUP($V8,'CVU IND'!$B$32:$T$43,4+YEAR(CQ$2)-YEAR(GERAL!$G$3),FALSE),0),VLOOKUP($V8,GERAL!$B$15:$J$36,9,FALSE))</f>
        <v>285</v>
      </c>
      <c r="CR8" s="146">
        <f>IFERROR(ROUND(VLOOKUP($V8,'CVU IND'!$B$32:$T$43,4+YEAR(CR$2)-YEAR(GERAL!$G$3),FALSE),0),VLOOKUP($V8,GERAL!$B$15:$J$36,9,FALSE))</f>
        <v>296</v>
      </c>
      <c r="CS8" s="146">
        <f>IFERROR(ROUND(VLOOKUP($V8,'CVU IND'!$B$32:$T$43,4+YEAR(CS$2)-YEAR(GERAL!$G$3),FALSE),0),VLOOKUP($V8,GERAL!$B$15:$J$36,9,FALSE))</f>
        <v>296</v>
      </c>
      <c r="CT8" s="146">
        <f>IFERROR(ROUND(VLOOKUP($V8,'CVU IND'!$B$32:$T$43,4+YEAR(CT$2)-YEAR(GERAL!$G$3),FALSE),0),VLOOKUP($V8,GERAL!$B$15:$J$36,9,FALSE))</f>
        <v>296</v>
      </c>
      <c r="CU8" s="146">
        <f>IFERROR(ROUND(VLOOKUP($V8,'CVU IND'!$B$32:$T$43,4+YEAR(CU$2)-YEAR(GERAL!$G$3),FALSE),0),VLOOKUP($V8,GERAL!$B$15:$J$36,9,FALSE))</f>
        <v>296</v>
      </c>
      <c r="CV8" s="146">
        <f>IFERROR(ROUND(VLOOKUP($V8,'CVU IND'!$B$32:$T$43,4+YEAR(CV$2)-YEAR(GERAL!$G$3),FALSE),0),VLOOKUP($V8,GERAL!$B$15:$J$36,9,FALSE))</f>
        <v>296</v>
      </c>
      <c r="CW8" s="146">
        <f>IFERROR(ROUND(VLOOKUP($V8,'CVU IND'!$B$32:$T$43,4+YEAR(CW$2)-YEAR(GERAL!$G$3),FALSE),0),VLOOKUP($V8,GERAL!$B$15:$J$36,9,FALSE))</f>
        <v>296</v>
      </c>
      <c r="CX8" s="146">
        <f>IFERROR(ROUND(VLOOKUP($V8,'CVU IND'!$B$32:$T$43,4+YEAR(CX$2)-YEAR(GERAL!$G$3),FALSE),0),VLOOKUP($V8,GERAL!$B$15:$J$36,9,FALSE))</f>
        <v>296</v>
      </c>
      <c r="CY8" s="146">
        <f>IFERROR(ROUND(VLOOKUP($V8,'CVU IND'!$B$32:$T$43,4+YEAR(CY$2)-YEAR(GERAL!$G$3),FALSE),0),VLOOKUP($V8,GERAL!$B$15:$J$36,9,FALSE))</f>
        <v>296</v>
      </c>
      <c r="CZ8" s="146">
        <f>IFERROR(ROUND(VLOOKUP($V8,'CVU IND'!$B$32:$T$43,4+YEAR(CZ$2)-YEAR(GERAL!$G$3),FALSE),0),VLOOKUP($V8,GERAL!$B$15:$J$36,9,FALSE))</f>
        <v>296</v>
      </c>
      <c r="DA8" s="146">
        <f>IFERROR(ROUND(VLOOKUP($V8,'CVU IND'!$B$32:$T$43,4+YEAR(DA$2)-YEAR(GERAL!$G$3),FALSE),0),VLOOKUP($V8,GERAL!$B$15:$J$36,9,FALSE))</f>
        <v>296</v>
      </c>
      <c r="DB8" s="146">
        <f>IFERROR(ROUND(VLOOKUP($V8,'CVU IND'!$B$32:$T$43,4+YEAR(DB$2)-YEAR(GERAL!$G$3),FALSE),0),VLOOKUP($V8,GERAL!$B$15:$J$36,9,FALSE))</f>
        <v>296</v>
      </c>
      <c r="DC8" s="146">
        <f>IFERROR(ROUND(VLOOKUP($V8,'CVU IND'!$B$32:$T$43,4+YEAR(DC$2)-YEAR(GERAL!$G$3),FALSE),0),VLOOKUP($V8,GERAL!$B$15:$J$36,9,FALSE))</f>
        <v>296</v>
      </c>
      <c r="DD8" s="146">
        <f>IFERROR(ROUND(VLOOKUP($V8,'CVU IND'!$B$32:$T$43,4+YEAR(DD$2)-YEAR(GERAL!$G$3),FALSE),0),VLOOKUP($V8,GERAL!$B$15:$J$36,9,FALSE))</f>
        <v>302</v>
      </c>
      <c r="DE8" s="146">
        <f>IFERROR(ROUND(VLOOKUP($V8,'CVU IND'!$B$32:$T$43,4+YEAR(DE$2)-YEAR(GERAL!$G$3),FALSE),0),VLOOKUP($V8,GERAL!$B$15:$J$36,9,FALSE))</f>
        <v>302</v>
      </c>
      <c r="DF8" s="146">
        <f>IFERROR(ROUND(VLOOKUP($V8,'CVU IND'!$B$32:$T$43,4+YEAR(DF$2)-YEAR(GERAL!$G$3),FALSE),0),VLOOKUP($V8,GERAL!$B$15:$J$36,9,FALSE))</f>
        <v>302</v>
      </c>
      <c r="DG8" s="146">
        <f>IFERROR(ROUND(VLOOKUP($V8,'CVU IND'!$B$32:$T$43,4+YEAR(DG$2)-YEAR(GERAL!$G$3),FALSE),0),VLOOKUP($V8,GERAL!$B$15:$J$36,9,FALSE))</f>
        <v>302</v>
      </c>
      <c r="DH8" s="146">
        <f>IFERROR(ROUND(VLOOKUP($V8,'CVU IND'!$B$32:$T$43,4+YEAR(DH$2)-YEAR(GERAL!$G$3),FALSE),0),VLOOKUP($V8,GERAL!$B$15:$J$36,9,FALSE))</f>
        <v>302</v>
      </c>
      <c r="DI8" s="146">
        <f>IFERROR(ROUND(VLOOKUP($V8,'CVU IND'!$B$32:$T$43,4+YEAR(DI$2)-YEAR(GERAL!$G$3),FALSE),0),VLOOKUP($V8,GERAL!$B$15:$J$36,9,FALSE))</f>
        <v>302</v>
      </c>
      <c r="DJ8" s="146">
        <f>IFERROR(ROUND(VLOOKUP($V8,'CVU IND'!$B$32:$T$43,4+YEAR(DJ$2)-YEAR(GERAL!$G$3),FALSE),0),VLOOKUP($V8,GERAL!$B$15:$J$36,9,FALSE))</f>
        <v>302</v>
      </c>
      <c r="DK8" s="146">
        <f>IFERROR(ROUND(VLOOKUP($V8,'CVU IND'!$B$32:$T$43,4+YEAR(DK$2)-YEAR(GERAL!$G$3),FALSE),0),VLOOKUP($V8,GERAL!$B$15:$J$36,9,FALSE))</f>
        <v>302</v>
      </c>
      <c r="DL8" s="146">
        <f>IFERROR(ROUND(VLOOKUP($V8,'CVU IND'!$B$32:$T$43,4+YEAR(DL$2)-YEAR(GERAL!$G$3),FALSE),0),VLOOKUP($V8,GERAL!$B$15:$J$36,9,FALSE))</f>
        <v>302</v>
      </c>
      <c r="DM8" s="146">
        <f>IFERROR(ROUND(VLOOKUP($V8,'CVU IND'!$B$32:$T$43,4+YEAR(DM$2)-YEAR(GERAL!$G$3),FALSE),0),VLOOKUP($V8,GERAL!$B$15:$J$36,9,FALSE))</f>
        <v>302</v>
      </c>
      <c r="DN8" s="146">
        <f>IFERROR(ROUND(VLOOKUP($V8,'CVU IND'!$B$32:$T$43,4+YEAR(DN$2)-YEAR(GERAL!$G$3),FALSE),0),VLOOKUP($V8,GERAL!$B$15:$J$36,9,FALSE))</f>
        <v>302</v>
      </c>
      <c r="DO8" s="146">
        <f>IFERROR(ROUND(VLOOKUP($V8,'CVU IND'!$B$32:$T$43,4+YEAR(DO$2)-YEAR(GERAL!$G$3),FALSE),0),VLOOKUP($V8,GERAL!$B$15:$J$36,9,FALSE))</f>
        <v>302</v>
      </c>
      <c r="DP8" s="146">
        <f>IFERROR(ROUND(VLOOKUP($V8,'CVU IND'!$B$32:$T$43,4+YEAR(DP$2)-YEAR(GERAL!$G$3),FALSE),0),VLOOKUP($V8,GERAL!$B$15:$J$36,9,FALSE))</f>
        <v>306</v>
      </c>
      <c r="DQ8" s="146">
        <f>IFERROR(ROUND(VLOOKUP($V8,'CVU IND'!$B$32:$T$43,4+YEAR(DQ$2)-YEAR(GERAL!$G$3),FALSE),0),VLOOKUP($V8,GERAL!$B$15:$J$36,9,FALSE))</f>
        <v>306</v>
      </c>
      <c r="DR8" s="146">
        <f>IFERROR(ROUND(VLOOKUP($V8,'CVU IND'!$B$32:$T$43,4+YEAR(DR$2)-YEAR(GERAL!$G$3),FALSE),0),VLOOKUP($V8,GERAL!$B$15:$J$36,9,FALSE))</f>
        <v>306</v>
      </c>
      <c r="DS8" s="146">
        <f>IFERROR(ROUND(VLOOKUP($V8,'CVU IND'!$B$32:$T$43,4+YEAR(DS$2)-YEAR(GERAL!$G$3),FALSE),0),VLOOKUP($V8,GERAL!$B$15:$J$36,9,FALSE))</f>
        <v>306</v>
      </c>
      <c r="DT8" s="146">
        <f>IFERROR(ROUND(VLOOKUP($V8,'CVU IND'!$B$32:$T$43,4+YEAR(DT$2)-YEAR(GERAL!$G$3),FALSE),0),VLOOKUP($V8,GERAL!$B$15:$J$36,9,FALSE))</f>
        <v>306</v>
      </c>
      <c r="DU8" s="146">
        <f>IFERROR(ROUND(VLOOKUP($V8,'CVU IND'!$B$32:$T$43,4+YEAR(DU$2)-YEAR(GERAL!$G$3),FALSE),0),VLOOKUP($V8,GERAL!$B$15:$J$36,9,FALSE))</f>
        <v>306</v>
      </c>
      <c r="DV8" s="146">
        <f>IFERROR(ROUND(VLOOKUP($V8,'CVU IND'!$B$32:$T$43,4+YEAR(DV$2)-YEAR(GERAL!$G$3),FALSE),0),VLOOKUP($V8,GERAL!$B$15:$J$36,9,FALSE))</f>
        <v>306</v>
      </c>
      <c r="DW8" s="146">
        <f>IFERROR(ROUND(VLOOKUP($V8,'CVU IND'!$B$32:$T$43,4+YEAR(DW$2)-YEAR(GERAL!$G$3),FALSE),0),VLOOKUP($V8,GERAL!$B$15:$J$36,9,FALSE))</f>
        <v>306</v>
      </c>
      <c r="DX8" s="146">
        <f>IFERROR(ROUND(VLOOKUP($V8,'CVU IND'!$B$32:$T$43,4+YEAR(DX$2)-YEAR(GERAL!$G$3),FALSE),0),VLOOKUP($V8,GERAL!$B$15:$J$36,9,FALSE))</f>
        <v>306</v>
      </c>
      <c r="DY8" s="146">
        <f>IFERROR(ROUND(VLOOKUP($V8,'CVU IND'!$B$32:$T$43,4+YEAR(DY$2)-YEAR(GERAL!$G$3),FALSE),0),VLOOKUP($V8,GERAL!$B$15:$J$36,9,FALSE))</f>
        <v>306</v>
      </c>
      <c r="DZ8" s="146">
        <f>IFERROR(ROUND(VLOOKUP($V8,'CVU IND'!$B$32:$T$43,4+YEAR(DZ$2)-YEAR(GERAL!$G$3),FALSE),0),VLOOKUP($V8,GERAL!$B$15:$J$36,9,FALSE))</f>
        <v>306</v>
      </c>
      <c r="EA8" s="146">
        <f>IFERROR(ROUND(VLOOKUP($V8,'CVU IND'!$B$32:$T$43,4+YEAR(EA$2)-YEAR(GERAL!$G$3),FALSE),0),VLOOKUP($V8,GERAL!$B$15:$J$36,9,FALSE))</f>
        <v>306</v>
      </c>
      <c r="EB8" s="146">
        <f>IFERROR(ROUND(VLOOKUP($V8,'CVU IND'!$B$32:$T$43,4+YEAR(EB$2)-YEAR(GERAL!$G$3),FALSE),0),VLOOKUP($V8,GERAL!$B$15:$J$36,9,FALSE))</f>
        <v>306</v>
      </c>
      <c r="EC8" s="146">
        <f>IFERROR(ROUND(VLOOKUP($V8,'CVU IND'!$B$32:$T$43,4+YEAR(EC$2)-YEAR(GERAL!$G$3),FALSE),0),VLOOKUP($V8,GERAL!$B$15:$J$36,9,FALSE))</f>
        <v>306</v>
      </c>
      <c r="ED8" s="146">
        <f>IFERROR(ROUND(VLOOKUP($V8,'CVU IND'!$B$32:$T$43,4+YEAR(ED$2)-YEAR(GERAL!$G$3),FALSE),0),VLOOKUP($V8,GERAL!$B$15:$J$36,9,FALSE))</f>
        <v>306</v>
      </c>
      <c r="EE8" s="146">
        <f>IFERROR(ROUND(VLOOKUP($V8,'CVU IND'!$B$32:$T$43,4+YEAR(EE$2)-YEAR(GERAL!$G$3),FALSE),0),VLOOKUP($V8,GERAL!$B$15:$J$36,9,FALSE))</f>
        <v>306</v>
      </c>
      <c r="EF8" s="146">
        <f>IFERROR(ROUND(VLOOKUP($V8,'CVU IND'!$B$32:$T$43,4+YEAR(EF$2)-YEAR(GERAL!$G$3),FALSE),0),VLOOKUP($V8,GERAL!$B$15:$J$36,9,FALSE))</f>
        <v>306</v>
      </c>
      <c r="EG8" s="146">
        <f>IFERROR(ROUND(VLOOKUP($V8,'CVU IND'!$B$32:$T$43,4+YEAR(EG$2)-YEAR(GERAL!$G$3),FALSE),0),VLOOKUP($V8,GERAL!$B$15:$J$36,9,FALSE))</f>
        <v>306</v>
      </c>
      <c r="EH8" s="146">
        <f>IFERROR(ROUND(VLOOKUP($V8,'CVU IND'!$B$32:$T$43,4+YEAR(EH$2)-YEAR(GERAL!$G$3),FALSE),0),VLOOKUP($V8,GERAL!$B$15:$J$36,9,FALSE))</f>
        <v>306</v>
      </c>
      <c r="EI8" s="146">
        <f>IFERROR(ROUND(VLOOKUP($V8,'CVU IND'!$B$32:$T$43,4+YEAR(EI$2)-YEAR(GERAL!$G$3),FALSE),0),VLOOKUP($V8,GERAL!$B$15:$J$36,9,FALSE))</f>
        <v>306</v>
      </c>
      <c r="EJ8" s="146">
        <f>IFERROR(ROUND(VLOOKUP($V8,'CVU IND'!$B$32:$T$43,4+YEAR(EJ$2)-YEAR(GERAL!$G$3),FALSE),0),VLOOKUP($V8,GERAL!$B$15:$J$36,9,FALSE))</f>
        <v>306</v>
      </c>
      <c r="EK8" s="146">
        <f>IFERROR(ROUND(VLOOKUP($V8,'CVU IND'!$B$32:$T$43,4+YEAR(EK$2)-YEAR(GERAL!$G$3),FALSE),0),VLOOKUP($V8,GERAL!$B$15:$J$36,9,FALSE))</f>
        <v>306</v>
      </c>
      <c r="EL8" s="146">
        <f>IFERROR(ROUND(VLOOKUP($V8,'CVU IND'!$B$32:$T$43,4+YEAR(EL$2)-YEAR(GERAL!$G$3),FALSE),0),VLOOKUP($V8,GERAL!$B$15:$J$36,9,FALSE))</f>
        <v>306</v>
      </c>
      <c r="EM8" s="146">
        <f>IFERROR(ROUND(VLOOKUP($V8,'CVU IND'!$B$32:$T$43,4+YEAR(EM$2)-YEAR(GERAL!$G$3),FALSE),0),VLOOKUP($V8,GERAL!$B$15:$J$36,9,FALSE))</f>
        <v>306</v>
      </c>
      <c r="EN8" s="146">
        <f>IFERROR(ROUND(VLOOKUP($V8,'CVU IND'!$B$32:$T$43,4+YEAR(EN$2)-YEAR(GERAL!$G$3),FALSE),0),VLOOKUP($V8,GERAL!$B$15:$J$36,9,FALSE))</f>
        <v>304</v>
      </c>
      <c r="EO8" s="146">
        <f>IFERROR(ROUND(VLOOKUP($V8,'CVU IND'!$B$32:$T$43,4+YEAR(EO$2)-YEAR(GERAL!$G$3),FALSE),0),VLOOKUP($V8,GERAL!$B$15:$J$36,9,FALSE))</f>
        <v>304</v>
      </c>
      <c r="EP8" s="146">
        <f>IFERROR(ROUND(VLOOKUP($V8,'CVU IND'!$B$32:$T$43,4+YEAR(EP$2)-YEAR(GERAL!$G$3),FALSE),0),VLOOKUP($V8,GERAL!$B$15:$J$36,9,FALSE))</f>
        <v>304</v>
      </c>
      <c r="EQ8" s="146">
        <f>IFERROR(ROUND(VLOOKUP($V8,'CVU IND'!$B$32:$T$43,4+YEAR(EQ$2)-YEAR(GERAL!$G$3),FALSE),0),VLOOKUP($V8,GERAL!$B$15:$J$36,9,FALSE))</f>
        <v>304</v>
      </c>
      <c r="ER8" s="146">
        <f>IFERROR(ROUND(VLOOKUP($V8,'CVU IND'!$B$32:$T$43,4+YEAR(ER$2)-YEAR(GERAL!$G$3),FALSE),0),VLOOKUP($V8,GERAL!$B$15:$J$36,9,FALSE))</f>
        <v>304</v>
      </c>
      <c r="ES8" s="146">
        <f>IFERROR(ROUND(VLOOKUP($V8,'CVU IND'!$B$32:$T$43,4+YEAR(ES$2)-YEAR(GERAL!$G$3),FALSE),0),VLOOKUP($V8,GERAL!$B$15:$J$36,9,FALSE))</f>
        <v>304</v>
      </c>
      <c r="ET8" s="146">
        <f>IFERROR(ROUND(VLOOKUP($V8,'CVU IND'!$B$32:$T$43,4+YEAR(ET$2)-YEAR(GERAL!$G$3),FALSE),0),VLOOKUP($V8,GERAL!$B$15:$J$36,9,FALSE))</f>
        <v>304</v>
      </c>
      <c r="EU8" s="146">
        <f>IFERROR(ROUND(VLOOKUP($V8,'CVU IND'!$B$32:$T$43,4+YEAR(EU$2)-YEAR(GERAL!$G$3),FALSE),0),VLOOKUP($V8,GERAL!$B$15:$J$36,9,FALSE))</f>
        <v>304</v>
      </c>
      <c r="EV8" s="146">
        <f>IFERROR(ROUND(VLOOKUP($V8,'CVU IND'!$B$32:$T$43,4+YEAR(EV$2)-YEAR(GERAL!$G$3),FALSE),0),VLOOKUP($V8,GERAL!$B$15:$J$36,9,FALSE))</f>
        <v>304</v>
      </c>
      <c r="EW8" s="146">
        <f>IFERROR(ROUND(VLOOKUP($V8,'CVU IND'!$B$32:$T$43,4+YEAR(EW$2)-YEAR(GERAL!$G$3),FALSE),0),VLOOKUP($V8,GERAL!$B$15:$J$36,9,FALSE))</f>
        <v>304</v>
      </c>
      <c r="EX8" s="146">
        <f>IFERROR(ROUND(VLOOKUP($V8,'CVU IND'!$B$32:$T$43,4+YEAR(EX$2)-YEAR(GERAL!$G$3),FALSE),0),VLOOKUP($V8,GERAL!$B$15:$J$36,9,FALSE))</f>
        <v>304</v>
      </c>
      <c r="EY8" s="146">
        <f>IFERROR(ROUND(VLOOKUP($V8,'CVU IND'!$B$32:$T$43,4+YEAR(EY$2)-YEAR(GERAL!$G$3),FALSE),0),VLOOKUP($V8,GERAL!$B$15:$J$36,9,FALSE))</f>
        <v>304</v>
      </c>
      <c r="EZ8" s="146">
        <f>IFERROR(ROUND(VLOOKUP($V8,'CVU IND'!$B$32:$T$43,4+YEAR(EZ$2)-YEAR(GERAL!$G$3),FALSE),0),VLOOKUP($V8,GERAL!$B$15:$J$36,9,FALSE))</f>
        <v>302</v>
      </c>
      <c r="FA8" s="146">
        <f>IFERROR(ROUND(VLOOKUP($V8,'CVU IND'!$B$32:$T$43,4+YEAR(FA$2)-YEAR(GERAL!$G$3),FALSE),0),VLOOKUP($V8,GERAL!$B$15:$J$36,9,FALSE))</f>
        <v>302</v>
      </c>
      <c r="FB8" s="146">
        <f>IFERROR(ROUND(VLOOKUP($V8,'CVU IND'!$B$32:$T$43,4+YEAR(FB$2)-YEAR(GERAL!$G$3),FALSE),0),VLOOKUP($V8,GERAL!$B$15:$J$36,9,FALSE))</f>
        <v>302</v>
      </c>
      <c r="FC8" s="146">
        <f>IFERROR(ROUND(VLOOKUP($V8,'CVU IND'!$B$32:$T$43,4+YEAR(FC$2)-YEAR(GERAL!$G$3),FALSE),0),VLOOKUP($V8,GERAL!$B$15:$J$36,9,FALSE))</f>
        <v>302</v>
      </c>
      <c r="FD8" s="146">
        <f>IFERROR(ROUND(VLOOKUP($V8,'CVU IND'!$B$32:$T$43,4+YEAR(FD$2)-YEAR(GERAL!$G$3),FALSE),0),VLOOKUP($V8,GERAL!$B$15:$J$36,9,FALSE))</f>
        <v>302</v>
      </c>
      <c r="FE8" s="146">
        <f>IFERROR(ROUND(VLOOKUP($V8,'CVU IND'!$B$32:$T$43,4+YEAR(FE$2)-YEAR(GERAL!$G$3),FALSE),0),VLOOKUP($V8,GERAL!$B$15:$J$36,9,FALSE))</f>
        <v>302</v>
      </c>
      <c r="FF8" s="146">
        <f>IFERROR(ROUND(VLOOKUP($V8,'CVU IND'!$B$32:$T$43,4+YEAR(FF$2)-YEAR(GERAL!$G$3),FALSE),0),VLOOKUP($V8,GERAL!$B$15:$J$36,9,FALSE))</f>
        <v>302</v>
      </c>
      <c r="FG8" s="146">
        <f>IFERROR(ROUND(VLOOKUP($V8,'CVU IND'!$B$32:$T$43,4+YEAR(FG$2)-YEAR(GERAL!$G$3),FALSE),0),VLOOKUP($V8,GERAL!$B$15:$J$36,9,FALSE))</f>
        <v>302</v>
      </c>
      <c r="FH8" s="146">
        <f>IFERROR(ROUND(VLOOKUP($V8,'CVU IND'!$B$32:$T$43,4+YEAR(FH$2)-YEAR(GERAL!$G$3),FALSE),0),VLOOKUP($V8,GERAL!$B$15:$J$36,9,FALSE))</f>
        <v>302</v>
      </c>
      <c r="FI8" s="146">
        <f>IFERROR(ROUND(VLOOKUP($V8,'CVU IND'!$B$32:$T$43,4+YEAR(FI$2)-YEAR(GERAL!$G$3),FALSE),0),VLOOKUP($V8,GERAL!$B$15:$J$36,9,FALSE))</f>
        <v>302</v>
      </c>
      <c r="FJ8" s="146">
        <f>IFERROR(ROUND(VLOOKUP($V8,'CVU IND'!$B$32:$T$43,4+YEAR(FJ$2)-YEAR(GERAL!$G$3),FALSE),0),VLOOKUP($V8,GERAL!$B$15:$J$36,9,FALSE))</f>
        <v>302</v>
      </c>
      <c r="FK8" s="146">
        <f>IFERROR(ROUND(VLOOKUP($V8,'CVU IND'!$B$32:$T$43,4+YEAR(FK$2)-YEAR(GERAL!$G$3),FALSE),0),VLOOKUP($V8,GERAL!$B$15:$J$36,9,FALSE))</f>
        <v>302</v>
      </c>
      <c r="FL8" s="146">
        <f>IFERROR(ROUND(VLOOKUP($V8,'CVU IND'!$B$32:$T$43,4+YEAR(FL$2)-YEAR(GERAL!$G$3),FALSE),0),VLOOKUP($V8,GERAL!$B$15:$J$36,9,FALSE))</f>
        <v>303</v>
      </c>
      <c r="FM8" s="146">
        <f>IFERROR(ROUND(VLOOKUP($V8,'CVU IND'!$B$32:$T$43,4+YEAR(FM$2)-YEAR(GERAL!$G$3),FALSE),0),VLOOKUP($V8,GERAL!$B$15:$J$36,9,FALSE))</f>
        <v>303</v>
      </c>
      <c r="FN8" s="146">
        <f>IFERROR(ROUND(VLOOKUP($V8,'CVU IND'!$B$32:$T$43,4+YEAR(FN$2)-YEAR(GERAL!$G$3),FALSE),0),VLOOKUP($V8,GERAL!$B$15:$J$36,9,FALSE))</f>
        <v>303</v>
      </c>
      <c r="FO8" s="146">
        <f>IFERROR(ROUND(VLOOKUP($V8,'CVU IND'!$B$32:$T$43,4+YEAR(FO$2)-YEAR(GERAL!$G$3),FALSE),0),VLOOKUP($V8,GERAL!$B$15:$J$36,9,FALSE))</f>
        <v>303</v>
      </c>
      <c r="FP8" s="146">
        <f>IFERROR(ROUND(VLOOKUP($V8,'CVU IND'!$B$32:$T$43,4+YEAR(FP$2)-YEAR(GERAL!$G$3),FALSE),0),VLOOKUP($V8,GERAL!$B$15:$J$36,9,FALSE))</f>
        <v>303</v>
      </c>
      <c r="FQ8" s="146">
        <f>IFERROR(ROUND(VLOOKUP($V8,'CVU IND'!$B$32:$T$43,4+YEAR(FQ$2)-YEAR(GERAL!$G$3),FALSE),0),VLOOKUP($V8,GERAL!$B$15:$J$36,9,FALSE))</f>
        <v>303</v>
      </c>
      <c r="FR8" s="146">
        <f>IFERROR(ROUND(VLOOKUP($V8,'CVU IND'!$B$32:$T$43,4+YEAR(FR$2)-YEAR(GERAL!$G$3),FALSE),0),VLOOKUP($V8,GERAL!$B$15:$J$36,9,FALSE))</f>
        <v>303</v>
      </c>
      <c r="FS8" s="146">
        <f>IFERROR(ROUND(VLOOKUP($V8,'CVU IND'!$B$32:$T$43,4+YEAR(FS$2)-YEAR(GERAL!$G$3),FALSE),0),VLOOKUP($V8,GERAL!$B$15:$J$36,9,FALSE))</f>
        <v>303</v>
      </c>
      <c r="FT8" s="146">
        <f>IFERROR(ROUND(VLOOKUP($V8,'CVU IND'!$B$32:$T$43,4+YEAR(FT$2)-YEAR(GERAL!$G$3),FALSE),0),VLOOKUP($V8,GERAL!$B$15:$J$36,9,FALSE))</f>
        <v>303</v>
      </c>
      <c r="FU8" s="146">
        <f>IFERROR(ROUND(VLOOKUP($V8,'CVU IND'!$B$32:$T$43,4+YEAR(FU$2)-YEAR(GERAL!$G$3),FALSE),0),VLOOKUP($V8,GERAL!$B$15:$J$36,9,FALSE))</f>
        <v>303</v>
      </c>
      <c r="FV8" s="146">
        <f>IFERROR(ROUND(VLOOKUP($V8,'CVU IND'!$B$32:$T$43,4+YEAR(FV$2)-YEAR(GERAL!$G$3),FALSE),0),VLOOKUP($V8,GERAL!$B$15:$J$36,9,FALSE))</f>
        <v>303</v>
      </c>
      <c r="FW8" s="146">
        <f>IFERROR(ROUND(VLOOKUP($V8,'CVU IND'!$B$32:$T$43,4+YEAR(FW$2)-YEAR(GERAL!$G$3),FALSE),0),VLOOKUP($V8,GERAL!$B$15:$J$36,9,FALSE))</f>
        <v>303</v>
      </c>
      <c r="FX8" s="146">
        <f>IFERROR(ROUND(VLOOKUP($V8,'CVU IND'!$B$32:$T$43,4+YEAR(FX$2)-YEAR(GERAL!$G$3),FALSE),0),VLOOKUP($V8,GERAL!$B$15:$J$36,9,FALSE))</f>
        <v>306</v>
      </c>
      <c r="FY8" s="146">
        <f>IFERROR(ROUND(VLOOKUP($V8,'CVU IND'!$B$32:$T$43,4+YEAR(FY$2)-YEAR(GERAL!$G$3),FALSE),0),VLOOKUP($V8,GERAL!$B$15:$J$36,9,FALSE))</f>
        <v>306</v>
      </c>
      <c r="FZ8" s="146">
        <f>IFERROR(ROUND(VLOOKUP($V8,'CVU IND'!$B$32:$T$43,4+YEAR(FZ$2)-YEAR(GERAL!$G$3),FALSE),0),VLOOKUP($V8,GERAL!$B$15:$J$36,9,FALSE))</f>
        <v>306</v>
      </c>
      <c r="GA8" s="146">
        <f>IFERROR(ROUND(VLOOKUP($V8,'CVU IND'!$B$32:$T$43,4+YEAR(GA$2)-YEAR(GERAL!$G$3),FALSE),0),VLOOKUP($V8,GERAL!$B$15:$J$36,9,FALSE))</f>
        <v>306</v>
      </c>
      <c r="GB8" s="146">
        <f>IFERROR(ROUND(VLOOKUP($V8,'CVU IND'!$B$32:$T$43,4+YEAR(GB$2)-YEAR(GERAL!$G$3),FALSE),0),VLOOKUP($V8,GERAL!$B$15:$J$36,9,FALSE))</f>
        <v>306</v>
      </c>
      <c r="GC8" s="146">
        <f>IFERROR(ROUND(VLOOKUP($V8,'CVU IND'!$B$32:$T$43,4+YEAR(GC$2)-YEAR(GERAL!$G$3),FALSE),0),VLOOKUP($V8,GERAL!$B$15:$J$36,9,FALSE))</f>
        <v>306</v>
      </c>
      <c r="GD8" s="146">
        <f>IFERROR(ROUND(VLOOKUP($V8,'CVU IND'!$B$32:$T$43,4+YEAR(GD$2)-YEAR(GERAL!$G$3),FALSE),0),VLOOKUP($V8,GERAL!$B$15:$J$36,9,FALSE))</f>
        <v>306</v>
      </c>
      <c r="GE8" s="146">
        <f>IFERROR(ROUND(VLOOKUP($V8,'CVU IND'!$B$32:$T$43,4+YEAR(GE$2)-YEAR(GERAL!$G$3),FALSE),0),VLOOKUP($V8,GERAL!$B$15:$J$36,9,FALSE))</f>
        <v>306</v>
      </c>
      <c r="GF8" s="146">
        <f>IFERROR(ROUND(VLOOKUP($V8,'CVU IND'!$B$32:$T$43,4+YEAR(GF$2)-YEAR(GERAL!$G$3),FALSE),0),VLOOKUP($V8,GERAL!$B$15:$J$36,9,FALSE))</f>
        <v>306</v>
      </c>
      <c r="GG8" s="146">
        <f>IFERROR(ROUND(VLOOKUP($V8,'CVU IND'!$B$32:$T$43,4+YEAR(GG$2)-YEAR(GERAL!$G$3),FALSE),0),VLOOKUP($V8,GERAL!$B$15:$J$36,9,FALSE))</f>
        <v>306</v>
      </c>
      <c r="GH8" s="146">
        <f>IFERROR(ROUND(VLOOKUP($V8,'CVU IND'!$B$32:$T$43,4+YEAR(GH$2)-YEAR(GERAL!$G$3),FALSE),0),VLOOKUP($V8,GERAL!$B$15:$J$36,9,FALSE))</f>
        <v>306</v>
      </c>
      <c r="GI8" s="146">
        <f>IFERROR(ROUND(VLOOKUP($V8,'CVU IND'!$B$32:$T$43,4+YEAR(GI$2)-YEAR(GERAL!$G$3),FALSE),0),VLOOKUP($V8,GERAL!$B$15:$J$36,9,FALSE))</f>
        <v>306</v>
      </c>
      <c r="GJ8" s="146">
        <f>IFERROR(ROUND(VLOOKUP($V8,'CVU IND'!$B$32:$T$43,4+YEAR(GJ$2)-YEAR(GERAL!$G$3),FALSE),0),VLOOKUP($V8,GERAL!$B$15:$J$36,9,FALSE))</f>
        <v>308</v>
      </c>
      <c r="GK8" s="146">
        <f>IFERROR(ROUND(VLOOKUP($V8,'CVU IND'!$B$32:$T$43,4+YEAR(GK$2)-YEAR(GERAL!$G$3),FALSE),0),VLOOKUP($V8,GERAL!$B$15:$J$36,9,FALSE))</f>
        <v>308</v>
      </c>
      <c r="GL8" s="146">
        <f>IFERROR(ROUND(VLOOKUP($V8,'CVU IND'!$B$32:$T$43,4+YEAR(GL$2)-YEAR(GERAL!$G$3),FALSE),0),VLOOKUP($V8,GERAL!$B$15:$J$36,9,FALSE))</f>
        <v>308</v>
      </c>
      <c r="GM8" s="146">
        <f>IFERROR(ROUND(VLOOKUP($V8,'CVU IND'!$B$32:$T$43,4+YEAR(GM$2)-YEAR(GERAL!$G$3),FALSE),0),VLOOKUP($V8,GERAL!$B$15:$J$36,9,FALSE))</f>
        <v>308</v>
      </c>
      <c r="GN8" s="146">
        <f>IFERROR(ROUND(VLOOKUP($V8,'CVU IND'!$B$32:$T$43,4+YEAR(GN$2)-YEAR(GERAL!$G$3),FALSE),0),VLOOKUP($V8,GERAL!$B$15:$J$36,9,FALSE))</f>
        <v>308</v>
      </c>
      <c r="GO8" s="146">
        <f>IFERROR(ROUND(VLOOKUP($V8,'CVU IND'!$B$32:$T$43,4+YEAR(GO$2)-YEAR(GERAL!$G$3),FALSE),0),VLOOKUP($V8,GERAL!$B$15:$J$36,9,FALSE))</f>
        <v>308</v>
      </c>
      <c r="GP8" s="146">
        <f>IFERROR(ROUND(VLOOKUP($V8,'CVU IND'!$B$32:$T$43,4+YEAR(GP$2)-YEAR(GERAL!$G$3),FALSE),0),VLOOKUP($V8,GERAL!$B$15:$J$36,9,FALSE))</f>
        <v>308</v>
      </c>
      <c r="GQ8" s="146">
        <f>IFERROR(ROUND(VLOOKUP($V8,'CVU IND'!$B$32:$T$43,4+YEAR(GQ$2)-YEAR(GERAL!$G$3),FALSE),0),VLOOKUP($V8,GERAL!$B$15:$J$36,9,FALSE))</f>
        <v>308</v>
      </c>
      <c r="GR8" s="146">
        <f>IFERROR(ROUND(VLOOKUP($V8,'CVU IND'!$B$32:$T$43,4+YEAR(GR$2)-YEAR(GERAL!$G$3),FALSE),0),VLOOKUP($V8,GERAL!$B$15:$J$36,9,FALSE))</f>
        <v>308</v>
      </c>
      <c r="GS8" s="146">
        <f>IFERROR(ROUND(VLOOKUP($V8,'CVU IND'!$B$32:$T$43,4+YEAR(GS$2)-YEAR(GERAL!$G$3),FALSE),0),VLOOKUP($V8,GERAL!$B$15:$J$36,9,FALSE))</f>
        <v>308</v>
      </c>
      <c r="GT8" s="146">
        <f>IFERROR(ROUND(VLOOKUP($V8,'CVU IND'!$B$32:$T$43,4+YEAR(GT$2)-YEAR(GERAL!$G$3),FALSE),0),VLOOKUP($V8,GERAL!$B$15:$J$36,9,FALSE))</f>
        <v>308</v>
      </c>
      <c r="GU8" s="146">
        <f>IFERROR(ROUND(VLOOKUP($V8,'CVU IND'!$B$32:$T$43,4+YEAR(GU$2)-YEAR(GERAL!$G$3),FALSE),0),VLOOKUP($V8,GERAL!$B$15:$J$36,9,FALSE))</f>
        <v>308</v>
      </c>
      <c r="GV8" s="146" t="e">
        <f>IFERROR(ROUND(VLOOKUP($V8,'CVU IND'!$B$32:$T$42,5+YEAR(GV$2)-YEAR(GERAL!$G$3),FALSE),0),VLOOKUP($B8,GERAL!$B$15:$J$36,9,FALSE))</f>
        <v>#N/A</v>
      </c>
      <c r="GW8" s="146" t="e">
        <f>IFERROR(ROUND(VLOOKUP($V8,'CVU IND'!$B$32:$T$42,5+YEAR(GW$2)-YEAR(GERAL!$G$3),FALSE),0),VLOOKUP($B8,GERAL!$B$15:$J$36,9,FALSE))</f>
        <v>#N/A</v>
      </c>
      <c r="GX8" s="146" t="e">
        <f>IFERROR(ROUND(VLOOKUP($V8,'CVU IND'!$B$32:$T$42,5+YEAR(GX$2)-YEAR(GERAL!$G$3),FALSE),0),VLOOKUP($B8,GERAL!$B$15:$J$36,9,FALSE))</f>
        <v>#N/A</v>
      </c>
      <c r="GY8" s="146" t="e">
        <f>IFERROR(ROUND(VLOOKUP($V8,'CVU IND'!$B$32:$T$42,5+YEAR(GY$2)-YEAR(GERAL!$G$3),FALSE),0),VLOOKUP($B8,GERAL!$B$15:$J$36,9,FALSE))</f>
        <v>#N/A</v>
      </c>
      <c r="GZ8" s="146" t="e">
        <f>IFERROR(ROUND(VLOOKUP($V8,'CVU IND'!$B$32:$T$42,5+YEAR(GZ$2)-YEAR(GERAL!$G$3),FALSE),0),VLOOKUP($B8,GERAL!$B$15:$J$36,9,FALSE))</f>
        <v>#N/A</v>
      </c>
      <c r="HA8" s="146" t="e">
        <f>IFERROR(ROUND(VLOOKUP($V8,'CVU IND'!$B$32:$T$42,5+YEAR(HA$2)-YEAR(GERAL!$G$3),FALSE),0),VLOOKUP($B8,GERAL!$B$15:$J$36,9,FALSE))</f>
        <v>#N/A</v>
      </c>
      <c r="HB8" s="146" t="e">
        <f>IFERROR(ROUND(VLOOKUP($V8,'CVU IND'!$B$32:$T$42,5+YEAR(HB$2)-YEAR(GERAL!$G$3),FALSE),0),VLOOKUP($B8,GERAL!$B$15:$J$36,9,FALSE))</f>
        <v>#N/A</v>
      </c>
      <c r="HC8" s="146" t="e">
        <f>IFERROR(ROUND(VLOOKUP($V8,'CVU IND'!$B$32:$T$42,5+YEAR(HC$2)-YEAR(GERAL!$G$3),FALSE),0),VLOOKUP($B8,GERAL!$B$15:$J$36,9,FALSE))</f>
        <v>#N/A</v>
      </c>
      <c r="HD8" s="146" t="e">
        <f>IFERROR(ROUND(VLOOKUP($V8,'CVU IND'!$B$32:$T$42,5+YEAR(HD$2)-YEAR(GERAL!$G$3),FALSE),0),VLOOKUP($B8,GERAL!$B$15:$J$36,9,FALSE))</f>
        <v>#N/A</v>
      </c>
      <c r="HE8" s="146" t="e">
        <f>IFERROR(ROUND(VLOOKUP($V8,'CVU IND'!$B$32:$T$42,5+YEAR(HE$2)-YEAR(GERAL!$G$3),FALSE),0),VLOOKUP($B8,GERAL!$B$15:$J$36,9,FALSE))</f>
        <v>#N/A</v>
      </c>
      <c r="HF8" s="146" t="e">
        <f>IFERROR(ROUND(VLOOKUP($V8,'CVU IND'!$B$32:$T$42,5+YEAR(HF$2)-YEAR(GERAL!$G$3),FALSE),0),VLOOKUP($B8,GERAL!$B$15:$J$36,9,FALSE))</f>
        <v>#N/A</v>
      </c>
      <c r="HG8" s="146" t="e">
        <f>IFERROR(ROUND(VLOOKUP($V8,'CVU IND'!$B$32:$T$42,5+YEAR(HG$2)-YEAR(GERAL!$G$3),FALSE),0),VLOOKUP($B8,GERAL!$B$15:$J$36,9,FALSE))</f>
        <v>#N/A</v>
      </c>
      <c r="HH8" s="146" t="e">
        <f>IFERROR(ROUND(VLOOKUP($V8,'CVU IND'!$B$32:$T$42,5+YEAR(HH$2)-YEAR(GERAL!$G$3),FALSE),0),VLOOKUP($B8,GERAL!$B$15:$J$36,9,FALSE))</f>
        <v>#N/A</v>
      </c>
      <c r="HI8" s="146" t="e">
        <f>IFERROR(ROUND(VLOOKUP($V8,'CVU IND'!$B$32:$T$42,5+YEAR(HI$2)-YEAR(GERAL!$G$3),FALSE),0),VLOOKUP($B8,GERAL!$B$15:$J$36,9,FALSE))</f>
        <v>#N/A</v>
      </c>
      <c r="HJ8" s="146" t="e">
        <f>IFERROR(ROUND(VLOOKUP($V8,'CVU IND'!$B$32:$T$42,5+YEAR(HJ$2)-YEAR(GERAL!$G$3),FALSE),0),VLOOKUP($B8,GERAL!$B$15:$J$36,9,FALSE))</f>
        <v>#N/A</v>
      </c>
      <c r="HK8" s="146" t="e">
        <f>IFERROR(ROUND(VLOOKUP($V8,'CVU IND'!$B$32:$T$42,5+YEAR(HK$2)-YEAR(GERAL!$G$3),FALSE),0),VLOOKUP($B8,GERAL!$B$15:$J$36,9,FALSE))</f>
        <v>#N/A</v>
      </c>
      <c r="HL8" s="146" t="e">
        <f>IFERROR(ROUND(VLOOKUP($V8,'CVU IND'!$B$32:$T$42,5+YEAR(HL$2)-YEAR(GERAL!$G$3),FALSE),0),VLOOKUP($B8,GERAL!$B$15:$J$36,9,FALSE))</f>
        <v>#N/A</v>
      </c>
      <c r="HM8" s="146" t="e">
        <f>IFERROR(ROUND(VLOOKUP($V8,'CVU IND'!$B$32:$T$42,5+YEAR(HM$2)-YEAR(GERAL!$G$3),FALSE),0),VLOOKUP($B8,GERAL!$B$15:$J$36,9,FALSE))</f>
        <v>#N/A</v>
      </c>
      <c r="HN8" s="146" t="e">
        <f>IFERROR(ROUND(VLOOKUP($V8,'CVU IND'!$B$32:$T$42,5+YEAR(HN$2)-YEAR(GERAL!$G$3),FALSE),0),VLOOKUP($B8,GERAL!$B$15:$J$36,9,FALSE))</f>
        <v>#N/A</v>
      </c>
      <c r="HO8" s="146" t="e">
        <f>IFERROR(ROUND(VLOOKUP($V8,'CVU IND'!$B$32:$T$42,5+YEAR(HO$2)-YEAR(GERAL!$G$3),FALSE),0),VLOOKUP($B8,GERAL!$B$15:$J$36,9,FALSE))</f>
        <v>#N/A</v>
      </c>
      <c r="HP8" s="146" t="e">
        <f>IFERROR(ROUND(VLOOKUP($V8,'CVU IND'!$B$32:$T$42,5+YEAR(HP$2)-YEAR(GERAL!$G$3),FALSE),0),VLOOKUP($B8,GERAL!$B$15:$J$36,9,FALSE))</f>
        <v>#N/A</v>
      </c>
      <c r="HQ8" s="146" t="e">
        <f>IFERROR(ROUND(VLOOKUP($V8,'CVU IND'!$B$32:$T$42,5+YEAR(HQ$2)-YEAR(GERAL!$G$3),FALSE),0),VLOOKUP($B8,GERAL!$B$15:$J$36,9,FALSE))</f>
        <v>#N/A</v>
      </c>
      <c r="HR8" s="146" t="e">
        <f>IFERROR(ROUND(VLOOKUP($V8,'CVU IND'!$B$32:$T$42,5+YEAR(HR$2)-YEAR(GERAL!$G$3),FALSE),0),VLOOKUP($B8,GERAL!$B$15:$J$36,9,FALSE))</f>
        <v>#N/A</v>
      </c>
      <c r="HS8" s="146" t="e">
        <f>IFERROR(ROUND(VLOOKUP($V8,'CVU IND'!$B$32:$T$42,5+YEAR(HS$2)-YEAR(GERAL!$G$3),FALSE),0),VLOOKUP($B8,GERAL!$B$15:$J$36,9,FALSE))</f>
        <v>#N/A</v>
      </c>
      <c r="HT8" s="146" t="e">
        <f>IFERROR(ROUND(VLOOKUP($V8,'CVU IND'!$B$32:$T$42,5+YEAR(HT$2)-YEAR(GERAL!$G$3),FALSE),0),VLOOKUP($B8,GERAL!$B$15:$J$36,9,FALSE))</f>
        <v>#N/A</v>
      </c>
      <c r="HU8" s="146" t="e">
        <f>IFERROR(ROUND(VLOOKUP($V8,'CVU IND'!$B$32:$T$42,5+YEAR(HU$2)-YEAR(GERAL!$G$3),FALSE),0),VLOOKUP($B8,GERAL!$B$15:$J$36,9,FALSE))</f>
        <v>#N/A</v>
      </c>
      <c r="HV8" s="146" t="e">
        <f>IFERROR(ROUND(VLOOKUP($V8,'CVU IND'!$B$32:$T$42,5+YEAR(HV$2)-YEAR(GERAL!$G$3),FALSE),0),VLOOKUP($B8,GERAL!$B$15:$J$36,9,FALSE))</f>
        <v>#N/A</v>
      </c>
      <c r="HW8" s="146" t="e">
        <f>IFERROR(ROUND(VLOOKUP($V8,'CVU IND'!$B$32:$T$42,5+YEAR(HW$2)-YEAR(GERAL!$G$3),FALSE),0),VLOOKUP($B8,GERAL!$B$15:$J$36,9,FALSE))</f>
        <v>#N/A</v>
      </c>
      <c r="HX8" s="146" t="e">
        <f>IFERROR(ROUND(VLOOKUP($V8,'CVU IND'!$B$32:$T$42,5+YEAR(HX$2)-YEAR(GERAL!$G$3),FALSE),0),VLOOKUP($B8,GERAL!$B$15:$J$36,9,FALSE))</f>
        <v>#N/A</v>
      </c>
      <c r="HY8" s="146" t="e">
        <f>IFERROR(ROUND(VLOOKUP($V8,'CVU IND'!$B$32:$T$42,5+YEAR(HY$2)-YEAR(GERAL!$G$3),FALSE),0),VLOOKUP($B8,GERAL!$B$15:$J$36,9,FALSE))</f>
        <v>#N/A</v>
      </c>
      <c r="HZ8" s="146" t="e">
        <f>IFERROR(ROUND(VLOOKUP($V8,'CVU IND'!$B$32:$T$42,5+YEAR(HZ$2)-YEAR(GERAL!$G$3),FALSE),0),VLOOKUP($B8,GERAL!$B$15:$J$36,9,FALSE))</f>
        <v>#N/A</v>
      </c>
      <c r="IA8" s="146" t="e">
        <f>IFERROR(ROUND(VLOOKUP($V8,'CVU IND'!$B$32:$T$42,5+YEAR(IA$2)-YEAR(GERAL!$G$3),FALSE),0),VLOOKUP($B8,GERAL!$B$15:$J$36,9,FALSE))</f>
        <v>#N/A</v>
      </c>
      <c r="IB8" s="146" t="e">
        <f>IFERROR(ROUND(VLOOKUP($V8,'CVU IND'!$B$32:$T$42,5+YEAR(IB$2)-YEAR(GERAL!$G$3),FALSE),0),VLOOKUP($B8,GERAL!$B$15:$J$36,9,FALSE))</f>
        <v>#N/A</v>
      </c>
      <c r="IC8" s="146" t="e">
        <f>IFERROR(ROUND(VLOOKUP($V8,'CVU IND'!$B$32:$T$42,5+YEAR(IC$2)-YEAR(GERAL!$G$3),FALSE),0),VLOOKUP($B8,GERAL!$B$15:$J$36,9,FALSE))</f>
        <v>#N/A</v>
      </c>
      <c r="ID8" s="146" t="e">
        <f>IFERROR(ROUND(VLOOKUP($V8,'CVU IND'!$B$32:$T$42,5+YEAR(ID$2)-YEAR(GERAL!$G$3),FALSE),0),VLOOKUP($B8,GERAL!$B$15:$J$36,9,FALSE))</f>
        <v>#N/A</v>
      </c>
      <c r="IE8" s="146" t="e">
        <f>IFERROR(ROUND(VLOOKUP($V8,'CVU IND'!$B$32:$T$42,5+YEAR(IE$2)-YEAR(GERAL!$G$3),FALSE),0),VLOOKUP($B8,GERAL!$B$15:$J$36,9,FALSE))</f>
        <v>#N/A</v>
      </c>
      <c r="IF8" s="146" t="e">
        <f>IFERROR(ROUND(VLOOKUP($V8,'CVU IND'!$B$32:$T$42,5+YEAR(IF$2)-YEAR(GERAL!$G$3),FALSE),0),VLOOKUP($B8,GERAL!$B$15:$J$36,9,FALSE))</f>
        <v>#N/A</v>
      </c>
      <c r="IG8" s="146" t="e">
        <f>IFERROR(ROUND(VLOOKUP($V8,'CVU IND'!$B$32:$T$42,5+YEAR(IG$2)-YEAR(GERAL!$G$3),FALSE),0),VLOOKUP($B8,GERAL!$B$15:$J$36,9,FALSE))</f>
        <v>#N/A</v>
      </c>
      <c r="IH8" s="146" t="e">
        <f>IFERROR(ROUND(VLOOKUP($V8,'CVU IND'!$B$32:$T$42,5+YEAR(IH$2)-YEAR(GERAL!$G$3),FALSE),0),VLOOKUP($B8,GERAL!$B$15:$J$36,9,FALSE))</f>
        <v>#N/A</v>
      </c>
      <c r="II8" s="146" t="e">
        <f>IFERROR(ROUND(VLOOKUP($V8,'CVU IND'!$B$32:$T$42,5+YEAR(II$2)-YEAR(GERAL!$G$3),FALSE),0),VLOOKUP($B8,GERAL!$B$15:$J$36,9,FALSE))</f>
        <v>#N/A</v>
      </c>
      <c r="IJ8" s="146" t="e">
        <f>IFERROR(ROUND(VLOOKUP($V8,'CVU IND'!$B$32:$T$42,5+YEAR(IJ$2)-YEAR(GERAL!$G$3),FALSE),0),VLOOKUP($B8,GERAL!$B$15:$J$36,9,FALSE))</f>
        <v>#N/A</v>
      </c>
      <c r="IK8" s="146" t="e">
        <f>IFERROR(ROUND(VLOOKUP($V8,'CVU IND'!$B$32:$T$42,5+YEAR(IK$2)-YEAR(GERAL!$G$3),FALSE),0),VLOOKUP($B8,GERAL!$B$15:$J$36,9,FALSE))</f>
        <v>#N/A</v>
      </c>
      <c r="IL8" s="146" t="e">
        <f>IFERROR(ROUND(VLOOKUP($V8,'CVU IND'!$B$32:$T$42,5+YEAR(IL$2)-YEAR(GERAL!$G$3),FALSE),0),VLOOKUP($B8,GERAL!$B$15:$J$36,9,FALSE))</f>
        <v>#N/A</v>
      </c>
      <c r="IM8" s="146" t="e">
        <f>IFERROR(ROUND(VLOOKUP($V8,'CVU IND'!$B$32:$T$42,5+YEAR(IM$2)-YEAR(GERAL!$G$3),FALSE),0),VLOOKUP($B8,GERAL!$B$15:$J$36,9,FALSE))</f>
        <v>#N/A</v>
      </c>
      <c r="IN8" s="146" t="e">
        <f>IFERROR(ROUND(VLOOKUP($V8,'CVU IND'!$B$32:$T$42,5+YEAR(IN$2)-YEAR(GERAL!$G$3),FALSE),0),VLOOKUP($B8,GERAL!$B$15:$J$36,9,FALSE))</f>
        <v>#N/A</v>
      </c>
      <c r="IO8" s="146" t="e">
        <f>IFERROR(ROUND(VLOOKUP($V8,'CVU IND'!$B$32:$T$42,5+YEAR(IO$2)-YEAR(GERAL!$G$3),FALSE),0),VLOOKUP($B8,GERAL!$B$15:$J$36,9,FALSE))</f>
        <v>#N/A</v>
      </c>
      <c r="IP8" s="146" t="e">
        <f>IFERROR(ROUND(VLOOKUP($V8,'CVU IND'!$B$32:$T$42,5+YEAR(IP$2)-YEAR(GERAL!$G$3),FALSE),0),VLOOKUP($B8,GERAL!$B$15:$J$36,9,FALSE))</f>
        <v>#N/A</v>
      </c>
      <c r="IQ8" s="146" t="e">
        <f>IFERROR(ROUND(VLOOKUP($V8,'CVU IND'!$B$32:$T$42,5+YEAR(IQ$2)-YEAR(GERAL!$G$3),FALSE),0),VLOOKUP($B8,GERAL!$B$15:$J$36,9,FALSE))</f>
        <v>#N/A</v>
      </c>
    </row>
    <row r="9" spans="1:251" x14ac:dyDescent="0.25">
      <c r="A9" s="155">
        <v>419</v>
      </c>
      <c r="B9" s="176" t="str">
        <f t="shared" si="1"/>
        <v>GNL NE FLEX</v>
      </c>
      <c r="C9" s="155">
        <v>3</v>
      </c>
      <c r="D9" s="177">
        <v>0.01</v>
      </c>
      <c r="E9" s="178">
        <f>E3</f>
        <v>72853.781808189975</v>
      </c>
      <c r="F9" s="179">
        <f>GERAL!K22</f>
        <v>0</v>
      </c>
      <c r="G9" s="180">
        <f t="shared" si="2"/>
        <v>347</v>
      </c>
      <c r="H9" s="181" t="str">
        <f t="shared" si="3"/>
        <v>419GNL NE FLEX</v>
      </c>
      <c r="I9" s="181"/>
      <c r="J9" s="145">
        <f>J8</f>
        <v>2024</v>
      </c>
      <c r="K9" s="145">
        <f>J9*12-YEAR(GERAL!$G$3)*12+1</f>
        <v>49</v>
      </c>
      <c r="L9" s="181"/>
      <c r="M9" s="181"/>
      <c r="N9" s="182">
        <v>1</v>
      </c>
      <c r="O9" s="181">
        <v>1</v>
      </c>
      <c r="P9" s="146">
        <f>(1-GERAL!P22/100)*(1-GERAL!Q22/100)</f>
        <v>0.95062499999999994</v>
      </c>
      <c r="V9" s="155" t="s">
        <v>173</v>
      </c>
      <c r="X9" s="146">
        <f>IFERROR(ROUND(VLOOKUP($V9,'CVU IND'!$B$32:$T$43,4+YEAR(X$2)-YEAR(GERAL!$G$3),FALSE),0),VLOOKUP($V9,GERAL!$B$15:$J$36,9,FALSE))</f>
        <v>347</v>
      </c>
      <c r="Y9" s="146">
        <f>IFERROR(ROUND(VLOOKUP($V9,'CVU IND'!$B$32:$T$43,4+YEAR(Y$2)-YEAR(GERAL!$G$3),FALSE),0),VLOOKUP($V9,GERAL!$B$15:$J$36,9,FALSE))</f>
        <v>347</v>
      </c>
      <c r="Z9" s="146">
        <f>IFERROR(ROUND(VLOOKUP($V9,'CVU IND'!$B$32:$T$43,4+YEAR(Z$2)-YEAR(GERAL!$G$3),FALSE),0),VLOOKUP($V9,GERAL!$B$15:$J$36,9,FALSE))</f>
        <v>347</v>
      </c>
      <c r="AA9" s="146">
        <f>IFERROR(ROUND(VLOOKUP($V9,'CVU IND'!$B$32:$T$43,4+YEAR(AA$2)-YEAR(GERAL!$G$3),FALSE),0),VLOOKUP($V9,GERAL!$B$15:$J$36,9,FALSE))</f>
        <v>347</v>
      </c>
      <c r="AB9" s="146">
        <f>IFERROR(ROUND(VLOOKUP($V9,'CVU IND'!$B$32:$T$43,4+YEAR(AB$2)-YEAR(GERAL!$G$3),FALSE),0),VLOOKUP($V9,GERAL!$B$15:$J$36,9,FALSE))</f>
        <v>347</v>
      </c>
      <c r="AC9" s="146">
        <f>IFERROR(ROUND(VLOOKUP($V9,'CVU IND'!$B$32:$T$43,4+YEAR(AC$2)-YEAR(GERAL!$G$3),FALSE),0),VLOOKUP($V9,GERAL!$B$15:$J$36,9,FALSE))</f>
        <v>347</v>
      </c>
      <c r="AD9" s="146">
        <f>IFERROR(ROUND(VLOOKUP($V9,'CVU IND'!$B$32:$T$43,4+YEAR(AD$2)-YEAR(GERAL!$G$3),FALSE),0),VLOOKUP($V9,GERAL!$B$15:$J$36,9,FALSE))</f>
        <v>347</v>
      </c>
      <c r="AE9" s="146">
        <f>IFERROR(ROUND(VLOOKUP($V9,'CVU IND'!$B$32:$T$43,4+YEAR(AE$2)-YEAR(GERAL!$G$3),FALSE),0),VLOOKUP($V9,GERAL!$B$15:$J$36,9,FALSE))</f>
        <v>347</v>
      </c>
      <c r="AF9" s="146">
        <f>IFERROR(ROUND(VLOOKUP($V9,'CVU IND'!$B$32:$T$43,4+YEAR(AF$2)-YEAR(GERAL!$G$3),FALSE),0),VLOOKUP($V9,GERAL!$B$15:$J$36,9,FALSE))</f>
        <v>347</v>
      </c>
      <c r="AG9" s="146">
        <f>IFERROR(ROUND(VLOOKUP($V9,'CVU IND'!$B$32:$T$43,4+YEAR(AG$2)-YEAR(GERAL!$G$3),FALSE),0),VLOOKUP($V9,GERAL!$B$15:$J$36,9,FALSE))</f>
        <v>347</v>
      </c>
      <c r="AH9" s="146">
        <f>IFERROR(ROUND(VLOOKUP($V9,'CVU IND'!$B$32:$T$43,4+YEAR(AH$2)-YEAR(GERAL!$G$3),FALSE),0),VLOOKUP($V9,GERAL!$B$15:$J$36,9,FALSE))</f>
        <v>347</v>
      </c>
      <c r="AI9" s="146">
        <f>IFERROR(ROUND(VLOOKUP($V9,'CVU IND'!$B$32:$T$43,4+YEAR(AI$2)-YEAR(GERAL!$G$3),FALSE),0),VLOOKUP($V9,GERAL!$B$15:$J$36,9,FALSE))</f>
        <v>347</v>
      </c>
      <c r="AJ9" s="146">
        <f>IFERROR(ROUND(VLOOKUP($V9,'CVU IND'!$B$32:$T$43,4+YEAR(AJ$2)-YEAR(GERAL!$G$3),FALSE),0),VLOOKUP($V9,GERAL!$B$15:$J$36,9,FALSE))</f>
        <v>350</v>
      </c>
      <c r="AK9" s="146">
        <f>IFERROR(ROUND(VLOOKUP($V9,'CVU IND'!$B$32:$T$43,4+YEAR(AK$2)-YEAR(GERAL!$G$3),FALSE),0),VLOOKUP($V9,GERAL!$B$15:$J$36,9,FALSE))</f>
        <v>350</v>
      </c>
      <c r="AL9" s="146">
        <f>IFERROR(ROUND(VLOOKUP($V9,'CVU IND'!$B$32:$T$43,4+YEAR(AL$2)-YEAR(GERAL!$G$3),FALSE),0),VLOOKUP($V9,GERAL!$B$15:$J$36,9,FALSE))</f>
        <v>350</v>
      </c>
      <c r="AM9" s="146">
        <f>IFERROR(ROUND(VLOOKUP($V9,'CVU IND'!$B$32:$T$43,4+YEAR(AM$2)-YEAR(GERAL!$G$3),FALSE),0),VLOOKUP($V9,GERAL!$B$15:$J$36,9,FALSE))</f>
        <v>350</v>
      </c>
      <c r="AN9" s="146">
        <f>IFERROR(ROUND(VLOOKUP($V9,'CVU IND'!$B$32:$T$43,4+YEAR(AN$2)-YEAR(GERAL!$G$3),FALSE),0),VLOOKUP($V9,GERAL!$B$15:$J$36,9,FALSE))</f>
        <v>350</v>
      </c>
      <c r="AO9" s="146">
        <f>IFERROR(ROUND(VLOOKUP($V9,'CVU IND'!$B$32:$T$43,4+YEAR(AO$2)-YEAR(GERAL!$G$3),FALSE),0),VLOOKUP($V9,GERAL!$B$15:$J$36,9,FALSE))</f>
        <v>350</v>
      </c>
      <c r="AP9" s="146">
        <f>IFERROR(ROUND(VLOOKUP($V9,'CVU IND'!$B$32:$T$43,4+YEAR(AP$2)-YEAR(GERAL!$G$3),FALSE),0),VLOOKUP($V9,GERAL!$B$15:$J$36,9,FALSE))</f>
        <v>350</v>
      </c>
      <c r="AQ9" s="146">
        <f>IFERROR(ROUND(VLOOKUP($V9,'CVU IND'!$B$32:$T$43,4+YEAR(AQ$2)-YEAR(GERAL!$G$3),FALSE),0),VLOOKUP($V9,GERAL!$B$15:$J$36,9,FALSE))</f>
        <v>350</v>
      </c>
      <c r="AR9" s="146">
        <f>IFERROR(ROUND(VLOOKUP($V9,'CVU IND'!$B$32:$T$43,4+YEAR(AR$2)-YEAR(GERAL!$G$3),FALSE),0),VLOOKUP($V9,GERAL!$B$15:$J$36,9,FALSE))</f>
        <v>350</v>
      </c>
      <c r="AS9" s="146">
        <f>IFERROR(ROUND(VLOOKUP($V9,'CVU IND'!$B$32:$T$43,4+YEAR(AS$2)-YEAR(GERAL!$G$3),FALSE),0),VLOOKUP($V9,GERAL!$B$15:$J$36,9,FALSE))</f>
        <v>350</v>
      </c>
      <c r="AT9" s="146">
        <f>IFERROR(ROUND(VLOOKUP($V9,'CVU IND'!$B$32:$T$43,4+YEAR(AT$2)-YEAR(GERAL!$G$3),FALSE),0),VLOOKUP($V9,GERAL!$B$15:$J$36,9,FALSE))</f>
        <v>350</v>
      </c>
      <c r="AU9" s="146">
        <f>IFERROR(ROUND(VLOOKUP($V9,'CVU IND'!$B$32:$T$43,4+YEAR(AU$2)-YEAR(GERAL!$G$3),FALSE),0),VLOOKUP($V9,GERAL!$B$15:$J$36,9,FALSE))</f>
        <v>350</v>
      </c>
      <c r="AV9" s="146">
        <f>IFERROR(ROUND(VLOOKUP($V9,'CVU IND'!$B$32:$T$43,4+YEAR(AV$2)-YEAR(GERAL!$G$3),FALSE),0),VLOOKUP($V9,GERAL!$B$15:$J$36,9,FALSE))</f>
        <v>349</v>
      </c>
      <c r="AW9" s="146">
        <f>IFERROR(ROUND(VLOOKUP($V9,'CVU IND'!$B$32:$T$43,4+YEAR(AW$2)-YEAR(GERAL!$G$3),FALSE),0),VLOOKUP($V9,GERAL!$B$15:$J$36,9,FALSE))</f>
        <v>349</v>
      </c>
      <c r="AX9" s="146">
        <f>IFERROR(ROUND(VLOOKUP($V9,'CVU IND'!$B$32:$T$43,4+YEAR(AX$2)-YEAR(GERAL!$G$3),FALSE),0),VLOOKUP($V9,GERAL!$B$15:$J$36,9,FALSE))</f>
        <v>349</v>
      </c>
      <c r="AY9" s="146">
        <f>IFERROR(ROUND(VLOOKUP($V9,'CVU IND'!$B$32:$T$43,4+YEAR(AY$2)-YEAR(GERAL!$G$3),FALSE),0),VLOOKUP($V9,GERAL!$B$15:$J$36,9,FALSE))</f>
        <v>349</v>
      </c>
      <c r="AZ9" s="146">
        <f>IFERROR(ROUND(VLOOKUP($V9,'CVU IND'!$B$32:$T$43,4+YEAR(AZ$2)-YEAR(GERAL!$G$3),FALSE),0),VLOOKUP($V9,GERAL!$B$15:$J$36,9,FALSE))</f>
        <v>349</v>
      </c>
      <c r="BA9" s="146">
        <f>IFERROR(ROUND(VLOOKUP($V9,'CVU IND'!$B$32:$T$43,4+YEAR(BA$2)-YEAR(GERAL!$G$3),FALSE),0),VLOOKUP($V9,GERAL!$B$15:$J$36,9,FALSE))</f>
        <v>349</v>
      </c>
      <c r="BB9" s="146">
        <f>IFERROR(ROUND(VLOOKUP($V9,'CVU IND'!$B$32:$T$43,4+YEAR(BB$2)-YEAR(GERAL!$G$3),FALSE),0),VLOOKUP($V9,GERAL!$B$15:$J$36,9,FALSE))</f>
        <v>349</v>
      </c>
      <c r="BC9" s="146">
        <f>IFERROR(ROUND(VLOOKUP($V9,'CVU IND'!$B$32:$T$43,4+YEAR(BC$2)-YEAR(GERAL!$G$3),FALSE),0),VLOOKUP($V9,GERAL!$B$15:$J$36,9,FALSE))</f>
        <v>349</v>
      </c>
      <c r="BD9" s="146">
        <f>IFERROR(ROUND(VLOOKUP($V9,'CVU IND'!$B$32:$T$43,4+YEAR(BD$2)-YEAR(GERAL!$G$3),FALSE),0),VLOOKUP($V9,GERAL!$B$15:$J$36,9,FALSE))</f>
        <v>349</v>
      </c>
      <c r="BE9" s="146">
        <f>IFERROR(ROUND(VLOOKUP($V9,'CVU IND'!$B$32:$T$43,4+YEAR(BE$2)-YEAR(GERAL!$G$3),FALSE),0),VLOOKUP($V9,GERAL!$B$15:$J$36,9,FALSE))</f>
        <v>349</v>
      </c>
      <c r="BF9" s="146">
        <f>IFERROR(ROUND(VLOOKUP($V9,'CVU IND'!$B$32:$T$43,4+YEAR(BF$2)-YEAR(GERAL!$G$3),FALSE),0),VLOOKUP($V9,GERAL!$B$15:$J$36,9,FALSE))</f>
        <v>349</v>
      </c>
      <c r="BG9" s="146">
        <f>IFERROR(ROUND(VLOOKUP($V9,'CVU IND'!$B$32:$T$43,4+YEAR(BG$2)-YEAR(GERAL!$G$3),FALSE),0),VLOOKUP($V9,GERAL!$B$15:$J$36,9,FALSE))</f>
        <v>349</v>
      </c>
      <c r="BH9" s="146">
        <f>IFERROR(ROUND(VLOOKUP($V9,'CVU IND'!$B$32:$T$43,4+YEAR(BH$2)-YEAR(GERAL!$G$3),FALSE),0),VLOOKUP($V9,GERAL!$B$15:$J$36,9,FALSE))</f>
        <v>351</v>
      </c>
      <c r="BI9" s="146">
        <f>IFERROR(ROUND(VLOOKUP($V9,'CVU IND'!$B$32:$T$43,4+YEAR(BI$2)-YEAR(GERAL!$G$3),FALSE),0),VLOOKUP($V9,GERAL!$B$15:$J$36,9,FALSE))</f>
        <v>351</v>
      </c>
      <c r="BJ9" s="146">
        <f>IFERROR(ROUND(VLOOKUP($V9,'CVU IND'!$B$32:$T$43,4+YEAR(BJ$2)-YEAR(GERAL!$G$3),FALSE),0),VLOOKUP($V9,GERAL!$B$15:$J$36,9,FALSE))</f>
        <v>351</v>
      </c>
      <c r="BK9" s="146">
        <f>IFERROR(ROUND(VLOOKUP($V9,'CVU IND'!$B$32:$T$43,4+YEAR(BK$2)-YEAR(GERAL!$G$3),FALSE),0),VLOOKUP($V9,GERAL!$B$15:$J$36,9,FALSE))</f>
        <v>351</v>
      </c>
      <c r="BL9" s="146">
        <f>IFERROR(ROUND(VLOOKUP($V9,'CVU IND'!$B$32:$T$43,4+YEAR(BL$2)-YEAR(GERAL!$G$3),FALSE),0),VLOOKUP($V9,GERAL!$B$15:$J$36,9,FALSE))</f>
        <v>351</v>
      </c>
      <c r="BM9" s="146">
        <f>IFERROR(ROUND(VLOOKUP($V9,'CVU IND'!$B$32:$T$43,4+YEAR(BM$2)-YEAR(GERAL!$G$3),FALSE),0),VLOOKUP($V9,GERAL!$B$15:$J$36,9,FALSE))</f>
        <v>351</v>
      </c>
      <c r="BN9" s="146">
        <f>IFERROR(ROUND(VLOOKUP($V9,'CVU IND'!$B$32:$T$43,4+YEAR(BN$2)-YEAR(GERAL!$G$3),FALSE),0),VLOOKUP($V9,GERAL!$B$15:$J$36,9,FALSE))</f>
        <v>351</v>
      </c>
      <c r="BO9" s="146">
        <f>IFERROR(ROUND(VLOOKUP($V9,'CVU IND'!$B$32:$T$43,4+YEAR(BO$2)-YEAR(GERAL!$G$3),FALSE),0),VLOOKUP($V9,GERAL!$B$15:$J$36,9,FALSE))</f>
        <v>351</v>
      </c>
      <c r="BP9" s="146">
        <f>IFERROR(ROUND(VLOOKUP($V9,'CVU IND'!$B$32:$T$43,4+YEAR(BP$2)-YEAR(GERAL!$G$3),FALSE),0),VLOOKUP($V9,GERAL!$B$15:$J$36,9,FALSE))</f>
        <v>351</v>
      </c>
      <c r="BQ9" s="146">
        <f>IFERROR(ROUND(VLOOKUP($V9,'CVU IND'!$B$32:$T$43,4+YEAR(BQ$2)-YEAR(GERAL!$G$3),FALSE),0),VLOOKUP($V9,GERAL!$B$15:$J$36,9,FALSE))</f>
        <v>351</v>
      </c>
      <c r="BR9" s="146">
        <f>IFERROR(ROUND(VLOOKUP($V9,'CVU IND'!$B$32:$T$43,4+YEAR(BR$2)-YEAR(GERAL!$G$3),FALSE),0),VLOOKUP($V9,GERAL!$B$15:$J$36,9,FALSE))</f>
        <v>351</v>
      </c>
      <c r="BS9" s="146">
        <f>IFERROR(ROUND(VLOOKUP($V9,'CVU IND'!$B$32:$T$43,4+YEAR(BS$2)-YEAR(GERAL!$G$3),FALSE),0),VLOOKUP($V9,GERAL!$B$15:$J$36,9,FALSE))</f>
        <v>351</v>
      </c>
      <c r="BT9" s="146">
        <f>IFERROR(ROUND(VLOOKUP($V9,'CVU IND'!$B$32:$T$43,4+YEAR(BT$2)-YEAR(GERAL!$G$3),FALSE),0),VLOOKUP($V9,GERAL!$B$15:$J$36,9,FALSE))</f>
        <v>355</v>
      </c>
      <c r="BU9" s="146">
        <f>IFERROR(ROUND(VLOOKUP($V9,'CVU IND'!$B$32:$T$43,4+YEAR(BU$2)-YEAR(GERAL!$G$3),FALSE),0),VLOOKUP($V9,GERAL!$B$15:$J$36,9,FALSE))</f>
        <v>355</v>
      </c>
      <c r="BV9" s="146">
        <f>IFERROR(ROUND(VLOOKUP($V9,'CVU IND'!$B$32:$T$43,4+YEAR(BV$2)-YEAR(GERAL!$G$3),FALSE),0),VLOOKUP($V9,GERAL!$B$15:$J$36,9,FALSE))</f>
        <v>355</v>
      </c>
      <c r="BW9" s="146">
        <f>IFERROR(ROUND(VLOOKUP($V9,'CVU IND'!$B$32:$T$43,4+YEAR(BW$2)-YEAR(GERAL!$G$3),FALSE),0),VLOOKUP($V9,GERAL!$B$15:$J$36,9,FALSE))</f>
        <v>355</v>
      </c>
      <c r="BX9" s="146">
        <f>IFERROR(ROUND(VLOOKUP($V9,'CVU IND'!$B$32:$T$43,4+YEAR(BX$2)-YEAR(GERAL!$G$3),FALSE),0),VLOOKUP($V9,GERAL!$B$15:$J$36,9,FALSE))</f>
        <v>355</v>
      </c>
      <c r="BY9" s="146">
        <f>IFERROR(ROUND(VLOOKUP($V9,'CVU IND'!$B$32:$T$43,4+YEAR(BY$2)-YEAR(GERAL!$G$3),FALSE),0),VLOOKUP($V9,GERAL!$B$15:$J$36,9,FALSE))</f>
        <v>355</v>
      </c>
      <c r="BZ9" s="146">
        <f>IFERROR(ROUND(VLOOKUP($V9,'CVU IND'!$B$32:$T$43,4+YEAR(BZ$2)-YEAR(GERAL!$G$3),FALSE),0),VLOOKUP($V9,GERAL!$B$15:$J$36,9,FALSE))</f>
        <v>355</v>
      </c>
      <c r="CA9" s="146">
        <f>IFERROR(ROUND(VLOOKUP($V9,'CVU IND'!$B$32:$T$43,4+YEAR(CA$2)-YEAR(GERAL!$G$3),FALSE),0),VLOOKUP($V9,GERAL!$B$15:$J$36,9,FALSE))</f>
        <v>355</v>
      </c>
      <c r="CB9" s="146">
        <f>IFERROR(ROUND(VLOOKUP($V9,'CVU IND'!$B$32:$T$43,4+YEAR(CB$2)-YEAR(GERAL!$G$3),FALSE),0),VLOOKUP($V9,GERAL!$B$15:$J$36,9,FALSE))</f>
        <v>355</v>
      </c>
      <c r="CC9" s="146">
        <f>IFERROR(ROUND(VLOOKUP($V9,'CVU IND'!$B$32:$T$43,4+YEAR(CC$2)-YEAR(GERAL!$G$3),FALSE),0),VLOOKUP($V9,GERAL!$B$15:$J$36,9,FALSE))</f>
        <v>355</v>
      </c>
      <c r="CD9" s="146">
        <f>IFERROR(ROUND(VLOOKUP($V9,'CVU IND'!$B$32:$T$43,4+YEAR(CD$2)-YEAR(GERAL!$G$3),FALSE),0),VLOOKUP($V9,GERAL!$B$15:$J$36,9,FALSE))</f>
        <v>355</v>
      </c>
      <c r="CE9" s="146">
        <f>IFERROR(ROUND(VLOOKUP($V9,'CVU IND'!$B$32:$T$43,4+YEAR(CE$2)-YEAR(GERAL!$G$3),FALSE),0),VLOOKUP($V9,GERAL!$B$15:$J$36,9,FALSE))</f>
        <v>355</v>
      </c>
      <c r="CF9" s="146">
        <f>IFERROR(ROUND(VLOOKUP($V9,'CVU IND'!$B$32:$T$43,4+YEAR(CF$2)-YEAR(GERAL!$G$3),FALSE),0),VLOOKUP($V9,GERAL!$B$15:$J$36,9,FALSE))</f>
        <v>364</v>
      </c>
      <c r="CG9" s="146">
        <f>IFERROR(ROUND(VLOOKUP($V9,'CVU IND'!$B$32:$T$43,4+YEAR(CG$2)-YEAR(GERAL!$G$3),FALSE),0),VLOOKUP($V9,GERAL!$B$15:$J$36,9,FALSE))</f>
        <v>364</v>
      </c>
      <c r="CH9" s="146">
        <f>IFERROR(ROUND(VLOOKUP($V9,'CVU IND'!$B$32:$T$43,4+YEAR(CH$2)-YEAR(GERAL!$G$3),FALSE),0),VLOOKUP($V9,GERAL!$B$15:$J$36,9,FALSE))</f>
        <v>364</v>
      </c>
      <c r="CI9" s="146">
        <f>IFERROR(ROUND(VLOOKUP($V9,'CVU IND'!$B$32:$T$43,4+YEAR(CI$2)-YEAR(GERAL!$G$3),FALSE),0),VLOOKUP($V9,GERAL!$B$15:$J$36,9,FALSE))</f>
        <v>364</v>
      </c>
      <c r="CJ9" s="146">
        <f>IFERROR(ROUND(VLOOKUP($V9,'CVU IND'!$B$32:$T$43,4+YEAR(CJ$2)-YEAR(GERAL!$G$3),FALSE),0),VLOOKUP($V9,GERAL!$B$15:$J$36,9,FALSE))</f>
        <v>364</v>
      </c>
      <c r="CK9" s="146">
        <f>IFERROR(ROUND(VLOOKUP($V9,'CVU IND'!$B$32:$T$43,4+YEAR(CK$2)-YEAR(GERAL!$G$3),FALSE),0),VLOOKUP($V9,GERAL!$B$15:$J$36,9,FALSE))</f>
        <v>364</v>
      </c>
      <c r="CL9" s="146">
        <f>IFERROR(ROUND(VLOOKUP($V9,'CVU IND'!$B$32:$T$43,4+YEAR(CL$2)-YEAR(GERAL!$G$3),FALSE),0),VLOOKUP($V9,GERAL!$B$15:$J$36,9,FALSE))</f>
        <v>364</v>
      </c>
      <c r="CM9" s="146">
        <f>IFERROR(ROUND(VLOOKUP($V9,'CVU IND'!$B$32:$T$43,4+YEAR(CM$2)-YEAR(GERAL!$G$3),FALSE),0),VLOOKUP($V9,GERAL!$B$15:$J$36,9,FALSE))</f>
        <v>364</v>
      </c>
      <c r="CN9" s="146">
        <f>IFERROR(ROUND(VLOOKUP($V9,'CVU IND'!$B$32:$T$43,4+YEAR(CN$2)-YEAR(GERAL!$G$3),FALSE),0),VLOOKUP($V9,GERAL!$B$15:$J$36,9,FALSE))</f>
        <v>364</v>
      </c>
      <c r="CO9" s="146">
        <f>IFERROR(ROUND(VLOOKUP($V9,'CVU IND'!$B$32:$T$43,4+YEAR(CO$2)-YEAR(GERAL!$G$3),FALSE),0),VLOOKUP($V9,GERAL!$B$15:$J$36,9,FALSE))</f>
        <v>364</v>
      </c>
      <c r="CP9" s="146">
        <f>IFERROR(ROUND(VLOOKUP($V9,'CVU IND'!$B$32:$T$43,4+YEAR(CP$2)-YEAR(GERAL!$G$3),FALSE),0),VLOOKUP($V9,GERAL!$B$15:$J$36,9,FALSE))</f>
        <v>364</v>
      </c>
      <c r="CQ9" s="146">
        <f>IFERROR(ROUND(VLOOKUP($V9,'CVU IND'!$B$32:$T$43,4+YEAR(CQ$2)-YEAR(GERAL!$G$3),FALSE),0),VLOOKUP($V9,GERAL!$B$15:$J$36,9,FALSE))</f>
        <v>364</v>
      </c>
      <c r="CR9" s="146">
        <f>IFERROR(ROUND(VLOOKUP($V9,'CVU IND'!$B$32:$T$43,4+YEAR(CR$2)-YEAR(GERAL!$G$3),FALSE),0),VLOOKUP($V9,GERAL!$B$15:$J$36,9,FALSE))</f>
        <v>375</v>
      </c>
      <c r="CS9" s="146">
        <f>IFERROR(ROUND(VLOOKUP($V9,'CVU IND'!$B$32:$T$43,4+YEAR(CS$2)-YEAR(GERAL!$G$3),FALSE),0),VLOOKUP($V9,GERAL!$B$15:$J$36,9,FALSE))</f>
        <v>375</v>
      </c>
      <c r="CT9" s="146">
        <f>IFERROR(ROUND(VLOOKUP($V9,'CVU IND'!$B$32:$T$43,4+YEAR(CT$2)-YEAR(GERAL!$G$3),FALSE),0),VLOOKUP($V9,GERAL!$B$15:$J$36,9,FALSE))</f>
        <v>375</v>
      </c>
      <c r="CU9" s="146">
        <f>IFERROR(ROUND(VLOOKUP($V9,'CVU IND'!$B$32:$T$43,4+YEAR(CU$2)-YEAR(GERAL!$G$3),FALSE),0),VLOOKUP($V9,GERAL!$B$15:$J$36,9,FALSE))</f>
        <v>375</v>
      </c>
      <c r="CV9" s="146">
        <f>IFERROR(ROUND(VLOOKUP($V9,'CVU IND'!$B$32:$T$43,4+YEAR(CV$2)-YEAR(GERAL!$G$3),FALSE),0),VLOOKUP($V9,GERAL!$B$15:$J$36,9,FALSE))</f>
        <v>375</v>
      </c>
      <c r="CW9" s="146">
        <f>IFERROR(ROUND(VLOOKUP($V9,'CVU IND'!$B$32:$T$43,4+YEAR(CW$2)-YEAR(GERAL!$G$3),FALSE),0),VLOOKUP($V9,GERAL!$B$15:$J$36,9,FALSE))</f>
        <v>375</v>
      </c>
      <c r="CX9" s="146">
        <f>IFERROR(ROUND(VLOOKUP($V9,'CVU IND'!$B$32:$T$43,4+YEAR(CX$2)-YEAR(GERAL!$G$3),FALSE),0),VLOOKUP($V9,GERAL!$B$15:$J$36,9,FALSE))</f>
        <v>375</v>
      </c>
      <c r="CY9" s="146">
        <f>IFERROR(ROUND(VLOOKUP($V9,'CVU IND'!$B$32:$T$43,4+YEAR(CY$2)-YEAR(GERAL!$G$3),FALSE),0),VLOOKUP($V9,GERAL!$B$15:$J$36,9,FALSE))</f>
        <v>375</v>
      </c>
      <c r="CZ9" s="146">
        <f>IFERROR(ROUND(VLOOKUP($V9,'CVU IND'!$B$32:$T$43,4+YEAR(CZ$2)-YEAR(GERAL!$G$3),FALSE),0),VLOOKUP($V9,GERAL!$B$15:$J$36,9,FALSE))</f>
        <v>375</v>
      </c>
      <c r="DA9" s="146">
        <f>IFERROR(ROUND(VLOOKUP($V9,'CVU IND'!$B$32:$T$43,4+YEAR(DA$2)-YEAR(GERAL!$G$3),FALSE),0),VLOOKUP($V9,GERAL!$B$15:$J$36,9,FALSE))</f>
        <v>375</v>
      </c>
      <c r="DB9" s="146">
        <f>IFERROR(ROUND(VLOOKUP($V9,'CVU IND'!$B$32:$T$43,4+YEAR(DB$2)-YEAR(GERAL!$G$3),FALSE),0),VLOOKUP($V9,GERAL!$B$15:$J$36,9,FALSE))</f>
        <v>375</v>
      </c>
      <c r="DC9" s="146">
        <f>IFERROR(ROUND(VLOOKUP($V9,'CVU IND'!$B$32:$T$43,4+YEAR(DC$2)-YEAR(GERAL!$G$3),FALSE),0),VLOOKUP($V9,GERAL!$B$15:$J$36,9,FALSE))</f>
        <v>375</v>
      </c>
      <c r="DD9" s="146">
        <f>IFERROR(ROUND(VLOOKUP($V9,'CVU IND'!$B$32:$T$43,4+YEAR(DD$2)-YEAR(GERAL!$G$3),FALSE),0),VLOOKUP($V9,GERAL!$B$15:$J$36,9,FALSE))</f>
        <v>381</v>
      </c>
      <c r="DE9" s="146">
        <f>IFERROR(ROUND(VLOOKUP($V9,'CVU IND'!$B$32:$T$43,4+YEAR(DE$2)-YEAR(GERAL!$G$3),FALSE),0),VLOOKUP($V9,GERAL!$B$15:$J$36,9,FALSE))</f>
        <v>381</v>
      </c>
      <c r="DF9" s="146">
        <f>IFERROR(ROUND(VLOOKUP($V9,'CVU IND'!$B$32:$T$43,4+YEAR(DF$2)-YEAR(GERAL!$G$3),FALSE),0),VLOOKUP($V9,GERAL!$B$15:$J$36,9,FALSE))</f>
        <v>381</v>
      </c>
      <c r="DG9" s="146">
        <f>IFERROR(ROUND(VLOOKUP($V9,'CVU IND'!$B$32:$T$43,4+YEAR(DG$2)-YEAR(GERAL!$G$3),FALSE),0),VLOOKUP($V9,GERAL!$B$15:$J$36,9,FALSE))</f>
        <v>381</v>
      </c>
      <c r="DH9" s="146">
        <f>IFERROR(ROUND(VLOOKUP($V9,'CVU IND'!$B$32:$T$43,4+YEAR(DH$2)-YEAR(GERAL!$G$3),FALSE),0),VLOOKUP($V9,GERAL!$B$15:$J$36,9,FALSE))</f>
        <v>381</v>
      </c>
      <c r="DI9" s="146">
        <f>IFERROR(ROUND(VLOOKUP($V9,'CVU IND'!$B$32:$T$43,4+YEAR(DI$2)-YEAR(GERAL!$G$3),FALSE),0),VLOOKUP($V9,GERAL!$B$15:$J$36,9,FALSE))</f>
        <v>381</v>
      </c>
      <c r="DJ9" s="146">
        <f>IFERROR(ROUND(VLOOKUP($V9,'CVU IND'!$B$32:$T$43,4+YEAR(DJ$2)-YEAR(GERAL!$G$3),FALSE),0),VLOOKUP($V9,GERAL!$B$15:$J$36,9,FALSE))</f>
        <v>381</v>
      </c>
      <c r="DK9" s="146">
        <f>IFERROR(ROUND(VLOOKUP($V9,'CVU IND'!$B$32:$T$43,4+YEAR(DK$2)-YEAR(GERAL!$G$3),FALSE),0),VLOOKUP($V9,GERAL!$B$15:$J$36,9,FALSE))</f>
        <v>381</v>
      </c>
      <c r="DL9" s="146">
        <f>IFERROR(ROUND(VLOOKUP($V9,'CVU IND'!$B$32:$T$43,4+YEAR(DL$2)-YEAR(GERAL!$G$3),FALSE),0),VLOOKUP($V9,GERAL!$B$15:$J$36,9,FALSE))</f>
        <v>381</v>
      </c>
      <c r="DM9" s="146">
        <f>IFERROR(ROUND(VLOOKUP($V9,'CVU IND'!$B$32:$T$43,4+YEAR(DM$2)-YEAR(GERAL!$G$3),FALSE),0),VLOOKUP($V9,GERAL!$B$15:$J$36,9,FALSE))</f>
        <v>381</v>
      </c>
      <c r="DN9" s="146">
        <f>IFERROR(ROUND(VLOOKUP($V9,'CVU IND'!$B$32:$T$43,4+YEAR(DN$2)-YEAR(GERAL!$G$3),FALSE),0),VLOOKUP($V9,GERAL!$B$15:$J$36,9,FALSE))</f>
        <v>381</v>
      </c>
      <c r="DO9" s="146">
        <f>IFERROR(ROUND(VLOOKUP($V9,'CVU IND'!$B$32:$T$43,4+YEAR(DO$2)-YEAR(GERAL!$G$3),FALSE),0),VLOOKUP($V9,GERAL!$B$15:$J$36,9,FALSE))</f>
        <v>381</v>
      </c>
      <c r="DP9" s="146">
        <f>IFERROR(ROUND(VLOOKUP($V9,'CVU IND'!$B$32:$T$43,4+YEAR(DP$2)-YEAR(GERAL!$G$3),FALSE),0),VLOOKUP($V9,GERAL!$B$15:$J$36,9,FALSE))</f>
        <v>385</v>
      </c>
      <c r="DQ9" s="146">
        <f>IFERROR(ROUND(VLOOKUP($V9,'CVU IND'!$B$32:$T$43,4+YEAR(DQ$2)-YEAR(GERAL!$G$3),FALSE),0),VLOOKUP($V9,GERAL!$B$15:$J$36,9,FALSE))</f>
        <v>385</v>
      </c>
      <c r="DR9" s="146">
        <f>IFERROR(ROUND(VLOOKUP($V9,'CVU IND'!$B$32:$T$43,4+YEAR(DR$2)-YEAR(GERAL!$G$3),FALSE),0),VLOOKUP($V9,GERAL!$B$15:$J$36,9,FALSE))</f>
        <v>385</v>
      </c>
      <c r="DS9" s="146">
        <f>IFERROR(ROUND(VLOOKUP($V9,'CVU IND'!$B$32:$T$43,4+YEAR(DS$2)-YEAR(GERAL!$G$3),FALSE),0),VLOOKUP($V9,GERAL!$B$15:$J$36,9,FALSE))</f>
        <v>385</v>
      </c>
      <c r="DT9" s="146">
        <f>IFERROR(ROUND(VLOOKUP($V9,'CVU IND'!$B$32:$T$43,4+YEAR(DT$2)-YEAR(GERAL!$G$3),FALSE),0),VLOOKUP($V9,GERAL!$B$15:$J$36,9,FALSE))</f>
        <v>385</v>
      </c>
      <c r="DU9" s="146">
        <f>IFERROR(ROUND(VLOOKUP($V9,'CVU IND'!$B$32:$T$43,4+YEAR(DU$2)-YEAR(GERAL!$G$3),FALSE),0),VLOOKUP($V9,GERAL!$B$15:$J$36,9,FALSE))</f>
        <v>385</v>
      </c>
      <c r="DV9" s="146">
        <f>IFERROR(ROUND(VLOOKUP($V9,'CVU IND'!$B$32:$T$43,4+YEAR(DV$2)-YEAR(GERAL!$G$3),FALSE),0),VLOOKUP($V9,GERAL!$B$15:$J$36,9,FALSE))</f>
        <v>385</v>
      </c>
      <c r="DW9" s="146">
        <f>IFERROR(ROUND(VLOOKUP($V9,'CVU IND'!$B$32:$T$43,4+YEAR(DW$2)-YEAR(GERAL!$G$3),FALSE),0),VLOOKUP($V9,GERAL!$B$15:$J$36,9,FALSE))</f>
        <v>385</v>
      </c>
      <c r="DX9" s="146">
        <f>IFERROR(ROUND(VLOOKUP($V9,'CVU IND'!$B$32:$T$43,4+YEAR(DX$2)-YEAR(GERAL!$G$3),FALSE),0),VLOOKUP($V9,GERAL!$B$15:$J$36,9,FALSE))</f>
        <v>385</v>
      </c>
      <c r="DY9" s="146">
        <f>IFERROR(ROUND(VLOOKUP($V9,'CVU IND'!$B$32:$T$43,4+YEAR(DY$2)-YEAR(GERAL!$G$3),FALSE),0),VLOOKUP($V9,GERAL!$B$15:$J$36,9,FALSE))</f>
        <v>385</v>
      </c>
      <c r="DZ9" s="146">
        <f>IFERROR(ROUND(VLOOKUP($V9,'CVU IND'!$B$32:$T$43,4+YEAR(DZ$2)-YEAR(GERAL!$G$3),FALSE),0),VLOOKUP($V9,GERAL!$B$15:$J$36,9,FALSE))</f>
        <v>385</v>
      </c>
      <c r="EA9" s="146">
        <f>IFERROR(ROUND(VLOOKUP($V9,'CVU IND'!$B$32:$T$43,4+YEAR(EA$2)-YEAR(GERAL!$G$3),FALSE),0),VLOOKUP($V9,GERAL!$B$15:$J$36,9,FALSE))</f>
        <v>385</v>
      </c>
      <c r="EB9" s="146">
        <f>IFERROR(ROUND(VLOOKUP($V9,'CVU IND'!$B$32:$T$43,4+YEAR(EB$2)-YEAR(GERAL!$G$3),FALSE),0),VLOOKUP($V9,GERAL!$B$15:$J$36,9,FALSE))</f>
        <v>385</v>
      </c>
      <c r="EC9" s="146">
        <f>IFERROR(ROUND(VLOOKUP($V9,'CVU IND'!$B$32:$T$43,4+YEAR(EC$2)-YEAR(GERAL!$G$3),FALSE),0),VLOOKUP($V9,GERAL!$B$15:$J$36,9,FALSE))</f>
        <v>385</v>
      </c>
      <c r="ED9" s="146">
        <f>IFERROR(ROUND(VLOOKUP($V9,'CVU IND'!$B$32:$T$43,4+YEAR(ED$2)-YEAR(GERAL!$G$3),FALSE),0),VLOOKUP($V9,GERAL!$B$15:$J$36,9,FALSE))</f>
        <v>385</v>
      </c>
      <c r="EE9" s="146">
        <f>IFERROR(ROUND(VLOOKUP($V9,'CVU IND'!$B$32:$T$43,4+YEAR(EE$2)-YEAR(GERAL!$G$3),FALSE),0),VLOOKUP($V9,GERAL!$B$15:$J$36,9,FALSE))</f>
        <v>385</v>
      </c>
      <c r="EF9" s="146">
        <f>IFERROR(ROUND(VLOOKUP($V9,'CVU IND'!$B$32:$T$43,4+YEAR(EF$2)-YEAR(GERAL!$G$3),FALSE),0),VLOOKUP($V9,GERAL!$B$15:$J$36,9,FALSE))</f>
        <v>385</v>
      </c>
      <c r="EG9" s="146">
        <f>IFERROR(ROUND(VLOOKUP($V9,'CVU IND'!$B$32:$T$43,4+YEAR(EG$2)-YEAR(GERAL!$G$3),FALSE),0),VLOOKUP($V9,GERAL!$B$15:$J$36,9,FALSE))</f>
        <v>385</v>
      </c>
      <c r="EH9" s="146">
        <f>IFERROR(ROUND(VLOOKUP($V9,'CVU IND'!$B$32:$T$43,4+YEAR(EH$2)-YEAR(GERAL!$G$3),FALSE),0),VLOOKUP($V9,GERAL!$B$15:$J$36,9,FALSE))</f>
        <v>385</v>
      </c>
      <c r="EI9" s="146">
        <f>IFERROR(ROUND(VLOOKUP($V9,'CVU IND'!$B$32:$T$43,4+YEAR(EI$2)-YEAR(GERAL!$G$3),FALSE),0),VLOOKUP($V9,GERAL!$B$15:$J$36,9,FALSE))</f>
        <v>385</v>
      </c>
      <c r="EJ9" s="146">
        <f>IFERROR(ROUND(VLOOKUP($V9,'CVU IND'!$B$32:$T$43,4+YEAR(EJ$2)-YEAR(GERAL!$G$3),FALSE),0),VLOOKUP($V9,GERAL!$B$15:$J$36,9,FALSE))</f>
        <v>385</v>
      </c>
      <c r="EK9" s="146">
        <f>IFERROR(ROUND(VLOOKUP($V9,'CVU IND'!$B$32:$T$43,4+YEAR(EK$2)-YEAR(GERAL!$G$3),FALSE),0),VLOOKUP($V9,GERAL!$B$15:$J$36,9,FALSE))</f>
        <v>385</v>
      </c>
      <c r="EL9" s="146">
        <f>IFERROR(ROUND(VLOOKUP($V9,'CVU IND'!$B$32:$T$43,4+YEAR(EL$2)-YEAR(GERAL!$G$3),FALSE),0),VLOOKUP($V9,GERAL!$B$15:$J$36,9,FALSE))</f>
        <v>385</v>
      </c>
      <c r="EM9" s="146">
        <f>IFERROR(ROUND(VLOOKUP($V9,'CVU IND'!$B$32:$T$43,4+YEAR(EM$2)-YEAR(GERAL!$G$3),FALSE),0),VLOOKUP($V9,GERAL!$B$15:$J$36,9,FALSE))</f>
        <v>385</v>
      </c>
      <c r="EN9" s="146">
        <f>IFERROR(ROUND(VLOOKUP($V9,'CVU IND'!$B$32:$T$43,4+YEAR(EN$2)-YEAR(GERAL!$G$3),FALSE),0),VLOOKUP($V9,GERAL!$B$15:$J$36,9,FALSE))</f>
        <v>383</v>
      </c>
      <c r="EO9" s="146">
        <f>IFERROR(ROUND(VLOOKUP($V9,'CVU IND'!$B$32:$T$43,4+YEAR(EO$2)-YEAR(GERAL!$G$3),FALSE),0),VLOOKUP($V9,GERAL!$B$15:$J$36,9,FALSE))</f>
        <v>383</v>
      </c>
      <c r="EP9" s="146">
        <f>IFERROR(ROUND(VLOOKUP($V9,'CVU IND'!$B$32:$T$43,4+YEAR(EP$2)-YEAR(GERAL!$G$3),FALSE),0),VLOOKUP($V9,GERAL!$B$15:$J$36,9,FALSE))</f>
        <v>383</v>
      </c>
      <c r="EQ9" s="146">
        <f>IFERROR(ROUND(VLOOKUP($V9,'CVU IND'!$B$32:$T$43,4+YEAR(EQ$2)-YEAR(GERAL!$G$3),FALSE),0),VLOOKUP($V9,GERAL!$B$15:$J$36,9,FALSE))</f>
        <v>383</v>
      </c>
      <c r="ER9" s="146">
        <f>IFERROR(ROUND(VLOOKUP($V9,'CVU IND'!$B$32:$T$43,4+YEAR(ER$2)-YEAR(GERAL!$G$3),FALSE),0),VLOOKUP($V9,GERAL!$B$15:$J$36,9,FALSE))</f>
        <v>383</v>
      </c>
      <c r="ES9" s="146">
        <f>IFERROR(ROUND(VLOOKUP($V9,'CVU IND'!$B$32:$T$43,4+YEAR(ES$2)-YEAR(GERAL!$G$3),FALSE),0),VLOOKUP($V9,GERAL!$B$15:$J$36,9,FALSE))</f>
        <v>383</v>
      </c>
      <c r="ET9" s="146">
        <f>IFERROR(ROUND(VLOOKUP($V9,'CVU IND'!$B$32:$T$43,4+YEAR(ET$2)-YEAR(GERAL!$G$3),FALSE),0),VLOOKUP($V9,GERAL!$B$15:$J$36,9,FALSE))</f>
        <v>383</v>
      </c>
      <c r="EU9" s="146">
        <f>IFERROR(ROUND(VLOOKUP($V9,'CVU IND'!$B$32:$T$43,4+YEAR(EU$2)-YEAR(GERAL!$G$3),FALSE),0),VLOOKUP($V9,GERAL!$B$15:$J$36,9,FALSE))</f>
        <v>383</v>
      </c>
      <c r="EV9" s="146">
        <f>IFERROR(ROUND(VLOOKUP($V9,'CVU IND'!$B$32:$T$43,4+YEAR(EV$2)-YEAR(GERAL!$G$3),FALSE),0),VLOOKUP($V9,GERAL!$B$15:$J$36,9,FALSE))</f>
        <v>383</v>
      </c>
      <c r="EW9" s="146">
        <f>IFERROR(ROUND(VLOOKUP($V9,'CVU IND'!$B$32:$T$43,4+YEAR(EW$2)-YEAR(GERAL!$G$3),FALSE),0),VLOOKUP($V9,GERAL!$B$15:$J$36,9,FALSE))</f>
        <v>383</v>
      </c>
      <c r="EX9" s="146">
        <f>IFERROR(ROUND(VLOOKUP($V9,'CVU IND'!$B$32:$T$43,4+YEAR(EX$2)-YEAR(GERAL!$G$3),FALSE),0),VLOOKUP($V9,GERAL!$B$15:$J$36,9,FALSE))</f>
        <v>383</v>
      </c>
      <c r="EY9" s="146">
        <f>IFERROR(ROUND(VLOOKUP($V9,'CVU IND'!$B$32:$T$43,4+YEAR(EY$2)-YEAR(GERAL!$G$3),FALSE),0),VLOOKUP($V9,GERAL!$B$15:$J$36,9,FALSE))</f>
        <v>383</v>
      </c>
      <c r="EZ9" s="146">
        <f>IFERROR(ROUND(VLOOKUP($V9,'CVU IND'!$B$32:$T$43,4+YEAR(EZ$2)-YEAR(GERAL!$G$3),FALSE),0),VLOOKUP($V9,GERAL!$B$15:$J$36,9,FALSE))</f>
        <v>381</v>
      </c>
      <c r="FA9" s="146">
        <f>IFERROR(ROUND(VLOOKUP($V9,'CVU IND'!$B$32:$T$43,4+YEAR(FA$2)-YEAR(GERAL!$G$3),FALSE),0),VLOOKUP($V9,GERAL!$B$15:$J$36,9,FALSE))</f>
        <v>381</v>
      </c>
      <c r="FB9" s="146">
        <f>IFERROR(ROUND(VLOOKUP($V9,'CVU IND'!$B$32:$T$43,4+YEAR(FB$2)-YEAR(GERAL!$G$3),FALSE),0),VLOOKUP($V9,GERAL!$B$15:$J$36,9,FALSE))</f>
        <v>381</v>
      </c>
      <c r="FC9" s="146">
        <f>IFERROR(ROUND(VLOOKUP($V9,'CVU IND'!$B$32:$T$43,4+YEAR(FC$2)-YEAR(GERAL!$G$3),FALSE),0),VLOOKUP($V9,GERAL!$B$15:$J$36,9,FALSE))</f>
        <v>381</v>
      </c>
      <c r="FD9" s="146">
        <f>IFERROR(ROUND(VLOOKUP($V9,'CVU IND'!$B$32:$T$43,4+YEAR(FD$2)-YEAR(GERAL!$G$3),FALSE),0),VLOOKUP($V9,GERAL!$B$15:$J$36,9,FALSE))</f>
        <v>381</v>
      </c>
      <c r="FE9" s="146">
        <f>IFERROR(ROUND(VLOOKUP($V9,'CVU IND'!$B$32:$T$43,4+YEAR(FE$2)-YEAR(GERAL!$G$3),FALSE),0),VLOOKUP($V9,GERAL!$B$15:$J$36,9,FALSE))</f>
        <v>381</v>
      </c>
      <c r="FF9" s="146">
        <f>IFERROR(ROUND(VLOOKUP($V9,'CVU IND'!$B$32:$T$43,4+YEAR(FF$2)-YEAR(GERAL!$G$3),FALSE),0),VLOOKUP($V9,GERAL!$B$15:$J$36,9,FALSE))</f>
        <v>381</v>
      </c>
      <c r="FG9" s="146">
        <f>IFERROR(ROUND(VLOOKUP($V9,'CVU IND'!$B$32:$T$43,4+YEAR(FG$2)-YEAR(GERAL!$G$3),FALSE),0),VLOOKUP($V9,GERAL!$B$15:$J$36,9,FALSE))</f>
        <v>381</v>
      </c>
      <c r="FH9" s="146">
        <f>IFERROR(ROUND(VLOOKUP($V9,'CVU IND'!$B$32:$T$43,4+YEAR(FH$2)-YEAR(GERAL!$G$3),FALSE),0),VLOOKUP($V9,GERAL!$B$15:$J$36,9,FALSE))</f>
        <v>381</v>
      </c>
      <c r="FI9" s="146">
        <f>IFERROR(ROUND(VLOOKUP($V9,'CVU IND'!$B$32:$T$43,4+YEAR(FI$2)-YEAR(GERAL!$G$3),FALSE),0),VLOOKUP($V9,GERAL!$B$15:$J$36,9,FALSE))</f>
        <v>381</v>
      </c>
      <c r="FJ9" s="146">
        <f>IFERROR(ROUND(VLOOKUP($V9,'CVU IND'!$B$32:$T$43,4+YEAR(FJ$2)-YEAR(GERAL!$G$3),FALSE),0),VLOOKUP($V9,GERAL!$B$15:$J$36,9,FALSE))</f>
        <v>381</v>
      </c>
      <c r="FK9" s="146">
        <f>IFERROR(ROUND(VLOOKUP($V9,'CVU IND'!$B$32:$T$43,4+YEAR(FK$2)-YEAR(GERAL!$G$3),FALSE),0),VLOOKUP($V9,GERAL!$B$15:$J$36,9,FALSE))</f>
        <v>381</v>
      </c>
      <c r="FL9" s="146">
        <f>IFERROR(ROUND(VLOOKUP($V9,'CVU IND'!$B$32:$T$43,4+YEAR(FL$2)-YEAR(GERAL!$G$3),FALSE),0),VLOOKUP($V9,GERAL!$B$15:$J$36,9,FALSE))</f>
        <v>382</v>
      </c>
      <c r="FM9" s="146">
        <f>IFERROR(ROUND(VLOOKUP($V9,'CVU IND'!$B$32:$T$43,4+YEAR(FM$2)-YEAR(GERAL!$G$3),FALSE),0),VLOOKUP($V9,GERAL!$B$15:$J$36,9,FALSE))</f>
        <v>382</v>
      </c>
      <c r="FN9" s="146">
        <f>IFERROR(ROUND(VLOOKUP($V9,'CVU IND'!$B$32:$T$43,4+YEAR(FN$2)-YEAR(GERAL!$G$3),FALSE),0),VLOOKUP($V9,GERAL!$B$15:$J$36,9,FALSE))</f>
        <v>382</v>
      </c>
      <c r="FO9" s="146">
        <f>IFERROR(ROUND(VLOOKUP($V9,'CVU IND'!$B$32:$T$43,4+YEAR(FO$2)-YEAR(GERAL!$G$3),FALSE),0),VLOOKUP($V9,GERAL!$B$15:$J$36,9,FALSE))</f>
        <v>382</v>
      </c>
      <c r="FP9" s="146">
        <f>IFERROR(ROUND(VLOOKUP($V9,'CVU IND'!$B$32:$T$43,4+YEAR(FP$2)-YEAR(GERAL!$G$3),FALSE),0),VLOOKUP($V9,GERAL!$B$15:$J$36,9,FALSE))</f>
        <v>382</v>
      </c>
      <c r="FQ9" s="146">
        <f>IFERROR(ROUND(VLOOKUP($V9,'CVU IND'!$B$32:$T$43,4+YEAR(FQ$2)-YEAR(GERAL!$G$3),FALSE),0),VLOOKUP($V9,GERAL!$B$15:$J$36,9,FALSE))</f>
        <v>382</v>
      </c>
      <c r="FR9" s="146">
        <f>IFERROR(ROUND(VLOOKUP($V9,'CVU IND'!$B$32:$T$43,4+YEAR(FR$2)-YEAR(GERAL!$G$3),FALSE),0),VLOOKUP($V9,GERAL!$B$15:$J$36,9,FALSE))</f>
        <v>382</v>
      </c>
      <c r="FS9" s="146">
        <f>IFERROR(ROUND(VLOOKUP($V9,'CVU IND'!$B$32:$T$43,4+YEAR(FS$2)-YEAR(GERAL!$G$3),FALSE),0),VLOOKUP($V9,GERAL!$B$15:$J$36,9,FALSE))</f>
        <v>382</v>
      </c>
      <c r="FT9" s="146">
        <f>IFERROR(ROUND(VLOOKUP($V9,'CVU IND'!$B$32:$T$43,4+YEAR(FT$2)-YEAR(GERAL!$G$3),FALSE),0),VLOOKUP($V9,GERAL!$B$15:$J$36,9,FALSE))</f>
        <v>382</v>
      </c>
      <c r="FU9" s="146">
        <f>IFERROR(ROUND(VLOOKUP($V9,'CVU IND'!$B$32:$T$43,4+YEAR(FU$2)-YEAR(GERAL!$G$3),FALSE),0),VLOOKUP($V9,GERAL!$B$15:$J$36,9,FALSE))</f>
        <v>382</v>
      </c>
      <c r="FV9" s="146">
        <f>IFERROR(ROUND(VLOOKUP($V9,'CVU IND'!$B$32:$T$43,4+YEAR(FV$2)-YEAR(GERAL!$G$3),FALSE),0),VLOOKUP($V9,GERAL!$B$15:$J$36,9,FALSE))</f>
        <v>382</v>
      </c>
      <c r="FW9" s="146">
        <f>IFERROR(ROUND(VLOOKUP($V9,'CVU IND'!$B$32:$T$43,4+YEAR(FW$2)-YEAR(GERAL!$G$3),FALSE),0),VLOOKUP($V9,GERAL!$B$15:$J$36,9,FALSE))</f>
        <v>382</v>
      </c>
      <c r="FX9" s="146">
        <f>IFERROR(ROUND(VLOOKUP($V9,'CVU IND'!$B$32:$T$43,4+YEAR(FX$2)-YEAR(GERAL!$G$3),FALSE),0),VLOOKUP($V9,GERAL!$B$15:$J$36,9,FALSE))</f>
        <v>385</v>
      </c>
      <c r="FY9" s="146">
        <f>IFERROR(ROUND(VLOOKUP($V9,'CVU IND'!$B$32:$T$43,4+YEAR(FY$2)-YEAR(GERAL!$G$3),FALSE),0),VLOOKUP($V9,GERAL!$B$15:$J$36,9,FALSE))</f>
        <v>385</v>
      </c>
      <c r="FZ9" s="146">
        <f>IFERROR(ROUND(VLOOKUP($V9,'CVU IND'!$B$32:$T$43,4+YEAR(FZ$2)-YEAR(GERAL!$G$3),FALSE),0),VLOOKUP($V9,GERAL!$B$15:$J$36,9,FALSE))</f>
        <v>385</v>
      </c>
      <c r="GA9" s="146">
        <f>IFERROR(ROUND(VLOOKUP($V9,'CVU IND'!$B$32:$T$43,4+YEAR(GA$2)-YEAR(GERAL!$G$3),FALSE),0),VLOOKUP($V9,GERAL!$B$15:$J$36,9,FALSE))</f>
        <v>385</v>
      </c>
      <c r="GB9" s="146">
        <f>IFERROR(ROUND(VLOOKUP($V9,'CVU IND'!$B$32:$T$43,4+YEAR(GB$2)-YEAR(GERAL!$G$3),FALSE),0),VLOOKUP($V9,GERAL!$B$15:$J$36,9,FALSE))</f>
        <v>385</v>
      </c>
      <c r="GC9" s="146">
        <f>IFERROR(ROUND(VLOOKUP($V9,'CVU IND'!$B$32:$T$43,4+YEAR(GC$2)-YEAR(GERAL!$G$3),FALSE),0),VLOOKUP($V9,GERAL!$B$15:$J$36,9,FALSE))</f>
        <v>385</v>
      </c>
      <c r="GD9" s="146">
        <f>IFERROR(ROUND(VLOOKUP($V9,'CVU IND'!$B$32:$T$43,4+YEAR(GD$2)-YEAR(GERAL!$G$3),FALSE),0),VLOOKUP($V9,GERAL!$B$15:$J$36,9,FALSE))</f>
        <v>385</v>
      </c>
      <c r="GE9" s="146">
        <f>IFERROR(ROUND(VLOOKUP($V9,'CVU IND'!$B$32:$T$43,4+YEAR(GE$2)-YEAR(GERAL!$G$3),FALSE),0),VLOOKUP($V9,GERAL!$B$15:$J$36,9,FALSE))</f>
        <v>385</v>
      </c>
      <c r="GF9" s="146">
        <f>IFERROR(ROUND(VLOOKUP($V9,'CVU IND'!$B$32:$T$43,4+YEAR(GF$2)-YEAR(GERAL!$G$3),FALSE),0),VLOOKUP($V9,GERAL!$B$15:$J$36,9,FALSE))</f>
        <v>385</v>
      </c>
      <c r="GG9" s="146">
        <f>IFERROR(ROUND(VLOOKUP($V9,'CVU IND'!$B$32:$T$43,4+YEAR(GG$2)-YEAR(GERAL!$G$3),FALSE),0),VLOOKUP($V9,GERAL!$B$15:$J$36,9,FALSE))</f>
        <v>385</v>
      </c>
      <c r="GH9" s="146">
        <f>IFERROR(ROUND(VLOOKUP($V9,'CVU IND'!$B$32:$T$43,4+YEAR(GH$2)-YEAR(GERAL!$G$3),FALSE),0),VLOOKUP($V9,GERAL!$B$15:$J$36,9,FALSE))</f>
        <v>385</v>
      </c>
      <c r="GI9" s="146">
        <f>IFERROR(ROUND(VLOOKUP($V9,'CVU IND'!$B$32:$T$43,4+YEAR(GI$2)-YEAR(GERAL!$G$3),FALSE),0),VLOOKUP($V9,GERAL!$B$15:$J$36,9,FALSE))</f>
        <v>385</v>
      </c>
      <c r="GJ9" s="146">
        <f>IFERROR(ROUND(VLOOKUP($V9,'CVU IND'!$B$32:$T$43,4+YEAR(GJ$2)-YEAR(GERAL!$G$3),FALSE),0),VLOOKUP($V9,GERAL!$B$15:$J$36,9,FALSE))</f>
        <v>387</v>
      </c>
      <c r="GK9" s="146">
        <f>IFERROR(ROUND(VLOOKUP($V9,'CVU IND'!$B$32:$T$43,4+YEAR(GK$2)-YEAR(GERAL!$G$3),FALSE),0),VLOOKUP($V9,GERAL!$B$15:$J$36,9,FALSE))</f>
        <v>387</v>
      </c>
      <c r="GL9" s="146">
        <f>IFERROR(ROUND(VLOOKUP($V9,'CVU IND'!$B$32:$T$43,4+YEAR(GL$2)-YEAR(GERAL!$G$3),FALSE),0),VLOOKUP($V9,GERAL!$B$15:$J$36,9,FALSE))</f>
        <v>387</v>
      </c>
      <c r="GM9" s="146">
        <f>IFERROR(ROUND(VLOOKUP($V9,'CVU IND'!$B$32:$T$43,4+YEAR(GM$2)-YEAR(GERAL!$G$3),FALSE),0),VLOOKUP($V9,GERAL!$B$15:$J$36,9,FALSE))</f>
        <v>387</v>
      </c>
      <c r="GN9" s="146">
        <f>IFERROR(ROUND(VLOOKUP($V9,'CVU IND'!$B$32:$T$43,4+YEAR(GN$2)-YEAR(GERAL!$G$3),FALSE),0),VLOOKUP($V9,GERAL!$B$15:$J$36,9,FALSE))</f>
        <v>387</v>
      </c>
      <c r="GO9" s="146">
        <f>IFERROR(ROUND(VLOOKUP($V9,'CVU IND'!$B$32:$T$43,4+YEAR(GO$2)-YEAR(GERAL!$G$3),FALSE),0),VLOOKUP($V9,GERAL!$B$15:$J$36,9,FALSE))</f>
        <v>387</v>
      </c>
      <c r="GP9" s="146">
        <f>IFERROR(ROUND(VLOOKUP($V9,'CVU IND'!$B$32:$T$43,4+YEAR(GP$2)-YEAR(GERAL!$G$3),FALSE),0),VLOOKUP($V9,GERAL!$B$15:$J$36,9,FALSE))</f>
        <v>387</v>
      </c>
      <c r="GQ9" s="146">
        <f>IFERROR(ROUND(VLOOKUP($V9,'CVU IND'!$B$32:$T$43,4+YEAR(GQ$2)-YEAR(GERAL!$G$3),FALSE),0),VLOOKUP($V9,GERAL!$B$15:$J$36,9,FALSE))</f>
        <v>387</v>
      </c>
      <c r="GR9" s="146">
        <f>IFERROR(ROUND(VLOOKUP($V9,'CVU IND'!$B$32:$T$43,4+YEAR(GR$2)-YEAR(GERAL!$G$3),FALSE),0),VLOOKUP($V9,GERAL!$B$15:$J$36,9,FALSE))</f>
        <v>387</v>
      </c>
      <c r="GS9" s="146">
        <f>IFERROR(ROUND(VLOOKUP($V9,'CVU IND'!$B$32:$T$43,4+YEAR(GS$2)-YEAR(GERAL!$G$3),FALSE),0),VLOOKUP($V9,GERAL!$B$15:$J$36,9,FALSE))</f>
        <v>387</v>
      </c>
      <c r="GT9" s="146">
        <f>IFERROR(ROUND(VLOOKUP($V9,'CVU IND'!$B$32:$T$43,4+YEAR(GT$2)-YEAR(GERAL!$G$3),FALSE),0),VLOOKUP($V9,GERAL!$B$15:$J$36,9,FALSE))</f>
        <v>387</v>
      </c>
      <c r="GU9" s="146">
        <f>IFERROR(ROUND(VLOOKUP($V9,'CVU IND'!$B$32:$T$43,4+YEAR(GU$2)-YEAR(GERAL!$G$3),FALSE),0),VLOOKUP($V9,GERAL!$B$15:$J$36,9,FALSE))</f>
        <v>387</v>
      </c>
      <c r="GV9" s="146" t="e">
        <f>IFERROR(ROUND(VLOOKUP($V9,'CVU IND'!$B$32:$T$42,5+YEAR(GV$2)-YEAR(GERAL!$G$3),FALSE),0),VLOOKUP($B9,GERAL!$B$15:$J$36,9,FALSE))</f>
        <v>#N/A</v>
      </c>
      <c r="GW9" s="146" t="e">
        <f>IFERROR(ROUND(VLOOKUP($V9,'CVU IND'!$B$32:$T$42,5+YEAR(GW$2)-YEAR(GERAL!$G$3),FALSE),0),VLOOKUP($B9,GERAL!$B$15:$J$36,9,FALSE))</f>
        <v>#N/A</v>
      </c>
      <c r="GX9" s="146" t="e">
        <f>IFERROR(ROUND(VLOOKUP($V9,'CVU IND'!$B$32:$T$42,5+YEAR(GX$2)-YEAR(GERAL!$G$3),FALSE),0),VLOOKUP($B9,GERAL!$B$15:$J$36,9,FALSE))</f>
        <v>#N/A</v>
      </c>
      <c r="GY9" s="146" t="e">
        <f>IFERROR(ROUND(VLOOKUP($V9,'CVU IND'!$B$32:$T$42,5+YEAR(GY$2)-YEAR(GERAL!$G$3),FALSE),0),VLOOKUP($B9,GERAL!$B$15:$J$36,9,FALSE))</f>
        <v>#N/A</v>
      </c>
      <c r="GZ9" s="146" t="e">
        <f>IFERROR(ROUND(VLOOKUP($V9,'CVU IND'!$B$32:$T$42,5+YEAR(GZ$2)-YEAR(GERAL!$G$3),FALSE),0),VLOOKUP($B9,GERAL!$B$15:$J$36,9,FALSE))</f>
        <v>#N/A</v>
      </c>
      <c r="HA9" s="146" t="e">
        <f>IFERROR(ROUND(VLOOKUP($V9,'CVU IND'!$B$32:$T$42,5+YEAR(HA$2)-YEAR(GERAL!$G$3),FALSE),0),VLOOKUP($B9,GERAL!$B$15:$J$36,9,FALSE))</f>
        <v>#N/A</v>
      </c>
      <c r="HB9" s="146" t="e">
        <f>IFERROR(ROUND(VLOOKUP($V9,'CVU IND'!$B$32:$T$42,5+YEAR(HB$2)-YEAR(GERAL!$G$3),FALSE),0),VLOOKUP($B9,GERAL!$B$15:$J$36,9,FALSE))</f>
        <v>#N/A</v>
      </c>
      <c r="HC9" s="146" t="e">
        <f>IFERROR(ROUND(VLOOKUP($V9,'CVU IND'!$B$32:$T$42,5+YEAR(HC$2)-YEAR(GERAL!$G$3),FALSE),0),VLOOKUP($B9,GERAL!$B$15:$J$36,9,FALSE))</f>
        <v>#N/A</v>
      </c>
      <c r="HD9" s="146" t="e">
        <f>IFERROR(ROUND(VLOOKUP($V9,'CVU IND'!$B$32:$T$42,5+YEAR(HD$2)-YEAR(GERAL!$G$3),FALSE),0),VLOOKUP($B9,GERAL!$B$15:$J$36,9,FALSE))</f>
        <v>#N/A</v>
      </c>
      <c r="HE9" s="146" t="e">
        <f>IFERROR(ROUND(VLOOKUP($V9,'CVU IND'!$B$32:$T$42,5+YEAR(HE$2)-YEAR(GERAL!$G$3),FALSE),0),VLOOKUP($B9,GERAL!$B$15:$J$36,9,FALSE))</f>
        <v>#N/A</v>
      </c>
      <c r="HF9" s="146" t="e">
        <f>IFERROR(ROUND(VLOOKUP($V9,'CVU IND'!$B$32:$T$42,5+YEAR(HF$2)-YEAR(GERAL!$G$3),FALSE),0),VLOOKUP($B9,GERAL!$B$15:$J$36,9,FALSE))</f>
        <v>#N/A</v>
      </c>
      <c r="HG9" s="146" t="e">
        <f>IFERROR(ROUND(VLOOKUP($V9,'CVU IND'!$B$32:$T$42,5+YEAR(HG$2)-YEAR(GERAL!$G$3),FALSE),0),VLOOKUP($B9,GERAL!$B$15:$J$36,9,FALSE))</f>
        <v>#N/A</v>
      </c>
      <c r="HH9" s="146" t="e">
        <f>IFERROR(ROUND(VLOOKUP($V9,'CVU IND'!$B$32:$T$42,5+YEAR(HH$2)-YEAR(GERAL!$G$3),FALSE),0),VLOOKUP($B9,GERAL!$B$15:$J$36,9,FALSE))</f>
        <v>#N/A</v>
      </c>
      <c r="HI9" s="146" t="e">
        <f>IFERROR(ROUND(VLOOKUP($V9,'CVU IND'!$B$32:$T$42,5+YEAR(HI$2)-YEAR(GERAL!$G$3),FALSE),0),VLOOKUP($B9,GERAL!$B$15:$J$36,9,FALSE))</f>
        <v>#N/A</v>
      </c>
      <c r="HJ9" s="146" t="e">
        <f>IFERROR(ROUND(VLOOKUP($V9,'CVU IND'!$B$32:$T$42,5+YEAR(HJ$2)-YEAR(GERAL!$G$3),FALSE),0),VLOOKUP($B9,GERAL!$B$15:$J$36,9,FALSE))</f>
        <v>#N/A</v>
      </c>
      <c r="HK9" s="146" t="e">
        <f>IFERROR(ROUND(VLOOKUP($V9,'CVU IND'!$B$32:$T$42,5+YEAR(HK$2)-YEAR(GERAL!$G$3),FALSE),0),VLOOKUP($B9,GERAL!$B$15:$J$36,9,FALSE))</f>
        <v>#N/A</v>
      </c>
      <c r="HL9" s="146" t="e">
        <f>IFERROR(ROUND(VLOOKUP($V9,'CVU IND'!$B$32:$T$42,5+YEAR(HL$2)-YEAR(GERAL!$G$3),FALSE),0),VLOOKUP($B9,GERAL!$B$15:$J$36,9,FALSE))</f>
        <v>#N/A</v>
      </c>
      <c r="HM9" s="146" t="e">
        <f>IFERROR(ROUND(VLOOKUP($V9,'CVU IND'!$B$32:$T$42,5+YEAR(HM$2)-YEAR(GERAL!$G$3),FALSE),0),VLOOKUP($B9,GERAL!$B$15:$J$36,9,FALSE))</f>
        <v>#N/A</v>
      </c>
      <c r="HN9" s="146" t="e">
        <f>IFERROR(ROUND(VLOOKUP($V9,'CVU IND'!$B$32:$T$42,5+YEAR(HN$2)-YEAR(GERAL!$G$3),FALSE),0),VLOOKUP($B9,GERAL!$B$15:$J$36,9,FALSE))</f>
        <v>#N/A</v>
      </c>
      <c r="HO9" s="146" t="e">
        <f>IFERROR(ROUND(VLOOKUP($V9,'CVU IND'!$B$32:$T$42,5+YEAR(HO$2)-YEAR(GERAL!$G$3),FALSE),0),VLOOKUP($B9,GERAL!$B$15:$J$36,9,FALSE))</f>
        <v>#N/A</v>
      </c>
      <c r="HP9" s="146" t="e">
        <f>IFERROR(ROUND(VLOOKUP($V9,'CVU IND'!$B$32:$T$42,5+YEAR(HP$2)-YEAR(GERAL!$G$3),FALSE),0),VLOOKUP($B9,GERAL!$B$15:$J$36,9,FALSE))</f>
        <v>#N/A</v>
      </c>
      <c r="HQ9" s="146" t="e">
        <f>IFERROR(ROUND(VLOOKUP($V9,'CVU IND'!$B$32:$T$42,5+YEAR(HQ$2)-YEAR(GERAL!$G$3),FALSE),0),VLOOKUP($B9,GERAL!$B$15:$J$36,9,FALSE))</f>
        <v>#N/A</v>
      </c>
      <c r="HR9" s="146" t="e">
        <f>IFERROR(ROUND(VLOOKUP($V9,'CVU IND'!$B$32:$T$42,5+YEAR(HR$2)-YEAR(GERAL!$G$3),FALSE),0),VLOOKUP($B9,GERAL!$B$15:$J$36,9,FALSE))</f>
        <v>#N/A</v>
      </c>
      <c r="HS9" s="146" t="e">
        <f>IFERROR(ROUND(VLOOKUP($V9,'CVU IND'!$B$32:$T$42,5+YEAR(HS$2)-YEAR(GERAL!$G$3),FALSE),0),VLOOKUP($B9,GERAL!$B$15:$J$36,9,FALSE))</f>
        <v>#N/A</v>
      </c>
      <c r="HT9" s="146" t="e">
        <f>IFERROR(ROUND(VLOOKUP($V9,'CVU IND'!$B$32:$T$42,5+YEAR(HT$2)-YEAR(GERAL!$G$3),FALSE),0),VLOOKUP($B9,GERAL!$B$15:$J$36,9,FALSE))</f>
        <v>#N/A</v>
      </c>
      <c r="HU9" s="146" t="e">
        <f>IFERROR(ROUND(VLOOKUP($V9,'CVU IND'!$B$32:$T$42,5+YEAR(HU$2)-YEAR(GERAL!$G$3),FALSE),0),VLOOKUP($B9,GERAL!$B$15:$J$36,9,FALSE))</f>
        <v>#N/A</v>
      </c>
      <c r="HV9" s="146" t="e">
        <f>IFERROR(ROUND(VLOOKUP($V9,'CVU IND'!$B$32:$T$42,5+YEAR(HV$2)-YEAR(GERAL!$G$3),FALSE),0),VLOOKUP($B9,GERAL!$B$15:$J$36,9,FALSE))</f>
        <v>#N/A</v>
      </c>
      <c r="HW9" s="146" t="e">
        <f>IFERROR(ROUND(VLOOKUP($V9,'CVU IND'!$B$32:$T$42,5+YEAR(HW$2)-YEAR(GERAL!$G$3),FALSE),0),VLOOKUP($B9,GERAL!$B$15:$J$36,9,FALSE))</f>
        <v>#N/A</v>
      </c>
      <c r="HX9" s="146" t="e">
        <f>IFERROR(ROUND(VLOOKUP($V9,'CVU IND'!$B$32:$T$42,5+YEAR(HX$2)-YEAR(GERAL!$G$3),FALSE),0),VLOOKUP($B9,GERAL!$B$15:$J$36,9,FALSE))</f>
        <v>#N/A</v>
      </c>
      <c r="HY9" s="146" t="e">
        <f>IFERROR(ROUND(VLOOKUP($V9,'CVU IND'!$B$32:$T$42,5+YEAR(HY$2)-YEAR(GERAL!$G$3),FALSE),0),VLOOKUP($B9,GERAL!$B$15:$J$36,9,FALSE))</f>
        <v>#N/A</v>
      </c>
      <c r="HZ9" s="146" t="e">
        <f>IFERROR(ROUND(VLOOKUP($V9,'CVU IND'!$B$32:$T$42,5+YEAR(HZ$2)-YEAR(GERAL!$G$3),FALSE),0),VLOOKUP($B9,GERAL!$B$15:$J$36,9,FALSE))</f>
        <v>#N/A</v>
      </c>
      <c r="IA9" s="146" t="e">
        <f>IFERROR(ROUND(VLOOKUP($V9,'CVU IND'!$B$32:$T$42,5+YEAR(IA$2)-YEAR(GERAL!$G$3),FALSE),0),VLOOKUP($B9,GERAL!$B$15:$J$36,9,FALSE))</f>
        <v>#N/A</v>
      </c>
      <c r="IB9" s="146" t="e">
        <f>IFERROR(ROUND(VLOOKUP($V9,'CVU IND'!$B$32:$T$42,5+YEAR(IB$2)-YEAR(GERAL!$G$3),FALSE),0),VLOOKUP($B9,GERAL!$B$15:$J$36,9,FALSE))</f>
        <v>#N/A</v>
      </c>
      <c r="IC9" s="146" t="e">
        <f>IFERROR(ROUND(VLOOKUP($V9,'CVU IND'!$B$32:$T$42,5+YEAR(IC$2)-YEAR(GERAL!$G$3),FALSE),0),VLOOKUP($B9,GERAL!$B$15:$J$36,9,FALSE))</f>
        <v>#N/A</v>
      </c>
      <c r="ID9" s="146" t="e">
        <f>IFERROR(ROUND(VLOOKUP($V9,'CVU IND'!$B$32:$T$42,5+YEAR(ID$2)-YEAR(GERAL!$G$3),FALSE),0),VLOOKUP($B9,GERAL!$B$15:$J$36,9,FALSE))</f>
        <v>#N/A</v>
      </c>
      <c r="IE9" s="146" t="e">
        <f>IFERROR(ROUND(VLOOKUP($V9,'CVU IND'!$B$32:$T$42,5+YEAR(IE$2)-YEAR(GERAL!$G$3),FALSE),0),VLOOKUP($B9,GERAL!$B$15:$J$36,9,FALSE))</f>
        <v>#N/A</v>
      </c>
      <c r="IF9" s="146" t="e">
        <f>IFERROR(ROUND(VLOOKUP($V9,'CVU IND'!$B$32:$T$42,5+YEAR(IF$2)-YEAR(GERAL!$G$3),FALSE),0),VLOOKUP($B9,GERAL!$B$15:$J$36,9,FALSE))</f>
        <v>#N/A</v>
      </c>
      <c r="IG9" s="146" t="e">
        <f>IFERROR(ROUND(VLOOKUP($V9,'CVU IND'!$B$32:$T$42,5+YEAR(IG$2)-YEAR(GERAL!$G$3),FALSE),0),VLOOKUP($B9,GERAL!$B$15:$J$36,9,FALSE))</f>
        <v>#N/A</v>
      </c>
      <c r="IH9" s="146" t="e">
        <f>IFERROR(ROUND(VLOOKUP($V9,'CVU IND'!$B$32:$T$42,5+YEAR(IH$2)-YEAR(GERAL!$G$3),FALSE),0),VLOOKUP($B9,GERAL!$B$15:$J$36,9,FALSE))</f>
        <v>#N/A</v>
      </c>
      <c r="II9" s="146" t="e">
        <f>IFERROR(ROUND(VLOOKUP($V9,'CVU IND'!$B$32:$T$42,5+YEAR(II$2)-YEAR(GERAL!$G$3),FALSE),0),VLOOKUP($B9,GERAL!$B$15:$J$36,9,FALSE))</f>
        <v>#N/A</v>
      </c>
      <c r="IJ9" s="146" t="e">
        <f>IFERROR(ROUND(VLOOKUP($V9,'CVU IND'!$B$32:$T$42,5+YEAR(IJ$2)-YEAR(GERAL!$G$3),FALSE),0),VLOOKUP($B9,GERAL!$B$15:$J$36,9,FALSE))</f>
        <v>#N/A</v>
      </c>
      <c r="IK9" s="146" t="e">
        <f>IFERROR(ROUND(VLOOKUP($V9,'CVU IND'!$B$32:$T$42,5+YEAR(IK$2)-YEAR(GERAL!$G$3),FALSE),0),VLOOKUP($B9,GERAL!$B$15:$J$36,9,FALSE))</f>
        <v>#N/A</v>
      </c>
      <c r="IL9" s="146" t="e">
        <f>IFERROR(ROUND(VLOOKUP($V9,'CVU IND'!$B$32:$T$42,5+YEAR(IL$2)-YEAR(GERAL!$G$3),FALSE),0),VLOOKUP($B9,GERAL!$B$15:$J$36,9,FALSE))</f>
        <v>#N/A</v>
      </c>
      <c r="IM9" s="146" t="e">
        <f>IFERROR(ROUND(VLOOKUP($V9,'CVU IND'!$B$32:$T$42,5+YEAR(IM$2)-YEAR(GERAL!$G$3),FALSE),0),VLOOKUP($B9,GERAL!$B$15:$J$36,9,FALSE))</f>
        <v>#N/A</v>
      </c>
      <c r="IN9" s="146" t="e">
        <f>IFERROR(ROUND(VLOOKUP($V9,'CVU IND'!$B$32:$T$42,5+YEAR(IN$2)-YEAR(GERAL!$G$3),FALSE),0),VLOOKUP($B9,GERAL!$B$15:$J$36,9,FALSE))</f>
        <v>#N/A</v>
      </c>
      <c r="IO9" s="146" t="e">
        <f>IFERROR(ROUND(VLOOKUP($V9,'CVU IND'!$B$32:$T$42,5+YEAR(IO$2)-YEAR(GERAL!$G$3),FALSE),0),VLOOKUP($B9,GERAL!$B$15:$J$36,9,FALSE))</f>
        <v>#N/A</v>
      </c>
      <c r="IP9" s="146" t="e">
        <f>IFERROR(ROUND(VLOOKUP($V9,'CVU IND'!$B$32:$T$42,5+YEAR(IP$2)-YEAR(GERAL!$G$3),FALSE),0),VLOOKUP($B9,GERAL!$B$15:$J$36,9,FALSE))</f>
        <v>#N/A</v>
      </c>
      <c r="IQ9" s="146" t="e">
        <f>IFERROR(ROUND(VLOOKUP($V9,'CVU IND'!$B$32:$T$42,5+YEAR(IQ$2)-YEAR(GERAL!$G$3),FALSE),0),VLOOKUP($B9,GERAL!$B$15:$J$36,9,FALSE))</f>
        <v>#N/A</v>
      </c>
    </row>
    <row r="10" spans="1:251" x14ac:dyDescent="0.25">
      <c r="A10" s="155">
        <v>421</v>
      </c>
      <c r="B10" s="176" t="s">
        <v>400</v>
      </c>
      <c r="C10" s="155">
        <v>3</v>
      </c>
      <c r="D10" s="177">
        <v>0.01</v>
      </c>
      <c r="E10" s="178">
        <f>E4</f>
        <v>72853.781808189975</v>
      </c>
      <c r="F10" s="179" t="s">
        <v>401</v>
      </c>
      <c r="G10" s="180">
        <f t="shared" si="2"/>
        <v>268</v>
      </c>
      <c r="H10" s="181" t="str">
        <f t="shared" si="3"/>
        <v>421GNL NE I SAZ</v>
      </c>
      <c r="I10" s="181"/>
      <c r="J10" s="145">
        <f>GERAL!N23</f>
        <v>2024</v>
      </c>
      <c r="K10" s="145">
        <f>J10*12-YEAR(GERAL!$G$3)*12+1</f>
        <v>49</v>
      </c>
      <c r="L10" s="181"/>
      <c r="M10" s="181"/>
      <c r="N10" s="182">
        <v>1</v>
      </c>
      <c r="O10" s="181">
        <v>1</v>
      </c>
      <c r="P10" s="146">
        <f>(1-GERAL!P25/100)*(1-GERAL!Q25/100)</f>
        <v>0.95062499999999994</v>
      </c>
      <c r="V10" s="155" t="s">
        <v>181</v>
      </c>
      <c r="X10" s="146">
        <f>IFERROR(ROUND(VLOOKUP($V10,'CVU IND'!$B$32:$T$43,4+YEAR(X$2)-YEAR(GERAL!$G$3),FALSE),0),VLOOKUP($V10,GERAL!$B$15:$J$36,9,FALSE))</f>
        <v>268</v>
      </c>
      <c r="Y10" s="146">
        <f>IFERROR(ROUND(VLOOKUP($V10,'CVU IND'!$B$32:$T$43,4+YEAR(Y$2)-YEAR(GERAL!$G$3),FALSE),0),VLOOKUP($V10,GERAL!$B$15:$J$36,9,FALSE))</f>
        <v>268</v>
      </c>
      <c r="Z10" s="146">
        <f>IFERROR(ROUND(VLOOKUP($V10,'CVU IND'!$B$32:$T$43,4+YEAR(Z$2)-YEAR(GERAL!$G$3),FALSE),0),VLOOKUP($V10,GERAL!$B$15:$J$36,9,FALSE))</f>
        <v>268</v>
      </c>
      <c r="AA10" s="146">
        <f>IFERROR(ROUND(VLOOKUP($V10,'CVU IND'!$B$32:$T$43,4+YEAR(AA$2)-YEAR(GERAL!$G$3),FALSE),0),VLOOKUP($V10,GERAL!$B$15:$J$36,9,FALSE))</f>
        <v>268</v>
      </c>
      <c r="AB10" s="146">
        <f>IFERROR(ROUND(VLOOKUP($V10,'CVU IND'!$B$32:$T$43,4+YEAR(AB$2)-YEAR(GERAL!$G$3),FALSE),0),VLOOKUP($V10,GERAL!$B$15:$J$36,9,FALSE))</f>
        <v>268</v>
      </c>
      <c r="AC10" s="146">
        <f>IFERROR(ROUND(VLOOKUP($V10,'CVU IND'!$B$32:$T$43,4+YEAR(AC$2)-YEAR(GERAL!$G$3),FALSE),0),VLOOKUP($V10,GERAL!$B$15:$J$36,9,FALSE))</f>
        <v>268</v>
      </c>
      <c r="AD10" s="146">
        <f>IFERROR(ROUND(VLOOKUP($V10,'CVU IND'!$B$32:$T$43,4+YEAR(AD$2)-YEAR(GERAL!$G$3),FALSE),0),VLOOKUP($V10,GERAL!$B$15:$J$36,9,FALSE))</f>
        <v>268</v>
      </c>
      <c r="AE10" s="146">
        <f>IFERROR(ROUND(VLOOKUP($V10,'CVU IND'!$B$32:$T$43,4+YEAR(AE$2)-YEAR(GERAL!$G$3),FALSE),0),VLOOKUP($V10,GERAL!$B$15:$J$36,9,FALSE))</f>
        <v>268</v>
      </c>
      <c r="AF10" s="146">
        <f>IFERROR(ROUND(VLOOKUP($V10,'CVU IND'!$B$32:$T$43,4+YEAR(AF$2)-YEAR(GERAL!$G$3),FALSE),0),VLOOKUP($V10,GERAL!$B$15:$J$36,9,FALSE))</f>
        <v>268</v>
      </c>
      <c r="AG10" s="146">
        <f>IFERROR(ROUND(VLOOKUP($V10,'CVU IND'!$B$32:$T$43,4+YEAR(AG$2)-YEAR(GERAL!$G$3),FALSE),0),VLOOKUP($V10,GERAL!$B$15:$J$36,9,FALSE))</f>
        <v>268</v>
      </c>
      <c r="AH10" s="146">
        <f>IFERROR(ROUND(VLOOKUP($V10,'CVU IND'!$B$32:$T$43,4+YEAR(AH$2)-YEAR(GERAL!$G$3),FALSE),0),VLOOKUP($V10,GERAL!$B$15:$J$36,9,FALSE))</f>
        <v>268</v>
      </c>
      <c r="AI10" s="146">
        <f>IFERROR(ROUND(VLOOKUP($V10,'CVU IND'!$B$32:$T$43,4+YEAR(AI$2)-YEAR(GERAL!$G$3),FALSE),0),VLOOKUP($V10,GERAL!$B$15:$J$36,9,FALSE))</f>
        <v>268</v>
      </c>
      <c r="AJ10" s="146">
        <f>IFERROR(ROUND(VLOOKUP($V10,'CVU IND'!$B$32:$T$43,4+YEAR(AJ$2)-YEAR(GERAL!$G$3),FALSE),0),VLOOKUP($V10,GERAL!$B$15:$J$36,9,FALSE))</f>
        <v>271</v>
      </c>
      <c r="AK10" s="146">
        <f>IFERROR(ROUND(VLOOKUP($V10,'CVU IND'!$B$32:$T$43,4+YEAR(AK$2)-YEAR(GERAL!$G$3),FALSE),0),VLOOKUP($V10,GERAL!$B$15:$J$36,9,FALSE))</f>
        <v>271</v>
      </c>
      <c r="AL10" s="146">
        <f>IFERROR(ROUND(VLOOKUP($V10,'CVU IND'!$B$32:$T$43,4+YEAR(AL$2)-YEAR(GERAL!$G$3),FALSE),0),VLOOKUP($V10,GERAL!$B$15:$J$36,9,FALSE))</f>
        <v>271</v>
      </c>
      <c r="AM10" s="146">
        <f>IFERROR(ROUND(VLOOKUP($V10,'CVU IND'!$B$32:$T$43,4+YEAR(AM$2)-YEAR(GERAL!$G$3),FALSE),0),VLOOKUP($V10,GERAL!$B$15:$J$36,9,FALSE))</f>
        <v>271</v>
      </c>
      <c r="AN10" s="146">
        <f>IFERROR(ROUND(VLOOKUP($V10,'CVU IND'!$B$32:$T$43,4+YEAR(AN$2)-YEAR(GERAL!$G$3),FALSE),0),VLOOKUP($V10,GERAL!$B$15:$J$36,9,FALSE))</f>
        <v>271</v>
      </c>
      <c r="AO10" s="146">
        <f>IFERROR(ROUND(VLOOKUP($V10,'CVU IND'!$B$32:$T$43,4+YEAR(AO$2)-YEAR(GERAL!$G$3),FALSE),0),VLOOKUP($V10,GERAL!$B$15:$J$36,9,FALSE))</f>
        <v>271</v>
      </c>
      <c r="AP10" s="146">
        <f>IFERROR(ROUND(VLOOKUP($V10,'CVU IND'!$B$32:$T$43,4+YEAR(AP$2)-YEAR(GERAL!$G$3),FALSE),0),VLOOKUP($V10,GERAL!$B$15:$J$36,9,FALSE))</f>
        <v>271</v>
      </c>
      <c r="AQ10" s="146">
        <f>IFERROR(ROUND(VLOOKUP($V10,'CVU IND'!$B$32:$T$43,4+YEAR(AQ$2)-YEAR(GERAL!$G$3),FALSE),0),VLOOKUP($V10,GERAL!$B$15:$J$36,9,FALSE))</f>
        <v>271</v>
      </c>
      <c r="AR10" s="146">
        <f>IFERROR(ROUND(VLOOKUP($V10,'CVU IND'!$B$32:$T$43,4+YEAR(AR$2)-YEAR(GERAL!$G$3),FALSE),0),VLOOKUP($V10,GERAL!$B$15:$J$36,9,FALSE))</f>
        <v>271</v>
      </c>
      <c r="AS10" s="146">
        <f>IFERROR(ROUND(VLOOKUP($V10,'CVU IND'!$B$32:$T$43,4+YEAR(AS$2)-YEAR(GERAL!$G$3),FALSE),0),VLOOKUP($V10,GERAL!$B$15:$J$36,9,FALSE))</f>
        <v>271</v>
      </c>
      <c r="AT10" s="146">
        <f>IFERROR(ROUND(VLOOKUP($V10,'CVU IND'!$B$32:$T$43,4+YEAR(AT$2)-YEAR(GERAL!$G$3),FALSE),0),VLOOKUP($V10,GERAL!$B$15:$J$36,9,FALSE))</f>
        <v>271</v>
      </c>
      <c r="AU10" s="146">
        <f>IFERROR(ROUND(VLOOKUP($V10,'CVU IND'!$B$32:$T$43,4+YEAR(AU$2)-YEAR(GERAL!$G$3),FALSE),0),VLOOKUP($V10,GERAL!$B$15:$J$36,9,FALSE))</f>
        <v>271</v>
      </c>
      <c r="AV10" s="146">
        <f>IFERROR(ROUND(VLOOKUP($V10,'CVU IND'!$B$32:$T$43,4+YEAR(AV$2)-YEAR(GERAL!$G$3),FALSE),0),VLOOKUP($V10,GERAL!$B$15:$J$36,9,FALSE))</f>
        <v>270</v>
      </c>
      <c r="AW10" s="146">
        <f>IFERROR(ROUND(VLOOKUP($V10,'CVU IND'!$B$32:$T$43,4+YEAR(AW$2)-YEAR(GERAL!$G$3),FALSE),0),VLOOKUP($V10,GERAL!$B$15:$J$36,9,FALSE))</f>
        <v>270</v>
      </c>
      <c r="AX10" s="146">
        <f>IFERROR(ROUND(VLOOKUP($V10,'CVU IND'!$B$32:$T$43,4+YEAR(AX$2)-YEAR(GERAL!$G$3),FALSE),0),VLOOKUP($V10,GERAL!$B$15:$J$36,9,FALSE))</f>
        <v>270</v>
      </c>
      <c r="AY10" s="146">
        <f>IFERROR(ROUND(VLOOKUP($V10,'CVU IND'!$B$32:$T$43,4+YEAR(AY$2)-YEAR(GERAL!$G$3),FALSE),0),VLOOKUP($V10,GERAL!$B$15:$J$36,9,FALSE))</f>
        <v>270</v>
      </c>
      <c r="AZ10" s="146">
        <f>IFERROR(ROUND(VLOOKUP($V10,'CVU IND'!$B$32:$T$43,4+YEAR(AZ$2)-YEAR(GERAL!$G$3),FALSE),0),VLOOKUP($V10,GERAL!$B$15:$J$36,9,FALSE))</f>
        <v>270</v>
      </c>
      <c r="BA10" s="146">
        <f>IFERROR(ROUND(VLOOKUP($V10,'CVU IND'!$B$32:$T$43,4+YEAR(BA$2)-YEAR(GERAL!$G$3),FALSE),0),VLOOKUP($V10,GERAL!$B$15:$J$36,9,FALSE))</f>
        <v>270</v>
      </c>
      <c r="BB10" s="146">
        <f>IFERROR(ROUND(VLOOKUP($V10,'CVU IND'!$B$32:$T$43,4+YEAR(BB$2)-YEAR(GERAL!$G$3),FALSE),0),VLOOKUP($V10,GERAL!$B$15:$J$36,9,FALSE))</f>
        <v>270</v>
      </c>
      <c r="BC10" s="146">
        <f>IFERROR(ROUND(VLOOKUP($V10,'CVU IND'!$B$32:$T$43,4+YEAR(BC$2)-YEAR(GERAL!$G$3),FALSE),0),VLOOKUP($V10,GERAL!$B$15:$J$36,9,FALSE))</f>
        <v>270</v>
      </c>
      <c r="BD10" s="146">
        <f>IFERROR(ROUND(VLOOKUP($V10,'CVU IND'!$B$32:$T$43,4+YEAR(BD$2)-YEAR(GERAL!$G$3),FALSE),0),VLOOKUP($V10,GERAL!$B$15:$J$36,9,FALSE))</f>
        <v>270</v>
      </c>
      <c r="BE10" s="146">
        <f>IFERROR(ROUND(VLOOKUP($V10,'CVU IND'!$B$32:$T$43,4+YEAR(BE$2)-YEAR(GERAL!$G$3),FALSE),0),VLOOKUP($V10,GERAL!$B$15:$J$36,9,FALSE))</f>
        <v>270</v>
      </c>
      <c r="BF10" s="146">
        <f>IFERROR(ROUND(VLOOKUP($V10,'CVU IND'!$B$32:$T$43,4+YEAR(BF$2)-YEAR(GERAL!$G$3),FALSE),0),VLOOKUP($V10,GERAL!$B$15:$J$36,9,FALSE))</f>
        <v>270</v>
      </c>
      <c r="BG10" s="146">
        <f>IFERROR(ROUND(VLOOKUP($V10,'CVU IND'!$B$32:$T$43,4+YEAR(BG$2)-YEAR(GERAL!$G$3),FALSE),0),VLOOKUP($V10,GERAL!$B$15:$J$36,9,FALSE))</f>
        <v>270</v>
      </c>
      <c r="BH10" s="146">
        <f>IFERROR(ROUND(VLOOKUP($V10,'CVU IND'!$B$32:$T$43,4+YEAR(BH$2)-YEAR(GERAL!$G$3),FALSE),0),VLOOKUP($V10,GERAL!$B$15:$J$36,9,FALSE))</f>
        <v>272</v>
      </c>
      <c r="BI10" s="146">
        <f>IFERROR(ROUND(VLOOKUP($V10,'CVU IND'!$B$32:$T$43,4+YEAR(BI$2)-YEAR(GERAL!$G$3),FALSE),0),VLOOKUP($V10,GERAL!$B$15:$J$36,9,FALSE))</f>
        <v>272</v>
      </c>
      <c r="BJ10" s="146">
        <f>IFERROR(ROUND(VLOOKUP($V10,'CVU IND'!$B$32:$T$43,4+YEAR(BJ$2)-YEAR(GERAL!$G$3),FALSE),0),VLOOKUP($V10,GERAL!$B$15:$J$36,9,FALSE))</f>
        <v>272</v>
      </c>
      <c r="BK10" s="146">
        <f>IFERROR(ROUND(VLOOKUP($V10,'CVU IND'!$B$32:$T$43,4+YEAR(BK$2)-YEAR(GERAL!$G$3),FALSE),0),VLOOKUP($V10,GERAL!$B$15:$J$36,9,FALSE))</f>
        <v>272</v>
      </c>
      <c r="BL10" s="146">
        <f>IFERROR(ROUND(VLOOKUP($V10,'CVU IND'!$B$32:$T$43,4+YEAR(BL$2)-YEAR(GERAL!$G$3),FALSE),0),VLOOKUP($V10,GERAL!$B$15:$J$36,9,FALSE))</f>
        <v>272</v>
      </c>
      <c r="BM10" s="146">
        <f>IFERROR(ROUND(VLOOKUP($V10,'CVU IND'!$B$32:$T$43,4+YEAR(BM$2)-YEAR(GERAL!$G$3),FALSE),0),VLOOKUP($V10,GERAL!$B$15:$J$36,9,FALSE))</f>
        <v>272</v>
      </c>
      <c r="BN10" s="146">
        <f>IFERROR(ROUND(VLOOKUP($V10,'CVU IND'!$B$32:$T$43,4+YEAR(BN$2)-YEAR(GERAL!$G$3),FALSE),0),VLOOKUP($V10,GERAL!$B$15:$J$36,9,FALSE))</f>
        <v>272</v>
      </c>
      <c r="BO10" s="146">
        <f>IFERROR(ROUND(VLOOKUP($V10,'CVU IND'!$B$32:$T$43,4+YEAR(BO$2)-YEAR(GERAL!$G$3),FALSE),0),VLOOKUP($V10,GERAL!$B$15:$J$36,9,FALSE))</f>
        <v>272</v>
      </c>
      <c r="BP10" s="146">
        <f>IFERROR(ROUND(VLOOKUP($V10,'CVU IND'!$B$32:$T$43,4+YEAR(BP$2)-YEAR(GERAL!$G$3),FALSE),0),VLOOKUP($V10,GERAL!$B$15:$J$36,9,FALSE))</f>
        <v>272</v>
      </c>
      <c r="BQ10" s="146">
        <f>IFERROR(ROUND(VLOOKUP($V10,'CVU IND'!$B$32:$T$43,4+YEAR(BQ$2)-YEAR(GERAL!$G$3),FALSE),0),VLOOKUP($V10,GERAL!$B$15:$J$36,9,FALSE))</f>
        <v>272</v>
      </c>
      <c r="BR10" s="146">
        <f>IFERROR(ROUND(VLOOKUP($V10,'CVU IND'!$B$32:$T$43,4+YEAR(BR$2)-YEAR(GERAL!$G$3),FALSE),0),VLOOKUP($V10,GERAL!$B$15:$J$36,9,FALSE))</f>
        <v>272</v>
      </c>
      <c r="BS10" s="146">
        <f>IFERROR(ROUND(VLOOKUP($V10,'CVU IND'!$B$32:$T$43,4+YEAR(BS$2)-YEAR(GERAL!$G$3),FALSE),0),VLOOKUP($V10,GERAL!$B$15:$J$36,9,FALSE))</f>
        <v>272</v>
      </c>
      <c r="BT10" s="146">
        <f>IFERROR(ROUND(VLOOKUP($V10,'CVU IND'!$B$32:$T$43,4+YEAR(BT$2)-YEAR(GERAL!$G$3),FALSE),0),VLOOKUP($V10,GERAL!$B$15:$J$36,9,FALSE))</f>
        <v>276</v>
      </c>
      <c r="BU10" s="146">
        <f>IFERROR(ROUND(VLOOKUP($V10,'CVU IND'!$B$32:$T$43,4+YEAR(BU$2)-YEAR(GERAL!$G$3),FALSE),0),VLOOKUP($V10,GERAL!$B$15:$J$36,9,FALSE))</f>
        <v>276</v>
      </c>
      <c r="BV10" s="146">
        <f>IFERROR(ROUND(VLOOKUP($V10,'CVU IND'!$B$32:$T$43,4+YEAR(BV$2)-YEAR(GERAL!$G$3),FALSE),0),VLOOKUP($V10,GERAL!$B$15:$J$36,9,FALSE))</f>
        <v>276</v>
      </c>
      <c r="BW10" s="146">
        <f>IFERROR(ROUND(VLOOKUP($V10,'CVU IND'!$B$32:$T$43,4+YEAR(BW$2)-YEAR(GERAL!$G$3),FALSE),0),VLOOKUP($V10,GERAL!$B$15:$J$36,9,FALSE))</f>
        <v>276</v>
      </c>
      <c r="BX10" s="146">
        <f>IFERROR(ROUND(VLOOKUP($V10,'CVU IND'!$B$32:$T$43,4+YEAR(BX$2)-YEAR(GERAL!$G$3),FALSE),0),VLOOKUP($V10,GERAL!$B$15:$J$36,9,FALSE))</f>
        <v>276</v>
      </c>
      <c r="BY10" s="146">
        <f>IFERROR(ROUND(VLOOKUP($V10,'CVU IND'!$B$32:$T$43,4+YEAR(BY$2)-YEAR(GERAL!$G$3),FALSE),0),VLOOKUP($V10,GERAL!$B$15:$J$36,9,FALSE))</f>
        <v>276</v>
      </c>
      <c r="BZ10" s="146">
        <f>IFERROR(ROUND(VLOOKUP($V10,'CVU IND'!$B$32:$T$43,4+YEAR(BZ$2)-YEAR(GERAL!$G$3),FALSE),0),VLOOKUP($V10,GERAL!$B$15:$J$36,9,FALSE))</f>
        <v>276</v>
      </c>
      <c r="CA10" s="146">
        <f>IFERROR(ROUND(VLOOKUP($V10,'CVU IND'!$B$32:$T$43,4+YEAR(CA$2)-YEAR(GERAL!$G$3),FALSE),0),VLOOKUP($V10,GERAL!$B$15:$J$36,9,FALSE))</f>
        <v>276</v>
      </c>
      <c r="CB10" s="146">
        <f>IFERROR(ROUND(VLOOKUP($V10,'CVU IND'!$B$32:$T$43,4+YEAR(CB$2)-YEAR(GERAL!$G$3),FALSE),0),VLOOKUP($V10,GERAL!$B$15:$J$36,9,FALSE))</f>
        <v>276</v>
      </c>
      <c r="CC10" s="146">
        <f>IFERROR(ROUND(VLOOKUP($V10,'CVU IND'!$B$32:$T$43,4+YEAR(CC$2)-YEAR(GERAL!$G$3),FALSE),0),VLOOKUP($V10,GERAL!$B$15:$J$36,9,FALSE))</f>
        <v>276</v>
      </c>
      <c r="CD10" s="146">
        <f>IFERROR(ROUND(VLOOKUP($V10,'CVU IND'!$B$32:$T$43,4+YEAR(CD$2)-YEAR(GERAL!$G$3),FALSE),0),VLOOKUP($V10,GERAL!$B$15:$J$36,9,FALSE))</f>
        <v>276</v>
      </c>
      <c r="CE10" s="146">
        <f>IFERROR(ROUND(VLOOKUP($V10,'CVU IND'!$B$32:$T$43,4+YEAR(CE$2)-YEAR(GERAL!$G$3),FALSE),0),VLOOKUP($V10,GERAL!$B$15:$J$36,9,FALSE))</f>
        <v>276</v>
      </c>
      <c r="CF10" s="146">
        <f>IFERROR(ROUND(VLOOKUP($V10,'CVU IND'!$B$32:$T$43,4+YEAR(CF$2)-YEAR(GERAL!$G$3),FALSE),0),VLOOKUP($V10,GERAL!$B$15:$J$36,9,FALSE))</f>
        <v>285</v>
      </c>
      <c r="CG10" s="146">
        <f>IFERROR(ROUND(VLOOKUP($V10,'CVU IND'!$B$32:$T$43,4+YEAR(CG$2)-YEAR(GERAL!$G$3),FALSE),0),VLOOKUP($V10,GERAL!$B$15:$J$36,9,FALSE))</f>
        <v>285</v>
      </c>
      <c r="CH10" s="146">
        <f>IFERROR(ROUND(VLOOKUP($V10,'CVU IND'!$B$32:$T$43,4+YEAR(CH$2)-YEAR(GERAL!$G$3),FALSE),0),VLOOKUP($V10,GERAL!$B$15:$J$36,9,FALSE))</f>
        <v>285</v>
      </c>
      <c r="CI10" s="146">
        <f>IFERROR(ROUND(VLOOKUP($V10,'CVU IND'!$B$32:$T$43,4+YEAR(CI$2)-YEAR(GERAL!$G$3),FALSE),0),VLOOKUP($V10,GERAL!$B$15:$J$36,9,FALSE))</f>
        <v>285</v>
      </c>
      <c r="CJ10" s="146">
        <f>IFERROR(ROUND(VLOOKUP($V10,'CVU IND'!$B$32:$T$43,4+YEAR(CJ$2)-YEAR(GERAL!$G$3),FALSE),0),VLOOKUP($V10,GERAL!$B$15:$J$36,9,FALSE))</f>
        <v>285</v>
      </c>
      <c r="CK10" s="146">
        <f>IFERROR(ROUND(VLOOKUP($V10,'CVU IND'!$B$32:$T$43,4+YEAR(CK$2)-YEAR(GERAL!$G$3),FALSE),0),VLOOKUP($V10,GERAL!$B$15:$J$36,9,FALSE))</f>
        <v>285</v>
      </c>
      <c r="CL10" s="146">
        <f>IFERROR(ROUND(VLOOKUP($V10,'CVU IND'!$B$32:$T$43,4+YEAR(CL$2)-YEAR(GERAL!$G$3),FALSE),0),VLOOKUP($V10,GERAL!$B$15:$J$36,9,FALSE))</f>
        <v>285</v>
      </c>
      <c r="CM10" s="146">
        <f>IFERROR(ROUND(VLOOKUP($V10,'CVU IND'!$B$32:$T$43,4+YEAR(CM$2)-YEAR(GERAL!$G$3),FALSE),0),VLOOKUP($V10,GERAL!$B$15:$J$36,9,FALSE))</f>
        <v>285</v>
      </c>
      <c r="CN10" s="146">
        <f>IFERROR(ROUND(VLOOKUP($V10,'CVU IND'!$B$32:$T$43,4+YEAR(CN$2)-YEAR(GERAL!$G$3),FALSE),0),VLOOKUP($V10,GERAL!$B$15:$J$36,9,FALSE))</f>
        <v>285</v>
      </c>
      <c r="CO10" s="146">
        <f>IFERROR(ROUND(VLOOKUP($V10,'CVU IND'!$B$32:$T$43,4+YEAR(CO$2)-YEAR(GERAL!$G$3),FALSE),0),VLOOKUP($V10,GERAL!$B$15:$J$36,9,FALSE))</f>
        <v>285</v>
      </c>
      <c r="CP10" s="146">
        <f>IFERROR(ROUND(VLOOKUP($V10,'CVU IND'!$B$32:$T$43,4+YEAR(CP$2)-YEAR(GERAL!$G$3),FALSE),0),VLOOKUP($V10,GERAL!$B$15:$J$36,9,FALSE))</f>
        <v>285</v>
      </c>
      <c r="CQ10" s="146">
        <f>IFERROR(ROUND(VLOOKUP($V10,'CVU IND'!$B$32:$T$43,4+YEAR(CQ$2)-YEAR(GERAL!$G$3),FALSE),0),VLOOKUP($V10,GERAL!$B$15:$J$36,9,FALSE))</f>
        <v>285</v>
      </c>
      <c r="CR10" s="146">
        <f>IFERROR(ROUND(VLOOKUP($V10,'CVU IND'!$B$32:$T$43,4+YEAR(CR$2)-YEAR(GERAL!$G$3),FALSE),0),VLOOKUP($V10,GERAL!$B$15:$J$36,9,FALSE))</f>
        <v>296</v>
      </c>
      <c r="CS10" s="146">
        <f>IFERROR(ROUND(VLOOKUP($V10,'CVU IND'!$B$32:$T$43,4+YEAR(CS$2)-YEAR(GERAL!$G$3),FALSE),0),VLOOKUP($V10,GERAL!$B$15:$J$36,9,FALSE))</f>
        <v>296</v>
      </c>
      <c r="CT10" s="146">
        <f>IFERROR(ROUND(VLOOKUP($V10,'CVU IND'!$B$32:$T$43,4+YEAR(CT$2)-YEAR(GERAL!$G$3),FALSE),0),VLOOKUP($V10,GERAL!$B$15:$J$36,9,FALSE))</f>
        <v>296</v>
      </c>
      <c r="CU10" s="146">
        <f>IFERROR(ROUND(VLOOKUP($V10,'CVU IND'!$B$32:$T$43,4+YEAR(CU$2)-YEAR(GERAL!$G$3),FALSE),0),VLOOKUP($V10,GERAL!$B$15:$J$36,9,FALSE))</f>
        <v>296</v>
      </c>
      <c r="CV10" s="146">
        <f>IFERROR(ROUND(VLOOKUP($V10,'CVU IND'!$B$32:$T$43,4+YEAR(CV$2)-YEAR(GERAL!$G$3),FALSE),0),VLOOKUP($V10,GERAL!$B$15:$J$36,9,FALSE))</f>
        <v>296</v>
      </c>
      <c r="CW10" s="146">
        <f>IFERROR(ROUND(VLOOKUP($V10,'CVU IND'!$B$32:$T$43,4+YEAR(CW$2)-YEAR(GERAL!$G$3),FALSE),0),VLOOKUP($V10,GERAL!$B$15:$J$36,9,FALSE))</f>
        <v>296</v>
      </c>
      <c r="CX10" s="146">
        <f>IFERROR(ROUND(VLOOKUP($V10,'CVU IND'!$B$32:$T$43,4+YEAR(CX$2)-YEAR(GERAL!$G$3),FALSE),0),VLOOKUP($V10,GERAL!$B$15:$J$36,9,FALSE))</f>
        <v>296</v>
      </c>
      <c r="CY10" s="146">
        <f>IFERROR(ROUND(VLOOKUP($V10,'CVU IND'!$B$32:$T$43,4+YEAR(CY$2)-YEAR(GERAL!$G$3),FALSE),0),VLOOKUP($V10,GERAL!$B$15:$J$36,9,FALSE))</f>
        <v>296</v>
      </c>
      <c r="CZ10" s="146">
        <f>IFERROR(ROUND(VLOOKUP($V10,'CVU IND'!$B$32:$T$43,4+YEAR(CZ$2)-YEAR(GERAL!$G$3),FALSE),0),VLOOKUP($V10,GERAL!$B$15:$J$36,9,FALSE))</f>
        <v>296</v>
      </c>
      <c r="DA10" s="146">
        <f>IFERROR(ROUND(VLOOKUP($V10,'CVU IND'!$B$32:$T$43,4+YEAR(DA$2)-YEAR(GERAL!$G$3),FALSE),0),VLOOKUP($V10,GERAL!$B$15:$J$36,9,FALSE))</f>
        <v>296</v>
      </c>
      <c r="DB10" s="146">
        <f>IFERROR(ROUND(VLOOKUP($V10,'CVU IND'!$B$32:$T$43,4+YEAR(DB$2)-YEAR(GERAL!$G$3),FALSE),0),VLOOKUP($V10,GERAL!$B$15:$J$36,9,FALSE))</f>
        <v>296</v>
      </c>
      <c r="DC10" s="146">
        <f>IFERROR(ROUND(VLOOKUP($V10,'CVU IND'!$B$32:$T$43,4+YEAR(DC$2)-YEAR(GERAL!$G$3),FALSE),0),VLOOKUP($V10,GERAL!$B$15:$J$36,9,FALSE))</f>
        <v>296</v>
      </c>
      <c r="DD10" s="146">
        <f>IFERROR(ROUND(VLOOKUP($V10,'CVU IND'!$B$32:$T$43,4+YEAR(DD$2)-YEAR(GERAL!$G$3),FALSE),0),VLOOKUP($V10,GERAL!$B$15:$J$36,9,FALSE))</f>
        <v>302</v>
      </c>
      <c r="DE10" s="146">
        <f>IFERROR(ROUND(VLOOKUP($V10,'CVU IND'!$B$32:$T$43,4+YEAR(DE$2)-YEAR(GERAL!$G$3),FALSE),0),VLOOKUP($V10,GERAL!$B$15:$J$36,9,FALSE))</f>
        <v>302</v>
      </c>
      <c r="DF10" s="146">
        <f>IFERROR(ROUND(VLOOKUP($V10,'CVU IND'!$B$32:$T$43,4+YEAR(DF$2)-YEAR(GERAL!$G$3),FALSE),0),VLOOKUP($V10,GERAL!$B$15:$J$36,9,FALSE))</f>
        <v>302</v>
      </c>
      <c r="DG10" s="146">
        <f>IFERROR(ROUND(VLOOKUP($V10,'CVU IND'!$B$32:$T$43,4+YEAR(DG$2)-YEAR(GERAL!$G$3),FALSE),0),VLOOKUP($V10,GERAL!$B$15:$J$36,9,FALSE))</f>
        <v>302</v>
      </c>
      <c r="DH10" s="146">
        <f>IFERROR(ROUND(VLOOKUP($V10,'CVU IND'!$B$32:$T$43,4+YEAR(DH$2)-YEAR(GERAL!$G$3),FALSE),0),VLOOKUP($V10,GERAL!$B$15:$J$36,9,FALSE))</f>
        <v>302</v>
      </c>
      <c r="DI10" s="146">
        <f>IFERROR(ROUND(VLOOKUP($V10,'CVU IND'!$B$32:$T$43,4+YEAR(DI$2)-YEAR(GERAL!$G$3),FALSE),0),VLOOKUP($V10,GERAL!$B$15:$J$36,9,FALSE))</f>
        <v>302</v>
      </c>
      <c r="DJ10" s="146">
        <f>IFERROR(ROUND(VLOOKUP($V10,'CVU IND'!$B$32:$T$43,4+YEAR(DJ$2)-YEAR(GERAL!$G$3),FALSE),0),VLOOKUP($V10,GERAL!$B$15:$J$36,9,FALSE))</f>
        <v>302</v>
      </c>
      <c r="DK10" s="146">
        <f>IFERROR(ROUND(VLOOKUP($V10,'CVU IND'!$B$32:$T$43,4+YEAR(DK$2)-YEAR(GERAL!$G$3),FALSE),0),VLOOKUP($V10,GERAL!$B$15:$J$36,9,FALSE))</f>
        <v>302</v>
      </c>
      <c r="DL10" s="146">
        <f>IFERROR(ROUND(VLOOKUP($V10,'CVU IND'!$B$32:$T$43,4+YEAR(DL$2)-YEAR(GERAL!$G$3),FALSE),0),VLOOKUP($V10,GERAL!$B$15:$J$36,9,FALSE))</f>
        <v>302</v>
      </c>
      <c r="DM10" s="146">
        <f>IFERROR(ROUND(VLOOKUP($V10,'CVU IND'!$B$32:$T$43,4+YEAR(DM$2)-YEAR(GERAL!$G$3),FALSE),0),VLOOKUP($V10,GERAL!$B$15:$J$36,9,FALSE))</f>
        <v>302</v>
      </c>
      <c r="DN10" s="146">
        <f>IFERROR(ROUND(VLOOKUP($V10,'CVU IND'!$B$32:$T$43,4+YEAR(DN$2)-YEAR(GERAL!$G$3),FALSE),0),VLOOKUP($V10,GERAL!$B$15:$J$36,9,FALSE))</f>
        <v>302</v>
      </c>
      <c r="DO10" s="146">
        <f>IFERROR(ROUND(VLOOKUP($V10,'CVU IND'!$B$32:$T$43,4+YEAR(DO$2)-YEAR(GERAL!$G$3),FALSE),0),VLOOKUP($V10,GERAL!$B$15:$J$36,9,FALSE))</f>
        <v>302</v>
      </c>
      <c r="DP10" s="146">
        <f>IFERROR(ROUND(VLOOKUP($V10,'CVU IND'!$B$32:$T$43,4+YEAR(DP$2)-YEAR(GERAL!$G$3),FALSE),0),VLOOKUP($V10,GERAL!$B$15:$J$36,9,FALSE))</f>
        <v>306</v>
      </c>
      <c r="DQ10" s="146">
        <f>IFERROR(ROUND(VLOOKUP($V10,'CVU IND'!$B$32:$T$43,4+YEAR(DQ$2)-YEAR(GERAL!$G$3),FALSE),0),VLOOKUP($V10,GERAL!$B$15:$J$36,9,FALSE))</f>
        <v>306</v>
      </c>
      <c r="DR10" s="146">
        <f>IFERROR(ROUND(VLOOKUP($V10,'CVU IND'!$B$32:$T$43,4+YEAR(DR$2)-YEAR(GERAL!$G$3),FALSE),0),VLOOKUP($V10,GERAL!$B$15:$J$36,9,FALSE))</f>
        <v>306</v>
      </c>
      <c r="DS10" s="146">
        <f>IFERROR(ROUND(VLOOKUP($V10,'CVU IND'!$B$32:$T$43,4+YEAR(DS$2)-YEAR(GERAL!$G$3),FALSE),0),VLOOKUP($V10,GERAL!$B$15:$J$36,9,FALSE))</f>
        <v>306</v>
      </c>
      <c r="DT10" s="146">
        <f>IFERROR(ROUND(VLOOKUP($V10,'CVU IND'!$B$32:$T$43,4+YEAR(DT$2)-YEAR(GERAL!$G$3),FALSE),0),VLOOKUP($V10,GERAL!$B$15:$J$36,9,FALSE))</f>
        <v>306</v>
      </c>
      <c r="DU10" s="146">
        <f>IFERROR(ROUND(VLOOKUP($V10,'CVU IND'!$B$32:$T$43,4+YEAR(DU$2)-YEAR(GERAL!$G$3),FALSE),0),VLOOKUP($V10,GERAL!$B$15:$J$36,9,FALSE))</f>
        <v>306</v>
      </c>
      <c r="DV10" s="146">
        <f>IFERROR(ROUND(VLOOKUP($V10,'CVU IND'!$B$32:$T$43,4+YEAR(DV$2)-YEAR(GERAL!$G$3),FALSE),0),VLOOKUP($V10,GERAL!$B$15:$J$36,9,FALSE))</f>
        <v>306</v>
      </c>
      <c r="DW10" s="146">
        <f>IFERROR(ROUND(VLOOKUP($V10,'CVU IND'!$B$32:$T$43,4+YEAR(DW$2)-YEAR(GERAL!$G$3),FALSE),0),VLOOKUP($V10,GERAL!$B$15:$J$36,9,FALSE))</f>
        <v>306</v>
      </c>
      <c r="DX10" s="146">
        <f>IFERROR(ROUND(VLOOKUP($V10,'CVU IND'!$B$32:$T$43,4+YEAR(DX$2)-YEAR(GERAL!$G$3),FALSE),0),VLOOKUP($V10,GERAL!$B$15:$J$36,9,FALSE))</f>
        <v>306</v>
      </c>
      <c r="DY10" s="146">
        <f>IFERROR(ROUND(VLOOKUP($V10,'CVU IND'!$B$32:$T$43,4+YEAR(DY$2)-YEAR(GERAL!$G$3),FALSE),0),VLOOKUP($V10,GERAL!$B$15:$J$36,9,FALSE))</f>
        <v>306</v>
      </c>
      <c r="DZ10" s="146">
        <f>IFERROR(ROUND(VLOOKUP($V10,'CVU IND'!$B$32:$T$43,4+YEAR(DZ$2)-YEAR(GERAL!$G$3),FALSE),0),VLOOKUP($V10,GERAL!$B$15:$J$36,9,FALSE))</f>
        <v>306</v>
      </c>
      <c r="EA10" s="146">
        <f>IFERROR(ROUND(VLOOKUP($V10,'CVU IND'!$B$32:$T$43,4+YEAR(EA$2)-YEAR(GERAL!$G$3),FALSE),0),VLOOKUP($V10,GERAL!$B$15:$J$36,9,FALSE))</f>
        <v>306</v>
      </c>
      <c r="EB10" s="146">
        <f>IFERROR(ROUND(VLOOKUP($V10,'CVU IND'!$B$32:$T$43,4+YEAR(EB$2)-YEAR(GERAL!$G$3),FALSE),0),VLOOKUP($V10,GERAL!$B$15:$J$36,9,FALSE))</f>
        <v>306</v>
      </c>
      <c r="EC10" s="146">
        <f>IFERROR(ROUND(VLOOKUP($V10,'CVU IND'!$B$32:$T$43,4+YEAR(EC$2)-YEAR(GERAL!$G$3),FALSE),0),VLOOKUP($V10,GERAL!$B$15:$J$36,9,FALSE))</f>
        <v>306</v>
      </c>
      <c r="ED10" s="146">
        <f>IFERROR(ROUND(VLOOKUP($V10,'CVU IND'!$B$32:$T$43,4+YEAR(ED$2)-YEAR(GERAL!$G$3),FALSE),0),VLOOKUP($V10,GERAL!$B$15:$J$36,9,FALSE))</f>
        <v>306</v>
      </c>
      <c r="EE10" s="146">
        <f>IFERROR(ROUND(VLOOKUP($V10,'CVU IND'!$B$32:$T$43,4+YEAR(EE$2)-YEAR(GERAL!$G$3),FALSE),0),VLOOKUP($V10,GERAL!$B$15:$J$36,9,FALSE))</f>
        <v>306</v>
      </c>
      <c r="EF10" s="146">
        <f>IFERROR(ROUND(VLOOKUP($V10,'CVU IND'!$B$32:$T$43,4+YEAR(EF$2)-YEAR(GERAL!$G$3),FALSE),0),VLOOKUP($V10,GERAL!$B$15:$J$36,9,FALSE))</f>
        <v>306</v>
      </c>
      <c r="EG10" s="146">
        <f>IFERROR(ROUND(VLOOKUP($V10,'CVU IND'!$B$32:$T$43,4+YEAR(EG$2)-YEAR(GERAL!$G$3),FALSE),0),VLOOKUP($V10,GERAL!$B$15:$J$36,9,FALSE))</f>
        <v>306</v>
      </c>
      <c r="EH10" s="146">
        <f>IFERROR(ROUND(VLOOKUP($V10,'CVU IND'!$B$32:$T$43,4+YEAR(EH$2)-YEAR(GERAL!$G$3),FALSE),0),VLOOKUP($V10,GERAL!$B$15:$J$36,9,FALSE))</f>
        <v>306</v>
      </c>
      <c r="EI10" s="146">
        <f>IFERROR(ROUND(VLOOKUP($V10,'CVU IND'!$B$32:$T$43,4+YEAR(EI$2)-YEAR(GERAL!$G$3),FALSE),0),VLOOKUP($V10,GERAL!$B$15:$J$36,9,FALSE))</f>
        <v>306</v>
      </c>
      <c r="EJ10" s="146">
        <f>IFERROR(ROUND(VLOOKUP($V10,'CVU IND'!$B$32:$T$43,4+YEAR(EJ$2)-YEAR(GERAL!$G$3),FALSE),0),VLOOKUP($V10,GERAL!$B$15:$J$36,9,FALSE))</f>
        <v>306</v>
      </c>
      <c r="EK10" s="146">
        <f>IFERROR(ROUND(VLOOKUP($V10,'CVU IND'!$B$32:$T$43,4+YEAR(EK$2)-YEAR(GERAL!$G$3),FALSE),0),VLOOKUP($V10,GERAL!$B$15:$J$36,9,FALSE))</f>
        <v>306</v>
      </c>
      <c r="EL10" s="146">
        <f>IFERROR(ROUND(VLOOKUP($V10,'CVU IND'!$B$32:$T$43,4+YEAR(EL$2)-YEAR(GERAL!$G$3),FALSE),0),VLOOKUP($V10,GERAL!$B$15:$J$36,9,FALSE))</f>
        <v>306</v>
      </c>
      <c r="EM10" s="146">
        <f>IFERROR(ROUND(VLOOKUP($V10,'CVU IND'!$B$32:$T$43,4+YEAR(EM$2)-YEAR(GERAL!$G$3),FALSE),0),VLOOKUP($V10,GERAL!$B$15:$J$36,9,FALSE))</f>
        <v>306</v>
      </c>
      <c r="EN10" s="146">
        <f>IFERROR(ROUND(VLOOKUP($V10,'CVU IND'!$B$32:$T$43,4+YEAR(EN$2)-YEAR(GERAL!$G$3),FALSE),0),VLOOKUP($V10,GERAL!$B$15:$J$36,9,FALSE))</f>
        <v>304</v>
      </c>
      <c r="EO10" s="146">
        <f>IFERROR(ROUND(VLOOKUP($V10,'CVU IND'!$B$32:$T$43,4+YEAR(EO$2)-YEAR(GERAL!$G$3),FALSE),0),VLOOKUP($V10,GERAL!$B$15:$J$36,9,FALSE))</f>
        <v>304</v>
      </c>
      <c r="EP10" s="146">
        <f>IFERROR(ROUND(VLOOKUP($V10,'CVU IND'!$B$32:$T$43,4+YEAR(EP$2)-YEAR(GERAL!$G$3),FALSE),0),VLOOKUP($V10,GERAL!$B$15:$J$36,9,FALSE))</f>
        <v>304</v>
      </c>
      <c r="EQ10" s="146">
        <f>IFERROR(ROUND(VLOOKUP($V10,'CVU IND'!$B$32:$T$43,4+YEAR(EQ$2)-YEAR(GERAL!$G$3),FALSE),0),VLOOKUP($V10,GERAL!$B$15:$J$36,9,FALSE))</f>
        <v>304</v>
      </c>
      <c r="ER10" s="146">
        <f>IFERROR(ROUND(VLOOKUP($V10,'CVU IND'!$B$32:$T$43,4+YEAR(ER$2)-YEAR(GERAL!$G$3),FALSE),0),VLOOKUP($V10,GERAL!$B$15:$J$36,9,FALSE))</f>
        <v>304</v>
      </c>
      <c r="ES10" s="146">
        <f>IFERROR(ROUND(VLOOKUP($V10,'CVU IND'!$B$32:$T$43,4+YEAR(ES$2)-YEAR(GERAL!$G$3),FALSE),0),VLOOKUP($V10,GERAL!$B$15:$J$36,9,FALSE))</f>
        <v>304</v>
      </c>
      <c r="ET10" s="146">
        <f>IFERROR(ROUND(VLOOKUP($V10,'CVU IND'!$B$32:$T$43,4+YEAR(ET$2)-YEAR(GERAL!$G$3),FALSE),0),VLOOKUP($V10,GERAL!$B$15:$J$36,9,FALSE))</f>
        <v>304</v>
      </c>
      <c r="EU10" s="146">
        <f>IFERROR(ROUND(VLOOKUP($V10,'CVU IND'!$B$32:$T$43,4+YEAR(EU$2)-YEAR(GERAL!$G$3),FALSE),0),VLOOKUP($V10,GERAL!$B$15:$J$36,9,FALSE))</f>
        <v>304</v>
      </c>
      <c r="EV10" s="146">
        <f>IFERROR(ROUND(VLOOKUP($V10,'CVU IND'!$B$32:$T$43,4+YEAR(EV$2)-YEAR(GERAL!$G$3),FALSE),0),VLOOKUP($V10,GERAL!$B$15:$J$36,9,FALSE))</f>
        <v>304</v>
      </c>
      <c r="EW10" s="146">
        <f>IFERROR(ROUND(VLOOKUP($V10,'CVU IND'!$B$32:$T$43,4+YEAR(EW$2)-YEAR(GERAL!$G$3),FALSE),0),VLOOKUP($V10,GERAL!$B$15:$J$36,9,FALSE))</f>
        <v>304</v>
      </c>
      <c r="EX10" s="146">
        <f>IFERROR(ROUND(VLOOKUP($V10,'CVU IND'!$B$32:$T$43,4+YEAR(EX$2)-YEAR(GERAL!$G$3),FALSE),0),VLOOKUP($V10,GERAL!$B$15:$J$36,9,FALSE))</f>
        <v>304</v>
      </c>
      <c r="EY10" s="146">
        <f>IFERROR(ROUND(VLOOKUP($V10,'CVU IND'!$B$32:$T$43,4+YEAR(EY$2)-YEAR(GERAL!$G$3),FALSE),0),VLOOKUP($V10,GERAL!$B$15:$J$36,9,FALSE))</f>
        <v>304</v>
      </c>
      <c r="EZ10" s="146">
        <f>IFERROR(ROUND(VLOOKUP($V10,'CVU IND'!$B$32:$T$43,4+YEAR(EZ$2)-YEAR(GERAL!$G$3),FALSE),0),VLOOKUP($V10,GERAL!$B$15:$J$36,9,FALSE))</f>
        <v>302</v>
      </c>
      <c r="FA10" s="146">
        <f>IFERROR(ROUND(VLOOKUP($V10,'CVU IND'!$B$32:$T$43,4+YEAR(FA$2)-YEAR(GERAL!$G$3),FALSE),0),VLOOKUP($V10,GERAL!$B$15:$J$36,9,FALSE))</f>
        <v>302</v>
      </c>
      <c r="FB10" s="146">
        <f>IFERROR(ROUND(VLOOKUP($V10,'CVU IND'!$B$32:$T$43,4+YEAR(FB$2)-YEAR(GERAL!$G$3),FALSE),0),VLOOKUP($V10,GERAL!$B$15:$J$36,9,FALSE))</f>
        <v>302</v>
      </c>
      <c r="FC10" s="146">
        <f>IFERROR(ROUND(VLOOKUP($V10,'CVU IND'!$B$32:$T$43,4+YEAR(FC$2)-YEAR(GERAL!$G$3),FALSE),0),VLOOKUP($V10,GERAL!$B$15:$J$36,9,FALSE))</f>
        <v>302</v>
      </c>
      <c r="FD10" s="146">
        <f>IFERROR(ROUND(VLOOKUP($V10,'CVU IND'!$B$32:$T$43,4+YEAR(FD$2)-YEAR(GERAL!$G$3),FALSE),0),VLOOKUP($V10,GERAL!$B$15:$J$36,9,FALSE))</f>
        <v>302</v>
      </c>
      <c r="FE10" s="146">
        <f>IFERROR(ROUND(VLOOKUP($V10,'CVU IND'!$B$32:$T$43,4+YEAR(FE$2)-YEAR(GERAL!$G$3),FALSE),0),VLOOKUP($V10,GERAL!$B$15:$J$36,9,FALSE))</f>
        <v>302</v>
      </c>
      <c r="FF10" s="146">
        <f>IFERROR(ROUND(VLOOKUP($V10,'CVU IND'!$B$32:$T$43,4+YEAR(FF$2)-YEAR(GERAL!$G$3),FALSE),0),VLOOKUP($V10,GERAL!$B$15:$J$36,9,FALSE))</f>
        <v>302</v>
      </c>
      <c r="FG10" s="146">
        <f>IFERROR(ROUND(VLOOKUP($V10,'CVU IND'!$B$32:$T$43,4+YEAR(FG$2)-YEAR(GERAL!$G$3),FALSE),0),VLOOKUP($V10,GERAL!$B$15:$J$36,9,FALSE))</f>
        <v>302</v>
      </c>
      <c r="FH10" s="146">
        <f>IFERROR(ROUND(VLOOKUP($V10,'CVU IND'!$B$32:$T$43,4+YEAR(FH$2)-YEAR(GERAL!$G$3),FALSE),0),VLOOKUP($V10,GERAL!$B$15:$J$36,9,FALSE))</f>
        <v>302</v>
      </c>
      <c r="FI10" s="146">
        <f>IFERROR(ROUND(VLOOKUP($V10,'CVU IND'!$B$32:$T$43,4+YEAR(FI$2)-YEAR(GERAL!$G$3),FALSE),0),VLOOKUP($V10,GERAL!$B$15:$J$36,9,FALSE))</f>
        <v>302</v>
      </c>
      <c r="FJ10" s="146">
        <f>IFERROR(ROUND(VLOOKUP($V10,'CVU IND'!$B$32:$T$43,4+YEAR(FJ$2)-YEAR(GERAL!$G$3),FALSE),0),VLOOKUP($V10,GERAL!$B$15:$J$36,9,FALSE))</f>
        <v>302</v>
      </c>
      <c r="FK10" s="146">
        <f>IFERROR(ROUND(VLOOKUP($V10,'CVU IND'!$B$32:$T$43,4+YEAR(FK$2)-YEAR(GERAL!$G$3),FALSE),0),VLOOKUP($V10,GERAL!$B$15:$J$36,9,FALSE))</f>
        <v>302</v>
      </c>
      <c r="FL10" s="146">
        <f>IFERROR(ROUND(VLOOKUP($V10,'CVU IND'!$B$32:$T$43,4+YEAR(FL$2)-YEAR(GERAL!$G$3),FALSE),0),VLOOKUP($V10,GERAL!$B$15:$J$36,9,FALSE))</f>
        <v>303</v>
      </c>
      <c r="FM10" s="146">
        <f>IFERROR(ROUND(VLOOKUP($V10,'CVU IND'!$B$32:$T$43,4+YEAR(FM$2)-YEAR(GERAL!$G$3),FALSE),0),VLOOKUP($V10,GERAL!$B$15:$J$36,9,FALSE))</f>
        <v>303</v>
      </c>
      <c r="FN10" s="146">
        <f>IFERROR(ROUND(VLOOKUP($V10,'CVU IND'!$B$32:$T$43,4+YEAR(FN$2)-YEAR(GERAL!$G$3),FALSE),0),VLOOKUP($V10,GERAL!$B$15:$J$36,9,FALSE))</f>
        <v>303</v>
      </c>
      <c r="FO10" s="146">
        <f>IFERROR(ROUND(VLOOKUP($V10,'CVU IND'!$B$32:$T$43,4+YEAR(FO$2)-YEAR(GERAL!$G$3),FALSE),0),VLOOKUP($V10,GERAL!$B$15:$J$36,9,FALSE))</f>
        <v>303</v>
      </c>
      <c r="FP10" s="146">
        <f>IFERROR(ROUND(VLOOKUP($V10,'CVU IND'!$B$32:$T$43,4+YEAR(FP$2)-YEAR(GERAL!$G$3),FALSE),0),VLOOKUP($V10,GERAL!$B$15:$J$36,9,FALSE))</f>
        <v>303</v>
      </c>
      <c r="FQ10" s="146">
        <f>IFERROR(ROUND(VLOOKUP($V10,'CVU IND'!$B$32:$T$43,4+YEAR(FQ$2)-YEAR(GERAL!$G$3),FALSE),0),VLOOKUP($V10,GERAL!$B$15:$J$36,9,FALSE))</f>
        <v>303</v>
      </c>
      <c r="FR10" s="146">
        <f>IFERROR(ROUND(VLOOKUP($V10,'CVU IND'!$B$32:$T$43,4+YEAR(FR$2)-YEAR(GERAL!$G$3),FALSE),0),VLOOKUP($V10,GERAL!$B$15:$J$36,9,FALSE))</f>
        <v>303</v>
      </c>
      <c r="FS10" s="146">
        <f>IFERROR(ROUND(VLOOKUP($V10,'CVU IND'!$B$32:$T$43,4+YEAR(FS$2)-YEAR(GERAL!$G$3),FALSE),0),VLOOKUP($V10,GERAL!$B$15:$J$36,9,FALSE))</f>
        <v>303</v>
      </c>
      <c r="FT10" s="146">
        <f>IFERROR(ROUND(VLOOKUP($V10,'CVU IND'!$B$32:$T$43,4+YEAR(FT$2)-YEAR(GERAL!$G$3),FALSE),0),VLOOKUP($V10,GERAL!$B$15:$J$36,9,FALSE))</f>
        <v>303</v>
      </c>
      <c r="FU10" s="146">
        <f>IFERROR(ROUND(VLOOKUP($V10,'CVU IND'!$B$32:$T$43,4+YEAR(FU$2)-YEAR(GERAL!$G$3),FALSE),0),VLOOKUP($V10,GERAL!$B$15:$J$36,9,FALSE))</f>
        <v>303</v>
      </c>
      <c r="FV10" s="146">
        <f>IFERROR(ROUND(VLOOKUP($V10,'CVU IND'!$B$32:$T$43,4+YEAR(FV$2)-YEAR(GERAL!$G$3),FALSE),0),VLOOKUP($V10,GERAL!$B$15:$J$36,9,FALSE))</f>
        <v>303</v>
      </c>
      <c r="FW10" s="146">
        <f>IFERROR(ROUND(VLOOKUP($V10,'CVU IND'!$B$32:$T$43,4+YEAR(FW$2)-YEAR(GERAL!$G$3),FALSE),0),VLOOKUP($V10,GERAL!$B$15:$J$36,9,FALSE))</f>
        <v>303</v>
      </c>
      <c r="FX10" s="146">
        <f>IFERROR(ROUND(VLOOKUP($V10,'CVU IND'!$B$32:$T$43,4+YEAR(FX$2)-YEAR(GERAL!$G$3),FALSE),0),VLOOKUP($V10,GERAL!$B$15:$J$36,9,FALSE))</f>
        <v>306</v>
      </c>
      <c r="FY10" s="146">
        <f>IFERROR(ROUND(VLOOKUP($V10,'CVU IND'!$B$32:$T$43,4+YEAR(FY$2)-YEAR(GERAL!$G$3),FALSE),0),VLOOKUP($V10,GERAL!$B$15:$J$36,9,FALSE))</f>
        <v>306</v>
      </c>
      <c r="FZ10" s="146">
        <f>IFERROR(ROUND(VLOOKUP($V10,'CVU IND'!$B$32:$T$43,4+YEAR(FZ$2)-YEAR(GERAL!$G$3),FALSE),0),VLOOKUP($V10,GERAL!$B$15:$J$36,9,FALSE))</f>
        <v>306</v>
      </c>
      <c r="GA10" s="146">
        <f>IFERROR(ROUND(VLOOKUP($V10,'CVU IND'!$B$32:$T$43,4+YEAR(GA$2)-YEAR(GERAL!$G$3),FALSE),0),VLOOKUP($V10,GERAL!$B$15:$J$36,9,FALSE))</f>
        <v>306</v>
      </c>
      <c r="GB10" s="146">
        <f>IFERROR(ROUND(VLOOKUP($V10,'CVU IND'!$B$32:$T$43,4+YEAR(GB$2)-YEAR(GERAL!$G$3),FALSE),0),VLOOKUP($V10,GERAL!$B$15:$J$36,9,FALSE))</f>
        <v>306</v>
      </c>
      <c r="GC10" s="146">
        <f>IFERROR(ROUND(VLOOKUP($V10,'CVU IND'!$B$32:$T$43,4+YEAR(GC$2)-YEAR(GERAL!$G$3),FALSE),0),VLOOKUP($V10,GERAL!$B$15:$J$36,9,FALSE))</f>
        <v>306</v>
      </c>
      <c r="GD10" s="146">
        <f>IFERROR(ROUND(VLOOKUP($V10,'CVU IND'!$B$32:$T$43,4+YEAR(GD$2)-YEAR(GERAL!$G$3),FALSE),0),VLOOKUP($V10,GERAL!$B$15:$J$36,9,FALSE))</f>
        <v>306</v>
      </c>
      <c r="GE10" s="146">
        <f>IFERROR(ROUND(VLOOKUP($V10,'CVU IND'!$B$32:$T$43,4+YEAR(GE$2)-YEAR(GERAL!$G$3),FALSE),0),VLOOKUP($V10,GERAL!$B$15:$J$36,9,FALSE))</f>
        <v>306</v>
      </c>
      <c r="GF10" s="146">
        <f>IFERROR(ROUND(VLOOKUP($V10,'CVU IND'!$B$32:$T$43,4+YEAR(GF$2)-YEAR(GERAL!$G$3),FALSE),0),VLOOKUP($V10,GERAL!$B$15:$J$36,9,FALSE))</f>
        <v>306</v>
      </c>
      <c r="GG10" s="146">
        <f>IFERROR(ROUND(VLOOKUP($V10,'CVU IND'!$B$32:$T$43,4+YEAR(GG$2)-YEAR(GERAL!$G$3),FALSE),0),VLOOKUP($V10,GERAL!$B$15:$J$36,9,FALSE))</f>
        <v>306</v>
      </c>
      <c r="GH10" s="146">
        <f>IFERROR(ROUND(VLOOKUP($V10,'CVU IND'!$B$32:$T$43,4+YEAR(GH$2)-YEAR(GERAL!$G$3),FALSE),0),VLOOKUP($V10,GERAL!$B$15:$J$36,9,FALSE))</f>
        <v>306</v>
      </c>
      <c r="GI10" s="146">
        <f>IFERROR(ROUND(VLOOKUP($V10,'CVU IND'!$B$32:$T$43,4+YEAR(GI$2)-YEAR(GERAL!$G$3),FALSE),0),VLOOKUP($V10,GERAL!$B$15:$J$36,9,FALSE))</f>
        <v>306</v>
      </c>
      <c r="GJ10" s="146">
        <f>IFERROR(ROUND(VLOOKUP($V10,'CVU IND'!$B$32:$T$43,4+YEAR(GJ$2)-YEAR(GERAL!$G$3),FALSE),0),VLOOKUP($V10,GERAL!$B$15:$J$36,9,FALSE))</f>
        <v>308</v>
      </c>
      <c r="GK10" s="146">
        <f>IFERROR(ROUND(VLOOKUP($V10,'CVU IND'!$B$32:$T$43,4+YEAR(GK$2)-YEAR(GERAL!$G$3),FALSE),0),VLOOKUP($V10,GERAL!$B$15:$J$36,9,FALSE))</f>
        <v>308</v>
      </c>
      <c r="GL10" s="146">
        <f>IFERROR(ROUND(VLOOKUP($V10,'CVU IND'!$B$32:$T$43,4+YEAR(GL$2)-YEAR(GERAL!$G$3),FALSE),0),VLOOKUP($V10,GERAL!$B$15:$J$36,9,FALSE))</f>
        <v>308</v>
      </c>
      <c r="GM10" s="146">
        <f>IFERROR(ROUND(VLOOKUP($V10,'CVU IND'!$B$32:$T$43,4+YEAR(GM$2)-YEAR(GERAL!$G$3),FALSE),0),VLOOKUP($V10,GERAL!$B$15:$J$36,9,FALSE))</f>
        <v>308</v>
      </c>
      <c r="GN10" s="146">
        <f>IFERROR(ROUND(VLOOKUP($V10,'CVU IND'!$B$32:$T$43,4+YEAR(GN$2)-YEAR(GERAL!$G$3),FALSE),0),VLOOKUP($V10,GERAL!$B$15:$J$36,9,FALSE))</f>
        <v>308</v>
      </c>
      <c r="GO10" s="146">
        <f>IFERROR(ROUND(VLOOKUP($V10,'CVU IND'!$B$32:$T$43,4+YEAR(GO$2)-YEAR(GERAL!$G$3),FALSE),0),VLOOKUP($V10,GERAL!$B$15:$J$36,9,FALSE))</f>
        <v>308</v>
      </c>
      <c r="GP10" s="146">
        <f>IFERROR(ROUND(VLOOKUP($V10,'CVU IND'!$B$32:$T$43,4+YEAR(GP$2)-YEAR(GERAL!$G$3),FALSE),0),VLOOKUP($V10,GERAL!$B$15:$J$36,9,FALSE))</f>
        <v>308</v>
      </c>
      <c r="GQ10" s="146">
        <f>IFERROR(ROUND(VLOOKUP($V10,'CVU IND'!$B$32:$T$43,4+YEAR(GQ$2)-YEAR(GERAL!$G$3),FALSE),0),VLOOKUP($V10,GERAL!$B$15:$J$36,9,FALSE))</f>
        <v>308</v>
      </c>
      <c r="GR10" s="146">
        <f>IFERROR(ROUND(VLOOKUP($V10,'CVU IND'!$B$32:$T$43,4+YEAR(GR$2)-YEAR(GERAL!$G$3),FALSE),0),VLOOKUP($V10,GERAL!$B$15:$J$36,9,FALSE))</f>
        <v>308</v>
      </c>
      <c r="GS10" s="146">
        <f>IFERROR(ROUND(VLOOKUP($V10,'CVU IND'!$B$32:$T$43,4+YEAR(GS$2)-YEAR(GERAL!$G$3),FALSE),0),VLOOKUP($V10,GERAL!$B$15:$J$36,9,FALSE))</f>
        <v>308</v>
      </c>
      <c r="GT10" s="146">
        <f>IFERROR(ROUND(VLOOKUP($V10,'CVU IND'!$B$32:$T$43,4+YEAR(GT$2)-YEAR(GERAL!$G$3),FALSE),0),VLOOKUP($V10,GERAL!$B$15:$J$36,9,FALSE))</f>
        <v>308</v>
      </c>
      <c r="GU10" s="146">
        <f>IFERROR(ROUND(VLOOKUP($V10,'CVU IND'!$B$32:$T$43,4+YEAR(GU$2)-YEAR(GERAL!$G$3),FALSE),0),VLOOKUP($V10,GERAL!$B$15:$J$36,9,FALSE))</f>
        <v>308</v>
      </c>
      <c r="GV10" s="146" t="e">
        <f>IFERROR(ROUND(VLOOKUP($V10,'CVU IND'!$B$32:$T$42,5+YEAR(GV$2)-YEAR(GERAL!$G$3),FALSE),0),VLOOKUP($B10,GERAL!$B$15:$J$36,9,FALSE))</f>
        <v>#N/A</v>
      </c>
      <c r="GW10" s="146" t="e">
        <f>IFERROR(ROUND(VLOOKUP($V10,'CVU IND'!$B$32:$T$42,5+YEAR(GW$2)-YEAR(GERAL!$G$3),FALSE),0),VLOOKUP($B10,GERAL!$B$15:$J$36,9,FALSE))</f>
        <v>#N/A</v>
      </c>
      <c r="GX10" s="146" t="e">
        <f>IFERROR(ROUND(VLOOKUP($V10,'CVU IND'!$B$32:$T$42,5+YEAR(GX$2)-YEAR(GERAL!$G$3),FALSE),0),VLOOKUP($B10,GERAL!$B$15:$J$36,9,FALSE))</f>
        <v>#N/A</v>
      </c>
      <c r="GY10" s="146" t="e">
        <f>IFERROR(ROUND(VLOOKUP($V10,'CVU IND'!$B$32:$T$42,5+YEAR(GY$2)-YEAR(GERAL!$G$3),FALSE),0),VLOOKUP($B10,GERAL!$B$15:$J$36,9,FALSE))</f>
        <v>#N/A</v>
      </c>
      <c r="GZ10" s="146" t="e">
        <f>IFERROR(ROUND(VLOOKUP($V10,'CVU IND'!$B$32:$T$42,5+YEAR(GZ$2)-YEAR(GERAL!$G$3),FALSE),0),VLOOKUP($B10,GERAL!$B$15:$J$36,9,FALSE))</f>
        <v>#N/A</v>
      </c>
      <c r="HA10" s="146" t="e">
        <f>IFERROR(ROUND(VLOOKUP($V10,'CVU IND'!$B$32:$T$42,5+YEAR(HA$2)-YEAR(GERAL!$G$3),FALSE),0),VLOOKUP($B10,GERAL!$B$15:$J$36,9,FALSE))</f>
        <v>#N/A</v>
      </c>
      <c r="HB10" s="146" t="e">
        <f>IFERROR(ROUND(VLOOKUP($V10,'CVU IND'!$B$32:$T$42,5+YEAR(HB$2)-YEAR(GERAL!$G$3),FALSE),0),VLOOKUP($B10,GERAL!$B$15:$J$36,9,FALSE))</f>
        <v>#N/A</v>
      </c>
      <c r="HC10" s="146" t="e">
        <f>IFERROR(ROUND(VLOOKUP($V10,'CVU IND'!$B$32:$T$42,5+YEAR(HC$2)-YEAR(GERAL!$G$3),FALSE),0),VLOOKUP($B10,GERAL!$B$15:$J$36,9,FALSE))</f>
        <v>#N/A</v>
      </c>
      <c r="HD10" s="146" t="e">
        <f>IFERROR(ROUND(VLOOKUP($V10,'CVU IND'!$B$32:$T$42,5+YEAR(HD$2)-YEAR(GERAL!$G$3),FALSE),0),VLOOKUP($B10,GERAL!$B$15:$J$36,9,FALSE))</f>
        <v>#N/A</v>
      </c>
      <c r="HE10" s="146" t="e">
        <f>IFERROR(ROUND(VLOOKUP($V10,'CVU IND'!$B$32:$T$42,5+YEAR(HE$2)-YEAR(GERAL!$G$3),FALSE),0),VLOOKUP($B10,GERAL!$B$15:$J$36,9,FALSE))</f>
        <v>#N/A</v>
      </c>
      <c r="HF10" s="146" t="e">
        <f>IFERROR(ROUND(VLOOKUP($V10,'CVU IND'!$B$32:$T$42,5+YEAR(HF$2)-YEAR(GERAL!$G$3),FALSE),0),VLOOKUP($B10,GERAL!$B$15:$J$36,9,FALSE))</f>
        <v>#N/A</v>
      </c>
      <c r="HG10" s="146" t="e">
        <f>IFERROR(ROUND(VLOOKUP($V10,'CVU IND'!$B$32:$T$42,5+YEAR(HG$2)-YEAR(GERAL!$G$3),FALSE),0),VLOOKUP($B10,GERAL!$B$15:$J$36,9,FALSE))</f>
        <v>#N/A</v>
      </c>
      <c r="HH10" s="146" t="e">
        <f>IFERROR(ROUND(VLOOKUP($V10,'CVU IND'!$B$32:$T$42,5+YEAR(HH$2)-YEAR(GERAL!$G$3),FALSE),0),VLOOKUP($B10,GERAL!$B$15:$J$36,9,FALSE))</f>
        <v>#N/A</v>
      </c>
      <c r="HI10" s="146" t="e">
        <f>IFERROR(ROUND(VLOOKUP($V10,'CVU IND'!$B$32:$T$42,5+YEAR(HI$2)-YEAR(GERAL!$G$3),FALSE),0),VLOOKUP($B10,GERAL!$B$15:$J$36,9,FALSE))</f>
        <v>#N/A</v>
      </c>
      <c r="HJ10" s="146" t="e">
        <f>IFERROR(ROUND(VLOOKUP($V10,'CVU IND'!$B$32:$T$42,5+YEAR(HJ$2)-YEAR(GERAL!$G$3),FALSE),0),VLOOKUP($B10,GERAL!$B$15:$J$36,9,FALSE))</f>
        <v>#N/A</v>
      </c>
      <c r="HK10" s="146" t="e">
        <f>IFERROR(ROUND(VLOOKUP($V10,'CVU IND'!$B$32:$T$42,5+YEAR(HK$2)-YEAR(GERAL!$G$3),FALSE),0),VLOOKUP($B10,GERAL!$B$15:$J$36,9,FALSE))</f>
        <v>#N/A</v>
      </c>
      <c r="HL10" s="146" t="e">
        <f>IFERROR(ROUND(VLOOKUP($V10,'CVU IND'!$B$32:$T$42,5+YEAR(HL$2)-YEAR(GERAL!$G$3),FALSE),0),VLOOKUP($B10,GERAL!$B$15:$J$36,9,FALSE))</f>
        <v>#N/A</v>
      </c>
      <c r="HM10" s="146" t="e">
        <f>IFERROR(ROUND(VLOOKUP($V10,'CVU IND'!$B$32:$T$42,5+YEAR(HM$2)-YEAR(GERAL!$G$3),FALSE),0),VLOOKUP($B10,GERAL!$B$15:$J$36,9,FALSE))</f>
        <v>#N/A</v>
      </c>
      <c r="HN10" s="146" t="e">
        <f>IFERROR(ROUND(VLOOKUP($V10,'CVU IND'!$B$32:$T$42,5+YEAR(HN$2)-YEAR(GERAL!$G$3),FALSE),0),VLOOKUP($B10,GERAL!$B$15:$J$36,9,FALSE))</f>
        <v>#N/A</v>
      </c>
      <c r="HO10" s="146" t="e">
        <f>IFERROR(ROUND(VLOOKUP($V10,'CVU IND'!$B$32:$T$42,5+YEAR(HO$2)-YEAR(GERAL!$G$3),FALSE),0),VLOOKUP($B10,GERAL!$B$15:$J$36,9,FALSE))</f>
        <v>#N/A</v>
      </c>
      <c r="HP10" s="146" t="e">
        <f>IFERROR(ROUND(VLOOKUP($V10,'CVU IND'!$B$32:$T$42,5+YEAR(HP$2)-YEAR(GERAL!$G$3),FALSE),0),VLOOKUP($B10,GERAL!$B$15:$J$36,9,FALSE))</f>
        <v>#N/A</v>
      </c>
      <c r="HQ10" s="146" t="e">
        <f>IFERROR(ROUND(VLOOKUP($V10,'CVU IND'!$B$32:$T$42,5+YEAR(HQ$2)-YEAR(GERAL!$G$3),FALSE),0),VLOOKUP($B10,GERAL!$B$15:$J$36,9,FALSE))</f>
        <v>#N/A</v>
      </c>
      <c r="HR10" s="146" t="e">
        <f>IFERROR(ROUND(VLOOKUP($V10,'CVU IND'!$B$32:$T$42,5+YEAR(HR$2)-YEAR(GERAL!$G$3),FALSE),0),VLOOKUP($B10,GERAL!$B$15:$J$36,9,FALSE))</f>
        <v>#N/A</v>
      </c>
      <c r="HS10" s="146" t="e">
        <f>IFERROR(ROUND(VLOOKUP($V10,'CVU IND'!$B$32:$T$42,5+YEAR(HS$2)-YEAR(GERAL!$G$3),FALSE),0),VLOOKUP($B10,GERAL!$B$15:$J$36,9,FALSE))</f>
        <v>#N/A</v>
      </c>
      <c r="HT10" s="146" t="e">
        <f>IFERROR(ROUND(VLOOKUP($V10,'CVU IND'!$B$32:$T$42,5+YEAR(HT$2)-YEAR(GERAL!$G$3),FALSE),0),VLOOKUP($B10,GERAL!$B$15:$J$36,9,FALSE))</f>
        <v>#N/A</v>
      </c>
      <c r="HU10" s="146" t="e">
        <f>IFERROR(ROUND(VLOOKUP($V10,'CVU IND'!$B$32:$T$42,5+YEAR(HU$2)-YEAR(GERAL!$G$3),FALSE),0),VLOOKUP($B10,GERAL!$B$15:$J$36,9,FALSE))</f>
        <v>#N/A</v>
      </c>
      <c r="HV10" s="146" t="e">
        <f>IFERROR(ROUND(VLOOKUP($V10,'CVU IND'!$B$32:$T$42,5+YEAR(HV$2)-YEAR(GERAL!$G$3),FALSE),0),VLOOKUP($B10,GERAL!$B$15:$J$36,9,FALSE))</f>
        <v>#N/A</v>
      </c>
      <c r="HW10" s="146" t="e">
        <f>IFERROR(ROUND(VLOOKUP($V10,'CVU IND'!$B$32:$T$42,5+YEAR(HW$2)-YEAR(GERAL!$G$3),FALSE),0),VLOOKUP($B10,GERAL!$B$15:$J$36,9,FALSE))</f>
        <v>#N/A</v>
      </c>
      <c r="HX10" s="146" t="e">
        <f>IFERROR(ROUND(VLOOKUP($V10,'CVU IND'!$B$32:$T$42,5+YEAR(HX$2)-YEAR(GERAL!$G$3),FALSE),0),VLOOKUP($B10,GERAL!$B$15:$J$36,9,FALSE))</f>
        <v>#N/A</v>
      </c>
      <c r="HY10" s="146" t="e">
        <f>IFERROR(ROUND(VLOOKUP($V10,'CVU IND'!$B$32:$T$42,5+YEAR(HY$2)-YEAR(GERAL!$G$3),FALSE),0),VLOOKUP($B10,GERAL!$B$15:$J$36,9,FALSE))</f>
        <v>#N/A</v>
      </c>
      <c r="HZ10" s="146" t="e">
        <f>IFERROR(ROUND(VLOOKUP($V10,'CVU IND'!$B$32:$T$42,5+YEAR(HZ$2)-YEAR(GERAL!$G$3),FALSE),0),VLOOKUP($B10,GERAL!$B$15:$J$36,9,FALSE))</f>
        <v>#N/A</v>
      </c>
      <c r="IA10" s="146" t="e">
        <f>IFERROR(ROUND(VLOOKUP($V10,'CVU IND'!$B$32:$T$42,5+YEAR(IA$2)-YEAR(GERAL!$G$3),FALSE),0),VLOOKUP($B10,GERAL!$B$15:$J$36,9,FALSE))</f>
        <v>#N/A</v>
      </c>
      <c r="IB10" s="146" t="e">
        <f>IFERROR(ROUND(VLOOKUP($V10,'CVU IND'!$B$32:$T$42,5+YEAR(IB$2)-YEAR(GERAL!$G$3),FALSE),0),VLOOKUP($B10,GERAL!$B$15:$J$36,9,FALSE))</f>
        <v>#N/A</v>
      </c>
      <c r="IC10" s="146" t="e">
        <f>IFERROR(ROUND(VLOOKUP($V10,'CVU IND'!$B$32:$T$42,5+YEAR(IC$2)-YEAR(GERAL!$G$3),FALSE),0),VLOOKUP($B10,GERAL!$B$15:$J$36,9,FALSE))</f>
        <v>#N/A</v>
      </c>
      <c r="ID10" s="146" t="e">
        <f>IFERROR(ROUND(VLOOKUP($V10,'CVU IND'!$B$32:$T$42,5+YEAR(ID$2)-YEAR(GERAL!$G$3),FALSE),0),VLOOKUP($B10,GERAL!$B$15:$J$36,9,FALSE))</f>
        <v>#N/A</v>
      </c>
      <c r="IE10" s="146" t="e">
        <f>IFERROR(ROUND(VLOOKUP($V10,'CVU IND'!$B$32:$T$42,5+YEAR(IE$2)-YEAR(GERAL!$G$3),FALSE),0),VLOOKUP($B10,GERAL!$B$15:$J$36,9,FALSE))</f>
        <v>#N/A</v>
      </c>
      <c r="IF10" s="146" t="e">
        <f>IFERROR(ROUND(VLOOKUP($V10,'CVU IND'!$B$32:$T$42,5+YEAR(IF$2)-YEAR(GERAL!$G$3),FALSE),0),VLOOKUP($B10,GERAL!$B$15:$J$36,9,FALSE))</f>
        <v>#N/A</v>
      </c>
      <c r="IG10" s="146" t="e">
        <f>IFERROR(ROUND(VLOOKUP($V10,'CVU IND'!$B$32:$T$42,5+YEAR(IG$2)-YEAR(GERAL!$G$3),FALSE),0),VLOOKUP($B10,GERAL!$B$15:$J$36,9,FALSE))</f>
        <v>#N/A</v>
      </c>
      <c r="IH10" s="146" t="e">
        <f>IFERROR(ROUND(VLOOKUP($V10,'CVU IND'!$B$32:$T$42,5+YEAR(IH$2)-YEAR(GERAL!$G$3),FALSE),0),VLOOKUP($B10,GERAL!$B$15:$J$36,9,FALSE))</f>
        <v>#N/A</v>
      </c>
      <c r="II10" s="146" t="e">
        <f>IFERROR(ROUND(VLOOKUP($V10,'CVU IND'!$B$32:$T$42,5+YEAR(II$2)-YEAR(GERAL!$G$3),FALSE),0),VLOOKUP($B10,GERAL!$B$15:$J$36,9,FALSE))</f>
        <v>#N/A</v>
      </c>
      <c r="IJ10" s="146" t="e">
        <f>IFERROR(ROUND(VLOOKUP($V10,'CVU IND'!$B$32:$T$42,5+YEAR(IJ$2)-YEAR(GERAL!$G$3),FALSE),0),VLOOKUP($B10,GERAL!$B$15:$J$36,9,FALSE))</f>
        <v>#N/A</v>
      </c>
      <c r="IK10" s="146" t="e">
        <f>IFERROR(ROUND(VLOOKUP($V10,'CVU IND'!$B$32:$T$42,5+YEAR(IK$2)-YEAR(GERAL!$G$3),FALSE),0),VLOOKUP($B10,GERAL!$B$15:$J$36,9,FALSE))</f>
        <v>#N/A</v>
      </c>
      <c r="IL10" s="146" t="e">
        <f>IFERROR(ROUND(VLOOKUP($V10,'CVU IND'!$B$32:$T$42,5+YEAR(IL$2)-YEAR(GERAL!$G$3),FALSE),0),VLOOKUP($B10,GERAL!$B$15:$J$36,9,FALSE))</f>
        <v>#N/A</v>
      </c>
      <c r="IM10" s="146" t="e">
        <f>IFERROR(ROUND(VLOOKUP($V10,'CVU IND'!$B$32:$T$42,5+YEAR(IM$2)-YEAR(GERAL!$G$3),FALSE),0),VLOOKUP($B10,GERAL!$B$15:$J$36,9,FALSE))</f>
        <v>#N/A</v>
      </c>
      <c r="IN10" s="146" t="e">
        <f>IFERROR(ROUND(VLOOKUP($V10,'CVU IND'!$B$32:$T$42,5+YEAR(IN$2)-YEAR(GERAL!$G$3),FALSE),0),VLOOKUP($B10,GERAL!$B$15:$J$36,9,FALSE))</f>
        <v>#N/A</v>
      </c>
      <c r="IO10" s="146" t="e">
        <f>IFERROR(ROUND(VLOOKUP($V10,'CVU IND'!$B$32:$T$42,5+YEAR(IO$2)-YEAR(GERAL!$G$3),FALSE),0),VLOOKUP($B10,GERAL!$B$15:$J$36,9,FALSE))</f>
        <v>#N/A</v>
      </c>
      <c r="IP10" s="146" t="e">
        <f>IFERROR(ROUND(VLOOKUP($V10,'CVU IND'!$B$32:$T$42,5+YEAR(IP$2)-YEAR(GERAL!$G$3),FALSE),0),VLOOKUP($B10,GERAL!$B$15:$J$36,9,FALSE))</f>
        <v>#N/A</v>
      </c>
      <c r="IQ10" s="146" t="e">
        <f>IFERROR(ROUND(VLOOKUP($V10,'CVU IND'!$B$32:$T$42,5+YEAR(IQ$2)-YEAR(GERAL!$G$3),FALSE),0),VLOOKUP($B10,GERAL!$B$15:$J$36,9,FALSE))</f>
        <v>#N/A</v>
      </c>
    </row>
    <row r="11" spans="1:251" x14ac:dyDescent="0.25">
      <c r="A11" s="155">
        <v>423</v>
      </c>
      <c r="B11" s="176" t="str">
        <f>"GNL "&amp;IF(C11=1,"SE",IF(C11=2,"S","NE"))&amp;" "&amp;IF(F11=0,"FLEX","I "&amp;TEXT(F11*100,"0"))</f>
        <v>GNL NE I 100</v>
      </c>
      <c r="C11" s="155">
        <v>3</v>
      </c>
      <c r="D11" s="177">
        <v>0.01</v>
      </c>
      <c r="E11" s="178">
        <f>E5</f>
        <v>72853.781808189975</v>
      </c>
      <c r="F11" s="179">
        <f>GERAL!K25</f>
        <v>1</v>
      </c>
      <c r="G11" s="180">
        <f t="shared" si="2"/>
        <v>268</v>
      </c>
      <c r="H11" s="181" t="str">
        <f t="shared" si="3"/>
        <v>423GNL NE I 100</v>
      </c>
      <c r="I11" s="181"/>
      <c r="J11" s="145">
        <f>GERAL!N25</f>
        <v>2024</v>
      </c>
      <c r="K11" s="145">
        <f>J11*12-YEAR(GERAL!$G$3)*12+1</f>
        <v>49</v>
      </c>
      <c r="L11" s="181"/>
      <c r="M11" s="181"/>
      <c r="N11" s="182">
        <v>1</v>
      </c>
      <c r="O11" s="181">
        <v>1</v>
      </c>
      <c r="P11" s="146">
        <f>(1-GERAL!P25/100)*(1-GERAL!Q25/100)</f>
        <v>0.95062499999999994</v>
      </c>
      <c r="V11" s="155" t="s">
        <v>181</v>
      </c>
      <c r="X11" s="146">
        <f>IFERROR(ROUND(VLOOKUP($V11,'CVU IND'!$B$32:$T$43,4+YEAR(X$2)-YEAR(GERAL!$G$3),FALSE),0),VLOOKUP($V11,GERAL!$B$15:$J$36,9,FALSE))</f>
        <v>268</v>
      </c>
      <c r="Y11" s="146">
        <f>IFERROR(ROUND(VLOOKUP($V11,'CVU IND'!$B$32:$T$43,4+YEAR(Y$2)-YEAR(GERAL!$G$3),FALSE),0),VLOOKUP($V11,GERAL!$B$15:$J$36,9,FALSE))</f>
        <v>268</v>
      </c>
      <c r="Z11" s="146">
        <f>IFERROR(ROUND(VLOOKUP($V11,'CVU IND'!$B$32:$T$43,4+YEAR(Z$2)-YEAR(GERAL!$G$3),FALSE),0),VLOOKUP($V11,GERAL!$B$15:$J$36,9,FALSE))</f>
        <v>268</v>
      </c>
      <c r="AA11" s="146">
        <f>IFERROR(ROUND(VLOOKUP($V11,'CVU IND'!$B$32:$T$43,4+YEAR(AA$2)-YEAR(GERAL!$G$3),FALSE),0),VLOOKUP($V11,GERAL!$B$15:$J$36,9,FALSE))</f>
        <v>268</v>
      </c>
      <c r="AB11" s="146">
        <f>IFERROR(ROUND(VLOOKUP($V11,'CVU IND'!$B$32:$T$43,4+YEAR(AB$2)-YEAR(GERAL!$G$3),FALSE),0),VLOOKUP($V11,GERAL!$B$15:$J$36,9,FALSE))</f>
        <v>268</v>
      </c>
      <c r="AC11" s="146">
        <f>IFERROR(ROUND(VLOOKUP($V11,'CVU IND'!$B$32:$T$43,4+YEAR(AC$2)-YEAR(GERAL!$G$3),FALSE),0),VLOOKUP($V11,GERAL!$B$15:$J$36,9,FALSE))</f>
        <v>268</v>
      </c>
      <c r="AD11" s="146">
        <f>IFERROR(ROUND(VLOOKUP($V11,'CVU IND'!$B$32:$T$43,4+YEAR(AD$2)-YEAR(GERAL!$G$3),FALSE),0),VLOOKUP($V11,GERAL!$B$15:$J$36,9,FALSE))</f>
        <v>268</v>
      </c>
      <c r="AE11" s="146">
        <f>IFERROR(ROUND(VLOOKUP($V11,'CVU IND'!$B$32:$T$43,4+YEAR(AE$2)-YEAR(GERAL!$G$3),FALSE),0),VLOOKUP($V11,GERAL!$B$15:$J$36,9,FALSE))</f>
        <v>268</v>
      </c>
      <c r="AF11" s="146">
        <f>IFERROR(ROUND(VLOOKUP($V11,'CVU IND'!$B$32:$T$43,4+YEAR(AF$2)-YEAR(GERAL!$G$3),FALSE),0),VLOOKUP($V11,GERAL!$B$15:$J$36,9,FALSE))</f>
        <v>268</v>
      </c>
      <c r="AG11" s="146">
        <f>IFERROR(ROUND(VLOOKUP($V11,'CVU IND'!$B$32:$T$43,4+YEAR(AG$2)-YEAR(GERAL!$G$3),FALSE),0),VLOOKUP($V11,GERAL!$B$15:$J$36,9,FALSE))</f>
        <v>268</v>
      </c>
      <c r="AH11" s="146">
        <f>IFERROR(ROUND(VLOOKUP($V11,'CVU IND'!$B$32:$T$43,4+YEAR(AH$2)-YEAR(GERAL!$G$3),FALSE),0),VLOOKUP($V11,GERAL!$B$15:$J$36,9,FALSE))</f>
        <v>268</v>
      </c>
      <c r="AI11" s="146">
        <f>IFERROR(ROUND(VLOOKUP($V11,'CVU IND'!$B$32:$T$43,4+YEAR(AI$2)-YEAR(GERAL!$G$3),FALSE),0),VLOOKUP($V11,GERAL!$B$15:$J$36,9,FALSE))</f>
        <v>268</v>
      </c>
      <c r="AJ11" s="146">
        <f>IFERROR(ROUND(VLOOKUP($V11,'CVU IND'!$B$32:$T$43,4+YEAR(AJ$2)-YEAR(GERAL!$G$3),FALSE),0),VLOOKUP($V11,GERAL!$B$15:$J$36,9,FALSE))</f>
        <v>271</v>
      </c>
      <c r="AK11" s="146">
        <f>IFERROR(ROUND(VLOOKUP($V11,'CVU IND'!$B$32:$T$43,4+YEAR(AK$2)-YEAR(GERAL!$G$3),FALSE),0),VLOOKUP($V11,GERAL!$B$15:$J$36,9,FALSE))</f>
        <v>271</v>
      </c>
      <c r="AL11" s="146">
        <f>IFERROR(ROUND(VLOOKUP($V11,'CVU IND'!$B$32:$T$43,4+YEAR(AL$2)-YEAR(GERAL!$G$3),FALSE),0),VLOOKUP($V11,GERAL!$B$15:$J$36,9,FALSE))</f>
        <v>271</v>
      </c>
      <c r="AM11" s="146">
        <f>IFERROR(ROUND(VLOOKUP($V11,'CVU IND'!$B$32:$T$43,4+YEAR(AM$2)-YEAR(GERAL!$G$3),FALSE),0),VLOOKUP($V11,GERAL!$B$15:$J$36,9,FALSE))</f>
        <v>271</v>
      </c>
      <c r="AN11" s="146">
        <f>IFERROR(ROUND(VLOOKUP($V11,'CVU IND'!$B$32:$T$43,4+YEAR(AN$2)-YEAR(GERAL!$G$3),FALSE),0),VLOOKUP($V11,GERAL!$B$15:$J$36,9,FALSE))</f>
        <v>271</v>
      </c>
      <c r="AO11" s="146">
        <f>IFERROR(ROUND(VLOOKUP($V11,'CVU IND'!$B$32:$T$43,4+YEAR(AO$2)-YEAR(GERAL!$G$3),FALSE),0),VLOOKUP($V11,GERAL!$B$15:$J$36,9,FALSE))</f>
        <v>271</v>
      </c>
      <c r="AP11" s="146">
        <f>IFERROR(ROUND(VLOOKUP($V11,'CVU IND'!$B$32:$T$43,4+YEAR(AP$2)-YEAR(GERAL!$G$3),FALSE),0),VLOOKUP($V11,GERAL!$B$15:$J$36,9,FALSE))</f>
        <v>271</v>
      </c>
      <c r="AQ11" s="146">
        <f>IFERROR(ROUND(VLOOKUP($V11,'CVU IND'!$B$32:$T$43,4+YEAR(AQ$2)-YEAR(GERAL!$G$3),FALSE),0),VLOOKUP($V11,GERAL!$B$15:$J$36,9,FALSE))</f>
        <v>271</v>
      </c>
      <c r="AR11" s="146">
        <f>IFERROR(ROUND(VLOOKUP($V11,'CVU IND'!$B$32:$T$43,4+YEAR(AR$2)-YEAR(GERAL!$G$3),FALSE),0),VLOOKUP($V11,GERAL!$B$15:$J$36,9,FALSE))</f>
        <v>271</v>
      </c>
      <c r="AS11" s="146">
        <f>IFERROR(ROUND(VLOOKUP($V11,'CVU IND'!$B$32:$T$43,4+YEAR(AS$2)-YEAR(GERAL!$G$3),FALSE),0),VLOOKUP($V11,GERAL!$B$15:$J$36,9,FALSE))</f>
        <v>271</v>
      </c>
      <c r="AT11" s="146">
        <f>IFERROR(ROUND(VLOOKUP($V11,'CVU IND'!$B$32:$T$43,4+YEAR(AT$2)-YEAR(GERAL!$G$3),FALSE),0),VLOOKUP($V11,GERAL!$B$15:$J$36,9,FALSE))</f>
        <v>271</v>
      </c>
      <c r="AU11" s="146">
        <f>IFERROR(ROUND(VLOOKUP($V11,'CVU IND'!$B$32:$T$43,4+YEAR(AU$2)-YEAR(GERAL!$G$3),FALSE),0),VLOOKUP($V11,GERAL!$B$15:$J$36,9,FALSE))</f>
        <v>271</v>
      </c>
      <c r="AV11" s="146">
        <f>IFERROR(ROUND(VLOOKUP($V11,'CVU IND'!$B$32:$T$43,4+YEAR(AV$2)-YEAR(GERAL!$G$3),FALSE),0),VLOOKUP($V11,GERAL!$B$15:$J$36,9,FALSE))</f>
        <v>270</v>
      </c>
      <c r="AW11" s="146">
        <f>IFERROR(ROUND(VLOOKUP($V11,'CVU IND'!$B$32:$T$43,4+YEAR(AW$2)-YEAR(GERAL!$G$3),FALSE),0),VLOOKUP($V11,GERAL!$B$15:$J$36,9,FALSE))</f>
        <v>270</v>
      </c>
      <c r="AX11" s="146">
        <f>IFERROR(ROUND(VLOOKUP($V11,'CVU IND'!$B$32:$T$43,4+YEAR(AX$2)-YEAR(GERAL!$G$3),FALSE),0),VLOOKUP($V11,GERAL!$B$15:$J$36,9,FALSE))</f>
        <v>270</v>
      </c>
      <c r="AY11" s="146">
        <f>IFERROR(ROUND(VLOOKUP($V11,'CVU IND'!$B$32:$T$43,4+YEAR(AY$2)-YEAR(GERAL!$G$3),FALSE),0),VLOOKUP($V11,GERAL!$B$15:$J$36,9,FALSE))</f>
        <v>270</v>
      </c>
      <c r="AZ11" s="146">
        <f>IFERROR(ROUND(VLOOKUP($V11,'CVU IND'!$B$32:$T$43,4+YEAR(AZ$2)-YEAR(GERAL!$G$3),FALSE),0),VLOOKUP($V11,GERAL!$B$15:$J$36,9,FALSE))</f>
        <v>270</v>
      </c>
      <c r="BA11" s="146">
        <f>IFERROR(ROUND(VLOOKUP($V11,'CVU IND'!$B$32:$T$43,4+YEAR(BA$2)-YEAR(GERAL!$G$3),FALSE),0),VLOOKUP($V11,GERAL!$B$15:$J$36,9,FALSE))</f>
        <v>270</v>
      </c>
      <c r="BB11" s="146">
        <f>IFERROR(ROUND(VLOOKUP($V11,'CVU IND'!$B$32:$T$43,4+YEAR(BB$2)-YEAR(GERAL!$G$3),FALSE),0),VLOOKUP($V11,GERAL!$B$15:$J$36,9,FALSE))</f>
        <v>270</v>
      </c>
      <c r="BC11" s="146">
        <f>IFERROR(ROUND(VLOOKUP($V11,'CVU IND'!$B$32:$T$43,4+YEAR(BC$2)-YEAR(GERAL!$G$3),FALSE),0),VLOOKUP($V11,GERAL!$B$15:$J$36,9,FALSE))</f>
        <v>270</v>
      </c>
      <c r="BD11" s="146">
        <f>IFERROR(ROUND(VLOOKUP($V11,'CVU IND'!$B$32:$T$43,4+YEAR(BD$2)-YEAR(GERAL!$G$3),FALSE),0),VLOOKUP($V11,GERAL!$B$15:$J$36,9,FALSE))</f>
        <v>270</v>
      </c>
      <c r="BE11" s="146">
        <f>IFERROR(ROUND(VLOOKUP($V11,'CVU IND'!$B$32:$T$43,4+YEAR(BE$2)-YEAR(GERAL!$G$3),FALSE),0),VLOOKUP($V11,GERAL!$B$15:$J$36,9,FALSE))</f>
        <v>270</v>
      </c>
      <c r="BF11" s="146">
        <f>IFERROR(ROUND(VLOOKUP($V11,'CVU IND'!$B$32:$T$43,4+YEAR(BF$2)-YEAR(GERAL!$G$3),FALSE),0),VLOOKUP($V11,GERAL!$B$15:$J$36,9,FALSE))</f>
        <v>270</v>
      </c>
      <c r="BG11" s="146">
        <f>IFERROR(ROUND(VLOOKUP($V11,'CVU IND'!$B$32:$T$43,4+YEAR(BG$2)-YEAR(GERAL!$G$3),FALSE),0),VLOOKUP($V11,GERAL!$B$15:$J$36,9,FALSE))</f>
        <v>270</v>
      </c>
      <c r="BH11" s="146">
        <f>IFERROR(ROUND(VLOOKUP($V11,'CVU IND'!$B$32:$T$43,4+YEAR(BH$2)-YEAR(GERAL!$G$3),FALSE),0),VLOOKUP($V11,GERAL!$B$15:$J$36,9,FALSE))</f>
        <v>272</v>
      </c>
      <c r="BI11" s="146">
        <f>IFERROR(ROUND(VLOOKUP($V11,'CVU IND'!$B$32:$T$43,4+YEAR(BI$2)-YEAR(GERAL!$G$3),FALSE),0),VLOOKUP($V11,GERAL!$B$15:$J$36,9,FALSE))</f>
        <v>272</v>
      </c>
      <c r="BJ11" s="146">
        <f>IFERROR(ROUND(VLOOKUP($V11,'CVU IND'!$B$32:$T$43,4+YEAR(BJ$2)-YEAR(GERAL!$G$3),FALSE),0),VLOOKUP($V11,GERAL!$B$15:$J$36,9,FALSE))</f>
        <v>272</v>
      </c>
      <c r="BK11" s="146">
        <f>IFERROR(ROUND(VLOOKUP($V11,'CVU IND'!$B$32:$T$43,4+YEAR(BK$2)-YEAR(GERAL!$G$3),FALSE),0),VLOOKUP($V11,GERAL!$B$15:$J$36,9,FALSE))</f>
        <v>272</v>
      </c>
      <c r="BL11" s="146">
        <f>IFERROR(ROUND(VLOOKUP($V11,'CVU IND'!$B$32:$T$43,4+YEAR(BL$2)-YEAR(GERAL!$G$3),FALSE),0),VLOOKUP($V11,GERAL!$B$15:$J$36,9,FALSE))</f>
        <v>272</v>
      </c>
      <c r="BM11" s="146">
        <f>IFERROR(ROUND(VLOOKUP($V11,'CVU IND'!$B$32:$T$43,4+YEAR(BM$2)-YEAR(GERAL!$G$3),FALSE),0),VLOOKUP($V11,GERAL!$B$15:$J$36,9,FALSE))</f>
        <v>272</v>
      </c>
      <c r="BN11" s="146">
        <f>IFERROR(ROUND(VLOOKUP($V11,'CVU IND'!$B$32:$T$43,4+YEAR(BN$2)-YEAR(GERAL!$G$3),FALSE),0),VLOOKUP($V11,GERAL!$B$15:$J$36,9,FALSE))</f>
        <v>272</v>
      </c>
      <c r="BO11" s="146">
        <f>IFERROR(ROUND(VLOOKUP($V11,'CVU IND'!$B$32:$T$43,4+YEAR(BO$2)-YEAR(GERAL!$G$3),FALSE),0),VLOOKUP($V11,GERAL!$B$15:$J$36,9,FALSE))</f>
        <v>272</v>
      </c>
      <c r="BP11" s="146">
        <f>IFERROR(ROUND(VLOOKUP($V11,'CVU IND'!$B$32:$T$43,4+YEAR(BP$2)-YEAR(GERAL!$G$3),FALSE),0),VLOOKUP($V11,GERAL!$B$15:$J$36,9,FALSE))</f>
        <v>272</v>
      </c>
      <c r="BQ11" s="146">
        <f>IFERROR(ROUND(VLOOKUP($V11,'CVU IND'!$B$32:$T$43,4+YEAR(BQ$2)-YEAR(GERAL!$G$3),FALSE),0),VLOOKUP($V11,GERAL!$B$15:$J$36,9,FALSE))</f>
        <v>272</v>
      </c>
      <c r="BR11" s="146">
        <f>IFERROR(ROUND(VLOOKUP($V11,'CVU IND'!$B$32:$T$43,4+YEAR(BR$2)-YEAR(GERAL!$G$3),FALSE),0),VLOOKUP($V11,GERAL!$B$15:$J$36,9,FALSE))</f>
        <v>272</v>
      </c>
      <c r="BS11" s="146">
        <f>IFERROR(ROUND(VLOOKUP($V11,'CVU IND'!$B$32:$T$43,4+YEAR(BS$2)-YEAR(GERAL!$G$3),FALSE),0),VLOOKUP($V11,GERAL!$B$15:$J$36,9,FALSE))</f>
        <v>272</v>
      </c>
      <c r="BT11" s="146">
        <f>IFERROR(ROUND(VLOOKUP($V11,'CVU IND'!$B$32:$T$43,4+YEAR(BT$2)-YEAR(GERAL!$G$3),FALSE),0),VLOOKUP($V11,GERAL!$B$15:$J$36,9,FALSE))</f>
        <v>276</v>
      </c>
      <c r="BU11" s="146">
        <f>IFERROR(ROUND(VLOOKUP($V11,'CVU IND'!$B$32:$T$43,4+YEAR(BU$2)-YEAR(GERAL!$G$3),FALSE),0),VLOOKUP($V11,GERAL!$B$15:$J$36,9,FALSE))</f>
        <v>276</v>
      </c>
      <c r="BV11" s="146">
        <f>IFERROR(ROUND(VLOOKUP($V11,'CVU IND'!$B$32:$T$43,4+YEAR(BV$2)-YEAR(GERAL!$G$3),FALSE),0),VLOOKUP($V11,GERAL!$B$15:$J$36,9,FALSE))</f>
        <v>276</v>
      </c>
      <c r="BW11" s="146">
        <f>IFERROR(ROUND(VLOOKUP($V11,'CVU IND'!$B$32:$T$43,4+YEAR(BW$2)-YEAR(GERAL!$G$3),FALSE),0),VLOOKUP($V11,GERAL!$B$15:$J$36,9,FALSE))</f>
        <v>276</v>
      </c>
      <c r="BX11" s="146">
        <f>IFERROR(ROUND(VLOOKUP($V11,'CVU IND'!$B$32:$T$43,4+YEAR(BX$2)-YEAR(GERAL!$G$3),FALSE),0),VLOOKUP($V11,GERAL!$B$15:$J$36,9,FALSE))</f>
        <v>276</v>
      </c>
      <c r="BY11" s="146">
        <f>IFERROR(ROUND(VLOOKUP($V11,'CVU IND'!$B$32:$T$43,4+YEAR(BY$2)-YEAR(GERAL!$G$3),FALSE),0),VLOOKUP($V11,GERAL!$B$15:$J$36,9,FALSE))</f>
        <v>276</v>
      </c>
      <c r="BZ11" s="146">
        <f>IFERROR(ROUND(VLOOKUP($V11,'CVU IND'!$B$32:$T$43,4+YEAR(BZ$2)-YEAR(GERAL!$G$3),FALSE),0),VLOOKUP($V11,GERAL!$B$15:$J$36,9,FALSE))</f>
        <v>276</v>
      </c>
      <c r="CA11" s="146">
        <f>IFERROR(ROUND(VLOOKUP($V11,'CVU IND'!$B$32:$T$43,4+YEAR(CA$2)-YEAR(GERAL!$G$3),FALSE),0),VLOOKUP($V11,GERAL!$B$15:$J$36,9,FALSE))</f>
        <v>276</v>
      </c>
      <c r="CB11" s="146">
        <f>IFERROR(ROUND(VLOOKUP($V11,'CVU IND'!$B$32:$T$43,4+YEAR(CB$2)-YEAR(GERAL!$G$3),FALSE),0),VLOOKUP($V11,GERAL!$B$15:$J$36,9,FALSE))</f>
        <v>276</v>
      </c>
      <c r="CC11" s="146">
        <f>IFERROR(ROUND(VLOOKUP($V11,'CVU IND'!$B$32:$T$43,4+YEAR(CC$2)-YEAR(GERAL!$G$3),FALSE),0),VLOOKUP($V11,GERAL!$B$15:$J$36,9,FALSE))</f>
        <v>276</v>
      </c>
      <c r="CD11" s="146">
        <f>IFERROR(ROUND(VLOOKUP($V11,'CVU IND'!$B$32:$T$43,4+YEAR(CD$2)-YEAR(GERAL!$G$3),FALSE),0),VLOOKUP($V11,GERAL!$B$15:$J$36,9,FALSE))</f>
        <v>276</v>
      </c>
      <c r="CE11" s="146">
        <f>IFERROR(ROUND(VLOOKUP($V11,'CVU IND'!$B$32:$T$43,4+YEAR(CE$2)-YEAR(GERAL!$G$3),FALSE),0),VLOOKUP($V11,GERAL!$B$15:$J$36,9,FALSE))</f>
        <v>276</v>
      </c>
      <c r="CF11" s="146">
        <f>IFERROR(ROUND(VLOOKUP($V11,'CVU IND'!$B$32:$T$43,4+YEAR(CF$2)-YEAR(GERAL!$G$3),FALSE),0),VLOOKUP($V11,GERAL!$B$15:$J$36,9,FALSE))</f>
        <v>285</v>
      </c>
      <c r="CG11" s="146">
        <f>IFERROR(ROUND(VLOOKUP($V11,'CVU IND'!$B$32:$T$43,4+YEAR(CG$2)-YEAR(GERAL!$G$3),FALSE),0),VLOOKUP($V11,GERAL!$B$15:$J$36,9,FALSE))</f>
        <v>285</v>
      </c>
      <c r="CH11" s="146">
        <f>IFERROR(ROUND(VLOOKUP($V11,'CVU IND'!$B$32:$T$43,4+YEAR(CH$2)-YEAR(GERAL!$G$3),FALSE),0),VLOOKUP($V11,GERAL!$B$15:$J$36,9,FALSE))</f>
        <v>285</v>
      </c>
      <c r="CI11" s="146">
        <f>IFERROR(ROUND(VLOOKUP($V11,'CVU IND'!$B$32:$T$43,4+YEAR(CI$2)-YEAR(GERAL!$G$3),FALSE),0),VLOOKUP($V11,GERAL!$B$15:$J$36,9,FALSE))</f>
        <v>285</v>
      </c>
      <c r="CJ11" s="146">
        <f>IFERROR(ROUND(VLOOKUP($V11,'CVU IND'!$B$32:$T$43,4+YEAR(CJ$2)-YEAR(GERAL!$G$3),FALSE),0),VLOOKUP($V11,GERAL!$B$15:$J$36,9,FALSE))</f>
        <v>285</v>
      </c>
      <c r="CK11" s="146">
        <f>IFERROR(ROUND(VLOOKUP($V11,'CVU IND'!$B$32:$T$43,4+YEAR(CK$2)-YEAR(GERAL!$G$3),FALSE),0),VLOOKUP($V11,GERAL!$B$15:$J$36,9,FALSE))</f>
        <v>285</v>
      </c>
      <c r="CL11" s="146">
        <f>IFERROR(ROUND(VLOOKUP($V11,'CVU IND'!$B$32:$T$43,4+YEAR(CL$2)-YEAR(GERAL!$G$3),FALSE),0),VLOOKUP($V11,GERAL!$B$15:$J$36,9,FALSE))</f>
        <v>285</v>
      </c>
      <c r="CM11" s="146">
        <f>IFERROR(ROUND(VLOOKUP($V11,'CVU IND'!$B$32:$T$43,4+YEAR(CM$2)-YEAR(GERAL!$G$3),FALSE),0),VLOOKUP($V11,GERAL!$B$15:$J$36,9,FALSE))</f>
        <v>285</v>
      </c>
      <c r="CN11" s="146">
        <f>IFERROR(ROUND(VLOOKUP($V11,'CVU IND'!$B$32:$T$43,4+YEAR(CN$2)-YEAR(GERAL!$G$3),FALSE),0),VLOOKUP($V11,GERAL!$B$15:$J$36,9,FALSE))</f>
        <v>285</v>
      </c>
      <c r="CO11" s="146">
        <f>IFERROR(ROUND(VLOOKUP($V11,'CVU IND'!$B$32:$T$43,4+YEAR(CO$2)-YEAR(GERAL!$G$3),FALSE),0),VLOOKUP($V11,GERAL!$B$15:$J$36,9,FALSE))</f>
        <v>285</v>
      </c>
      <c r="CP11" s="146">
        <f>IFERROR(ROUND(VLOOKUP($V11,'CVU IND'!$B$32:$T$43,4+YEAR(CP$2)-YEAR(GERAL!$G$3),FALSE),0),VLOOKUP($V11,GERAL!$B$15:$J$36,9,FALSE))</f>
        <v>285</v>
      </c>
      <c r="CQ11" s="146">
        <f>IFERROR(ROUND(VLOOKUP($V11,'CVU IND'!$B$32:$T$43,4+YEAR(CQ$2)-YEAR(GERAL!$G$3),FALSE),0),VLOOKUP($V11,GERAL!$B$15:$J$36,9,FALSE))</f>
        <v>285</v>
      </c>
      <c r="CR11" s="146">
        <f>IFERROR(ROUND(VLOOKUP($V11,'CVU IND'!$B$32:$T$43,4+YEAR(CR$2)-YEAR(GERAL!$G$3),FALSE),0),VLOOKUP($V11,GERAL!$B$15:$J$36,9,FALSE))</f>
        <v>296</v>
      </c>
      <c r="CS11" s="146">
        <f>IFERROR(ROUND(VLOOKUP($V11,'CVU IND'!$B$32:$T$43,4+YEAR(CS$2)-YEAR(GERAL!$G$3),FALSE),0),VLOOKUP($V11,GERAL!$B$15:$J$36,9,FALSE))</f>
        <v>296</v>
      </c>
      <c r="CT11" s="146">
        <f>IFERROR(ROUND(VLOOKUP($V11,'CVU IND'!$B$32:$T$43,4+YEAR(CT$2)-YEAR(GERAL!$G$3),FALSE),0),VLOOKUP($V11,GERAL!$B$15:$J$36,9,FALSE))</f>
        <v>296</v>
      </c>
      <c r="CU11" s="146">
        <f>IFERROR(ROUND(VLOOKUP($V11,'CVU IND'!$B$32:$T$43,4+YEAR(CU$2)-YEAR(GERAL!$G$3),FALSE),0),VLOOKUP($V11,GERAL!$B$15:$J$36,9,FALSE))</f>
        <v>296</v>
      </c>
      <c r="CV11" s="146">
        <f>IFERROR(ROUND(VLOOKUP($V11,'CVU IND'!$B$32:$T$43,4+YEAR(CV$2)-YEAR(GERAL!$G$3),FALSE),0),VLOOKUP($V11,GERAL!$B$15:$J$36,9,FALSE))</f>
        <v>296</v>
      </c>
      <c r="CW11" s="146">
        <f>IFERROR(ROUND(VLOOKUP($V11,'CVU IND'!$B$32:$T$43,4+YEAR(CW$2)-YEAR(GERAL!$G$3),FALSE),0),VLOOKUP($V11,GERAL!$B$15:$J$36,9,FALSE))</f>
        <v>296</v>
      </c>
      <c r="CX11" s="146">
        <f>IFERROR(ROUND(VLOOKUP($V11,'CVU IND'!$B$32:$T$43,4+YEAR(CX$2)-YEAR(GERAL!$G$3),FALSE),0),VLOOKUP($V11,GERAL!$B$15:$J$36,9,FALSE))</f>
        <v>296</v>
      </c>
      <c r="CY11" s="146">
        <f>IFERROR(ROUND(VLOOKUP($V11,'CVU IND'!$B$32:$T$43,4+YEAR(CY$2)-YEAR(GERAL!$G$3),FALSE),0),VLOOKUP($V11,GERAL!$B$15:$J$36,9,FALSE))</f>
        <v>296</v>
      </c>
      <c r="CZ11" s="146">
        <f>IFERROR(ROUND(VLOOKUP($V11,'CVU IND'!$B$32:$T$43,4+YEAR(CZ$2)-YEAR(GERAL!$G$3),FALSE),0),VLOOKUP($V11,GERAL!$B$15:$J$36,9,FALSE))</f>
        <v>296</v>
      </c>
      <c r="DA11" s="146">
        <f>IFERROR(ROUND(VLOOKUP($V11,'CVU IND'!$B$32:$T$43,4+YEAR(DA$2)-YEAR(GERAL!$G$3),FALSE),0),VLOOKUP($V11,GERAL!$B$15:$J$36,9,FALSE))</f>
        <v>296</v>
      </c>
      <c r="DB11" s="146">
        <f>IFERROR(ROUND(VLOOKUP($V11,'CVU IND'!$B$32:$T$43,4+YEAR(DB$2)-YEAR(GERAL!$G$3),FALSE),0),VLOOKUP($V11,GERAL!$B$15:$J$36,9,FALSE))</f>
        <v>296</v>
      </c>
      <c r="DC11" s="146">
        <f>IFERROR(ROUND(VLOOKUP($V11,'CVU IND'!$B$32:$T$43,4+YEAR(DC$2)-YEAR(GERAL!$G$3),FALSE),0),VLOOKUP($V11,GERAL!$B$15:$J$36,9,FALSE))</f>
        <v>296</v>
      </c>
      <c r="DD11" s="146">
        <f>IFERROR(ROUND(VLOOKUP($V11,'CVU IND'!$B$32:$T$43,4+YEAR(DD$2)-YEAR(GERAL!$G$3),FALSE),0),VLOOKUP($V11,GERAL!$B$15:$J$36,9,FALSE))</f>
        <v>302</v>
      </c>
      <c r="DE11" s="146">
        <f>IFERROR(ROUND(VLOOKUP($V11,'CVU IND'!$B$32:$T$43,4+YEAR(DE$2)-YEAR(GERAL!$G$3),FALSE),0),VLOOKUP($V11,GERAL!$B$15:$J$36,9,FALSE))</f>
        <v>302</v>
      </c>
      <c r="DF11" s="146">
        <f>IFERROR(ROUND(VLOOKUP($V11,'CVU IND'!$B$32:$T$43,4+YEAR(DF$2)-YEAR(GERAL!$G$3),FALSE),0),VLOOKUP($V11,GERAL!$B$15:$J$36,9,FALSE))</f>
        <v>302</v>
      </c>
      <c r="DG11" s="146">
        <f>IFERROR(ROUND(VLOOKUP($V11,'CVU IND'!$B$32:$T$43,4+YEAR(DG$2)-YEAR(GERAL!$G$3),FALSE),0),VLOOKUP($V11,GERAL!$B$15:$J$36,9,FALSE))</f>
        <v>302</v>
      </c>
      <c r="DH11" s="146">
        <f>IFERROR(ROUND(VLOOKUP($V11,'CVU IND'!$B$32:$T$43,4+YEAR(DH$2)-YEAR(GERAL!$G$3),FALSE),0),VLOOKUP($V11,GERAL!$B$15:$J$36,9,FALSE))</f>
        <v>302</v>
      </c>
      <c r="DI11" s="146">
        <f>IFERROR(ROUND(VLOOKUP($V11,'CVU IND'!$B$32:$T$43,4+YEAR(DI$2)-YEAR(GERAL!$G$3),FALSE),0),VLOOKUP($V11,GERAL!$B$15:$J$36,9,FALSE))</f>
        <v>302</v>
      </c>
      <c r="DJ11" s="146">
        <f>IFERROR(ROUND(VLOOKUP($V11,'CVU IND'!$B$32:$T$43,4+YEAR(DJ$2)-YEAR(GERAL!$G$3),FALSE),0),VLOOKUP($V11,GERAL!$B$15:$J$36,9,FALSE))</f>
        <v>302</v>
      </c>
      <c r="DK11" s="146">
        <f>IFERROR(ROUND(VLOOKUP($V11,'CVU IND'!$B$32:$T$43,4+YEAR(DK$2)-YEAR(GERAL!$G$3),FALSE),0),VLOOKUP($V11,GERAL!$B$15:$J$36,9,FALSE))</f>
        <v>302</v>
      </c>
      <c r="DL11" s="146">
        <f>IFERROR(ROUND(VLOOKUP($V11,'CVU IND'!$B$32:$T$43,4+YEAR(DL$2)-YEAR(GERAL!$G$3),FALSE),0),VLOOKUP($V11,GERAL!$B$15:$J$36,9,FALSE))</f>
        <v>302</v>
      </c>
      <c r="DM11" s="146">
        <f>IFERROR(ROUND(VLOOKUP($V11,'CVU IND'!$B$32:$T$43,4+YEAR(DM$2)-YEAR(GERAL!$G$3),FALSE),0),VLOOKUP($V11,GERAL!$B$15:$J$36,9,FALSE))</f>
        <v>302</v>
      </c>
      <c r="DN11" s="146">
        <f>IFERROR(ROUND(VLOOKUP($V11,'CVU IND'!$B$32:$T$43,4+YEAR(DN$2)-YEAR(GERAL!$G$3),FALSE),0),VLOOKUP($V11,GERAL!$B$15:$J$36,9,FALSE))</f>
        <v>302</v>
      </c>
      <c r="DO11" s="146">
        <f>IFERROR(ROUND(VLOOKUP($V11,'CVU IND'!$B$32:$T$43,4+YEAR(DO$2)-YEAR(GERAL!$G$3),FALSE),0),VLOOKUP($V11,GERAL!$B$15:$J$36,9,FALSE))</f>
        <v>302</v>
      </c>
      <c r="DP11" s="146">
        <f>IFERROR(ROUND(VLOOKUP($V11,'CVU IND'!$B$32:$T$43,4+YEAR(DP$2)-YEAR(GERAL!$G$3),FALSE),0),VLOOKUP($V11,GERAL!$B$15:$J$36,9,FALSE))</f>
        <v>306</v>
      </c>
      <c r="DQ11" s="146">
        <f>IFERROR(ROUND(VLOOKUP($V11,'CVU IND'!$B$32:$T$43,4+YEAR(DQ$2)-YEAR(GERAL!$G$3),FALSE),0),VLOOKUP($V11,GERAL!$B$15:$J$36,9,FALSE))</f>
        <v>306</v>
      </c>
      <c r="DR11" s="146">
        <f>IFERROR(ROUND(VLOOKUP($V11,'CVU IND'!$B$32:$T$43,4+YEAR(DR$2)-YEAR(GERAL!$G$3),FALSE),0),VLOOKUP($V11,GERAL!$B$15:$J$36,9,FALSE))</f>
        <v>306</v>
      </c>
      <c r="DS11" s="146">
        <f>IFERROR(ROUND(VLOOKUP($V11,'CVU IND'!$B$32:$T$43,4+YEAR(DS$2)-YEAR(GERAL!$G$3),FALSE),0),VLOOKUP($V11,GERAL!$B$15:$J$36,9,FALSE))</f>
        <v>306</v>
      </c>
      <c r="DT11" s="146">
        <f>IFERROR(ROUND(VLOOKUP($V11,'CVU IND'!$B$32:$T$43,4+YEAR(DT$2)-YEAR(GERAL!$G$3),FALSE),0),VLOOKUP($V11,GERAL!$B$15:$J$36,9,FALSE))</f>
        <v>306</v>
      </c>
      <c r="DU11" s="146">
        <f>IFERROR(ROUND(VLOOKUP($V11,'CVU IND'!$B$32:$T$43,4+YEAR(DU$2)-YEAR(GERAL!$G$3),FALSE),0),VLOOKUP($V11,GERAL!$B$15:$J$36,9,FALSE))</f>
        <v>306</v>
      </c>
      <c r="DV11" s="146">
        <f>IFERROR(ROUND(VLOOKUP($V11,'CVU IND'!$B$32:$T$43,4+YEAR(DV$2)-YEAR(GERAL!$G$3),FALSE),0),VLOOKUP($V11,GERAL!$B$15:$J$36,9,FALSE))</f>
        <v>306</v>
      </c>
      <c r="DW11" s="146">
        <f>IFERROR(ROUND(VLOOKUP($V11,'CVU IND'!$B$32:$T$43,4+YEAR(DW$2)-YEAR(GERAL!$G$3),FALSE),0),VLOOKUP($V11,GERAL!$B$15:$J$36,9,FALSE))</f>
        <v>306</v>
      </c>
      <c r="DX11" s="146">
        <f>IFERROR(ROUND(VLOOKUP($V11,'CVU IND'!$B$32:$T$43,4+YEAR(DX$2)-YEAR(GERAL!$G$3),FALSE),0),VLOOKUP($V11,GERAL!$B$15:$J$36,9,FALSE))</f>
        <v>306</v>
      </c>
      <c r="DY11" s="146">
        <f>IFERROR(ROUND(VLOOKUP($V11,'CVU IND'!$B$32:$T$43,4+YEAR(DY$2)-YEAR(GERAL!$G$3),FALSE),0),VLOOKUP($V11,GERAL!$B$15:$J$36,9,FALSE))</f>
        <v>306</v>
      </c>
      <c r="DZ11" s="146">
        <f>IFERROR(ROUND(VLOOKUP($V11,'CVU IND'!$B$32:$T$43,4+YEAR(DZ$2)-YEAR(GERAL!$G$3),FALSE),0),VLOOKUP($V11,GERAL!$B$15:$J$36,9,FALSE))</f>
        <v>306</v>
      </c>
      <c r="EA11" s="146">
        <f>IFERROR(ROUND(VLOOKUP($V11,'CVU IND'!$B$32:$T$43,4+YEAR(EA$2)-YEAR(GERAL!$G$3),FALSE),0),VLOOKUP($V11,GERAL!$B$15:$J$36,9,FALSE))</f>
        <v>306</v>
      </c>
      <c r="EB11" s="146">
        <f>IFERROR(ROUND(VLOOKUP($V11,'CVU IND'!$B$32:$T$43,4+YEAR(EB$2)-YEAR(GERAL!$G$3),FALSE),0),VLOOKUP($V11,GERAL!$B$15:$J$36,9,FALSE))</f>
        <v>306</v>
      </c>
      <c r="EC11" s="146">
        <f>IFERROR(ROUND(VLOOKUP($V11,'CVU IND'!$B$32:$T$43,4+YEAR(EC$2)-YEAR(GERAL!$G$3),FALSE),0),VLOOKUP($V11,GERAL!$B$15:$J$36,9,FALSE))</f>
        <v>306</v>
      </c>
      <c r="ED11" s="146">
        <f>IFERROR(ROUND(VLOOKUP($V11,'CVU IND'!$B$32:$T$43,4+YEAR(ED$2)-YEAR(GERAL!$G$3),FALSE),0),VLOOKUP($V11,GERAL!$B$15:$J$36,9,FALSE))</f>
        <v>306</v>
      </c>
      <c r="EE11" s="146">
        <f>IFERROR(ROUND(VLOOKUP($V11,'CVU IND'!$B$32:$T$43,4+YEAR(EE$2)-YEAR(GERAL!$G$3),FALSE),0),VLOOKUP($V11,GERAL!$B$15:$J$36,9,FALSE))</f>
        <v>306</v>
      </c>
      <c r="EF11" s="146">
        <f>IFERROR(ROUND(VLOOKUP($V11,'CVU IND'!$B$32:$T$43,4+YEAR(EF$2)-YEAR(GERAL!$G$3),FALSE),0),VLOOKUP($V11,GERAL!$B$15:$J$36,9,FALSE))</f>
        <v>306</v>
      </c>
      <c r="EG11" s="146">
        <f>IFERROR(ROUND(VLOOKUP($V11,'CVU IND'!$B$32:$T$43,4+YEAR(EG$2)-YEAR(GERAL!$G$3),FALSE),0),VLOOKUP($V11,GERAL!$B$15:$J$36,9,FALSE))</f>
        <v>306</v>
      </c>
      <c r="EH11" s="146">
        <f>IFERROR(ROUND(VLOOKUP($V11,'CVU IND'!$B$32:$T$43,4+YEAR(EH$2)-YEAR(GERAL!$G$3),FALSE),0),VLOOKUP($V11,GERAL!$B$15:$J$36,9,FALSE))</f>
        <v>306</v>
      </c>
      <c r="EI11" s="146">
        <f>IFERROR(ROUND(VLOOKUP($V11,'CVU IND'!$B$32:$T$43,4+YEAR(EI$2)-YEAR(GERAL!$G$3),FALSE),0),VLOOKUP($V11,GERAL!$B$15:$J$36,9,FALSE))</f>
        <v>306</v>
      </c>
      <c r="EJ11" s="146">
        <f>IFERROR(ROUND(VLOOKUP($V11,'CVU IND'!$B$32:$T$43,4+YEAR(EJ$2)-YEAR(GERAL!$G$3),FALSE),0),VLOOKUP($V11,GERAL!$B$15:$J$36,9,FALSE))</f>
        <v>306</v>
      </c>
      <c r="EK11" s="146">
        <f>IFERROR(ROUND(VLOOKUP($V11,'CVU IND'!$B$32:$T$43,4+YEAR(EK$2)-YEAR(GERAL!$G$3),FALSE),0),VLOOKUP($V11,GERAL!$B$15:$J$36,9,FALSE))</f>
        <v>306</v>
      </c>
      <c r="EL11" s="146">
        <f>IFERROR(ROUND(VLOOKUP($V11,'CVU IND'!$B$32:$T$43,4+YEAR(EL$2)-YEAR(GERAL!$G$3),FALSE),0),VLOOKUP($V11,GERAL!$B$15:$J$36,9,FALSE))</f>
        <v>306</v>
      </c>
      <c r="EM11" s="146">
        <f>IFERROR(ROUND(VLOOKUP($V11,'CVU IND'!$B$32:$T$43,4+YEAR(EM$2)-YEAR(GERAL!$G$3),FALSE),0),VLOOKUP($V11,GERAL!$B$15:$J$36,9,FALSE))</f>
        <v>306</v>
      </c>
      <c r="EN11" s="146">
        <f>IFERROR(ROUND(VLOOKUP($V11,'CVU IND'!$B$32:$T$43,4+YEAR(EN$2)-YEAR(GERAL!$G$3),FALSE),0),VLOOKUP($V11,GERAL!$B$15:$J$36,9,FALSE))</f>
        <v>304</v>
      </c>
      <c r="EO11" s="146">
        <f>IFERROR(ROUND(VLOOKUP($V11,'CVU IND'!$B$32:$T$43,4+YEAR(EO$2)-YEAR(GERAL!$G$3),FALSE),0),VLOOKUP($V11,GERAL!$B$15:$J$36,9,FALSE))</f>
        <v>304</v>
      </c>
      <c r="EP11" s="146">
        <f>IFERROR(ROUND(VLOOKUP($V11,'CVU IND'!$B$32:$T$43,4+YEAR(EP$2)-YEAR(GERAL!$G$3),FALSE),0),VLOOKUP($V11,GERAL!$B$15:$J$36,9,FALSE))</f>
        <v>304</v>
      </c>
      <c r="EQ11" s="146">
        <f>IFERROR(ROUND(VLOOKUP($V11,'CVU IND'!$B$32:$T$43,4+YEAR(EQ$2)-YEAR(GERAL!$G$3),FALSE),0),VLOOKUP($V11,GERAL!$B$15:$J$36,9,FALSE))</f>
        <v>304</v>
      </c>
      <c r="ER11" s="146">
        <f>IFERROR(ROUND(VLOOKUP($V11,'CVU IND'!$B$32:$T$43,4+YEAR(ER$2)-YEAR(GERAL!$G$3),FALSE),0),VLOOKUP($V11,GERAL!$B$15:$J$36,9,FALSE))</f>
        <v>304</v>
      </c>
      <c r="ES11" s="146">
        <f>IFERROR(ROUND(VLOOKUP($V11,'CVU IND'!$B$32:$T$43,4+YEAR(ES$2)-YEAR(GERAL!$G$3),FALSE),0),VLOOKUP($V11,GERAL!$B$15:$J$36,9,FALSE))</f>
        <v>304</v>
      </c>
      <c r="ET11" s="146">
        <f>IFERROR(ROUND(VLOOKUP($V11,'CVU IND'!$B$32:$T$43,4+YEAR(ET$2)-YEAR(GERAL!$G$3),FALSE),0),VLOOKUP($V11,GERAL!$B$15:$J$36,9,FALSE))</f>
        <v>304</v>
      </c>
      <c r="EU11" s="146">
        <f>IFERROR(ROUND(VLOOKUP($V11,'CVU IND'!$B$32:$T$43,4+YEAR(EU$2)-YEAR(GERAL!$G$3),FALSE),0),VLOOKUP($V11,GERAL!$B$15:$J$36,9,FALSE))</f>
        <v>304</v>
      </c>
      <c r="EV11" s="146">
        <f>IFERROR(ROUND(VLOOKUP($V11,'CVU IND'!$B$32:$T$43,4+YEAR(EV$2)-YEAR(GERAL!$G$3),FALSE),0),VLOOKUP($V11,GERAL!$B$15:$J$36,9,FALSE))</f>
        <v>304</v>
      </c>
      <c r="EW11" s="146">
        <f>IFERROR(ROUND(VLOOKUP($V11,'CVU IND'!$B$32:$T$43,4+YEAR(EW$2)-YEAR(GERAL!$G$3),FALSE),0),VLOOKUP($V11,GERAL!$B$15:$J$36,9,FALSE))</f>
        <v>304</v>
      </c>
      <c r="EX11" s="146">
        <f>IFERROR(ROUND(VLOOKUP($V11,'CVU IND'!$B$32:$T$43,4+YEAR(EX$2)-YEAR(GERAL!$G$3),FALSE),0),VLOOKUP($V11,GERAL!$B$15:$J$36,9,FALSE))</f>
        <v>304</v>
      </c>
      <c r="EY11" s="146">
        <f>IFERROR(ROUND(VLOOKUP($V11,'CVU IND'!$B$32:$T$43,4+YEAR(EY$2)-YEAR(GERAL!$G$3),FALSE),0),VLOOKUP($V11,GERAL!$B$15:$J$36,9,FALSE))</f>
        <v>304</v>
      </c>
      <c r="EZ11" s="146">
        <f>IFERROR(ROUND(VLOOKUP($V11,'CVU IND'!$B$32:$T$43,4+YEAR(EZ$2)-YEAR(GERAL!$G$3),FALSE),0),VLOOKUP($V11,GERAL!$B$15:$J$36,9,FALSE))</f>
        <v>302</v>
      </c>
      <c r="FA11" s="146">
        <f>IFERROR(ROUND(VLOOKUP($V11,'CVU IND'!$B$32:$T$43,4+YEAR(FA$2)-YEAR(GERAL!$G$3),FALSE),0),VLOOKUP($V11,GERAL!$B$15:$J$36,9,FALSE))</f>
        <v>302</v>
      </c>
      <c r="FB11" s="146">
        <f>IFERROR(ROUND(VLOOKUP($V11,'CVU IND'!$B$32:$T$43,4+YEAR(FB$2)-YEAR(GERAL!$G$3),FALSE),0),VLOOKUP($V11,GERAL!$B$15:$J$36,9,FALSE))</f>
        <v>302</v>
      </c>
      <c r="FC11" s="146">
        <f>IFERROR(ROUND(VLOOKUP($V11,'CVU IND'!$B$32:$T$43,4+YEAR(FC$2)-YEAR(GERAL!$G$3),FALSE),0),VLOOKUP($V11,GERAL!$B$15:$J$36,9,FALSE))</f>
        <v>302</v>
      </c>
      <c r="FD11" s="146">
        <f>IFERROR(ROUND(VLOOKUP($V11,'CVU IND'!$B$32:$T$43,4+YEAR(FD$2)-YEAR(GERAL!$G$3),FALSE),0),VLOOKUP($V11,GERAL!$B$15:$J$36,9,FALSE))</f>
        <v>302</v>
      </c>
      <c r="FE11" s="146">
        <f>IFERROR(ROUND(VLOOKUP($V11,'CVU IND'!$B$32:$T$43,4+YEAR(FE$2)-YEAR(GERAL!$G$3),FALSE),0),VLOOKUP($V11,GERAL!$B$15:$J$36,9,FALSE))</f>
        <v>302</v>
      </c>
      <c r="FF11" s="146">
        <f>IFERROR(ROUND(VLOOKUP($V11,'CVU IND'!$B$32:$T$43,4+YEAR(FF$2)-YEAR(GERAL!$G$3),FALSE),0),VLOOKUP($V11,GERAL!$B$15:$J$36,9,FALSE))</f>
        <v>302</v>
      </c>
      <c r="FG11" s="146">
        <f>IFERROR(ROUND(VLOOKUP($V11,'CVU IND'!$B$32:$T$43,4+YEAR(FG$2)-YEAR(GERAL!$G$3),FALSE),0),VLOOKUP($V11,GERAL!$B$15:$J$36,9,FALSE))</f>
        <v>302</v>
      </c>
      <c r="FH11" s="146">
        <f>IFERROR(ROUND(VLOOKUP($V11,'CVU IND'!$B$32:$T$43,4+YEAR(FH$2)-YEAR(GERAL!$G$3),FALSE),0),VLOOKUP($V11,GERAL!$B$15:$J$36,9,FALSE))</f>
        <v>302</v>
      </c>
      <c r="FI11" s="146">
        <f>IFERROR(ROUND(VLOOKUP($V11,'CVU IND'!$B$32:$T$43,4+YEAR(FI$2)-YEAR(GERAL!$G$3),FALSE),0),VLOOKUP($V11,GERAL!$B$15:$J$36,9,FALSE))</f>
        <v>302</v>
      </c>
      <c r="FJ11" s="146">
        <f>IFERROR(ROUND(VLOOKUP($V11,'CVU IND'!$B$32:$T$43,4+YEAR(FJ$2)-YEAR(GERAL!$G$3),FALSE),0),VLOOKUP($V11,GERAL!$B$15:$J$36,9,FALSE))</f>
        <v>302</v>
      </c>
      <c r="FK11" s="146">
        <f>IFERROR(ROUND(VLOOKUP($V11,'CVU IND'!$B$32:$T$43,4+YEAR(FK$2)-YEAR(GERAL!$G$3),FALSE),0),VLOOKUP($V11,GERAL!$B$15:$J$36,9,FALSE))</f>
        <v>302</v>
      </c>
      <c r="FL11" s="146">
        <f>IFERROR(ROUND(VLOOKUP($V11,'CVU IND'!$B$32:$T$43,4+YEAR(FL$2)-YEAR(GERAL!$G$3),FALSE),0),VLOOKUP($V11,GERAL!$B$15:$J$36,9,FALSE))</f>
        <v>303</v>
      </c>
      <c r="FM11" s="146">
        <f>IFERROR(ROUND(VLOOKUP($V11,'CVU IND'!$B$32:$T$43,4+YEAR(FM$2)-YEAR(GERAL!$G$3),FALSE),0),VLOOKUP($V11,GERAL!$B$15:$J$36,9,FALSE))</f>
        <v>303</v>
      </c>
      <c r="FN11" s="146">
        <f>IFERROR(ROUND(VLOOKUP($V11,'CVU IND'!$B$32:$T$43,4+YEAR(FN$2)-YEAR(GERAL!$G$3),FALSE),0),VLOOKUP($V11,GERAL!$B$15:$J$36,9,FALSE))</f>
        <v>303</v>
      </c>
      <c r="FO11" s="146">
        <f>IFERROR(ROUND(VLOOKUP($V11,'CVU IND'!$B$32:$T$43,4+YEAR(FO$2)-YEAR(GERAL!$G$3),FALSE),0),VLOOKUP($V11,GERAL!$B$15:$J$36,9,FALSE))</f>
        <v>303</v>
      </c>
      <c r="FP11" s="146">
        <f>IFERROR(ROUND(VLOOKUP($V11,'CVU IND'!$B$32:$T$43,4+YEAR(FP$2)-YEAR(GERAL!$G$3),FALSE),0),VLOOKUP($V11,GERAL!$B$15:$J$36,9,FALSE))</f>
        <v>303</v>
      </c>
      <c r="FQ11" s="146">
        <f>IFERROR(ROUND(VLOOKUP($V11,'CVU IND'!$B$32:$T$43,4+YEAR(FQ$2)-YEAR(GERAL!$G$3),FALSE),0),VLOOKUP($V11,GERAL!$B$15:$J$36,9,FALSE))</f>
        <v>303</v>
      </c>
      <c r="FR11" s="146">
        <f>IFERROR(ROUND(VLOOKUP($V11,'CVU IND'!$B$32:$T$43,4+YEAR(FR$2)-YEAR(GERAL!$G$3),FALSE),0),VLOOKUP($V11,GERAL!$B$15:$J$36,9,FALSE))</f>
        <v>303</v>
      </c>
      <c r="FS11" s="146">
        <f>IFERROR(ROUND(VLOOKUP($V11,'CVU IND'!$B$32:$T$43,4+YEAR(FS$2)-YEAR(GERAL!$G$3),FALSE),0),VLOOKUP($V11,GERAL!$B$15:$J$36,9,FALSE))</f>
        <v>303</v>
      </c>
      <c r="FT11" s="146">
        <f>IFERROR(ROUND(VLOOKUP($V11,'CVU IND'!$B$32:$T$43,4+YEAR(FT$2)-YEAR(GERAL!$G$3),FALSE),0),VLOOKUP($V11,GERAL!$B$15:$J$36,9,FALSE))</f>
        <v>303</v>
      </c>
      <c r="FU11" s="146">
        <f>IFERROR(ROUND(VLOOKUP($V11,'CVU IND'!$B$32:$T$43,4+YEAR(FU$2)-YEAR(GERAL!$G$3),FALSE),0),VLOOKUP($V11,GERAL!$B$15:$J$36,9,FALSE))</f>
        <v>303</v>
      </c>
      <c r="FV11" s="146">
        <f>IFERROR(ROUND(VLOOKUP($V11,'CVU IND'!$B$32:$T$43,4+YEAR(FV$2)-YEAR(GERAL!$G$3),FALSE),0),VLOOKUP($V11,GERAL!$B$15:$J$36,9,FALSE))</f>
        <v>303</v>
      </c>
      <c r="FW11" s="146">
        <f>IFERROR(ROUND(VLOOKUP($V11,'CVU IND'!$B$32:$T$43,4+YEAR(FW$2)-YEAR(GERAL!$G$3),FALSE),0),VLOOKUP($V11,GERAL!$B$15:$J$36,9,FALSE))</f>
        <v>303</v>
      </c>
      <c r="FX11" s="146">
        <f>IFERROR(ROUND(VLOOKUP($V11,'CVU IND'!$B$32:$T$43,4+YEAR(FX$2)-YEAR(GERAL!$G$3),FALSE),0),VLOOKUP($V11,GERAL!$B$15:$J$36,9,FALSE))</f>
        <v>306</v>
      </c>
      <c r="FY11" s="146">
        <f>IFERROR(ROUND(VLOOKUP($V11,'CVU IND'!$B$32:$T$43,4+YEAR(FY$2)-YEAR(GERAL!$G$3),FALSE),0),VLOOKUP($V11,GERAL!$B$15:$J$36,9,FALSE))</f>
        <v>306</v>
      </c>
      <c r="FZ11" s="146">
        <f>IFERROR(ROUND(VLOOKUP($V11,'CVU IND'!$B$32:$T$43,4+YEAR(FZ$2)-YEAR(GERAL!$G$3),FALSE),0),VLOOKUP($V11,GERAL!$B$15:$J$36,9,FALSE))</f>
        <v>306</v>
      </c>
      <c r="GA11" s="146">
        <f>IFERROR(ROUND(VLOOKUP($V11,'CVU IND'!$B$32:$T$43,4+YEAR(GA$2)-YEAR(GERAL!$G$3),FALSE),0),VLOOKUP($V11,GERAL!$B$15:$J$36,9,FALSE))</f>
        <v>306</v>
      </c>
      <c r="GB11" s="146">
        <f>IFERROR(ROUND(VLOOKUP($V11,'CVU IND'!$B$32:$T$43,4+YEAR(GB$2)-YEAR(GERAL!$G$3),FALSE),0),VLOOKUP($V11,GERAL!$B$15:$J$36,9,FALSE))</f>
        <v>306</v>
      </c>
      <c r="GC11" s="146">
        <f>IFERROR(ROUND(VLOOKUP($V11,'CVU IND'!$B$32:$T$43,4+YEAR(GC$2)-YEAR(GERAL!$G$3),FALSE),0),VLOOKUP($V11,GERAL!$B$15:$J$36,9,FALSE))</f>
        <v>306</v>
      </c>
      <c r="GD11" s="146">
        <f>IFERROR(ROUND(VLOOKUP($V11,'CVU IND'!$B$32:$T$43,4+YEAR(GD$2)-YEAR(GERAL!$G$3),FALSE),0),VLOOKUP($V11,GERAL!$B$15:$J$36,9,FALSE))</f>
        <v>306</v>
      </c>
      <c r="GE11" s="146">
        <f>IFERROR(ROUND(VLOOKUP($V11,'CVU IND'!$B$32:$T$43,4+YEAR(GE$2)-YEAR(GERAL!$G$3),FALSE),0),VLOOKUP($V11,GERAL!$B$15:$J$36,9,FALSE))</f>
        <v>306</v>
      </c>
      <c r="GF11" s="146">
        <f>IFERROR(ROUND(VLOOKUP($V11,'CVU IND'!$B$32:$T$43,4+YEAR(GF$2)-YEAR(GERAL!$G$3),FALSE),0),VLOOKUP($V11,GERAL!$B$15:$J$36,9,FALSE))</f>
        <v>306</v>
      </c>
      <c r="GG11" s="146">
        <f>IFERROR(ROUND(VLOOKUP($V11,'CVU IND'!$B$32:$T$43,4+YEAR(GG$2)-YEAR(GERAL!$G$3),FALSE),0),VLOOKUP($V11,GERAL!$B$15:$J$36,9,FALSE))</f>
        <v>306</v>
      </c>
      <c r="GH11" s="146">
        <f>IFERROR(ROUND(VLOOKUP($V11,'CVU IND'!$B$32:$T$43,4+YEAR(GH$2)-YEAR(GERAL!$G$3),FALSE),0),VLOOKUP($V11,GERAL!$B$15:$J$36,9,FALSE))</f>
        <v>306</v>
      </c>
      <c r="GI11" s="146">
        <f>IFERROR(ROUND(VLOOKUP($V11,'CVU IND'!$B$32:$T$43,4+YEAR(GI$2)-YEAR(GERAL!$G$3),FALSE),0),VLOOKUP($V11,GERAL!$B$15:$J$36,9,FALSE))</f>
        <v>306</v>
      </c>
      <c r="GJ11" s="146">
        <f>IFERROR(ROUND(VLOOKUP($V11,'CVU IND'!$B$32:$T$43,4+YEAR(GJ$2)-YEAR(GERAL!$G$3),FALSE),0),VLOOKUP($V11,GERAL!$B$15:$J$36,9,FALSE))</f>
        <v>308</v>
      </c>
      <c r="GK11" s="146">
        <f>IFERROR(ROUND(VLOOKUP($V11,'CVU IND'!$B$32:$T$43,4+YEAR(GK$2)-YEAR(GERAL!$G$3),FALSE),0),VLOOKUP($V11,GERAL!$B$15:$J$36,9,FALSE))</f>
        <v>308</v>
      </c>
      <c r="GL11" s="146">
        <f>IFERROR(ROUND(VLOOKUP($V11,'CVU IND'!$B$32:$T$43,4+YEAR(GL$2)-YEAR(GERAL!$G$3),FALSE),0),VLOOKUP($V11,GERAL!$B$15:$J$36,9,FALSE))</f>
        <v>308</v>
      </c>
      <c r="GM11" s="146">
        <f>IFERROR(ROUND(VLOOKUP($V11,'CVU IND'!$B$32:$T$43,4+YEAR(GM$2)-YEAR(GERAL!$G$3),FALSE),0),VLOOKUP($V11,GERAL!$B$15:$J$36,9,FALSE))</f>
        <v>308</v>
      </c>
      <c r="GN11" s="146">
        <f>IFERROR(ROUND(VLOOKUP($V11,'CVU IND'!$B$32:$T$43,4+YEAR(GN$2)-YEAR(GERAL!$G$3),FALSE),0),VLOOKUP($V11,GERAL!$B$15:$J$36,9,FALSE))</f>
        <v>308</v>
      </c>
      <c r="GO11" s="146">
        <f>IFERROR(ROUND(VLOOKUP($V11,'CVU IND'!$B$32:$T$43,4+YEAR(GO$2)-YEAR(GERAL!$G$3),FALSE),0),VLOOKUP($V11,GERAL!$B$15:$J$36,9,FALSE))</f>
        <v>308</v>
      </c>
      <c r="GP11" s="146">
        <f>IFERROR(ROUND(VLOOKUP($V11,'CVU IND'!$B$32:$T$43,4+YEAR(GP$2)-YEAR(GERAL!$G$3),FALSE),0),VLOOKUP($V11,GERAL!$B$15:$J$36,9,FALSE))</f>
        <v>308</v>
      </c>
      <c r="GQ11" s="146">
        <f>IFERROR(ROUND(VLOOKUP($V11,'CVU IND'!$B$32:$T$43,4+YEAR(GQ$2)-YEAR(GERAL!$G$3),FALSE),0),VLOOKUP($V11,GERAL!$B$15:$J$36,9,FALSE))</f>
        <v>308</v>
      </c>
      <c r="GR11" s="146">
        <f>IFERROR(ROUND(VLOOKUP($V11,'CVU IND'!$B$32:$T$43,4+YEAR(GR$2)-YEAR(GERAL!$G$3),FALSE),0),VLOOKUP($V11,GERAL!$B$15:$J$36,9,FALSE))</f>
        <v>308</v>
      </c>
      <c r="GS11" s="146">
        <f>IFERROR(ROUND(VLOOKUP($V11,'CVU IND'!$B$32:$T$43,4+YEAR(GS$2)-YEAR(GERAL!$G$3),FALSE),0),VLOOKUP($V11,GERAL!$B$15:$J$36,9,FALSE))</f>
        <v>308</v>
      </c>
      <c r="GT11" s="146">
        <f>IFERROR(ROUND(VLOOKUP($V11,'CVU IND'!$B$32:$T$43,4+YEAR(GT$2)-YEAR(GERAL!$G$3),FALSE),0),VLOOKUP($V11,GERAL!$B$15:$J$36,9,FALSE))</f>
        <v>308</v>
      </c>
      <c r="GU11" s="146">
        <f>IFERROR(ROUND(VLOOKUP($V11,'CVU IND'!$B$32:$T$43,4+YEAR(GU$2)-YEAR(GERAL!$G$3),FALSE),0),VLOOKUP($V11,GERAL!$B$15:$J$36,9,FALSE))</f>
        <v>308</v>
      </c>
      <c r="GV11" s="146" t="e">
        <f>IFERROR(ROUND(VLOOKUP($V11,'CVU IND'!$B$32:$T$42,5+YEAR(GV$2)-YEAR(GERAL!$G$3),FALSE),0),VLOOKUP($B11,GERAL!$B$15:$J$36,9,FALSE))</f>
        <v>#N/A</v>
      </c>
      <c r="GW11" s="146" t="e">
        <f>IFERROR(ROUND(VLOOKUP($V11,'CVU IND'!$B$32:$T$42,5+YEAR(GW$2)-YEAR(GERAL!$G$3),FALSE),0),VLOOKUP($B11,GERAL!$B$15:$J$36,9,FALSE))</f>
        <v>#N/A</v>
      </c>
      <c r="GX11" s="146" t="e">
        <f>IFERROR(ROUND(VLOOKUP($V11,'CVU IND'!$B$32:$T$42,5+YEAR(GX$2)-YEAR(GERAL!$G$3),FALSE),0),VLOOKUP($B11,GERAL!$B$15:$J$36,9,FALSE))</f>
        <v>#N/A</v>
      </c>
      <c r="GY11" s="146" t="e">
        <f>IFERROR(ROUND(VLOOKUP($V11,'CVU IND'!$B$32:$T$42,5+YEAR(GY$2)-YEAR(GERAL!$G$3),FALSE),0),VLOOKUP($B11,GERAL!$B$15:$J$36,9,FALSE))</f>
        <v>#N/A</v>
      </c>
      <c r="GZ11" s="146" t="e">
        <f>IFERROR(ROUND(VLOOKUP($V11,'CVU IND'!$B$32:$T$42,5+YEAR(GZ$2)-YEAR(GERAL!$G$3),FALSE),0),VLOOKUP($B11,GERAL!$B$15:$J$36,9,FALSE))</f>
        <v>#N/A</v>
      </c>
      <c r="HA11" s="146" t="e">
        <f>IFERROR(ROUND(VLOOKUP($V11,'CVU IND'!$B$32:$T$42,5+YEAR(HA$2)-YEAR(GERAL!$G$3),FALSE),0),VLOOKUP($B11,GERAL!$B$15:$J$36,9,FALSE))</f>
        <v>#N/A</v>
      </c>
      <c r="HB11" s="146" t="e">
        <f>IFERROR(ROUND(VLOOKUP($V11,'CVU IND'!$B$32:$T$42,5+YEAR(HB$2)-YEAR(GERAL!$G$3),FALSE),0),VLOOKUP($B11,GERAL!$B$15:$J$36,9,FALSE))</f>
        <v>#N/A</v>
      </c>
      <c r="HC11" s="146" t="e">
        <f>IFERROR(ROUND(VLOOKUP($V11,'CVU IND'!$B$32:$T$42,5+YEAR(HC$2)-YEAR(GERAL!$G$3),FALSE),0),VLOOKUP($B11,GERAL!$B$15:$J$36,9,FALSE))</f>
        <v>#N/A</v>
      </c>
      <c r="HD11" s="146" t="e">
        <f>IFERROR(ROUND(VLOOKUP($V11,'CVU IND'!$B$32:$T$42,5+YEAR(HD$2)-YEAR(GERAL!$G$3),FALSE),0),VLOOKUP($B11,GERAL!$B$15:$J$36,9,FALSE))</f>
        <v>#N/A</v>
      </c>
      <c r="HE11" s="146" t="e">
        <f>IFERROR(ROUND(VLOOKUP($V11,'CVU IND'!$B$32:$T$42,5+YEAR(HE$2)-YEAR(GERAL!$G$3),FALSE),0),VLOOKUP($B11,GERAL!$B$15:$J$36,9,FALSE))</f>
        <v>#N/A</v>
      </c>
      <c r="HF11" s="146" t="e">
        <f>IFERROR(ROUND(VLOOKUP($V11,'CVU IND'!$B$32:$T$42,5+YEAR(HF$2)-YEAR(GERAL!$G$3),FALSE),0),VLOOKUP($B11,GERAL!$B$15:$J$36,9,FALSE))</f>
        <v>#N/A</v>
      </c>
      <c r="HG11" s="146" t="e">
        <f>IFERROR(ROUND(VLOOKUP($V11,'CVU IND'!$B$32:$T$42,5+YEAR(HG$2)-YEAR(GERAL!$G$3),FALSE),0),VLOOKUP($B11,GERAL!$B$15:$J$36,9,FALSE))</f>
        <v>#N/A</v>
      </c>
      <c r="HH11" s="146" t="e">
        <f>IFERROR(ROUND(VLOOKUP($V11,'CVU IND'!$B$32:$T$42,5+YEAR(HH$2)-YEAR(GERAL!$G$3),FALSE),0),VLOOKUP($B11,GERAL!$B$15:$J$36,9,FALSE))</f>
        <v>#N/A</v>
      </c>
      <c r="HI11" s="146" t="e">
        <f>IFERROR(ROUND(VLOOKUP($V11,'CVU IND'!$B$32:$T$42,5+YEAR(HI$2)-YEAR(GERAL!$G$3),FALSE),0),VLOOKUP($B11,GERAL!$B$15:$J$36,9,FALSE))</f>
        <v>#N/A</v>
      </c>
      <c r="HJ11" s="146" t="e">
        <f>IFERROR(ROUND(VLOOKUP($V11,'CVU IND'!$B$32:$T$42,5+YEAR(HJ$2)-YEAR(GERAL!$G$3),FALSE),0),VLOOKUP($B11,GERAL!$B$15:$J$36,9,FALSE))</f>
        <v>#N/A</v>
      </c>
      <c r="HK11" s="146" t="e">
        <f>IFERROR(ROUND(VLOOKUP($V11,'CVU IND'!$B$32:$T$42,5+YEAR(HK$2)-YEAR(GERAL!$G$3),FALSE),0),VLOOKUP($B11,GERAL!$B$15:$J$36,9,FALSE))</f>
        <v>#N/A</v>
      </c>
      <c r="HL11" s="146" t="e">
        <f>IFERROR(ROUND(VLOOKUP($V11,'CVU IND'!$B$32:$T$42,5+YEAR(HL$2)-YEAR(GERAL!$G$3),FALSE),0),VLOOKUP($B11,GERAL!$B$15:$J$36,9,FALSE))</f>
        <v>#N/A</v>
      </c>
      <c r="HM11" s="146" t="e">
        <f>IFERROR(ROUND(VLOOKUP($V11,'CVU IND'!$B$32:$T$42,5+YEAR(HM$2)-YEAR(GERAL!$G$3),FALSE),0),VLOOKUP($B11,GERAL!$B$15:$J$36,9,FALSE))</f>
        <v>#N/A</v>
      </c>
      <c r="HN11" s="146" t="e">
        <f>IFERROR(ROUND(VLOOKUP($V11,'CVU IND'!$B$32:$T$42,5+YEAR(HN$2)-YEAR(GERAL!$G$3),FALSE),0),VLOOKUP($B11,GERAL!$B$15:$J$36,9,FALSE))</f>
        <v>#N/A</v>
      </c>
      <c r="HO11" s="146" t="e">
        <f>IFERROR(ROUND(VLOOKUP($V11,'CVU IND'!$B$32:$T$42,5+YEAR(HO$2)-YEAR(GERAL!$G$3),FALSE),0),VLOOKUP($B11,GERAL!$B$15:$J$36,9,FALSE))</f>
        <v>#N/A</v>
      </c>
      <c r="HP11" s="146" t="e">
        <f>IFERROR(ROUND(VLOOKUP($V11,'CVU IND'!$B$32:$T$42,5+YEAR(HP$2)-YEAR(GERAL!$G$3),FALSE),0),VLOOKUP($B11,GERAL!$B$15:$J$36,9,FALSE))</f>
        <v>#N/A</v>
      </c>
      <c r="HQ11" s="146" t="e">
        <f>IFERROR(ROUND(VLOOKUP($V11,'CVU IND'!$B$32:$T$42,5+YEAR(HQ$2)-YEAR(GERAL!$G$3),FALSE),0),VLOOKUP($B11,GERAL!$B$15:$J$36,9,FALSE))</f>
        <v>#N/A</v>
      </c>
      <c r="HR11" s="146" t="e">
        <f>IFERROR(ROUND(VLOOKUP($V11,'CVU IND'!$B$32:$T$42,5+YEAR(HR$2)-YEAR(GERAL!$G$3),FALSE),0),VLOOKUP($B11,GERAL!$B$15:$J$36,9,FALSE))</f>
        <v>#N/A</v>
      </c>
      <c r="HS11" s="146" t="e">
        <f>IFERROR(ROUND(VLOOKUP($V11,'CVU IND'!$B$32:$T$42,5+YEAR(HS$2)-YEAR(GERAL!$G$3),FALSE),0),VLOOKUP($B11,GERAL!$B$15:$J$36,9,FALSE))</f>
        <v>#N/A</v>
      </c>
      <c r="HT11" s="146" t="e">
        <f>IFERROR(ROUND(VLOOKUP($V11,'CVU IND'!$B$32:$T$42,5+YEAR(HT$2)-YEAR(GERAL!$G$3),FALSE),0),VLOOKUP($B11,GERAL!$B$15:$J$36,9,FALSE))</f>
        <v>#N/A</v>
      </c>
      <c r="HU11" s="146" t="e">
        <f>IFERROR(ROUND(VLOOKUP($V11,'CVU IND'!$B$32:$T$42,5+YEAR(HU$2)-YEAR(GERAL!$G$3),FALSE),0),VLOOKUP($B11,GERAL!$B$15:$J$36,9,FALSE))</f>
        <v>#N/A</v>
      </c>
      <c r="HV11" s="146" t="e">
        <f>IFERROR(ROUND(VLOOKUP($V11,'CVU IND'!$B$32:$T$42,5+YEAR(HV$2)-YEAR(GERAL!$G$3),FALSE),0),VLOOKUP($B11,GERAL!$B$15:$J$36,9,FALSE))</f>
        <v>#N/A</v>
      </c>
      <c r="HW11" s="146" t="e">
        <f>IFERROR(ROUND(VLOOKUP($V11,'CVU IND'!$B$32:$T$42,5+YEAR(HW$2)-YEAR(GERAL!$G$3),FALSE),0),VLOOKUP($B11,GERAL!$B$15:$J$36,9,FALSE))</f>
        <v>#N/A</v>
      </c>
      <c r="HX11" s="146" t="e">
        <f>IFERROR(ROUND(VLOOKUP($V11,'CVU IND'!$B$32:$T$42,5+YEAR(HX$2)-YEAR(GERAL!$G$3),FALSE),0),VLOOKUP($B11,GERAL!$B$15:$J$36,9,FALSE))</f>
        <v>#N/A</v>
      </c>
      <c r="HY11" s="146" t="e">
        <f>IFERROR(ROUND(VLOOKUP($V11,'CVU IND'!$B$32:$T$42,5+YEAR(HY$2)-YEAR(GERAL!$G$3),FALSE),0),VLOOKUP($B11,GERAL!$B$15:$J$36,9,FALSE))</f>
        <v>#N/A</v>
      </c>
      <c r="HZ11" s="146" t="e">
        <f>IFERROR(ROUND(VLOOKUP($V11,'CVU IND'!$B$32:$T$42,5+YEAR(HZ$2)-YEAR(GERAL!$G$3),FALSE),0),VLOOKUP($B11,GERAL!$B$15:$J$36,9,FALSE))</f>
        <v>#N/A</v>
      </c>
      <c r="IA11" s="146" t="e">
        <f>IFERROR(ROUND(VLOOKUP($V11,'CVU IND'!$B$32:$T$42,5+YEAR(IA$2)-YEAR(GERAL!$G$3),FALSE),0),VLOOKUP($B11,GERAL!$B$15:$J$36,9,FALSE))</f>
        <v>#N/A</v>
      </c>
      <c r="IB11" s="146" t="e">
        <f>IFERROR(ROUND(VLOOKUP($V11,'CVU IND'!$B$32:$T$42,5+YEAR(IB$2)-YEAR(GERAL!$G$3),FALSE),0),VLOOKUP($B11,GERAL!$B$15:$J$36,9,FALSE))</f>
        <v>#N/A</v>
      </c>
      <c r="IC11" s="146" t="e">
        <f>IFERROR(ROUND(VLOOKUP($V11,'CVU IND'!$B$32:$T$42,5+YEAR(IC$2)-YEAR(GERAL!$G$3),FALSE),0),VLOOKUP($B11,GERAL!$B$15:$J$36,9,FALSE))</f>
        <v>#N/A</v>
      </c>
      <c r="ID11" s="146" t="e">
        <f>IFERROR(ROUND(VLOOKUP($V11,'CVU IND'!$B$32:$T$42,5+YEAR(ID$2)-YEAR(GERAL!$G$3),FALSE),0),VLOOKUP($B11,GERAL!$B$15:$J$36,9,FALSE))</f>
        <v>#N/A</v>
      </c>
      <c r="IE11" s="146" t="e">
        <f>IFERROR(ROUND(VLOOKUP($V11,'CVU IND'!$B$32:$T$42,5+YEAR(IE$2)-YEAR(GERAL!$G$3),FALSE),0),VLOOKUP($B11,GERAL!$B$15:$J$36,9,FALSE))</f>
        <v>#N/A</v>
      </c>
      <c r="IF11" s="146" t="e">
        <f>IFERROR(ROUND(VLOOKUP($V11,'CVU IND'!$B$32:$T$42,5+YEAR(IF$2)-YEAR(GERAL!$G$3),FALSE),0),VLOOKUP($B11,GERAL!$B$15:$J$36,9,FALSE))</f>
        <v>#N/A</v>
      </c>
      <c r="IG11" s="146" t="e">
        <f>IFERROR(ROUND(VLOOKUP($V11,'CVU IND'!$B$32:$T$42,5+YEAR(IG$2)-YEAR(GERAL!$G$3),FALSE),0),VLOOKUP($B11,GERAL!$B$15:$J$36,9,FALSE))</f>
        <v>#N/A</v>
      </c>
      <c r="IH11" s="146" t="e">
        <f>IFERROR(ROUND(VLOOKUP($V11,'CVU IND'!$B$32:$T$42,5+YEAR(IH$2)-YEAR(GERAL!$G$3),FALSE),0),VLOOKUP($B11,GERAL!$B$15:$J$36,9,FALSE))</f>
        <v>#N/A</v>
      </c>
      <c r="II11" s="146" t="e">
        <f>IFERROR(ROUND(VLOOKUP($V11,'CVU IND'!$B$32:$T$42,5+YEAR(II$2)-YEAR(GERAL!$G$3),FALSE),0),VLOOKUP($B11,GERAL!$B$15:$J$36,9,FALSE))</f>
        <v>#N/A</v>
      </c>
      <c r="IJ11" s="146" t="e">
        <f>IFERROR(ROUND(VLOOKUP($V11,'CVU IND'!$B$32:$T$42,5+YEAR(IJ$2)-YEAR(GERAL!$G$3),FALSE),0),VLOOKUP($B11,GERAL!$B$15:$J$36,9,FALSE))</f>
        <v>#N/A</v>
      </c>
      <c r="IK11" s="146" t="e">
        <f>IFERROR(ROUND(VLOOKUP($V11,'CVU IND'!$B$32:$T$42,5+YEAR(IK$2)-YEAR(GERAL!$G$3),FALSE),0),VLOOKUP($B11,GERAL!$B$15:$J$36,9,FALSE))</f>
        <v>#N/A</v>
      </c>
      <c r="IL11" s="146" t="e">
        <f>IFERROR(ROUND(VLOOKUP($V11,'CVU IND'!$B$32:$T$42,5+YEAR(IL$2)-YEAR(GERAL!$G$3),FALSE),0),VLOOKUP($B11,GERAL!$B$15:$J$36,9,FALSE))</f>
        <v>#N/A</v>
      </c>
      <c r="IM11" s="146" t="e">
        <f>IFERROR(ROUND(VLOOKUP($V11,'CVU IND'!$B$32:$T$42,5+YEAR(IM$2)-YEAR(GERAL!$G$3),FALSE),0),VLOOKUP($B11,GERAL!$B$15:$J$36,9,FALSE))</f>
        <v>#N/A</v>
      </c>
      <c r="IN11" s="146" t="e">
        <f>IFERROR(ROUND(VLOOKUP($V11,'CVU IND'!$B$32:$T$42,5+YEAR(IN$2)-YEAR(GERAL!$G$3),FALSE),0),VLOOKUP($B11,GERAL!$B$15:$J$36,9,FALSE))</f>
        <v>#N/A</v>
      </c>
      <c r="IO11" s="146" t="e">
        <f>IFERROR(ROUND(VLOOKUP($V11,'CVU IND'!$B$32:$T$42,5+YEAR(IO$2)-YEAR(GERAL!$G$3),FALSE),0),VLOOKUP($B11,GERAL!$B$15:$J$36,9,FALSE))</f>
        <v>#N/A</v>
      </c>
      <c r="IP11" s="146" t="e">
        <f>IFERROR(ROUND(VLOOKUP($V11,'CVU IND'!$B$32:$T$42,5+YEAR(IP$2)-YEAR(GERAL!$G$3),FALSE),0),VLOOKUP($B11,GERAL!$B$15:$J$36,9,FALSE))</f>
        <v>#N/A</v>
      </c>
      <c r="IQ11" s="146" t="e">
        <f>IFERROR(ROUND(VLOOKUP($V11,'CVU IND'!$B$32:$T$42,5+YEAR(IQ$2)-YEAR(GERAL!$G$3),FALSE),0),VLOOKUP($B11,GERAL!$B$15:$J$36,9,FALSE))</f>
        <v>#N/A</v>
      </c>
    </row>
    <row r="12" spans="1:251" x14ac:dyDescent="0.25">
      <c r="A12" s="155">
        <v>425</v>
      </c>
      <c r="B12" s="176" t="s">
        <v>402</v>
      </c>
      <c r="C12" s="155">
        <v>4</v>
      </c>
      <c r="D12" s="177">
        <v>0.01</v>
      </c>
      <c r="E12" s="178">
        <f>GERAL!I22*1000</f>
        <v>72853.781808189975</v>
      </c>
      <c r="F12" s="179">
        <f>GERAL!K22</f>
        <v>0</v>
      </c>
      <c r="G12" s="180">
        <f t="shared" si="2"/>
        <v>347</v>
      </c>
      <c r="H12" s="181"/>
      <c r="I12" s="181"/>
      <c r="J12" s="145">
        <f>GERAL!N22</f>
        <v>2024</v>
      </c>
      <c r="K12" s="145">
        <f>J12*12-YEAR(GERAL!$G$3)*12+1</f>
        <v>49</v>
      </c>
      <c r="L12" s="181"/>
      <c r="M12" s="181"/>
      <c r="N12" s="182"/>
      <c r="O12" s="181"/>
      <c r="P12" s="146">
        <f>(1-GERAL!P22/100)*(1-GERAL!Q22/100)</f>
        <v>0.95062499999999994</v>
      </c>
      <c r="V12" s="155" t="s">
        <v>173</v>
      </c>
      <c r="X12" s="146">
        <f>IFERROR(ROUND(VLOOKUP($V12,'CVU IND'!$B$32:$T$43,4+YEAR(X$2)-YEAR(GERAL!$G$3),FALSE),0),VLOOKUP($V12,GERAL!$B$15:$J$36,9,FALSE))</f>
        <v>347</v>
      </c>
      <c r="Y12" s="146">
        <f>IFERROR(ROUND(VLOOKUP($V12,'CVU IND'!$B$32:$T$43,4+YEAR(Y$2)-YEAR(GERAL!$G$3),FALSE),0),VLOOKUP($V12,GERAL!$B$15:$J$36,9,FALSE))</f>
        <v>347</v>
      </c>
      <c r="Z12" s="146">
        <f>IFERROR(ROUND(VLOOKUP($V12,'CVU IND'!$B$32:$T$43,4+YEAR(Z$2)-YEAR(GERAL!$G$3),FALSE),0),VLOOKUP($V12,GERAL!$B$15:$J$36,9,FALSE))</f>
        <v>347</v>
      </c>
      <c r="AA12" s="146">
        <f>IFERROR(ROUND(VLOOKUP($V12,'CVU IND'!$B$32:$T$43,4+YEAR(AA$2)-YEAR(GERAL!$G$3),FALSE),0),VLOOKUP($V12,GERAL!$B$15:$J$36,9,FALSE))</f>
        <v>347</v>
      </c>
      <c r="AB12" s="146">
        <f>IFERROR(ROUND(VLOOKUP($V12,'CVU IND'!$B$32:$T$43,4+YEAR(AB$2)-YEAR(GERAL!$G$3),FALSE),0),VLOOKUP($V12,GERAL!$B$15:$J$36,9,FALSE))</f>
        <v>347</v>
      </c>
      <c r="AC12" s="146">
        <f>IFERROR(ROUND(VLOOKUP($V12,'CVU IND'!$B$32:$T$43,4+YEAR(AC$2)-YEAR(GERAL!$G$3),FALSE),0),VLOOKUP($V12,GERAL!$B$15:$J$36,9,FALSE))</f>
        <v>347</v>
      </c>
      <c r="AD12" s="146">
        <f>IFERROR(ROUND(VLOOKUP($V12,'CVU IND'!$B$32:$T$43,4+YEAR(AD$2)-YEAR(GERAL!$G$3),FALSE),0),VLOOKUP($V12,GERAL!$B$15:$J$36,9,FALSE))</f>
        <v>347</v>
      </c>
      <c r="AE12" s="146">
        <f>IFERROR(ROUND(VLOOKUP($V12,'CVU IND'!$B$32:$T$43,4+YEAR(AE$2)-YEAR(GERAL!$G$3),FALSE),0),VLOOKUP($V12,GERAL!$B$15:$J$36,9,FALSE))</f>
        <v>347</v>
      </c>
      <c r="AF12" s="146">
        <f>IFERROR(ROUND(VLOOKUP($V12,'CVU IND'!$B$32:$T$43,4+YEAR(AF$2)-YEAR(GERAL!$G$3),FALSE),0),VLOOKUP($V12,GERAL!$B$15:$J$36,9,FALSE))</f>
        <v>347</v>
      </c>
      <c r="AG12" s="146">
        <f>IFERROR(ROUND(VLOOKUP($V12,'CVU IND'!$B$32:$T$43,4+YEAR(AG$2)-YEAR(GERAL!$G$3),FALSE),0),VLOOKUP($V12,GERAL!$B$15:$J$36,9,FALSE))</f>
        <v>347</v>
      </c>
      <c r="AH12" s="146">
        <f>IFERROR(ROUND(VLOOKUP($V12,'CVU IND'!$B$32:$T$43,4+YEAR(AH$2)-YEAR(GERAL!$G$3),FALSE),0),VLOOKUP($V12,GERAL!$B$15:$J$36,9,FALSE))</f>
        <v>347</v>
      </c>
      <c r="AI12" s="146">
        <f>IFERROR(ROUND(VLOOKUP($V12,'CVU IND'!$B$32:$T$43,4+YEAR(AI$2)-YEAR(GERAL!$G$3),FALSE),0),VLOOKUP($V12,GERAL!$B$15:$J$36,9,FALSE))</f>
        <v>347</v>
      </c>
      <c r="AJ12" s="146">
        <f>IFERROR(ROUND(VLOOKUP($V12,'CVU IND'!$B$32:$T$43,4+YEAR(AJ$2)-YEAR(GERAL!$G$3),FALSE),0),VLOOKUP($V12,GERAL!$B$15:$J$36,9,FALSE))</f>
        <v>350</v>
      </c>
      <c r="AK12" s="146">
        <f>IFERROR(ROUND(VLOOKUP($V12,'CVU IND'!$B$32:$T$43,4+YEAR(AK$2)-YEAR(GERAL!$G$3),FALSE),0),VLOOKUP($V12,GERAL!$B$15:$J$36,9,FALSE))</f>
        <v>350</v>
      </c>
      <c r="AL12" s="146">
        <f>IFERROR(ROUND(VLOOKUP($V12,'CVU IND'!$B$32:$T$43,4+YEAR(AL$2)-YEAR(GERAL!$G$3),FALSE),0),VLOOKUP($V12,GERAL!$B$15:$J$36,9,FALSE))</f>
        <v>350</v>
      </c>
      <c r="AM12" s="146">
        <f>IFERROR(ROUND(VLOOKUP($V12,'CVU IND'!$B$32:$T$43,4+YEAR(AM$2)-YEAR(GERAL!$G$3),FALSE),0),VLOOKUP($V12,GERAL!$B$15:$J$36,9,FALSE))</f>
        <v>350</v>
      </c>
      <c r="AN12" s="146">
        <f>IFERROR(ROUND(VLOOKUP($V12,'CVU IND'!$B$32:$T$43,4+YEAR(AN$2)-YEAR(GERAL!$G$3),FALSE),0),VLOOKUP($V12,GERAL!$B$15:$J$36,9,FALSE))</f>
        <v>350</v>
      </c>
      <c r="AO12" s="146">
        <f>IFERROR(ROUND(VLOOKUP($V12,'CVU IND'!$B$32:$T$43,4+YEAR(AO$2)-YEAR(GERAL!$G$3),FALSE),0),VLOOKUP($V12,GERAL!$B$15:$J$36,9,FALSE))</f>
        <v>350</v>
      </c>
      <c r="AP12" s="146">
        <f>IFERROR(ROUND(VLOOKUP($V12,'CVU IND'!$B$32:$T$43,4+YEAR(AP$2)-YEAR(GERAL!$G$3),FALSE),0),VLOOKUP($V12,GERAL!$B$15:$J$36,9,FALSE))</f>
        <v>350</v>
      </c>
      <c r="AQ12" s="146">
        <f>IFERROR(ROUND(VLOOKUP($V12,'CVU IND'!$B$32:$T$43,4+YEAR(AQ$2)-YEAR(GERAL!$G$3),FALSE),0),VLOOKUP($V12,GERAL!$B$15:$J$36,9,FALSE))</f>
        <v>350</v>
      </c>
      <c r="AR12" s="146">
        <f>IFERROR(ROUND(VLOOKUP($V12,'CVU IND'!$B$32:$T$43,4+YEAR(AR$2)-YEAR(GERAL!$G$3),FALSE),0),VLOOKUP($V12,GERAL!$B$15:$J$36,9,FALSE))</f>
        <v>350</v>
      </c>
      <c r="AS12" s="146">
        <f>IFERROR(ROUND(VLOOKUP($V12,'CVU IND'!$B$32:$T$43,4+YEAR(AS$2)-YEAR(GERAL!$G$3),FALSE),0),VLOOKUP($V12,GERAL!$B$15:$J$36,9,FALSE))</f>
        <v>350</v>
      </c>
      <c r="AT12" s="146">
        <f>IFERROR(ROUND(VLOOKUP($V12,'CVU IND'!$B$32:$T$43,4+YEAR(AT$2)-YEAR(GERAL!$G$3),FALSE),0),VLOOKUP($V12,GERAL!$B$15:$J$36,9,FALSE))</f>
        <v>350</v>
      </c>
      <c r="AU12" s="146">
        <f>IFERROR(ROUND(VLOOKUP($V12,'CVU IND'!$B$32:$T$43,4+YEAR(AU$2)-YEAR(GERAL!$G$3),FALSE),0),VLOOKUP($V12,GERAL!$B$15:$J$36,9,FALSE))</f>
        <v>350</v>
      </c>
      <c r="AV12" s="146">
        <f>IFERROR(ROUND(VLOOKUP($V12,'CVU IND'!$B$32:$T$43,4+YEAR(AV$2)-YEAR(GERAL!$G$3),FALSE),0),VLOOKUP($V12,GERAL!$B$15:$J$36,9,FALSE))</f>
        <v>349</v>
      </c>
      <c r="AW12" s="146">
        <f>IFERROR(ROUND(VLOOKUP($V12,'CVU IND'!$B$32:$T$43,4+YEAR(AW$2)-YEAR(GERAL!$G$3),FALSE),0),VLOOKUP($V12,GERAL!$B$15:$J$36,9,FALSE))</f>
        <v>349</v>
      </c>
      <c r="AX12" s="146">
        <f>IFERROR(ROUND(VLOOKUP($V12,'CVU IND'!$B$32:$T$43,4+YEAR(AX$2)-YEAR(GERAL!$G$3),FALSE),0),VLOOKUP($V12,GERAL!$B$15:$J$36,9,FALSE))</f>
        <v>349</v>
      </c>
      <c r="AY12" s="146">
        <f>IFERROR(ROUND(VLOOKUP($V12,'CVU IND'!$B$32:$T$43,4+YEAR(AY$2)-YEAR(GERAL!$G$3),FALSE),0),VLOOKUP($V12,GERAL!$B$15:$J$36,9,FALSE))</f>
        <v>349</v>
      </c>
      <c r="AZ12" s="146">
        <f>IFERROR(ROUND(VLOOKUP($V12,'CVU IND'!$B$32:$T$43,4+YEAR(AZ$2)-YEAR(GERAL!$G$3),FALSE),0),VLOOKUP($V12,GERAL!$B$15:$J$36,9,FALSE))</f>
        <v>349</v>
      </c>
      <c r="BA12" s="146">
        <f>IFERROR(ROUND(VLOOKUP($V12,'CVU IND'!$B$32:$T$43,4+YEAR(BA$2)-YEAR(GERAL!$G$3),FALSE),0),VLOOKUP($V12,GERAL!$B$15:$J$36,9,FALSE))</f>
        <v>349</v>
      </c>
      <c r="BB12" s="146">
        <f>IFERROR(ROUND(VLOOKUP($V12,'CVU IND'!$B$32:$T$43,4+YEAR(BB$2)-YEAR(GERAL!$G$3),FALSE),0),VLOOKUP($V12,GERAL!$B$15:$J$36,9,FALSE))</f>
        <v>349</v>
      </c>
      <c r="BC12" s="146">
        <f>IFERROR(ROUND(VLOOKUP($V12,'CVU IND'!$B$32:$T$43,4+YEAR(BC$2)-YEAR(GERAL!$G$3),FALSE),0),VLOOKUP($V12,GERAL!$B$15:$J$36,9,FALSE))</f>
        <v>349</v>
      </c>
      <c r="BD12" s="146">
        <f>IFERROR(ROUND(VLOOKUP($V12,'CVU IND'!$B$32:$T$43,4+YEAR(BD$2)-YEAR(GERAL!$G$3),FALSE),0),VLOOKUP($V12,GERAL!$B$15:$J$36,9,FALSE))</f>
        <v>349</v>
      </c>
      <c r="BE12" s="146">
        <f>IFERROR(ROUND(VLOOKUP($V12,'CVU IND'!$B$32:$T$43,4+YEAR(BE$2)-YEAR(GERAL!$G$3),FALSE),0),VLOOKUP($V12,GERAL!$B$15:$J$36,9,FALSE))</f>
        <v>349</v>
      </c>
      <c r="BF12" s="146">
        <f>IFERROR(ROUND(VLOOKUP($V12,'CVU IND'!$B$32:$T$43,4+YEAR(BF$2)-YEAR(GERAL!$G$3),FALSE),0),VLOOKUP($V12,GERAL!$B$15:$J$36,9,FALSE))</f>
        <v>349</v>
      </c>
      <c r="BG12" s="146">
        <f>IFERROR(ROUND(VLOOKUP($V12,'CVU IND'!$B$32:$T$43,4+YEAR(BG$2)-YEAR(GERAL!$G$3),FALSE),0),VLOOKUP($V12,GERAL!$B$15:$J$36,9,FALSE))</f>
        <v>349</v>
      </c>
      <c r="BH12" s="146">
        <f>IFERROR(ROUND(VLOOKUP($V12,'CVU IND'!$B$32:$T$43,4+YEAR(BH$2)-YEAR(GERAL!$G$3),FALSE),0),VLOOKUP($V12,GERAL!$B$15:$J$36,9,FALSE))</f>
        <v>351</v>
      </c>
      <c r="BI12" s="146">
        <f>IFERROR(ROUND(VLOOKUP($V12,'CVU IND'!$B$32:$T$43,4+YEAR(BI$2)-YEAR(GERAL!$G$3),FALSE),0),VLOOKUP($V12,GERAL!$B$15:$J$36,9,FALSE))</f>
        <v>351</v>
      </c>
      <c r="BJ12" s="146">
        <f>IFERROR(ROUND(VLOOKUP($V12,'CVU IND'!$B$32:$T$43,4+YEAR(BJ$2)-YEAR(GERAL!$G$3),FALSE),0),VLOOKUP($V12,GERAL!$B$15:$J$36,9,FALSE))</f>
        <v>351</v>
      </c>
      <c r="BK12" s="146">
        <f>IFERROR(ROUND(VLOOKUP($V12,'CVU IND'!$B$32:$T$43,4+YEAR(BK$2)-YEAR(GERAL!$G$3),FALSE),0),VLOOKUP($V12,GERAL!$B$15:$J$36,9,FALSE))</f>
        <v>351</v>
      </c>
      <c r="BL12" s="146">
        <f>IFERROR(ROUND(VLOOKUP($V12,'CVU IND'!$B$32:$T$43,4+YEAR(BL$2)-YEAR(GERAL!$G$3),FALSE),0),VLOOKUP($V12,GERAL!$B$15:$J$36,9,FALSE))</f>
        <v>351</v>
      </c>
      <c r="BM12" s="146">
        <f>IFERROR(ROUND(VLOOKUP($V12,'CVU IND'!$B$32:$T$43,4+YEAR(BM$2)-YEAR(GERAL!$G$3),FALSE),0),VLOOKUP($V12,GERAL!$B$15:$J$36,9,FALSE))</f>
        <v>351</v>
      </c>
      <c r="BN12" s="146">
        <f>IFERROR(ROUND(VLOOKUP($V12,'CVU IND'!$B$32:$T$43,4+YEAR(BN$2)-YEAR(GERAL!$G$3),FALSE),0),VLOOKUP($V12,GERAL!$B$15:$J$36,9,FALSE))</f>
        <v>351</v>
      </c>
      <c r="BO12" s="146">
        <f>IFERROR(ROUND(VLOOKUP($V12,'CVU IND'!$B$32:$T$43,4+YEAR(BO$2)-YEAR(GERAL!$G$3),FALSE),0),VLOOKUP($V12,GERAL!$B$15:$J$36,9,FALSE))</f>
        <v>351</v>
      </c>
      <c r="BP12" s="146">
        <f>IFERROR(ROUND(VLOOKUP($V12,'CVU IND'!$B$32:$T$43,4+YEAR(BP$2)-YEAR(GERAL!$G$3),FALSE),0),VLOOKUP($V12,GERAL!$B$15:$J$36,9,FALSE))</f>
        <v>351</v>
      </c>
      <c r="BQ12" s="146">
        <f>IFERROR(ROUND(VLOOKUP($V12,'CVU IND'!$B$32:$T$43,4+YEAR(BQ$2)-YEAR(GERAL!$G$3),FALSE),0),VLOOKUP($V12,GERAL!$B$15:$J$36,9,FALSE))</f>
        <v>351</v>
      </c>
      <c r="BR12" s="146">
        <f>IFERROR(ROUND(VLOOKUP($V12,'CVU IND'!$B$32:$T$43,4+YEAR(BR$2)-YEAR(GERAL!$G$3),FALSE),0),VLOOKUP($V12,GERAL!$B$15:$J$36,9,FALSE))</f>
        <v>351</v>
      </c>
      <c r="BS12" s="146">
        <f>IFERROR(ROUND(VLOOKUP($V12,'CVU IND'!$B$32:$T$43,4+YEAR(BS$2)-YEAR(GERAL!$G$3),FALSE),0),VLOOKUP($V12,GERAL!$B$15:$J$36,9,FALSE))</f>
        <v>351</v>
      </c>
      <c r="BT12" s="146">
        <f>IFERROR(ROUND(VLOOKUP($V12,'CVU IND'!$B$32:$T$43,4+YEAR(BT$2)-YEAR(GERAL!$G$3),FALSE),0),VLOOKUP($V12,GERAL!$B$15:$J$36,9,FALSE))</f>
        <v>355</v>
      </c>
      <c r="BU12" s="146">
        <f>IFERROR(ROUND(VLOOKUP($V12,'CVU IND'!$B$32:$T$43,4+YEAR(BU$2)-YEAR(GERAL!$G$3),FALSE),0),VLOOKUP($V12,GERAL!$B$15:$J$36,9,FALSE))</f>
        <v>355</v>
      </c>
      <c r="BV12" s="146">
        <f>IFERROR(ROUND(VLOOKUP($V12,'CVU IND'!$B$32:$T$43,4+YEAR(BV$2)-YEAR(GERAL!$G$3),FALSE),0),VLOOKUP($V12,GERAL!$B$15:$J$36,9,FALSE))</f>
        <v>355</v>
      </c>
      <c r="BW12" s="146">
        <f>IFERROR(ROUND(VLOOKUP($V12,'CVU IND'!$B$32:$T$43,4+YEAR(BW$2)-YEAR(GERAL!$G$3),FALSE),0),VLOOKUP($V12,GERAL!$B$15:$J$36,9,FALSE))</f>
        <v>355</v>
      </c>
      <c r="BX12" s="146">
        <f>IFERROR(ROUND(VLOOKUP($V12,'CVU IND'!$B$32:$T$43,4+YEAR(BX$2)-YEAR(GERAL!$G$3),FALSE),0),VLOOKUP($V12,GERAL!$B$15:$J$36,9,FALSE))</f>
        <v>355</v>
      </c>
      <c r="BY12" s="146">
        <f>IFERROR(ROUND(VLOOKUP($V12,'CVU IND'!$B$32:$T$43,4+YEAR(BY$2)-YEAR(GERAL!$G$3),FALSE),0),VLOOKUP($V12,GERAL!$B$15:$J$36,9,FALSE))</f>
        <v>355</v>
      </c>
      <c r="BZ12" s="146">
        <f>IFERROR(ROUND(VLOOKUP($V12,'CVU IND'!$B$32:$T$43,4+YEAR(BZ$2)-YEAR(GERAL!$G$3),FALSE),0),VLOOKUP($V12,GERAL!$B$15:$J$36,9,FALSE))</f>
        <v>355</v>
      </c>
      <c r="CA12" s="146">
        <f>IFERROR(ROUND(VLOOKUP($V12,'CVU IND'!$B$32:$T$43,4+YEAR(CA$2)-YEAR(GERAL!$G$3),FALSE),0),VLOOKUP($V12,GERAL!$B$15:$J$36,9,FALSE))</f>
        <v>355</v>
      </c>
      <c r="CB12" s="146">
        <f>IFERROR(ROUND(VLOOKUP($V12,'CVU IND'!$B$32:$T$43,4+YEAR(CB$2)-YEAR(GERAL!$G$3),FALSE),0),VLOOKUP($V12,GERAL!$B$15:$J$36,9,FALSE))</f>
        <v>355</v>
      </c>
      <c r="CC12" s="146">
        <f>IFERROR(ROUND(VLOOKUP($V12,'CVU IND'!$B$32:$T$43,4+YEAR(CC$2)-YEAR(GERAL!$G$3),FALSE),0),VLOOKUP($V12,GERAL!$B$15:$J$36,9,FALSE))</f>
        <v>355</v>
      </c>
      <c r="CD12" s="146">
        <f>IFERROR(ROUND(VLOOKUP($V12,'CVU IND'!$B$32:$T$43,4+YEAR(CD$2)-YEAR(GERAL!$G$3),FALSE),0),VLOOKUP($V12,GERAL!$B$15:$J$36,9,FALSE))</f>
        <v>355</v>
      </c>
      <c r="CE12" s="146">
        <f>IFERROR(ROUND(VLOOKUP($V12,'CVU IND'!$B$32:$T$43,4+YEAR(CE$2)-YEAR(GERAL!$G$3),FALSE),0),VLOOKUP($V12,GERAL!$B$15:$J$36,9,FALSE))</f>
        <v>355</v>
      </c>
      <c r="CF12" s="146">
        <f>IFERROR(ROUND(VLOOKUP($V12,'CVU IND'!$B$32:$T$43,4+YEAR(CF$2)-YEAR(GERAL!$G$3),FALSE),0),VLOOKUP($V12,GERAL!$B$15:$J$36,9,FALSE))</f>
        <v>364</v>
      </c>
      <c r="CG12" s="146">
        <f>IFERROR(ROUND(VLOOKUP($V12,'CVU IND'!$B$32:$T$43,4+YEAR(CG$2)-YEAR(GERAL!$G$3),FALSE),0),VLOOKUP($V12,GERAL!$B$15:$J$36,9,FALSE))</f>
        <v>364</v>
      </c>
      <c r="CH12" s="146">
        <f>IFERROR(ROUND(VLOOKUP($V12,'CVU IND'!$B$32:$T$43,4+YEAR(CH$2)-YEAR(GERAL!$G$3),FALSE),0),VLOOKUP($V12,GERAL!$B$15:$J$36,9,FALSE))</f>
        <v>364</v>
      </c>
      <c r="CI12" s="146">
        <f>IFERROR(ROUND(VLOOKUP($V12,'CVU IND'!$B$32:$T$43,4+YEAR(CI$2)-YEAR(GERAL!$G$3),FALSE),0),VLOOKUP($V12,GERAL!$B$15:$J$36,9,FALSE))</f>
        <v>364</v>
      </c>
      <c r="CJ12" s="146">
        <f>IFERROR(ROUND(VLOOKUP($V12,'CVU IND'!$B$32:$T$43,4+YEAR(CJ$2)-YEAR(GERAL!$G$3),FALSE),0),VLOOKUP($V12,GERAL!$B$15:$J$36,9,FALSE))</f>
        <v>364</v>
      </c>
      <c r="CK12" s="146">
        <f>IFERROR(ROUND(VLOOKUP($V12,'CVU IND'!$B$32:$T$43,4+YEAR(CK$2)-YEAR(GERAL!$G$3),FALSE),0),VLOOKUP($V12,GERAL!$B$15:$J$36,9,FALSE))</f>
        <v>364</v>
      </c>
      <c r="CL12" s="146">
        <f>IFERROR(ROUND(VLOOKUP($V12,'CVU IND'!$B$32:$T$43,4+YEAR(CL$2)-YEAR(GERAL!$G$3),FALSE),0),VLOOKUP($V12,GERAL!$B$15:$J$36,9,FALSE))</f>
        <v>364</v>
      </c>
      <c r="CM12" s="146">
        <f>IFERROR(ROUND(VLOOKUP($V12,'CVU IND'!$B$32:$T$43,4+YEAR(CM$2)-YEAR(GERAL!$G$3),FALSE),0),VLOOKUP($V12,GERAL!$B$15:$J$36,9,FALSE))</f>
        <v>364</v>
      </c>
      <c r="CN12" s="146">
        <f>IFERROR(ROUND(VLOOKUP($V12,'CVU IND'!$B$32:$T$43,4+YEAR(CN$2)-YEAR(GERAL!$G$3),FALSE),0),VLOOKUP($V12,GERAL!$B$15:$J$36,9,FALSE))</f>
        <v>364</v>
      </c>
      <c r="CO12" s="146">
        <f>IFERROR(ROUND(VLOOKUP($V12,'CVU IND'!$B$32:$T$43,4+YEAR(CO$2)-YEAR(GERAL!$G$3),FALSE),0),VLOOKUP($V12,GERAL!$B$15:$J$36,9,FALSE))</f>
        <v>364</v>
      </c>
      <c r="CP12" s="146">
        <f>IFERROR(ROUND(VLOOKUP($V12,'CVU IND'!$B$32:$T$43,4+YEAR(CP$2)-YEAR(GERAL!$G$3),FALSE),0),VLOOKUP($V12,GERAL!$B$15:$J$36,9,FALSE))</f>
        <v>364</v>
      </c>
      <c r="CQ12" s="146">
        <f>IFERROR(ROUND(VLOOKUP($V12,'CVU IND'!$B$32:$T$43,4+YEAR(CQ$2)-YEAR(GERAL!$G$3),FALSE),0),VLOOKUP($V12,GERAL!$B$15:$J$36,9,FALSE))</f>
        <v>364</v>
      </c>
      <c r="CR12" s="146">
        <f>IFERROR(ROUND(VLOOKUP($V12,'CVU IND'!$B$32:$T$43,4+YEAR(CR$2)-YEAR(GERAL!$G$3),FALSE),0),VLOOKUP($V12,GERAL!$B$15:$J$36,9,FALSE))</f>
        <v>375</v>
      </c>
      <c r="CS12" s="146">
        <f>IFERROR(ROUND(VLOOKUP($V12,'CVU IND'!$B$32:$T$43,4+YEAR(CS$2)-YEAR(GERAL!$G$3),FALSE),0),VLOOKUP($V12,GERAL!$B$15:$J$36,9,FALSE))</f>
        <v>375</v>
      </c>
      <c r="CT12" s="146">
        <f>IFERROR(ROUND(VLOOKUP($V12,'CVU IND'!$B$32:$T$43,4+YEAR(CT$2)-YEAR(GERAL!$G$3),FALSE),0),VLOOKUP($V12,GERAL!$B$15:$J$36,9,FALSE))</f>
        <v>375</v>
      </c>
      <c r="CU12" s="146">
        <f>IFERROR(ROUND(VLOOKUP($V12,'CVU IND'!$B$32:$T$43,4+YEAR(CU$2)-YEAR(GERAL!$G$3),FALSE),0),VLOOKUP($V12,GERAL!$B$15:$J$36,9,FALSE))</f>
        <v>375</v>
      </c>
      <c r="CV12" s="146">
        <f>IFERROR(ROUND(VLOOKUP($V12,'CVU IND'!$B$32:$T$43,4+YEAR(CV$2)-YEAR(GERAL!$G$3),FALSE),0),VLOOKUP($V12,GERAL!$B$15:$J$36,9,FALSE))</f>
        <v>375</v>
      </c>
      <c r="CW12" s="146">
        <f>IFERROR(ROUND(VLOOKUP($V12,'CVU IND'!$B$32:$T$43,4+YEAR(CW$2)-YEAR(GERAL!$G$3),FALSE),0),VLOOKUP($V12,GERAL!$B$15:$J$36,9,FALSE))</f>
        <v>375</v>
      </c>
      <c r="CX12" s="146">
        <f>IFERROR(ROUND(VLOOKUP($V12,'CVU IND'!$B$32:$T$43,4+YEAR(CX$2)-YEAR(GERAL!$G$3),FALSE),0),VLOOKUP($V12,GERAL!$B$15:$J$36,9,FALSE))</f>
        <v>375</v>
      </c>
      <c r="CY12" s="146">
        <f>IFERROR(ROUND(VLOOKUP($V12,'CVU IND'!$B$32:$T$43,4+YEAR(CY$2)-YEAR(GERAL!$G$3),FALSE),0),VLOOKUP($V12,GERAL!$B$15:$J$36,9,FALSE))</f>
        <v>375</v>
      </c>
      <c r="CZ12" s="146">
        <f>IFERROR(ROUND(VLOOKUP($V12,'CVU IND'!$B$32:$T$43,4+YEAR(CZ$2)-YEAR(GERAL!$G$3),FALSE),0),VLOOKUP($V12,GERAL!$B$15:$J$36,9,FALSE))</f>
        <v>375</v>
      </c>
      <c r="DA12" s="146">
        <f>IFERROR(ROUND(VLOOKUP($V12,'CVU IND'!$B$32:$T$43,4+YEAR(DA$2)-YEAR(GERAL!$G$3),FALSE),0),VLOOKUP($V12,GERAL!$B$15:$J$36,9,FALSE))</f>
        <v>375</v>
      </c>
      <c r="DB12" s="146">
        <f>IFERROR(ROUND(VLOOKUP($V12,'CVU IND'!$B$32:$T$43,4+YEAR(DB$2)-YEAR(GERAL!$G$3),FALSE),0),VLOOKUP($V12,GERAL!$B$15:$J$36,9,FALSE))</f>
        <v>375</v>
      </c>
      <c r="DC12" s="146">
        <f>IFERROR(ROUND(VLOOKUP($V12,'CVU IND'!$B$32:$T$43,4+YEAR(DC$2)-YEAR(GERAL!$G$3),FALSE),0),VLOOKUP($V12,GERAL!$B$15:$J$36,9,FALSE))</f>
        <v>375</v>
      </c>
      <c r="DD12" s="146">
        <f>IFERROR(ROUND(VLOOKUP($V12,'CVU IND'!$B$32:$T$43,4+YEAR(DD$2)-YEAR(GERAL!$G$3),FALSE),0),VLOOKUP($V12,GERAL!$B$15:$J$36,9,FALSE))</f>
        <v>381</v>
      </c>
      <c r="DE12" s="146">
        <f>IFERROR(ROUND(VLOOKUP($V12,'CVU IND'!$B$32:$T$43,4+YEAR(DE$2)-YEAR(GERAL!$G$3),FALSE),0),VLOOKUP($V12,GERAL!$B$15:$J$36,9,FALSE))</f>
        <v>381</v>
      </c>
      <c r="DF12" s="146">
        <f>IFERROR(ROUND(VLOOKUP($V12,'CVU IND'!$B$32:$T$43,4+YEAR(DF$2)-YEAR(GERAL!$G$3),FALSE),0),VLOOKUP($V12,GERAL!$B$15:$J$36,9,FALSE))</f>
        <v>381</v>
      </c>
      <c r="DG12" s="146">
        <f>IFERROR(ROUND(VLOOKUP($V12,'CVU IND'!$B$32:$T$43,4+YEAR(DG$2)-YEAR(GERAL!$G$3),FALSE),0),VLOOKUP($V12,GERAL!$B$15:$J$36,9,FALSE))</f>
        <v>381</v>
      </c>
      <c r="DH12" s="146">
        <f>IFERROR(ROUND(VLOOKUP($V12,'CVU IND'!$B$32:$T$43,4+YEAR(DH$2)-YEAR(GERAL!$G$3),FALSE),0),VLOOKUP($V12,GERAL!$B$15:$J$36,9,FALSE))</f>
        <v>381</v>
      </c>
      <c r="DI12" s="146">
        <f>IFERROR(ROUND(VLOOKUP($V12,'CVU IND'!$B$32:$T$43,4+YEAR(DI$2)-YEAR(GERAL!$G$3),FALSE),0),VLOOKUP($V12,GERAL!$B$15:$J$36,9,FALSE))</f>
        <v>381</v>
      </c>
      <c r="DJ12" s="146">
        <f>IFERROR(ROUND(VLOOKUP($V12,'CVU IND'!$B$32:$T$43,4+YEAR(DJ$2)-YEAR(GERAL!$G$3),FALSE),0),VLOOKUP($V12,GERAL!$B$15:$J$36,9,FALSE))</f>
        <v>381</v>
      </c>
      <c r="DK12" s="146">
        <f>IFERROR(ROUND(VLOOKUP($V12,'CVU IND'!$B$32:$T$43,4+YEAR(DK$2)-YEAR(GERAL!$G$3),FALSE),0),VLOOKUP($V12,GERAL!$B$15:$J$36,9,FALSE))</f>
        <v>381</v>
      </c>
      <c r="DL12" s="146">
        <f>IFERROR(ROUND(VLOOKUP($V12,'CVU IND'!$B$32:$T$43,4+YEAR(DL$2)-YEAR(GERAL!$G$3),FALSE),0),VLOOKUP($V12,GERAL!$B$15:$J$36,9,FALSE))</f>
        <v>381</v>
      </c>
      <c r="DM12" s="146">
        <f>IFERROR(ROUND(VLOOKUP($V12,'CVU IND'!$B$32:$T$43,4+YEAR(DM$2)-YEAR(GERAL!$G$3),FALSE),0),VLOOKUP($V12,GERAL!$B$15:$J$36,9,FALSE))</f>
        <v>381</v>
      </c>
      <c r="DN12" s="146">
        <f>IFERROR(ROUND(VLOOKUP($V12,'CVU IND'!$B$32:$T$43,4+YEAR(DN$2)-YEAR(GERAL!$G$3),FALSE),0),VLOOKUP($V12,GERAL!$B$15:$J$36,9,FALSE))</f>
        <v>381</v>
      </c>
      <c r="DO12" s="146">
        <f>IFERROR(ROUND(VLOOKUP($V12,'CVU IND'!$B$32:$T$43,4+YEAR(DO$2)-YEAR(GERAL!$G$3),FALSE),0),VLOOKUP($V12,GERAL!$B$15:$J$36,9,FALSE))</f>
        <v>381</v>
      </c>
      <c r="DP12" s="146">
        <f>IFERROR(ROUND(VLOOKUP($V12,'CVU IND'!$B$32:$T$43,4+YEAR(DP$2)-YEAR(GERAL!$G$3),FALSE),0),VLOOKUP($V12,GERAL!$B$15:$J$36,9,FALSE))</f>
        <v>385</v>
      </c>
      <c r="DQ12" s="146">
        <f>IFERROR(ROUND(VLOOKUP($V12,'CVU IND'!$B$32:$T$43,4+YEAR(DQ$2)-YEAR(GERAL!$G$3),FALSE),0),VLOOKUP($V12,GERAL!$B$15:$J$36,9,FALSE))</f>
        <v>385</v>
      </c>
      <c r="DR12" s="146">
        <f>IFERROR(ROUND(VLOOKUP($V12,'CVU IND'!$B$32:$T$43,4+YEAR(DR$2)-YEAR(GERAL!$G$3),FALSE),0),VLOOKUP($V12,GERAL!$B$15:$J$36,9,FALSE))</f>
        <v>385</v>
      </c>
      <c r="DS12" s="146">
        <f>IFERROR(ROUND(VLOOKUP($V12,'CVU IND'!$B$32:$T$43,4+YEAR(DS$2)-YEAR(GERAL!$G$3),FALSE),0),VLOOKUP($V12,GERAL!$B$15:$J$36,9,FALSE))</f>
        <v>385</v>
      </c>
      <c r="DT12" s="146">
        <f>IFERROR(ROUND(VLOOKUP($V12,'CVU IND'!$B$32:$T$43,4+YEAR(DT$2)-YEAR(GERAL!$G$3),FALSE),0),VLOOKUP($V12,GERAL!$B$15:$J$36,9,FALSE))</f>
        <v>385</v>
      </c>
      <c r="DU12" s="146">
        <f>IFERROR(ROUND(VLOOKUP($V12,'CVU IND'!$B$32:$T$43,4+YEAR(DU$2)-YEAR(GERAL!$G$3),FALSE),0),VLOOKUP($V12,GERAL!$B$15:$J$36,9,FALSE))</f>
        <v>385</v>
      </c>
      <c r="DV12" s="146">
        <f>IFERROR(ROUND(VLOOKUP($V12,'CVU IND'!$B$32:$T$43,4+YEAR(DV$2)-YEAR(GERAL!$G$3),FALSE),0),VLOOKUP($V12,GERAL!$B$15:$J$36,9,FALSE))</f>
        <v>385</v>
      </c>
      <c r="DW12" s="146">
        <f>IFERROR(ROUND(VLOOKUP($V12,'CVU IND'!$B$32:$T$43,4+YEAR(DW$2)-YEAR(GERAL!$G$3),FALSE),0),VLOOKUP($V12,GERAL!$B$15:$J$36,9,FALSE))</f>
        <v>385</v>
      </c>
      <c r="DX12" s="146">
        <f>IFERROR(ROUND(VLOOKUP($V12,'CVU IND'!$B$32:$T$43,4+YEAR(DX$2)-YEAR(GERAL!$G$3),FALSE),0),VLOOKUP($V12,GERAL!$B$15:$J$36,9,FALSE))</f>
        <v>385</v>
      </c>
      <c r="DY12" s="146">
        <f>IFERROR(ROUND(VLOOKUP($V12,'CVU IND'!$B$32:$T$43,4+YEAR(DY$2)-YEAR(GERAL!$G$3),FALSE),0),VLOOKUP($V12,GERAL!$B$15:$J$36,9,FALSE))</f>
        <v>385</v>
      </c>
      <c r="DZ12" s="146">
        <f>IFERROR(ROUND(VLOOKUP($V12,'CVU IND'!$B$32:$T$43,4+YEAR(DZ$2)-YEAR(GERAL!$G$3),FALSE),0),VLOOKUP($V12,GERAL!$B$15:$J$36,9,FALSE))</f>
        <v>385</v>
      </c>
      <c r="EA12" s="146">
        <f>IFERROR(ROUND(VLOOKUP($V12,'CVU IND'!$B$32:$T$43,4+YEAR(EA$2)-YEAR(GERAL!$G$3),FALSE),0),VLOOKUP($V12,GERAL!$B$15:$J$36,9,FALSE))</f>
        <v>385</v>
      </c>
      <c r="EB12" s="146">
        <f>IFERROR(ROUND(VLOOKUP($V12,'CVU IND'!$B$32:$T$43,4+YEAR(EB$2)-YEAR(GERAL!$G$3),FALSE),0),VLOOKUP($V12,GERAL!$B$15:$J$36,9,FALSE))</f>
        <v>385</v>
      </c>
      <c r="EC12" s="146">
        <f>IFERROR(ROUND(VLOOKUP($V12,'CVU IND'!$B$32:$T$43,4+YEAR(EC$2)-YEAR(GERAL!$G$3),FALSE),0),VLOOKUP($V12,GERAL!$B$15:$J$36,9,FALSE))</f>
        <v>385</v>
      </c>
      <c r="ED12" s="146">
        <f>IFERROR(ROUND(VLOOKUP($V12,'CVU IND'!$B$32:$T$43,4+YEAR(ED$2)-YEAR(GERAL!$G$3),FALSE),0),VLOOKUP($V12,GERAL!$B$15:$J$36,9,FALSE))</f>
        <v>385</v>
      </c>
      <c r="EE12" s="146">
        <f>IFERROR(ROUND(VLOOKUP($V12,'CVU IND'!$B$32:$T$43,4+YEAR(EE$2)-YEAR(GERAL!$G$3),FALSE),0),VLOOKUP($V12,GERAL!$B$15:$J$36,9,FALSE))</f>
        <v>385</v>
      </c>
      <c r="EF12" s="146">
        <f>IFERROR(ROUND(VLOOKUP($V12,'CVU IND'!$B$32:$T$43,4+YEAR(EF$2)-YEAR(GERAL!$G$3),FALSE),0),VLOOKUP($V12,GERAL!$B$15:$J$36,9,FALSE))</f>
        <v>385</v>
      </c>
      <c r="EG12" s="146">
        <f>IFERROR(ROUND(VLOOKUP($V12,'CVU IND'!$B$32:$T$43,4+YEAR(EG$2)-YEAR(GERAL!$G$3),FALSE),0),VLOOKUP($V12,GERAL!$B$15:$J$36,9,FALSE))</f>
        <v>385</v>
      </c>
      <c r="EH12" s="146">
        <f>IFERROR(ROUND(VLOOKUP($V12,'CVU IND'!$B$32:$T$43,4+YEAR(EH$2)-YEAR(GERAL!$G$3),FALSE),0),VLOOKUP($V12,GERAL!$B$15:$J$36,9,FALSE))</f>
        <v>385</v>
      </c>
      <c r="EI12" s="146">
        <f>IFERROR(ROUND(VLOOKUP($V12,'CVU IND'!$B$32:$T$43,4+YEAR(EI$2)-YEAR(GERAL!$G$3),FALSE),0),VLOOKUP($V12,GERAL!$B$15:$J$36,9,FALSE))</f>
        <v>385</v>
      </c>
      <c r="EJ12" s="146">
        <f>IFERROR(ROUND(VLOOKUP($V12,'CVU IND'!$B$32:$T$43,4+YEAR(EJ$2)-YEAR(GERAL!$G$3),FALSE),0),VLOOKUP($V12,GERAL!$B$15:$J$36,9,FALSE))</f>
        <v>385</v>
      </c>
      <c r="EK12" s="146">
        <f>IFERROR(ROUND(VLOOKUP($V12,'CVU IND'!$B$32:$T$43,4+YEAR(EK$2)-YEAR(GERAL!$G$3),FALSE),0),VLOOKUP($V12,GERAL!$B$15:$J$36,9,FALSE))</f>
        <v>385</v>
      </c>
      <c r="EL12" s="146">
        <f>IFERROR(ROUND(VLOOKUP($V12,'CVU IND'!$B$32:$T$43,4+YEAR(EL$2)-YEAR(GERAL!$G$3),FALSE),0),VLOOKUP($V12,GERAL!$B$15:$J$36,9,FALSE))</f>
        <v>385</v>
      </c>
      <c r="EM12" s="146">
        <f>IFERROR(ROUND(VLOOKUP($V12,'CVU IND'!$B$32:$T$43,4+YEAR(EM$2)-YEAR(GERAL!$G$3),FALSE),0),VLOOKUP($V12,GERAL!$B$15:$J$36,9,FALSE))</f>
        <v>385</v>
      </c>
      <c r="EN12" s="146">
        <f>IFERROR(ROUND(VLOOKUP($V12,'CVU IND'!$B$32:$T$43,4+YEAR(EN$2)-YEAR(GERAL!$G$3),FALSE),0),VLOOKUP($V12,GERAL!$B$15:$J$36,9,FALSE))</f>
        <v>383</v>
      </c>
      <c r="EO12" s="146">
        <f>IFERROR(ROUND(VLOOKUP($V12,'CVU IND'!$B$32:$T$43,4+YEAR(EO$2)-YEAR(GERAL!$G$3),FALSE),0),VLOOKUP($V12,GERAL!$B$15:$J$36,9,FALSE))</f>
        <v>383</v>
      </c>
      <c r="EP12" s="146">
        <f>IFERROR(ROUND(VLOOKUP($V12,'CVU IND'!$B$32:$T$43,4+YEAR(EP$2)-YEAR(GERAL!$G$3),FALSE),0),VLOOKUP($V12,GERAL!$B$15:$J$36,9,FALSE))</f>
        <v>383</v>
      </c>
      <c r="EQ12" s="146">
        <f>IFERROR(ROUND(VLOOKUP($V12,'CVU IND'!$B$32:$T$43,4+YEAR(EQ$2)-YEAR(GERAL!$G$3),FALSE),0),VLOOKUP($V12,GERAL!$B$15:$J$36,9,FALSE))</f>
        <v>383</v>
      </c>
      <c r="ER12" s="146">
        <f>IFERROR(ROUND(VLOOKUP($V12,'CVU IND'!$B$32:$T$43,4+YEAR(ER$2)-YEAR(GERAL!$G$3),FALSE),0),VLOOKUP($V12,GERAL!$B$15:$J$36,9,FALSE))</f>
        <v>383</v>
      </c>
      <c r="ES12" s="146">
        <f>IFERROR(ROUND(VLOOKUP($V12,'CVU IND'!$B$32:$T$43,4+YEAR(ES$2)-YEAR(GERAL!$G$3),FALSE),0),VLOOKUP($V12,GERAL!$B$15:$J$36,9,FALSE))</f>
        <v>383</v>
      </c>
      <c r="ET12" s="146">
        <f>IFERROR(ROUND(VLOOKUP($V12,'CVU IND'!$B$32:$T$43,4+YEAR(ET$2)-YEAR(GERAL!$G$3),FALSE),0),VLOOKUP($V12,GERAL!$B$15:$J$36,9,FALSE))</f>
        <v>383</v>
      </c>
      <c r="EU12" s="146">
        <f>IFERROR(ROUND(VLOOKUP($V12,'CVU IND'!$B$32:$T$43,4+YEAR(EU$2)-YEAR(GERAL!$G$3),FALSE),0),VLOOKUP($V12,GERAL!$B$15:$J$36,9,FALSE))</f>
        <v>383</v>
      </c>
      <c r="EV12" s="146">
        <f>IFERROR(ROUND(VLOOKUP($V12,'CVU IND'!$B$32:$T$43,4+YEAR(EV$2)-YEAR(GERAL!$G$3),FALSE),0),VLOOKUP($V12,GERAL!$B$15:$J$36,9,FALSE))</f>
        <v>383</v>
      </c>
      <c r="EW12" s="146">
        <f>IFERROR(ROUND(VLOOKUP($V12,'CVU IND'!$B$32:$T$43,4+YEAR(EW$2)-YEAR(GERAL!$G$3),FALSE),0),VLOOKUP($V12,GERAL!$B$15:$J$36,9,FALSE))</f>
        <v>383</v>
      </c>
      <c r="EX12" s="146">
        <f>IFERROR(ROUND(VLOOKUP($V12,'CVU IND'!$B$32:$T$43,4+YEAR(EX$2)-YEAR(GERAL!$G$3),FALSE),0),VLOOKUP($V12,GERAL!$B$15:$J$36,9,FALSE))</f>
        <v>383</v>
      </c>
      <c r="EY12" s="146">
        <f>IFERROR(ROUND(VLOOKUP($V12,'CVU IND'!$B$32:$T$43,4+YEAR(EY$2)-YEAR(GERAL!$G$3),FALSE),0),VLOOKUP($V12,GERAL!$B$15:$J$36,9,FALSE))</f>
        <v>383</v>
      </c>
      <c r="EZ12" s="146">
        <f>IFERROR(ROUND(VLOOKUP($V12,'CVU IND'!$B$32:$T$43,4+YEAR(EZ$2)-YEAR(GERAL!$G$3),FALSE),0),VLOOKUP($V12,GERAL!$B$15:$J$36,9,FALSE))</f>
        <v>381</v>
      </c>
      <c r="FA12" s="146">
        <f>IFERROR(ROUND(VLOOKUP($V12,'CVU IND'!$B$32:$T$43,4+YEAR(FA$2)-YEAR(GERAL!$G$3),FALSE),0),VLOOKUP($V12,GERAL!$B$15:$J$36,9,FALSE))</f>
        <v>381</v>
      </c>
      <c r="FB12" s="146">
        <f>IFERROR(ROUND(VLOOKUP($V12,'CVU IND'!$B$32:$T$43,4+YEAR(FB$2)-YEAR(GERAL!$G$3),FALSE),0),VLOOKUP($V12,GERAL!$B$15:$J$36,9,FALSE))</f>
        <v>381</v>
      </c>
      <c r="FC12" s="146">
        <f>IFERROR(ROUND(VLOOKUP($V12,'CVU IND'!$B$32:$T$43,4+YEAR(FC$2)-YEAR(GERAL!$G$3),FALSE),0),VLOOKUP($V12,GERAL!$B$15:$J$36,9,FALSE))</f>
        <v>381</v>
      </c>
      <c r="FD12" s="146">
        <f>IFERROR(ROUND(VLOOKUP($V12,'CVU IND'!$B$32:$T$43,4+YEAR(FD$2)-YEAR(GERAL!$G$3),FALSE),0),VLOOKUP($V12,GERAL!$B$15:$J$36,9,FALSE))</f>
        <v>381</v>
      </c>
      <c r="FE12" s="146">
        <f>IFERROR(ROUND(VLOOKUP($V12,'CVU IND'!$B$32:$T$43,4+YEAR(FE$2)-YEAR(GERAL!$G$3),FALSE),0),VLOOKUP($V12,GERAL!$B$15:$J$36,9,FALSE))</f>
        <v>381</v>
      </c>
      <c r="FF12" s="146">
        <f>IFERROR(ROUND(VLOOKUP($V12,'CVU IND'!$B$32:$T$43,4+YEAR(FF$2)-YEAR(GERAL!$G$3),FALSE),0),VLOOKUP($V12,GERAL!$B$15:$J$36,9,FALSE))</f>
        <v>381</v>
      </c>
      <c r="FG12" s="146">
        <f>IFERROR(ROUND(VLOOKUP($V12,'CVU IND'!$B$32:$T$43,4+YEAR(FG$2)-YEAR(GERAL!$G$3),FALSE),0),VLOOKUP($V12,GERAL!$B$15:$J$36,9,FALSE))</f>
        <v>381</v>
      </c>
      <c r="FH12" s="146">
        <f>IFERROR(ROUND(VLOOKUP($V12,'CVU IND'!$B$32:$T$43,4+YEAR(FH$2)-YEAR(GERAL!$G$3),FALSE),0),VLOOKUP($V12,GERAL!$B$15:$J$36,9,FALSE))</f>
        <v>381</v>
      </c>
      <c r="FI12" s="146">
        <f>IFERROR(ROUND(VLOOKUP($V12,'CVU IND'!$B$32:$T$43,4+YEAR(FI$2)-YEAR(GERAL!$G$3),FALSE),0),VLOOKUP($V12,GERAL!$B$15:$J$36,9,FALSE))</f>
        <v>381</v>
      </c>
      <c r="FJ12" s="146">
        <f>IFERROR(ROUND(VLOOKUP($V12,'CVU IND'!$B$32:$T$43,4+YEAR(FJ$2)-YEAR(GERAL!$G$3),FALSE),0),VLOOKUP($V12,GERAL!$B$15:$J$36,9,FALSE))</f>
        <v>381</v>
      </c>
      <c r="FK12" s="146">
        <f>IFERROR(ROUND(VLOOKUP($V12,'CVU IND'!$B$32:$T$43,4+YEAR(FK$2)-YEAR(GERAL!$G$3),FALSE),0),VLOOKUP($V12,GERAL!$B$15:$J$36,9,FALSE))</f>
        <v>381</v>
      </c>
      <c r="FL12" s="146">
        <f>IFERROR(ROUND(VLOOKUP($V12,'CVU IND'!$B$32:$T$43,4+YEAR(FL$2)-YEAR(GERAL!$G$3),FALSE),0),VLOOKUP($V12,GERAL!$B$15:$J$36,9,FALSE))</f>
        <v>382</v>
      </c>
      <c r="FM12" s="146">
        <f>IFERROR(ROUND(VLOOKUP($V12,'CVU IND'!$B$32:$T$43,4+YEAR(FM$2)-YEAR(GERAL!$G$3),FALSE),0),VLOOKUP($V12,GERAL!$B$15:$J$36,9,FALSE))</f>
        <v>382</v>
      </c>
      <c r="FN12" s="146">
        <f>IFERROR(ROUND(VLOOKUP($V12,'CVU IND'!$B$32:$T$43,4+YEAR(FN$2)-YEAR(GERAL!$G$3),FALSE),0),VLOOKUP($V12,GERAL!$B$15:$J$36,9,FALSE))</f>
        <v>382</v>
      </c>
      <c r="FO12" s="146">
        <f>IFERROR(ROUND(VLOOKUP($V12,'CVU IND'!$B$32:$T$43,4+YEAR(FO$2)-YEAR(GERAL!$G$3),FALSE),0),VLOOKUP($V12,GERAL!$B$15:$J$36,9,FALSE))</f>
        <v>382</v>
      </c>
      <c r="FP12" s="146">
        <f>IFERROR(ROUND(VLOOKUP($V12,'CVU IND'!$B$32:$T$43,4+YEAR(FP$2)-YEAR(GERAL!$G$3),FALSE),0),VLOOKUP($V12,GERAL!$B$15:$J$36,9,FALSE))</f>
        <v>382</v>
      </c>
      <c r="FQ12" s="146">
        <f>IFERROR(ROUND(VLOOKUP($V12,'CVU IND'!$B$32:$T$43,4+YEAR(FQ$2)-YEAR(GERAL!$G$3),FALSE),0),VLOOKUP($V12,GERAL!$B$15:$J$36,9,FALSE))</f>
        <v>382</v>
      </c>
      <c r="FR12" s="146">
        <f>IFERROR(ROUND(VLOOKUP($V12,'CVU IND'!$B$32:$T$43,4+YEAR(FR$2)-YEAR(GERAL!$G$3),FALSE),0),VLOOKUP($V12,GERAL!$B$15:$J$36,9,FALSE))</f>
        <v>382</v>
      </c>
      <c r="FS12" s="146">
        <f>IFERROR(ROUND(VLOOKUP($V12,'CVU IND'!$B$32:$T$43,4+YEAR(FS$2)-YEAR(GERAL!$G$3),FALSE),0),VLOOKUP($V12,GERAL!$B$15:$J$36,9,FALSE))</f>
        <v>382</v>
      </c>
      <c r="FT12" s="146">
        <f>IFERROR(ROUND(VLOOKUP($V12,'CVU IND'!$B$32:$T$43,4+YEAR(FT$2)-YEAR(GERAL!$G$3),FALSE),0),VLOOKUP($V12,GERAL!$B$15:$J$36,9,FALSE))</f>
        <v>382</v>
      </c>
      <c r="FU12" s="146">
        <f>IFERROR(ROUND(VLOOKUP($V12,'CVU IND'!$B$32:$T$43,4+YEAR(FU$2)-YEAR(GERAL!$G$3),FALSE),0),VLOOKUP($V12,GERAL!$B$15:$J$36,9,FALSE))</f>
        <v>382</v>
      </c>
      <c r="FV12" s="146">
        <f>IFERROR(ROUND(VLOOKUP($V12,'CVU IND'!$B$32:$T$43,4+YEAR(FV$2)-YEAR(GERAL!$G$3),FALSE),0),VLOOKUP($V12,GERAL!$B$15:$J$36,9,FALSE))</f>
        <v>382</v>
      </c>
      <c r="FW12" s="146">
        <f>IFERROR(ROUND(VLOOKUP($V12,'CVU IND'!$B$32:$T$43,4+YEAR(FW$2)-YEAR(GERAL!$G$3),FALSE),0),VLOOKUP($V12,GERAL!$B$15:$J$36,9,FALSE))</f>
        <v>382</v>
      </c>
      <c r="FX12" s="146">
        <f>IFERROR(ROUND(VLOOKUP($V12,'CVU IND'!$B$32:$T$43,4+YEAR(FX$2)-YEAR(GERAL!$G$3),FALSE),0),VLOOKUP($V12,GERAL!$B$15:$J$36,9,FALSE))</f>
        <v>385</v>
      </c>
      <c r="FY12" s="146">
        <f>IFERROR(ROUND(VLOOKUP($V12,'CVU IND'!$B$32:$T$43,4+YEAR(FY$2)-YEAR(GERAL!$G$3),FALSE),0),VLOOKUP($V12,GERAL!$B$15:$J$36,9,FALSE))</f>
        <v>385</v>
      </c>
      <c r="FZ12" s="146">
        <f>IFERROR(ROUND(VLOOKUP($V12,'CVU IND'!$B$32:$T$43,4+YEAR(FZ$2)-YEAR(GERAL!$G$3),FALSE),0),VLOOKUP($V12,GERAL!$B$15:$J$36,9,FALSE))</f>
        <v>385</v>
      </c>
      <c r="GA12" s="146">
        <f>IFERROR(ROUND(VLOOKUP($V12,'CVU IND'!$B$32:$T$43,4+YEAR(GA$2)-YEAR(GERAL!$G$3),FALSE),0),VLOOKUP($V12,GERAL!$B$15:$J$36,9,FALSE))</f>
        <v>385</v>
      </c>
      <c r="GB12" s="146">
        <f>IFERROR(ROUND(VLOOKUP($V12,'CVU IND'!$B$32:$T$43,4+YEAR(GB$2)-YEAR(GERAL!$G$3),FALSE),0),VLOOKUP($V12,GERAL!$B$15:$J$36,9,FALSE))</f>
        <v>385</v>
      </c>
      <c r="GC12" s="146">
        <f>IFERROR(ROUND(VLOOKUP($V12,'CVU IND'!$B$32:$T$43,4+YEAR(GC$2)-YEAR(GERAL!$G$3),FALSE),0),VLOOKUP($V12,GERAL!$B$15:$J$36,9,FALSE))</f>
        <v>385</v>
      </c>
      <c r="GD12" s="146">
        <f>IFERROR(ROUND(VLOOKUP($V12,'CVU IND'!$B$32:$T$43,4+YEAR(GD$2)-YEAR(GERAL!$G$3),FALSE),0),VLOOKUP($V12,GERAL!$B$15:$J$36,9,FALSE))</f>
        <v>385</v>
      </c>
      <c r="GE12" s="146">
        <f>IFERROR(ROUND(VLOOKUP($V12,'CVU IND'!$B$32:$T$43,4+YEAR(GE$2)-YEAR(GERAL!$G$3),FALSE),0),VLOOKUP($V12,GERAL!$B$15:$J$36,9,FALSE))</f>
        <v>385</v>
      </c>
      <c r="GF12" s="146">
        <f>IFERROR(ROUND(VLOOKUP($V12,'CVU IND'!$B$32:$T$43,4+YEAR(GF$2)-YEAR(GERAL!$G$3),FALSE),0),VLOOKUP($V12,GERAL!$B$15:$J$36,9,FALSE))</f>
        <v>385</v>
      </c>
      <c r="GG12" s="146">
        <f>IFERROR(ROUND(VLOOKUP($V12,'CVU IND'!$B$32:$T$43,4+YEAR(GG$2)-YEAR(GERAL!$G$3),FALSE),0),VLOOKUP($V12,GERAL!$B$15:$J$36,9,FALSE))</f>
        <v>385</v>
      </c>
      <c r="GH12" s="146">
        <f>IFERROR(ROUND(VLOOKUP($V12,'CVU IND'!$B$32:$T$43,4+YEAR(GH$2)-YEAR(GERAL!$G$3),FALSE),0),VLOOKUP($V12,GERAL!$B$15:$J$36,9,FALSE))</f>
        <v>385</v>
      </c>
      <c r="GI12" s="146">
        <f>IFERROR(ROUND(VLOOKUP($V12,'CVU IND'!$B$32:$T$43,4+YEAR(GI$2)-YEAR(GERAL!$G$3),FALSE),0),VLOOKUP($V12,GERAL!$B$15:$J$36,9,FALSE))</f>
        <v>385</v>
      </c>
      <c r="GJ12" s="146">
        <f>IFERROR(ROUND(VLOOKUP($V12,'CVU IND'!$B$32:$T$43,4+YEAR(GJ$2)-YEAR(GERAL!$G$3),FALSE),0),VLOOKUP($V12,GERAL!$B$15:$J$36,9,FALSE))</f>
        <v>387</v>
      </c>
      <c r="GK12" s="146">
        <f>IFERROR(ROUND(VLOOKUP($V12,'CVU IND'!$B$32:$T$43,4+YEAR(GK$2)-YEAR(GERAL!$G$3),FALSE),0),VLOOKUP($V12,GERAL!$B$15:$J$36,9,FALSE))</f>
        <v>387</v>
      </c>
      <c r="GL12" s="146">
        <f>IFERROR(ROUND(VLOOKUP($V12,'CVU IND'!$B$32:$T$43,4+YEAR(GL$2)-YEAR(GERAL!$G$3),FALSE),0),VLOOKUP($V12,GERAL!$B$15:$J$36,9,FALSE))</f>
        <v>387</v>
      </c>
      <c r="GM12" s="146">
        <f>IFERROR(ROUND(VLOOKUP($V12,'CVU IND'!$B$32:$T$43,4+YEAR(GM$2)-YEAR(GERAL!$G$3),FALSE),0),VLOOKUP($V12,GERAL!$B$15:$J$36,9,FALSE))</f>
        <v>387</v>
      </c>
      <c r="GN12" s="146">
        <f>IFERROR(ROUND(VLOOKUP($V12,'CVU IND'!$B$32:$T$43,4+YEAR(GN$2)-YEAR(GERAL!$G$3),FALSE),0),VLOOKUP($V12,GERAL!$B$15:$J$36,9,FALSE))</f>
        <v>387</v>
      </c>
      <c r="GO12" s="146">
        <f>IFERROR(ROUND(VLOOKUP($V12,'CVU IND'!$B$32:$T$43,4+YEAR(GO$2)-YEAR(GERAL!$G$3),FALSE),0),VLOOKUP($V12,GERAL!$B$15:$J$36,9,FALSE))</f>
        <v>387</v>
      </c>
      <c r="GP12" s="146">
        <f>IFERROR(ROUND(VLOOKUP($V12,'CVU IND'!$B$32:$T$43,4+YEAR(GP$2)-YEAR(GERAL!$G$3),FALSE),0),VLOOKUP($V12,GERAL!$B$15:$J$36,9,FALSE))</f>
        <v>387</v>
      </c>
      <c r="GQ12" s="146">
        <f>IFERROR(ROUND(VLOOKUP($V12,'CVU IND'!$B$32:$T$43,4+YEAR(GQ$2)-YEAR(GERAL!$G$3),FALSE),0),VLOOKUP($V12,GERAL!$B$15:$J$36,9,FALSE))</f>
        <v>387</v>
      </c>
      <c r="GR12" s="146">
        <f>IFERROR(ROUND(VLOOKUP($V12,'CVU IND'!$B$32:$T$43,4+YEAR(GR$2)-YEAR(GERAL!$G$3),FALSE),0),VLOOKUP($V12,GERAL!$B$15:$J$36,9,FALSE))</f>
        <v>387</v>
      </c>
      <c r="GS12" s="146">
        <f>IFERROR(ROUND(VLOOKUP($V12,'CVU IND'!$B$32:$T$43,4+YEAR(GS$2)-YEAR(GERAL!$G$3),FALSE),0),VLOOKUP($V12,GERAL!$B$15:$J$36,9,FALSE))</f>
        <v>387</v>
      </c>
      <c r="GT12" s="146">
        <f>IFERROR(ROUND(VLOOKUP($V12,'CVU IND'!$B$32:$T$43,4+YEAR(GT$2)-YEAR(GERAL!$G$3),FALSE),0),VLOOKUP($V12,GERAL!$B$15:$J$36,9,FALSE))</f>
        <v>387</v>
      </c>
      <c r="GU12" s="146">
        <f>IFERROR(ROUND(VLOOKUP($V12,'CVU IND'!$B$32:$T$43,4+YEAR(GU$2)-YEAR(GERAL!$G$3),FALSE),0),VLOOKUP($V12,GERAL!$B$15:$J$36,9,FALSE))</f>
        <v>387</v>
      </c>
      <c r="GV12" s="146" t="e">
        <f>IFERROR(ROUND(VLOOKUP($V12,'CVU IND'!$B$32:$T$42,5+YEAR(GV$2)-YEAR(GERAL!$G$3),FALSE),0),VLOOKUP($B12,GERAL!$B$15:$J$36,9,FALSE))</f>
        <v>#N/A</v>
      </c>
      <c r="GW12" s="146" t="e">
        <f>IFERROR(ROUND(VLOOKUP($V12,'CVU IND'!$B$32:$T$42,5+YEAR(GW$2)-YEAR(GERAL!$G$3),FALSE),0),VLOOKUP($B12,GERAL!$B$15:$J$36,9,FALSE))</f>
        <v>#N/A</v>
      </c>
      <c r="GX12" s="146" t="e">
        <f>IFERROR(ROUND(VLOOKUP($V12,'CVU IND'!$B$32:$T$42,5+YEAR(GX$2)-YEAR(GERAL!$G$3),FALSE),0),VLOOKUP($B12,GERAL!$B$15:$J$36,9,FALSE))</f>
        <v>#N/A</v>
      </c>
      <c r="GY12" s="146" t="e">
        <f>IFERROR(ROUND(VLOOKUP($V12,'CVU IND'!$B$32:$T$42,5+YEAR(GY$2)-YEAR(GERAL!$G$3),FALSE),0),VLOOKUP($B12,GERAL!$B$15:$J$36,9,FALSE))</f>
        <v>#N/A</v>
      </c>
      <c r="GZ12" s="146" t="e">
        <f>IFERROR(ROUND(VLOOKUP($V12,'CVU IND'!$B$32:$T$42,5+YEAR(GZ$2)-YEAR(GERAL!$G$3),FALSE),0),VLOOKUP($B12,GERAL!$B$15:$J$36,9,FALSE))</f>
        <v>#N/A</v>
      </c>
      <c r="HA12" s="146" t="e">
        <f>IFERROR(ROUND(VLOOKUP($V12,'CVU IND'!$B$32:$T$42,5+YEAR(HA$2)-YEAR(GERAL!$G$3),FALSE),0),VLOOKUP($B12,GERAL!$B$15:$J$36,9,FALSE))</f>
        <v>#N/A</v>
      </c>
      <c r="HB12" s="146" t="e">
        <f>IFERROR(ROUND(VLOOKUP($V12,'CVU IND'!$B$32:$T$42,5+YEAR(HB$2)-YEAR(GERAL!$G$3),FALSE),0),VLOOKUP($B12,GERAL!$B$15:$J$36,9,FALSE))</f>
        <v>#N/A</v>
      </c>
      <c r="HC12" s="146" t="e">
        <f>IFERROR(ROUND(VLOOKUP($V12,'CVU IND'!$B$32:$T$42,5+YEAR(HC$2)-YEAR(GERAL!$G$3),FALSE),0),VLOOKUP($B12,GERAL!$B$15:$J$36,9,FALSE))</f>
        <v>#N/A</v>
      </c>
      <c r="HD12" s="146" t="e">
        <f>IFERROR(ROUND(VLOOKUP($V12,'CVU IND'!$B$32:$T$42,5+YEAR(HD$2)-YEAR(GERAL!$G$3),FALSE),0),VLOOKUP($B12,GERAL!$B$15:$J$36,9,FALSE))</f>
        <v>#N/A</v>
      </c>
      <c r="HE12" s="146" t="e">
        <f>IFERROR(ROUND(VLOOKUP($V12,'CVU IND'!$B$32:$T$42,5+YEAR(HE$2)-YEAR(GERAL!$G$3),FALSE),0),VLOOKUP($B12,GERAL!$B$15:$J$36,9,FALSE))</f>
        <v>#N/A</v>
      </c>
      <c r="HF12" s="146" t="e">
        <f>IFERROR(ROUND(VLOOKUP($V12,'CVU IND'!$B$32:$T$42,5+YEAR(HF$2)-YEAR(GERAL!$G$3),FALSE),0),VLOOKUP($B12,GERAL!$B$15:$J$36,9,FALSE))</f>
        <v>#N/A</v>
      </c>
      <c r="HG12" s="146" t="e">
        <f>IFERROR(ROUND(VLOOKUP($V12,'CVU IND'!$B$32:$T$42,5+YEAR(HG$2)-YEAR(GERAL!$G$3),FALSE),0),VLOOKUP($B12,GERAL!$B$15:$J$36,9,FALSE))</f>
        <v>#N/A</v>
      </c>
      <c r="HH12" s="146" t="e">
        <f>IFERROR(ROUND(VLOOKUP($V12,'CVU IND'!$B$32:$T$42,5+YEAR(HH$2)-YEAR(GERAL!$G$3),FALSE),0),VLOOKUP($B12,GERAL!$B$15:$J$36,9,FALSE))</f>
        <v>#N/A</v>
      </c>
      <c r="HI12" s="146" t="e">
        <f>IFERROR(ROUND(VLOOKUP($V12,'CVU IND'!$B$32:$T$42,5+YEAR(HI$2)-YEAR(GERAL!$G$3),FALSE),0),VLOOKUP($B12,GERAL!$B$15:$J$36,9,FALSE))</f>
        <v>#N/A</v>
      </c>
      <c r="HJ12" s="146" t="e">
        <f>IFERROR(ROUND(VLOOKUP($V12,'CVU IND'!$B$32:$T$42,5+YEAR(HJ$2)-YEAR(GERAL!$G$3),FALSE),0),VLOOKUP($B12,GERAL!$B$15:$J$36,9,FALSE))</f>
        <v>#N/A</v>
      </c>
      <c r="HK12" s="146" t="e">
        <f>IFERROR(ROUND(VLOOKUP($V12,'CVU IND'!$B$32:$T$42,5+YEAR(HK$2)-YEAR(GERAL!$G$3),FALSE),0),VLOOKUP($B12,GERAL!$B$15:$J$36,9,FALSE))</f>
        <v>#N/A</v>
      </c>
      <c r="HL12" s="146" t="e">
        <f>IFERROR(ROUND(VLOOKUP($V12,'CVU IND'!$B$32:$T$42,5+YEAR(HL$2)-YEAR(GERAL!$G$3),FALSE),0),VLOOKUP($B12,GERAL!$B$15:$J$36,9,FALSE))</f>
        <v>#N/A</v>
      </c>
      <c r="HM12" s="146" t="e">
        <f>IFERROR(ROUND(VLOOKUP($V12,'CVU IND'!$B$32:$T$42,5+YEAR(HM$2)-YEAR(GERAL!$G$3),FALSE),0),VLOOKUP($B12,GERAL!$B$15:$J$36,9,FALSE))</f>
        <v>#N/A</v>
      </c>
      <c r="HN12" s="146" t="e">
        <f>IFERROR(ROUND(VLOOKUP($V12,'CVU IND'!$B$32:$T$42,5+YEAR(HN$2)-YEAR(GERAL!$G$3),FALSE),0),VLOOKUP($B12,GERAL!$B$15:$J$36,9,FALSE))</f>
        <v>#N/A</v>
      </c>
      <c r="HO12" s="146" t="e">
        <f>IFERROR(ROUND(VLOOKUP($V12,'CVU IND'!$B$32:$T$42,5+YEAR(HO$2)-YEAR(GERAL!$G$3),FALSE),0),VLOOKUP($B12,GERAL!$B$15:$J$36,9,FALSE))</f>
        <v>#N/A</v>
      </c>
      <c r="HP12" s="146" t="e">
        <f>IFERROR(ROUND(VLOOKUP($V12,'CVU IND'!$B$32:$T$42,5+YEAR(HP$2)-YEAR(GERAL!$G$3),FALSE),0),VLOOKUP($B12,GERAL!$B$15:$J$36,9,FALSE))</f>
        <v>#N/A</v>
      </c>
      <c r="HQ12" s="146" t="e">
        <f>IFERROR(ROUND(VLOOKUP($V12,'CVU IND'!$B$32:$T$42,5+YEAR(HQ$2)-YEAR(GERAL!$G$3),FALSE),0),VLOOKUP($B12,GERAL!$B$15:$J$36,9,FALSE))</f>
        <v>#N/A</v>
      </c>
      <c r="HR12" s="146" t="e">
        <f>IFERROR(ROUND(VLOOKUP($V12,'CVU IND'!$B$32:$T$42,5+YEAR(HR$2)-YEAR(GERAL!$G$3),FALSE),0),VLOOKUP($B12,GERAL!$B$15:$J$36,9,FALSE))</f>
        <v>#N/A</v>
      </c>
      <c r="HS12" s="146" t="e">
        <f>IFERROR(ROUND(VLOOKUP($V12,'CVU IND'!$B$32:$T$42,5+YEAR(HS$2)-YEAR(GERAL!$G$3),FALSE),0),VLOOKUP($B12,GERAL!$B$15:$J$36,9,FALSE))</f>
        <v>#N/A</v>
      </c>
      <c r="HT12" s="146" t="e">
        <f>IFERROR(ROUND(VLOOKUP($V12,'CVU IND'!$B$32:$T$42,5+YEAR(HT$2)-YEAR(GERAL!$G$3),FALSE),0),VLOOKUP($B12,GERAL!$B$15:$J$36,9,FALSE))</f>
        <v>#N/A</v>
      </c>
      <c r="HU12" s="146" t="e">
        <f>IFERROR(ROUND(VLOOKUP($V12,'CVU IND'!$B$32:$T$42,5+YEAR(HU$2)-YEAR(GERAL!$G$3),FALSE),0),VLOOKUP($B12,GERAL!$B$15:$J$36,9,FALSE))</f>
        <v>#N/A</v>
      </c>
      <c r="HV12" s="146" t="e">
        <f>IFERROR(ROUND(VLOOKUP($V12,'CVU IND'!$B$32:$T$42,5+YEAR(HV$2)-YEAR(GERAL!$G$3),FALSE),0),VLOOKUP($B12,GERAL!$B$15:$J$36,9,FALSE))</f>
        <v>#N/A</v>
      </c>
      <c r="HW12" s="146" t="e">
        <f>IFERROR(ROUND(VLOOKUP($V12,'CVU IND'!$B$32:$T$42,5+YEAR(HW$2)-YEAR(GERAL!$G$3),FALSE),0),VLOOKUP($B12,GERAL!$B$15:$J$36,9,FALSE))</f>
        <v>#N/A</v>
      </c>
      <c r="HX12" s="146" t="e">
        <f>IFERROR(ROUND(VLOOKUP($V12,'CVU IND'!$B$32:$T$42,5+YEAR(HX$2)-YEAR(GERAL!$G$3),FALSE),0),VLOOKUP($B12,GERAL!$B$15:$J$36,9,FALSE))</f>
        <v>#N/A</v>
      </c>
      <c r="HY12" s="146" t="e">
        <f>IFERROR(ROUND(VLOOKUP($V12,'CVU IND'!$B$32:$T$42,5+YEAR(HY$2)-YEAR(GERAL!$G$3),FALSE),0),VLOOKUP($B12,GERAL!$B$15:$J$36,9,FALSE))</f>
        <v>#N/A</v>
      </c>
      <c r="HZ12" s="146" t="e">
        <f>IFERROR(ROUND(VLOOKUP($V12,'CVU IND'!$B$32:$T$42,5+YEAR(HZ$2)-YEAR(GERAL!$G$3),FALSE),0),VLOOKUP($B12,GERAL!$B$15:$J$36,9,FALSE))</f>
        <v>#N/A</v>
      </c>
      <c r="IA12" s="146" t="e">
        <f>IFERROR(ROUND(VLOOKUP($V12,'CVU IND'!$B$32:$T$42,5+YEAR(IA$2)-YEAR(GERAL!$G$3),FALSE),0),VLOOKUP($B12,GERAL!$B$15:$J$36,9,FALSE))</f>
        <v>#N/A</v>
      </c>
      <c r="IB12" s="146" t="e">
        <f>IFERROR(ROUND(VLOOKUP($V12,'CVU IND'!$B$32:$T$42,5+YEAR(IB$2)-YEAR(GERAL!$G$3),FALSE),0),VLOOKUP($B12,GERAL!$B$15:$J$36,9,FALSE))</f>
        <v>#N/A</v>
      </c>
      <c r="IC12" s="146" t="e">
        <f>IFERROR(ROUND(VLOOKUP($V12,'CVU IND'!$B$32:$T$42,5+YEAR(IC$2)-YEAR(GERAL!$G$3),FALSE),0),VLOOKUP($B12,GERAL!$B$15:$J$36,9,FALSE))</f>
        <v>#N/A</v>
      </c>
      <c r="ID12" s="146" t="e">
        <f>IFERROR(ROUND(VLOOKUP($V12,'CVU IND'!$B$32:$T$42,5+YEAR(ID$2)-YEAR(GERAL!$G$3),FALSE),0),VLOOKUP($B12,GERAL!$B$15:$J$36,9,FALSE))</f>
        <v>#N/A</v>
      </c>
      <c r="IE12" s="146" t="e">
        <f>IFERROR(ROUND(VLOOKUP($V12,'CVU IND'!$B$32:$T$42,5+YEAR(IE$2)-YEAR(GERAL!$G$3),FALSE),0),VLOOKUP($B12,GERAL!$B$15:$J$36,9,FALSE))</f>
        <v>#N/A</v>
      </c>
      <c r="IF12" s="146" t="e">
        <f>IFERROR(ROUND(VLOOKUP($V12,'CVU IND'!$B$32:$T$42,5+YEAR(IF$2)-YEAR(GERAL!$G$3),FALSE),0),VLOOKUP($B12,GERAL!$B$15:$J$36,9,FALSE))</f>
        <v>#N/A</v>
      </c>
      <c r="IG12" s="146" t="e">
        <f>IFERROR(ROUND(VLOOKUP($V12,'CVU IND'!$B$32:$T$42,5+YEAR(IG$2)-YEAR(GERAL!$G$3),FALSE),0),VLOOKUP($B12,GERAL!$B$15:$J$36,9,FALSE))</f>
        <v>#N/A</v>
      </c>
      <c r="IH12" s="146" t="e">
        <f>IFERROR(ROUND(VLOOKUP($V12,'CVU IND'!$B$32:$T$42,5+YEAR(IH$2)-YEAR(GERAL!$G$3),FALSE),0),VLOOKUP($B12,GERAL!$B$15:$J$36,9,FALSE))</f>
        <v>#N/A</v>
      </c>
      <c r="II12" s="146" t="e">
        <f>IFERROR(ROUND(VLOOKUP($V12,'CVU IND'!$B$32:$T$42,5+YEAR(II$2)-YEAR(GERAL!$G$3),FALSE),0),VLOOKUP($B12,GERAL!$B$15:$J$36,9,FALSE))</f>
        <v>#N/A</v>
      </c>
      <c r="IJ12" s="146" t="e">
        <f>IFERROR(ROUND(VLOOKUP($V12,'CVU IND'!$B$32:$T$42,5+YEAR(IJ$2)-YEAR(GERAL!$G$3),FALSE),0),VLOOKUP($B12,GERAL!$B$15:$J$36,9,FALSE))</f>
        <v>#N/A</v>
      </c>
      <c r="IK12" s="146" t="e">
        <f>IFERROR(ROUND(VLOOKUP($V12,'CVU IND'!$B$32:$T$42,5+YEAR(IK$2)-YEAR(GERAL!$G$3),FALSE),0),VLOOKUP($B12,GERAL!$B$15:$J$36,9,FALSE))</f>
        <v>#N/A</v>
      </c>
      <c r="IL12" s="146" t="e">
        <f>IFERROR(ROUND(VLOOKUP($V12,'CVU IND'!$B$32:$T$42,5+YEAR(IL$2)-YEAR(GERAL!$G$3),FALSE),0),VLOOKUP($B12,GERAL!$B$15:$J$36,9,FALSE))</f>
        <v>#N/A</v>
      </c>
      <c r="IM12" s="146" t="e">
        <f>IFERROR(ROUND(VLOOKUP($V12,'CVU IND'!$B$32:$T$42,5+YEAR(IM$2)-YEAR(GERAL!$G$3),FALSE),0),VLOOKUP($B12,GERAL!$B$15:$J$36,9,FALSE))</f>
        <v>#N/A</v>
      </c>
      <c r="IN12" s="146" t="e">
        <f>IFERROR(ROUND(VLOOKUP($V12,'CVU IND'!$B$32:$T$42,5+YEAR(IN$2)-YEAR(GERAL!$G$3),FALSE),0),VLOOKUP($B12,GERAL!$B$15:$J$36,9,FALSE))</f>
        <v>#N/A</v>
      </c>
      <c r="IO12" s="146" t="e">
        <f>IFERROR(ROUND(VLOOKUP($V12,'CVU IND'!$B$32:$T$42,5+YEAR(IO$2)-YEAR(GERAL!$G$3),FALSE),0),VLOOKUP($B12,GERAL!$B$15:$J$36,9,FALSE))</f>
        <v>#N/A</v>
      </c>
      <c r="IP12" s="146" t="e">
        <f>IFERROR(ROUND(VLOOKUP($V12,'CVU IND'!$B$32:$T$42,5+YEAR(IP$2)-YEAR(GERAL!$G$3),FALSE),0),VLOOKUP($B12,GERAL!$B$15:$J$36,9,FALSE))</f>
        <v>#N/A</v>
      </c>
      <c r="IQ12" s="146" t="e">
        <f>IFERROR(ROUND(VLOOKUP($V12,'CVU IND'!$B$32:$T$42,5+YEAR(IQ$2)-YEAR(GERAL!$G$3),FALSE),0),VLOOKUP($B12,GERAL!$B$15:$J$36,9,FALSE))</f>
        <v>#N/A</v>
      </c>
    </row>
    <row r="13" spans="1:251" x14ac:dyDescent="0.25">
      <c r="A13" s="155">
        <v>427</v>
      </c>
      <c r="B13" s="176" t="s">
        <v>403</v>
      </c>
      <c r="C13" s="155">
        <v>4</v>
      </c>
      <c r="D13" s="177">
        <v>0.01</v>
      </c>
      <c r="E13" s="178">
        <f>GERAL!I23*1000</f>
        <v>72853.781808189975</v>
      </c>
      <c r="F13" s="179">
        <f>GERAL!K23</f>
        <v>0.5</v>
      </c>
      <c r="G13" s="180">
        <f t="shared" si="2"/>
        <v>312</v>
      </c>
      <c r="H13" s="181"/>
      <c r="I13" s="181"/>
      <c r="J13" s="145">
        <f>GERAL!N23</f>
        <v>2024</v>
      </c>
      <c r="K13" s="145">
        <f>J13*12-YEAR(GERAL!$G$3)*12+1</f>
        <v>49</v>
      </c>
      <c r="L13" s="181"/>
      <c r="M13" s="181"/>
      <c r="N13" s="182"/>
      <c r="O13" s="181"/>
      <c r="P13" s="146">
        <f>(1-GERAL!P23/100)*(1-GERAL!Q23/100)</f>
        <v>0.95062499999999994</v>
      </c>
      <c r="V13" s="155" t="s">
        <v>177</v>
      </c>
      <c r="X13" s="146">
        <f>IFERROR(ROUND(VLOOKUP($V13,'CVU IND'!$B$32:$T$43,4+YEAR(X$2)-YEAR(GERAL!$G$3),FALSE),0),VLOOKUP($V13,GERAL!$B$15:$J$36,9,FALSE))</f>
        <v>312</v>
      </c>
      <c r="Y13" s="146">
        <f>IFERROR(ROUND(VLOOKUP($V13,'CVU IND'!$B$32:$T$43,4+YEAR(Y$2)-YEAR(GERAL!$G$3),FALSE),0),VLOOKUP($V13,GERAL!$B$15:$J$36,9,FALSE))</f>
        <v>312</v>
      </c>
      <c r="Z13" s="146">
        <f>IFERROR(ROUND(VLOOKUP($V13,'CVU IND'!$B$32:$T$43,4+YEAR(Z$2)-YEAR(GERAL!$G$3),FALSE),0),VLOOKUP($V13,GERAL!$B$15:$J$36,9,FALSE))</f>
        <v>312</v>
      </c>
      <c r="AA13" s="146">
        <f>IFERROR(ROUND(VLOOKUP($V13,'CVU IND'!$B$32:$T$43,4+YEAR(AA$2)-YEAR(GERAL!$G$3),FALSE),0),VLOOKUP($V13,GERAL!$B$15:$J$36,9,FALSE))</f>
        <v>312</v>
      </c>
      <c r="AB13" s="146">
        <f>IFERROR(ROUND(VLOOKUP($V13,'CVU IND'!$B$32:$T$43,4+YEAR(AB$2)-YEAR(GERAL!$G$3),FALSE),0),VLOOKUP($V13,GERAL!$B$15:$J$36,9,FALSE))</f>
        <v>312</v>
      </c>
      <c r="AC13" s="146">
        <f>IFERROR(ROUND(VLOOKUP($V13,'CVU IND'!$B$32:$T$43,4+YEAR(AC$2)-YEAR(GERAL!$G$3),FALSE),0),VLOOKUP($V13,GERAL!$B$15:$J$36,9,FALSE))</f>
        <v>312</v>
      </c>
      <c r="AD13" s="146">
        <f>IFERROR(ROUND(VLOOKUP($V13,'CVU IND'!$B$32:$T$43,4+YEAR(AD$2)-YEAR(GERAL!$G$3),FALSE),0),VLOOKUP($V13,GERAL!$B$15:$J$36,9,FALSE))</f>
        <v>312</v>
      </c>
      <c r="AE13" s="146">
        <f>IFERROR(ROUND(VLOOKUP($V13,'CVU IND'!$B$32:$T$43,4+YEAR(AE$2)-YEAR(GERAL!$G$3),FALSE),0),VLOOKUP($V13,GERAL!$B$15:$J$36,9,FALSE))</f>
        <v>312</v>
      </c>
      <c r="AF13" s="146">
        <f>IFERROR(ROUND(VLOOKUP($V13,'CVU IND'!$B$32:$T$43,4+YEAR(AF$2)-YEAR(GERAL!$G$3),FALSE),0),VLOOKUP($V13,GERAL!$B$15:$J$36,9,FALSE))</f>
        <v>312</v>
      </c>
      <c r="AG13" s="146">
        <f>IFERROR(ROUND(VLOOKUP($V13,'CVU IND'!$B$32:$T$43,4+YEAR(AG$2)-YEAR(GERAL!$G$3),FALSE),0),VLOOKUP($V13,GERAL!$B$15:$J$36,9,FALSE))</f>
        <v>312</v>
      </c>
      <c r="AH13" s="146">
        <f>IFERROR(ROUND(VLOOKUP($V13,'CVU IND'!$B$32:$T$43,4+YEAR(AH$2)-YEAR(GERAL!$G$3),FALSE),0),VLOOKUP($V13,GERAL!$B$15:$J$36,9,FALSE))</f>
        <v>312</v>
      </c>
      <c r="AI13" s="146">
        <f>IFERROR(ROUND(VLOOKUP($V13,'CVU IND'!$B$32:$T$43,4+YEAR(AI$2)-YEAR(GERAL!$G$3),FALSE),0),VLOOKUP($V13,GERAL!$B$15:$J$36,9,FALSE))</f>
        <v>312</v>
      </c>
      <c r="AJ13" s="146">
        <f>IFERROR(ROUND(VLOOKUP($V13,'CVU IND'!$B$32:$T$43,4+YEAR(AJ$2)-YEAR(GERAL!$G$3),FALSE),0),VLOOKUP($V13,GERAL!$B$15:$J$36,9,FALSE))</f>
        <v>314</v>
      </c>
      <c r="AK13" s="146">
        <f>IFERROR(ROUND(VLOOKUP($V13,'CVU IND'!$B$32:$T$43,4+YEAR(AK$2)-YEAR(GERAL!$G$3),FALSE),0),VLOOKUP($V13,GERAL!$B$15:$J$36,9,FALSE))</f>
        <v>314</v>
      </c>
      <c r="AL13" s="146">
        <f>IFERROR(ROUND(VLOOKUP($V13,'CVU IND'!$B$32:$T$43,4+YEAR(AL$2)-YEAR(GERAL!$G$3),FALSE),0),VLOOKUP($V13,GERAL!$B$15:$J$36,9,FALSE))</f>
        <v>314</v>
      </c>
      <c r="AM13" s="146">
        <f>IFERROR(ROUND(VLOOKUP($V13,'CVU IND'!$B$32:$T$43,4+YEAR(AM$2)-YEAR(GERAL!$G$3),FALSE),0),VLOOKUP($V13,GERAL!$B$15:$J$36,9,FALSE))</f>
        <v>314</v>
      </c>
      <c r="AN13" s="146">
        <f>IFERROR(ROUND(VLOOKUP($V13,'CVU IND'!$B$32:$T$43,4+YEAR(AN$2)-YEAR(GERAL!$G$3),FALSE),0),VLOOKUP($V13,GERAL!$B$15:$J$36,9,FALSE))</f>
        <v>314</v>
      </c>
      <c r="AO13" s="146">
        <f>IFERROR(ROUND(VLOOKUP($V13,'CVU IND'!$B$32:$T$43,4+YEAR(AO$2)-YEAR(GERAL!$G$3),FALSE),0),VLOOKUP($V13,GERAL!$B$15:$J$36,9,FALSE))</f>
        <v>314</v>
      </c>
      <c r="AP13" s="146">
        <f>IFERROR(ROUND(VLOOKUP($V13,'CVU IND'!$B$32:$T$43,4+YEAR(AP$2)-YEAR(GERAL!$G$3),FALSE),0),VLOOKUP($V13,GERAL!$B$15:$J$36,9,FALSE))</f>
        <v>314</v>
      </c>
      <c r="AQ13" s="146">
        <f>IFERROR(ROUND(VLOOKUP($V13,'CVU IND'!$B$32:$T$43,4+YEAR(AQ$2)-YEAR(GERAL!$G$3),FALSE),0),VLOOKUP($V13,GERAL!$B$15:$J$36,9,FALSE))</f>
        <v>314</v>
      </c>
      <c r="AR13" s="146">
        <f>IFERROR(ROUND(VLOOKUP($V13,'CVU IND'!$B$32:$T$43,4+YEAR(AR$2)-YEAR(GERAL!$G$3),FALSE),0),VLOOKUP($V13,GERAL!$B$15:$J$36,9,FALSE))</f>
        <v>314</v>
      </c>
      <c r="AS13" s="146">
        <f>IFERROR(ROUND(VLOOKUP($V13,'CVU IND'!$B$32:$T$43,4+YEAR(AS$2)-YEAR(GERAL!$G$3),FALSE),0),VLOOKUP($V13,GERAL!$B$15:$J$36,9,FALSE))</f>
        <v>314</v>
      </c>
      <c r="AT13" s="146">
        <f>IFERROR(ROUND(VLOOKUP($V13,'CVU IND'!$B$32:$T$43,4+YEAR(AT$2)-YEAR(GERAL!$G$3),FALSE),0),VLOOKUP($V13,GERAL!$B$15:$J$36,9,FALSE))</f>
        <v>314</v>
      </c>
      <c r="AU13" s="146">
        <f>IFERROR(ROUND(VLOOKUP($V13,'CVU IND'!$B$32:$T$43,4+YEAR(AU$2)-YEAR(GERAL!$G$3),FALSE),0),VLOOKUP($V13,GERAL!$B$15:$J$36,9,FALSE))</f>
        <v>314</v>
      </c>
      <c r="AV13" s="146">
        <f>IFERROR(ROUND(VLOOKUP($V13,'CVU IND'!$B$32:$T$43,4+YEAR(AV$2)-YEAR(GERAL!$G$3),FALSE),0),VLOOKUP($V13,GERAL!$B$15:$J$36,9,FALSE))</f>
        <v>314</v>
      </c>
      <c r="AW13" s="146">
        <f>IFERROR(ROUND(VLOOKUP($V13,'CVU IND'!$B$32:$T$43,4+YEAR(AW$2)-YEAR(GERAL!$G$3),FALSE),0),VLOOKUP($V13,GERAL!$B$15:$J$36,9,FALSE))</f>
        <v>314</v>
      </c>
      <c r="AX13" s="146">
        <f>IFERROR(ROUND(VLOOKUP($V13,'CVU IND'!$B$32:$T$43,4+YEAR(AX$2)-YEAR(GERAL!$G$3),FALSE),0),VLOOKUP($V13,GERAL!$B$15:$J$36,9,FALSE))</f>
        <v>314</v>
      </c>
      <c r="AY13" s="146">
        <f>IFERROR(ROUND(VLOOKUP($V13,'CVU IND'!$B$32:$T$43,4+YEAR(AY$2)-YEAR(GERAL!$G$3),FALSE),0),VLOOKUP($V13,GERAL!$B$15:$J$36,9,FALSE))</f>
        <v>314</v>
      </c>
      <c r="AZ13" s="146">
        <f>IFERROR(ROUND(VLOOKUP($V13,'CVU IND'!$B$32:$T$43,4+YEAR(AZ$2)-YEAR(GERAL!$G$3),FALSE),0),VLOOKUP($V13,GERAL!$B$15:$J$36,9,FALSE))</f>
        <v>314</v>
      </c>
      <c r="BA13" s="146">
        <f>IFERROR(ROUND(VLOOKUP($V13,'CVU IND'!$B$32:$T$43,4+YEAR(BA$2)-YEAR(GERAL!$G$3),FALSE),0),VLOOKUP($V13,GERAL!$B$15:$J$36,9,FALSE))</f>
        <v>314</v>
      </c>
      <c r="BB13" s="146">
        <f>IFERROR(ROUND(VLOOKUP($V13,'CVU IND'!$B$32:$T$43,4+YEAR(BB$2)-YEAR(GERAL!$G$3),FALSE),0),VLOOKUP($V13,GERAL!$B$15:$J$36,9,FALSE))</f>
        <v>314</v>
      </c>
      <c r="BC13" s="146">
        <f>IFERROR(ROUND(VLOOKUP($V13,'CVU IND'!$B$32:$T$43,4+YEAR(BC$2)-YEAR(GERAL!$G$3),FALSE),0),VLOOKUP($V13,GERAL!$B$15:$J$36,9,FALSE))</f>
        <v>314</v>
      </c>
      <c r="BD13" s="146">
        <f>IFERROR(ROUND(VLOOKUP($V13,'CVU IND'!$B$32:$T$43,4+YEAR(BD$2)-YEAR(GERAL!$G$3),FALSE),0),VLOOKUP($V13,GERAL!$B$15:$J$36,9,FALSE))</f>
        <v>314</v>
      </c>
      <c r="BE13" s="146">
        <f>IFERROR(ROUND(VLOOKUP($V13,'CVU IND'!$B$32:$T$43,4+YEAR(BE$2)-YEAR(GERAL!$G$3),FALSE),0),VLOOKUP($V13,GERAL!$B$15:$J$36,9,FALSE))</f>
        <v>314</v>
      </c>
      <c r="BF13" s="146">
        <f>IFERROR(ROUND(VLOOKUP($V13,'CVU IND'!$B$32:$T$43,4+YEAR(BF$2)-YEAR(GERAL!$G$3),FALSE),0),VLOOKUP($V13,GERAL!$B$15:$J$36,9,FALSE))</f>
        <v>314</v>
      </c>
      <c r="BG13" s="146">
        <f>IFERROR(ROUND(VLOOKUP($V13,'CVU IND'!$B$32:$T$43,4+YEAR(BG$2)-YEAR(GERAL!$G$3),FALSE),0),VLOOKUP($V13,GERAL!$B$15:$J$36,9,FALSE))</f>
        <v>314</v>
      </c>
      <c r="BH13" s="146">
        <f>IFERROR(ROUND(VLOOKUP($V13,'CVU IND'!$B$32:$T$43,4+YEAR(BH$2)-YEAR(GERAL!$G$3),FALSE),0),VLOOKUP($V13,GERAL!$B$15:$J$36,9,FALSE))</f>
        <v>316</v>
      </c>
      <c r="BI13" s="146">
        <f>IFERROR(ROUND(VLOOKUP($V13,'CVU IND'!$B$32:$T$43,4+YEAR(BI$2)-YEAR(GERAL!$G$3),FALSE),0),VLOOKUP($V13,GERAL!$B$15:$J$36,9,FALSE))</f>
        <v>316</v>
      </c>
      <c r="BJ13" s="146">
        <f>IFERROR(ROUND(VLOOKUP($V13,'CVU IND'!$B$32:$T$43,4+YEAR(BJ$2)-YEAR(GERAL!$G$3),FALSE),0),VLOOKUP($V13,GERAL!$B$15:$J$36,9,FALSE))</f>
        <v>316</v>
      </c>
      <c r="BK13" s="146">
        <f>IFERROR(ROUND(VLOOKUP($V13,'CVU IND'!$B$32:$T$43,4+YEAR(BK$2)-YEAR(GERAL!$G$3),FALSE),0),VLOOKUP($V13,GERAL!$B$15:$J$36,9,FALSE))</f>
        <v>316</v>
      </c>
      <c r="BL13" s="146">
        <f>IFERROR(ROUND(VLOOKUP($V13,'CVU IND'!$B$32:$T$43,4+YEAR(BL$2)-YEAR(GERAL!$G$3),FALSE),0),VLOOKUP($V13,GERAL!$B$15:$J$36,9,FALSE))</f>
        <v>316</v>
      </c>
      <c r="BM13" s="146">
        <f>IFERROR(ROUND(VLOOKUP($V13,'CVU IND'!$B$32:$T$43,4+YEAR(BM$2)-YEAR(GERAL!$G$3),FALSE),0),VLOOKUP($V13,GERAL!$B$15:$J$36,9,FALSE))</f>
        <v>316</v>
      </c>
      <c r="BN13" s="146">
        <f>IFERROR(ROUND(VLOOKUP($V13,'CVU IND'!$B$32:$T$43,4+YEAR(BN$2)-YEAR(GERAL!$G$3),FALSE),0),VLOOKUP($V13,GERAL!$B$15:$J$36,9,FALSE))</f>
        <v>316</v>
      </c>
      <c r="BO13" s="146">
        <f>IFERROR(ROUND(VLOOKUP($V13,'CVU IND'!$B$32:$T$43,4+YEAR(BO$2)-YEAR(GERAL!$G$3),FALSE),0),VLOOKUP($V13,GERAL!$B$15:$J$36,9,FALSE))</f>
        <v>316</v>
      </c>
      <c r="BP13" s="146">
        <f>IFERROR(ROUND(VLOOKUP($V13,'CVU IND'!$B$32:$T$43,4+YEAR(BP$2)-YEAR(GERAL!$G$3),FALSE),0),VLOOKUP($V13,GERAL!$B$15:$J$36,9,FALSE))</f>
        <v>316</v>
      </c>
      <c r="BQ13" s="146">
        <f>IFERROR(ROUND(VLOOKUP($V13,'CVU IND'!$B$32:$T$43,4+YEAR(BQ$2)-YEAR(GERAL!$G$3),FALSE),0),VLOOKUP($V13,GERAL!$B$15:$J$36,9,FALSE))</f>
        <v>316</v>
      </c>
      <c r="BR13" s="146">
        <f>IFERROR(ROUND(VLOOKUP($V13,'CVU IND'!$B$32:$T$43,4+YEAR(BR$2)-YEAR(GERAL!$G$3),FALSE),0),VLOOKUP($V13,GERAL!$B$15:$J$36,9,FALSE))</f>
        <v>316</v>
      </c>
      <c r="BS13" s="146">
        <f>IFERROR(ROUND(VLOOKUP($V13,'CVU IND'!$B$32:$T$43,4+YEAR(BS$2)-YEAR(GERAL!$G$3),FALSE),0),VLOOKUP($V13,GERAL!$B$15:$J$36,9,FALSE))</f>
        <v>316</v>
      </c>
      <c r="BT13" s="146">
        <f>IFERROR(ROUND(VLOOKUP($V13,'CVU IND'!$B$32:$T$43,4+YEAR(BT$2)-YEAR(GERAL!$G$3),FALSE),0),VLOOKUP($V13,GERAL!$B$15:$J$36,9,FALSE))</f>
        <v>320</v>
      </c>
      <c r="BU13" s="146">
        <f>IFERROR(ROUND(VLOOKUP($V13,'CVU IND'!$B$32:$T$43,4+YEAR(BU$2)-YEAR(GERAL!$G$3),FALSE),0),VLOOKUP($V13,GERAL!$B$15:$J$36,9,FALSE))</f>
        <v>320</v>
      </c>
      <c r="BV13" s="146">
        <f>IFERROR(ROUND(VLOOKUP($V13,'CVU IND'!$B$32:$T$43,4+YEAR(BV$2)-YEAR(GERAL!$G$3),FALSE),0),VLOOKUP($V13,GERAL!$B$15:$J$36,9,FALSE))</f>
        <v>320</v>
      </c>
      <c r="BW13" s="146">
        <f>IFERROR(ROUND(VLOOKUP($V13,'CVU IND'!$B$32:$T$43,4+YEAR(BW$2)-YEAR(GERAL!$G$3),FALSE),0),VLOOKUP($V13,GERAL!$B$15:$J$36,9,FALSE))</f>
        <v>320</v>
      </c>
      <c r="BX13" s="146">
        <f>IFERROR(ROUND(VLOOKUP($V13,'CVU IND'!$B$32:$T$43,4+YEAR(BX$2)-YEAR(GERAL!$G$3),FALSE),0),VLOOKUP($V13,GERAL!$B$15:$J$36,9,FALSE))</f>
        <v>320</v>
      </c>
      <c r="BY13" s="146">
        <f>IFERROR(ROUND(VLOOKUP($V13,'CVU IND'!$B$32:$T$43,4+YEAR(BY$2)-YEAR(GERAL!$G$3),FALSE),0),VLOOKUP($V13,GERAL!$B$15:$J$36,9,FALSE))</f>
        <v>320</v>
      </c>
      <c r="BZ13" s="146">
        <f>IFERROR(ROUND(VLOOKUP($V13,'CVU IND'!$B$32:$T$43,4+YEAR(BZ$2)-YEAR(GERAL!$G$3),FALSE),0),VLOOKUP($V13,GERAL!$B$15:$J$36,9,FALSE))</f>
        <v>320</v>
      </c>
      <c r="CA13" s="146">
        <f>IFERROR(ROUND(VLOOKUP($V13,'CVU IND'!$B$32:$T$43,4+YEAR(CA$2)-YEAR(GERAL!$G$3),FALSE),0),VLOOKUP($V13,GERAL!$B$15:$J$36,9,FALSE))</f>
        <v>320</v>
      </c>
      <c r="CB13" s="146">
        <f>IFERROR(ROUND(VLOOKUP($V13,'CVU IND'!$B$32:$T$43,4+YEAR(CB$2)-YEAR(GERAL!$G$3),FALSE),0),VLOOKUP($V13,GERAL!$B$15:$J$36,9,FALSE))</f>
        <v>320</v>
      </c>
      <c r="CC13" s="146">
        <f>IFERROR(ROUND(VLOOKUP($V13,'CVU IND'!$B$32:$T$43,4+YEAR(CC$2)-YEAR(GERAL!$G$3),FALSE),0),VLOOKUP($V13,GERAL!$B$15:$J$36,9,FALSE))</f>
        <v>320</v>
      </c>
      <c r="CD13" s="146">
        <f>IFERROR(ROUND(VLOOKUP($V13,'CVU IND'!$B$32:$T$43,4+YEAR(CD$2)-YEAR(GERAL!$G$3),FALSE),0),VLOOKUP($V13,GERAL!$B$15:$J$36,9,FALSE))</f>
        <v>320</v>
      </c>
      <c r="CE13" s="146">
        <f>IFERROR(ROUND(VLOOKUP($V13,'CVU IND'!$B$32:$T$43,4+YEAR(CE$2)-YEAR(GERAL!$G$3),FALSE),0),VLOOKUP($V13,GERAL!$B$15:$J$36,9,FALSE))</f>
        <v>320</v>
      </c>
      <c r="CF13" s="146">
        <f>IFERROR(ROUND(VLOOKUP($V13,'CVU IND'!$B$32:$T$43,4+YEAR(CF$2)-YEAR(GERAL!$G$3),FALSE),0),VLOOKUP($V13,GERAL!$B$15:$J$36,9,FALSE))</f>
        <v>329</v>
      </c>
      <c r="CG13" s="146">
        <f>IFERROR(ROUND(VLOOKUP($V13,'CVU IND'!$B$32:$T$43,4+YEAR(CG$2)-YEAR(GERAL!$G$3),FALSE),0),VLOOKUP($V13,GERAL!$B$15:$J$36,9,FALSE))</f>
        <v>329</v>
      </c>
      <c r="CH13" s="146">
        <f>IFERROR(ROUND(VLOOKUP($V13,'CVU IND'!$B$32:$T$43,4+YEAR(CH$2)-YEAR(GERAL!$G$3),FALSE),0),VLOOKUP($V13,GERAL!$B$15:$J$36,9,FALSE))</f>
        <v>329</v>
      </c>
      <c r="CI13" s="146">
        <f>IFERROR(ROUND(VLOOKUP($V13,'CVU IND'!$B$32:$T$43,4+YEAR(CI$2)-YEAR(GERAL!$G$3),FALSE),0),VLOOKUP($V13,GERAL!$B$15:$J$36,9,FALSE))</f>
        <v>329</v>
      </c>
      <c r="CJ13" s="146">
        <f>IFERROR(ROUND(VLOOKUP($V13,'CVU IND'!$B$32:$T$43,4+YEAR(CJ$2)-YEAR(GERAL!$G$3),FALSE),0),VLOOKUP($V13,GERAL!$B$15:$J$36,9,FALSE))</f>
        <v>329</v>
      </c>
      <c r="CK13" s="146">
        <f>IFERROR(ROUND(VLOOKUP($V13,'CVU IND'!$B$32:$T$43,4+YEAR(CK$2)-YEAR(GERAL!$G$3),FALSE),0),VLOOKUP($V13,GERAL!$B$15:$J$36,9,FALSE))</f>
        <v>329</v>
      </c>
      <c r="CL13" s="146">
        <f>IFERROR(ROUND(VLOOKUP($V13,'CVU IND'!$B$32:$T$43,4+YEAR(CL$2)-YEAR(GERAL!$G$3),FALSE),0),VLOOKUP($V13,GERAL!$B$15:$J$36,9,FALSE))</f>
        <v>329</v>
      </c>
      <c r="CM13" s="146">
        <f>IFERROR(ROUND(VLOOKUP($V13,'CVU IND'!$B$32:$T$43,4+YEAR(CM$2)-YEAR(GERAL!$G$3),FALSE),0),VLOOKUP($V13,GERAL!$B$15:$J$36,9,FALSE))</f>
        <v>329</v>
      </c>
      <c r="CN13" s="146">
        <f>IFERROR(ROUND(VLOOKUP($V13,'CVU IND'!$B$32:$T$43,4+YEAR(CN$2)-YEAR(GERAL!$G$3),FALSE),0),VLOOKUP($V13,GERAL!$B$15:$J$36,9,FALSE))</f>
        <v>329</v>
      </c>
      <c r="CO13" s="146">
        <f>IFERROR(ROUND(VLOOKUP($V13,'CVU IND'!$B$32:$T$43,4+YEAR(CO$2)-YEAR(GERAL!$G$3),FALSE),0),VLOOKUP($V13,GERAL!$B$15:$J$36,9,FALSE))</f>
        <v>329</v>
      </c>
      <c r="CP13" s="146">
        <f>IFERROR(ROUND(VLOOKUP($V13,'CVU IND'!$B$32:$T$43,4+YEAR(CP$2)-YEAR(GERAL!$G$3),FALSE),0),VLOOKUP($V13,GERAL!$B$15:$J$36,9,FALSE))</f>
        <v>329</v>
      </c>
      <c r="CQ13" s="146">
        <f>IFERROR(ROUND(VLOOKUP($V13,'CVU IND'!$B$32:$T$43,4+YEAR(CQ$2)-YEAR(GERAL!$G$3),FALSE),0),VLOOKUP($V13,GERAL!$B$15:$J$36,9,FALSE))</f>
        <v>329</v>
      </c>
      <c r="CR13" s="146">
        <f>IFERROR(ROUND(VLOOKUP($V13,'CVU IND'!$B$32:$T$43,4+YEAR(CR$2)-YEAR(GERAL!$G$3),FALSE),0),VLOOKUP($V13,GERAL!$B$15:$J$36,9,FALSE))</f>
        <v>339</v>
      </c>
      <c r="CS13" s="146">
        <f>IFERROR(ROUND(VLOOKUP($V13,'CVU IND'!$B$32:$T$43,4+YEAR(CS$2)-YEAR(GERAL!$G$3),FALSE),0),VLOOKUP($V13,GERAL!$B$15:$J$36,9,FALSE))</f>
        <v>339</v>
      </c>
      <c r="CT13" s="146">
        <f>IFERROR(ROUND(VLOOKUP($V13,'CVU IND'!$B$32:$T$43,4+YEAR(CT$2)-YEAR(GERAL!$G$3),FALSE),0),VLOOKUP($V13,GERAL!$B$15:$J$36,9,FALSE))</f>
        <v>339</v>
      </c>
      <c r="CU13" s="146">
        <f>IFERROR(ROUND(VLOOKUP($V13,'CVU IND'!$B$32:$T$43,4+YEAR(CU$2)-YEAR(GERAL!$G$3),FALSE),0),VLOOKUP($V13,GERAL!$B$15:$J$36,9,FALSE))</f>
        <v>339</v>
      </c>
      <c r="CV13" s="146">
        <f>IFERROR(ROUND(VLOOKUP($V13,'CVU IND'!$B$32:$T$43,4+YEAR(CV$2)-YEAR(GERAL!$G$3),FALSE),0),VLOOKUP($V13,GERAL!$B$15:$J$36,9,FALSE))</f>
        <v>339</v>
      </c>
      <c r="CW13" s="146">
        <f>IFERROR(ROUND(VLOOKUP($V13,'CVU IND'!$B$32:$T$43,4+YEAR(CW$2)-YEAR(GERAL!$G$3),FALSE),0),VLOOKUP($V13,GERAL!$B$15:$J$36,9,FALSE))</f>
        <v>339</v>
      </c>
      <c r="CX13" s="146">
        <f>IFERROR(ROUND(VLOOKUP($V13,'CVU IND'!$B$32:$T$43,4+YEAR(CX$2)-YEAR(GERAL!$G$3),FALSE),0),VLOOKUP($V13,GERAL!$B$15:$J$36,9,FALSE))</f>
        <v>339</v>
      </c>
      <c r="CY13" s="146">
        <f>IFERROR(ROUND(VLOOKUP($V13,'CVU IND'!$B$32:$T$43,4+YEAR(CY$2)-YEAR(GERAL!$G$3),FALSE),0),VLOOKUP($V13,GERAL!$B$15:$J$36,9,FALSE))</f>
        <v>339</v>
      </c>
      <c r="CZ13" s="146">
        <f>IFERROR(ROUND(VLOOKUP($V13,'CVU IND'!$B$32:$T$43,4+YEAR(CZ$2)-YEAR(GERAL!$G$3),FALSE),0),VLOOKUP($V13,GERAL!$B$15:$J$36,9,FALSE))</f>
        <v>339</v>
      </c>
      <c r="DA13" s="146">
        <f>IFERROR(ROUND(VLOOKUP($V13,'CVU IND'!$B$32:$T$43,4+YEAR(DA$2)-YEAR(GERAL!$G$3),FALSE),0),VLOOKUP($V13,GERAL!$B$15:$J$36,9,FALSE))</f>
        <v>339</v>
      </c>
      <c r="DB13" s="146">
        <f>IFERROR(ROUND(VLOOKUP($V13,'CVU IND'!$B$32:$T$43,4+YEAR(DB$2)-YEAR(GERAL!$G$3),FALSE),0),VLOOKUP($V13,GERAL!$B$15:$J$36,9,FALSE))</f>
        <v>339</v>
      </c>
      <c r="DC13" s="146">
        <f>IFERROR(ROUND(VLOOKUP($V13,'CVU IND'!$B$32:$T$43,4+YEAR(DC$2)-YEAR(GERAL!$G$3),FALSE),0),VLOOKUP($V13,GERAL!$B$15:$J$36,9,FALSE))</f>
        <v>339</v>
      </c>
      <c r="DD13" s="146">
        <f>IFERROR(ROUND(VLOOKUP($V13,'CVU IND'!$B$32:$T$43,4+YEAR(DD$2)-YEAR(GERAL!$G$3),FALSE),0),VLOOKUP($V13,GERAL!$B$15:$J$36,9,FALSE))</f>
        <v>346</v>
      </c>
      <c r="DE13" s="146">
        <f>IFERROR(ROUND(VLOOKUP($V13,'CVU IND'!$B$32:$T$43,4+YEAR(DE$2)-YEAR(GERAL!$G$3),FALSE),0),VLOOKUP($V13,GERAL!$B$15:$J$36,9,FALSE))</f>
        <v>346</v>
      </c>
      <c r="DF13" s="146">
        <f>IFERROR(ROUND(VLOOKUP($V13,'CVU IND'!$B$32:$T$43,4+YEAR(DF$2)-YEAR(GERAL!$G$3),FALSE),0),VLOOKUP($V13,GERAL!$B$15:$J$36,9,FALSE))</f>
        <v>346</v>
      </c>
      <c r="DG13" s="146">
        <f>IFERROR(ROUND(VLOOKUP($V13,'CVU IND'!$B$32:$T$43,4+YEAR(DG$2)-YEAR(GERAL!$G$3),FALSE),0),VLOOKUP($V13,GERAL!$B$15:$J$36,9,FALSE))</f>
        <v>346</v>
      </c>
      <c r="DH13" s="146">
        <f>IFERROR(ROUND(VLOOKUP($V13,'CVU IND'!$B$32:$T$43,4+YEAR(DH$2)-YEAR(GERAL!$G$3),FALSE),0),VLOOKUP($V13,GERAL!$B$15:$J$36,9,FALSE))</f>
        <v>346</v>
      </c>
      <c r="DI13" s="146">
        <f>IFERROR(ROUND(VLOOKUP($V13,'CVU IND'!$B$32:$T$43,4+YEAR(DI$2)-YEAR(GERAL!$G$3),FALSE),0),VLOOKUP($V13,GERAL!$B$15:$J$36,9,FALSE))</f>
        <v>346</v>
      </c>
      <c r="DJ13" s="146">
        <f>IFERROR(ROUND(VLOOKUP($V13,'CVU IND'!$B$32:$T$43,4+YEAR(DJ$2)-YEAR(GERAL!$G$3),FALSE),0),VLOOKUP($V13,GERAL!$B$15:$J$36,9,FALSE))</f>
        <v>346</v>
      </c>
      <c r="DK13" s="146">
        <f>IFERROR(ROUND(VLOOKUP($V13,'CVU IND'!$B$32:$T$43,4+YEAR(DK$2)-YEAR(GERAL!$G$3),FALSE),0),VLOOKUP($V13,GERAL!$B$15:$J$36,9,FALSE))</f>
        <v>346</v>
      </c>
      <c r="DL13" s="146">
        <f>IFERROR(ROUND(VLOOKUP($V13,'CVU IND'!$B$32:$T$43,4+YEAR(DL$2)-YEAR(GERAL!$G$3),FALSE),0),VLOOKUP($V13,GERAL!$B$15:$J$36,9,FALSE))</f>
        <v>346</v>
      </c>
      <c r="DM13" s="146">
        <f>IFERROR(ROUND(VLOOKUP($V13,'CVU IND'!$B$32:$T$43,4+YEAR(DM$2)-YEAR(GERAL!$G$3),FALSE),0),VLOOKUP($V13,GERAL!$B$15:$J$36,9,FALSE))</f>
        <v>346</v>
      </c>
      <c r="DN13" s="146">
        <f>IFERROR(ROUND(VLOOKUP($V13,'CVU IND'!$B$32:$T$43,4+YEAR(DN$2)-YEAR(GERAL!$G$3),FALSE),0),VLOOKUP($V13,GERAL!$B$15:$J$36,9,FALSE))</f>
        <v>346</v>
      </c>
      <c r="DO13" s="146">
        <f>IFERROR(ROUND(VLOOKUP($V13,'CVU IND'!$B$32:$T$43,4+YEAR(DO$2)-YEAR(GERAL!$G$3),FALSE),0),VLOOKUP($V13,GERAL!$B$15:$J$36,9,FALSE))</f>
        <v>346</v>
      </c>
      <c r="DP13" s="146">
        <f>IFERROR(ROUND(VLOOKUP($V13,'CVU IND'!$B$32:$T$43,4+YEAR(DP$2)-YEAR(GERAL!$G$3),FALSE),0),VLOOKUP($V13,GERAL!$B$15:$J$36,9,FALSE))</f>
        <v>349</v>
      </c>
      <c r="DQ13" s="146">
        <f>IFERROR(ROUND(VLOOKUP($V13,'CVU IND'!$B$32:$T$43,4+YEAR(DQ$2)-YEAR(GERAL!$G$3),FALSE),0),VLOOKUP($V13,GERAL!$B$15:$J$36,9,FALSE))</f>
        <v>349</v>
      </c>
      <c r="DR13" s="146">
        <f>IFERROR(ROUND(VLOOKUP($V13,'CVU IND'!$B$32:$T$43,4+YEAR(DR$2)-YEAR(GERAL!$G$3),FALSE),0),VLOOKUP($V13,GERAL!$B$15:$J$36,9,FALSE))</f>
        <v>349</v>
      </c>
      <c r="DS13" s="146">
        <f>IFERROR(ROUND(VLOOKUP($V13,'CVU IND'!$B$32:$T$43,4+YEAR(DS$2)-YEAR(GERAL!$G$3),FALSE),0),VLOOKUP($V13,GERAL!$B$15:$J$36,9,FALSE))</f>
        <v>349</v>
      </c>
      <c r="DT13" s="146">
        <f>IFERROR(ROUND(VLOOKUP($V13,'CVU IND'!$B$32:$T$43,4+YEAR(DT$2)-YEAR(GERAL!$G$3),FALSE),0),VLOOKUP($V13,GERAL!$B$15:$J$36,9,FALSE))</f>
        <v>349</v>
      </c>
      <c r="DU13" s="146">
        <f>IFERROR(ROUND(VLOOKUP($V13,'CVU IND'!$B$32:$T$43,4+YEAR(DU$2)-YEAR(GERAL!$G$3),FALSE),0),VLOOKUP($V13,GERAL!$B$15:$J$36,9,FALSE))</f>
        <v>349</v>
      </c>
      <c r="DV13" s="146">
        <f>IFERROR(ROUND(VLOOKUP($V13,'CVU IND'!$B$32:$T$43,4+YEAR(DV$2)-YEAR(GERAL!$G$3),FALSE),0),VLOOKUP($V13,GERAL!$B$15:$J$36,9,FALSE))</f>
        <v>349</v>
      </c>
      <c r="DW13" s="146">
        <f>IFERROR(ROUND(VLOOKUP($V13,'CVU IND'!$B$32:$T$43,4+YEAR(DW$2)-YEAR(GERAL!$G$3),FALSE),0),VLOOKUP($V13,GERAL!$B$15:$J$36,9,FALSE))</f>
        <v>349</v>
      </c>
      <c r="DX13" s="146">
        <f>IFERROR(ROUND(VLOOKUP($V13,'CVU IND'!$B$32:$T$43,4+YEAR(DX$2)-YEAR(GERAL!$G$3),FALSE),0),VLOOKUP($V13,GERAL!$B$15:$J$36,9,FALSE))</f>
        <v>349</v>
      </c>
      <c r="DY13" s="146">
        <f>IFERROR(ROUND(VLOOKUP($V13,'CVU IND'!$B$32:$T$43,4+YEAR(DY$2)-YEAR(GERAL!$G$3),FALSE),0),VLOOKUP($V13,GERAL!$B$15:$J$36,9,FALSE))</f>
        <v>349</v>
      </c>
      <c r="DZ13" s="146">
        <f>IFERROR(ROUND(VLOOKUP($V13,'CVU IND'!$B$32:$T$43,4+YEAR(DZ$2)-YEAR(GERAL!$G$3),FALSE),0),VLOOKUP($V13,GERAL!$B$15:$J$36,9,FALSE))</f>
        <v>349</v>
      </c>
      <c r="EA13" s="146">
        <f>IFERROR(ROUND(VLOOKUP($V13,'CVU IND'!$B$32:$T$43,4+YEAR(EA$2)-YEAR(GERAL!$G$3),FALSE),0),VLOOKUP($V13,GERAL!$B$15:$J$36,9,FALSE))</f>
        <v>349</v>
      </c>
      <c r="EB13" s="146">
        <f>IFERROR(ROUND(VLOOKUP($V13,'CVU IND'!$B$32:$T$43,4+YEAR(EB$2)-YEAR(GERAL!$G$3),FALSE),0),VLOOKUP($V13,GERAL!$B$15:$J$36,9,FALSE))</f>
        <v>350</v>
      </c>
      <c r="EC13" s="146">
        <f>IFERROR(ROUND(VLOOKUP($V13,'CVU IND'!$B$32:$T$43,4+YEAR(EC$2)-YEAR(GERAL!$G$3),FALSE),0),VLOOKUP($V13,GERAL!$B$15:$J$36,9,FALSE))</f>
        <v>350</v>
      </c>
      <c r="ED13" s="146">
        <f>IFERROR(ROUND(VLOOKUP($V13,'CVU IND'!$B$32:$T$43,4+YEAR(ED$2)-YEAR(GERAL!$G$3),FALSE),0),VLOOKUP($V13,GERAL!$B$15:$J$36,9,FALSE))</f>
        <v>350</v>
      </c>
      <c r="EE13" s="146">
        <f>IFERROR(ROUND(VLOOKUP($V13,'CVU IND'!$B$32:$T$43,4+YEAR(EE$2)-YEAR(GERAL!$G$3),FALSE),0),VLOOKUP($V13,GERAL!$B$15:$J$36,9,FALSE))</f>
        <v>350</v>
      </c>
      <c r="EF13" s="146">
        <f>IFERROR(ROUND(VLOOKUP($V13,'CVU IND'!$B$32:$T$43,4+YEAR(EF$2)-YEAR(GERAL!$G$3),FALSE),0),VLOOKUP($V13,GERAL!$B$15:$J$36,9,FALSE))</f>
        <v>350</v>
      </c>
      <c r="EG13" s="146">
        <f>IFERROR(ROUND(VLOOKUP($V13,'CVU IND'!$B$32:$T$43,4+YEAR(EG$2)-YEAR(GERAL!$G$3),FALSE),0),VLOOKUP($V13,GERAL!$B$15:$J$36,9,FALSE))</f>
        <v>350</v>
      </c>
      <c r="EH13" s="146">
        <f>IFERROR(ROUND(VLOOKUP($V13,'CVU IND'!$B$32:$T$43,4+YEAR(EH$2)-YEAR(GERAL!$G$3),FALSE),0),VLOOKUP($V13,GERAL!$B$15:$J$36,9,FALSE))</f>
        <v>350</v>
      </c>
      <c r="EI13" s="146">
        <f>IFERROR(ROUND(VLOOKUP($V13,'CVU IND'!$B$32:$T$43,4+YEAR(EI$2)-YEAR(GERAL!$G$3),FALSE),0),VLOOKUP($V13,GERAL!$B$15:$J$36,9,FALSE))</f>
        <v>350</v>
      </c>
      <c r="EJ13" s="146">
        <f>IFERROR(ROUND(VLOOKUP($V13,'CVU IND'!$B$32:$T$43,4+YEAR(EJ$2)-YEAR(GERAL!$G$3),FALSE),0),VLOOKUP($V13,GERAL!$B$15:$J$36,9,FALSE))</f>
        <v>350</v>
      </c>
      <c r="EK13" s="146">
        <f>IFERROR(ROUND(VLOOKUP($V13,'CVU IND'!$B$32:$T$43,4+YEAR(EK$2)-YEAR(GERAL!$G$3),FALSE),0),VLOOKUP($V13,GERAL!$B$15:$J$36,9,FALSE))</f>
        <v>350</v>
      </c>
      <c r="EL13" s="146">
        <f>IFERROR(ROUND(VLOOKUP($V13,'CVU IND'!$B$32:$T$43,4+YEAR(EL$2)-YEAR(GERAL!$G$3),FALSE),0),VLOOKUP($V13,GERAL!$B$15:$J$36,9,FALSE))</f>
        <v>350</v>
      </c>
      <c r="EM13" s="146">
        <f>IFERROR(ROUND(VLOOKUP($V13,'CVU IND'!$B$32:$T$43,4+YEAR(EM$2)-YEAR(GERAL!$G$3),FALSE),0),VLOOKUP($V13,GERAL!$B$15:$J$36,9,FALSE))</f>
        <v>350</v>
      </c>
      <c r="EN13" s="146">
        <f>IFERROR(ROUND(VLOOKUP($V13,'CVU IND'!$B$32:$T$43,4+YEAR(EN$2)-YEAR(GERAL!$G$3),FALSE),0),VLOOKUP($V13,GERAL!$B$15:$J$36,9,FALSE))</f>
        <v>348</v>
      </c>
      <c r="EO13" s="146">
        <f>IFERROR(ROUND(VLOOKUP($V13,'CVU IND'!$B$32:$T$43,4+YEAR(EO$2)-YEAR(GERAL!$G$3),FALSE),0),VLOOKUP($V13,GERAL!$B$15:$J$36,9,FALSE))</f>
        <v>348</v>
      </c>
      <c r="EP13" s="146">
        <f>IFERROR(ROUND(VLOOKUP($V13,'CVU IND'!$B$32:$T$43,4+YEAR(EP$2)-YEAR(GERAL!$G$3),FALSE),0),VLOOKUP($V13,GERAL!$B$15:$J$36,9,FALSE))</f>
        <v>348</v>
      </c>
      <c r="EQ13" s="146">
        <f>IFERROR(ROUND(VLOOKUP($V13,'CVU IND'!$B$32:$T$43,4+YEAR(EQ$2)-YEAR(GERAL!$G$3),FALSE),0),VLOOKUP($V13,GERAL!$B$15:$J$36,9,FALSE))</f>
        <v>348</v>
      </c>
      <c r="ER13" s="146">
        <f>IFERROR(ROUND(VLOOKUP($V13,'CVU IND'!$B$32:$T$43,4+YEAR(ER$2)-YEAR(GERAL!$G$3),FALSE),0),VLOOKUP($V13,GERAL!$B$15:$J$36,9,FALSE))</f>
        <v>348</v>
      </c>
      <c r="ES13" s="146">
        <f>IFERROR(ROUND(VLOOKUP($V13,'CVU IND'!$B$32:$T$43,4+YEAR(ES$2)-YEAR(GERAL!$G$3),FALSE),0),VLOOKUP($V13,GERAL!$B$15:$J$36,9,FALSE))</f>
        <v>348</v>
      </c>
      <c r="ET13" s="146">
        <f>IFERROR(ROUND(VLOOKUP($V13,'CVU IND'!$B$32:$T$43,4+YEAR(ET$2)-YEAR(GERAL!$G$3),FALSE),0),VLOOKUP($V13,GERAL!$B$15:$J$36,9,FALSE))</f>
        <v>348</v>
      </c>
      <c r="EU13" s="146">
        <f>IFERROR(ROUND(VLOOKUP($V13,'CVU IND'!$B$32:$T$43,4+YEAR(EU$2)-YEAR(GERAL!$G$3),FALSE),0),VLOOKUP($V13,GERAL!$B$15:$J$36,9,FALSE))</f>
        <v>348</v>
      </c>
      <c r="EV13" s="146">
        <f>IFERROR(ROUND(VLOOKUP($V13,'CVU IND'!$B$32:$T$43,4+YEAR(EV$2)-YEAR(GERAL!$G$3),FALSE),0),VLOOKUP($V13,GERAL!$B$15:$J$36,9,FALSE))</f>
        <v>348</v>
      </c>
      <c r="EW13" s="146">
        <f>IFERROR(ROUND(VLOOKUP($V13,'CVU IND'!$B$32:$T$43,4+YEAR(EW$2)-YEAR(GERAL!$G$3),FALSE),0),VLOOKUP($V13,GERAL!$B$15:$J$36,9,FALSE))</f>
        <v>348</v>
      </c>
      <c r="EX13" s="146">
        <f>IFERROR(ROUND(VLOOKUP($V13,'CVU IND'!$B$32:$T$43,4+YEAR(EX$2)-YEAR(GERAL!$G$3),FALSE),0),VLOOKUP($V13,GERAL!$B$15:$J$36,9,FALSE))</f>
        <v>348</v>
      </c>
      <c r="EY13" s="146">
        <f>IFERROR(ROUND(VLOOKUP($V13,'CVU IND'!$B$32:$T$43,4+YEAR(EY$2)-YEAR(GERAL!$G$3),FALSE),0),VLOOKUP($V13,GERAL!$B$15:$J$36,9,FALSE))</f>
        <v>348</v>
      </c>
      <c r="EZ13" s="146">
        <f>IFERROR(ROUND(VLOOKUP($V13,'CVU IND'!$B$32:$T$43,4+YEAR(EZ$2)-YEAR(GERAL!$G$3),FALSE),0),VLOOKUP($V13,GERAL!$B$15:$J$36,9,FALSE))</f>
        <v>346</v>
      </c>
      <c r="FA13" s="146">
        <f>IFERROR(ROUND(VLOOKUP($V13,'CVU IND'!$B$32:$T$43,4+YEAR(FA$2)-YEAR(GERAL!$G$3),FALSE),0),VLOOKUP($V13,GERAL!$B$15:$J$36,9,FALSE))</f>
        <v>346</v>
      </c>
      <c r="FB13" s="146">
        <f>IFERROR(ROUND(VLOOKUP($V13,'CVU IND'!$B$32:$T$43,4+YEAR(FB$2)-YEAR(GERAL!$G$3),FALSE),0),VLOOKUP($V13,GERAL!$B$15:$J$36,9,FALSE))</f>
        <v>346</v>
      </c>
      <c r="FC13" s="146">
        <f>IFERROR(ROUND(VLOOKUP($V13,'CVU IND'!$B$32:$T$43,4+YEAR(FC$2)-YEAR(GERAL!$G$3),FALSE),0),VLOOKUP($V13,GERAL!$B$15:$J$36,9,FALSE))</f>
        <v>346</v>
      </c>
      <c r="FD13" s="146">
        <f>IFERROR(ROUND(VLOOKUP($V13,'CVU IND'!$B$32:$T$43,4+YEAR(FD$2)-YEAR(GERAL!$G$3),FALSE),0),VLOOKUP($V13,GERAL!$B$15:$J$36,9,FALSE))</f>
        <v>346</v>
      </c>
      <c r="FE13" s="146">
        <f>IFERROR(ROUND(VLOOKUP($V13,'CVU IND'!$B$32:$T$43,4+YEAR(FE$2)-YEAR(GERAL!$G$3),FALSE),0),VLOOKUP($V13,GERAL!$B$15:$J$36,9,FALSE))</f>
        <v>346</v>
      </c>
      <c r="FF13" s="146">
        <f>IFERROR(ROUND(VLOOKUP($V13,'CVU IND'!$B$32:$T$43,4+YEAR(FF$2)-YEAR(GERAL!$G$3),FALSE),0),VLOOKUP($V13,GERAL!$B$15:$J$36,9,FALSE))</f>
        <v>346</v>
      </c>
      <c r="FG13" s="146">
        <f>IFERROR(ROUND(VLOOKUP($V13,'CVU IND'!$B$32:$T$43,4+YEAR(FG$2)-YEAR(GERAL!$G$3),FALSE),0),VLOOKUP($V13,GERAL!$B$15:$J$36,9,FALSE))</f>
        <v>346</v>
      </c>
      <c r="FH13" s="146">
        <f>IFERROR(ROUND(VLOOKUP($V13,'CVU IND'!$B$32:$T$43,4+YEAR(FH$2)-YEAR(GERAL!$G$3),FALSE),0),VLOOKUP($V13,GERAL!$B$15:$J$36,9,FALSE))</f>
        <v>346</v>
      </c>
      <c r="FI13" s="146">
        <f>IFERROR(ROUND(VLOOKUP($V13,'CVU IND'!$B$32:$T$43,4+YEAR(FI$2)-YEAR(GERAL!$G$3),FALSE),0),VLOOKUP($V13,GERAL!$B$15:$J$36,9,FALSE))</f>
        <v>346</v>
      </c>
      <c r="FJ13" s="146">
        <f>IFERROR(ROUND(VLOOKUP($V13,'CVU IND'!$B$32:$T$43,4+YEAR(FJ$2)-YEAR(GERAL!$G$3),FALSE),0),VLOOKUP($V13,GERAL!$B$15:$J$36,9,FALSE))</f>
        <v>346</v>
      </c>
      <c r="FK13" s="146">
        <f>IFERROR(ROUND(VLOOKUP($V13,'CVU IND'!$B$32:$T$43,4+YEAR(FK$2)-YEAR(GERAL!$G$3),FALSE),0),VLOOKUP($V13,GERAL!$B$15:$J$36,9,FALSE))</f>
        <v>346</v>
      </c>
      <c r="FL13" s="146">
        <f>IFERROR(ROUND(VLOOKUP($V13,'CVU IND'!$B$32:$T$43,4+YEAR(FL$2)-YEAR(GERAL!$G$3),FALSE),0),VLOOKUP($V13,GERAL!$B$15:$J$36,9,FALSE))</f>
        <v>347</v>
      </c>
      <c r="FM13" s="146">
        <f>IFERROR(ROUND(VLOOKUP($V13,'CVU IND'!$B$32:$T$43,4+YEAR(FM$2)-YEAR(GERAL!$G$3),FALSE),0),VLOOKUP($V13,GERAL!$B$15:$J$36,9,FALSE))</f>
        <v>347</v>
      </c>
      <c r="FN13" s="146">
        <f>IFERROR(ROUND(VLOOKUP($V13,'CVU IND'!$B$32:$T$43,4+YEAR(FN$2)-YEAR(GERAL!$G$3),FALSE),0),VLOOKUP($V13,GERAL!$B$15:$J$36,9,FALSE))</f>
        <v>347</v>
      </c>
      <c r="FO13" s="146">
        <f>IFERROR(ROUND(VLOOKUP($V13,'CVU IND'!$B$32:$T$43,4+YEAR(FO$2)-YEAR(GERAL!$G$3),FALSE),0),VLOOKUP($V13,GERAL!$B$15:$J$36,9,FALSE))</f>
        <v>347</v>
      </c>
      <c r="FP13" s="146">
        <f>IFERROR(ROUND(VLOOKUP($V13,'CVU IND'!$B$32:$T$43,4+YEAR(FP$2)-YEAR(GERAL!$G$3),FALSE),0),VLOOKUP($V13,GERAL!$B$15:$J$36,9,FALSE))</f>
        <v>347</v>
      </c>
      <c r="FQ13" s="146">
        <f>IFERROR(ROUND(VLOOKUP($V13,'CVU IND'!$B$32:$T$43,4+YEAR(FQ$2)-YEAR(GERAL!$G$3),FALSE),0),VLOOKUP($V13,GERAL!$B$15:$J$36,9,FALSE))</f>
        <v>347</v>
      </c>
      <c r="FR13" s="146">
        <f>IFERROR(ROUND(VLOOKUP($V13,'CVU IND'!$B$32:$T$43,4+YEAR(FR$2)-YEAR(GERAL!$G$3),FALSE),0),VLOOKUP($V13,GERAL!$B$15:$J$36,9,FALSE))</f>
        <v>347</v>
      </c>
      <c r="FS13" s="146">
        <f>IFERROR(ROUND(VLOOKUP($V13,'CVU IND'!$B$32:$T$43,4+YEAR(FS$2)-YEAR(GERAL!$G$3),FALSE),0),VLOOKUP($V13,GERAL!$B$15:$J$36,9,FALSE))</f>
        <v>347</v>
      </c>
      <c r="FT13" s="146">
        <f>IFERROR(ROUND(VLOOKUP($V13,'CVU IND'!$B$32:$T$43,4+YEAR(FT$2)-YEAR(GERAL!$G$3),FALSE),0),VLOOKUP($V13,GERAL!$B$15:$J$36,9,FALSE))</f>
        <v>347</v>
      </c>
      <c r="FU13" s="146">
        <f>IFERROR(ROUND(VLOOKUP($V13,'CVU IND'!$B$32:$T$43,4+YEAR(FU$2)-YEAR(GERAL!$G$3),FALSE),0),VLOOKUP($V13,GERAL!$B$15:$J$36,9,FALSE))</f>
        <v>347</v>
      </c>
      <c r="FV13" s="146">
        <f>IFERROR(ROUND(VLOOKUP($V13,'CVU IND'!$B$32:$T$43,4+YEAR(FV$2)-YEAR(GERAL!$G$3),FALSE),0),VLOOKUP($V13,GERAL!$B$15:$J$36,9,FALSE))</f>
        <v>347</v>
      </c>
      <c r="FW13" s="146">
        <f>IFERROR(ROUND(VLOOKUP($V13,'CVU IND'!$B$32:$T$43,4+YEAR(FW$2)-YEAR(GERAL!$G$3),FALSE),0),VLOOKUP($V13,GERAL!$B$15:$J$36,9,FALSE))</f>
        <v>347</v>
      </c>
      <c r="FX13" s="146">
        <f>IFERROR(ROUND(VLOOKUP($V13,'CVU IND'!$B$32:$T$43,4+YEAR(FX$2)-YEAR(GERAL!$G$3),FALSE),0),VLOOKUP($V13,GERAL!$B$15:$J$36,9,FALSE))</f>
        <v>349</v>
      </c>
      <c r="FY13" s="146">
        <f>IFERROR(ROUND(VLOOKUP($V13,'CVU IND'!$B$32:$T$43,4+YEAR(FY$2)-YEAR(GERAL!$G$3),FALSE),0),VLOOKUP($V13,GERAL!$B$15:$J$36,9,FALSE))</f>
        <v>349</v>
      </c>
      <c r="FZ13" s="146">
        <f>IFERROR(ROUND(VLOOKUP($V13,'CVU IND'!$B$32:$T$43,4+YEAR(FZ$2)-YEAR(GERAL!$G$3),FALSE),0),VLOOKUP($V13,GERAL!$B$15:$J$36,9,FALSE))</f>
        <v>349</v>
      </c>
      <c r="GA13" s="146">
        <f>IFERROR(ROUND(VLOOKUP($V13,'CVU IND'!$B$32:$T$43,4+YEAR(GA$2)-YEAR(GERAL!$G$3),FALSE),0),VLOOKUP($V13,GERAL!$B$15:$J$36,9,FALSE))</f>
        <v>349</v>
      </c>
      <c r="GB13" s="146">
        <f>IFERROR(ROUND(VLOOKUP($V13,'CVU IND'!$B$32:$T$43,4+YEAR(GB$2)-YEAR(GERAL!$G$3),FALSE),0),VLOOKUP($V13,GERAL!$B$15:$J$36,9,FALSE))</f>
        <v>349</v>
      </c>
      <c r="GC13" s="146">
        <f>IFERROR(ROUND(VLOOKUP($V13,'CVU IND'!$B$32:$T$43,4+YEAR(GC$2)-YEAR(GERAL!$G$3),FALSE),0),VLOOKUP($V13,GERAL!$B$15:$J$36,9,FALSE))</f>
        <v>349</v>
      </c>
      <c r="GD13" s="146">
        <f>IFERROR(ROUND(VLOOKUP($V13,'CVU IND'!$B$32:$T$43,4+YEAR(GD$2)-YEAR(GERAL!$G$3),FALSE),0),VLOOKUP($V13,GERAL!$B$15:$J$36,9,FALSE))</f>
        <v>349</v>
      </c>
      <c r="GE13" s="146">
        <f>IFERROR(ROUND(VLOOKUP($V13,'CVU IND'!$B$32:$T$43,4+YEAR(GE$2)-YEAR(GERAL!$G$3),FALSE),0),VLOOKUP($V13,GERAL!$B$15:$J$36,9,FALSE))</f>
        <v>349</v>
      </c>
      <c r="GF13" s="146">
        <f>IFERROR(ROUND(VLOOKUP($V13,'CVU IND'!$B$32:$T$43,4+YEAR(GF$2)-YEAR(GERAL!$G$3),FALSE),0),VLOOKUP($V13,GERAL!$B$15:$J$36,9,FALSE))</f>
        <v>349</v>
      </c>
      <c r="GG13" s="146">
        <f>IFERROR(ROUND(VLOOKUP($V13,'CVU IND'!$B$32:$T$43,4+YEAR(GG$2)-YEAR(GERAL!$G$3),FALSE),0),VLOOKUP($V13,GERAL!$B$15:$J$36,9,FALSE))</f>
        <v>349</v>
      </c>
      <c r="GH13" s="146">
        <f>IFERROR(ROUND(VLOOKUP($V13,'CVU IND'!$B$32:$T$43,4+YEAR(GH$2)-YEAR(GERAL!$G$3),FALSE),0),VLOOKUP($V13,GERAL!$B$15:$J$36,9,FALSE))</f>
        <v>349</v>
      </c>
      <c r="GI13" s="146">
        <f>IFERROR(ROUND(VLOOKUP($V13,'CVU IND'!$B$32:$T$43,4+YEAR(GI$2)-YEAR(GERAL!$G$3),FALSE),0),VLOOKUP($V13,GERAL!$B$15:$J$36,9,FALSE))</f>
        <v>349</v>
      </c>
      <c r="GJ13" s="146">
        <f>IFERROR(ROUND(VLOOKUP($V13,'CVU IND'!$B$32:$T$43,4+YEAR(GJ$2)-YEAR(GERAL!$G$3),FALSE),0),VLOOKUP($V13,GERAL!$B$15:$J$36,9,FALSE))</f>
        <v>351</v>
      </c>
      <c r="GK13" s="146">
        <f>IFERROR(ROUND(VLOOKUP($V13,'CVU IND'!$B$32:$T$43,4+YEAR(GK$2)-YEAR(GERAL!$G$3),FALSE),0),VLOOKUP($V13,GERAL!$B$15:$J$36,9,FALSE))</f>
        <v>351</v>
      </c>
      <c r="GL13" s="146">
        <f>IFERROR(ROUND(VLOOKUP($V13,'CVU IND'!$B$32:$T$43,4+YEAR(GL$2)-YEAR(GERAL!$G$3),FALSE),0),VLOOKUP($V13,GERAL!$B$15:$J$36,9,FALSE))</f>
        <v>351</v>
      </c>
      <c r="GM13" s="146">
        <f>IFERROR(ROUND(VLOOKUP($V13,'CVU IND'!$B$32:$T$43,4+YEAR(GM$2)-YEAR(GERAL!$G$3),FALSE),0),VLOOKUP($V13,GERAL!$B$15:$J$36,9,FALSE))</f>
        <v>351</v>
      </c>
      <c r="GN13" s="146">
        <f>IFERROR(ROUND(VLOOKUP($V13,'CVU IND'!$B$32:$T$43,4+YEAR(GN$2)-YEAR(GERAL!$G$3),FALSE),0),VLOOKUP($V13,GERAL!$B$15:$J$36,9,FALSE))</f>
        <v>351</v>
      </c>
      <c r="GO13" s="146">
        <f>IFERROR(ROUND(VLOOKUP($V13,'CVU IND'!$B$32:$T$43,4+YEAR(GO$2)-YEAR(GERAL!$G$3),FALSE),0),VLOOKUP($V13,GERAL!$B$15:$J$36,9,FALSE))</f>
        <v>351</v>
      </c>
      <c r="GP13" s="146">
        <f>IFERROR(ROUND(VLOOKUP($V13,'CVU IND'!$B$32:$T$43,4+YEAR(GP$2)-YEAR(GERAL!$G$3),FALSE),0),VLOOKUP($V13,GERAL!$B$15:$J$36,9,FALSE))</f>
        <v>351</v>
      </c>
      <c r="GQ13" s="146">
        <f>IFERROR(ROUND(VLOOKUP($V13,'CVU IND'!$B$32:$T$43,4+YEAR(GQ$2)-YEAR(GERAL!$G$3),FALSE),0),VLOOKUP($V13,GERAL!$B$15:$J$36,9,FALSE))</f>
        <v>351</v>
      </c>
      <c r="GR13" s="146">
        <f>IFERROR(ROUND(VLOOKUP($V13,'CVU IND'!$B$32:$T$43,4+YEAR(GR$2)-YEAR(GERAL!$G$3),FALSE),0),VLOOKUP($V13,GERAL!$B$15:$J$36,9,FALSE))</f>
        <v>351</v>
      </c>
      <c r="GS13" s="146">
        <f>IFERROR(ROUND(VLOOKUP($V13,'CVU IND'!$B$32:$T$43,4+YEAR(GS$2)-YEAR(GERAL!$G$3),FALSE),0),VLOOKUP($V13,GERAL!$B$15:$J$36,9,FALSE))</f>
        <v>351</v>
      </c>
      <c r="GT13" s="146">
        <f>IFERROR(ROUND(VLOOKUP($V13,'CVU IND'!$B$32:$T$43,4+YEAR(GT$2)-YEAR(GERAL!$G$3),FALSE),0),VLOOKUP($V13,GERAL!$B$15:$J$36,9,FALSE))</f>
        <v>351</v>
      </c>
      <c r="GU13" s="146">
        <f>IFERROR(ROUND(VLOOKUP($V13,'CVU IND'!$B$32:$T$43,4+YEAR(GU$2)-YEAR(GERAL!$G$3),FALSE),0),VLOOKUP($V13,GERAL!$B$15:$J$36,9,FALSE))</f>
        <v>351</v>
      </c>
      <c r="GV13" s="146" t="e">
        <f>IFERROR(ROUND(VLOOKUP($V13,'CVU IND'!$B$32:$T$42,5+YEAR(GV$2)-YEAR(GERAL!$G$3),FALSE),0),VLOOKUP($B13,GERAL!$B$15:$J$36,9,FALSE))</f>
        <v>#N/A</v>
      </c>
      <c r="GW13" s="146" t="e">
        <f>IFERROR(ROUND(VLOOKUP($V13,'CVU IND'!$B$32:$T$42,5+YEAR(GW$2)-YEAR(GERAL!$G$3),FALSE),0),VLOOKUP($B13,GERAL!$B$15:$J$36,9,FALSE))</f>
        <v>#N/A</v>
      </c>
      <c r="GX13" s="146" t="e">
        <f>IFERROR(ROUND(VLOOKUP($V13,'CVU IND'!$B$32:$T$42,5+YEAR(GX$2)-YEAR(GERAL!$G$3),FALSE),0),VLOOKUP($B13,GERAL!$B$15:$J$36,9,FALSE))</f>
        <v>#N/A</v>
      </c>
      <c r="GY13" s="146" t="e">
        <f>IFERROR(ROUND(VLOOKUP($V13,'CVU IND'!$B$32:$T$42,5+YEAR(GY$2)-YEAR(GERAL!$G$3),FALSE),0),VLOOKUP($B13,GERAL!$B$15:$J$36,9,FALSE))</f>
        <v>#N/A</v>
      </c>
      <c r="GZ13" s="146" t="e">
        <f>IFERROR(ROUND(VLOOKUP($V13,'CVU IND'!$B$32:$T$42,5+YEAR(GZ$2)-YEAR(GERAL!$G$3),FALSE),0),VLOOKUP($B13,GERAL!$B$15:$J$36,9,FALSE))</f>
        <v>#N/A</v>
      </c>
      <c r="HA13" s="146" t="e">
        <f>IFERROR(ROUND(VLOOKUP($V13,'CVU IND'!$B$32:$T$42,5+YEAR(HA$2)-YEAR(GERAL!$G$3),FALSE),0),VLOOKUP($B13,GERAL!$B$15:$J$36,9,FALSE))</f>
        <v>#N/A</v>
      </c>
      <c r="HB13" s="146" t="e">
        <f>IFERROR(ROUND(VLOOKUP($V13,'CVU IND'!$B$32:$T$42,5+YEAR(HB$2)-YEAR(GERAL!$G$3),FALSE),0),VLOOKUP($B13,GERAL!$B$15:$J$36,9,FALSE))</f>
        <v>#N/A</v>
      </c>
      <c r="HC13" s="146" t="e">
        <f>IFERROR(ROUND(VLOOKUP($V13,'CVU IND'!$B$32:$T$42,5+YEAR(HC$2)-YEAR(GERAL!$G$3),FALSE),0),VLOOKUP($B13,GERAL!$B$15:$J$36,9,FALSE))</f>
        <v>#N/A</v>
      </c>
      <c r="HD13" s="146" t="e">
        <f>IFERROR(ROUND(VLOOKUP($V13,'CVU IND'!$B$32:$T$42,5+YEAR(HD$2)-YEAR(GERAL!$G$3),FALSE),0),VLOOKUP($B13,GERAL!$B$15:$J$36,9,FALSE))</f>
        <v>#N/A</v>
      </c>
      <c r="HE13" s="146" t="e">
        <f>IFERROR(ROUND(VLOOKUP($V13,'CVU IND'!$B$32:$T$42,5+YEAR(HE$2)-YEAR(GERAL!$G$3),FALSE),0),VLOOKUP($B13,GERAL!$B$15:$J$36,9,FALSE))</f>
        <v>#N/A</v>
      </c>
      <c r="HF13" s="146" t="e">
        <f>IFERROR(ROUND(VLOOKUP($V13,'CVU IND'!$B$32:$T$42,5+YEAR(HF$2)-YEAR(GERAL!$G$3),FALSE),0),VLOOKUP($B13,GERAL!$B$15:$J$36,9,FALSE))</f>
        <v>#N/A</v>
      </c>
      <c r="HG13" s="146" t="e">
        <f>IFERROR(ROUND(VLOOKUP($V13,'CVU IND'!$B$32:$T$42,5+YEAR(HG$2)-YEAR(GERAL!$G$3),FALSE),0),VLOOKUP($B13,GERAL!$B$15:$J$36,9,FALSE))</f>
        <v>#N/A</v>
      </c>
      <c r="HH13" s="146" t="e">
        <f>IFERROR(ROUND(VLOOKUP($V13,'CVU IND'!$B$32:$T$42,5+YEAR(HH$2)-YEAR(GERAL!$G$3),FALSE),0),VLOOKUP($B13,GERAL!$B$15:$J$36,9,FALSE))</f>
        <v>#N/A</v>
      </c>
      <c r="HI13" s="146" t="e">
        <f>IFERROR(ROUND(VLOOKUP($V13,'CVU IND'!$B$32:$T$42,5+YEAR(HI$2)-YEAR(GERAL!$G$3),FALSE),0),VLOOKUP($B13,GERAL!$B$15:$J$36,9,FALSE))</f>
        <v>#N/A</v>
      </c>
      <c r="HJ13" s="146" t="e">
        <f>IFERROR(ROUND(VLOOKUP($V13,'CVU IND'!$B$32:$T$42,5+YEAR(HJ$2)-YEAR(GERAL!$G$3),FALSE),0),VLOOKUP($B13,GERAL!$B$15:$J$36,9,FALSE))</f>
        <v>#N/A</v>
      </c>
      <c r="HK13" s="146" t="e">
        <f>IFERROR(ROUND(VLOOKUP($V13,'CVU IND'!$B$32:$T$42,5+YEAR(HK$2)-YEAR(GERAL!$G$3),FALSE),0),VLOOKUP($B13,GERAL!$B$15:$J$36,9,FALSE))</f>
        <v>#N/A</v>
      </c>
      <c r="HL13" s="146" t="e">
        <f>IFERROR(ROUND(VLOOKUP($V13,'CVU IND'!$B$32:$T$42,5+YEAR(HL$2)-YEAR(GERAL!$G$3),FALSE),0),VLOOKUP($B13,GERAL!$B$15:$J$36,9,FALSE))</f>
        <v>#N/A</v>
      </c>
      <c r="HM13" s="146" t="e">
        <f>IFERROR(ROUND(VLOOKUP($V13,'CVU IND'!$B$32:$T$42,5+YEAR(HM$2)-YEAR(GERAL!$G$3),FALSE),0),VLOOKUP($B13,GERAL!$B$15:$J$36,9,FALSE))</f>
        <v>#N/A</v>
      </c>
      <c r="HN13" s="146" t="e">
        <f>IFERROR(ROUND(VLOOKUP($V13,'CVU IND'!$B$32:$T$42,5+YEAR(HN$2)-YEAR(GERAL!$G$3),FALSE),0),VLOOKUP($B13,GERAL!$B$15:$J$36,9,FALSE))</f>
        <v>#N/A</v>
      </c>
      <c r="HO13" s="146" t="e">
        <f>IFERROR(ROUND(VLOOKUP($V13,'CVU IND'!$B$32:$T$42,5+YEAR(HO$2)-YEAR(GERAL!$G$3),FALSE),0),VLOOKUP($B13,GERAL!$B$15:$J$36,9,FALSE))</f>
        <v>#N/A</v>
      </c>
      <c r="HP13" s="146" t="e">
        <f>IFERROR(ROUND(VLOOKUP($V13,'CVU IND'!$B$32:$T$42,5+YEAR(HP$2)-YEAR(GERAL!$G$3),FALSE),0),VLOOKUP($B13,GERAL!$B$15:$J$36,9,FALSE))</f>
        <v>#N/A</v>
      </c>
      <c r="HQ13" s="146" t="e">
        <f>IFERROR(ROUND(VLOOKUP($V13,'CVU IND'!$B$32:$T$42,5+YEAR(HQ$2)-YEAR(GERAL!$G$3),FALSE),0),VLOOKUP($B13,GERAL!$B$15:$J$36,9,FALSE))</f>
        <v>#N/A</v>
      </c>
      <c r="HR13" s="146" t="e">
        <f>IFERROR(ROUND(VLOOKUP($V13,'CVU IND'!$B$32:$T$42,5+YEAR(HR$2)-YEAR(GERAL!$G$3),FALSE),0),VLOOKUP($B13,GERAL!$B$15:$J$36,9,FALSE))</f>
        <v>#N/A</v>
      </c>
      <c r="HS13" s="146" t="e">
        <f>IFERROR(ROUND(VLOOKUP($V13,'CVU IND'!$B$32:$T$42,5+YEAR(HS$2)-YEAR(GERAL!$G$3),FALSE),0),VLOOKUP($B13,GERAL!$B$15:$J$36,9,FALSE))</f>
        <v>#N/A</v>
      </c>
      <c r="HT13" s="146" t="e">
        <f>IFERROR(ROUND(VLOOKUP($V13,'CVU IND'!$B$32:$T$42,5+YEAR(HT$2)-YEAR(GERAL!$G$3),FALSE),0),VLOOKUP($B13,GERAL!$B$15:$J$36,9,FALSE))</f>
        <v>#N/A</v>
      </c>
      <c r="HU13" s="146" t="e">
        <f>IFERROR(ROUND(VLOOKUP($V13,'CVU IND'!$B$32:$T$42,5+YEAR(HU$2)-YEAR(GERAL!$G$3),FALSE),0),VLOOKUP($B13,GERAL!$B$15:$J$36,9,FALSE))</f>
        <v>#N/A</v>
      </c>
      <c r="HV13" s="146" t="e">
        <f>IFERROR(ROUND(VLOOKUP($V13,'CVU IND'!$B$32:$T$42,5+YEAR(HV$2)-YEAR(GERAL!$G$3),FALSE),0),VLOOKUP($B13,GERAL!$B$15:$J$36,9,FALSE))</f>
        <v>#N/A</v>
      </c>
      <c r="HW13" s="146" t="e">
        <f>IFERROR(ROUND(VLOOKUP($V13,'CVU IND'!$B$32:$T$42,5+YEAR(HW$2)-YEAR(GERAL!$G$3),FALSE),0),VLOOKUP($B13,GERAL!$B$15:$J$36,9,FALSE))</f>
        <v>#N/A</v>
      </c>
      <c r="HX13" s="146" t="e">
        <f>IFERROR(ROUND(VLOOKUP($V13,'CVU IND'!$B$32:$T$42,5+YEAR(HX$2)-YEAR(GERAL!$G$3),FALSE),0),VLOOKUP($B13,GERAL!$B$15:$J$36,9,FALSE))</f>
        <v>#N/A</v>
      </c>
      <c r="HY13" s="146" t="e">
        <f>IFERROR(ROUND(VLOOKUP($V13,'CVU IND'!$B$32:$T$42,5+YEAR(HY$2)-YEAR(GERAL!$G$3),FALSE),0),VLOOKUP($B13,GERAL!$B$15:$J$36,9,FALSE))</f>
        <v>#N/A</v>
      </c>
      <c r="HZ13" s="146" t="e">
        <f>IFERROR(ROUND(VLOOKUP($V13,'CVU IND'!$B$32:$T$42,5+YEAR(HZ$2)-YEAR(GERAL!$G$3),FALSE),0),VLOOKUP($B13,GERAL!$B$15:$J$36,9,FALSE))</f>
        <v>#N/A</v>
      </c>
      <c r="IA13" s="146" t="e">
        <f>IFERROR(ROUND(VLOOKUP($V13,'CVU IND'!$B$32:$T$42,5+YEAR(IA$2)-YEAR(GERAL!$G$3),FALSE),0),VLOOKUP($B13,GERAL!$B$15:$J$36,9,FALSE))</f>
        <v>#N/A</v>
      </c>
      <c r="IB13" s="146" t="e">
        <f>IFERROR(ROUND(VLOOKUP($V13,'CVU IND'!$B$32:$T$42,5+YEAR(IB$2)-YEAR(GERAL!$G$3),FALSE),0),VLOOKUP($B13,GERAL!$B$15:$J$36,9,FALSE))</f>
        <v>#N/A</v>
      </c>
      <c r="IC13" s="146" t="e">
        <f>IFERROR(ROUND(VLOOKUP($V13,'CVU IND'!$B$32:$T$42,5+YEAR(IC$2)-YEAR(GERAL!$G$3),FALSE),0),VLOOKUP($B13,GERAL!$B$15:$J$36,9,FALSE))</f>
        <v>#N/A</v>
      </c>
      <c r="ID13" s="146" t="e">
        <f>IFERROR(ROUND(VLOOKUP($V13,'CVU IND'!$B$32:$T$42,5+YEAR(ID$2)-YEAR(GERAL!$G$3),FALSE),0),VLOOKUP($B13,GERAL!$B$15:$J$36,9,FALSE))</f>
        <v>#N/A</v>
      </c>
      <c r="IE13" s="146" t="e">
        <f>IFERROR(ROUND(VLOOKUP($V13,'CVU IND'!$B$32:$T$42,5+YEAR(IE$2)-YEAR(GERAL!$G$3),FALSE),0),VLOOKUP($B13,GERAL!$B$15:$J$36,9,FALSE))</f>
        <v>#N/A</v>
      </c>
      <c r="IF13" s="146" t="e">
        <f>IFERROR(ROUND(VLOOKUP($V13,'CVU IND'!$B$32:$T$42,5+YEAR(IF$2)-YEAR(GERAL!$G$3),FALSE),0),VLOOKUP($B13,GERAL!$B$15:$J$36,9,FALSE))</f>
        <v>#N/A</v>
      </c>
      <c r="IG13" s="146" t="e">
        <f>IFERROR(ROUND(VLOOKUP($V13,'CVU IND'!$B$32:$T$42,5+YEAR(IG$2)-YEAR(GERAL!$G$3),FALSE),0),VLOOKUP($B13,GERAL!$B$15:$J$36,9,FALSE))</f>
        <v>#N/A</v>
      </c>
      <c r="IH13" s="146" t="e">
        <f>IFERROR(ROUND(VLOOKUP($V13,'CVU IND'!$B$32:$T$42,5+YEAR(IH$2)-YEAR(GERAL!$G$3),FALSE),0),VLOOKUP($B13,GERAL!$B$15:$J$36,9,FALSE))</f>
        <v>#N/A</v>
      </c>
      <c r="II13" s="146" t="e">
        <f>IFERROR(ROUND(VLOOKUP($V13,'CVU IND'!$B$32:$T$42,5+YEAR(II$2)-YEAR(GERAL!$G$3),FALSE),0),VLOOKUP($B13,GERAL!$B$15:$J$36,9,FALSE))</f>
        <v>#N/A</v>
      </c>
      <c r="IJ13" s="146" t="e">
        <f>IFERROR(ROUND(VLOOKUP($V13,'CVU IND'!$B$32:$T$42,5+YEAR(IJ$2)-YEAR(GERAL!$G$3),FALSE),0),VLOOKUP($B13,GERAL!$B$15:$J$36,9,FALSE))</f>
        <v>#N/A</v>
      </c>
      <c r="IK13" s="146" t="e">
        <f>IFERROR(ROUND(VLOOKUP($V13,'CVU IND'!$B$32:$T$42,5+YEAR(IK$2)-YEAR(GERAL!$G$3),FALSE),0),VLOOKUP($B13,GERAL!$B$15:$J$36,9,FALSE))</f>
        <v>#N/A</v>
      </c>
      <c r="IL13" s="146" t="e">
        <f>IFERROR(ROUND(VLOOKUP($V13,'CVU IND'!$B$32:$T$42,5+YEAR(IL$2)-YEAR(GERAL!$G$3),FALSE),0),VLOOKUP($B13,GERAL!$B$15:$J$36,9,FALSE))</f>
        <v>#N/A</v>
      </c>
      <c r="IM13" s="146" t="e">
        <f>IFERROR(ROUND(VLOOKUP($V13,'CVU IND'!$B$32:$T$42,5+YEAR(IM$2)-YEAR(GERAL!$G$3),FALSE),0),VLOOKUP($B13,GERAL!$B$15:$J$36,9,FALSE))</f>
        <v>#N/A</v>
      </c>
      <c r="IN13" s="146" t="e">
        <f>IFERROR(ROUND(VLOOKUP($V13,'CVU IND'!$B$32:$T$42,5+YEAR(IN$2)-YEAR(GERAL!$G$3),FALSE),0),VLOOKUP($B13,GERAL!$B$15:$J$36,9,FALSE))</f>
        <v>#N/A</v>
      </c>
      <c r="IO13" s="146" t="e">
        <f>IFERROR(ROUND(VLOOKUP($V13,'CVU IND'!$B$32:$T$42,5+YEAR(IO$2)-YEAR(GERAL!$G$3),FALSE),0),VLOOKUP($B13,GERAL!$B$15:$J$36,9,FALSE))</f>
        <v>#N/A</v>
      </c>
      <c r="IP13" s="146" t="e">
        <f>IFERROR(ROUND(VLOOKUP($V13,'CVU IND'!$B$32:$T$42,5+YEAR(IP$2)-YEAR(GERAL!$G$3),FALSE),0),VLOOKUP($B13,GERAL!$B$15:$J$36,9,FALSE))</f>
        <v>#N/A</v>
      </c>
      <c r="IQ13" s="146" t="e">
        <f>IFERROR(ROUND(VLOOKUP($V13,'CVU IND'!$B$32:$T$42,5+YEAR(IQ$2)-YEAR(GERAL!$G$3),FALSE),0),VLOOKUP($B13,GERAL!$B$15:$J$36,9,FALSE))</f>
        <v>#N/A</v>
      </c>
    </row>
    <row r="14" spans="1:251" x14ac:dyDescent="0.25">
      <c r="A14" s="155">
        <v>429</v>
      </c>
      <c r="B14" s="176" t="s">
        <v>404</v>
      </c>
      <c r="C14" s="155">
        <v>1</v>
      </c>
      <c r="D14" s="177">
        <v>0.01</v>
      </c>
      <c r="E14" s="178">
        <f>GERAL!$I$26*1000</f>
        <v>70489.439533907018</v>
      </c>
      <c r="F14" s="179">
        <f>GERAL!$K$26</f>
        <v>0</v>
      </c>
      <c r="G14" s="180">
        <f t="shared" si="2"/>
        <v>451</v>
      </c>
      <c r="H14" s="181" t="str">
        <f>A14&amp;B14</f>
        <v>429GN CA SE</v>
      </c>
      <c r="I14" s="181"/>
      <c r="J14" s="145">
        <f>GERAL!$N$26</f>
        <v>2024</v>
      </c>
      <c r="K14" s="145">
        <f>J14*12-YEAR(GERAL!$G$3)*12+1</f>
        <v>49</v>
      </c>
      <c r="L14" s="181"/>
      <c r="M14" s="181"/>
      <c r="N14" s="182">
        <v>1</v>
      </c>
      <c r="O14" s="181">
        <v>1</v>
      </c>
      <c r="P14" s="146">
        <f>(1-GERAL!$P$26/100)*(1-GERAL!$Q$26/100)</f>
        <v>0.95062499999999994</v>
      </c>
      <c r="V14" s="155" t="s">
        <v>183</v>
      </c>
      <c r="X14" s="146">
        <f>IFERROR(ROUND(VLOOKUP($V14,'CVU IND'!$B$32:$T$43,4+YEAR(X$2)-YEAR(GERAL!$G$3),FALSE),0),VLOOKUP($V14,GERAL!$B$15:$J$36,9,FALSE))</f>
        <v>451</v>
      </c>
      <c r="Y14" s="146">
        <f>IFERROR(ROUND(VLOOKUP($V14,'CVU IND'!$B$32:$T$43,4+YEAR(Y$2)-YEAR(GERAL!$G$3),FALSE),0),VLOOKUP($V14,GERAL!$B$15:$J$36,9,FALSE))</f>
        <v>451</v>
      </c>
      <c r="Z14" s="146">
        <f>IFERROR(ROUND(VLOOKUP($V14,'CVU IND'!$B$32:$T$43,4+YEAR(Z$2)-YEAR(GERAL!$G$3),FALSE),0),VLOOKUP($V14,GERAL!$B$15:$J$36,9,FALSE))</f>
        <v>451</v>
      </c>
      <c r="AA14" s="146">
        <f>IFERROR(ROUND(VLOOKUP($V14,'CVU IND'!$B$32:$T$43,4+YEAR(AA$2)-YEAR(GERAL!$G$3),FALSE),0),VLOOKUP($V14,GERAL!$B$15:$J$36,9,FALSE))</f>
        <v>451</v>
      </c>
      <c r="AB14" s="146">
        <f>IFERROR(ROUND(VLOOKUP($V14,'CVU IND'!$B$32:$T$43,4+YEAR(AB$2)-YEAR(GERAL!$G$3),FALSE),0),VLOOKUP($V14,GERAL!$B$15:$J$36,9,FALSE))</f>
        <v>451</v>
      </c>
      <c r="AC14" s="146">
        <f>IFERROR(ROUND(VLOOKUP($V14,'CVU IND'!$B$32:$T$43,4+YEAR(AC$2)-YEAR(GERAL!$G$3),FALSE),0),VLOOKUP($V14,GERAL!$B$15:$J$36,9,FALSE))</f>
        <v>451</v>
      </c>
      <c r="AD14" s="146">
        <f>IFERROR(ROUND(VLOOKUP($V14,'CVU IND'!$B$32:$T$43,4+YEAR(AD$2)-YEAR(GERAL!$G$3),FALSE),0),VLOOKUP($V14,GERAL!$B$15:$J$36,9,FALSE))</f>
        <v>451</v>
      </c>
      <c r="AE14" s="146">
        <f>IFERROR(ROUND(VLOOKUP($V14,'CVU IND'!$B$32:$T$43,4+YEAR(AE$2)-YEAR(GERAL!$G$3),FALSE),0),VLOOKUP($V14,GERAL!$B$15:$J$36,9,FALSE))</f>
        <v>451</v>
      </c>
      <c r="AF14" s="146">
        <f>IFERROR(ROUND(VLOOKUP($V14,'CVU IND'!$B$32:$T$43,4+YEAR(AF$2)-YEAR(GERAL!$G$3),FALSE),0),VLOOKUP($V14,GERAL!$B$15:$J$36,9,FALSE))</f>
        <v>451</v>
      </c>
      <c r="AG14" s="146">
        <f>IFERROR(ROUND(VLOOKUP($V14,'CVU IND'!$B$32:$T$43,4+YEAR(AG$2)-YEAR(GERAL!$G$3),FALSE),0),VLOOKUP($V14,GERAL!$B$15:$J$36,9,FALSE))</f>
        <v>451</v>
      </c>
      <c r="AH14" s="146">
        <f>IFERROR(ROUND(VLOOKUP($V14,'CVU IND'!$B$32:$T$43,4+YEAR(AH$2)-YEAR(GERAL!$G$3),FALSE),0),VLOOKUP($V14,GERAL!$B$15:$J$36,9,FALSE))</f>
        <v>451</v>
      </c>
      <c r="AI14" s="146">
        <f>IFERROR(ROUND(VLOOKUP($V14,'CVU IND'!$B$32:$T$43,4+YEAR(AI$2)-YEAR(GERAL!$G$3),FALSE),0),VLOOKUP($V14,GERAL!$B$15:$J$36,9,FALSE))</f>
        <v>451</v>
      </c>
      <c r="AJ14" s="146">
        <f>IFERROR(ROUND(VLOOKUP($V14,'CVU IND'!$B$32:$T$43,4+YEAR(AJ$2)-YEAR(GERAL!$G$3),FALSE),0),VLOOKUP($V14,GERAL!$B$15:$J$36,9,FALSE))</f>
        <v>454</v>
      </c>
      <c r="AK14" s="146">
        <f>IFERROR(ROUND(VLOOKUP($V14,'CVU IND'!$B$32:$T$43,4+YEAR(AK$2)-YEAR(GERAL!$G$3),FALSE),0),VLOOKUP($V14,GERAL!$B$15:$J$36,9,FALSE))</f>
        <v>454</v>
      </c>
      <c r="AL14" s="146">
        <f>IFERROR(ROUND(VLOOKUP($V14,'CVU IND'!$B$32:$T$43,4+YEAR(AL$2)-YEAR(GERAL!$G$3),FALSE),0),VLOOKUP($V14,GERAL!$B$15:$J$36,9,FALSE))</f>
        <v>454</v>
      </c>
      <c r="AM14" s="146">
        <f>IFERROR(ROUND(VLOOKUP($V14,'CVU IND'!$B$32:$T$43,4+YEAR(AM$2)-YEAR(GERAL!$G$3),FALSE),0),VLOOKUP($V14,GERAL!$B$15:$J$36,9,FALSE))</f>
        <v>454</v>
      </c>
      <c r="AN14" s="146">
        <f>IFERROR(ROUND(VLOOKUP($V14,'CVU IND'!$B$32:$T$43,4+YEAR(AN$2)-YEAR(GERAL!$G$3),FALSE),0),VLOOKUP($V14,GERAL!$B$15:$J$36,9,FALSE))</f>
        <v>454</v>
      </c>
      <c r="AO14" s="146">
        <f>IFERROR(ROUND(VLOOKUP($V14,'CVU IND'!$B$32:$T$43,4+YEAR(AO$2)-YEAR(GERAL!$G$3),FALSE),0),VLOOKUP($V14,GERAL!$B$15:$J$36,9,FALSE))</f>
        <v>454</v>
      </c>
      <c r="AP14" s="146">
        <f>IFERROR(ROUND(VLOOKUP($V14,'CVU IND'!$B$32:$T$43,4+YEAR(AP$2)-YEAR(GERAL!$G$3),FALSE),0),VLOOKUP($V14,GERAL!$B$15:$J$36,9,FALSE))</f>
        <v>454</v>
      </c>
      <c r="AQ14" s="146">
        <f>IFERROR(ROUND(VLOOKUP($V14,'CVU IND'!$B$32:$T$43,4+YEAR(AQ$2)-YEAR(GERAL!$G$3),FALSE),0),VLOOKUP($V14,GERAL!$B$15:$J$36,9,FALSE))</f>
        <v>454</v>
      </c>
      <c r="AR14" s="146">
        <f>IFERROR(ROUND(VLOOKUP($V14,'CVU IND'!$B$32:$T$43,4+YEAR(AR$2)-YEAR(GERAL!$G$3),FALSE),0),VLOOKUP($V14,GERAL!$B$15:$J$36,9,FALSE))</f>
        <v>454</v>
      </c>
      <c r="AS14" s="146">
        <f>IFERROR(ROUND(VLOOKUP($V14,'CVU IND'!$B$32:$T$43,4+YEAR(AS$2)-YEAR(GERAL!$G$3),FALSE),0),VLOOKUP($V14,GERAL!$B$15:$J$36,9,FALSE))</f>
        <v>454</v>
      </c>
      <c r="AT14" s="146">
        <f>IFERROR(ROUND(VLOOKUP($V14,'CVU IND'!$B$32:$T$43,4+YEAR(AT$2)-YEAR(GERAL!$G$3),FALSE),0),VLOOKUP($V14,GERAL!$B$15:$J$36,9,FALSE))</f>
        <v>454</v>
      </c>
      <c r="AU14" s="146">
        <f>IFERROR(ROUND(VLOOKUP($V14,'CVU IND'!$B$32:$T$43,4+YEAR(AU$2)-YEAR(GERAL!$G$3),FALSE),0),VLOOKUP($V14,GERAL!$B$15:$J$36,9,FALSE))</f>
        <v>454</v>
      </c>
      <c r="AV14" s="146">
        <f>IFERROR(ROUND(VLOOKUP($V14,'CVU IND'!$B$32:$T$43,4+YEAR(AV$2)-YEAR(GERAL!$G$3),FALSE),0),VLOOKUP($V14,GERAL!$B$15:$J$36,9,FALSE))</f>
        <v>454</v>
      </c>
      <c r="AW14" s="146">
        <f>IFERROR(ROUND(VLOOKUP($V14,'CVU IND'!$B$32:$T$43,4+YEAR(AW$2)-YEAR(GERAL!$G$3),FALSE),0),VLOOKUP($V14,GERAL!$B$15:$J$36,9,FALSE))</f>
        <v>454</v>
      </c>
      <c r="AX14" s="146">
        <f>IFERROR(ROUND(VLOOKUP($V14,'CVU IND'!$B$32:$T$43,4+YEAR(AX$2)-YEAR(GERAL!$G$3),FALSE),0),VLOOKUP($V14,GERAL!$B$15:$J$36,9,FALSE))</f>
        <v>454</v>
      </c>
      <c r="AY14" s="146">
        <f>IFERROR(ROUND(VLOOKUP($V14,'CVU IND'!$B$32:$T$43,4+YEAR(AY$2)-YEAR(GERAL!$G$3),FALSE),0),VLOOKUP($V14,GERAL!$B$15:$J$36,9,FALSE))</f>
        <v>454</v>
      </c>
      <c r="AZ14" s="146">
        <f>IFERROR(ROUND(VLOOKUP($V14,'CVU IND'!$B$32:$T$43,4+YEAR(AZ$2)-YEAR(GERAL!$G$3),FALSE),0),VLOOKUP($V14,GERAL!$B$15:$J$36,9,FALSE))</f>
        <v>454</v>
      </c>
      <c r="BA14" s="146">
        <f>IFERROR(ROUND(VLOOKUP($V14,'CVU IND'!$B$32:$T$43,4+YEAR(BA$2)-YEAR(GERAL!$G$3),FALSE),0),VLOOKUP($V14,GERAL!$B$15:$J$36,9,FALSE))</f>
        <v>454</v>
      </c>
      <c r="BB14" s="146">
        <f>IFERROR(ROUND(VLOOKUP($V14,'CVU IND'!$B$32:$T$43,4+YEAR(BB$2)-YEAR(GERAL!$G$3),FALSE),0),VLOOKUP($V14,GERAL!$B$15:$J$36,9,FALSE))</f>
        <v>454</v>
      </c>
      <c r="BC14" s="146">
        <f>IFERROR(ROUND(VLOOKUP($V14,'CVU IND'!$B$32:$T$43,4+YEAR(BC$2)-YEAR(GERAL!$G$3),FALSE),0),VLOOKUP($V14,GERAL!$B$15:$J$36,9,FALSE))</f>
        <v>454</v>
      </c>
      <c r="BD14" s="146">
        <f>IFERROR(ROUND(VLOOKUP($V14,'CVU IND'!$B$32:$T$43,4+YEAR(BD$2)-YEAR(GERAL!$G$3),FALSE),0),VLOOKUP($V14,GERAL!$B$15:$J$36,9,FALSE))</f>
        <v>454</v>
      </c>
      <c r="BE14" s="146">
        <f>IFERROR(ROUND(VLOOKUP($V14,'CVU IND'!$B$32:$T$43,4+YEAR(BE$2)-YEAR(GERAL!$G$3),FALSE),0),VLOOKUP($V14,GERAL!$B$15:$J$36,9,FALSE))</f>
        <v>454</v>
      </c>
      <c r="BF14" s="146">
        <f>IFERROR(ROUND(VLOOKUP($V14,'CVU IND'!$B$32:$T$43,4+YEAR(BF$2)-YEAR(GERAL!$G$3),FALSE),0),VLOOKUP($V14,GERAL!$B$15:$J$36,9,FALSE))</f>
        <v>454</v>
      </c>
      <c r="BG14" s="146">
        <f>IFERROR(ROUND(VLOOKUP($V14,'CVU IND'!$B$32:$T$43,4+YEAR(BG$2)-YEAR(GERAL!$G$3),FALSE),0),VLOOKUP($V14,GERAL!$B$15:$J$36,9,FALSE))</f>
        <v>454</v>
      </c>
      <c r="BH14" s="146">
        <f>IFERROR(ROUND(VLOOKUP($V14,'CVU IND'!$B$32:$T$43,4+YEAR(BH$2)-YEAR(GERAL!$G$3),FALSE),0),VLOOKUP($V14,GERAL!$B$15:$J$36,9,FALSE))</f>
        <v>456</v>
      </c>
      <c r="BI14" s="146">
        <f>IFERROR(ROUND(VLOOKUP($V14,'CVU IND'!$B$32:$T$43,4+YEAR(BI$2)-YEAR(GERAL!$G$3),FALSE),0),VLOOKUP($V14,GERAL!$B$15:$J$36,9,FALSE))</f>
        <v>456</v>
      </c>
      <c r="BJ14" s="146">
        <f>IFERROR(ROUND(VLOOKUP($V14,'CVU IND'!$B$32:$T$43,4+YEAR(BJ$2)-YEAR(GERAL!$G$3),FALSE),0),VLOOKUP($V14,GERAL!$B$15:$J$36,9,FALSE))</f>
        <v>456</v>
      </c>
      <c r="BK14" s="146">
        <f>IFERROR(ROUND(VLOOKUP($V14,'CVU IND'!$B$32:$T$43,4+YEAR(BK$2)-YEAR(GERAL!$G$3),FALSE),0),VLOOKUP($V14,GERAL!$B$15:$J$36,9,FALSE))</f>
        <v>456</v>
      </c>
      <c r="BL14" s="146">
        <f>IFERROR(ROUND(VLOOKUP($V14,'CVU IND'!$B$32:$T$43,4+YEAR(BL$2)-YEAR(GERAL!$G$3),FALSE),0),VLOOKUP($V14,GERAL!$B$15:$J$36,9,FALSE))</f>
        <v>456</v>
      </c>
      <c r="BM14" s="146">
        <f>IFERROR(ROUND(VLOOKUP($V14,'CVU IND'!$B$32:$T$43,4+YEAR(BM$2)-YEAR(GERAL!$G$3),FALSE),0),VLOOKUP($V14,GERAL!$B$15:$J$36,9,FALSE))</f>
        <v>456</v>
      </c>
      <c r="BN14" s="146">
        <f>IFERROR(ROUND(VLOOKUP($V14,'CVU IND'!$B$32:$T$43,4+YEAR(BN$2)-YEAR(GERAL!$G$3),FALSE),0),VLOOKUP($V14,GERAL!$B$15:$J$36,9,FALSE))</f>
        <v>456</v>
      </c>
      <c r="BO14" s="146">
        <f>IFERROR(ROUND(VLOOKUP($V14,'CVU IND'!$B$32:$T$43,4+YEAR(BO$2)-YEAR(GERAL!$G$3),FALSE),0),VLOOKUP($V14,GERAL!$B$15:$J$36,9,FALSE))</f>
        <v>456</v>
      </c>
      <c r="BP14" s="146">
        <f>IFERROR(ROUND(VLOOKUP($V14,'CVU IND'!$B$32:$T$43,4+YEAR(BP$2)-YEAR(GERAL!$G$3),FALSE),0),VLOOKUP($V14,GERAL!$B$15:$J$36,9,FALSE))</f>
        <v>456</v>
      </c>
      <c r="BQ14" s="146">
        <f>IFERROR(ROUND(VLOOKUP($V14,'CVU IND'!$B$32:$T$43,4+YEAR(BQ$2)-YEAR(GERAL!$G$3),FALSE),0),VLOOKUP($V14,GERAL!$B$15:$J$36,9,FALSE))</f>
        <v>456</v>
      </c>
      <c r="BR14" s="146">
        <f>IFERROR(ROUND(VLOOKUP($V14,'CVU IND'!$B$32:$T$43,4+YEAR(BR$2)-YEAR(GERAL!$G$3),FALSE),0),VLOOKUP($V14,GERAL!$B$15:$J$36,9,FALSE))</f>
        <v>456</v>
      </c>
      <c r="BS14" s="146">
        <f>IFERROR(ROUND(VLOOKUP($V14,'CVU IND'!$B$32:$T$43,4+YEAR(BS$2)-YEAR(GERAL!$G$3),FALSE),0),VLOOKUP($V14,GERAL!$B$15:$J$36,9,FALSE))</f>
        <v>456</v>
      </c>
      <c r="BT14" s="146">
        <f>IFERROR(ROUND(VLOOKUP($V14,'CVU IND'!$B$32:$T$43,4+YEAR(BT$2)-YEAR(GERAL!$G$3),FALSE),0),VLOOKUP($V14,GERAL!$B$15:$J$36,9,FALSE))</f>
        <v>461</v>
      </c>
      <c r="BU14" s="146">
        <f>IFERROR(ROUND(VLOOKUP($V14,'CVU IND'!$B$32:$T$43,4+YEAR(BU$2)-YEAR(GERAL!$G$3),FALSE),0),VLOOKUP($V14,GERAL!$B$15:$J$36,9,FALSE))</f>
        <v>461</v>
      </c>
      <c r="BV14" s="146">
        <f>IFERROR(ROUND(VLOOKUP($V14,'CVU IND'!$B$32:$T$43,4+YEAR(BV$2)-YEAR(GERAL!$G$3),FALSE),0),VLOOKUP($V14,GERAL!$B$15:$J$36,9,FALSE))</f>
        <v>461</v>
      </c>
      <c r="BW14" s="146">
        <f>IFERROR(ROUND(VLOOKUP($V14,'CVU IND'!$B$32:$T$43,4+YEAR(BW$2)-YEAR(GERAL!$G$3),FALSE),0),VLOOKUP($V14,GERAL!$B$15:$J$36,9,FALSE))</f>
        <v>461</v>
      </c>
      <c r="BX14" s="146">
        <f>IFERROR(ROUND(VLOOKUP($V14,'CVU IND'!$B$32:$T$43,4+YEAR(BX$2)-YEAR(GERAL!$G$3),FALSE),0),VLOOKUP($V14,GERAL!$B$15:$J$36,9,FALSE))</f>
        <v>461</v>
      </c>
      <c r="BY14" s="146">
        <f>IFERROR(ROUND(VLOOKUP($V14,'CVU IND'!$B$32:$T$43,4+YEAR(BY$2)-YEAR(GERAL!$G$3),FALSE),0),VLOOKUP($V14,GERAL!$B$15:$J$36,9,FALSE))</f>
        <v>461</v>
      </c>
      <c r="BZ14" s="146">
        <f>IFERROR(ROUND(VLOOKUP($V14,'CVU IND'!$B$32:$T$43,4+YEAR(BZ$2)-YEAR(GERAL!$G$3),FALSE),0),VLOOKUP($V14,GERAL!$B$15:$J$36,9,FALSE))</f>
        <v>461</v>
      </c>
      <c r="CA14" s="146">
        <f>IFERROR(ROUND(VLOOKUP($V14,'CVU IND'!$B$32:$T$43,4+YEAR(CA$2)-YEAR(GERAL!$G$3),FALSE),0),VLOOKUP($V14,GERAL!$B$15:$J$36,9,FALSE))</f>
        <v>461</v>
      </c>
      <c r="CB14" s="146">
        <f>IFERROR(ROUND(VLOOKUP($V14,'CVU IND'!$B$32:$T$43,4+YEAR(CB$2)-YEAR(GERAL!$G$3),FALSE),0),VLOOKUP($V14,GERAL!$B$15:$J$36,9,FALSE))</f>
        <v>461</v>
      </c>
      <c r="CC14" s="146">
        <f>IFERROR(ROUND(VLOOKUP($V14,'CVU IND'!$B$32:$T$43,4+YEAR(CC$2)-YEAR(GERAL!$G$3),FALSE),0),VLOOKUP($V14,GERAL!$B$15:$J$36,9,FALSE))</f>
        <v>461</v>
      </c>
      <c r="CD14" s="146">
        <f>IFERROR(ROUND(VLOOKUP($V14,'CVU IND'!$B$32:$T$43,4+YEAR(CD$2)-YEAR(GERAL!$G$3),FALSE),0),VLOOKUP($V14,GERAL!$B$15:$J$36,9,FALSE))</f>
        <v>461</v>
      </c>
      <c r="CE14" s="146">
        <f>IFERROR(ROUND(VLOOKUP($V14,'CVU IND'!$B$32:$T$43,4+YEAR(CE$2)-YEAR(GERAL!$G$3),FALSE),0),VLOOKUP($V14,GERAL!$B$15:$J$36,9,FALSE))</f>
        <v>461</v>
      </c>
      <c r="CF14" s="146">
        <f>IFERROR(ROUND(VLOOKUP($V14,'CVU IND'!$B$32:$T$43,4+YEAR(CF$2)-YEAR(GERAL!$G$3),FALSE),0),VLOOKUP($V14,GERAL!$B$15:$J$36,9,FALSE))</f>
        <v>474</v>
      </c>
      <c r="CG14" s="146">
        <f>IFERROR(ROUND(VLOOKUP($V14,'CVU IND'!$B$32:$T$43,4+YEAR(CG$2)-YEAR(GERAL!$G$3),FALSE),0),VLOOKUP($V14,GERAL!$B$15:$J$36,9,FALSE))</f>
        <v>474</v>
      </c>
      <c r="CH14" s="146">
        <f>IFERROR(ROUND(VLOOKUP($V14,'CVU IND'!$B$32:$T$43,4+YEAR(CH$2)-YEAR(GERAL!$G$3),FALSE),0),VLOOKUP($V14,GERAL!$B$15:$J$36,9,FALSE))</f>
        <v>474</v>
      </c>
      <c r="CI14" s="146">
        <f>IFERROR(ROUND(VLOOKUP($V14,'CVU IND'!$B$32:$T$43,4+YEAR(CI$2)-YEAR(GERAL!$G$3),FALSE),0),VLOOKUP($V14,GERAL!$B$15:$J$36,9,FALSE))</f>
        <v>474</v>
      </c>
      <c r="CJ14" s="146">
        <f>IFERROR(ROUND(VLOOKUP($V14,'CVU IND'!$B$32:$T$43,4+YEAR(CJ$2)-YEAR(GERAL!$G$3),FALSE),0),VLOOKUP($V14,GERAL!$B$15:$J$36,9,FALSE))</f>
        <v>474</v>
      </c>
      <c r="CK14" s="146">
        <f>IFERROR(ROUND(VLOOKUP($V14,'CVU IND'!$B$32:$T$43,4+YEAR(CK$2)-YEAR(GERAL!$G$3),FALSE),0),VLOOKUP($V14,GERAL!$B$15:$J$36,9,FALSE))</f>
        <v>474</v>
      </c>
      <c r="CL14" s="146">
        <f>IFERROR(ROUND(VLOOKUP($V14,'CVU IND'!$B$32:$T$43,4+YEAR(CL$2)-YEAR(GERAL!$G$3),FALSE),0),VLOOKUP($V14,GERAL!$B$15:$J$36,9,FALSE))</f>
        <v>474</v>
      </c>
      <c r="CM14" s="146">
        <f>IFERROR(ROUND(VLOOKUP($V14,'CVU IND'!$B$32:$T$43,4+YEAR(CM$2)-YEAR(GERAL!$G$3),FALSE),0),VLOOKUP($V14,GERAL!$B$15:$J$36,9,FALSE))</f>
        <v>474</v>
      </c>
      <c r="CN14" s="146">
        <f>IFERROR(ROUND(VLOOKUP($V14,'CVU IND'!$B$32:$T$43,4+YEAR(CN$2)-YEAR(GERAL!$G$3),FALSE),0),VLOOKUP($V14,GERAL!$B$15:$J$36,9,FALSE))</f>
        <v>474</v>
      </c>
      <c r="CO14" s="146">
        <f>IFERROR(ROUND(VLOOKUP($V14,'CVU IND'!$B$32:$T$43,4+YEAR(CO$2)-YEAR(GERAL!$G$3),FALSE),0),VLOOKUP($V14,GERAL!$B$15:$J$36,9,FALSE))</f>
        <v>474</v>
      </c>
      <c r="CP14" s="146">
        <f>IFERROR(ROUND(VLOOKUP($V14,'CVU IND'!$B$32:$T$43,4+YEAR(CP$2)-YEAR(GERAL!$G$3),FALSE),0),VLOOKUP($V14,GERAL!$B$15:$J$36,9,FALSE))</f>
        <v>474</v>
      </c>
      <c r="CQ14" s="146">
        <f>IFERROR(ROUND(VLOOKUP($V14,'CVU IND'!$B$32:$T$43,4+YEAR(CQ$2)-YEAR(GERAL!$G$3),FALSE),0),VLOOKUP($V14,GERAL!$B$15:$J$36,9,FALSE))</f>
        <v>474</v>
      </c>
      <c r="CR14" s="146">
        <f>IFERROR(ROUND(VLOOKUP($V14,'CVU IND'!$B$32:$T$43,4+YEAR(CR$2)-YEAR(GERAL!$G$3),FALSE),0),VLOOKUP($V14,GERAL!$B$15:$J$36,9,FALSE))</f>
        <v>487</v>
      </c>
      <c r="CS14" s="146">
        <f>IFERROR(ROUND(VLOOKUP($V14,'CVU IND'!$B$32:$T$43,4+YEAR(CS$2)-YEAR(GERAL!$G$3),FALSE),0),VLOOKUP($V14,GERAL!$B$15:$J$36,9,FALSE))</f>
        <v>487</v>
      </c>
      <c r="CT14" s="146">
        <f>IFERROR(ROUND(VLOOKUP($V14,'CVU IND'!$B$32:$T$43,4+YEAR(CT$2)-YEAR(GERAL!$G$3),FALSE),0),VLOOKUP($V14,GERAL!$B$15:$J$36,9,FALSE))</f>
        <v>487</v>
      </c>
      <c r="CU14" s="146">
        <f>IFERROR(ROUND(VLOOKUP($V14,'CVU IND'!$B$32:$T$43,4+YEAR(CU$2)-YEAR(GERAL!$G$3),FALSE),0),VLOOKUP($V14,GERAL!$B$15:$J$36,9,FALSE))</f>
        <v>487</v>
      </c>
      <c r="CV14" s="146">
        <f>IFERROR(ROUND(VLOOKUP($V14,'CVU IND'!$B$32:$T$43,4+YEAR(CV$2)-YEAR(GERAL!$G$3),FALSE),0),VLOOKUP($V14,GERAL!$B$15:$J$36,9,FALSE))</f>
        <v>487</v>
      </c>
      <c r="CW14" s="146">
        <f>IFERROR(ROUND(VLOOKUP($V14,'CVU IND'!$B$32:$T$43,4+YEAR(CW$2)-YEAR(GERAL!$G$3),FALSE),0),VLOOKUP($V14,GERAL!$B$15:$J$36,9,FALSE))</f>
        <v>487</v>
      </c>
      <c r="CX14" s="146">
        <f>IFERROR(ROUND(VLOOKUP($V14,'CVU IND'!$B$32:$T$43,4+YEAR(CX$2)-YEAR(GERAL!$G$3),FALSE),0),VLOOKUP($V14,GERAL!$B$15:$J$36,9,FALSE))</f>
        <v>487</v>
      </c>
      <c r="CY14" s="146">
        <f>IFERROR(ROUND(VLOOKUP($V14,'CVU IND'!$B$32:$T$43,4+YEAR(CY$2)-YEAR(GERAL!$G$3),FALSE),0),VLOOKUP($V14,GERAL!$B$15:$J$36,9,FALSE))</f>
        <v>487</v>
      </c>
      <c r="CZ14" s="146">
        <f>IFERROR(ROUND(VLOOKUP($V14,'CVU IND'!$B$32:$T$43,4+YEAR(CZ$2)-YEAR(GERAL!$G$3),FALSE),0),VLOOKUP($V14,GERAL!$B$15:$J$36,9,FALSE))</f>
        <v>487</v>
      </c>
      <c r="DA14" s="146">
        <f>IFERROR(ROUND(VLOOKUP($V14,'CVU IND'!$B$32:$T$43,4+YEAR(DA$2)-YEAR(GERAL!$G$3),FALSE),0),VLOOKUP($V14,GERAL!$B$15:$J$36,9,FALSE))</f>
        <v>487</v>
      </c>
      <c r="DB14" s="146">
        <f>IFERROR(ROUND(VLOOKUP($V14,'CVU IND'!$B$32:$T$43,4+YEAR(DB$2)-YEAR(GERAL!$G$3),FALSE),0),VLOOKUP($V14,GERAL!$B$15:$J$36,9,FALSE))</f>
        <v>487</v>
      </c>
      <c r="DC14" s="146">
        <f>IFERROR(ROUND(VLOOKUP($V14,'CVU IND'!$B$32:$T$43,4+YEAR(DC$2)-YEAR(GERAL!$G$3),FALSE),0),VLOOKUP($V14,GERAL!$B$15:$J$36,9,FALSE))</f>
        <v>487</v>
      </c>
      <c r="DD14" s="146">
        <f>IFERROR(ROUND(VLOOKUP($V14,'CVU IND'!$B$32:$T$43,4+YEAR(DD$2)-YEAR(GERAL!$G$3),FALSE),0),VLOOKUP($V14,GERAL!$B$15:$J$36,9,FALSE))</f>
        <v>496</v>
      </c>
      <c r="DE14" s="146">
        <f>IFERROR(ROUND(VLOOKUP($V14,'CVU IND'!$B$32:$T$43,4+YEAR(DE$2)-YEAR(GERAL!$G$3),FALSE),0),VLOOKUP($V14,GERAL!$B$15:$J$36,9,FALSE))</f>
        <v>496</v>
      </c>
      <c r="DF14" s="146">
        <f>IFERROR(ROUND(VLOOKUP($V14,'CVU IND'!$B$32:$T$43,4+YEAR(DF$2)-YEAR(GERAL!$G$3),FALSE),0),VLOOKUP($V14,GERAL!$B$15:$J$36,9,FALSE))</f>
        <v>496</v>
      </c>
      <c r="DG14" s="146">
        <f>IFERROR(ROUND(VLOOKUP($V14,'CVU IND'!$B$32:$T$43,4+YEAR(DG$2)-YEAR(GERAL!$G$3),FALSE),0),VLOOKUP($V14,GERAL!$B$15:$J$36,9,FALSE))</f>
        <v>496</v>
      </c>
      <c r="DH14" s="146">
        <f>IFERROR(ROUND(VLOOKUP($V14,'CVU IND'!$B$32:$T$43,4+YEAR(DH$2)-YEAR(GERAL!$G$3),FALSE),0),VLOOKUP($V14,GERAL!$B$15:$J$36,9,FALSE))</f>
        <v>496</v>
      </c>
      <c r="DI14" s="146">
        <f>IFERROR(ROUND(VLOOKUP($V14,'CVU IND'!$B$32:$T$43,4+YEAR(DI$2)-YEAR(GERAL!$G$3),FALSE),0),VLOOKUP($V14,GERAL!$B$15:$J$36,9,FALSE))</f>
        <v>496</v>
      </c>
      <c r="DJ14" s="146">
        <f>IFERROR(ROUND(VLOOKUP($V14,'CVU IND'!$B$32:$T$43,4+YEAR(DJ$2)-YEAR(GERAL!$G$3),FALSE),0),VLOOKUP($V14,GERAL!$B$15:$J$36,9,FALSE))</f>
        <v>496</v>
      </c>
      <c r="DK14" s="146">
        <f>IFERROR(ROUND(VLOOKUP($V14,'CVU IND'!$B$32:$T$43,4+YEAR(DK$2)-YEAR(GERAL!$G$3),FALSE),0),VLOOKUP($V14,GERAL!$B$15:$J$36,9,FALSE))</f>
        <v>496</v>
      </c>
      <c r="DL14" s="146">
        <f>IFERROR(ROUND(VLOOKUP($V14,'CVU IND'!$B$32:$T$43,4+YEAR(DL$2)-YEAR(GERAL!$G$3),FALSE),0),VLOOKUP($V14,GERAL!$B$15:$J$36,9,FALSE))</f>
        <v>496</v>
      </c>
      <c r="DM14" s="146">
        <f>IFERROR(ROUND(VLOOKUP($V14,'CVU IND'!$B$32:$T$43,4+YEAR(DM$2)-YEAR(GERAL!$G$3),FALSE),0),VLOOKUP($V14,GERAL!$B$15:$J$36,9,FALSE))</f>
        <v>496</v>
      </c>
      <c r="DN14" s="146">
        <f>IFERROR(ROUND(VLOOKUP($V14,'CVU IND'!$B$32:$T$43,4+YEAR(DN$2)-YEAR(GERAL!$G$3),FALSE),0),VLOOKUP($V14,GERAL!$B$15:$J$36,9,FALSE))</f>
        <v>496</v>
      </c>
      <c r="DO14" s="146">
        <f>IFERROR(ROUND(VLOOKUP($V14,'CVU IND'!$B$32:$T$43,4+YEAR(DO$2)-YEAR(GERAL!$G$3),FALSE),0),VLOOKUP($V14,GERAL!$B$15:$J$36,9,FALSE))</f>
        <v>496</v>
      </c>
      <c r="DP14" s="146">
        <f>IFERROR(ROUND(VLOOKUP($V14,'CVU IND'!$B$32:$T$43,4+YEAR(DP$2)-YEAR(GERAL!$G$3),FALSE),0),VLOOKUP($V14,GERAL!$B$15:$J$36,9,FALSE))</f>
        <v>501</v>
      </c>
      <c r="DQ14" s="146">
        <f>IFERROR(ROUND(VLOOKUP($V14,'CVU IND'!$B$32:$T$43,4+YEAR(DQ$2)-YEAR(GERAL!$G$3),FALSE),0),VLOOKUP($V14,GERAL!$B$15:$J$36,9,FALSE))</f>
        <v>501</v>
      </c>
      <c r="DR14" s="146">
        <f>IFERROR(ROUND(VLOOKUP($V14,'CVU IND'!$B$32:$T$43,4+YEAR(DR$2)-YEAR(GERAL!$G$3),FALSE),0),VLOOKUP($V14,GERAL!$B$15:$J$36,9,FALSE))</f>
        <v>501</v>
      </c>
      <c r="DS14" s="146">
        <f>IFERROR(ROUND(VLOOKUP($V14,'CVU IND'!$B$32:$T$43,4+YEAR(DS$2)-YEAR(GERAL!$G$3),FALSE),0),VLOOKUP($V14,GERAL!$B$15:$J$36,9,FALSE))</f>
        <v>501</v>
      </c>
      <c r="DT14" s="146">
        <f>IFERROR(ROUND(VLOOKUP($V14,'CVU IND'!$B$32:$T$43,4+YEAR(DT$2)-YEAR(GERAL!$G$3),FALSE),0),VLOOKUP($V14,GERAL!$B$15:$J$36,9,FALSE))</f>
        <v>501</v>
      </c>
      <c r="DU14" s="146">
        <f>IFERROR(ROUND(VLOOKUP($V14,'CVU IND'!$B$32:$T$43,4+YEAR(DU$2)-YEAR(GERAL!$G$3),FALSE),0),VLOOKUP($V14,GERAL!$B$15:$J$36,9,FALSE))</f>
        <v>501</v>
      </c>
      <c r="DV14" s="146">
        <f>IFERROR(ROUND(VLOOKUP($V14,'CVU IND'!$B$32:$T$43,4+YEAR(DV$2)-YEAR(GERAL!$G$3),FALSE),0),VLOOKUP($V14,GERAL!$B$15:$J$36,9,FALSE))</f>
        <v>501</v>
      </c>
      <c r="DW14" s="146">
        <f>IFERROR(ROUND(VLOOKUP($V14,'CVU IND'!$B$32:$T$43,4+YEAR(DW$2)-YEAR(GERAL!$G$3),FALSE),0),VLOOKUP($V14,GERAL!$B$15:$J$36,9,FALSE))</f>
        <v>501</v>
      </c>
      <c r="DX14" s="146">
        <f>IFERROR(ROUND(VLOOKUP($V14,'CVU IND'!$B$32:$T$43,4+YEAR(DX$2)-YEAR(GERAL!$G$3),FALSE),0),VLOOKUP($V14,GERAL!$B$15:$J$36,9,FALSE))</f>
        <v>501</v>
      </c>
      <c r="DY14" s="146">
        <f>IFERROR(ROUND(VLOOKUP($V14,'CVU IND'!$B$32:$T$43,4+YEAR(DY$2)-YEAR(GERAL!$G$3),FALSE),0),VLOOKUP($V14,GERAL!$B$15:$J$36,9,FALSE))</f>
        <v>501</v>
      </c>
      <c r="DZ14" s="146">
        <f>IFERROR(ROUND(VLOOKUP($V14,'CVU IND'!$B$32:$T$43,4+YEAR(DZ$2)-YEAR(GERAL!$G$3),FALSE),0),VLOOKUP($V14,GERAL!$B$15:$J$36,9,FALSE))</f>
        <v>501</v>
      </c>
      <c r="EA14" s="146">
        <f>IFERROR(ROUND(VLOOKUP($V14,'CVU IND'!$B$32:$T$43,4+YEAR(EA$2)-YEAR(GERAL!$G$3),FALSE),0),VLOOKUP($V14,GERAL!$B$15:$J$36,9,FALSE))</f>
        <v>501</v>
      </c>
      <c r="EB14" s="146">
        <f>IFERROR(ROUND(VLOOKUP($V14,'CVU IND'!$B$32:$T$43,4+YEAR(EB$2)-YEAR(GERAL!$G$3),FALSE),0),VLOOKUP($V14,GERAL!$B$15:$J$36,9,FALSE))</f>
        <v>502</v>
      </c>
      <c r="EC14" s="146">
        <f>IFERROR(ROUND(VLOOKUP($V14,'CVU IND'!$B$32:$T$43,4+YEAR(EC$2)-YEAR(GERAL!$G$3),FALSE),0),VLOOKUP($V14,GERAL!$B$15:$J$36,9,FALSE))</f>
        <v>502</v>
      </c>
      <c r="ED14" s="146">
        <f>IFERROR(ROUND(VLOOKUP($V14,'CVU IND'!$B$32:$T$43,4+YEAR(ED$2)-YEAR(GERAL!$G$3),FALSE),0),VLOOKUP($V14,GERAL!$B$15:$J$36,9,FALSE))</f>
        <v>502</v>
      </c>
      <c r="EE14" s="146">
        <f>IFERROR(ROUND(VLOOKUP($V14,'CVU IND'!$B$32:$T$43,4+YEAR(EE$2)-YEAR(GERAL!$G$3),FALSE),0),VLOOKUP($V14,GERAL!$B$15:$J$36,9,FALSE))</f>
        <v>502</v>
      </c>
      <c r="EF14" s="146">
        <f>IFERROR(ROUND(VLOOKUP($V14,'CVU IND'!$B$32:$T$43,4+YEAR(EF$2)-YEAR(GERAL!$G$3),FALSE),0),VLOOKUP($V14,GERAL!$B$15:$J$36,9,FALSE))</f>
        <v>502</v>
      </c>
      <c r="EG14" s="146">
        <f>IFERROR(ROUND(VLOOKUP($V14,'CVU IND'!$B$32:$T$43,4+YEAR(EG$2)-YEAR(GERAL!$G$3),FALSE),0),VLOOKUP($V14,GERAL!$B$15:$J$36,9,FALSE))</f>
        <v>502</v>
      </c>
      <c r="EH14" s="146">
        <f>IFERROR(ROUND(VLOOKUP($V14,'CVU IND'!$B$32:$T$43,4+YEAR(EH$2)-YEAR(GERAL!$G$3),FALSE),0),VLOOKUP($V14,GERAL!$B$15:$J$36,9,FALSE))</f>
        <v>502</v>
      </c>
      <c r="EI14" s="146">
        <f>IFERROR(ROUND(VLOOKUP($V14,'CVU IND'!$B$32:$T$43,4+YEAR(EI$2)-YEAR(GERAL!$G$3),FALSE),0),VLOOKUP($V14,GERAL!$B$15:$J$36,9,FALSE))</f>
        <v>502</v>
      </c>
      <c r="EJ14" s="146">
        <f>IFERROR(ROUND(VLOOKUP($V14,'CVU IND'!$B$32:$T$43,4+YEAR(EJ$2)-YEAR(GERAL!$G$3),FALSE),0),VLOOKUP($V14,GERAL!$B$15:$J$36,9,FALSE))</f>
        <v>502</v>
      </c>
      <c r="EK14" s="146">
        <f>IFERROR(ROUND(VLOOKUP($V14,'CVU IND'!$B$32:$T$43,4+YEAR(EK$2)-YEAR(GERAL!$G$3),FALSE),0),VLOOKUP($V14,GERAL!$B$15:$J$36,9,FALSE))</f>
        <v>502</v>
      </c>
      <c r="EL14" s="146">
        <f>IFERROR(ROUND(VLOOKUP($V14,'CVU IND'!$B$32:$T$43,4+YEAR(EL$2)-YEAR(GERAL!$G$3),FALSE),0),VLOOKUP($V14,GERAL!$B$15:$J$36,9,FALSE))</f>
        <v>502</v>
      </c>
      <c r="EM14" s="146">
        <f>IFERROR(ROUND(VLOOKUP($V14,'CVU IND'!$B$32:$T$43,4+YEAR(EM$2)-YEAR(GERAL!$G$3),FALSE),0),VLOOKUP($V14,GERAL!$B$15:$J$36,9,FALSE))</f>
        <v>502</v>
      </c>
      <c r="EN14" s="146">
        <f>IFERROR(ROUND(VLOOKUP($V14,'CVU IND'!$B$32:$T$43,4+YEAR(EN$2)-YEAR(GERAL!$G$3),FALSE),0),VLOOKUP($V14,GERAL!$B$15:$J$36,9,FALSE))</f>
        <v>499</v>
      </c>
      <c r="EO14" s="146">
        <f>IFERROR(ROUND(VLOOKUP($V14,'CVU IND'!$B$32:$T$43,4+YEAR(EO$2)-YEAR(GERAL!$G$3),FALSE),0),VLOOKUP($V14,GERAL!$B$15:$J$36,9,FALSE))</f>
        <v>499</v>
      </c>
      <c r="EP14" s="146">
        <f>IFERROR(ROUND(VLOOKUP($V14,'CVU IND'!$B$32:$T$43,4+YEAR(EP$2)-YEAR(GERAL!$G$3),FALSE),0),VLOOKUP($V14,GERAL!$B$15:$J$36,9,FALSE))</f>
        <v>499</v>
      </c>
      <c r="EQ14" s="146">
        <f>IFERROR(ROUND(VLOOKUP($V14,'CVU IND'!$B$32:$T$43,4+YEAR(EQ$2)-YEAR(GERAL!$G$3),FALSE),0),VLOOKUP($V14,GERAL!$B$15:$J$36,9,FALSE))</f>
        <v>499</v>
      </c>
      <c r="ER14" s="146">
        <f>IFERROR(ROUND(VLOOKUP($V14,'CVU IND'!$B$32:$T$43,4+YEAR(ER$2)-YEAR(GERAL!$G$3),FALSE),0),VLOOKUP($V14,GERAL!$B$15:$J$36,9,FALSE))</f>
        <v>499</v>
      </c>
      <c r="ES14" s="146">
        <f>IFERROR(ROUND(VLOOKUP($V14,'CVU IND'!$B$32:$T$43,4+YEAR(ES$2)-YEAR(GERAL!$G$3),FALSE),0),VLOOKUP($V14,GERAL!$B$15:$J$36,9,FALSE))</f>
        <v>499</v>
      </c>
      <c r="ET14" s="146">
        <f>IFERROR(ROUND(VLOOKUP($V14,'CVU IND'!$B$32:$T$43,4+YEAR(ET$2)-YEAR(GERAL!$G$3),FALSE),0),VLOOKUP($V14,GERAL!$B$15:$J$36,9,FALSE))</f>
        <v>499</v>
      </c>
      <c r="EU14" s="146">
        <f>IFERROR(ROUND(VLOOKUP($V14,'CVU IND'!$B$32:$T$43,4+YEAR(EU$2)-YEAR(GERAL!$G$3),FALSE),0),VLOOKUP($V14,GERAL!$B$15:$J$36,9,FALSE))</f>
        <v>499</v>
      </c>
      <c r="EV14" s="146">
        <f>IFERROR(ROUND(VLOOKUP($V14,'CVU IND'!$B$32:$T$43,4+YEAR(EV$2)-YEAR(GERAL!$G$3),FALSE),0),VLOOKUP($V14,GERAL!$B$15:$J$36,9,FALSE))</f>
        <v>499</v>
      </c>
      <c r="EW14" s="146">
        <f>IFERROR(ROUND(VLOOKUP($V14,'CVU IND'!$B$32:$T$43,4+YEAR(EW$2)-YEAR(GERAL!$G$3),FALSE),0),VLOOKUP($V14,GERAL!$B$15:$J$36,9,FALSE))</f>
        <v>499</v>
      </c>
      <c r="EX14" s="146">
        <f>IFERROR(ROUND(VLOOKUP($V14,'CVU IND'!$B$32:$T$43,4+YEAR(EX$2)-YEAR(GERAL!$G$3),FALSE),0),VLOOKUP($V14,GERAL!$B$15:$J$36,9,FALSE))</f>
        <v>499</v>
      </c>
      <c r="EY14" s="146">
        <f>IFERROR(ROUND(VLOOKUP($V14,'CVU IND'!$B$32:$T$43,4+YEAR(EY$2)-YEAR(GERAL!$G$3),FALSE),0),VLOOKUP($V14,GERAL!$B$15:$J$36,9,FALSE))</f>
        <v>499</v>
      </c>
      <c r="EZ14" s="146">
        <f>IFERROR(ROUND(VLOOKUP($V14,'CVU IND'!$B$32:$T$43,4+YEAR(EZ$2)-YEAR(GERAL!$G$3),FALSE),0),VLOOKUP($V14,GERAL!$B$15:$J$36,9,FALSE))</f>
        <v>496</v>
      </c>
      <c r="FA14" s="146">
        <f>IFERROR(ROUND(VLOOKUP($V14,'CVU IND'!$B$32:$T$43,4+YEAR(FA$2)-YEAR(GERAL!$G$3),FALSE),0),VLOOKUP($V14,GERAL!$B$15:$J$36,9,FALSE))</f>
        <v>496</v>
      </c>
      <c r="FB14" s="146">
        <f>IFERROR(ROUND(VLOOKUP($V14,'CVU IND'!$B$32:$T$43,4+YEAR(FB$2)-YEAR(GERAL!$G$3),FALSE),0),VLOOKUP($V14,GERAL!$B$15:$J$36,9,FALSE))</f>
        <v>496</v>
      </c>
      <c r="FC14" s="146">
        <f>IFERROR(ROUND(VLOOKUP($V14,'CVU IND'!$B$32:$T$43,4+YEAR(FC$2)-YEAR(GERAL!$G$3),FALSE),0),VLOOKUP($V14,GERAL!$B$15:$J$36,9,FALSE))</f>
        <v>496</v>
      </c>
      <c r="FD14" s="146">
        <f>IFERROR(ROUND(VLOOKUP($V14,'CVU IND'!$B$32:$T$43,4+YEAR(FD$2)-YEAR(GERAL!$G$3),FALSE),0),VLOOKUP($V14,GERAL!$B$15:$J$36,9,FALSE))</f>
        <v>496</v>
      </c>
      <c r="FE14" s="146">
        <f>IFERROR(ROUND(VLOOKUP($V14,'CVU IND'!$B$32:$T$43,4+YEAR(FE$2)-YEAR(GERAL!$G$3),FALSE),0),VLOOKUP($V14,GERAL!$B$15:$J$36,9,FALSE))</f>
        <v>496</v>
      </c>
      <c r="FF14" s="146">
        <f>IFERROR(ROUND(VLOOKUP($V14,'CVU IND'!$B$32:$T$43,4+YEAR(FF$2)-YEAR(GERAL!$G$3),FALSE),0),VLOOKUP($V14,GERAL!$B$15:$J$36,9,FALSE))</f>
        <v>496</v>
      </c>
      <c r="FG14" s="146">
        <f>IFERROR(ROUND(VLOOKUP($V14,'CVU IND'!$B$32:$T$43,4+YEAR(FG$2)-YEAR(GERAL!$G$3),FALSE),0),VLOOKUP($V14,GERAL!$B$15:$J$36,9,FALSE))</f>
        <v>496</v>
      </c>
      <c r="FH14" s="146">
        <f>IFERROR(ROUND(VLOOKUP($V14,'CVU IND'!$B$32:$T$43,4+YEAR(FH$2)-YEAR(GERAL!$G$3),FALSE),0),VLOOKUP($V14,GERAL!$B$15:$J$36,9,FALSE))</f>
        <v>496</v>
      </c>
      <c r="FI14" s="146">
        <f>IFERROR(ROUND(VLOOKUP($V14,'CVU IND'!$B$32:$T$43,4+YEAR(FI$2)-YEAR(GERAL!$G$3),FALSE),0),VLOOKUP($V14,GERAL!$B$15:$J$36,9,FALSE))</f>
        <v>496</v>
      </c>
      <c r="FJ14" s="146">
        <f>IFERROR(ROUND(VLOOKUP($V14,'CVU IND'!$B$32:$T$43,4+YEAR(FJ$2)-YEAR(GERAL!$G$3),FALSE),0),VLOOKUP($V14,GERAL!$B$15:$J$36,9,FALSE))</f>
        <v>496</v>
      </c>
      <c r="FK14" s="146">
        <f>IFERROR(ROUND(VLOOKUP($V14,'CVU IND'!$B$32:$T$43,4+YEAR(FK$2)-YEAR(GERAL!$G$3),FALSE),0),VLOOKUP($V14,GERAL!$B$15:$J$36,9,FALSE))</f>
        <v>496</v>
      </c>
      <c r="FL14" s="146">
        <f>IFERROR(ROUND(VLOOKUP($V14,'CVU IND'!$B$32:$T$43,4+YEAR(FL$2)-YEAR(GERAL!$G$3),FALSE),0),VLOOKUP($V14,GERAL!$B$15:$J$36,9,FALSE))</f>
        <v>497</v>
      </c>
      <c r="FM14" s="146">
        <f>IFERROR(ROUND(VLOOKUP($V14,'CVU IND'!$B$32:$T$43,4+YEAR(FM$2)-YEAR(GERAL!$G$3),FALSE),0),VLOOKUP($V14,GERAL!$B$15:$J$36,9,FALSE))</f>
        <v>497</v>
      </c>
      <c r="FN14" s="146">
        <f>IFERROR(ROUND(VLOOKUP($V14,'CVU IND'!$B$32:$T$43,4+YEAR(FN$2)-YEAR(GERAL!$G$3),FALSE),0),VLOOKUP($V14,GERAL!$B$15:$J$36,9,FALSE))</f>
        <v>497</v>
      </c>
      <c r="FO14" s="146">
        <f>IFERROR(ROUND(VLOOKUP($V14,'CVU IND'!$B$32:$T$43,4+YEAR(FO$2)-YEAR(GERAL!$G$3),FALSE),0),VLOOKUP($V14,GERAL!$B$15:$J$36,9,FALSE))</f>
        <v>497</v>
      </c>
      <c r="FP14" s="146">
        <f>IFERROR(ROUND(VLOOKUP($V14,'CVU IND'!$B$32:$T$43,4+YEAR(FP$2)-YEAR(GERAL!$G$3),FALSE),0),VLOOKUP($V14,GERAL!$B$15:$J$36,9,FALSE))</f>
        <v>497</v>
      </c>
      <c r="FQ14" s="146">
        <f>IFERROR(ROUND(VLOOKUP($V14,'CVU IND'!$B$32:$T$43,4+YEAR(FQ$2)-YEAR(GERAL!$G$3),FALSE),0),VLOOKUP($V14,GERAL!$B$15:$J$36,9,FALSE))</f>
        <v>497</v>
      </c>
      <c r="FR14" s="146">
        <f>IFERROR(ROUND(VLOOKUP($V14,'CVU IND'!$B$32:$T$43,4+YEAR(FR$2)-YEAR(GERAL!$G$3),FALSE),0),VLOOKUP($V14,GERAL!$B$15:$J$36,9,FALSE))</f>
        <v>497</v>
      </c>
      <c r="FS14" s="146">
        <f>IFERROR(ROUND(VLOOKUP($V14,'CVU IND'!$B$32:$T$43,4+YEAR(FS$2)-YEAR(GERAL!$G$3),FALSE),0),VLOOKUP($V14,GERAL!$B$15:$J$36,9,FALSE))</f>
        <v>497</v>
      </c>
      <c r="FT14" s="146">
        <f>IFERROR(ROUND(VLOOKUP($V14,'CVU IND'!$B$32:$T$43,4+YEAR(FT$2)-YEAR(GERAL!$G$3),FALSE),0),VLOOKUP($V14,GERAL!$B$15:$J$36,9,FALSE))</f>
        <v>497</v>
      </c>
      <c r="FU14" s="146">
        <f>IFERROR(ROUND(VLOOKUP($V14,'CVU IND'!$B$32:$T$43,4+YEAR(FU$2)-YEAR(GERAL!$G$3),FALSE),0),VLOOKUP($V14,GERAL!$B$15:$J$36,9,FALSE))</f>
        <v>497</v>
      </c>
      <c r="FV14" s="146">
        <f>IFERROR(ROUND(VLOOKUP($V14,'CVU IND'!$B$32:$T$43,4+YEAR(FV$2)-YEAR(GERAL!$G$3),FALSE),0),VLOOKUP($V14,GERAL!$B$15:$J$36,9,FALSE))</f>
        <v>497</v>
      </c>
      <c r="FW14" s="146">
        <f>IFERROR(ROUND(VLOOKUP($V14,'CVU IND'!$B$32:$T$43,4+YEAR(FW$2)-YEAR(GERAL!$G$3),FALSE),0),VLOOKUP($V14,GERAL!$B$15:$J$36,9,FALSE))</f>
        <v>497</v>
      </c>
      <c r="FX14" s="146">
        <f>IFERROR(ROUND(VLOOKUP($V14,'CVU IND'!$B$32:$T$43,4+YEAR(FX$2)-YEAR(GERAL!$G$3),FALSE),0),VLOOKUP($V14,GERAL!$B$15:$J$36,9,FALSE))</f>
        <v>501</v>
      </c>
      <c r="FY14" s="146">
        <f>IFERROR(ROUND(VLOOKUP($V14,'CVU IND'!$B$32:$T$43,4+YEAR(FY$2)-YEAR(GERAL!$G$3),FALSE),0),VLOOKUP($V14,GERAL!$B$15:$J$36,9,FALSE))</f>
        <v>501</v>
      </c>
      <c r="FZ14" s="146">
        <f>IFERROR(ROUND(VLOOKUP($V14,'CVU IND'!$B$32:$T$43,4+YEAR(FZ$2)-YEAR(GERAL!$G$3),FALSE),0),VLOOKUP($V14,GERAL!$B$15:$J$36,9,FALSE))</f>
        <v>501</v>
      </c>
      <c r="GA14" s="146">
        <f>IFERROR(ROUND(VLOOKUP($V14,'CVU IND'!$B$32:$T$43,4+YEAR(GA$2)-YEAR(GERAL!$G$3),FALSE),0),VLOOKUP($V14,GERAL!$B$15:$J$36,9,FALSE))</f>
        <v>501</v>
      </c>
      <c r="GB14" s="146">
        <f>IFERROR(ROUND(VLOOKUP($V14,'CVU IND'!$B$32:$T$43,4+YEAR(GB$2)-YEAR(GERAL!$G$3),FALSE),0),VLOOKUP($V14,GERAL!$B$15:$J$36,9,FALSE))</f>
        <v>501</v>
      </c>
      <c r="GC14" s="146">
        <f>IFERROR(ROUND(VLOOKUP($V14,'CVU IND'!$B$32:$T$43,4+YEAR(GC$2)-YEAR(GERAL!$G$3),FALSE),0),VLOOKUP($V14,GERAL!$B$15:$J$36,9,FALSE))</f>
        <v>501</v>
      </c>
      <c r="GD14" s="146">
        <f>IFERROR(ROUND(VLOOKUP($V14,'CVU IND'!$B$32:$T$43,4+YEAR(GD$2)-YEAR(GERAL!$G$3),FALSE),0),VLOOKUP($V14,GERAL!$B$15:$J$36,9,FALSE))</f>
        <v>501</v>
      </c>
      <c r="GE14" s="146">
        <f>IFERROR(ROUND(VLOOKUP($V14,'CVU IND'!$B$32:$T$43,4+YEAR(GE$2)-YEAR(GERAL!$G$3),FALSE),0),VLOOKUP($V14,GERAL!$B$15:$J$36,9,FALSE))</f>
        <v>501</v>
      </c>
      <c r="GF14" s="146">
        <f>IFERROR(ROUND(VLOOKUP($V14,'CVU IND'!$B$32:$T$43,4+YEAR(GF$2)-YEAR(GERAL!$G$3),FALSE),0),VLOOKUP($V14,GERAL!$B$15:$J$36,9,FALSE))</f>
        <v>501</v>
      </c>
      <c r="GG14" s="146">
        <f>IFERROR(ROUND(VLOOKUP($V14,'CVU IND'!$B$32:$T$43,4+YEAR(GG$2)-YEAR(GERAL!$G$3),FALSE),0),VLOOKUP($V14,GERAL!$B$15:$J$36,9,FALSE))</f>
        <v>501</v>
      </c>
      <c r="GH14" s="146">
        <f>IFERROR(ROUND(VLOOKUP($V14,'CVU IND'!$B$32:$T$43,4+YEAR(GH$2)-YEAR(GERAL!$G$3),FALSE),0),VLOOKUP($V14,GERAL!$B$15:$J$36,9,FALSE))</f>
        <v>501</v>
      </c>
      <c r="GI14" s="146">
        <f>IFERROR(ROUND(VLOOKUP($V14,'CVU IND'!$B$32:$T$43,4+YEAR(GI$2)-YEAR(GERAL!$G$3),FALSE),0),VLOOKUP($V14,GERAL!$B$15:$J$36,9,FALSE))</f>
        <v>501</v>
      </c>
      <c r="GJ14" s="146">
        <f>IFERROR(ROUND(VLOOKUP($V14,'CVU IND'!$B$32:$T$43,4+YEAR(GJ$2)-YEAR(GERAL!$G$3),FALSE),0),VLOOKUP($V14,GERAL!$B$15:$J$36,9,FALSE))</f>
        <v>504</v>
      </c>
      <c r="GK14" s="146">
        <f>IFERROR(ROUND(VLOOKUP($V14,'CVU IND'!$B$32:$T$43,4+YEAR(GK$2)-YEAR(GERAL!$G$3),FALSE),0),VLOOKUP($V14,GERAL!$B$15:$J$36,9,FALSE))</f>
        <v>504</v>
      </c>
      <c r="GL14" s="146">
        <f>IFERROR(ROUND(VLOOKUP($V14,'CVU IND'!$B$32:$T$43,4+YEAR(GL$2)-YEAR(GERAL!$G$3),FALSE),0),VLOOKUP($V14,GERAL!$B$15:$J$36,9,FALSE))</f>
        <v>504</v>
      </c>
      <c r="GM14" s="146">
        <f>IFERROR(ROUND(VLOOKUP($V14,'CVU IND'!$B$32:$T$43,4+YEAR(GM$2)-YEAR(GERAL!$G$3),FALSE),0),VLOOKUP($V14,GERAL!$B$15:$J$36,9,FALSE))</f>
        <v>504</v>
      </c>
      <c r="GN14" s="146">
        <f>IFERROR(ROUND(VLOOKUP($V14,'CVU IND'!$B$32:$T$43,4+YEAR(GN$2)-YEAR(GERAL!$G$3),FALSE),0),VLOOKUP($V14,GERAL!$B$15:$J$36,9,FALSE))</f>
        <v>504</v>
      </c>
      <c r="GO14" s="146">
        <f>IFERROR(ROUND(VLOOKUP($V14,'CVU IND'!$B$32:$T$43,4+YEAR(GO$2)-YEAR(GERAL!$G$3),FALSE),0),VLOOKUP($V14,GERAL!$B$15:$J$36,9,FALSE))</f>
        <v>504</v>
      </c>
      <c r="GP14" s="146">
        <f>IFERROR(ROUND(VLOOKUP($V14,'CVU IND'!$B$32:$T$43,4+YEAR(GP$2)-YEAR(GERAL!$G$3),FALSE),0),VLOOKUP($V14,GERAL!$B$15:$J$36,9,FALSE))</f>
        <v>504</v>
      </c>
      <c r="GQ14" s="146">
        <f>IFERROR(ROUND(VLOOKUP($V14,'CVU IND'!$B$32:$T$43,4+YEAR(GQ$2)-YEAR(GERAL!$G$3),FALSE),0),VLOOKUP($V14,GERAL!$B$15:$J$36,9,FALSE))</f>
        <v>504</v>
      </c>
      <c r="GR14" s="146">
        <f>IFERROR(ROUND(VLOOKUP($V14,'CVU IND'!$B$32:$T$43,4+YEAR(GR$2)-YEAR(GERAL!$G$3),FALSE),0),VLOOKUP($V14,GERAL!$B$15:$J$36,9,FALSE))</f>
        <v>504</v>
      </c>
      <c r="GS14" s="146">
        <f>IFERROR(ROUND(VLOOKUP($V14,'CVU IND'!$B$32:$T$43,4+YEAR(GS$2)-YEAR(GERAL!$G$3),FALSE),0),VLOOKUP($V14,GERAL!$B$15:$J$36,9,FALSE))</f>
        <v>504</v>
      </c>
      <c r="GT14" s="146">
        <f>IFERROR(ROUND(VLOOKUP($V14,'CVU IND'!$B$32:$T$43,4+YEAR(GT$2)-YEAR(GERAL!$G$3),FALSE),0),VLOOKUP($V14,GERAL!$B$15:$J$36,9,FALSE))</f>
        <v>504</v>
      </c>
      <c r="GU14" s="146">
        <f>IFERROR(ROUND(VLOOKUP($V14,'CVU IND'!$B$32:$T$43,4+YEAR(GU$2)-YEAR(GERAL!$G$3),FALSE),0),VLOOKUP($V14,GERAL!$B$15:$J$36,9,FALSE))</f>
        <v>504</v>
      </c>
      <c r="GV14" s="146" t="e">
        <f>IFERROR(ROUND(VLOOKUP($V14,'CVU IND'!$B$32:$T$42,5+YEAR(GV$2)-YEAR(GERAL!$G$3),FALSE),0),VLOOKUP($B14,GERAL!$B$15:$J$36,9,FALSE))</f>
        <v>#N/A</v>
      </c>
      <c r="GW14" s="146" t="e">
        <f>IFERROR(ROUND(VLOOKUP($V14,'CVU IND'!$B$32:$T$42,5+YEAR(GW$2)-YEAR(GERAL!$G$3),FALSE),0),VLOOKUP($B14,GERAL!$B$15:$J$36,9,FALSE))</f>
        <v>#N/A</v>
      </c>
      <c r="GX14" s="146" t="e">
        <f>IFERROR(ROUND(VLOOKUP($V14,'CVU IND'!$B$32:$T$42,5+YEAR(GX$2)-YEAR(GERAL!$G$3),FALSE),0),VLOOKUP($B14,GERAL!$B$15:$J$36,9,FALSE))</f>
        <v>#N/A</v>
      </c>
      <c r="GY14" s="146" t="e">
        <f>IFERROR(ROUND(VLOOKUP($V14,'CVU IND'!$B$32:$T$42,5+YEAR(GY$2)-YEAR(GERAL!$G$3),FALSE),0),VLOOKUP($B14,GERAL!$B$15:$J$36,9,FALSE))</f>
        <v>#N/A</v>
      </c>
      <c r="GZ14" s="146" t="e">
        <f>IFERROR(ROUND(VLOOKUP($V14,'CVU IND'!$B$32:$T$42,5+YEAR(GZ$2)-YEAR(GERAL!$G$3),FALSE),0),VLOOKUP($B14,GERAL!$B$15:$J$36,9,FALSE))</f>
        <v>#N/A</v>
      </c>
      <c r="HA14" s="146" t="e">
        <f>IFERROR(ROUND(VLOOKUP($V14,'CVU IND'!$B$32:$T$42,5+YEAR(HA$2)-YEAR(GERAL!$G$3),FALSE),0),VLOOKUP($B14,GERAL!$B$15:$J$36,9,FALSE))</f>
        <v>#N/A</v>
      </c>
      <c r="HB14" s="146" t="e">
        <f>IFERROR(ROUND(VLOOKUP($V14,'CVU IND'!$B$32:$T$42,5+YEAR(HB$2)-YEAR(GERAL!$G$3),FALSE),0),VLOOKUP($B14,GERAL!$B$15:$J$36,9,FALSE))</f>
        <v>#N/A</v>
      </c>
      <c r="HC14" s="146" t="e">
        <f>IFERROR(ROUND(VLOOKUP($V14,'CVU IND'!$B$32:$T$42,5+YEAR(HC$2)-YEAR(GERAL!$G$3),FALSE),0),VLOOKUP($B14,GERAL!$B$15:$J$36,9,FALSE))</f>
        <v>#N/A</v>
      </c>
      <c r="HD14" s="146" t="e">
        <f>IFERROR(ROUND(VLOOKUP($V14,'CVU IND'!$B$32:$T$42,5+YEAR(HD$2)-YEAR(GERAL!$G$3),FALSE),0),VLOOKUP($B14,GERAL!$B$15:$J$36,9,FALSE))</f>
        <v>#N/A</v>
      </c>
      <c r="HE14" s="146" t="e">
        <f>IFERROR(ROUND(VLOOKUP($V14,'CVU IND'!$B$32:$T$42,5+YEAR(HE$2)-YEAR(GERAL!$G$3),FALSE),0),VLOOKUP($B14,GERAL!$B$15:$J$36,9,FALSE))</f>
        <v>#N/A</v>
      </c>
      <c r="HF14" s="146" t="e">
        <f>IFERROR(ROUND(VLOOKUP($V14,'CVU IND'!$B$32:$T$42,5+YEAR(HF$2)-YEAR(GERAL!$G$3),FALSE),0),VLOOKUP($B14,GERAL!$B$15:$J$36,9,FALSE))</f>
        <v>#N/A</v>
      </c>
      <c r="HG14" s="146" t="e">
        <f>IFERROR(ROUND(VLOOKUP($V14,'CVU IND'!$B$32:$T$42,5+YEAR(HG$2)-YEAR(GERAL!$G$3),FALSE),0),VLOOKUP($B14,GERAL!$B$15:$J$36,9,FALSE))</f>
        <v>#N/A</v>
      </c>
      <c r="HH14" s="146" t="e">
        <f>IFERROR(ROUND(VLOOKUP($V14,'CVU IND'!$B$32:$T$42,5+YEAR(HH$2)-YEAR(GERAL!$G$3),FALSE),0),VLOOKUP($B14,GERAL!$B$15:$J$36,9,FALSE))</f>
        <v>#N/A</v>
      </c>
      <c r="HI14" s="146" t="e">
        <f>IFERROR(ROUND(VLOOKUP($V14,'CVU IND'!$B$32:$T$42,5+YEAR(HI$2)-YEAR(GERAL!$G$3),FALSE),0),VLOOKUP($B14,GERAL!$B$15:$J$36,9,FALSE))</f>
        <v>#N/A</v>
      </c>
      <c r="HJ14" s="146" t="e">
        <f>IFERROR(ROUND(VLOOKUP($V14,'CVU IND'!$B$32:$T$42,5+YEAR(HJ$2)-YEAR(GERAL!$G$3),FALSE),0),VLOOKUP($B14,GERAL!$B$15:$J$36,9,FALSE))</f>
        <v>#N/A</v>
      </c>
      <c r="HK14" s="146" t="e">
        <f>IFERROR(ROUND(VLOOKUP($V14,'CVU IND'!$B$32:$T$42,5+YEAR(HK$2)-YEAR(GERAL!$G$3),FALSE),0),VLOOKUP($B14,GERAL!$B$15:$J$36,9,FALSE))</f>
        <v>#N/A</v>
      </c>
      <c r="HL14" s="146" t="e">
        <f>IFERROR(ROUND(VLOOKUP($V14,'CVU IND'!$B$32:$T$42,5+YEAR(HL$2)-YEAR(GERAL!$G$3),FALSE),0),VLOOKUP($B14,GERAL!$B$15:$J$36,9,FALSE))</f>
        <v>#N/A</v>
      </c>
      <c r="HM14" s="146" t="e">
        <f>IFERROR(ROUND(VLOOKUP($V14,'CVU IND'!$B$32:$T$42,5+YEAR(HM$2)-YEAR(GERAL!$G$3),FALSE),0),VLOOKUP($B14,GERAL!$B$15:$J$36,9,FALSE))</f>
        <v>#N/A</v>
      </c>
      <c r="HN14" s="146" t="e">
        <f>IFERROR(ROUND(VLOOKUP($V14,'CVU IND'!$B$32:$T$42,5+YEAR(HN$2)-YEAR(GERAL!$G$3),FALSE),0),VLOOKUP($B14,GERAL!$B$15:$J$36,9,FALSE))</f>
        <v>#N/A</v>
      </c>
      <c r="HO14" s="146" t="e">
        <f>IFERROR(ROUND(VLOOKUP($V14,'CVU IND'!$B$32:$T$42,5+YEAR(HO$2)-YEAR(GERAL!$G$3),FALSE),0),VLOOKUP($B14,GERAL!$B$15:$J$36,9,FALSE))</f>
        <v>#N/A</v>
      </c>
      <c r="HP14" s="146" t="e">
        <f>IFERROR(ROUND(VLOOKUP($V14,'CVU IND'!$B$32:$T$42,5+YEAR(HP$2)-YEAR(GERAL!$G$3),FALSE),0),VLOOKUP($B14,GERAL!$B$15:$J$36,9,FALSE))</f>
        <v>#N/A</v>
      </c>
      <c r="HQ14" s="146" t="e">
        <f>IFERROR(ROUND(VLOOKUP($V14,'CVU IND'!$B$32:$T$42,5+YEAR(HQ$2)-YEAR(GERAL!$G$3),FALSE),0),VLOOKUP($B14,GERAL!$B$15:$J$36,9,FALSE))</f>
        <v>#N/A</v>
      </c>
      <c r="HR14" s="146" t="e">
        <f>IFERROR(ROUND(VLOOKUP($V14,'CVU IND'!$B$32:$T$42,5+YEAR(HR$2)-YEAR(GERAL!$G$3),FALSE),0),VLOOKUP($B14,GERAL!$B$15:$J$36,9,FALSE))</f>
        <v>#N/A</v>
      </c>
      <c r="HS14" s="146" t="e">
        <f>IFERROR(ROUND(VLOOKUP($V14,'CVU IND'!$B$32:$T$42,5+YEAR(HS$2)-YEAR(GERAL!$G$3),FALSE),0),VLOOKUP($B14,GERAL!$B$15:$J$36,9,FALSE))</f>
        <v>#N/A</v>
      </c>
      <c r="HT14" s="146" t="e">
        <f>IFERROR(ROUND(VLOOKUP($V14,'CVU IND'!$B$32:$T$42,5+YEAR(HT$2)-YEAR(GERAL!$G$3),FALSE),0),VLOOKUP($B14,GERAL!$B$15:$J$36,9,FALSE))</f>
        <v>#N/A</v>
      </c>
      <c r="HU14" s="146" t="e">
        <f>IFERROR(ROUND(VLOOKUP($V14,'CVU IND'!$B$32:$T$42,5+YEAR(HU$2)-YEAR(GERAL!$G$3),FALSE),0),VLOOKUP($B14,GERAL!$B$15:$J$36,9,FALSE))</f>
        <v>#N/A</v>
      </c>
      <c r="HV14" s="146" t="e">
        <f>IFERROR(ROUND(VLOOKUP($V14,'CVU IND'!$B$32:$T$42,5+YEAR(HV$2)-YEAR(GERAL!$G$3),FALSE),0),VLOOKUP($B14,GERAL!$B$15:$J$36,9,FALSE))</f>
        <v>#N/A</v>
      </c>
      <c r="HW14" s="146" t="e">
        <f>IFERROR(ROUND(VLOOKUP($V14,'CVU IND'!$B$32:$T$42,5+YEAR(HW$2)-YEAR(GERAL!$G$3),FALSE),0),VLOOKUP($B14,GERAL!$B$15:$J$36,9,FALSE))</f>
        <v>#N/A</v>
      </c>
      <c r="HX14" s="146" t="e">
        <f>IFERROR(ROUND(VLOOKUP($V14,'CVU IND'!$B$32:$T$42,5+YEAR(HX$2)-YEAR(GERAL!$G$3),FALSE),0),VLOOKUP($B14,GERAL!$B$15:$J$36,9,FALSE))</f>
        <v>#N/A</v>
      </c>
      <c r="HY14" s="146" t="e">
        <f>IFERROR(ROUND(VLOOKUP($V14,'CVU IND'!$B$32:$T$42,5+YEAR(HY$2)-YEAR(GERAL!$G$3),FALSE),0),VLOOKUP($B14,GERAL!$B$15:$J$36,9,FALSE))</f>
        <v>#N/A</v>
      </c>
      <c r="HZ14" s="146" t="e">
        <f>IFERROR(ROUND(VLOOKUP($V14,'CVU IND'!$B$32:$T$42,5+YEAR(HZ$2)-YEAR(GERAL!$G$3),FALSE),0),VLOOKUP($B14,GERAL!$B$15:$J$36,9,FALSE))</f>
        <v>#N/A</v>
      </c>
      <c r="IA14" s="146" t="e">
        <f>IFERROR(ROUND(VLOOKUP($V14,'CVU IND'!$B$32:$T$42,5+YEAR(IA$2)-YEAR(GERAL!$G$3),FALSE),0),VLOOKUP($B14,GERAL!$B$15:$J$36,9,FALSE))</f>
        <v>#N/A</v>
      </c>
      <c r="IB14" s="146" t="e">
        <f>IFERROR(ROUND(VLOOKUP($V14,'CVU IND'!$B$32:$T$42,5+YEAR(IB$2)-YEAR(GERAL!$G$3),FALSE),0),VLOOKUP($B14,GERAL!$B$15:$J$36,9,FALSE))</f>
        <v>#N/A</v>
      </c>
      <c r="IC14" s="146" t="e">
        <f>IFERROR(ROUND(VLOOKUP($V14,'CVU IND'!$B$32:$T$42,5+YEAR(IC$2)-YEAR(GERAL!$G$3),FALSE),0),VLOOKUP($B14,GERAL!$B$15:$J$36,9,FALSE))</f>
        <v>#N/A</v>
      </c>
      <c r="ID14" s="146" t="e">
        <f>IFERROR(ROUND(VLOOKUP($V14,'CVU IND'!$B$32:$T$42,5+YEAR(ID$2)-YEAR(GERAL!$G$3),FALSE),0),VLOOKUP($B14,GERAL!$B$15:$J$36,9,FALSE))</f>
        <v>#N/A</v>
      </c>
      <c r="IE14" s="146" t="e">
        <f>IFERROR(ROUND(VLOOKUP($V14,'CVU IND'!$B$32:$T$42,5+YEAR(IE$2)-YEAR(GERAL!$G$3),FALSE),0),VLOOKUP($B14,GERAL!$B$15:$J$36,9,FALSE))</f>
        <v>#N/A</v>
      </c>
      <c r="IF14" s="146" t="e">
        <f>IFERROR(ROUND(VLOOKUP($V14,'CVU IND'!$B$32:$T$42,5+YEAR(IF$2)-YEAR(GERAL!$G$3),FALSE),0),VLOOKUP($B14,GERAL!$B$15:$J$36,9,FALSE))</f>
        <v>#N/A</v>
      </c>
      <c r="IG14" s="146" t="e">
        <f>IFERROR(ROUND(VLOOKUP($V14,'CVU IND'!$B$32:$T$42,5+YEAR(IG$2)-YEAR(GERAL!$G$3),FALSE),0),VLOOKUP($B14,GERAL!$B$15:$J$36,9,FALSE))</f>
        <v>#N/A</v>
      </c>
      <c r="IH14" s="146" t="e">
        <f>IFERROR(ROUND(VLOOKUP($V14,'CVU IND'!$B$32:$T$42,5+YEAR(IH$2)-YEAR(GERAL!$G$3),FALSE),0),VLOOKUP($B14,GERAL!$B$15:$J$36,9,FALSE))</f>
        <v>#N/A</v>
      </c>
      <c r="II14" s="146" t="e">
        <f>IFERROR(ROUND(VLOOKUP($V14,'CVU IND'!$B$32:$T$42,5+YEAR(II$2)-YEAR(GERAL!$G$3),FALSE),0),VLOOKUP($B14,GERAL!$B$15:$J$36,9,FALSE))</f>
        <v>#N/A</v>
      </c>
      <c r="IJ14" s="146" t="e">
        <f>IFERROR(ROUND(VLOOKUP($V14,'CVU IND'!$B$32:$T$42,5+YEAR(IJ$2)-YEAR(GERAL!$G$3),FALSE),0),VLOOKUP($B14,GERAL!$B$15:$J$36,9,FALSE))</f>
        <v>#N/A</v>
      </c>
      <c r="IK14" s="146" t="e">
        <f>IFERROR(ROUND(VLOOKUP($V14,'CVU IND'!$B$32:$T$42,5+YEAR(IK$2)-YEAR(GERAL!$G$3),FALSE),0),VLOOKUP($B14,GERAL!$B$15:$J$36,9,FALSE))</f>
        <v>#N/A</v>
      </c>
      <c r="IL14" s="146" t="e">
        <f>IFERROR(ROUND(VLOOKUP($V14,'CVU IND'!$B$32:$T$42,5+YEAR(IL$2)-YEAR(GERAL!$G$3),FALSE),0),VLOOKUP($B14,GERAL!$B$15:$J$36,9,FALSE))</f>
        <v>#N/A</v>
      </c>
      <c r="IM14" s="146" t="e">
        <f>IFERROR(ROUND(VLOOKUP($V14,'CVU IND'!$B$32:$T$42,5+YEAR(IM$2)-YEAR(GERAL!$G$3),FALSE),0),VLOOKUP($B14,GERAL!$B$15:$J$36,9,FALSE))</f>
        <v>#N/A</v>
      </c>
      <c r="IN14" s="146" t="e">
        <f>IFERROR(ROUND(VLOOKUP($V14,'CVU IND'!$B$32:$T$42,5+YEAR(IN$2)-YEAR(GERAL!$G$3),FALSE),0),VLOOKUP($B14,GERAL!$B$15:$J$36,9,FALSE))</f>
        <v>#N/A</v>
      </c>
      <c r="IO14" s="146" t="e">
        <f>IFERROR(ROUND(VLOOKUP($V14,'CVU IND'!$B$32:$T$42,5+YEAR(IO$2)-YEAR(GERAL!$G$3),FALSE),0),VLOOKUP($B14,GERAL!$B$15:$J$36,9,FALSE))</f>
        <v>#N/A</v>
      </c>
      <c r="IP14" s="146" t="e">
        <f>IFERROR(ROUND(VLOOKUP($V14,'CVU IND'!$B$32:$T$42,5+YEAR(IP$2)-YEAR(GERAL!$G$3),FALSE),0),VLOOKUP($B14,GERAL!$B$15:$J$36,9,FALSE))</f>
        <v>#N/A</v>
      </c>
      <c r="IQ14" s="146" t="e">
        <f>IFERROR(ROUND(VLOOKUP($V14,'CVU IND'!$B$32:$T$42,5+YEAR(IQ$2)-YEAR(GERAL!$G$3),FALSE),0),VLOOKUP($B14,GERAL!$B$15:$J$36,9,FALSE))</f>
        <v>#N/A</v>
      </c>
    </row>
    <row r="15" spans="1:251" x14ac:dyDescent="0.25">
      <c r="A15" s="155">
        <v>431</v>
      </c>
      <c r="B15" s="176" t="s">
        <v>405</v>
      </c>
      <c r="C15" s="155">
        <v>2</v>
      </c>
      <c r="D15" s="177">
        <v>0.01</v>
      </c>
      <c r="E15" s="178">
        <f>GERAL!$I$26*1000</f>
        <v>70489.439533907018</v>
      </c>
      <c r="F15" s="179">
        <f>GERAL!$K$26</f>
        <v>0</v>
      </c>
      <c r="G15" s="180">
        <f t="shared" si="2"/>
        <v>451</v>
      </c>
      <c r="H15" s="181" t="str">
        <f t="shared" si="3"/>
        <v>431GN CA S</v>
      </c>
      <c r="I15" s="181"/>
      <c r="J15" s="145">
        <f>GERAL!$N$26</f>
        <v>2024</v>
      </c>
      <c r="K15" s="145">
        <f>J15*12-YEAR(GERAL!$G$3)*12+1</f>
        <v>49</v>
      </c>
      <c r="L15" s="181"/>
      <c r="M15" s="181"/>
      <c r="N15" s="182">
        <v>1</v>
      </c>
      <c r="O15" s="181">
        <v>1</v>
      </c>
      <c r="P15" s="146">
        <f>(1-GERAL!$P$26/100)*(1-GERAL!$Q$26/100)</f>
        <v>0.95062499999999994</v>
      </c>
      <c r="V15" s="155" t="s">
        <v>183</v>
      </c>
      <c r="X15" s="146">
        <f>IFERROR(ROUND(VLOOKUP($V15,'CVU IND'!$B$32:$T$43,4+YEAR(X$2)-YEAR(GERAL!$G$3),FALSE),0),VLOOKUP($V15,GERAL!$B$15:$J$36,9,FALSE))</f>
        <v>451</v>
      </c>
      <c r="Y15" s="146">
        <f>IFERROR(ROUND(VLOOKUP($V15,'CVU IND'!$B$32:$T$43,4+YEAR(Y$2)-YEAR(GERAL!$G$3),FALSE),0),VLOOKUP($V15,GERAL!$B$15:$J$36,9,FALSE))</f>
        <v>451</v>
      </c>
      <c r="Z15" s="146">
        <f>IFERROR(ROUND(VLOOKUP($V15,'CVU IND'!$B$32:$T$43,4+YEAR(Z$2)-YEAR(GERAL!$G$3),FALSE),0),VLOOKUP($V15,GERAL!$B$15:$J$36,9,FALSE))</f>
        <v>451</v>
      </c>
      <c r="AA15" s="146">
        <f>IFERROR(ROUND(VLOOKUP($V15,'CVU IND'!$B$32:$T$43,4+YEAR(AA$2)-YEAR(GERAL!$G$3),FALSE),0),VLOOKUP($V15,GERAL!$B$15:$J$36,9,FALSE))</f>
        <v>451</v>
      </c>
      <c r="AB15" s="146">
        <f>IFERROR(ROUND(VLOOKUP($V15,'CVU IND'!$B$32:$T$43,4+YEAR(AB$2)-YEAR(GERAL!$G$3),FALSE),0),VLOOKUP($V15,GERAL!$B$15:$J$36,9,FALSE))</f>
        <v>451</v>
      </c>
      <c r="AC15" s="146">
        <f>IFERROR(ROUND(VLOOKUP($V15,'CVU IND'!$B$32:$T$43,4+YEAR(AC$2)-YEAR(GERAL!$G$3),FALSE),0),VLOOKUP($V15,GERAL!$B$15:$J$36,9,FALSE))</f>
        <v>451</v>
      </c>
      <c r="AD15" s="146">
        <f>IFERROR(ROUND(VLOOKUP($V15,'CVU IND'!$B$32:$T$43,4+YEAR(AD$2)-YEAR(GERAL!$G$3),FALSE),0),VLOOKUP($V15,GERAL!$B$15:$J$36,9,FALSE))</f>
        <v>451</v>
      </c>
      <c r="AE15" s="146">
        <f>IFERROR(ROUND(VLOOKUP($V15,'CVU IND'!$B$32:$T$43,4+YEAR(AE$2)-YEAR(GERAL!$G$3),FALSE),0),VLOOKUP($V15,GERAL!$B$15:$J$36,9,FALSE))</f>
        <v>451</v>
      </c>
      <c r="AF15" s="146">
        <f>IFERROR(ROUND(VLOOKUP($V15,'CVU IND'!$B$32:$T$43,4+YEAR(AF$2)-YEAR(GERAL!$G$3),FALSE),0),VLOOKUP($V15,GERAL!$B$15:$J$36,9,FALSE))</f>
        <v>451</v>
      </c>
      <c r="AG15" s="146">
        <f>IFERROR(ROUND(VLOOKUP($V15,'CVU IND'!$B$32:$T$43,4+YEAR(AG$2)-YEAR(GERAL!$G$3),FALSE),0),VLOOKUP($V15,GERAL!$B$15:$J$36,9,FALSE))</f>
        <v>451</v>
      </c>
      <c r="AH15" s="146">
        <f>IFERROR(ROUND(VLOOKUP($V15,'CVU IND'!$B$32:$T$43,4+YEAR(AH$2)-YEAR(GERAL!$G$3),FALSE),0),VLOOKUP($V15,GERAL!$B$15:$J$36,9,FALSE))</f>
        <v>451</v>
      </c>
      <c r="AI15" s="146">
        <f>IFERROR(ROUND(VLOOKUP($V15,'CVU IND'!$B$32:$T$43,4+YEAR(AI$2)-YEAR(GERAL!$G$3),FALSE),0),VLOOKUP($V15,GERAL!$B$15:$J$36,9,FALSE))</f>
        <v>451</v>
      </c>
      <c r="AJ15" s="146">
        <f>IFERROR(ROUND(VLOOKUP($V15,'CVU IND'!$B$32:$T$43,4+YEAR(AJ$2)-YEAR(GERAL!$G$3),FALSE),0),VLOOKUP($V15,GERAL!$B$15:$J$36,9,FALSE))</f>
        <v>454</v>
      </c>
      <c r="AK15" s="146">
        <f>IFERROR(ROUND(VLOOKUP($V15,'CVU IND'!$B$32:$T$43,4+YEAR(AK$2)-YEAR(GERAL!$G$3),FALSE),0),VLOOKUP($V15,GERAL!$B$15:$J$36,9,FALSE))</f>
        <v>454</v>
      </c>
      <c r="AL15" s="146">
        <f>IFERROR(ROUND(VLOOKUP($V15,'CVU IND'!$B$32:$T$43,4+YEAR(AL$2)-YEAR(GERAL!$G$3),FALSE),0),VLOOKUP($V15,GERAL!$B$15:$J$36,9,FALSE))</f>
        <v>454</v>
      </c>
      <c r="AM15" s="146">
        <f>IFERROR(ROUND(VLOOKUP($V15,'CVU IND'!$B$32:$T$43,4+YEAR(AM$2)-YEAR(GERAL!$G$3),FALSE),0),VLOOKUP($V15,GERAL!$B$15:$J$36,9,FALSE))</f>
        <v>454</v>
      </c>
      <c r="AN15" s="146">
        <f>IFERROR(ROUND(VLOOKUP($V15,'CVU IND'!$B$32:$T$43,4+YEAR(AN$2)-YEAR(GERAL!$G$3),FALSE),0),VLOOKUP($V15,GERAL!$B$15:$J$36,9,FALSE))</f>
        <v>454</v>
      </c>
      <c r="AO15" s="146">
        <f>IFERROR(ROUND(VLOOKUP($V15,'CVU IND'!$B$32:$T$43,4+YEAR(AO$2)-YEAR(GERAL!$G$3),FALSE),0),VLOOKUP($V15,GERAL!$B$15:$J$36,9,FALSE))</f>
        <v>454</v>
      </c>
      <c r="AP15" s="146">
        <f>IFERROR(ROUND(VLOOKUP($V15,'CVU IND'!$B$32:$T$43,4+YEAR(AP$2)-YEAR(GERAL!$G$3),FALSE),0),VLOOKUP($V15,GERAL!$B$15:$J$36,9,FALSE))</f>
        <v>454</v>
      </c>
      <c r="AQ15" s="146">
        <f>IFERROR(ROUND(VLOOKUP($V15,'CVU IND'!$B$32:$T$43,4+YEAR(AQ$2)-YEAR(GERAL!$G$3),FALSE),0),VLOOKUP($V15,GERAL!$B$15:$J$36,9,FALSE))</f>
        <v>454</v>
      </c>
      <c r="AR15" s="146">
        <f>IFERROR(ROUND(VLOOKUP($V15,'CVU IND'!$B$32:$T$43,4+YEAR(AR$2)-YEAR(GERAL!$G$3),FALSE),0),VLOOKUP($V15,GERAL!$B$15:$J$36,9,FALSE))</f>
        <v>454</v>
      </c>
      <c r="AS15" s="146">
        <f>IFERROR(ROUND(VLOOKUP($V15,'CVU IND'!$B$32:$T$43,4+YEAR(AS$2)-YEAR(GERAL!$G$3),FALSE),0),VLOOKUP($V15,GERAL!$B$15:$J$36,9,FALSE))</f>
        <v>454</v>
      </c>
      <c r="AT15" s="146">
        <f>IFERROR(ROUND(VLOOKUP($V15,'CVU IND'!$B$32:$T$43,4+YEAR(AT$2)-YEAR(GERAL!$G$3),FALSE),0),VLOOKUP($V15,GERAL!$B$15:$J$36,9,FALSE))</f>
        <v>454</v>
      </c>
      <c r="AU15" s="146">
        <f>IFERROR(ROUND(VLOOKUP($V15,'CVU IND'!$B$32:$T$43,4+YEAR(AU$2)-YEAR(GERAL!$G$3),FALSE),0),VLOOKUP($V15,GERAL!$B$15:$J$36,9,FALSE))</f>
        <v>454</v>
      </c>
      <c r="AV15" s="146">
        <f>IFERROR(ROUND(VLOOKUP($V15,'CVU IND'!$B$32:$T$43,4+YEAR(AV$2)-YEAR(GERAL!$G$3),FALSE),0),VLOOKUP($V15,GERAL!$B$15:$J$36,9,FALSE))</f>
        <v>454</v>
      </c>
      <c r="AW15" s="146">
        <f>IFERROR(ROUND(VLOOKUP($V15,'CVU IND'!$B$32:$T$43,4+YEAR(AW$2)-YEAR(GERAL!$G$3),FALSE),0),VLOOKUP($V15,GERAL!$B$15:$J$36,9,FALSE))</f>
        <v>454</v>
      </c>
      <c r="AX15" s="146">
        <f>IFERROR(ROUND(VLOOKUP($V15,'CVU IND'!$B$32:$T$43,4+YEAR(AX$2)-YEAR(GERAL!$G$3),FALSE),0),VLOOKUP($V15,GERAL!$B$15:$J$36,9,FALSE))</f>
        <v>454</v>
      </c>
      <c r="AY15" s="146">
        <f>IFERROR(ROUND(VLOOKUP($V15,'CVU IND'!$B$32:$T$43,4+YEAR(AY$2)-YEAR(GERAL!$G$3),FALSE),0),VLOOKUP($V15,GERAL!$B$15:$J$36,9,FALSE))</f>
        <v>454</v>
      </c>
      <c r="AZ15" s="146">
        <f>IFERROR(ROUND(VLOOKUP($V15,'CVU IND'!$B$32:$T$43,4+YEAR(AZ$2)-YEAR(GERAL!$G$3),FALSE),0),VLOOKUP($V15,GERAL!$B$15:$J$36,9,FALSE))</f>
        <v>454</v>
      </c>
      <c r="BA15" s="146">
        <f>IFERROR(ROUND(VLOOKUP($V15,'CVU IND'!$B$32:$T$43,4+YEAR(BA$2)-YEAR(GERAL!$G$3),FALSE),0),VLOOKUP($V15,GERAL!$B$15:$J$36,9,FALSE))</f>
        <v>454</v>
      </c>
      <c r="BB15" s="146">
        <f>IFERROR(ROUND(VLOOKUP($V15,'CVU IND'!$B$32:$T$43,4+YEAR(BB$2)-YEAR(GERAL!$G$3),FALSE),0),VLOOKUP($V15,GERAL!$B$15:$J$36,9,FALSE))</f>
        <v>454</v>
      </c>
      <c r="BC15" s="146">
        <f>IFERROR(ROUND(VLOOKUP($V15,'CVU IND'!$B$32:$T$43,4+YEAR(BC$2)-YEAR(GERAL!$G$3),FALSE),0),VLOOKUP($V15,GERAL!$B$15:$J$36,9,FALSE))</f>
        <v>454</v>
      </c>
      <c r="BD15" s="146">
        <f>IFERROR(ROUND(VLOOKUP($V15,'CVU IND'!$B$32:$T$43,4+YEAR(BD$2)-YEAR(GERAL!$G$3),FALSE),0),VLOOKUP($V15,GERAL!$B$15:$J$36,9,FALSE))</f>
        <v>454</v>
      </c>
      <c r="BE15" s="146">
        <f>IFERROR(ROUND(VLOOKUP($V15,'CVU IND'!$B$32:$T$43,4+YEAR(BE$2)-YEAR(GERAL!$G$3),FALSE),0),VLOOKUP($V15,GERAL!$B$15:$J$36,9,FALSE))</f>
        <v>454</v>
      </c>
      <c r="BF15" s="146">
        <f>IFERROR(ROUND(VLOOKUP($V15,'CVU IND'!$B$32:$T$43,4+YEAR(BF$2)-YEAR(GERAL!$G$3),FALSE),0),VLOOKUP($V15,GERAL!$B$15:$J$36,9,FALSE))</f>
        <v>454</v>
      </c>
      <c r="BG15" s="146">
        <f>IFERROR(ROUND(VLOOKUP($V15,'CVU IND'!$B$32:$T$43,4+YEAR(BG$2)-YEAR(GERAL!$G$3),FALSE),0),VLOOKUP($V15,GERAL!$B$15:$J$36,9,FALSE))</f>
        <v>454</v>
      </c>
      <c r="BH15" s="146">
        <f>IFERROR(ROUND(VLOOKUP($V15,'CVU IND'!$B$32:$T$43,4+YEAR(BH$2)-YEAR(GERAL!$G$3),FALSE),0),VLOOKUP($V15,GERAL!$B$15:$J$36,9,FALSE))</f>
        <v>456</v>
      </c>
      <c r="BI15" s="146">
        <f>IFERROR(ROUND(VLOOKUP($V15,'CVU IND'!$B$32:$T$43,4+YEAR(BI$2)-YEAR(GERAL!$G$3),FALSE),0),VLOOKUP($V15,GERAL!$B$15:$J$36,9,FALSE))</f>
        <v>456</v>
      </c>
      <c r="BJ15" s="146">
        <f>IFERROR(ROUND(VLOOKUP($V15,'CVU IND'!$B$32:$T$43,4+YEAR(BJ$2)-YEAR(GERAL!$G$3),FALSE),0),VLOOKUP($V15,GERAL!$B$15:$J$36,9,FALSE))</f>
        <v>456</v>
      </c>
      <c r="BK15" s="146">
        <f>IFERROR(ROUND(VLOOKUP($V15,'CVU IND'!$B$32:$T$43,4+YEAR(BK$2)-YEAR(GERAL!$G$3),FALSE),0),VLOOKUP($V15,GERAL!$B$15:$J$36,9,FALSE))</f>
        <v>456</v>
      </c>
      <c r="BL15" s="146">
        <f>IFERROR(ROUND(VLOOKUP($V15,'CVU IND'!$B$32:$T$43,4+YEAR(BL$2)-YEAR(GERAL!$G$3),FALSE),0),VLOOKUP($V15,GERAL!$B$15:$J$36,9,FALSE))</f>
        <v>456</v>
      </c>
      <c r="BM15" s="146">
        <f>IFERROR(ROUND(VLOOKUP($V15,'CVU IND'!$B$32:$T$43,4+YEAR(BM$2)-YEAR(GERAL!$G$3),FALSE),0),VLOOKUP($V15,GERAL!$B$15:$J$36,9,FALSE))</f>
        <v>456</v>
      </c>
      <c r="BN15" s="146">
        <f>IFERROR(ROUND(VLOOKUP($V15,'CVU IND'!$B$32:$T$43,4+YEAR(BN$2)-YEAR(GERAL!$G$3),FALSE),0),VLOOKUP($V15,GERAL!$B$15:$J$36,9,FALSE))</f>
        <v>456</v>
      </c>
      <c r="BO15" s="146">
        <f>IFERROR(ROUND(VLOOKUP($V15,'CVU IND'!$B$32:$T$43,4+YEAR(BO$2)-YEAR(GERAL!$G$3),FALSE),0),VLOOKUP($V15,GERAL!$B$15:$J$36,9,FALSE))</f>
        <v>456</v>
      </c>
      <c r="BP15" s="146">
        <f>IFERROR(ROUND(VLOOKUP($V15,'CVU IND'!$B$32:$T$43,4+YEAR(BP$2)-YEAR(GERAL!$G$3),FALSE),0),VLOOKUP($V15,GERAL!$B$15:$J$36,9,FALSE))</f>
        <v>456</v>
      </c>
      <c r="BQ15" s="146">
        <f>IFERROR(ROUND(VLOOKUP($V15,'CVU IND'!$B$32:$T$43,4+YEAR(BQ$2)-YEAR(GERAL!$G$3),FALSE),0),VLOOKUP($V15,GERAL!$B$15:$J$36,9,FALSE))</f>
        <v>456</v>
      </c>
      <c r="BR15" s="146">
        <f>IFERROR(ROUND(VLOOKUP($V15,'CVU IND'!$B$32:$T$43,4+YEAR(BR$2)-YEAR(GERAL!$G$3),FALSE),0),VLOOKUP($V15,GERAL!$B$15:$J$36,9,FALSE))</f>
        <v>456</v>
      </c>
      <c r="BS15" s="146">
        <f>IFERROR(ROUND(VLOOKUP($V15,'CVU IND'!$B$32:$T$43,4+YEAR(BS$2)-YEAR(GERAL!$G$3),FALSE),0),VLOOKUP($V15,GERAL!$B$15:$J$36,9,FALSE))</f>
        <v>456</v>
      </c>
      <c r="BT15" s="146">
        <f>IFERROR(ROUND(VLOOKUP($V15,'CVU IND'!$B$32:$T$43,4+YEAR(BT$2)-YEAR(GERAL!$G$3),FALSE),0),VLOOKUP($V15,GERAL!$B$15:$J$36,9,FALSE))</f>
        <v>461</v>
      </c>
      <c r="BU15" s="146">
        <f>IFERROR(ROUND(VLOOKUP($V15,'CVU IND'!$B$32:$T$43,4+YEAR(BU$2)-YEAR(GERAL!$G$3),FALSE),0),VLOOKUP($V15,GERAL!$B$15:$J$36,9,FALSE))</f>
        <v>461</v>
      </c>
      <c r="BV15" s="146">
        <f>IFERROR(ROUND(VLOOKUP($V15,'CVU IND'!$B$32:$T$43,4+YEAR(BV$2)-YEAR(GERAL!$G$3),FALSE),0),VLOOKUP($V15,GERAL!$B$15:$J$36,9,FALSE))</f>
        <v>461</v>
      </c>
      <c r="BW15" s="146">
        <f>IFERROR(ROUND(VLOOKUP($V15,'CVU IND'!$B$32:$T$43,4+YEAR(BW$2)-YEAR(GERAL!$G$3),FALSE),0),VLOOKUP($V15,GERAL!$B$15:$J$36,9,FALSE))</f>
        <v>461</v>
      </c>
      <c r="BX15" s="146">
        <f>IFERROR(ROUND(VLOOKUP($V15,'CVU IND'!$B$32:$T$43,4+YEAR(BX$2)-YEAR(GERAL!$G$3),FALSE),0),VLOOKUP($V15,GERAL!$B$15:$J$36,9,FALSE))</f>
        <v>461</v>
      </c>
      <c r="BY15" s="146">
        <f>IFERROR(ROUND(VLOOKUP($V15,'CVU IND'!$B$32:$T$43,4+YEAR(BY$2)-YEAR(GERAL!$G$3),FALSE),0),VLOOKUP($V15,GERAL!$B$15:$J$36,9,FALSE))</f>
        <v>461</v>
      </c>
      <c r="BZ15" s="146">
        <f>IFERROR(ROUND(VLOOKUP($V15,'CVU IND'!$B$32:$T$43,4+YEAR(BZ$2)-YEAR(GERAL!$G$3),FALSE),0),VLOOKUP($V15,GERAL!$B$15:$J$36,9,FALSE))</f>
        <v>461</v>
      </c>
      <c r="CA15" s="146">
        <f>IFERROR(ROUND(VLOOKUP($V15,'CVU IND'!$B$32:$T$43,4+YEAR(CA$2)-YEAR(GERAL!$G$3),FALSE),0),VLOOKUP($V15,GERAL!$B$15:$J$36,9,FALSE))</f>
        <v>461</v>
      </c>
      <c r="CB15" s="146">
        <f>IFERROR(ROUND(VLOOKUP($V15,'CVU IND'!$B$32:$T$43,4+YEAR(CB$2)-YEAR(GERAL!$G$3),FALSE),0),VLOOKUP($V15,GERAL!$B$15:$J$36,9,FALSE))</f>
        <v>461</v>
      </c>
      <c r="CC15" s="146">
        <f>IFERROR(ROUND(VLOOKUP($V15,'CVU IND'!$B$32:$T$43,4+YEAR(CC$2)-YEAR(GERAL!$G$3),FALSE),0),VLOOKUP($V15,GERAL!$B$15:$J$36,9,FALSE))</f>
        <v>461</v>
      </c>
      <c r="CD15" s="146">
        <f>IFERROR(ROUND(VLOOKUP($V15,'CVU IND'!$B$32:$T$43,4+YEAR(CD$2)-YEAR(GERAL!$G$3),FALSE),0),VLOOKUP($V15,GERAL!$B$15:$J$36,9,FALSE))</f>
        <v>461</v>
      </c>
      <c r="CE15" s="146">
        <f>IFERROR(ROUND(VLOOKUP($V15,'CVU IND'!$B$32:$T$43,4+YEAR(CE$2)-YEAR(GERAL!$G$3),FALSE),0),VLOOKUP($V15,GERAL!$B$15:$J$36,9,FALSE))</f>
        <v>461</v>
      </c>
      <c r="CF15" s="146">
        <f>IFERROR(ROUND(VLOOKUP($V15,'CVU IND'!$B$32:$T$43,4+YEAR(CF$2)-YEAR(GERAL!$G$3),FALSE),0),VLOOKUP($V15,GERAL!$B$15:$J$36,9,FALSE))</f>
        <v>474</v>
      </c>
      <c r="CG15" s="146">
        <f>IFERROR(ROUND(VLOOKUP($V15,'CVU IND'!$B$32:$T$43,4+YEAR(CG$2)-YEAR(GERAL!$G$3),FALSE),0),VLOOKUP($V15,GERAL!$B$15:$J$36,9,FALSE))</f>
        <v>474</v>
      </c>
      <c r="CH15" s="146">
        <f>IFERROR(ROUND(VLOOKUP($V15,'CVU IND'!$B$32:$T$43,4+YEAR(CH$2)-YEAR(GERAL!$G$3),FALSE),0),VLOOKUP($V15,GERAL!$B$15:$J$36,9,FALSE))</f>
        <v>474</v>
      </c>
      <c r="CI15" s="146">
        <f>IFERROR(ROUND(VLOOKUP($V15,'CVU IND'!$B$32:$T$43,4+YEAR(CI$2)-YEAR(GERAL!$G$3),FALSE),0),VLOOKUP($V15,GERAL!$B$15:$J$36,9,FALSE))</f>
        <v>474</v>
      </c>
      <c r="CJ15" s="146">
        <f>IFERROR(ROUND(VLOOKUP($V15,'CVU IND'!$B$32:$T$43,4+YEAR(CJ$2)-YEAR(GERAL!$G$3),FALSE),0),VLOOKUP($V15,GERAL!$B$15:$J$36,9,FALSE))</f>
        <v>474</v>
      </c>
      <c r="CK15" s="146">
        <f>IFERROR(ROUND(VLOOKUP($V15,'CVU IND'!$B$32:$T$43,4+YEAR(CK$2)-YEAR(GERAL!$G$3),FALSE),0),VLOOKUP($V15,GERAL!$B$15:$J$36,9,FALSE))</f>
        <v>474</v>
      </c>
      <c r="CL15" s="146">
        <f>IFERROR(ROUND(VLOOKUP($V15,'CVU IND'!$B$32:$T$43,4+YEAR(CL$2)-YEAR(GERAL!$G$3),FALSE),0),VLOOKUP($V15,GERAL!$B$15:$J$36,9,FALSE))</f>
        <v>474</v>
      </c>
      <c r="CM15" s="146">
        <f>IFERROR(ROUND(VLOOKUP($V15,'CVU IND'!$B$32:$T$43,4+YEAR(CM$2)-YEAR(GERAL!$G$3),FALSE),0),VLOOKUP($V15,GERAL!$B$15:$J$36,9,FALSE))</f>
        <v>474</v>
      </c>
      <c r="CN15" s="146">
        <f>IFERROR(ROUND(VLOOKUP($V15,'CVU IND'!$B$32:$T$43,4+YEAR(CN$2)-YEAR(GERAL!$G$3),FALSE),0),VLOOKUP($V15,GERAL!$B$15:$J$36,9,FALSE))</f>
        <v>474</v>
      </c>
      <c r="CO15" s="146">
        <f>IFERROR(ROUND(VLOOKUP($V15,'CVU IND'!$B$32:$T$43,4+YEAR(CO$2)-YEAR(GERAL!$G$3),FALSE),0),VLOOKUP($V15,GERAL!$B$15:$J$36,9,FALSE))</f>
        <v>474</v>
      </c>
      <c r="CP15" s="146">
        <f>IFERROR(ROUND(VLOOKUP($V15,'CVU IND'!$B$32:$T$43,4+YEAR(CP$2)-YEAR(GERAL!$G$3),FALSE),0),VLOOKUP($V15,GERAL!$B$15:$J$36,9,FALSE))</f>
        <v>474</v>
      </c>
      <c r="CQ15" s="146">
        <f>IFERROR(ROUND(VLOOKUP($V15,'CVU IND'!$B$32:$T$43,4+YEAR(CQ$2)-YEAR(GERAL!$G$3),FALSE),0),VLOOKUP($V15,GERAL!$B$15:$J$36,9,FALSE))</f>
        <v>474</v>
      </c>
      <c r="CR15" s="146">
        <f>IFERROR(ROUND(VLOOKUP($V15,'CVU IND'!$B$32:$T$43,4+YEAR(CR$2)-YEAR(GERAL!$G$3),FALSE),0),VLOOKUP($V15,GERAL!$B$15:$J$36,9,FALSE))</f>
        <v>487</v>
      </c>
      <c r="CS15" s="146">
        <f>IFERROR(ROUND(VLOOKUP($V15,'CVU IND'!$B$32:$T$43,4+YEAR(CS$2)-YEAR(GERAL!$G$3),FALSE),0),VLOOKUP($V15,GERAL!$B$15:$J$36,9,FALSE))</f>
        <v>487</v>
      </c>
      <c r="CT15" s="146">
        <f>IFERROR(ROUND(VLOOKUP($V15,'CVU IND'!$B$32:$T$43,4+YEAR(CT$2)-YEAR(GERAL!$G$3),FALSE),0),VLOOKUP($V15,GERAL!$B$15:$J$36,9,FALSE))</f>
        <v>487</v>
      </c>
      <c r="CU15" s="146">
        <f>IFERROR(ROUND(VLOOKUP($V15,'CVU IND'!$B$32:$T$43,4+YEAR(CU$2)-YEAR(GERAL!$G$3),FALSE),0),VLOOKUP($V15,GERAL!$B$15:$J$36,9,FALSE))</f>
        <v>487</v>
      </c>
      <c r="CV15" s="146">
        <f>IFERROR(ROUND(VLOOKUP($V15,'CVU IND'!$B$32:$T$43,4+YEAR(CV$2)-YEAR(GERAL!$G$3),FALSE),0),VLOOKUP($V15,GERAL!$B$15:$J$36,9,FALSE))</f>
        <v>487</v>
      </c>
      <c r="CW15" s="146">
        <f>IFERROR(ROUND(VLOOKUP($V15,'CVU IND'!$B$32:$T$43,4+YEAR(CW$2)-YEAR(GERAL!$G$3),FALSE),0),VLOOKUP($V15,GERAL!$B$15:$J$36,9,FALSE))</f>
        <v>487</v>
      </c>
      <c r="CX15" s="146">
        <f>IFERROR(ROUND(VLOOKUP($V15,'CVU IND'!$B$32:$T$43,4+YEAR(CX$2)-YEAR(GERAL!$G$3),FALSE),0),VLOOKUP($V15,GERAL!$B$15:$J$36,9,FALSE))</f>
        <v>487</v>
      </c>
      <c r="CY15" s="146">
        <f>IFERROR(ROUND(VLOOKUP($V15,'CVU IND'!$B$32:$T$43,4+YEAR(CY$2)-YEAR(GERAL!$G$3),FALSE),0),VLOOKUP($V15,GERAL!$B$15:$J$36,9,FALSE))</f>
        <v>487</v>
      </c>
      <c r="CZ15" s="146">
        <f>IFERROR(ROUND(VLOOKUP($V15,'CVU IND'!$B$32:$T$43,4+YEAR(CZ$2)-YEAR(GERAL!$G$3),FALSE),0),VLOOKUP($V15,GERAL!$B$15:$J$36,9,FALSE))</f>
        <v>487</v>
      </c>
      <c r="DA15" s="146">
        <f>IFERROR(ROUND(VLOOKUP($V15,'CVU IND'!$B$32:$T$43,4+YEAR(DA$2)-YEAR(GERAL!$G$3),FALSE),0),VLOOKUP($V15,GERAL!$B$15:$J$36,9,FALSE))</f>
        <v>487</v>
      </c>
      <c r="DB15" s="146">
        <f>IFERROR(ROUND(VLOOKUP($V15,'CVU IND'!$B$32:$T$43,4+YEAR(DB$2)-YEAR(GERAL!$G$3),FALSE),0),VLOOKUP($V15,GERAL!$B$15:$J$36,9,FALSE))</f>
        <v>487</v>
      </c>
      <c r="DC15" s="146">
        <f>IFERROR(ROUND(VLOOKUP($V15,'CVU IND'!$B$32:$T$43,4+YEAR(DC$2)-YEAR(GERAL!$G$3),FALSE),0),VLOOKUP($V15,GERAL!$B$15:$J$36,9,FALSE))</f>
        <v>487</v>
      </c>
      <c r="DD15" s="146">
        <f>IFERROR(ROUND(VLOOKUP($V15,'CVU IND'!$B$32:$T$43,4+YEAR(DD$2)-YEAR(GERAL!$G$3),FALSE),0),VLOOKUP($V15,GERAL!$B$15:$J$36,9,FALSE))</f>
        <v>496</v>
      </c>
      <c r="DE15" s="146">
        <f>IFERROR(ROUND(VLOOKUP($V15,'CVU IND'!$B$32:$T$43,4+YEAR(DE$2)-YEAR(GERAL!$G$3),FALSE),0),VLOOKUP($V15,GERAL!$B$15:$J$36,9,FALSE))</f>
        <v>496</v>
      </c>
      <c r="DF15" s="146">
        <f>IFERROR(ROUND(VLOOKUP($V15,'CVU IND'!$B$32:$T$43,4+YEAR(DF$2)-YEAR(GERAL!$G$3),FALSE),0),VLOOKUP($V15,GERAL!$B$15:$J$36,9,FALSE))</f>
        <v>496</v>
      </c>
      <c r="DG15" s="146">
        <f>IFERROR(ROUND(VLOOKUP($V15,'CVU IND'!$B$32:$T$43,4+YEAR(DG$2)-YEAR(GERAL!$G$3),FALSE),0),VLOOKUP($V15,GERAL!$B$15:$J$36,9,FALSE))</f>
        <v>496</v>
      </c>
      <c r="DH15" s="146">
        <f>IFERROR(ROUND(VLOOKUP($V15,'CVU IND'!$B$32:$T$43,4+YEAR(DH$2)-YEAR(GERAL!$G$3),FALSE),0),VLOOKUP($V15,GERAL!$B$15:$J$36,9,FALSE))</f>
        <v>496</v>
      </c>
      <c r="DI15" s="146">
        <f>IFERROR(ROUND(VLOOKUP($V15,'CVU IND'!$B$32:$T$43,4+YEAR(DI$2)-YEAR(GERAL!$G$3),FALSE),0),VLOOKUP($V15,GERAL!$B$15:$J$36,9,FALSE))</f>
        <v>496</v>
      </c>
      <c r="DJ15" s="146">
        <f>IFERROR(ROUND(VLOOKUP($V15,'CVU IND'!$B$32:$T$43,4+YEAR(DJ$2)-YEAR(GERAL!$G$3),FALSE),0),VLOOKUP($V15,GERAL!$B$15:$J$36,9,FALSE))</f>
        <v>496</v>
      </c>
      <c r="DK15" s="146">
        <f>IFERROR(ROUND(VLOOKUP($V15,'CVU IND'!$B$32:$T$43,4+YEAR(DK$2)-YEAR(GERAL!$G$3),FALSE),0),VLOOKUP($V15,GERAL!$B$15:$J$36,9,FALSE))</f>
        <v>496</v>
      </c>
      <c r="DL15" s="146">
        <f>IFERROR(ROUND(VLOOKUP($V15,'CVU IND'!$B$32:$T$43,4+YEAR(DL$2)-YEAR(GERAL!$G$3),FALSE),0),VLOOKUP($V15,GERAL!$B$15:$J$36,9,FALSE))</f>
        <v>496</v>
      </c>
      <c r="DM15" s="146">
        <f>IFERROR(ROUND(VLOOKUP($V15,'CVU IND'!$B$32:$T$43,4+YEAR(DM$2)-YEAR(GERAL!$G$3),FALSE),0),VLOOKUP($V15,GERAL!$B$15:$J$36,9,FALSE))</f>
        <v>496</v>
      </c>
      <c r="DN15" s="146">
        <f>IFERROR(ROUND(VLOOKUP($V15,'CVU IND'!$B$32:$T$43,4+YEAR(DN$2)-YEAR(GERAL!$G$3),FALSE),0),VLOOKUP($V15,GERAL!$B$15:$J$36,9,FALSE))</f>
        <v>496</v>
      </c>
      <c r="DO15" s="146">
        <f>IFERROR(ROUND(VLOOKUP($V15,'CVU IND'!$B$32:$T$43,4+YEAR(DO$2)-YEAR(GERAL!$G$3),FALSE),0),VLOOKUP($V15,GERAL!$B$15:$J$36,9,FALSE))</f>
        <v>496</v>
      </c>
      <c r="DP15" s="146">
        <f>IFERROR(ROUND(VLOOKUP($V15,'CVU IND'!$B$32:$T$43,4+YEAR(DP$2)-YEAR(GERAL!$G$3),FALSE),0),VLOOKUP($V15,GERAL!$B$15:$J$36,9,FALSE))</f>
        <v>501</v>
      </c>
      <c r="DQ15" s="146">
        <f>IFERROR(ROUND(VLOOKUP($V15,'CVU IND'!$B$32:$T$43,4+YEAR(DQ$2)-YEAR(GERAL!$G$3),FALSE),0),VLOOKUP($V15,GERAL!$B$15:$J$36,9,FALSE))</f>
        <v>501</v>
      </c>
      <c r="DR15" s="146">
        <f>IFERROR(ROUND(VLOOKUP($V15,'CVU IND'!$B$32:$T$43,4+YEAR(DR$2)-YEAR(GERAL!$G$3),FALSE),0),VLOOKUP($V15,GERAL!$B$15:$J$36,9,FALSE))</f>
        <v>501</v>
      </c>
      <c r="DS15" s="146">
        <f>IFERROR(ROUND(VLOOKUP($V15,'CVU IND'!$B$32:$T$43,4+YEAR(DS$2)-YEAR(GERAL!$G$3),FALSE),0),VLOOKUP($V15,GERAL!$B$15:$J$36,9,FALSE))</f>
        <v>501</v>
      </c>
      <c r="DT15" s="146">
        <f>IFERROR(ROUND(VLOOKUP($V15,'CVU IND'!$B$32:$T$43,4+YEAR(DT$2)-YEAR(GERAL!$G$3),FALSE),0),VLOOKUP($V15,GERAL!$B$15:$J$36,9,FALSE))</f>
        <v>501</v>
      </c>
      <c r="DU15" s="146">
        <f>IFERROR(ROUND(VLOOKUP($V15,'CVU IND'!$B$32:$T$43,4+YEAR(DU$2)-YEAR(GERAL!$G$3),FALSE),0),VLOOKUP($V15,GERAL!$B$15:$J$36,9,FALSE))</f>
        <v>501</v>
      </c>
      <c r="DV15" s="146">
        <f>IFERROR(ROUND(VLOOKUP($V15,'CVU IND'!$B$32:$T$43,4+YEAR(DV$2)-YEAR(GERAL!$G$3),FALSE),0),VLOOKUP($V15,GERAL!$B$15:$J$36,9,FALSE))</f>
        <v>501</v>
      </c>
      <c r="DW15" s="146">
        <f>IFERROR(ROUND(VLOOKUP($V15,'CVU IND'!$B$32:$T$43,4+YEAR(DW$2)-YEAR(GERAL!$G$3),FALSE),0),VLOOKUP($V15,GERAL!$B$15:$J$36,9,FALSE))</f>
        <v>501</v>
      </c>
      <c r="DX15" s="146">
        <f>IFERROR(ROUND(VLOOKUP($V15,'CVU IND'!$B$32:$T$43,4+YEAR(DX$2)-YEAR(GERAL!$G$3),FALSE),0),VLOOKUP($V15,GERAL!$B$15:$J$36,9,FALSE))</f>
        <v>501</v>
      </c>
      <c r="DY15" s="146">
        <f>IFERROR(ROUND(VLOOKUP($V15,'CVU IND'!$B$32:$T$43,4+YEAR(DY$2)-YEAR(GERAL!$G$3),FALSE),0),VLOOKUP($V15,GERAL!$B$15:$J$36,9,FALSE))</f>
        <v>501</v>
      </c>
      <c r="DZ15" s="146">
        <f>IFERROR(ROUND(VLOOKUP($V15,'CVU IND'!$B$32:$T$43,4+YEAR(DZ$2)-YEAR(GERAL!$G$3),FALSE),0),VLOOKUP($V15,GERAL!$B$15:$J$36,9,FALSE))</f>
        <v>501</v>
      </c>
      <c r="EA15" s="146">
        <f>IFERROR(ROUND(VLOOKUP($V15,'CVU IND'!$B$32:$T$43,4+YEAR(EA$2)-YEAR(GERAL!$G$3),FALSE),0),VLOOKUP($V15,GERAL!$B$15:$J$36,9,FALSE))</f>
        <v>501</v>
      </c>
      <c r="EB15" s="146">
        <f>IFERROR(ROUND(VLOOKUP($V15,'CVU IND'!$B$32:$T$43,4+YEAR(EB$2)-YEAR(GERAL!$G$3),FALSE),0),VLOOKUP($V15,GERAL!$B$15:$J$36,9,FALSE))</f>
        <v>502</v>
      </c>
      <c r="EC15" s="146">
        <f>IFERROR(ROUND(VLOOKUP($V15,'CVU IND'!$B$32:$T$43,4+YEAR(EC$2)-YEAR(GERAL!$G$3),FALSE),0),VLOOKUP($V15,GERAL!$B$15:$J$36,9,FALSE))</f>
        <v>502</v>
      </c>
      <c r="ED15" s="146">
        <f>IFERROR(ROUND(VLOOKUP($V15,'CVU IND'!$B$32:$T$43,4+YEAR(ED$2)-YEAR(GERAL!$G$3),FALSE),0),VLOOKUP($V15,GERAL!$B$15:$J$36,9,FALSE))</f>
        <v>502</v>
      </c>
      <c r="EE15" s="146">
        <f>IFERROR(ROUND(VLOOKUP($V15,'CVU IND'!$B$32:$T$43,4+YEAR(EE$2)-YEAR(GERAL!$G$3),FALSE),0),VLOOKUP($V15,GERAL!$B$15:$J$36,9,FALSE))</f>
        <v>502</v>
      </c>
      <c r="EF15" s="146">
        <f>IFERROR(ROUND(VLOOKUP($V15,'CVU IND'!$B$32:$T$43,4+YEAR(EF$2)-YEAR(GERAL!$G$3),FALSE),0),VLOOKUP($V15,GERAL!$B$15:$J$36,9,FALSE))</f>
        <v>502</v>
      </c>
      <c r="EG15" s="146">
        <f>IFERROR(ROUND(VLOOKUP($V15,'CVU IND'!$B$32:$T$43,4+YEAR(EG$2)-YEAR(GERAL!$G$3),FALSE),0),VLOOKUP($V15,GERAL!$B$15:$J$36,9,FALSE))</f>
        <v>502</v>
      </c>
      <c r="EH15" s="146">
        <f>IFERROR(ROUND(VLOOKUP($V15,'CVU IND'!$B$32:$T$43,4+YEAR(EH$2)-YEAR(GERAL!$G$3),FALSE),0),VLOOKUP($V15,GERAL!$B$15:$J$36,9,FALSE))</f>
        <v>502</v>
      </c>
      <c r="EI15" s="146">
        <f>IFERROR(ROUND(VLOOKUP($V15,'CVU IND'!$B$32:$T$43,4+YEAR(EI$2)-YEAR(GERAL!$G$3),FALSE),0),VLOOKUP($V15,GERAL!$B$15:$J$36,9,FALSE))</f>
        <v>502</v>
      </c>
      <c r="EJ15" s="146">
        <f>IFERROR(ROUND(VLOOKUP($V15,'CVU IND'!$B$32:$T$43,4+YEAR(EJ$2)-YEAR(GERAL!$G$3),FALSE),0),VLOOKUP($V15,GERAL!$B$15:$J$36,9,FALSE))</f>
        <v>502</v>
      </c>
      <c r="EK15" s="146">
        <f>IFERROR(ROUND(VLOOKUP($V15,'CVU IND'!$B$32:$T$43,4+YEAR(EK$2)-YEAR(GERAL!$G$3),FALSE),0),VLOOKUP($V15,GERAL!$B$15:$J$36,9,FALSE))</f>
        <v>502</v>
      </c>
      <c r="EL15" s="146">
        <f>IFERROR(ROUND(VLOOKUP($V15,'CVU IND'!$B$32:$T$43,4+YEAR(EL$2)-YEAR(GERAL!$G$3),FALSE),0),VLOOKUP($V15,GERAL!$B$15:$J$36,9,FALSE))</f>
        <v>502</v>
      </c>
      <c r="EM15" s="146">
        <f>IFERROR(ROUND(VLOOKUP($V15,'CVU IND'!$B$32:$T$43,4+YEAR(EM$2)-YEAR(GERAL!$G$3),FALSE),0),VLOOKUP($V15,GERAL!$B$15:$J$36,9,FALSE))</f>
        <v>502</v>
      </c>
      <c r="EN15" s="146">
        <f>IFERROR(ROUND(VLOOKUP($V15,'CVU IND'!$B$32:$T$43,4+YEAR(EN$2)-YEAR(GERAL!$G$3),FALSE),0),VLOOKUP($V15,GERAL!$B$15:$J$36,9,FALSE))</f>
        <v>499</v>
      </c>
      <c r="EO15" s="146">
        <f>IFERROR(ROUND(VLOOKUP($V15,'CVU IND'!$B$32:$T$43,4+YEAR(EO$2)-YEAR(GERAL!$G$3),FALSE),0),VLOOKUP($V15,GERAL!$B$15:$J$36,9,FALSE))</f>
        <v>499</v>
      </c>
      <c r="EP15" s="146">
        <f>IFERROR(ROUND(VLOOKUP($V15,'CVU IND'!$B$32:$T$43,4+YEAR(EP$2)-YEAR(GERAL!$G$3),FALSE),0),VLOOKUP($V15,GERAL!$B$15:$J$36,9,FALSE))</f>
        <v>499</v>
      </c>
      <c r="EQ15" s="146">
        <f>IFERROR(ROUND(VLOOKUP($V15,'CVU IND'!$B$32:$T$43,4+YEAR(EQ$2)-YEAR(GERAL!$G$3),FALSE),0),VLOOKUP($V15,GERAL!$B$15:$J$36,9,FALSE))</f>
        <v>499</v>
      </c>
      <c r="ER15" s="146">
        <f>IFERROR(ROUND(VLOOKUP($V15,'CVU IND'!$B$32:$T$43,4+YEAR(ER$2)-YEAR(GERAL!$G$3),FALSE),0),VLOOKUP($V15,GERAL!$B$15:$J$36,9,FALSE))</f>
        <v>499</v>
      </c>
      <c r="ES15" s="146">
        <f>IFERROR(ROUND(VLOOKUP($V15,'CVU IND'!$B$32:$T$43,4+YEAR(ES$2)-YEAR(GERAL!$G$3),FALSE),0),VLOOKUP($V15,GERAL!$B$15:$J$36,9,FALSE))</f>
        <v>499</v>
      </c>
      <c r="ET15" s="146">
        <f>IFERROR(ROUND(VLOOKUP($V15,'CVU IND'!$B$32:$T$43,4+YEAR(ET$2)-YEAR(GERAL!$G$3),FALSE),0),VLOOKUP($V15,GERAL!$B$15:$J$36,9,FALSE))</f>
        <v>499</v>
      </c>
      <c r="EU15" s="146">
        <f>IFERROR(ROUND(VLOOKUP($V15,'CVU IND'!$B$32:$T$43,4+YEAR(EU$2)-YEAR(GERAL!$G$3),FALSE),0),VLOOKUP($V15,GERAL!$B$15:$J$36,9,FALSE))</f>
        <v>499</v>
      </c>
      <c r="EV15" s="146">
        <f>IFERROR(ROUND(VLOOKUP($V15,'CVU IND'!$B$32:$T$43,4+YEAR(EV$2)-YEAR(GERAL!$G$3),FALSE),0),VLOOKUP($V15,GERAL!$B$15:$J$36,9,FALSE))</f>
        <v>499</v>
      </c>
      <c r="EW15" s="146">
        <f>IFERROR(ROUND(VLOOKUP($V15,'CVU IND'!$B$32:$T$43,4+YEAR(EW$2)-YEAR(GERAL!$G$3),FALSE),0),VLOOKUP($V15,GERAL!$B$15:$J$36,9,FALSE))</f>
        <v>499</v>
      </c>
      <c r="EX15" s="146">
        <f>IFERROR(ROUND(VLOOKUP($V15,'CVU IND'!$B$32:$T$43,4+YEAR(EX$2)-YEAR(GERAL!$G$3),FALSE),0),VLOOKUP($V15,GERAL!$B$15:$J$36,9,FALSE))</f>
        <v>499</v>
      </c>
      <c r="EY15" s="146">
        <f>IFERROR(ROUND(VLOOKUP($V15,'CVU IND'!$B$32:$T$43,4+YEAR(EY$2)-YEAR(GERAL!$G$3),FALSE),0),VLOOKUP($V15,GERAL!$B$15:$J$36,9,FALSE))</f>
        <v>499</v>
      </c>
      <c r="EZ15" s="146">
        <f>IFERROR(ROUND(VLOOKUP($V15,'CVU IND'!$B$32:$T$43,4+YEAR(EZ$2)-YEAR(GERAL!$G$3),FALSE),0),VLOOKUP($V15,GERAL!$B$15:$J$36,9,FALSE))</f>
        <v>496</v>
      </c>
      <c r="FA15" s="146">
        <f>IFERROR(ROUND(VLOOKUP($V15,'CVU IND'!$B$32:$T$43,4+YEAR(FA$2)-YEAR(GERAL!$G$3),FALSE),0),VLOOKUP($V15,GERAL!$B$15:$J$36,9,FALSE))</f>
        <v>496</v>
      </c>
      <c r="FB15" s="146">
        <f>IFERROR(ROUND(VLOOKUP($V15,'CVU IND'!$B$32:$T$43,4+YEAR(FB$2)-YEAR(GERAL!$G$3),FALSE),0),VLOOKUP($V15,GERAL!$B$15:$J$36,9,FALSE))</f>
        <v>496</v>
      </c>
      <c r="FC15" s="146">
        <f>IFERROR(ROUND(VLOOKUP($V15,'CVU IND'!$B$32:$T$43,4+YEAR(FC$2)-YEAR(GERAL!$G$3),FALSE),0),VLOOKUP($V15,GERAL!$B$15:$J$36,9,FALSE))</f>
        <v>496</v>
      </c>
      <c r="FD15" s="146">
        <f>IFERROR(ROUND(VLOOKUP($V15,'CVU IND'!$B$32:$T$43,4+YEAR(FD$2)-YEAR(GERAL!$G$3),FALSE),0),VLOOKUP($V15,GERAL!$B$15:$J$36,9,FALSE))</f>
        <v>496</v>
      </c>
      <c r="FE15" s="146">
        <f>IFERROR(ROUND(VLOOKUP($V15,'CVU IND'!$B$32:$T$43,4+YEAR(FE$2)-YEAR(GERAL!$G$3),FALSE),0),VLOOKUP($V15,GERAL!$B$15:$J$36,9,FALSE))</f>
        <v>496</v>
      </c>
      <c r="FF15" s="146">
        <f>IFERROR(ROUND(VLOOKUP($V15,'CVU IND'!$B$32:$T$43,4+YEAR(FF$2)-YEAR(GERAL!$G$3),FALSE),0),VLOOKUP($V15,GERAL!$B$15:$J$36,9,FALSE))</f>
        <v>496</v>
      </c>
      <c r="FG15" s="146">
        <f>IFERROR(ROUND(VLOOKUP($V15,'CVU IND'!$B$32:$T$43,4+YEAR(FG$2)-YEAR(GERAL!$G$3),FALSE),0),VLOOKUP($V15,GERAL!$B$15:$J$36,9,FALSE))</f>
        <v>496</v>
      </c>
      <c r="FH15" s="146">
        <f>IFERROR(ROUND(VLOOKUP($V15,'CVU IND'!$B$32:$T$43,4+YEAR(FH$2)-YEAR(GERAL!$G$3),FALSE),0),VLOOKUP($V15,GERAL!$B$15:$J$36,9,FALSE))</f>
        <v>496</v>
      </c>
      <c r="FI15" s="146">
        <f>IFERROR(ROUND(VLOOKUP($V15,'CVU IND'!$B$32:$T$43,4+YEAR(FI$2)-YEAR(GERAL!$G$3),FALSE),0),VLOOKUP($V15,GERAL!$B$15:$J$36,9,FALSE))</f>
        <v>496</v>
      </c>
      <c r="FJ15" s="146">
        <f>IFERROR(ROUND(VLOOKUP($V15,'CVU IND'!$B$32:$T$43,4+YEAR(FJ$2)-YEAR(GERAL!$G$3),FALSE),0),VLOOKUP($V15,GERAL!$B$15:$J$36,9,FALSE))</f>
        <v>496</v>
      </c>
      <c r="FK15" s="146">
        <f>IFERROR(ROUND(VLOOKUP($V15,'CVU IND'!$B$32:$T$43,4+YEAR(FK$2)-YEAR(GERAL!$G$3),FALSE),0),VLOOKUP($V15,GERAL!$B$15:$J$36,9,FALSE))</f>
        <v>496</v>
      </c>
      <c r="FL15" s="146">
        <f>IFERROR(ROUND(VLOOKUP($V15,'CVU IND'!$B$32:$T$43,4+YEAR(FL$2)-YEAR(GERAL!$G$3),FALSE),0),VLOOKUP($V15,GERAL!$B$15:$J$36,9,FALSE))</f>
        <v>497</v>
      </c>
      <c r="FM15" s="146">
        <f>IFERROR(ROUND(VLOOKUP($V15,'CVU IND'!$B$32:$T$43,4+YEAR(FM$2)-YEAR(GERAL!$G$3),FALSE),0),VLOOKUP($V15,GERAL!$B$15:$J$36,9,FALSE))</f>
        <v>497</v>
      </c>
      <c r="FN15" s="146">
        <f>IFERROR(ROUND(VLOOKUP($V15,'CVU IND'!$B$32:$T$43,4+YEAR(FN$2)-YEAR(GERAL!$G$3),FALSE),0),VLOOKUP($V15,GERAL!$B$15:$J$36,9,FALSE))</f>
        <v>497</v>
      </c>
      <c r="FO15" s="146">
        <f>IFERROR(ROUND(VLOOKUP($V15,'CVU IND'!$B$32:$T$43,4+YEAR(FO$2)-YEAR(GERAL!$G$3),FALSE),0),VLOOKUP($V15,GERAL!$B$15:$J$36,9,FALSE))</f>
        <v>497</v>
      </c>
      <c r="FP15" s="146">
        <f>IFERROR(ROUND(VLOOKUP($V15,'CVU IND'!$B$32:$T$43,4+YEAR(FP$2)-YEAR(GERAL!$G$3),FALSE),0),VLOOKUP($V15,GERAL!$B$15:$J$36,9,FALSE))</f>
        <v>497</v>
      </c>
      <c r="FQ15" s="146">
        <f>IFERROR(ROUND(VLOOKUP($V15,'CVU IND'!$B$32:$T$43,4+YEAR(FQ$2)-YEAR(GERAL!$G$3),FALSE),0),VLOOKUP($V15,GERAL!$B$15:$J$36,9,FALSE))</f>
        <v>497</v>
      </c>
      <c r="FR15" s="146">
        <f>IFERROR(ROUND(VLOOKUP($V15,'CVU IND'!$B$32:$T$43,4+YEAR(FR$2)-YEAR(GERAL!$G$3),FALSE),0),VLOOKUP($V15,GERAL!$B$15:$J$36,9,FALSE))</f>
        <v>497</v>
      </c>
      <c r="FS15" s="146">
        <f>IFERROR(ROUND(VLOOKUP($V15,'CVU IND'!$B$32:$T$43,4+YEAR(FS$2)-YEAR(GERAL!$G$3),FALSE),0),VLOOKUP($V15,GERAL!$B$15:$J$36,9,FALSE))</f>
        <v>497</v>
      </c>
      <c r="FT15" s="146">
        <f>IFERROR(ROUND(VLOOKUP($V15,'CVU IND'!$B$32:$T$43,4+YEAR(FT$2)-YEAR(GERAL!$G$3),FALSE),0),VLOOKUP($V15,GERAL!$B$15:$J$36,9,FALSE))</f>
        <v>497</v>
      </c>
      <c r="FU15" s="146">
        <f>IFERROR(ROUND(VLOOKUP($V15,'CVU IND'!$B$32:$T$43,4+YEAR(FU$2)-YEAR(GERAL!$G$3),FALSE),0),VLOOKUP($V15,GERAL!$B$15:$J$36,9,FALSE))</f>
        <v>497</v>
      </c>
      <c r="FV15" s="146">
        <f>IFERROR(ROUND(VLOOKUP($V15,'CVU IND'!$B$32:$T$43,4+YEAR(FV$2)-YEAR(GERAL!$G$3),FALSE),0),VLOOKUP($V15,GERAL!$B$15:$J$36,9,FALSE))</f>
        <v>497</v>
      </c>
      <c r="FW15" s="146">
        <f>IFERROR(ROUND(VLOOKUP($V15,'CVU IND'!$B$32:$T$43,4+YEAR(FW$2)-YEAR(GERAL!$G$3),FALSE),0),VLOOKUP($V15,GERAL!$B$15:$J$36,9,FALSE))</f>
        <v>497</v>
      </c>
      <c r="FX15" s="146">
        <f>IFERROR(ROUND(VLOOKUP($V15,'CVU IND'!$B$32:$T$43,4+YEAR(FX$2)-YEAR(GERAL!$G$3),FALSE),0),VLOOKUP($V15,GERAL!$B$15:$J$36,9,FALSE))</f>
        <v>501</v>
      </c>
      <c r="FY15" s="146">
        <f>IFERROR(ROUND(VLOOKUP($V15,'CVU IND'!$B$32:$T$43,4+YEAR(FY$2)-YEAR(GERAL!$G$3),FALSE),0),VLOOKUP($V15,GERAL!$B$15:$J$36,9,FALSE))</f>
        <v>501</v>
      </c>
      <c r="FZ15" s="146">
        <f>IFERROR(ROUND(VLOOKUP($V15,'CVU IND'!$B$32:$T$43,4+YEAR(FZ$2)-YEAR(GERAL!$G$3),FALSE),0),VLOOKUP($V15,GERAL!$B$15:$J$36,9,FALSE))</f>
        <v>501</v>
      </c>
      <c r="GA15" s="146">
        <f>IFERROR(ROUND(VLOOKUP($V15,'CVU IND'!$B$32:$T$43,4+YEAR(GA$2)-YEAR(GERAL!$G$3),FALSE),0),VLOOKUP($V15,GERAL!$B$15:$J$36,9,FALSE))</f>
        <v>501</v>
      </c>
      <c r="GB15" s="146">
        <f>IFERROR(ROUND(VLOOKUP($V15,'CVU IND'!$B$32:$T$43,4+YEAR(GB$2)-YEAR(GERAL!$G$3),FALSE),0),VLOOKUP($V15,GERAL!$B$15:$J$36,9,FALSE))</f>
        <v>501</v>
      </c>
      <c r="GC15" s="146">
        <f>IFERROR(ROUND(VLOOKUP($V15,'CVU IND'!$B$32:$T$43,4+YEAR(GC$2)-YEAR(GERAL!$G$3),FALSE),0),VLOOKUP($V15,GERAL!$B$15:$J$36,9,FALSE))</f>
        <v>501</v>
      </c>
      <c r="GD15" s="146">
        <f>IFERROR(ROUND(VLOOKUP($V15,'CVU IND'!$B$32:$T$43,4+YEAR(GD$2)-YEAR(GERAL!$G$3),FALSE),0),VLOOKUP($V15,GERAL!$B$15:$J$36,9,FALSE))</f>
        <v>501</v>
      </c>
      <c r="GE15" s="146">
        <f>IFERROR(ROUND(VLOOKUP($V15,'CVU IND'!$B$32:$T$43,4+YEAR(GE$2)-YEAR(GERAL!$G$3),FALSE),0),VLOOKUP($V15,GERAL!$B$15:$J$36,9,FALSE))</f>
        <v>501</v>
      </c>
      <c r="GF15" s="146">
        <f>IFERROR(ROUND(VLOOKUP($V15,'CVU IND'!$B$32:$T$43,4+YEAR(GF$2)-YEAR(GERAL!$G$3),FALSE),0),VLOOKUP($V15,GERAL!$B$15:$J$36,9,FALSE))</f>
        <v>501</v>
      </c>
      <c r="GG15" s="146">
        <f>IFERROR(ROUND(VLOOKUP($V15,'CVU IND'!$B$32:$T$43,4+YEAR(GG$2)-YEAR(GERAL!$G$3),FALSE),0),VLOOKUP($V15,GERAL!$B$15:$J$36,9,FALSE))</f>
        <v>501</v>
      </c>
      <c r="GH15" s="146">
        <f>IFERROR(ROUND(VLOOKUP($V15,'CVU IND'!$B$32:$T$43,4+YEAR(GH$2)-YEAR(GERAL!$G$3),FALSE),0),VLOOKUP($V15,GERAL!$B$15:$J$36,9,FALSE))</f>
        <v>501</v>
      </c>
      <c r="GI15" s="146">
        <f>IFERROR(ROUND(VLOOKUP($V15,'CVU IND'!$B$32:$T$43,4+YEAR(GI$2)-YEAR(GERAL!$G$3),FALSE),0),VLOOKUP($V15,GERAL!$B$15:$J$36,9,FALSE))</f>
        <v>501</v>
      </c>
      <c r="GJ15" s="146">
        <f>IFERROR(ROUND(VLOOKUP($V15,'CVU IND'!$B$32:$T$43,4+YEAR(GJ$2)-YEAR(GERAL!$G$3),FALSE),0),VLOOKUP($V15,GERAL!$B$15:$J$36,9,FALSE))</f>
        <v>504</v>
      </c>
      <c r="GK15" s="146">
        <f>IFERROR(ROUND(VLOOKUP($V15,'CVU IND'!$B$32:$T$43,4+YEAR(GK$2)-YEAR(GERAL!$G$3),FALSE),0),VLOOKUP($V15,GERAL!$B$15:$J$36,9,FALSE))</f>
        <v>504</v>
      </c>
      <c r="GL15" s="146">
        <f>IFERROR(ROUND(VLOOKUP($V15,'CVU IND'!$B$32:$T$43,4+YEAR(GL$2)-YEAR(GERAL!$G$3),FALSE),0),VLOOKUP($V15,GERAL!$B$15:$J$36,9,FALSE))</f>
        <v>504</v>
      </c>
      <c r="GM15" s="146">
        <f>IFERROR(ROUND(VLOOKUP($V15,'CVU IND'!$B$32:$T$43,4+YEAR(GM$2)-YEAR(GERAL!$G$3),FALSE),0),VLOOKUP($V15,GERAL!$B$15:$J$36,9,FALSE))</f>
        <v>504</v>
      </c>
      <c r="GN15" s="146">
        <f>IFERROR(ROUND(VLOOKUP($V15,'CVU IND'!$B$32:$T$43,4+YEAR(GN$2)-YEAR(GERAL!$G$3),FALSE),0),VLOOKUP($V15,GERAL!$B$15:$J$36,9,FALSE))</f>
        <v>504</v>
      </c>
      <c r="GO15" s="146">
        <f>IFERROR(ROUND(VLOOKUP($V15,'CVU IND'!$B$32:$T$43,4+YEAR(GO$2)-YEAR(GERAL!$G$3),FALSE),0),VLOOKUP($V15,GERAL!$B$15:$J$36,9,FALSE))</f>
        <v>504</v>
      </c>
      <c r="GP15" s="146">
        <f>IFERROR(ROUND(VLOOKUP($V15,'CVU IND'!$B$32:$T$43,4+YEAR(GP$2)-YEAR(GERAL!$G$3),FALSE),0),VLOOKUP($V15,GERAL!$B$15:$J$36,9,FALSE))</f>
        <v>504</v>
      </c>
      <c r="GQ15" s="146">
        <f>IFERROR(ROUND(VLOOKUP($V15,'CVU IND'!$B$32:$T$43,4+YEAR(GQ$2)-YEAR(GERAL!$G$3),FALSE),0),VLOOKUP($V15,GERAL!$B$15:$J$36,9,FALSE))</f>
        <v>504</v>
      </c>
      <c r="GR15" s="146">
        <f>IFERROR(ROUND(VLOOKUP($V15,'CVU IND'!$B$32:$T$43,4+YEAR(GR$2)-YEAR(GERAL!$G$3),FALSE),0),VLOOKUP($V15,GERAL!$B$15:$J$36,9,FALSE))</f>
        <v>504</v>
      </c>
      <c r="GS15" s="146">
        <f>IFERROR(ROUND(VLOOKUP($V15,'CVU IND'!$B$32:$T$43,4+YEAR(GS$2)-YEAR(GERAL!$G$3),FALSE),0),VLOOKUP($V15,GERAL!$B$15:$J$36,9,FALSE))</f>
        <v>504</v>
      </c>
      <c r="GT15" s="146">
        <f>IFERROR(ROUND(VLOOKUP($V15,'CVU IND'!$B$32:$T$43,4+YEAR(GT$2)-YEAR(GERAL!$G$3),FALSE),0),VLOOKUP($V15,GERAL!$B$15:$J$36,9,FALSE))</f>
        <v>504</v>
      </c>
      <c r="GU15" s="146">
        <f>IFERROR(ROUND(VLOOKUP($V15,'CVU IND'!$B$32:$T$43,4+YEAR(GU$2)-YEAR(GERAL!$G$3),FALSE),0),VLOOKUP($V15,GERAL!$B$15:$J$36,9,FALSE))</f>
        <v>504</v>
      </c>
      <c r="GV15" s="146" t="e">
        <f>IFERROR(ROUND(VLOOKUP($V15,'CVU IND'!$B$32:$T$42,5+YEAR(GV$2)-YEAR(GERAL!$G$3),FALSE),0),VLOOKUP($B15,GERAL!$B$15:$J$36,9,FALSE))</f>
        <v>#N/A</v>
      </c>
      <c r="GW15" s="146" t="e">
        <f>IFERROR(ROUND(VLOOKUP($V15,'CVU IND'!$B$32:$T$42,5+YEAR(GW$2)-YEAR(GERAL!$G$3),FALSE),0),VLOOKUP($B15,GERAL!$B$15:$J$36,9,FALSE))</f>
        <v>#N/A</v>
      </c>
      <c r="GX15" s="146" t="e">
        <f>IFERROR(ROUND(VLOOKUP($V15,'CVU IND'!$B$32:$T$42,5+YEAR(GX$2)-YEAR(GERAL!$G$3),FALSE),0),VLOOKUP($B15,GERAL!$B$15:$J$36,9,FALSE))</f>
        <v>#N/A</v>
      </c>
      <c r="GY15" s="146" t="e">
        <f>IFERROR(ROUND(VLOOKUP($V15,'CVU IND'!$B$32:$T$42,5+YEAR(GY$2)-YEAR(GERAL!$G$3),FALSE),0),VLOOKUP($B15,GERAL!$B$15:$J$36,9,FALSE))</f>
        <v>#N/A</v>
      </c>
      <c r="GZ15" s="146" t="e">
        <f>IFERROR(ROUND(VLOOKUP($V15,'CVU IND'!$B$32:$T$42,5+YEAR(GZ$2)-YEAR(GERAL!$G$3),FALSE),0),VLOOKUP($B15,GERAL!$B$15:$J$36,9,FALSE))</f>
        <v>#N/A</v>
      </c>
      <c r="HA15" s="146" t="e">
        <f>IFERROR(ROUND(VLOOKUP($V15,'CVU IND'!$B$32:$T$42,5+YEAR(HA$2)-YEAR(GERAL!$G$3),FALSE),0),VLOOKUP($B15,GERAL!$B$15:$J$36,9,FALSE))</f>
        <v>#N/A</v>
      </c>
      <c r="HB15" s="146" t="e">
        <f>IFERROR(ROUND(VLOOKUP($V15,'CVU IND'!$B$32:$T$42,5+YEAR(HB$2)-YEAR(GERAL!$G$3),FALSE),0),VLOOKUP($B15,GERAL!$B$15:$J$36,9,FALSE))</f>
        <v>#N/A</v>
      </c>
      <c r="HC15" s="146" t="e">
        <f>IFERROR(ROUND(VLOOKUP($V15,'CVU IND'!$B$32:$T$42,5+YEAR(HC$2)-YEAR(GERAL!$G$3),FALSE),0),VLOOKUP($B15,GERAL!$B$15:$J$36,9,FALSE))</f>
        <v>#N/A</v>
      </c>
      <c r="HD15" s="146" t="e">
        <f>IFERROR(ROUND(VLOOKUP($V15,'CVU IND'!$B$32:$T$42,5+YEAR(HD$2)-YEAR(GERAL!$G$3),FALSE),0),VLOOKUP($B15,GERAL!$B$15:$J$36,9,FALSE))</f>
        <v>#N/A</v>
      </c>
      <c r="HE15" s="146" t="e">
        <f>IFERROR(ROUND(VLOOKUP($V15,'CVU IND'!$B$32:$T$42,5+YEAR(HE$2)-YEAR(GERAL!$G$3),FALSE),0),VLOOKUP($B15,GERAL!$B$15:$J$36,9,FALSE))</f>
        <v>#N/A</v>
      </c>
      <c r="HF15" s="146" t="e">
        <f>IFERROR(ROUND(VLOOKUP($V15,'CVU IND'!$B$32:$T$42,5+YEAR(HF$2)-YEAR(GERAL!$G$3),FALSE),0),VLOOKUP($B15,GERAL!$B$15:$J$36,9,FALSE))</f>
        <v>#N/A</v>
      </c>
      <c r="HG15" s="146" t="e">
        <f>IFERROR(ROUND(VLOOKUP($V15,'CVU IND'!$B$32:$T$42,5+YEAR(HG$2)-YEAR(GERAL!$G$3),FALSE),0),VLOOKUP($B15,GERAL!$B$15:$J$36,9,FALSE))</f>
        <v>#N/A</v>
      </c>
      <c r="HH15" s="146" t="e">
        <f>IFERROR(ROUND(VLOOKUP($V15,'CVU IND'!$B$32:$T$42,5+YEAR(HH$2)-YEAR(GERAL!$G$3),FALSE),0),VLOOKUP($B15,GERAL!$B$15:$J$36,9,FALSE))</f>
        <v>#N/A</v>
      </c>
      <c r="HI15" s="146" t="e">
        <f>IFERROR(ROUND(VLOOKUP($V15,'CVU IND'!$B$32:$T$42,5+YEAR(HI$2)-YEAR(GERAL!$G$3),FALSE),0),VLOOKUP($B15,GERAL!$B$15:$J$36,9,FALSE))</f>
        <v>#N/A</v>
      </c>
      <c r="HJ15" s="146" t="e">
        <f>IFERROR(ROUND(VLOOKUP($V15,'CVU IND'!$B$32:$T$42,5+YEAR(HJ$2)-YEAR(GERAL!$G$3),FALSE),0),VLOOKUP($B15,GERAL!$B$15:$J$36,9,FALSE))</f>
        <v>#N/A</v>
      </c>
      <c r="HK15" s="146" t="e">
        <f>IFERROR(ROUND(VLOOKUP($V15,'CVU IND'!$B$32:$T$42,5+YEAR(HK$2)-YEAR(GERAL!$G$3),FALSE),0),VLOOKUP($B15,GERAL!$B$15:$J$36,9,FALSE))</f>
        <v>#N/A</v>
      </c>
      <c r="HL15" s="146" t="e">
        <f>IFERROR(ROUND(VLOOKUP($V15,'CVU IND'!$B$32:$T$42,5+YEAR(HL$2)-YEAR(GERAL!$G$3),FALSE),0),VLOOKUP($B15,GERAL!$B$15:$J$36,9,FALSE))</f>
        <v>#N/A</v>
      </c>
      <c r="HM15" s="146" t="e">
        <f>IFERROR(ROUND(VLOOKUP($V15,'CVU IND'!$B$32:$T$42,5+YEAR(HM$2)-YEAR(GERAL!$G$3),FALSE),0),VLOOKUP($B15,GERAL!$B$15:$J$36,9,FALSE))</f>
        <v>#N/A</v>
      </c>
      <c r="HN15" s="146" t="e">
        <f>IFERROR(ROUND(VLOOKUP($V15,'CVU IND'!$B$32:$T$42,5+YEAR(HN$2)-YEAR(GERAL!$G$3),FALSE),0),VLOOKUP($B15,GERAL!$B$15:$J$36,9,FALSE))</f>
        <v>#N/A</v>
      </c>
      <c r="HO15" s="146" t="e">
        <f>IFERROR(ROUND(VLOOKUP($V15,'CVU IND'!$B$32:$T$42,5+YEAR(HO$2)-YEAR(GERAL!$G$3),FALSE),0),VLOOKUP($B15,GERAL!$B$15:$J$36,9,FALSE))</f>
        <v>#N/A</v>
      </c>
      <c r="HP15" s="146" t="e">
        <f>IFERROR(ROUND(VLOOKUP($V15,'CVU IND'!$B$32:$T$42,5+YEAR(HP$2)-YEAR(GERAL!$G$3),FALSE),0),VLOOKUP($B15,GERAL!$B$15:$J$36,9,FALSE))</f>
        <v>#N/A</v>
      </c>
      <c r="HQ15" s="146" t="e">
        <f>IFERROR(ROUND(VLOOKUP($V15,'CVU IND'!$B$32:$T$42,5+YEAR(HQ$2)-YEAR(GERAL!$G$3),FALSE),0),VLOOKUP($B15,GERAL!$B$15:$J$36,9,FALSE))</f>
        <v>#N/A</v>
      </c>
      <c r="HR15" s="146" t="e">
        <f>IFERROR(ROUND(VLOOKUP($V15,'CVU IND'!$B$32:$T$42,5+YEAR(HR$2)-YEAR(GERAL!$G$3),FALSE),0),VLOOKUP($B15,GERAL!$B$15:$J$36,9,FALSE))</f>
        <v>#N/A</v>
      </c>
      <c r="HS15" s="146" t="e">
        <f>IFERROR(ROUND(VLOOKUP($V15,'CVU IND'!$B$32:$T$42,5+YEAR(HS$2)-YEAR(GERAL!$G$3),FALSE),0),VLOOKUP($B15,GERAL!$B$15:$J$36,9,FALSE))</f>
        <v>#N/A</v>
      </c>
      <c r="HT15" s="146" t="e">
        <f>IFERROR(ROUND(VLOOKUP($V15,'CVU IND'!$B$32:$T$42,5+YEAR(HT$2)-YEAR(GERAL!$G$3),FALSE),0),VLOOKUP($B15,GERAL!$B$15:$J$36,9,FALSE))</f>
        <v>#N/A</v>
      </c>
      <c r="HU15" s="146" t="e">
        <f>IFERROR(ROUND(VLOOKUP($V15,'CVU IND'!$B$32:$T$42,5+YEAR(HU$2)-YEAR(GERAL!$G$3),FALSE),0),VLOOKUP($B15,GERAL!$B$15:$J$36,9,FALSE))</f>
        <v>#N/A</v>
      </c>
      <c r="HV15" s="146" t="e">
        <f>IFERROR(ROUND(VLOOKUP($V15,'CVU IND'!$B$32:$T$42,5+YEAR(HV$2)-YEAR(GERAL!$G$3),FALSE),0),VLOOKUP($B15,GERAL!$B$15:$J$36,9,FALSE))</f>
        <v>#N/A</v>
      </c>
      <c r="HW15" s="146" t="e">
        <f>IFERROR(ROUND(VLOOKUP($V15,'CVU IND'!$B$32:$T$42,5+YEAR(HW$2)-YEAR(GERAL!$G$3),FALSE),0),VLOOKUP($B15,GERAL!$B$15:$J$36,9,FALSE))</f>
        <v>#N/A</v>
      </c>
      <c r="HX15" s="146" t="e">
        <f>IFERROR(ROUND(VLOOKUP($V15,'CVU IND'!$B$32:$T$42,5+YEAR(HX$2)-YEAR(GERAL!$G$3),FALSE),0),VLOOKUP($B15,GERAL!$B$15:$J$36,9,FALSE))</f>
        <v>#N/A</v>
      </c>
      <c r="HY15" s="146" t="e">
        <f>IFERROR(ROUND(VLOOKUP($V15,'CVU IND'!$B$32:$T$42,5+YEAR(HY$2)-YEAR(GERAL!$G$3),FALSE),0),VLOOKUP($B15,GERAL!$B$15:$J$36,9,FALSE))</f>
        <v>#N/A</v>
      </c>
      <c r="HZ15" s="146" t="e">
        <f>IFERROR(ROUND(VLOOKUP($V15,'CVU IND'!$B$32:$T$42,5+YEAR(HZ$2)-YEAR(GERAL!$G$3),FALSE),0),VLOOKUP($B15,GERAL!$B$15:$J$36,9,FALSE))</f>
        <v>#N/A</v>
      </c>
      <c r="IA15" s="146" t="e">
        <f>IFERROR(ROUND(VLOOKUP($V15,'CVU IND'!$B$32:$T$42,5+YEAR(IA$2)-YEAR(GERAL!$G$3),FALSE),0),VLOOKUP($B15,GERAL!$B$15:$J$36,9,FALSE))</f>
        <v>#N/A</v>
      </c>
      <c r="IB15" s="146" t="e">
        <f>IFERROR(ROUND(VLOOKUP($V15,'CVU IND'!$B$32:$T$42,5+YEAR(IB$2)-YEAR(GERAL!$G$3),FALSE),0),VLOOKUP($B15,GERAL!$B$15:$J$36,9,FALSE))</f>
        <v>#N/A</v>
      </c>
      <c r="IC15" s="146" t="e">
        <f>IFERROR(ROUND(VLOOKUP($V15,'CVU IND'!$B$32:$T$42,5+YEAR(IC$2)-YEAR(GERAL!$G$3),FALSE),0),VLOOKUP($B15,GERAL!$B$15:$J$36,9,FALSE))</f>
        <v>#N/A</v>
      </c>
      <c r="ID15" s="146" t="e">
        <f>IFERROR(ROUND(VLOOKUP($V15,'CVU IND'!$B$32:$T$42,5+YEAR(ID$2)-YEAR(GERAL!$G$3),FALSE),0),VLOOKUP($B15,GERAL!$B$15:$J$36,9,FALSE))</f>
        <v>#N/A</v>
      </c>
      <c r="IE15" s="146" t="e">
        <f>IFERROR(ROUND(VLOOKUP($V15,'CVU IND'!$B$32:$T$42,5+YEAR(IE$2)-YEAR(GERAL!$G$3),FALSE),0),VLOOKUP($B15,GERAL!$B$15:$J$36,9,FALSE))</f>
        <v>#N/A</v>
      </c>
      <c r="IF15" s="146" t="e">
        <f>IFERROR(ROUND(VLOOKUP($V15,'CVU IND'!$B$32:$T$42,5+YEAR(IF$2)-YEAR(GERAL!$G$3),FALSE),0),VLOOKUP($B15,GERAL!$B$15:$J$36,9,FALSE))</f>
        <v>#N/A</v>
      </c>
      <c r="IG15" s="146" t="e">
        <f>IFERROR(ROUND(VLOOKUP($V15,'CVU IND'!$B$32:$T$42,5+YEAR(IG$2)-YEAR(GERAL!$G$3),FALSE),0),VLOOKUP($B15,GERAL!$B$15:$J$36,9,FALSE))</f>
        <v>#N/A</v>
      </c>
      <c r="IH15" s="146" t="e">
        <f>IFERROR(ROUND(VLOOKUP($V15,'CVU IND'!$B$32:$T$42,5+YEAR(IH$2)-YEAR(GERAL!$G$3),FALSE),0),VLOOKUP($B15,GERAL!$B$15:$J$36,9,FALSE))</f>
        <v>#N/A</v>
      </c>
      <c r="II15" s="146" t="e">
        <f>IFERROR(ROUND(VLOOKUP($V15,'CVU IND'!$B$32:$T$42,5+YEAR(II$2)-YEAR(GERAL!$G$3),FALSE),0),VLOOKUP($B15,GERAL!$B$15:$J$36,9,FALSE))</f>
        <v>#N/A</v>
      </c>
      <c r="IJ15" s="146" t="e">
        <f>IFERROR(ROUND(VLOOKUP($V15,'CVU IND'!$B$32:$T$42,5+YEAR(IJ$2)-YEAR(GERAL!$G$3),FALSE),0),VLOOKUP($B15,GERAL!$B$15:$J$36,9,FALSE))</f>
        <v>#N/A</v>
      </c>
      <c r="IK15" s="146" t="e">
        <f>IFERROR(ROUND(VLOOKUP($V15,'CVU IND'!$B$32:$T$42,5+YEAR(IK$2)-YEAR(GERAL!$G$3),FALSE),0),VLOOKUP($B15,GERAL!$B$15:$J$36,9,FALSE))</f>
        <v>#N/A</v>
      </c>
      <c r="IL15" s="146" t="e">
        <f>IFERROR(ROUND(VLOOKUP($V15,'CVU IND'!$B$32:$T$42,5+YEAR(IL$2)-YEAR(GERAL!$G$3),FALSE),0),VLOOKUP($B15,GERAL!$B$15:$J$36,9,FALSE))</f>
        <v>#N/A</v>
      </c>
      <c r="IM15" s="146" t="e">
        <f>IFERROR(ROUND(VLOOKUP($V15,'CVU IND'!$B$32:$T$42,5+YEAR(IM$2)-YEAR(GERAL!$G$3),FALSE),0),VLOOKUP($B15,GERAL!$B$15:$J$36,9,FALSE))</f>
        <v>#N/A</v>
      </c>
      <c r="IN15" s="146" t="e">
        <f>IFERROR(ROUND(VLOOKUP($V15,'CVU IND'!$B$32:$T$42,5+YEAR(IN$2)-YEAR(GERAL!$G$3),FALSE),0),VLOOKUP($B15,GERAL!$B$15:$J$36,9,FALSE))</f>
        <v>#N/A</v>
      </c>
      <c r="IO15" s="146" t="e">
        <f>IFERROR(ROUND(VLOOKUP($V15,'CVU IND'!$B$32:$T$42,5+YEAR(IO$2)-YEAR(GERAL!$G$3),FALSE),0),VLOOKUP($B15,GERAL!$B$15:$J$36,9,FALSE))</f>
        <v>#N/A</v>
      </c>
      <c r="IP15" s="146" t="e">
        <f>IFERROR(ROUND(VLOOKUP($V15,'CVU IND'!$B$32:$T$42,5+YEAR(IP$2)-YEAR(GERAL!$G$3),FALSE),0),VLOOKUP($B15,GERAL!$B$15:$J$36,9,FALSE))</f>
        <v>#N/A</v>
      </c>
      <c r="IQ15" s="146" t="e">
        <f>IFERROR(ROUND(VLOOKUP($V15,'CVU IND'!$B$32:$T$42,5+YEAR(IQ$2)-YEAR(GERAL!$G$3),FALSE),0),VLOOKUP($B15,GERAL!$B$15:$J$36,9,FALSE))</f>
        <v>#N/A</v>
      </c>
    </row>
    <row r="16" spans="1:251" x14ac:dyDescent="0.25">
      <c r="A16" s="155">
        <v>433</v>
      </c>
      <c r="B16" s="176" t="s">
        <v>406</v>
      </c>
      <c r="C16" s="155">
        <v>3</v>
      </c>
      <c r="D16" s="177">
        <v>0.01</v>
      </c>
      <c r="E16" s="178">
        <f>GERAL!$I$26*1000</f>
        <v>70489.439533907018</v>
      </c>
      <c r="F16" s="179">
        <f>GERAL!$K$26</f>
        <v>0</v>
      </c>
      <c r="G16" s="180">
        <f t="shared" si="2"/>
        <v>451</v>
      </c>
      <c r="H16" s="181" t="str">
        <f t="shared" si="3"/>
        <v>433GN CA NE</v>
      </c>
      <c r="I16" s="181"/>
      <c r="J16" s="145">
        <f>GERAL!$N$26</f>
        <v>2024</v>
      </c>
      <c r="K16" s="145">
        <f>J16*12-YEAR(GERAL!$G$3)*12+1</f>
        <v>49</v>
      </c>
      <c r="L16" s="181"/>
      <c r="M16" s="181"/>
      <c r="N16" s="182">
        <v>1</v>
      </c>
      <c r="O16" s="181">
        <v>1</v>
      </c>
      <c r="P16" s="146">
        <f>(1-GERAL!$P$26/100)*(1-GERAL!$Q$26/100)</f>
        <v>0.95062499999999994</v>
      </c>
      <c r="V16" s="155" t="s">
        <v>183</v>
      </c>
      <c r="X16" s="146">
        <f>IFERROR(ROUND(VLOOKUP($V16,'CVU IND'!$B$32:$T$43,4+YEAR(X$2)-YEAR(GERAL!$G$3),FALSE),0),VLOOKUP($V16,GERAL!$B$15:$J$36,9,FALSE))</f>
        <v>451</v>
      </c>
      <c r="Y16" s="146">
        <f>IFERROR(ROUND(VLOOKUP($V16,'CVU IND'!$B$32:$T$43,4+YEAR(Y$2)-YEAR(GERAL!$G$3),FALSE),0),VLOOKUP($V16,GERAL!$B$15:$J$36,9,FALSE))</f>
        <v>451</v>
      </c>
      <c r="Z16" s="146">
        <f>IFERROR(ROUND(VLOOKUP($V16,'CVU IND'!$B$32:$T$43,4+YEAR(Z$2)-YEAR(GERAL!$G$3),FALSE),0),VLOOKUP($V16,GERAL!$B$15:$J$36,9,FALSE))</f>
        <v>451</v>
      </c>
      <c r="AA16" s="146">
        <f>IFERROR(ROUND(VLOOKUP($V16,'CVU IND'!$B$32:$T$43,4+YEAR(AA$2)-YEAR(GERAL!$G$3),FALSE),0),VLOOKUP($V16,GERAL!$B$15:$J$36,9,FALSE))</f>
        <v>451</v>
      </c>
      <c r="AB16" s="146">
        <f>IFERROR(ROUND(VLOOKUP($V16,'CVU IND'!$B$32:$T$43,4+YEAR(AB$2)-YEAR(GERAL!$G$3),FALSE),0),VLOOKUP($V16,GERAL!$B$15:$J$36,9,FALSE))</f>
        <v>451</v>
      </c>
      <c r="AC16" s="146">
        <f>IFERROR(ROUND(VLOOKUP($V16,'CVU IND'!$B$32:$T$43,4+YEAR(AC$2)-YEAR(GERAL!$G$3),FALSE),0),VLOOKUP($V16,GERAL!$B$15:$J$36,9,FALSE))</f>
        <v>451</v>
      </c>
      <c r="AD16" s="146">
        <f>IFERROR(ROUND(VLOOKUP($V16,'CVU IND'!$B$32:$T$43,4+YEAR(AD$2)-YEAR(GERAL!$G$3),FALSE),0),VLOOKUP($V16,GERAL!$B$15:$J$36,9,FALSE))</f>
        <v>451</v>
      </c>
      <c r="AE16" s="146">
        <f>IFERROR(ROUND(VLOOKUP($V16,'CVU IND'!$B$32:$T$43,4+YEAR(AE$2)-YEAR(GERAL!$G$3),FALSE),0),VLOOKUP($V16,GERAL!$B$15:$J$36,9,FALSE))</f>
        <v>451</v>
      </c>
      <c r="AF16" s="146">
        <f>IFERROR(ROUND(VLOOKUP($V16,'CVU IND'!$B$32:$T$43,4+YEAR(AF$2)-YEAR(GERAL!$G$3),FALSE),0),VLOOKUP($V16,GERAL!$B$15:$J$36,9,FALSE))</f>
        <v>451</v>
      </c>
      <c r="AG16" s="146">
        <f>IFERROR(ROUND(VLOOKUP($V16,'CVU IND'!$B$32:$T$43,4+YEAR(AG$2)-YEAR(GERAL!$G$3),FALSE),0),VLOOKUP($V16,GERAL!$B$15:$J$36,9,FALSE))</f>
        <v>451</v>
      </c>
      <c r="AH16" s="146">
        <f>IFERROR(ROUND(VLOOKUP($V16,'CVU IND'!$B$32:$T$43,4+YEAR(AH$2)-YEAR(GERAL!$G$3),FALSE),0),VLOOKUP($V16,GERAL!$B$15:$J$36,9,FALSE))</f>
        <v>451</v>
      </c>
      <c r="AI16" s="146">
        <f>IFERROR(ROUND(VLOOKUP($V16,'CVU IND'!$B$32:$T$43,4+YEAR(AI$2)-YEAR(GERAL!$G$3),FALSE),0),VLOOKUP($V16,GERAL!$B$15:$J$36,9,FALSE))</f>
        <v>451</v>
      </c>
      <c r="AJ16" s="146">
        <f>IFERROR(ROUND(VLOOKUP($V16,'CVU IND'!$B$32:$T$43,4+YEAR(AJ$2)-YEAR(GERAL!$G$3),FALSE),0),VLOOKUP($V16,GERAL!$B$15:$J$36,9,FALSE))</f>
        <v>454</v>
      </c>
      <c r="AK16" s="146">
        <f>IFERROR(ROUND(VLOOKUP($V16,'CVU IND'!$B$32:$T$43,4+YEAR(AK$2)-YEAR(GERAL!$G$3),FALSE),0),VLOOKUP($V16,GERAL!$B$15:$J$36,9,FALSE))</f>
        <v>454</v>
      </c>
      <c r="AL16" s="146">
        <f>IFERROR(ROUND(VLOOKUP($V16,'CVU IND'!$B$32:$T$43,4+YEAR(AL$2)-YEAR(GERAL!$G$3),FALSE),0),VLOOKUP($V16,GERAL!$B$15:$J$36,9,FALSE))</f>
        <v>454</v>
      </c>
      <c r="AM16" s="146">
        <f>IFERROR(ROUND(VLOOKUP($V16,'CVU IND'!$B$32:$T$43,4+YEAR(AM$2)-YEAR(GERAL!$G$3),FALSE),0),VLOOKUP($V16,GERAL!$B$15:$J$36,9,FALSE))</f>
        <v>454</v>
      </c>
      <c r="AN16" s="146">
        <f>IFERROR(ROUND(VLOOKUP($V16,'CVU IND'!$B$32:$T$43,4+YEAR(AN$2)-YEAR(GERAL!$G$3),FALSE),0),VLOOKUP($V16,GERAL!$B$15:$J$36,9,FALSE))</f>
        <v>454</v>
      </c>
      <c r="AO16" s="146">
        <f>IFERROR(ROUND(VLOOKUP($V16,'CVU IND'!$B$32:$T$43,4+YEAR(AO$2)-YEAR(GERAL!$G$3),FALSE),0),VLOOKUP($V16,GERAL!$B$15:$J$36,9,FALSE))</f>
        <v>454</v>
      </c>
      <c r="AP16" s="146">
        <f>IFERROR(ROUND(VLOOKUP($V16,'CVU IND'!$B$32:$T$43,4+YEAR(AP$2)-YEAR(GERAL!$G$3),FALSE),0),VLOOKUP($V16,GERAL!$B$15:$J$36,9,FALSE))</f>
        <v>454</v>
      </c>
      <c r="AQ16" s="146">
        <f>IFERROR(ROUND(VLOOKUP($V16,'CVU IND'!$B$32:$T$43,4+YEAR(AQ$2)-YEAR(GERAL!$G$3),FALSE),0),VLOOKUP($V16,GERAL!$B$15:$J$36,9,FALSE))</f>
        <v>454</v>
      </c>
      <c r="AR16" s="146">
        <f>IFERROR(ROUND(VLOOKUP($V16,'CVU IND'!$B$32:$T$43,4+YEAR(AR$2)-YEAR(GERAL!$G$3),FALSE),0),VLOOKUP($V16,GERAL!$B$15:$J$36,9,FALSE))</f>
        <v>454</v>
      </c>
      <c r="AS16" s="146">
        <f>IFERROR(ROUND(VLOOKUP($V16,'CVU IND'!$B$32:$T$43,4+YEAR(AS$2)-YEAR(GERAL!$G$3),FALSE),0),VLOOKUP($V16,GERAL!$B$15:$J$36,9,FALSE))</f>
        <v>454</v>
      </c>
      <c r="AT16" s="146">
        <f>IFERROR(ROUND(VLOOKUP($V16,'CVU IND'!$B$32:$T$43,4+YEAR(AT$2)-YEAR(GERAL!$G$3),FALSE),0),VLOOKUP($V16,GERAL!$B$15:$J$36,9,FALSE))</f>
        <v>454</v>
      </c>
      <c r="AU16" s="146">
        <f>IFERROR(ROUND(VLOOKUP($V16,'CVU IND'!$B$32:$T$43,4+YEAR(AU$2)-YEAR(GERAL!$G$3),FALSE),0),VLOOKUP($V16,GERAL!$B$15:$J$36,9,FALSE))</f>
        <v>454</v>
      </c>
      <c r="AV16" s="146">
        <f>IFERROR(ROUND(VLOOKUP($V16,'CVU IND'!$B$32:$T$43,4+YEAR(AV$2)-YEAR(GERAL!$G$3),FALSE),0),VLOOKUP($V16,GERAL!$B$15:$J$36,9,FALSE))</f>
        <v>454</v>
      </c>
      <c r="AW16" s="146">
        <f>IFERROR(ROUND(VLOOKUP($V16,'CVU IND'!$B$32:$T$43,4+YEAR(AW$2)-YEAR(GERAL!$G$3),FALSE),0),VLOOKUP($V16,GERAL!$B$15:$J$36,9,FALSE))</f>
        <v>454</v>
      </c>
      <c r="AX16" s="146">
        <f>IFERROR(ROUND(VLOOKUP($V16,'CVU IND'!$B$32:$T$43,4+YEAR(AX$2)-YEAR(GERAL!$G$3),FALSE),0),VLOOKUP($V16,GERAL!$B$15:$J$36,9,FALSE))</f>
        <v>454</v>
      </c>
      <c r="AY16" s="146">
        <f>IFERROR(ROUND(VLOOKUP($V16,'CVU IND'!$B$32:$T$43,4+YEAR(AY$2)-YEAR(GERAL!$G$3),FALSE),0),VLOOKUP($V16,GERAL!$B$15:$J$36,9,FALSE))</f>
        <v>454</v>
      </c>
      <c r="AZ16" s="146">
        <f>IFERROR(ROUND(VLOOKUP($V16,'CVU IND'!$B$32:$T$43,4+YEAR(AZ$2)-YEAR(GERAL!$G$3),FALSE),0),VLOOKUP($V16,GERAL!$B$15:$J$36,9,FALSE))</f>
        <v>454</v>
      </c>
      <c r="BA16" s="146">
        <f>IFERROR(ROUND(VLOOKUP($V16,'CVU IND'!$B$32:$T$43,4+YEAR(BA$2)-YEAR(GERAL!$G$3),FALSE),0),VLOOKUP($V16,GERAL!$B$15:$J$36,9,FALSE))</f>
        <v>454</v>
      </c>
      <c r="BB16" s="146">
        <f>IFERROR(ROUND(VLOOKUP($V16,'CVU IND'!$B$32:$T$43,4+YEAR(BB$2)-YEAR(GERAL!$G$3),FALSE),0),VLOOKUP($V16,GERAL!$B$15:$J$36,9,FALSE))</f>
        <v>454</v>
      </c>
      <c r="BC16" s="146">
        <f>IFERROR(ROUND(VLOOKUP($V16,'CVU IND'!$B$32:$T$43,4+YEAR(BC$2)-YEAR(GERAL!$G$3),FALSE),0),VLOOKUP($V16,GERAL!$B$15:$J$36,9,FALSE))</f>
        <v>454</v>
      </c>
      <c r="BD16" s="146">
        <f>IFERROR(ROUND(VLOOKUP($V16,'CVU IND'!$B$32:$T$43,4+YEAR(BD$2)-YEAR(GERAL!$G$3),FALSE),0),VLOOKUP($V16,GERAL!$B$15:$J$36,9,FALSE))</f>
        <v>454</v>
      </c>
      <c r="BE16" s="146">
        <f>IFERROR(ROUND(VLOOKUP($V16,'CVU IND'!$B$32:$T$43,4+YEAR(BE$2)-YEAR(GERAL!$G$3),FALSE),0),VLOOKUP($V16,GERAL!$B$15:$J$36,9,FALSE))</f>
        <v>454</v>
      </c>
      <c r="BF16" s="146">
        <f>IFERROR(ROUND(VLOOKUP($V16,'CVU IND'!$B$32:$T$43,4+YEAR(BF$2)-YEAR(GERAL!$G$3),FALSE),0),VLOOKUP($V16,GERAL!$B$15:$J$36,9,FALSE))</f>
        <v>454</v>
      </c>
      <c r="BG16" s="146">
        <f>IFERROR(ROUND(VLOOKUP($V16,'CVU IND'!$B$32:$T$43,4+YEAR(BG$2)-YEAR(GERAL!$G$3),FALSE),0),VLOOKUP($V16,GERAL!$B$15:$J$36,9,FALSE))</f>
        <v>454</v>
      </c>
      <c r="BH16" s="146">
        <f>IFERROR(ROUND(VLOOKUP($V16,'CVU IND'!$B$32:$T$43,4+YEAR(BH$2)-YEAR(GERAL!$G$3),FALSE),0),VLOOKUP($V16,GERAL!$B$15:$J$36,9,FALSE))</f>
        <v>456</v>
      </c>
      <c r="BI16" s="146">
        <f>IFERROR(ROUND(VLOOKUP($V16,'CVU IND'!$B$32:$T$43,4+YEAR(BI$2)-YEAR(GERAL!$G$3),FALSE),0),VLOOKUP($V16,GERAL!$B$15:$J$36,9,FALSE))</f>
        <v>456</v>
      </c>
      <c r="BJ16" s="146">
        <f>IFERROR(ROUND(VLOOKUP($V16,'CVU IND'!$B$32:$T$43,4+YEAR(BJ$2)-YEAR(GERAL!$G$3),FALSE),0),VLOOKUP($V16,GERAL!$B$15:$J$36,9,FALSE))</f>
        <v>456</v>
      </c>
      <c r="BK16" s="146">
        <f>IFERROR(ROUND(VLOOKUP($V16,'CVU IND'!$B$32:$T$43,4+YEAR(BK$2)-YEAR(GERAL!$G$3),FALSE),0),VLOOKUP($V16,GERAL!$B$15:$J$36,9,FALSE))</f>
        <v>456</v>
      </c>
      <c r="BL16" s="146">
        <f>IFERROR(ROUND(VLOOKUP($V16,'CVU IND'!$B$32:$T$43,4+YEAR(BL$2)-YEAR(GERAL!$G$3),FALSE),0),VLOOKUP($V16,GERAL!$B$15:$J$36,9,FALSE))</f>
        <v>456</v>
      </c>
      <c r="BM16" s="146">
        <f>IFERROR(ROUND(VLOOKUP($V16,'CVU IND'!$B$32:$T$43,4+YEAR(BM$2)-YEAR(GERAL!$G$3),FALSE),0),VLOOKUP($V16,GERAL!$B$15:$J$36,9,FALSE))</f>
        <v>456</v>
      </c>
      <c r="BN16" s="146">
        <f>IFERROR(ROUND(VLOOKUP($V16,'CVU IND'!$B$32:$T$43,4+YEAR(BN$2)-YEAR(GERAL!$G$3),FALSE),0),VLOOKUP($V16,GERAL!$B$15:$J$36,9,FALSE))</f>
        <v>456</v>
      </c>
      <c r="BO16" s="146">
        <f>IFERROR(ROUND(VLOOKUP($V16,'CVU IND'!$B$32:$T$43,4+YEAR(BO$2)-YEAR(GERAL!$G$3),FALSE),0),VLOOKUP($V16,GERAL!$B$15:$J$36,9,FALSE))</f>
        <v>456</v>
      </c>
      <c r="BP16" s="146">
        <f>IFERROR(ROUND(VLOOKUP($V16,'CVU IND'!$B$32:$T$43,4+YEAR(BP$2)-YEAR(GERAL!$G$3),FALSE),0),VLOOKUP($V16,GERAL!$B$15:$J$36,9,FALSE))</f>
        <v>456</v>
      </c>
      <c r="BQ16" s="146">
        <f>IFERROR(ROUND(VLOOKUP($V16,'CVU IND'!$B$32:$T$43,4+YEAR(BQ$2)-YEAR(GERAL!$G$3),FALSE),0),VLOOKUP($V16,GERAL!$B$15:$J$36,9,FALSE))</f>
        <v>456</v>
      </c>
      <c r="BR16" s="146">
        <f>IFERROR(ROUND(VLOOKUP($V16,'CVU IND'!$B$32:$T$43,4+YEAR(BR$2)-YEAR(GERAL!$G$3),FALSE),0),VLOOKUP($V16,GERAL!$B$15:$J$36,9,FALSE))</f>
        <v>456</v>
      </c>
      <c r="BS16" s="146">
        <f>IFERROR(ROUND(VLOOKUP($V16,'CVU IND'!$B$32:$T$43,4+YEAR(BS$2)-YEAR(GERAL!$G$3),FALSE),0),VLOOKUP($V16,GERAL!$B$15:$J$36,9,FALSE))</f>
        <v>456</v>
      </c>
      <c r="BT16" s="146">
        <f>IFERROR(ROUND(VLOOKUP($V16,'CVU IND'!$B$32:$T$43,4+YEAR(BT$2)-YEAR(GERAL!$G$3),FALSE),0),VLOOKUP($V16,GERAL!$B$15:$J$36,9,FALSE))</f>
        <v>461</v>
      </c>
      <c r="BU16" s="146">
        <f>IFERROR(ROUND(VLOOKUP($V16,'CVU IND'!$B$32:$T$43,4+YEAR(BU$2)-YEAR(GERAL!$G$3),FALSE),0),VLOOKUP($V16,GERAL!$B$15:$J$36,9,FALSE))</f>
        <v>461</v>
      </c>
      <c r="BV16" s="146">
        <f>IFERROR(ROUND(VLOOKUP($V16,'CVU IND'!$B$32:$T$43,4+YEAR(BV$2)-YEAR(GERAL!$G$3),FALSE),0),VLOOKUP($V16,GERAL!$B$15:$J$36,9,FALSE))</f>
        <v>461</v>
      </c>
      <c r="BW16" s="146">
        <f>IFERROR(ROUND(VLOOKUP($V16,'CVU IND'!$B$32:$T$43,4+YEAR(BW$2)-YEAR(GERAL!$G$3),FALSE),0),VLOOKUP($V16,GERAL!$B$15:$J$36,9,FALSE))</f>
        <v>461</v>
      </c>
      <c r="BX16" s="146">
        <f>IFERROR(ROUND(VLOOKUP($V16,'CVU IND'!$B$32:$T$43,4+YEAR(BX$2)-YEAR(GERAL!$G$3),FALSE),0),VLOOKUP($V16,GERAL!$B$15:$J$36,9,FALSE))</f>
        <v>461</v>
      </c>
      <c r="BY16" s="146">
        <f>IFERROR(ROUND(VLOOKUP($V16,'CVU IND'!$B$32:$T$43,4+YEAR(BY$2)-YEAR(GERAL!$G$3),FALSE),0),VLOOKUP($V16,GERAL!$B$15:$J$36,9,FALSE))</f>
        <v>461</v>
      </c>
      <c r="BZ16" s="146">
        <f>IFERROR(ROUND(VLOOKUP($V16,'CVU IND'!$B$32:$T$43,4+YEAR(BZ$2)-YEAR(GERAL!$G$3),FALSE),0),VLOOKUP($V16,GERAL!$B$15:$J$36,9,FALSE))</f>
        <v>461</v>
      </c>
      <c r="CA16" s="146">
        <f>IFERROR(ROUND(VLOOKUP($V16,'CVU IND'!$B$32:$T$43,4+YEAR(CA$2)-YEAR(GERAL!$G$3),FALSE),0),VLOOKUP($V16,GERAL!$B$15:$J$36,9,FALSE))</f>
        <v>461</v>
      </c>
      <c r="CB16" s="146">
        <f>IFERROR(ROUND(VLOOKUP($V16,'CVU IND'!$B$32:$T$43,4+YEAR(CB$2)-YEAR(GERAL!$G$3),FALSE),0),VLOOKUP($V16,GERAL!$B$15:$J$36,9,FALSE))</f>
        <v>461</v>
      </c>
      <c r="CC16" s="146">
        <f>IFERROR(ROUND(VLOOKUP($V16,'CVU IND'!$B$32:$T$43,4+YEAR(CC$2)-YEAR(GERAL!$G$3),FALSE),0),VLOOKUP($V16,GERAL!$B$15:$J$36,9,FALSE))</f>
        <v>461</v>
      </c>
      <c r="CD16" s="146">
        <f>IFERROR(ROUND(VLOOKUP($V16,'CVU IND'!$B$32:$T$43,4+YEAR(CD$2)-YEAR(GERAL!$G$3),FALSE),0),VLOOKUP($V16,GERAL!$B$15:$J$36,9,FALSE))</f>
        <v>461</v>
      </c>
      <c r="CE16" s="146">
        <f>IFERROR(ROUND(VLOOKUP($V16,'CVU IND'!$B$32:$T$43,4+YEAR(CE$2)-YEAR(GERAL!$G$3),FALSE),0),VLOOKUP($V16,GERAL!$B$15:$J$36,9,FALSE))</f>
        <v>461</v>
      </c>
      <c r="CF16" s="146">
        <f>IFERROR(ROUND(VLOOKUP($V16,'CVU IND'!$B$32:$T$43,4+YEAR(CF$2)-YEAR(GERAL!$G$3),FALSE),0),VLOOKUP($V16,GERAL!$B$15:$J$36,9,FALSE))</f>
        <v>474</v>
      </c>
      <c r="CG16" s="146">
        <f>IFERROR(ROUND(VLOOKUP($V16,'CVU IND'!$B$32:$T$43,4+YEAR(CG$2)-YEAR(GERAL!$G$3),FALSE),0),VLOOKUP($V16,GERAL!$B$15:$J$36,9,FALSE))</f>
        <v>474</v>
      </c>
      <c r="CH16" s="146">
        <f>IFERROR(ROUND(VLOOKUP($V16,'CVU IND'!$B$32:$T$43,4+YEAR(CH$2)-YEAR(GERAL!$G$3),FALSE),0),VLOOKUP($V16,GERAL!$B$15:$J$36,9,FALSE))</f>
        <v>474</v>
      </c>
      <c r="CI16" s="146">
        <f>IFERROR(ROUND(VLOOKUP($V16,'CVU IND'!$B$32:$T$43,4+YEAR(CI$2)-YEAR(GERAL!$G$3),FALSE),0),VLOOKUP($V16,GERAL!$B$15:$J$36,9,FALSE))</f>
        <v>474</v>
      </c>
      <c r="CJ16" s="146">
        <f>IFERROR(ROUND(VLOOKUP($V16,'CVU IND'!$B$32:$T$43,4+YEAR(CJ$2)-YEAR(GERAL!$G$3),FALSE),0),VLOOKUP($V16,GERAL!$B$15:$J$36,9,FALSE))</f>
        <v>474</v>
      </c>
      <c r="CK16" s="146">
        <f>IFERROR(ROUND(VLOOKUP($V16,'CVU IND'!$B$32:$T$43,4+YEAR(CK$2)-YEAR(GERAL!$G$3),FALSE),0),VLOOKUP($V16,GERAL!$B$15:$J$36,9,FALSE))</f>
        <v>474</v>
      </c>
      <c r="CL16" s="146">
        <f>IFERROR(ROUND(VLOOKUP($V16,'CVU IND'!$B$32:$T$43,4+YEAR(CL$2)-YEAR(GERAL!$G$3),FALSE),0),VLOOKUP($V16,GERAL!$B$15:$J$36,9,FALSE))</f>
        <v>474</v>
      </c>
      <c r="CM16" s="146">
        <f>IFERROR(ROUND(VLOOKUP($V16,'CVU IND'!$B$32:$T$43,4+YEAR(CM$2)-YEAR(GERAL!$G$3),FALSE),0),VLOOKUP($V16,GERAL!$B$15:$J$36,9,FALSE))</f>
        <v>474</v>
      </c>
      <c r="CN16" s="146">
        <f>IFERROR(ROUND(VLOOKUP($V16,'CVU IND'!$B$32:$T$43,4+YEAR(CN$2)-YEAR(GERAL!$G$3),FALSE),0),VLOOKUP($V16,GERAL!$B$15:$J$36,9,FALSE))</f>
        <v>474</v>
      </c>
      <c r="CO16" s="146">
        <f>IFERROR(ROUND(VLOOKUP($V16,'CVU IND'!$B$32:$T$43,4+YEAR(CO$2)-YEAR(GERAL!$G$3),FALSE),0),VLOOKUP($V16,GERAL!$B$15:$J$36,9,FALSE))</f>
        <v>474</v>
      </c>
      <c r="CP16" s="146">
        <f>IFERROR(ROUND(VLOOKUP($V16,'CVU IND'!$B$32:$T$43,4+YEAR(CP$2)-YEAR(GERAL!$G$3),FALSE),0),VLOOKUP($V16,GERAL!$B$15:$J$36,9,FALSE))</f>
        <v>474</v>
      </c>
      <c r="CQ16" s="146">
        <f>IFERROR(ROUND(VLOOKUP($V16,'CVU IND'!$B$32:$T$43,4+YEAR(CQ$2)-YEAR(GERAL!$G$3),FALSE),0),VLOOKUP($V16,GERAL!$B$15:$J$36,9,FALSE))</f>
        <v>474</v>
      </c>
      <c r="CR16" s="146">
        <f>IFERROR(ROUND(VLOOKUP($V16,'CVU IND'!$B$32:$T$43,4+YEAR(CR$2)-YEAR(GERAL!$G$3),FALSE),0),VLOOKUP($V16,GERAL!$B$15:$J$36,9,FALSE))</f>
        <v>487</v>
      </c>
      <c r="CS16" s="146">
        <f>IFERROR(ROUND(VLOOKUP($V16,'CVU IND'!$B$32:$T$43,4+YEAR(CS$2)-YEAR(GERAL!$G$3),FALSE),0),VLOOKUP($V16,GERAL!$B$15:$J$36,9,FALSE))</f>
        <v>487</v>
      </c>
      <c r="CT16" s="146">
        <f>IFERROR(ROUND(VLOOKUP($V16,'CVU IND'!$B$32:$T$43,4+YEAR(CT$2)-YEAR(GERAL!$G$3),FALSE),0),VLOOKUP($V16,GERAL!$B$15:$J$36,9,FALSE))</f>
        <v>487</v>
      </c>
      <c r="CU16" s="146">
        <f>IFERROR(ROUND(VLOOKUP($V16,'CVU IND'!$B$32:$T$43,4+YEAR(CU$2)-YEAR(GERAL!$G$3),FALSE),0),VLOOKUP($V16,GERAL!$B$15:$J$36,9,FALSE))</f>
        <v>487</v>
      </c>
      <c r="CV16" s="146">
        <f>IFERROR(ROUND(VLOOKUP($V16,'CVU IND'!$B$32:$T$43,4+YEAR(CV$2)-YEAR(GERAL!$G$3),FALSE),0),VLOOKUP($V16,GERAL!$B$15:$J$36,9,FALSE))</f>
        <v>487</v>
      </c>
      <c r="CW16" s="146">
        <f>IFERROR(ROUND(VLOOKUP($V16,'CVU IND'!$B$32:$T$43,4+YEAR(CW$2)-YEAR(GERAL!$G$3),FALSE),0),VLOOKUP($V16,GERAL!$B$15:$J$36,9,FALSE))</f>
        <v>487</v>
      </c>
      <c r="CX16" s="146">
        <f>IFERROR(ROUND(VLOOKUP($V16,'CVU IND'!$B$32:$T$43,4+YEAR(CX$2)-YEAR(GERAL!$G$3),FALSE),0),VLOOKUP($V16,GERAL!$B$15:$J$36,9,FALSE))</f>
        <v>487</v>
      </c>
      <c r="CY16" s="146">
        <f>IFERROR(ROUND(VLOOKUP($V16,'CVU IND'!$B$32:$T$43,4+YEAR(CY$2)-YEAR(GERAL!$G$3),FALSE),0),VLOOKUP($V16,GERAL!$B$15:$J$36,9,FALSE))</f>
        <v>487</v>
      </c>
      <c r="CZ16" s="146">
        <f>IFERROR(ROUND(VLOOKUP($V16,'CVU IND'!$B$32:$T$43,4+YEAR(CZ$2)-YEAR(GERAL!$G$3),FALSE),0),VLOOKUP($V16,GERAL!$B$15:$J$36,9,FALSE))</f>
        <v>487</v>
      </c>
      <c r="DA16" s="146">
        <f>IFERROR(ROUND(VLOOKUP($V16,'CVU IND'!$B$32:$T$43,4+YEAR(DA$2)-YEAR(GERAL!$G$3),FALSE),0),VLOOKUP($V16,GERAL!$B$15:$J$36,9,FALSE))</f>
        <v>487</v>
      </c>
      <c r="DB16" s="146">
        <f>IFERROR(ROUND(VLOOKUP($V16,'CVU IND'!$B$32:$T$43,4+YEAR(DB$2)-YEAR(GERAL!$G$3),FALSE),0),VLOOKUP($V16,GERAL!$B$15:$J$36,9,FALSE))</f>
        <v>487</v>
      </c>
      <c r="DC16" s="146">
        <f>IFERROR(ROUND(VLOOKUP($V16,'CVU IND'!$B$32:$T$43,4+YEAR(DC$2)-YEAR(GERAL!$G$3),FALSE),0),VLOOKUP($V16,GERAL!$B$15:$J$36,9,FALSE))</f>
        <v>487</v>
      </c>
      <c r="DD16" s="146">
        <f>IFERROR(ROUND(VLOOKUP($V16,'CVU IND'!$B$32:$T$43,4+YEAR(DD$2)-YEAR(GERAL!$G$3),FALSE),0),VLOOKUP($V16,GERAL!$B$15:$J$36,9,FALSE))</f>
        <v>496</v>
      </c>
      <c r="DE16" s="146">
        <f>IFERROR(ROUND(VLOOKUP($V16,'CVU IND'!$B$32:$T$43,4+YEAR(DE$2)-YEAR(GERAL!$G$3),FALSE),0),VLOOKUP($V16,GERAL!$B$15:$J$36,9,FALSE))</f>
        <v>496</v>
      </c>
      <c r="DF16" s="146">
        <f>IFERROR(ROUND(VLOOKUP($V16,'CVU IND'!$B$32:$T$43,4+YEAR(DF$2)-YEAR(GERAL!$G$3),FALSE),0),VLOOKUP($V16,GERAL!$B$15:$J$36,9,FALSE))</f>
        <v>496</v>
      </c>
      <c r="DG16" s="146">
        <f>IFERROR(ROUND(VLOOKUP($V16,'CVU IND'!$B$32:$T$43,4+YEAR(DG$2)-YEAR(GERAL!$G$3),FALSE),0),VLOOKUP($V16,GERAL!$B$15:$J$36,9,FALSE))</f>
        <v>496</v>
      </c>
      <c r="DH16" s="146">
        <f>IFERROR(ROUND(VLOOKUP($V16,'CVU IND'!$B$32:$T$43,4+YEAR(DH$2)-YEAR(GERAL!$G$3),FALSE),0),VLOOKUP($V16,GERAL!$B$15:$J$36,9,FALSE))</f>
        <v>496</v>
      </c>
      <c r="DI16" s="146">
        <f>IFERROR(ROUND(VLOOKUP($V16,'CVU IND'!$B$32:$T$43,4+YEAR(DI$2)-YEAR(GERAL!$G$3),FALSE),0),VLOOKUP($V16,GERAL!$B$15:$J$36,9,FALSE))</f>
        <v>496</v>
      </c>
      <c r="DJ16" s="146">
        <f>IFERROR(ROUND(VLOOKUP($V16,'CVU IND'!$B$32:$T$43,4+YEAR(DJ$2)-YEAR(GERAL!$G$3),FALSE),0),VLOOKUP($V16,GERAL!$B$15:$J$36,9,FALSE))</f>
        <v>496</v>
      </c>
      <c r="DK16" s="146">
        <f>IFERROR(ROUND(VLOOKUP($V16,'CVU IND'!$B$32:$T$43,4+YEAR(DK$2)-YEAR(GERAL!$G$3),FALSE),0),VLOOKUP($V16,GERAL!$B$15:$J$36,9,FALSE))</f>
        <v>496</v>
      </c>
      <c r="DL16" s="146">
        <f>IFERROR(ROUND(VLOOKUP($V16,'CVU IND'!$B$32:$T$43,4+YEAR(DL$2)-YEAR(GERAL!$G$3),FALSE),0),VLOOKUP($V16,GERAL!$B$15:$J$36,9,FALSE))</f>
        <v>496</v>
      </c>
      <c r="DM16" s="146">
        <f>IFERROR(ROUND(VLOOKUP($V16,'CVU IND'!$B$32:$T$43,4+YEAR(DM$2)-YEAR(GERAL!$G$3),FALSE),0),VLOOKUP($V16,GERAL!$B$15:$J$36,9,FALSE))</f>
        <v>496</v>
      </c>
      <c r="DN16" s="146">
        <f>IFERROR(ROUND(VLOOKUP($V16,'CVU IND'!$B$32:$T$43,4+YEAR(DN$2)-YEAR(GERAL!$G$3),FALSE),0),VLOOKUP($V16,GERAL!$B$15:$J$36,9,FALSE))</f>
        <v>496</v>
      </c>
      <c r="DO16" s="146">
        <f>IFERROR(ROUND(VLOOKUP($V16,'CVU IND'!$B$32:$T$43,4+YEAR(DO$2)-YEAR(GERAL!$G$3),FALSE),0),VLOOKUP($V16,GERAL!$B$15:$J$36,9,FALSE))</f>
        <v>496</v>
      </c>
      <c r="DP16" s="146">
        <f>IFERROR(ROUND(VLOOKUP($V16,'CVU IND'!$B$32:$T$43,4+YEAR(DP$2)-YEAR(GERAL!$G$3),FALSE),0),VLOOKUP($V16,GERAL!$B$15:$J$36,9,FALSE))</f>
        <v>501</v>
      </c>
      <c r="DQ16" s="146">
        <f>IFERROR(ROUND(VLOOKUP($V16,'CVU IND'!$B$32:$T$43,4+YEAR(DQ$2)-YEAR(GERAL!$G$3),FALSE),0),VLOOKUP($V16,GERAL!$B$15:$J$36,9,FALSE))</f>
        <v>501</v>
      </c>
      <c r="DR16" s="146">
        <f>IFERROR(ROUND(VLOOKUP($V16,'CVU IND'!$B$32:$T$43,4+YEAR(DR$2)-YEAR(GERAL!$G$3),FALSE),0),VLOOKUP($V16,GERAL!$B$15:$J$36,9,FALSE))</f>
        <v>501</v>
      </c>
      <c r="DS16" s="146">
        <f>IFERROR(ROUND(VLOOKUP($V16,'CVU IND'!$B$32:$T$43,4+YEAR(DS$2)-YEAR(GERAL!$G$3),FALSE),0),VLOOKUP($V16,GERAL!$B$15:$J$36,9,FALSE))</f>
        <v>501</v>
      </c>
      <c r="DT16" s="146">
        <f>IFERROR(ROUND(VLOOKUP($V16,'CVU IND'!$B$32:$T$43,4+YEAR(DT$2)-YEAR(GERAL!$G$3),FALSE),0),VLOOKUP($V16,GERAL!$B$15:$J$36,9,FALSE))</f>
        <v>501</v>
      </c>
      <c r="DU16" s="146">
        <f>IFERROR(ROUND(VLOOKUP($V16,'CVU IND'!$B$32:$T$43,4+YEAR(DU$2)-YEAR(GERAL!$G$3),FALSE),0),VLOOKUP($V16,GERAL!$B$15:$J$36,9,FALSE))</f>
        <v>501</v>
      </c>
      <c r="DV16" s="146">
        <f>IFERROR(ROUND(VLOOKUP($V16,'CVU IND'!$B$32:$T$43,4+YEAR(DV$2)-YEAR(GERAL!$G$3),FALSE),0),VLOOKUP($V16,GERAL!$B$15:$J$36,9,FALSE))</f>
        <v>501</v>
      </c>
      <c r="DW16" s="146">
        <f>IFERROR(ROUND(VLOOKUP($V16,'CVU IND'!$B$32:$T$43,4+YEAR(DW$2)-YEAR(GERAL!$G$3),FALSE),0),VLOOKUP($V16,GERAL!$B$15:$J$36,9,FALSE))</f>
        <v>501</v>
      </c>
      <c r="DX16" s="146">
        <f>IFERROR(ROUND(VLOOKUP($V16,'CVU IND'!$B$32:$T$43,4+YEAR(DX$2)-YEAR(GERAL!$G$3),FALSE),0),VLOOKUP($V16,GERAL!$B$15:$J$36,9,FALSE))</f>
        <v>501</v>
      </c>
      <c r="DY16" s="146">
        <f>IFERROR(ROUND(VLOOKUP($V16,'CVU IND'!$B$32:$T$43,4+YEAR(DY$2)-YEAR(GERAL!$G$3),FALSE),0),VLOOKUP($V16,GERAL!$B$15:$J$36,9,FALSE))</f>
        <v>501</v>
      </c>
      <c r="DZ16" s="146">
        <f>IFERROR(ROUND(VLOOKUP($V16,'CVU IND'!$B$32:$T$43,4+YEAR(DZ$2)-YEAR(GERAL!$G$3),FALSE),0),VLOOKUP($V16,GERAL!$B$15:$J$36,9,FALSE))</f>
        <v>501</v>
      </c>
      <c r="EA16" s="146">
        <f>IFERROR(ROUND(VLOOKUP($V16,'CVU IND'!$B$32:$T$43,4+YEAR(EA$2)-YEAR(GERAL!$G$3),FALSE),0),VLOOKUP($V16,GERAL!$B$15:$J$36,9,FALSE))</f>
        <v>501</v>
      </c>
      <c r="EB16" s="146">
        <f>IFERROR(ROUND(VLOOKUP($V16,'CVU IND'!$B$32:$T$43,4+YEAR(EB$2)-YEAR(GERAL!$G$3),FALSE),0),VLOOKUP($V16,GERAL!$B$15:$J$36,9,FALSE))</f>
        <v>502</v>
      </c>
      <c r="EC16" s="146">
        <f>IFERROR(ROUND(VLOOKUP($V16,'CVU IND'!$B$32:$T$43,4+YEAR(EC$2)-YEAR(GERAL!$G$3),FALSE),0),VLOOKUP($V16,GERAL!$B$15:$J$36,9,FALSE))</f>
        <v>502</v>
      </c>
      <c r="ED16" s="146">
        <f>IFERROR(ROUND(VLOOKUP($V16,'CVU IND'!$B$32:$T$43,4+YEAR(ED$2)-YEAR(GERAL!$G$3),FALSE),0),VLOOKUP($V16,GERAL!$B$15:$J$36,9,FALSE))</f>
        <v>502</v>
      </c>
      <c r="EE16" s="146">
        <f>IFERROR(ROUND(VLOOKUP($V16,'CVU IND'!$B$32:$T$43,4+YEAR(EE$2)-YEAR(GERAL!$G$3),FALSE),0),VLOOKUP($V16,GERAL!$B$15:$J$36,9,FALSE))</f>
        <v>502</v>
      </c>
      <c r="EF16" s="146">
        <f>IFERROR(ROUND(VLOOKUP($V16,'CVU IND'!$B$32:$T$43,4+YEAR(EF$2)-YEAR(GERAL!$G$3),FALSE),0),VLOOKUP($V16,GERAL!$B$15:$J$36,9,FALSE))</f>
        <v>502</v>
      </c>
      <c r="EG16" s="146">
        <f>IFERROR(ROUND(VLOOKUP($V16,'CVU IND'!$B$32:$T$43,4+YEAR(EG$2)-YEAR(GERAL!$G$3),FALSE),0),VLOOKUP($V16,GERAL!$B$15:$J$36,9,FALSE))</f>
        <v>502</v>
      </c>
      <c r="EH16" s="146">
        <f>IFERROR(ROUND(VLOOKUP($V16,'CVU IND'!$B$32:$T$43,4+YEAR(EH$2)-YEAR(GERAL!$G$3),FALSE),0),VLOOKUP($V16,GERAL!$B$15:$J$36,9,FALSE))</f>
        <v>502</v>
      </c>
      <c r="EI16" s="146">
        <f>IFERROR(ROUND(VLOOKUP($V16,'CVU IND'!$B$32:$T$43,4+YEAR(EI$2)-YEAR(GERAL!$G$3),FALSE),0),VLOOKUP($V16,GERAL!$B$15:$J$36,9,FALSE))</f>
        <v>502</v>
      </c>
      <c r="EJ16" s="146">
        <f>IFERROR(ROUND(VLOOKUP($V16,'CVU IND'!$B$32:$T$43,4+YEAR(EJ$2)-YEAR(GERAL!$G$3),FALSE),0),VLOOKUP($V16,GERAL!$B$15:$J$36,9,FALSE))</f>
        <v>502</v>
      </c>
      <c r="EK16" s="146">
        <f>IFERROR(ROUND(VLOOKUP($V16,'CVU IND'!$B$32:$T$43,4+YEAR(EK$2)-YEAR(GERAL!$G$3),FALSE),0),VLOOKUP($V16,GERAL!$B$15:$J$36,9,FALSE))</f>
        <v>502</v>
      </c>
      <c r="EL16" s="146">
        <f>IFERROR(ROUND(VLOOKUP($V16,'CVU IND'!$B$32:$T$43,4+YEAR(EL$2)-YEAR(GERAL!$G$3),FALSE),0),VLOOKUP($V16,GERAL!$B$15:$J$36,9,FALSE))</f>
        <v>502</v>
      </c>
      <c r="EM16" s="146">
        <f>IFERROR(ROUND(VLOOKUP($V16,'CVU IND'!$B$32:$T$43,4+YEAR(EM$2)-YEAR(GERAL!$G$3),FALSE),0),VLOOKUP($V16,GERAL!$B$15:$J$36,9,FALSE))</f>
        <v>502</v>
      </c>
      <c r="EN16" s="146">
        <f>IFERROR(ROUND(VLOOKUP($V16,'CVU IND'!$B$32:$T$43,4+YEAR(EN$2)-YEAR(GERAL!$G$3),FALSE),0),VLOOKUP($V16,GERAL!$B$15:$J$36,9,FALSE))</f>
        <v>499</v>
      </c>
      <c r="EO16" s="146">
        <f>IFERROR(ROUND(VLOOKUP($V16,'CVU IND'!$B$32:$T$43,4+YEAR(EO$2)-YEAR(GERAL!$G$3),FALSE),0),VLOOKUP($V16,GERAL!$B$15:$J$36,9,FALSE))</f>
        <v>499</v>
      </c>
      <c r="EP16" s="146">
        <f>IFERROR(ROUND(VLOOKUP($V16,'CVU IND'!$B$32:$T$43,4+YEAR(EP$2)-YEAR(GERAL!$G$3),FALSE),0),VLOOKUP($V16,GERAL!$B$15:$J$36,9,FALSE))</f>
        <v>499</v>
      </c>
      <c r="EQ16" s="146">
        <f>IFERROR(ROUND(VLOOKUP($V16,'CVU IND'!$B$32:$T$43,4+YEAR(EQ$2)-YEAR(GERAL!$G$3),FALSE),0),VLOOKUP($V16,GERAL!$B$15:$J$36,9,FALSE))</f>
        <v>499</v>
      </c>
      <c r="ER16" s="146">
        <f>IFERROR(ROUND(VLOOKUP($V16,'CVU IND'!$B$32:$T$43,4+YEAR(ER$2)-YEAR(GERAL!$G$3),FALSE),0),VLOOKUP($V16,GERAL!$B$15:$J$36,9,FALSE))</f>
        <v>499</v>
      </c>
      <c r="ES16" s="146">
        <f>IFERROR(ROUND(VLOOKUP($V16,'CVU IND'!$B$32:$T$43,4+YEAR(ES$2)-YEAR(GERAL!$G$3),FALSE),0),VLOOKUP($V16,GERAL!$B$15:$J$36,9,FALSE))</f>
        <v>499</v>
      </c>
      <c r="ET16" s="146">
        <f>IFERROR(ROUND(VLOOKUP($V16,'CVU IND'!$B$32:$T$43,4+YEAR(ET$2)-YEAR(GERAL!$G$3),FALSE),0),VLOOKUP($V16,GERAL!$B$15:$J$36,9,FALSE))</f>
        <v>499</v>
      </c>
      <c r="EU16" s="146">
        <f>IFERROR(ROUND(VLOOKUP($V16,'CVU IND'!$B$32:$T$43,4+YEAR(EU$2)-YEAR(GERAL!$G$3),FALSE),0),VLOOKUP($V16,GERAL!$B$15:$J$36,9,FALSE))</f>
        <v>499</v>
      </c>
      <c r="EV16" s="146">
        <f>IFERROR(ROUND(VLOOKUP($V16,'CVU IND'!$B$32:$T$43,4+YEAR(EV$2)-YEAR(GERAL!$G$3),FALSE),0),VLOOKUP($V16,GERAL!$B$15:$J$36,9,FALSE))</f>
        <v>499</v>
      </c>
      <c r="EW16" s="146">
        <f>IFERROR(ROUND(VLOOKUP($V16,'CVU IND'!$B$32:$T$43,4+YEAR(EW$2)-YEAR(GERAL!$G$3),FALSE),0),VLOOKUP($V16,GERAL!$B$15:$J$36,9,FALSE))</f>
        <v>499</v>
      </c>
      <c r="EX16" s="146">
        <f>IFERROR(ROUND(VLOOKUP($V16,'CVU IND'!$B$32:$T$43,4+YEAR(EX$2)-YEAR(GERAL!$G$3),FALSE),0),VLOOKUP($V16,GERAL!$B$15:$J$36,9,FALSE))</f>
        <v>499</v>
      </c>
      <c r="EY16" s="146">
        <f>IFERROR(ROUND(VLOOKUP($V16,'CVU IND'!$B$32:$T$43,4+YEAR(EY$2)-YEAR(GERAL!$G$3),FALSE),0),VLOOKUP($V16,GERAL!$B$15:$J$36,9,FALSE))</f>
        <v>499</v>
      </c>
      <c r="EZ16" s="146">
        <f>IFERROR(ROUND(VLOOKUP($V16,'CVU IND'!$B$32:$T$43,4+YEAR(EZ$2)-YEAR(GERAL!$G$3),FALSE),0),VLOOKUP($V16,GERAL!$B$15:$J$36,9,FALSE))</f>
        <v>496</v>
      </c>
      <c r="FA16" s="146">
        <f>IFERROR(ROUND(VLOOKUP($V16,'CVU IND'!$B$32:$T$43,4+YEAR(FA$2)-YEAR(GERAL!$G$3),FALSE),0),VLOOKUP($V16,GERAL!$B$15:$J$36,9,FALSE))</f>
        <v>496</v>
      </c>
      <c r="FB16" s="146">
        <f>IFERROR(ROUND(VLOOKUP($V16,'CVU IND'!$B$32:$T$43,4+YEAR(FB$2)-YEAR(GERAL!$G$3),FALSE),0),VLOOKUP($V16,GERAL!$B$15:$J$36,9,FALSE))</f>
        <v>496</v>
      </c>
      <c r="FC16" s="146">
        <f>IFERROR(ROUND(VLOOKUP($V16,'CVU IND'!$B$32:$T$43,4+YEAR(FC$2)-YEAR(GERAL!$G$3),FALSE),0),VLOOKUP($V16,GERAL!$B$15:$J$36,9,FALSE))</f>
        <v>496</v>
      </c>
      <c r="FD16" s="146">
        <f>IFERROR(ROUND(VLOOKUP($V16,'CVU IND'!$B$32:$T$43,4+YEAR(FD$2)-YEAR(GERAL!$G$3),FALSE),0),VLOOKUP($V16,GERAL!$B$15:$J$36,9,FALSE))</f>
        <v>496</v>
      </c>
      <c r="FE16" s="146">
        <f>IFERROR(ROUND(VLOOKUP($V16,'CVU IND'!$B$32:$T$43,4+YEAR(FE$2)-YEAR(GERAL!$G$3),FALSE),0),VLOOKUP($V16,GERAL!$B$15:$J$36,9,FALSE))</f>
        <v>496</v>
      </c>
      <c r="FF16" s="146">
        <f>IFERROR(ROUND(VLOOKUP($V16,'CVU IND'!$B$32:$T$43,4+YEAR(FF$2)-YEAR(GERAL!$G$3),FALSE),0),VLOOKUP($V16,GERAL!$B$15:$J$36,9,FALSE))</f>
        <v>496</v>
      </c>
      <c r="FG16" s="146">
        <f>IFERROR(ROUND(VLOOKUP($V16,'CVU IND'!$B$32:$T$43,4+YEAR(FG$2)-YEAR(GERAL!$G$3),FALSE),0),VLOOKUP($V16,GERAL!$B$15:$J$36,9,FALSE))</f>
        <v>496</v>
      </c>
      <c r="FH16" s="146">
        <f>IFERROR(ROUND(VLOOKUP($V16,'CVU IND'!$B$32:$T$43,4+YEAR(FH$2)-YEAR(GERAL!$G$3),FALSE),0),VLOOKUP($V16,GERAL!$B$15:$J$36,9,FALSE))</f>
        <v>496</v>
      </c>
      <c r="FI16" s="146">
        <f>IFERROR(ROUND(VLOOKUP($V16,'CVU IND'!$B$32:$T$43,4+YEAR(FI$2)-YEAR(GERAL!$G$3),FALSE),0),VLOOKUP($V16,GERAL!$B$15:$J$36,9,FALSE))</f>
        <v>496</v>
      </c>
      <c r="FJ16" s="146">
        <f>IFERROR(ROUND(VLOOKUP($V16,'CVU IND'!$B$32:$T$43,4+YEAR(FJ$2)-YEAR(GERAL!$G$3),FALSE),0),VLOOKUP($V16,GERAL!$B$15:$J$36,9,FALSE))</f>
        <v>496</v>
      </c>
      <c r="FK16" s="146">
        <f>IFERROR(ROUND(VLOOKUP($V16,'CVU IND'!$B$32:$T$43,4+YEAR(FK$2)-YEAR(GERAL!$G$3),FALSE),0),VLOOKUP($V16,GERAL!$B$15:$J$36,9,FALSE))</f>
        <v>496</v>
      </c>
      <c r="FL16" s="146">
        <f>IFERROR(ROUND(VLOOKUP($V16,'CVU IND'!$B$32:$T$43,4+YEAR(FL$2)-YEAR(GERAL!$G$3),FALSE),0),VLOOKUP($V16,GERAL!$B$15:$J$36,9,FALSE))</f>
        <v>497</v>
      </c>
      <c r="FM16" s="146">
        <f>IFERROR(ROUND(VLOOKUP($V16,'CVU IND'!$B$32:$T$43,4+YEAR(FM$2)-YEAR(GERAL!$G$3),FALSE),0),VLOOKUP($V16,GERAL!$B$15:$J$36,9,FALSE))</f>
        <v>497</v>
      </c>
      <c r="FN16" s="146">
        <f>IFERROR(ROUND(VLOOKUP($V16,'CVU IND'!$B$32:$T$43,4+YEAR(FN$2)-YEAR(GERAL!$G$3),FALSE),0),VLOOKUP($V16,GERAL!$B$15:$J$36,9,FALSE))</f>
        <v>497</v>
      </c>
      <c r="FO16" s="146">
        <f>IFERROR(ROUND(VLOOKUP($V16,'CVU IND'!$B$32:$T$43,4+YEAR(FO$2)-YEAR(GERAL!$G$3),FALSE),0),VLOOKUP($V16,GERAL!$B$15:$J$36,9,FALSE))</f>
        <v>497</v>
      </c>
      <c r="FP16" s="146">
        <f>IFERROR(ROUND(VLOOKUP($V16,'CVU IND'!$B$32:$T$43,4+YEAR(FP$2)-YEAR(GERAL!$G$3),FALSE),0),VLOOKUP($V16,GERAL!$B$15:$J$36,9,FALSE))</f>
        <v>497</v>
      </c>
      <c r="FQ16" s="146">
        <f>IFERROR(ROUND(VLOOKUP($V16,'CVU IND'!$B$32:$T$43,4+YEAR(FQ$2)-YEAR(GERAL!$G$3),FALSE),0),VLOOKUP($V16,GERAL!$B$15:$J$36,9,FALSE))</f>
        <v>497</v>
      </c>
      <c r="FR16" s="146">
        <f>IFERROR(ROUND(VLOOKUP($V16,'CVU IND'!$B$32:$T$43,4+YEAR(FR$2)-YEAR(GERAL!$G$3),FALSE),0),VLOOKUP($V16,GERAL!$B$15:$J$36,9,FALSE))</f>
        <v>497</v>
      </c>
      <c r="FS16" s="146">
        <f>IFERROR(ROUND(VLOOKUP($V16,'CVU IND'!$B$32:$T$43,4+YEAR(FS$2)-YEAR(GERAL!$G$3),FALSE),0),VLOOKUP($V16,GERAL!$B$15:$J$36,9,FALSE))</f>
        <v>497</v>
      </c>
      <c r="FT16" s="146">
        <f>IFERROR(ROUND(VLOOKUP($V16,'CVU IND'!$B$32:$T$43,4+YEAR(FT$2)-YEAR(GERAL!$G$3),FALSE),0),VLOOKUP($V16,GERAL!$B$15:$J$36,9,FALSE))</f>
        <v>497</v>
      </c>
      <c r="FU16" s="146">
        <f>IFERROR(ROUND(VLOOKUP($V16,'CVU IND'!$B$32:$T$43,4+YEAR(FU$2)-YEAR(GERAL!$G$3),FALSE),0),VLOOKUP($V16,GERAL!$B$15:$J$36,9,FALSE))</f>
        <v>497</v>
      </c>
      <c r="FV16" s="146">
        <f>IFERROR(ROUND(VLOOKUP($V16,'CVU IND'!$B$32:$T$43,4+YEAR(FV$2)-YEAR(GERAL!$G$3),FALSE),0),VLOOKUP($V16,GERAL!$B$15:$J$36,9,FALSE))</f>
        <v>497</v>
      </c>
      <c r="FW16" s="146">
        <f>IFERROR(ROUND(VLOOKUP($V16,'CVU IND'!$B$32:$T$43,4+YEAR(FW$2)-YEAR(GERAL!$G$3),FALSE),0),VLOOKUP($V16,GERAL!$B$15:$J$36,9,FALSE))</f>
        <v>497</v>
      </c>
      <c r="FX16" s="146">
        <f>IFERROR(ROUND(VLOOKUP($V16,'CVU IND'!$B$32:$T$43,4+YEAR(FX$2)-YEAR(GERAL!$G$3),FALSE),0),VLOOKUP($V16,GERAL!$B$15:$J$36,9,FALSE))</f>
        <v>501</v>
      </c>
      <c r="FY16" s="146">
        <f>IFERROR(ROUND(VLOOKUP($V16,'CVU IND'!$B$32:$T$43,4+YEAR(FY$2)-YEAR(GERAL!$G$3),FALSE),0),VLOOKUP($V16,GERAL!$B$15:$J$36,9,FALSE))</f>
        <v>501</v>
      </c>
      <c r="FZ16" s="146">
        <f>IFERROR(ROUND(VLOOKUP($V16,'CVU IND'!$B$32:$T$43,4+YEAR(FZ$2)-YEAR(GERAL!$G$3),FALSE),0),VLOOKUP($V16,GERAL!$B$15:$J$36,9,FALSE))</f>
        <v>501</v>
      </c>
      <c r="GA16" s="146">
        <f>IFERROR(ROUND(VLOOKUP($V16,'CVU IND'!$B$32:$T$43,4+YEAR(GA$2)-YEAR(GERAL!$G$3),FALSE),0),VLOOKUP($V16,GERAL!$B$15:$J$36,9,FALSE))</f>
        <v>501</v>
      </c>
      <c r="GB16" s="146">
        <f>IFERROR(ROUND(VLOOKUP($V16,'CVU IND'!$B$32:$T$43,4+YEAR(GB$2)-YEAR(GERAL!$G$3),FALSE),0),VLOOKUP($V16,GERAL!$B$15:$J$36,9,FALSE))</f>
        <v>501</v>
      </c>
      <c r="GC16" s="146">
        <f>IFERROR(ROUND(VLOOKUP($V16,'CVU IND'!$B$32:$T$43,4+YEAR(GC$2)-YEAR(GERAL!$G$3),FALSE),0),VLOOKUP($V16,GERAL!$B$15:$J$36,9,FALSE))</f>
        <v>501</v>
      </c>
      <c r="GD16" s="146">
        <f>IFERROR(ROUND(VLOOKUP($V16,'CVU IND'!$B$32:$T$43,4+YEAR(GD$2)-YEAR(GERAL!$G$3),FALSE),0),VLOOKUP($V16,GERAL!$B$15:$J$36,9,FALSE))</f>
        <v>501</v>
      </c>
      <c r="GE16" s="146">
        <f>IFERROR(ROUND(VLOOKUP($V16,'CVU IND'!$B$32:$T$43,4+YEAR(GE$2)-YEAR(GERAL!$G$3),FALSE),0),VLOOKUP($V16,GERAL!$B$15:$J$36,9,FALSE))</f>
        <v>501</v>
      </c>
      <c r="GF16" s="146">
        <f>IFERROR(ROUND(VLOOKUP($V16,'CVU IND'!$B$32:$T$43,4+YEAR(GF$2)-YEAR(GERAL!$G$3),FALSE),0),VLOOKUP($V16,GERAL!$B$15:$J$36,9,FALSE))</f>
        <v>501</v>
      </c>
      <c r="GG16" s="146">
        <f>IFERROR(ROUND(VLOOKUP($V16,'CVU IND'!$B$32:$T$43,4+YEAR(GG$2)-YEAR(GERAL!$G$3),FALSE),0),VLOOKUP($V16,GERAL!$B$15:$J$36,9,FALSE))</f>
        <v>501</v>
      </c>
      <c r="GH16" s="146">
        <f>IFERROR(ROUND(VLOOKUP($V16,'CVU IND'!$B$32:$T$43,4+YEAR(GH$2)-YEAR(GERAL!$G$3),FALSE),0),VLOOKUP($V16,GERAL!$B$15:$J$36,9,FALSE))</f>
        <v>501</v>
      </c>
      <c r="GI16" s="146">
        <f>IFERROR(ROUND(VLOOKUP($V16,'CVU IND'!$B$32:$T$43,4+YEAR(GI$2)-YEAR(GERAL!$G$3),FALSE),0),VLOOKUP($V16,GERAL!$B$15:$J$36,9,FALSE))</f>
        <v>501</v>
      </c>
      <c r="GJ16" s="146">
        <f>IFERROR(ROUND(VLOOKUP($V16,'CVU IND'!$B$32:$T$43,4+YEAR(GJ$2)-YEAR(GERAL!$G$3),FALSE),0),VLOOKUP($V16,GERAL!$B$15:$J$36,9,FALSE))</f>
        <v>504</v>
      </c>
      <c r="GK16" s="146">
        <f>IFERROR(ROUND(VLOOKUP($V16,'CVU IND'!$B$32:$T$43,4+YEAR(GK$2)-YEAR(GERAL!$G$3),FALSE),0),VLOOKUP($V16,GERAL!$B$15:$J$36,9,FALSE))</f>
        <v>504</v>
      </c>
      <c r="GL16" s="146">
        <f>IFERROR(ROUND(VLOOKUP($V16,'CVU IND'!$B$32:$T$43,4+YEAR(GL$2)-YEAR(GERAL!$G$3),FALSE),0),VLOOKUP($V16,GERAL!$B$15:$J$36,9,FALSE))</f>
        <v>504</v>
      </c>
      <c r="GM16" s="146">
        <f>IFERROR(ROUND(VLOOKUP($V16,'CVU IND'!$B$32:$T$43,4+YEAR(GM$2)-YEAR(GERAL!$G$3),FALSE),0),VLOOKUP($V16,GERAL!$B$15:$J$36,9,FALSE))</f>
        <v>504</v>
      </c>
      <c r="GN16" s="146">
        <f>IFERROR(ROUND(VLOOKUP($V16,'CVU IND'!$B$32:$T$43,4+YEAR(GN$2)-YEAR(GERAL!$G$3),FALSE),0),VLOOKUP($V16,GERAL!$B$15:$J$36,9,FALSE))</f>
        <v>504</v>
      </c>
      <c r="GO16" s="146">
        <f>IFERROR(ROUND(VLOOKUP($V16,'CVU IND'!$B$32:$T$43,4+YEAR(GO$2)-YEAR(GERAL!$G$3),FALSE),0),VLOOKUP($V16,GERAL!$B$15:$J$36,9,FALSE))</f>
        <v>504</v>
      </c>
      <c r="GP16" s="146">
        <f>IFERROR(ROUND(VLOOKUP($V16,'CVU IND'!$B$32:$T$43,4+YEAR(GP$2)-YEAR(GERAL!$G$3),FALSE),0),VLOOKUP($V16,GERAL!$B$15:$J$36,9,FALSE))</f>
        <v>504</v>
      </c>
      <c r="GQ16" s="146">
        <f>IFERROR(ROUND(VLOOKUP($V16,'CVU IND'!$B$32:$T$43,4+YEAR(GQ$2)-YEAR(GERAL!$G$3),FALSE),0),VLOOKUP($V16,GERAL!$B$15:$J$36,9,FALSE))</f>
        <v>504</v>
      </c>
      <c r="GR16" s="146">
        <f>IFERROR(ROUND(VLOOKUP($V16,'CVU IND'!$B$32:$T$43,4+YEAR(GR$2)-YEAR(GERAL!$G$3),FALSE),0),VLOOKUP($V16,GERAL!$B$15:$J$36,9,FALSE))</f>
        <v>504</v>
      </c>
      <c r="GS16" s="146">
        <f>IFERROR(ROUND(VLOOKUP($V16,'CVU IND'!$B$32:$T$43,4+YEAR(GS$2)-YEAR(GERAL!$G$3),FALSE),0),VLOOKUP($V16,GERAL!$B$15:$J$36,9,FALSE))</f>
        <v>504</v>
      </c>
      <c r="GT16" s="146">
        <f>IFERROR(ROUND(VLOOKUP($V16,'CVU IND'!$B$32:$T$43,4+YEAR(GT$2)-YEAR(GERAL!$G$3),FALSE),0),VLOOKUP($V16,GERAL!$B$15:$J$36,9,FALSE))</f>
        <v>504</v>
      </c>
      <c r="GU16" s="146">
        <f>IFERROR(ROUND(VLOOKUP($V16,'CVU IND'!$B$32:$T$43,4+YEAR(GU$2)-YEAR(GERAL!$G$3),FALSE),0),VLOOKUP($V16,GERAL!$B$15:$J$36,9,FALSE))</f>
        <v>504</v>
      </c>
      <c r="GV16" s="146" t="e">
        <f>IFERROR(ROUND(VLOOKUP($V16,'CVU IND'!$B$32:$T$42,5+YEAR(GV$2)-YEAR(GERAL!$G$3),FALSE),0),VLOOKUP($B16,GERAL!$B$15:$J$36,9,FALSE))</f>
        <v>#N/A</v>
      </c>
      <c r="GW16" s="146" t="e">
        <f>IFERROR(ROUND(VLOOKUP($V16,'CVU IND'!$B$32:$T$42,5+YEAR(GW$2)-YEAR(GERAL!$G$3),FALSE),0),VLOOKUP($B16,GERAL!$B$15:$J$36,9,FALSE))</f>
        <v>#N/A</v>
      </c>
      <c r="GX16" s="146" t="e">
        <f>IFERROR(ROUND(VLOOKUP($V16,'CVU IND'!$B$32:$T$42,5+YEAR(GX$2)-YEAR(GERAL!$G$3),FALSE),0),VLOOKUP($B16,GERAL!$B$15:$J$36,9,FALSE))</f>
        <v>#N/A</v>
      </c>
      <c r="GY16" s="146" t="e">
        <f>IFERROR(ROUND(VLOOKUP($V16,'CVU IND'!$B$32:$T$42,5+YEAR(GY$2)-YEAR(GERAL!$G$3),FALSE),0),VLOOKUP($B16,GERAL!$B$15:$J$36,9,FALSE))</f>
        <v>#N/A</v>
      </c>
      <c r="GZ16" s="146" t="e">
        <f>IFERROR(ROUND(VLOOKUP($V16,'CVU IND'!$B$32:$T$42,5+YEAR(GZ$2)-YEAR(GERAL!$G$3),FALSE),0),VLOOKUP($B16,GERAL!$B$15:$J$36,9,FALSE))</f>
        <v>#N/A</v>
      </c>
      <c r="HA16" s="146" t="e">
        <f>IFERROR(ROUND(VLOOKUP($V16,'CVU IND'!$B$32:$T$42,5+YEAR(HA$2)-YEAR(GERAL!$G$3),FALSE),0),VLOOKUP($B16,GERAL!$B$15:$J$36,9,FALSE))</f>
        <v>#N/A</v>
      </c>
      <c r="HB16" s="146" t="e">
        <f>IFERROR(ROUND(VLOOKUP($V16,'CVU IND'!$B$32:$T$42,5+YEAR(HB$2)-YEAR(GERAL!$G$3),FALSE),0),VLOOKUP($B16,GERAL!$B$15:$J$36,9,FALSE))</f>
        <v>#N/A</v>
      </c>
      <c r="HC16" s="146" t="e">
        <f>IFERROR(ROUND(VLOOKUP($V16,'CVU IND'!$B$32:$T$42,5+YEAR(HC$2)-YEAR(GERAL!$G$3),FALSE),0),VLOOKUP($B16,GERAL!$B$15:$J$36,9,FALSE))</f>
        <v>#N/A</v>
      </c>
      <c r="HD16" s="146" t="e">
        <f>IFERROR(ROUND(VLOOKUP($V16,'CVU IND'!$B$32:$T$42,5+YEAR(HD$2)-YEAR(GERAL!$G$3),FALSE),0),VLOOKUP($B16,GERAL!$B$15:$J$36,9,FALSE))</f>
        <v>#N/A</v>
      </c>
      <c r="HE16" s="146" t="e">
        <f>IFERROR(ROUND(VLOOKUP($V16,'CVU IND'!$B$32:$T$42,5+YEAR(HE$2)-YEAR(GERAL!$G$3),FALSE),0),VLOOKUP($B16,GERAL!$B$15:$J$36,9,FALSE))</f>
        <v>#N/A</v>
      </c>
      <c r="HF16" s="146" t="e">
        <f>IFERROR(ROUND(VLOOKUP($V16,'CVU IND'!$B$32:$T$42,5+YEAR(HF$2)-YEAR(GERAL!$G$3),FALSE),0),VLOOKUP($B16,GERAL!$B$15:$J$36,9,FALSE))</f>
        <v>#N/A</v>
      </c>
      <c r="HG16" s="146" t="e">
        <f>IFERROR(ROUND(VLOOKUP($V16,'CVU IND'!$B$32:$T$42,5+YEAR(HG$2)-YEAR(GERAL!$G$3),FALSE),0),VLOOKUP($B16,GERAL!$B$15:$J$36,9,FALSE))</f>
        <v>#N/A</v>
      </c>
      <c r="HH16" s="146" t="e">
        <f>IFERROR(ROUND(VLOOKUP($V16,'CVU IND'!$B$32:$T$42,5+YEAR(HH$2)-YEAR(GERAL!$G$3),FALSE),0),VLOOKUP($B16,GERAL!$B$15:$J$36,9,FALSE))</f>
        <v>#N/A</v>
      </c>
      <c r="HI16" s="146" t="e">
        <f>IFERROR(ROUND(VLOOKUP($V16,'CVU IND'!$B$32:$T$42,5+YEAR(HI$2)-YEAR(GERAL!$G$3),FALSE),0),VLOOKUP($B16,GERAL!$B$15:$J$36,9,FALSE))</f>
        <v>#N/A</v>
      </c>
      <c r="HJ16" s="146" t="e">
        <f>IFERROR(ROUND(VLOOKUP($V16,'CVU IND'!$B$32:$T$42,5+YEAR(HJ$2)-YEAR(GERAL!$G$3),FALSE),0),VLOOKUP($B16,GERAL!$B$15:$J$36,9,FALSE))</f>
        <v>#N/A</v>
      </c>
      <c r="HK16" s="146" t="e">
        <f>IFERROR(ROUND(VLOOKUP($V16,'CVU IND'!$B$32:$T$42,5+YEAR(HK$2)-YEAR(GERAL!$G$3),FALSE),0),VLOOKUP($B16,GERAL!$B$15:$J$36,9,FALSE))</f>
        <v>#N/A</v>
      </c>
      <c r="HL16" s="146" t="e">
        <f>IFERROR(ROUND(VLOOKUP($V16,'CVU IND'!$B$32:$T$42,5+YEAR(HL$2)-YEAR(GERAL!$G$3),FALSE),0),VLOOKUP($B16,GERAL!$B$15:$J$36,9,FALSE))</f>
        <v>#N/A</v>
      </c>
      <c r="HM16" s="146" t="e">
        <f>IFERROR(ROUND(VLOOKUP($V16,'CVU IND'!$B$32:$T$42,5+YEAR(HM$2)-YEAR(GERAL!$G$3),FALSE),0),VLOOKUP($B16,GERAL!$B$15:$J$36,9,FALSE))</f>
        <v>#N/A</v>
      </c>
      <c r="HN16" s="146" t="e">
        <f>IFERROR(ROUND(VLOOKUP($V16,'CVU IND'!$B$32:$T$42,5+YEAR(HN$2)-YEAR(GERAL!$G$3),FALSE),0),VLOOKUP($B16,GERAL!$B$15:$J$36,9,FALSE))</f>
        <v>#N/A</v>
      </c>
      <c r="HO16" s="146" t="e">
        <f>IFERROR(ROUND(VLOOKUP($V16,'CVU IND'!$B$32:$T$42,5+YEAR(HO$2)-YEAR(GERAL!$G$3),FALSE),0),VLOOKUP($B16,GERAL!$B$15:$J$36,9,FALSE))</f>
        <v>#N/A</v>
      </c>
      <c r="HP16" s="146" t="e">
        <f>IFERROR(ROUND(VLOOKUP($V16,'CVU IND'!$B$32:$T$42,5+YEAR(HP$2)-YEAR(GERAL!$G$3),FALSE),0),VLOOKUP($B16,GERAL!$B$15:$J$36,9,FALSE))</f>
        <v>#N/A</v>
      </c>
      <c r="HQ16" s="146" t="e">
        <f>IFERROR(ROUND(VLOOKUP($V16,'CVU IND'!$B$32:$T$42,5+YEAR(HQ$2)-YEAR(GERAL!$G$3),FALSE),0),VLOOKUP($B16,GERAL!$B$15:$J$36,9,FALSE))</f>
        <v>#N/A</v>
      </c>
      <c r="HR16" s="146" t="e">
        <f>IFERROR(ROUND(VLOOKUP($V16,'CVU IND'!$B$32:$T$42,5+YEAR(HR$2)-YEAR(GERAL!$G$3),FALSE),0),VLOOKUP($B16,GERAL!$B$15:$J$36,9,FALSE))</f>
        <v>#N/A</v>
      </c>
      <c r="HS16" s="146" t="e">
        <f>IFERROR(ROUND(VLOOKUP($V16,'CVU IND'!$B$32:$T$42,5+YEAR(HS$2)-YEAR(GERAL!$G$3),FALSE),0),VLOOKUP($B16,GERAL!$B$15:$J$36,9,FALSE))</f>
        <v>#N/A</v>
      </c>
      <c r="HT16" s="146" t="e">
        <f>IFERROR(ROUND(VLOOKUP($V16,'CVU IND'!$B$32:$T$42,5+YEAR(HT$2)-YEAR(GERAL!$G$3),FALSE),0),VLOOKUP($B16,GERAL!$B$15:$J$36,9,FALSE))</f>
        <v>#N/A</v>
      </c>
      <c r="HU16" s="146" t="e">
        <f>IFERROR(ROUND(VLOOKUP($V16,'CVU IND'!$B$32:$T$42,5+YEAR(HU$2)-YEAR(GERAL!$G$3),FALSE),0),VLOOKUP($B16,GERAL!$B$15:$J$36,9,FALSE))</f>
        <v>#N/A</v>
      </c>
      <c r="HV16" s="146" t="e">
        <f>IFERROR(ROUND(VLOOKUP($V16,'CVU IND'!$B$32:$T$42,5+YEAR(HV$2)-YEAR(GERAL!$G$3),FALSE),0),VLOOKUP($B16,GERAL!$B$15:$J$36,9,FALSE))</f>
        <v>#N/A</v>
      </c>
      <c r="HW16" s="146" t="e">
        <f>IFERROR(ROUND(VLOOKUP($V16,'CVU IND'!$B$32:$T$42,5+YEAR(HW$2)-YEAR(GERAL!$G$3),FALSE),0),VLOOKUP($B16,GERAL!$B$15:$J$36,9,FALSE))</f>
        <v>#N/A</v>
      </c>
      <c r="HX16" s="146" t="e">
        <f>IFERROR(ROUND(VLOOKUP($V16,'CVU IND'!$B$32:$T$42,5+YEAR(HX$2)-YEAR(GERAL!$G$3),FALSE),0),VLOOKUP($B16,GERAL!$B$15:$J$36,9,FALSE))</f>
        <v>#N/A</v>
      </c>
      <c r="HY16" s="146" t="e">
        <f>IFERROR(ROUND(VLOOKUP($V16,'CVU IND'!$B$32:$T$42,5+YEAR(HY$2)-YEAR(GERAL!$G$3),FALSE),0),VLOOKUP($B16,GERAL!$B$15:$J$36,9,FALSE))</f>
        <v>#N/A</v>
      </c>
      <c r="HZ16" s="146" t="e">
        <f>IFERROR(ROUND(VLOOKUP($V16,'CVU IND'!$B$32:$T$42,5+YEAR(HZ$2)-YEAR(GERAL!$G$3),FALSE),0),VLOOKUP($B16,GERAL!$B$15:$J$36,9,FALSE))</f>
        <v>#N/A</v>
      </c>
      <c r="IA16" s="146" t="e">
        <f>IFERROR(ROUND(VLOOKUP($V16,'CVU IND'!$B$32:$T$42,5+YEAR(IA$2)-YEAR(GERAL!$G$3),FALSE),0),VLOOKUP($B16,GERAL!$B$15:$J$36,9,FALSE))</f>
        <v>#N/A</v>
      </c>
      <c r="IB16" s="146" t="e">
        <f>IFERROR(ROUND(VLOOKUP($V16,'CVU IND'!$B$32:$T$42,5+YEAR(IB$2)-YEAR(GERAL!$G$3),FALSE),0),VLOOKUP($B16,GERAL!$B$15:$J$36,9,FALSE))</f>
        <v>#N/A</v>
      </c>
      <c r="IC16" s="146" t="e">
        <f>IFERROR(ROUND(VLOOKUP($V16,'CVU IND'!$B$32:$T$42,5+YEAR(IC$2)-YEAR(GERAL!$G$3),FALSE),0),VLOOKUP($B16,GERAL!$B$15:$J$36,9,FALSE))</f>
        <v>#N/A</v>
      </c>
      <c r="ID16" s="146" t="e">
        <f>IFERROR(ROUND(VLOOKUP($V16,'CVU IND'!$B$32:$T$42,5+YEAR(ID$2)-YEAR(GERAL!$G$3),FALSE),0),VLOOKUP($B16,GERAL!$B$15:$J$36,9,FALSE))</f>
        <v>#N/A</v>
      </c>
      <c r="IE16" s="146" t="e">
        <f>IFERROR(ROUND(VLOOKUP($V16,'CVU IND'!$B$32:$T$42,5+YEAR(IE$2)-YEAR(GERAL!$G$3),FALSE),0),VLOOKUP($B16,GERAL!$B$15:$J$36,9,FALSE))</f>
        <v>#N/A</v>
      </c>
      <c r="IF16" s="146" t="e">
        <f>IFERROR(ROUND(VLOOKUP($V16,'CVU IND'!$B$32:$T$42,5+YEAR(IF$2)-YEAR(GERAL!$G$3),FALSE),0),VLOOKUP($B16,GERAL!$B$15:$J$36,9,FALSE))</f>
        <v>#N/A</v>
      </c>
      <c r="IG16" s="146" t="e">
        <f>IFERROR(ROUND(VLOOKUP($V16,'CVU IND'!$B$32:$T$42,5+YEAR(IG$2)-YEAR(GERAL!$G$3),FALSE),0),VLOOKUP($B16,GERAL!$B$15:$J$36,9,FALSE))</f>
        <v>#N/A</v>
      </c>
      <c r="IH16" s="146" t="e">
        <f>IFERROR(ROUND(VLOOKUP($V16,'CVU IND'!$B$32:$T$42,5+YEAR(IH$2)-YEAR(GERAL!$G$3),FALSE),0),VLOOKUP($B16,GERAL!$B$15:$J$36,9,FALSE))</f>
        <v>#N/A</v>
      </c>
      <c r="II16" s="146" t="e">
        <f>IFERROR(ROUND(VLOOKUP($V16,'CVU IND'!$B$32:$T$42,5+YEAR(II$2)-YEAR(GERAL!$G$3),FALSE),0),VLOOKUP($B16,GERAL!$B$15:$J$36,9,FALSE))</f>
        <v>#N/A</v>
      </c>
      <c r="IJ16" s="146" t="e">
        <f>IFERROR(ROUND(VLOOKUP($V16,'CVU IND'!$B$32:$T$42,5+YEAR(IJ$2)-YEAR(GERAL!$G$3),FALSE),0),VLOOKUP($B16,GERAL!$B$15:$J$36,9,FALSE))</f>
        <v>#N/A</v>
      </c>
      <c r="IK16" s="146" t="e">
        <f>IFERROR(ROUND(VLOOKUP($V16,'CVU IND'!$B$32:$T$42,5+YEAR(IK$2)-YEAR(GERAL!$G$3),FALSE),0),VLOOKUP($B16,GERAL!$B$15:$J$36,9,FALSE))</f>
        <v>#N/A</v>
      </c>
      <c r="IL16" s="146" t="e">
        <f>IFERROR(ROUND(VLOOKUP($V16,'CVU IND'!$B$32:$T$42,5+YEAR(IL$2)-YEAR(GERAL!$G$3),FALSE),0),VLOOKUP($B16,GERAL!$B$15:$J$36,9,FALSE))</f>
        <v>#N/A</v>
      </c>
      <c r="IM16" s="146" t="e">
        <f>IFERROR(ROUND(VLOOKUP($V16,'CVU IND'!$B$32:$T$42,5+YEAR(IM$2)-YEAR(GERAL!$G$3),FALSE),0),VLOOKUP($B16,GERAL!$B$15:$J$36,9,FALSE))</f>
        <v>#N/A</v>
      </c>
      <c r="IN16" s="146" t="e">
        <f>IFERROR(ROUND(VLOOKUP($V16,'CVU IND'!$B$32:$T$42,5+YEAR(IN$2)-YEAR(GERAL!$G$3),FALSE),0),VLOOKUP($B16,GERAL!$B$15:$J$36,9,FALSE))</f>
        <v>#N/A</v>
      </c>
      <c r="IO16" s="146" t="e">
        <f>IFERROR(ROUND(VLOOKUP($V16,'CVU IND'!$B$32:$T$42,5+YEAR(IO$2)-YEAR(GERAL!$G$3),FALSE),0),VLOOKUP($B16,GERAL!$B$15:$J$36,9,FALSE))</f>
        <v>#N/A</v>
      </c>
      <c r="IP16" s="146" t="e">
        <f>IFERROR(ROUND(VLOOKUP($V16,'CVU IND'!$B$32:$T$42,5+YEAR(IP$2)-YEAR(GERAL!$G$3),FALSE),0),VLOOKUP($B16,GERAL!$B$15:$J$36,9,FALSE))</f>
        <v>#N/A</v>
      </c>
      <c r="IQ16" s="146" t="e">
        <f>IFERROR(ROUND(VLOOKUP($V16,'CVU IND'!$B$32:$T$42,5+YEAR(IQ$2)-YEAR(GERAL!$G$3),FALSE),0),VLOOKUP($B16,GERAL!$B$15:$J$36,9,FALSE))</f>
        <v>#N/A</v>
      </c>
    </row>
    <row r="17" spans="1:251" x14ac:dyDescent="0.25">
      <c r="A17" s="155">
        <v>435</v>
      </c>
      <c r="B17" s="176" t="s">
        <v>407</v>
      </c>
      <c r="C17" s="155">
        <v>4</v>
      </c>
      <c r="D17" s="177">
        <v>0.01</v>
      </c>
      <c r="E17" s="178">
        <f>GERAL!$I$26*1000</f>
        <v>70489.439533907018</v>
      </c>
      <c r="F17" s="179">
        <f>GERAL!$K$26</f>
        <v>0</v>
      </c>
      <c r="G17" s="180">
        <f t="shared" si="2"/>
        <v>451</v>
      </c>
      <c r="H17" s="181"/>
      <c r="I17" s="181"/>
      <c r="J17" s="145">
        <f>GERAL!$N$26</f>
        <v>2024</v>
      </c>
      <c r="K17" s="145">
        <f>J17*12-YEAR(GERAL!$G$3)*12+1</f>
        <v>49</v>
      </c>
      <c r="L17" s="181"/>
      <c r="M17" s="181"/>
      <c r="N17" s="182"/>
      <c r="O17" s="181"/>
      <c r="P17" s="146">
        <f>(1-GERAL!$P$26/100)*(1-GERAL!$Q$26/100)</f>
        <v>0.95062499999999994</v>
      </c>
      <c r="V17" s="155" t="s">
        <v>183</v>
      </c>
      <c r="X17" s="146">
        <f>IFERROR(ROUND(VLOOKUP($V17,'CVU IND'!$B$32:$T$43,4+YEAR(X$2)-YEAR(GERAL!$G$3),FALSE),0),VLOOKUP($V17,GERAL!$B$15:$J$36,9,FALSE))</f>
        <v>451</v>
      </c>
      <c r="Y17" s="146">
        <f>IFERROR(ROUND(VLOOKUP($V17,'CVU IND'!$B$32:$T$43,4+YEAR(Y$2)-YEAR(GERAL!$G$3),FALSE),0),VLOOKUP($V17,GERAL!$B$15:$J$36,9,FALSE))</f>
        <v>451</v>
      </c>
      <c r="Z17" s="146">
        <f>IFERROR(ROUND(VLOOKUP($V17,'CVU IND'!$B$32:$T$43,4+YEAR(Z$2)-YEAR(GERAL!$G$3),FALSE),0),VLOOKUP($V17,GERAL!$B$15:$J$36,9,FALSE))</f>
        <v>451</v>
      </c>
      <c r="AA17" s="146">
        <f>IFERROR(ROUND(VLOOKUP($V17,'CVU IND'!$B$32:$T$43,4+YEAR(AA$2)-YEAR(GERAL!$G$3),FALSE),0),VLOOKUP($V17,GERAL!$B$15:$J$36,9,FALSE))</f>
        <v>451</v>
      </c>
      <c r="AB17" s="146">
        <f>IFERROR(ROUND(VLOOKUP($V17,'CVU IND'!$B$32:$T$43,4+YEAR(AB$2)-YEAR(GERAL!$G$3),FALSE),0),VLOOKUP($V17,GERAL!$B$15:$J$36,9,FALSE))</f>
        <v>451</v>
      </c>
      <c r="AC17" s="146">
        <f>IFERROR(ROUND(VLOOKUP($V17,'CVU IND'!$B$32:$T$43,4+YEAR(AC$2)-YEAR(GERAL!$G$3),FALSE),0),VLOOKUP($V17,GERAL!$B$15:$J$36,9,FALSE))</f>
        <v>451</v>
      </c>
      <c r="AD17" s="146">
        <f>IFERROR(ROUND(VLOOKUP($V17,'CVU IND'!$B$32:$T$43,4+YEAR(AD$2)-YEAR(GERAL!$G$3),FALSE),0),VLOOKUP($V17,GERAL!$B$15:$J$36,9,FALSE))</f>
        <v>451</v>
      </c>
      <c r="AE17" s="146">
        <f>IFERROR(ROUND(VLOOKUP($V17,'CVU IND'!$B$32:$T$43,4+YEAR(AE$2)-YEAR(GERAL!$G$3),FALSE),0),VLOOKUP($V17,GERAL!$B$15:$J$36,9,FALSE))</f>
        <v>451</v>
      </c>
      <c r="AF17" s="146">
        <f>IFERROR(ROUND(VLOOKUP($V17,'CVU IND'!$B$32:$T$43,4+YEAR(AF$2)-YEAR(GERAL!$G$3),FALSE),0),VLOOKUP($V17,GERAL!$B$15:$J$36,9,FALSE))</f>
        <v>451</v>
      </c>
      <c r="AG17" s="146">
        <f>IFERROR(ROUND(VLOOKUP($V17,'CVU IND'!$B$32:$T$43,4+YEAR(AG$2)-YEAR(GERAL!$G$3),FALSE),0),VLOOKUP($V17,GERAL!$B$15:$J$36,9,FALSE))</f>
        <v>451</v>
      </c>
      <c r="AH17" s="146">
        <f>IFERROR(ROUND(VLOOKUP($V17,'CVU IND'!$B$32:$T$43,4+YEAR(AH$2)-YEAR(GERAL!$G$3),FALSE),0),VLOOKUP($V17,GERAL!$B$15:$J$36,9,FALSE))</f>
        <v>451</v>
      </c>
      <c r="AI17" s="146">
        <f>IFERROR(ROUND(VLOOKUP($V17,'CVU IND'!$B$32:$T$43,4+YEAR(AI$2)-YEAR(GERAL!$G$3),FALSE),0),VLOOKUP($V17,GERAL!$B$15:$J$36,9,FALSE))</f>
        <v>451</v>
      </c>
      <c r="AJ17" s="146">
        <f>IFERROR(ROUND(VLOOKUP($V17,'CVU IND'!$B$32:$T$43,4+YEAR(AJ$2)-YEAR(GERAL!$G$3),FALSE),0),VLOOKUP($V17,GERAL!$B$15:$J$36,9,FALSE))</f>
        <v>454</v>
      </c>
      <c r="AK17" s="146">
        <f>IFERROR(ROUND(VLOOKUP($V17,'CVU IND'!$B$32:$T$43,4+YEAR(AK$2)-YEAR(GERAL!$G$3),FALSE),0),VLOOKUP($V17,GERAL!$B$15:$J$36,9,FALSE))</f>
        <v>454</v>
      </c>
      <c r="AL17" s="146">
        <f>IFERROR(ROUND(VLOOKUP($V17,'CVU IND'!$B$32:$T$43,4+YEAR(AL$2)-YEAR(GERAL!$G$3),FALSE),0),VLOOKUP($V17,GERAL!$B$15:$J$36,9,FALSE))</f>
        <v>454</v>
      </c>
      <c r="AM17" s="146">
        <f>IFERROR(ROUND(VLOOKUP($V17,'CVU IND'!$B$32:$T$43,4+YEAR(AM$2)-YEAR(GERAL!$G$3),FALSE),0),VLOOKUP($V17,GERAL!$B$15:$J$36,9,FALSE))</f>
        <v>454</v>
      </c>
      <c r="AN17" s="146">
        <f>IFERROR(ROUND(VLOOKUP($V17,'CVU IND'!$B$32:$T$43,4+YEAR(AN$2)-YEAR(GERAL!$G$3),FALSE),0),VLOOKUP($V17,GERAL!$B$15:$J$36,9,FALSE))</f>
        <v>454</v>
      </c>
      <c r="AO17" s="146">
        <f>IFERROR(ROUND(VLOOKUP($V17,'CVU IND'!$B$32:$T$43,4+YEAR(AO$2)-YEAR(GERAL!$G$3),FALSE),0),VLOOKUP($V17,GERAL!$B$15:$J$36,9,FALSE))</f>
        <v>454</v>
      </c>
      <c r="AP17" s="146">
        <f>IFERROR(ROUND(VLOOKUP($V17,'CVU IND'!$B$32:$T$43,4+YEAR(AP$2)-YEAR(GERAL!$G$3),FALSE),0),VLOOKUP($V17,GERAL!$B$15:$J$36,9,FALSE))</f>
        <v>454</v>
      </c>
      <c r="AQ17" s="146">
        <f>IFERROR(ROUND(VLOOKUP($V17,'CVU IND'!$B$32:$T$43,4+YEAR(AQ$2)-YEAR(GERAL!$G$3),FALSE),0),VLOOKUP($V17,GERAL!$B$15:$J$36,9,FALSE))</f>
        <v>454</v>
      </c>
      <c r="AR17" s="146">
        <f>IFERROR(ROUND(VLOOKUP($V17,'CVU IND'!$B$32:$T$43,4+YEAR(AR$2)-YEAR(GERAL!$G$3),FALSE),0),VLOOKUP($V17,GERAL!$B$15:$J$36,9,FALSE))</f>
        <v>454</v>
      </c>
      <c r="AS17" s="146">
        <f>IFERROR(ROUND(VLOOKUP($V17,'CVU IND'!$B$32:$T$43,4+YEAR(AS$2)-YEAR(GERAL!$G$3),FALSE),0),VLOOKUP($V17,GERAL!$B$15:$J$36,9,FALSE))</f>
        <v>454</v>
      </c>
      <c r="AT17" s="146">
        <f>IFERROR(ROUND(VLOOKUP($V17,'CVU IND'!$B$32:$T$43,4+YEAR(AT$2)-YEAR(GERAL!$G$3),FALSE),0),VLOOKUP($V17,GERAL!$B$15:$J$36,9,FALSE))</f>
        <v>454</v>
      </c>
      <c r="AU17" s="146">
        <f>IFERROR(ROUND(VLOOKUP($V17,'CVU IND'!$B$32:$T$43,4+YEAR(AU$2)-YEAR(GERAL!$G$3),FALSE),0),VLOOKUP($V17,GERAL!$B$15:$J$36,9,FALSE))</f>
        <v>454</v>
      </c>
      <c r="AV17" s="146">
        <f>IFERROR(ROUND(VLOOKUP($V17,'CVU IND'!$B$32:$T$43,4+YEAR(AV$2)-YEAR(GERAL!$G$3),FALSE),0),VLOOKUP($V17,GERAL!$B$15:$J$36,9,FALSE))</f>
        <v>454</v>
      </c>
      <c r="AW17" s="146">
        <f>IFERROR(ROUND(VLOOKUP($V17,'CVU IND'!$B$32:$T$43,4+YEAR(AW$2)-YEAR(GERAL!$G$3),FALSE),0),VLOOKUP($V17,GERAL!$B$15:$J$36,9,FALSE))</f>
        <v>454</v>
      </c>
      <c r="AX17" s="146">
        <f>IFERROR(ROUND(VLOOKUP($V17,'CVU IND'!$B$32:$T$43,4+YEAR(AX$2)-YEAR(GERAL!$G$3),FALSE),0),VLOOKUP($V17,GERAL!$B$15:$J$36,9,FALSE))</f>
        <v>454</v>
      </c>
      <c r="AY17" s="146">
        <f>IFERROR(ROUND(VLOOKUP($V17,'CVU IND'!$B$32:$T$43,4+YEAR(AY$2)-YEAR(GERAL!$G$3),FALSE),0),VLOOKUP($V17,GERAL!$B$15:$J$36,9,FALSE))</f>
        <v>454</v>
      </c>
      <c r="AZ17" s="146">
        <f>IFERROR(ROUND(VLOOKUP($V17,'CVU IND'!$B$32:$T$43,4+YEAR(AZ$2)-YEAR(GERAL!$G$3),FALSE),0),VLOOKUP($V17,GERAL!$B$15:$J$36,9,FALSE))</f>
        <v>454</v>
      </c>
      <c r="BA17" s="146">
        <f>IFERROR(ROUND(VLOOKUP($V17,'CVU IND'!$B$32:$T$43,4+YEAR(BA$2)-YEAR(GERAL!$G$3),FALSE),0),VLOOKUP($V17,GERAL!$B$15:$J$36,9,FALSE))</f>
        <v>454</v>
      </c>
      <c r="BB17" s="146">
        <f>IFERROR(ROUND(VLOOKUP($V17,'CVU IND'!$B$32:$T$43,4+YEAR(BB$2)-YEAR(GERAL!$G$3),FALSE),0),VLOOKUP($V17,GERAL!$B$15:$J$36,9,FALSE))</f>
        <v>454</v>
      </c>
      <c r="BC17" s="146">
        <f>IFERROR(ROUND(VLOOKUP($V17,'CVU IND'!$B$32:$T$43,4+YEAR(BC$2)-YEAR(GERAL!$G$3),FALSE),0),VLOOKUP($V17,GERAL!$B$15:$J$36,9,FALSE))</f>
        <v>454</v>
      </c>
      <c r="BD17" s="146">
        <f>IFERROR(ROUND(VLOOKUP($V17,'CVU IND'!$B$32:$T$43,4+YEAR(BD$2)-YEAR(GERAL!$G$3),FALSE),0),VLOOKUP($V17,GERAL!$B$15:$J$36,9,FALSE))</f>
        <v>454</v>
      </c>
      <c r="BE17" s="146">
        <f>IFERROR(ROUND(VLOOKUP($V17,'CVU IND'!$B$32:$T$43,4+YEAR(BE$2)-YEAR(GERAL!$G$3),FALSE),0),VLOOKUP($V17,GERAL!$B$15:$J$36,9,FALSE))</f>
        <v>454</v>
      </c>
      <c r="BF17" s="146">
        <f>IFERROR(ROUND(VLOOKUP($V17,'CVU IND'!$B$32:$T$43,4+YEAR(BF$2)-YEAR(GERAL!$G$3),FALSE),0),VLOOKUP($V17,GERAL!$B$15:$J$36,9,FALSE))</f>
        <v>454</v>
      </c>
      <c r="BG17" s="146">
        <f>IFERROR(ROUND(VLOOKUP($V17,'CVU IND'!$B$32:$T$43,4+YEAR(BG$2)-YEAR(GERAL!$G$3),FALSE),0),VLOOKUP($V17,GERAL!$B$15:$J$36,9,FALSE))</f>
        <v>454</v>
      </c>
      <c r="BH17" s="146">
        <f>IFERROR(ROUND(VLOOKUP($V17,'CVU IND'!$B$32:$T$43,4+YEAR(BH$2)-YEAR(GERAL!$G$3),FALSE),0),VLOOKUP($V17,GERAL!$B$15:$J$36,9,FALSE))</f>
        <v>456</v>
      </c>
      <c r="BI17" s="146">
        <f>IFERROR(ROUND(VLOOKUP($V17,'CVU IND'!$B$32:$T$43,4+YEAR(BI$2)-YEAR(GERAL!$G$3),FALSE),0),VLOOKUP($V17,GERAL!$B$15:$J$36,9,FALSE))</f>
        <v>456</v>
      </c>
      <c r="BJ17" s="146">
        <f>IFERROR(ROUND(VLOOKUP($V17,'CVU IND'!$B$32:$T$43,4+YEAR(BJ$2)-YEAR(GERAL!$G$3),FALSE),0),VLOOKUP($V17,GERAL!$B$15:$J$36,9,FALSE))</f>
        <v>456</v>
      </c>
      <c r="BK17" s="146">
        <f>IFERROR(ROUND(VLOOKUP($V17,'CVU IND'!$B$32:$T$43,4+YEAR(BK$2)-YEAR(GERAL!$G$3),FALSE),0),VLOOKUP($V17,GERAL!$B$15:$J$36,9,FALSE))</f>
        <v>456</v>
      </c>
      <c r="BL17" s="146">
        <f>IFERROR(ROUND(VLOOKUP($V17,'CVU IND'!$B$32:$T$43,4+YEAR(BL$2)-YEAR(GERAL!$G$3),FALSE),0),VLOOKUP($V17,GERAL!$B$15:$J$36,9,FALSE))</f>
        <v>456</v>
      </c>
      <c r="BM17" s="146">
        <f>IFERROR(ROUND(VLOOKUP($V17,'CVU IND'!$B$32:$T$43,4+YEAR(BM$2)-YEAR(GERAL!$G$3),FALSE),0),VLOOKUP($V17,GERAL!$B$15:$J$36,9,FALSE))</f>
        <v>456</v>
      </c>
      <c r="BN17" s="146">
        <f>IFERROR(ROUND(VLOOKUP($V17,'CVU IND'!$B$32:$T$43,4+YEAR(BN$2)-YEAR(GERAL!$G$3),FALSE),0),VLOOKUP($V17,GERAL!$B$15:$J$36,9,FALSE))</f>
        <v>456</v>
      </c>
      <c r="BO17" s="146">
        <f>IFERROR(ROUND(VLOOKUP($V17,'CVU IND'!$B$32:$T$43,4+YEAR(BO$2)-YEAR(GERAL!$G$3),FALSE),0),VLOOKUP($V17,GERAL!$B$15:$J$36,9,FALSE))</f>
        <v>456</v>
      </c>
      <c r="BP17" s="146">
        <f>IFERROR(ROUND(VLOOKUP($V17,'CVU IND'!$B$32:$T$43,4+YEAR(BP$2)-YEAR(GERAL!$G$3),FALSE),0),VLOOKUP($V17,GERAL!$B$15:$J$36,9,FALSE))</f>
        <v>456</v>
      </c>
      <c r="BQ17" s="146">
        <f>IFERROR(ROUND(VLOOKUP($V17,'CVU IND'!$B$32:$T$43,4+YEAR(BQ$2)-YEAR(GERAL!$G$3),FALSE),0),VLOOKUP($V17,GERAL!$B$15:$J$36,9,FALSE))</f>
        <v>456</v>
      </c>
      <c r="BR17" s="146">
        <f>IFERROR(ROUND(VLOOKUP($V17,'CVU IND'!$B$32:$T$43,4+YEAR(BR$2)-YEAR(GERAL!$G$3),FALSE),0),VLOOKUP($V17,GERAL!$B$15:$J$36,9,FALSE))</f>
        <v>456</v>
      </c>
      <c r="BS17" s="146">
        <f>IFERROR(ROUND(VLOOKUP($V17,'CVU IND'!$B$32:$T$43,4+YEAR(BS$2)-YEAR(GERAL!$G$3),FALSE),0),VLOOKUP($V17,GERAL!$B$15:$J$36,9,FALSE))</f>
        <v>456</v>
      </c>
      <c r="BT17" s="146">
        <f>IFERROR(ROUND(VLOOKUP($V17,'CVU IND'!$B$32:$T$43,4+YEAR(BT$2)-YEAR(GERAL!$G$3),FALSE),0),VLOOKUP($V17,GERAL!$B$15:$J$36,9,FALSE))</f>
        <v>461</v>
      </c>
      <c r="BU17" s="146">
        <f>IFERROR(ROUND(VLOOKUP($V17,'CVU IND'!$B$32:$T$43,4+YEAR(BU$2)-YEAR(GERAL!$G$3),FALSE),0),VLOOKUP($V17,GERAL!$B$15:$J$36,9,FALSE))</f>
        <v>461</v>
      </c>
      <c r="BV17" s="146">
        <f>IFERROR(ROUND(VLOOKUP($V17,'CVU IND'!$B$32:$T$43,4+YEAR(BV$2)-YEAR(GERAL!$G$3),FALSE),0),VLOOKUP($V17,GERAL!$B$15:$J$36,9,FALSE))</f>
        <v>461</v>
      </c>
      <c r="BW17" s="146">
        <f>IFERROR(ROUND(VLOOKUP($V17,'CVU IND'!$B$32:$T$43,4+YEAR(BW$2)-YEAR(GERAL!$G$3),FALSE),0),VLOOKUP($V17,GERAL!$B$15:$J$36,9,FALSE))</f>
        <v>461</v>
      </c>
      <c r="BX17" s="146">
        <f>IFERROR(ROUND(VLOOKUP($V17,'CVU IND'!$B$32:$T$43,4+YEAR(BX$2)-YEAR(GERAL!$G$3),FALSE),0),VLOOKUP($V17,GERAL!$B$15:$J$36,9,FALSE))</f>
        <v>461</v>
      </c>
      <c r="BY17" s="146">
        <f>IFERROR(ROUND(VLOOKUP($V17,'CVU IND'!$B$32:$T$43,4+YEAR(BY$2)-YEAR(GERAL!$G$3),FALSE),0),VLOOKUP($V17,GERAL!$B$15:$J$36,9,FALSE))</f>
        <v>461</v>
      </c>
      <c r="BZ17" s="146">
        <f>IFERROR(ROUND(VLOOKUP($V17,'CVU IND'!$B$32:$T$43,4+YEAR(BZ$2)-YEAR(GERAL!$G$3),FALSE),0),VLOOKUP($V17,GERAL!$B$15:$J$36,9,FALSE))</f>
        <v>461</v>
      </c>
      <c r="CA17" s="146">
        <f>IFERROR(ROUND(VLOOKUP($V17,'CVU IND'!$B$32:$T$43,4+YEAR(CA$2)-YEAR(GERAL!$G$3),FALSE),0),VLOOKUP($V17,GERAL!$B$15:$J$36,9,FALSE))</f>
        <v>461</v>
      </c>
      <c r="CB17" s="146">
        <f>IFERROR(ROUND(VLOOKUP($V17,'CVU IND'!$B$32:$T$43,4+YEAR(CB$2)-YEAR(GERAL!$G$3),FALSE),0),VLOOKUP($V17,GERAL!$B$15:$J$36,9,FALSE))</f>
        <v>461</v>
      </c>
      <c r="CC17" s="146">
        <f>IFERROR(ROUND(VLOOKUP($V17,'CVU IND'!$B$32:$T$43,4+YEAR(CC$2)-YEAR(GERAL!$G$3),FALSE),0),VLOOKUP($V17,GERAL!$B$15:$J$36,9,FALSE))</f>
        <v>461</v>
      </c>
      <c r="CD17" s="146">
        <f>IFERROR(ROUND(VLOOKUP($V17,'CVU IND'!$B$32:$T$43,4+YEAR(CD$2)-YEAR(GERAL!$G$3),FALSE),0),VLOOKUP($V17,GERAL!$B$15:$J$36,9,FALSE))</f>
        <v>461</v>
      </c>
      <c r="CE17" s="146">
        <f>IFERROR(ROUND(VLOOKUP($V17,'CVU IND'!$B$32:$T$43,4+YEAR(CE$2)-YEAR(GERAL!$G$3),FALSE),0),VLOOKUP($V17,GERAL!$B$15:$J$36,9,FALSE))</f>
        <v>461</v>
      </c>
      <c r="CF17" s="146">
        <f>IFERROR(ROUND(VLOOKUP($V17,'CVU IND'!$B$32:$T$43,4+YEAR(CF$2)-YEAR(GERAL!$G$3),FALSE),0),VLOOKUP($V17,GERAL!$B$15:$J$36,9,FALSE))</f>
        <v>474</v>
      </c>
      <c r="CG17" s="146">
        <f>IFERROR(ROUND(VLOOKUP($V17,'CVU IND'!$B$32:$T$43,4+YEAR(CG$2)-YEAR(GERAL!$G$3),FALSE),0),VLOOKUP($V17,GERAL!$B$15:$J$36,9,FALSE))</f>
        <v>474</v>
      </c>
      <c r="CH17" s="146">
        <f>IFERROR(ROUND(VLOOKUP($V17,'CVU IND'!$B$32:$T$43,4+YEAR(CH$2)-YEAR(GERAL!$G$3),FALSE),0),VLOOKUP($V17,GERAL!$B$15:$J$36,9,FALSE))</f>
        <v>474</v>
      </c>
      <c r="CI17" s="146">
        <f>IFERROR(ROUND(VLOOKUP($V17,'CVU IND'!$B$32:$T$43,4+YEAR(CI$2)-YEAR(GERAL!$G$3),FALSE),0),VLOOKUP($V17,GERAL!$B$15:$J$36,9,FALSE))</f>
        <v>474</v>
      </c>
      <c r="CJ17" s="146">
        <f>IFERROR(ROUND(VLOOKUP($V17,'CVU IND'!$B$32:$T$43,4+YEAR(CJ$2)-YEAR(GERAL!$G$3),FALSE),0),VLOOKUP($V17,GERAL!$B$15:$J$36,9,FALSE))</f>
        <v>474</v>
      </c>
      <c r="CK17" s="146">
        <f>IFERROR(ROUND(VLOOKUP($V17,'CVU IND'!$B$32:$T$43,4+YEAR(CK$2)-YEAR(GERAL!$G$3),FALSE),0),VLOOKUP($V17,GERAL!$B$15:$J$36,9,FALSE))</f>
        <v>474</v>
      </c>
      <c r="CL17" s="146">
        <f>IFERROR(ROUND(VLOOKUP($V17,'CVU IND'!$B$32:$T$43,4+YEAR(CL$2)-YEAR(GERAL!$G$3),FALSE),0),VLOOKUP($V17,GERAL!$B$15:$J$36,9,FALSE))</f>
        <v>474</v>
      </c>
      <c r="CM17" s="146">
        <f>IFERROR(ROUND(VLOOKUP($V17,'CVU IND'!$B$32:$T$43,4+YEAR(CM$2)-YEAR(GERAL!$G$3),FALSE),0),VLOOKUP($V17,GERAL!$B$15:$J$36,9,FALSE))</f>
        <v>474</v>
      </c>
      <c r="CN17" s="146">
        <f>IFERROR(ROUND(VLOOKUP($V17,'CVU IND'!$B$32:$T$43,4+YEAR(CN$2)-YEAR(GERAL!$G$3),FALSE),0),VLOOKUP($V17,GERAL!$B$15:$J$36,9,FALSE))</f>
        <v>474</v>
      </c>
      <c r="CO17" s="146">
        <f>IFERROR(ROUND(VLOOKUP($V17,'CVU IND'!$B$32:$T$43,4+YEAR(CO$2)-YEAR(GERAL!$G$3),FALSE),0),VLOOKUP($V17,GERAL!$B$15:$J$36,9,FALSE))</f>
        <v>474</v>
      </c>
      <c r="CP17" s="146">
        <f>IFERROR(ROUND(VLOOKUP($V17,'CVU IND'!$B$32:$T$43,4+YEAR(CP$2)-YEAR(GERAL!$G$3),FALSE),0),VLOOKUP($V17,GERAL!$B$15:$J$36,9,FALSE))</f>
        <v>474</v>
      </c>
      <c r="CQ17" s="146">
        <f>IFERROR(ROUND(VLOOKUP($V17,'CVU IND'!$B$32:$T$43,4+YEAR(CQ$2)-YEAR(GERAL!$G$3),FALSE),0),VLOOKUP($V17,GERAL!$B$15:$J$36,9,FALSE))</f>
        <v>474</v>
      </c>
      <c r="CR17" s="146">
        <f>IFERROR(ROUND(VLOOKUP($V17,'CVU IND'!$B$32:$T$43,4+YEAR(CR$2)-YEAR(GERAL!$G$3),FALSE),0),VLOOKUP($V17,GERAL!$B$15:$J$36,9,FALSE))</f>
        <v>487</v>
      </c>
      <c r="CS17" s="146">
        <f>IFERROR(ROUND(VLOOKUP($V17,'CVU IND'!$B$32:$T$43,4+YEAR(CS$2)-YEAR(GERAL!$G$3),FALSE),0),VLOOKUP($V17,GERAL!$B$15:$J$36,9,FALSE))</f>
        <v>487</v>
      </c>
      <c r="CT17" s="146">
        <f>IFERROR(ROUND(VLOOKUP($V17,'CVU IND'!$B$32:$T$43,4+YEAR(CT$2)-YEAR(GERAL!$G$3),FALSE),0),VLOOKUP($V17,GERAL!$B$15:$J$36,9,FALSE))</f>
        <v>487</v>
      </c>
      <c r="CU17" s="146">
        <f>IFERROR(ROUND(VLOOKUP($V17,'CVU IND'!$B$32:$T$43,4+YEAR(CU$2)-YEAR(GERAL!$G$3),FALSE),0),VLOOKUP($V17,GERAL!$B$15:$J$36,9,FALSE))</f>
        <v>487</v>
      </c>
      <c r="CV17" s="146">
        <f>IFERROR(ROUND(VLOOKUP($V17,'CVU IND'!$B$32:$T$43,4+YEAR(CV$2)-YEAR(GERAL!$G$3),FALSE),0),VLOOKUP($V17,GERAL!$B$15:$J$36,9,FALSE))</f>
        <v>487</v>
      </c>
      <c r="CW17" s="146">
        <f>IFERROR(ROUND(VLOOKUP($V17,'CVU IND'!$B$32:$T$43,4+YEAR(CW$2)-YEAR(GERAL!$G$3),FALSE),0),VLOOKUP($V17,GERAL!$B$15:$J$36,9,FALSE))</f>
        <v>487</v>
      </c>
      <c r="CX17" s="146">
        <f>IFERROR(ROUND(VLOOKUP($V17,'CVU IND'!$B$32:$T$43,4+YEAR(CX$2)-YEAR(GERAL!$G$3),FALSE),0),VLOOKUP($V17,GERAL!$B$15:$J$36,9,FALSE))</f>
        <v>487</v>
      </c>
      <c r="CY17" s="146">
        <f>IFERROR(ROUND(VLOOKUP($V17,'CVU IND'!$B$32:$T$43,4+YEAR(CY$2)-YEAR(GERAL!$G$3),FALSE),0),VLOOKUP($V17,GERAL!$B$15:$J$36,9,FALSE))</f>
        <v>487</v>
      </c>
      <c r="CZ17" s="146">
        <f>IFERROR(ROUND(VLOOKUP($V17,'CVU IND'!$B$32:$T$43,4+YEAR(CZ$2)-YEAR(GERAL!$G$3),FALSE),0),VLOOKUP($V17,GERAL!$B$15:$J$36,9,FALSE))</f>
        <v>487</v>
      </c>
      <c r="DA17" s="146">
        <f>IFERROR(ROUND(VLOOKUP($V17,'CVU IND'!$B$32:$T$43,4+YEAR(DA$2)-YEAR(GERAL!$G$3),FALSE),0),VLOOKUP($V17,GERAL!$B$15:$J$36,9,FALSE))</f>
        <v>487</v>
      </c>
      <c r="DB17" s="146">
        <f>IFERROR(ROUND(VLOOKUP($V17,'CVU IND'!$B$32:$T$43,4+YEAR(DB$2)-YEAR(GERAL!$G$3),FALSE),0),VLOOKUP($V17,GERAL!$B$15:$J$36,9,FALSE))</f>
        <v>487</v>
      </c>
      <c r="DC17" s="146">
        <f>IFERROR(ROUND(VLOOKUP($V17,'CVU IND'!$B$32:$T$43,4+YEAR(DC$2)-YEAR(GERAL!$G$3),FALSE),0),VLOOKUP($V17,GERAL!$B$15:$J$36,9,FALSE))</f>
        <v>487</v>
      </c>
      <c r="DD17" s="146">
        <f>IFERROR(ROUND(VLOOKUP($V17,'CVU IND'!$B$32:$T$43,4+YEAR(DD$2)-YEAR(GERAL!$G$3),FALSE),0),VLOOKUP($V17,GERAL!$B$15:$J$36,9,FALSE))</f>
        <v>496</v>
      </c>
      <c r="DE17" s="146">
        <f>IFERROR(ROUND(VLOOKUP($V17,'CVU IND'!$B$32:$T$43,4+YEAR(DE$2)-YEAR(GERAL!$G$3),FALSE),0),VLOOKUP($V17,GERAL!$B$15:$J$36,9,FALSE))</f>
        <v>496</v>
      </c>
      <c r="DF17" s="146">
        <f>IFERROR(ROUND(VLOOKUP($V17,'CVU IND'!$B$32:$T$43,4+YEAR(DF$2)-YEAR(GERAL!$G$3),FALSE),0),VLOOKUP($V17,GERAL!$B$15:$J$36,9,FALSE))</f>
        <v>496</v>
      </c>
      <c r="DG17" s="146">
        <f>IFERROR(ROUND(VLOOKUP($V17,'CVU IND'!$B$32:$T$43,4+YEAR(DG$2)-YEAR(GERAL!$G$3),FALSE),0),VLOOKUP($V17,GERAL!$B$15:$J$36,9,FALSE))</f>
        <v>496</v>
      </c>
      <c r="DH17" s="146">
        <f>IFERROR(ROUND(VLOOKUP($V17,'CVU IND'!$B$32:$T$43,4+YEAR(DH$2)-YEAR(GERAL!$G$3),FALSE),0),VLOOKUP($V17,GERAL!$B$15:$J$36,9,FALSE))</f>
        <v>496</v>
      </c>
      <c r="DI17" s="146">
        <f>IFERROR(ROUND(VLOOKUP($V17,'CVU IND'!$B$32:$T$43,4+YEAR(DI$2)-YEAR(GERAL!$G$3),FALSE),0),VLOOKUP($V17,GERAL!$B$15:$J$36,9,FALSE))</f>
        <v>496</v>
      </c>
      <c r="DJ17" s="146">
        <f>IFERROR(ROUND(VLOOKUP($V17,'CVU IND'!$B$32:$T$43,4+YEAR(DJ$2)-YEAR(GERAL!$G$3),FALSE),0),VLOOKUP($V17,GERAL!$B$15:$J$36,9,FALSE))</f>
        <v>496</v>
      </c>
      <c r="DK17" s="146">
        <f>IFERROR(ROUND(VLOOKUP($V17,'CVU IND'!$B$32:$T$43,4+YEAR(DK$2)-YEAR(GERAL!$G$3),FALSE),0),VLOOKUP($V17,GERAL!$B$15:$J$36,9,FALSE))</f>
        <v>496</v>
      </c>
      <c r="DL17" s="146">
        <f>IFERROR(ROUND(VLOOKUP($V17,'CVU IND'!$B$32:$T$43,4+YEAR(DL$2)-YEAR(GERAL!$G$3),FALSE),0),VLOOKUP($V17,GERAL!$B$15:$J$36,9,FALSE))</f>
        <v>496</v>
      </c>
      <c r="DM17" s="146">
        <f>IFERROR(ROUND(VLOOKUP($V17,'CVU IND'!$B$32:$T$43,4+YEAR(DM$2)-YEAR(GERAL!$G$3),FALSE),0),VLOOKUP($V17,GERAL!$B$15:$J$36,9,FALSE))</f>
        <v>496</v>
      </c>
      <c r="DN17" s="146">
        <f>IFERROR(ROUND(VLOOKUP($V17,'CVU IND'!$B$32:$T$43,4+YEAR(DN$2)-YEAR(GERAL!$G$3),FALSE),0),VLOOKUP($V17,GERAL!$B$15:$J$36,9,FALSE))</f>
        <v>496</v>
      </c>
      <c r="DO17" s="146">
        <f>IFERROR(ROUND(VLOOKUP($V17,'CVU IND'!$B$32:$T$43,4+YEAR(DO$2)-YEAR(GERAL!$G$3),FALSE),0),VLOOKUP($V17,GERAL!$B$15:$J$36,9,FALSE))</f>
        <v>496</v>
      </c>
      <c r="DP17" s="146">
        <f>IFERROR(ROUND(VLOOKUP($V17,'CVU IND'!$B$32:$T$43,4+YEAR(DP$2)-YEAR(GERAL!$G$3),FALSE),0),VLOOKUP($V17,GERAL!$B$15:$J$36,9,FALSE))</f>
        <v>501</v>
      </c>
      <c r="DQ17" s="146">
        <f>IFERROR(ROUND(VLOOKUP($V17,'CVU IND'!$B$32:$T$43,4+YEAR(DQ$2)-YEAR(GERAL!$G$3),FALSE),0),VLOOKUP($V17,GERAL!$B$15:$J$36,9,FALSE))</f>
        <v>501</v>
      </c>
      <c r="DR17" s="146">
        <f>IFERROR(ROUND(VLOOKUP($V17,'CVU IND'!$B$32:$T$43,4+YEAR(DR$2)-YEAR(GERAL!$G$3),FALSE),0),VLOOKUP($V17,GERAL!$B$15:$J$36,9,FALSE))</f>
        <v>501</v>
      </c>
      <c r="DS17" s="146">
        <f>IFERROR(ROUND(VLOOKUP($V17,'CVU IND'!$B$32:$T$43,4+YEAR(DS$2)-YEAR(GERAL!$G$3),FALSE),0),VLOOKUP($V17,GERAL!$B$15:$J$36,9,FALSE))</f>
        <v>501</v>
      </c>
      <c r="DT17" s="146">
        <f>IFERROR(ROUND(VLOOKUP($V17,'CVU IND'!$B$32:$T$43,4+YEAR(DT$2)-YEAR(GERAL!$G$3),FALSE),0),VLOOKUP($V17,GERAL!$B$15:$J$36,9,FALSE))</f>
        <v>501</v>
      </c>
      <c r="DU17" s="146">
        <f>IFERROR(ROUND(VLOOKUP($V17,'CVU IND'!$B$32:$T$43,4+YEAR(DU$2)-YEAR(GERAL!$G$3),FALSE),0),VLOOKUP($V17,GERAL!$B$15:$J$36,9,FALSE))</f>
        <v>501</v>
      </c>
      <c r="DV17" s="146">
        <f>IFERROR(ROUND(VLOOKUP($V17,'CVU IND'!$B$32:$T$43,4+YEAR(DV$2)-YEAR(GERAL!$G$3),FALSE),0),VLOOKUP($V17,GERAL!$B$15:$J$36,9,FALSE))</f>
        <v>501</v>
      </c>
      <c r="DW17" s="146">
        <f>IFERROR(ROUND(VLOOKUP($V17,'CVU IND'!$B$32:$T$43,4+YEAR(DW$2)-YEAR(GERAL!$G$3),FALSE),0),VLOOKUP($V17,GERAL!$B$15:$J$36,9,FALSE))</f>
        <v>501</v>
      </c>
      <c r="DX17" s="146">
        <f>IFERROR(ROUND(VLOOKUP($V17,'CVU IND'!$B$32:$T$43,4+YEAR(DX$2)-YEAR(GERAL!$G$3),FALSE),0),VLOOKUP($V17,GERAL!$B$15:$J$36,9,FALSE))</f>
        <v>501</v>
      </c>
      <c r="DY17" s="146">
        <f>IFERROR(ROUND(VLOOKUP($V17,'CVU IND'!$B$32:$T$43,4+YEAR(DY$2)-YEAR(GERAL!$G$3),FALSE),0),VLOOKUP($V17,GERAL!$B$15:$J$36,9,FALSE))</f>
        <v>501</v>
      </c>
      <c r="DZ17" s="146">
        <f>IFERROR(ROUND(VLOOKUP($V17,'CVU IND'!$B$32:$T$43,4+YEAR(DZ$2)-YEAR(GERAL!$G$3),FALSE),0),VLOOKUP($V17,GERAL!$B$15:$J$36,9,FALSE))</f>
        <v>501</v>
      </c>
      <c r="EA17" s="146">
        <f>IFERROR(ROUND(VLOOKUP($V17,'CVU IND'!$B$32:$T$43,4+YEAR(EA$2)-YEAR(GERAL!$G$3),FALSE),0),VLOOKUP($V17,GERAL!$B$15:$J$36,9,FALSE))</f>
        <v>501</v>
      </c>
      <c r="EB17" s="146">
        <f>IFERROR(ROUND(VLOOKUP($V17,'CVU IND'!$B$32:$T$43,4+YEAR(EB$2)-YEAR(GERAL!$G$3),FALSE),0),VLOOKUP($V17,GERAL!$B$15:$J$36,9,FALSE))</f>
        <v>502</v>
      </c>
      <c r="EC17" s="146">
        <f>IFERROR(ROUND(VLOOKUP($V17,'CVU IND'!$B$32:$T$43,4+YEAR(EC$2)-YEAR(GERAL!$G$3),FALSE),0),VLOOKUP($V17,GERAL!$B$15:$J$36,9,FALSE))</f>
        <v>502</v>
      </c>
      <c r="ED17" s="146">
        <f>IFERROR(ROUND(VLOOKUP($V17,'CVU IND'!$B$32:$T$43,4+YEAR(ED$2)-YEAR(GERAL!$G$3),FALSE),0),VLOOKUP($V17,GERAL!$B$15:$J$36,9,FALSE))</f>
        <v>502</v>
      </c>
      <c r="EE17" s="146">
        <f>IFERROR(ROUND(VLOOKUP($V17,'CVU IND'!$B$32:$T$43,4+YEAR(EE$2)-YEAR(GERAL!$G$3),FALSE),0),VLOOKUP($V17,GERAL!$B$15:$J$36,9,FALSE))</f>
        <v>502</v>
      </c>
      <c r="EF17" s="146">
        <f>IFERROR(ROUND(VLOOKUP($V17,'CVU IND'!$B$32:$T$43,4+YEAR(EF$2)-YEAR(GERAL!$G$3),FALSE),0),VLOOKUP($V17,GERAL!$B$15:$J$36,9,FALSE))</f>
        <v>502</v>
      </c>
      <c r="EG17" s="146">
        <f>IFERROR(ROUND(VLOOKUP($V17,'CVU IND'!$B$32:$T$43,4+YEAR(EG$2)-YEAR(GERAL!$G$3),FALSE),0),VLOOKUP($V17,GERAL!$B$15:$J$36,9,FALSE))</f>
        <v>502</v>
      </c>
      <c r="EH17" s="146">
        <f>IFERROR(ROUND(VLOOKUP($V17,'CVU IND'!$B$32:$T$43,4+YEAR(EH$2)-YEAR(GERAL!$G$3),FALSE),0),VLOOKUP($V17,GERAL!$B$15:$J$36,9,FALSE))</f>
        <v>502</v>
      </c>
      <c r="EI17" s="146">
        <f>IFERROR(ROUND(VLOOKUP($V17,'CVU IND'!$B$32:$T$43,4+YEAR(EI$2)-YEAR(GERAL!$G$3),FALSE),0),VLOOKUP($V17,GERAL!$B$15:$J$36,9,FALSE))</f>
        <v>502</v>
      </c>
      <c r="EJ17" s="146">
        <f>IFERROR(ROUND(VLOOKUP($V17,'CVU IND'!$B$32:$T$43,4+YEAR(EJ$2)-YEAR(GERAL!$G$3),FALSE),0),VLOOKUP($V17,GERAL!$B$15:$J$36,9,FALSE))</f>
        <v>502</v>
      </c>
      <c r="EK17" s="146">
        <f>IFERROR(ROUND(VLOOKUP($V17,'CVU IND'!$B$32:$T$43,4+YEAR(EK$2)-YEAR(GERAL!$G$3),FALSE),0),VLOOKUP($V17,GERAL!$B$15:$J$36,9,FALSE))</f>
        <v>502</v>
      </c>
      <c r="EL17" s="146">
        <f>IFERROR(ROUND(VLOOKUP($V17,'CVU IND'!$B$32:$T$43,4+YEAR(EL$2)-YEAR(GERAL!$G$3),FALSE),0),VLOOKUP($V17,GERAL!$B$15:$J$36,9,FALSE))</f>
        <v>502</v>
      </c>
      <c r="EM17" s="146">
        <f>IFERROR(ROUND(VLOOKUP($V17,'CVU IND'!$B$32:$T$43,4+YEAR(EM$2)-YEAR(GERAL!$G$3),FALSE),0),VLOOKUP($V17,GERAL!$B$15:$J$36,9,FALSE))</f>
        <v>502</v>
      </c>
      <c r="EN17" s="146">
        <f>IFERROR(ROUND(VLOOKUP($V17,'CVU IND'!$B$32:$T$43,4+YEAR(EN$2)-YEAR(GERAL!$G$3),FALSE),0),VLOOKUP($V17,GERAL!$B$15:$J$36,9,FALSE))</f>
        <v>499</v>
      </c>
      <c r="EO17" s="146">
        <f>IFERROR(ROUND(VLOOKUP($V17,'CVU IND'!$B$32:$T$43,4+YEAR(EO$2)-YEAR(GERAL!$G$3),FALSE),0),VLOOKUP($V17,GERAL!$B$15:$J$36,9,FALSE))</f>
        <v>499</v>
      </c>
      <c r="EP17" s="146">
        <f>IFERROR(ROUND(VLOOKUP($V17,'CVU IND'!$B$32:$T$43,4+YEAR(EP$2)-YEAR(GERAL!$G$3),FALSE),0),VLOOKUP($V17,GERAL!$B$15:$J$36,9,FALSE))</f>
        <v>499</v>
      </c>
      <c r="EQ17" s="146">
        <f>IFERROR(ROUND(VLOOKUP($V17,'CVU IND'!$B$32:$T$43,4+YEAR(EQ$2)-YEAR(GERAL!$G$3),FALSE),0),VLOOKUP($V17,GERAL!$B$15:$J$36,9,FALSE))</f>
        <v>499</v>
      </c>
      <c r="ER17" s="146">
        <f>IFERROR(ROUND(VLOOKUP($V17,'CVU IND'!$B$32:$T$43,4+YEAR(ER$2)-YEAR(GERAL!$G$3),FALSE),0),VLOOKUP($V17,GERAL!$B$15:$J$36,9,FALSE))</f>
        <v>499</v>
      </c>
      <c r="ES17" s="146">
        <f>IFERROR(ROUND(VLOOKUP($V17,'CVU IND'!$B$32:$T$43,4+YEAR(ES$2)-YEAR(GERAL!$G$3),FALSE),0),VLOOKUP($V17,GERAL!$B$15:$J$36,9,FALSE))</f>
        <v>499</v>
      </c>
      <c r="ET17" s="146">
        <f>IFERROR(ROUND(VLOOKUP($V17,'CVU IND'!$B$32:$T$43,4+YEAR(ET$2)-YEAR(GERAL!$G$3),FALSE),0),VLOOKUP($V17,GERAL!$B$15:$J$36,9,FALSE))</f>
        <v>499</v>
      </c>
      <c r="EU17" s="146">
        <f>IFERROR(ROUND(VLOOKUP($V17,'CVU IND'!$B$32:$T$43,4+YEAR(EU$2)-YEAR(GERAL!$G$3),FALSE),0),VLOOKUP($V17,GERAL!$B$15:$J$36,9,FALSE))</f>
        <v>499</v>
      </c>
      <c r="EV17" s="146">
        <f>IFERROR(ROUND(VLOOKUP($V17,'CVU IND'!$B$32:$T$43,4+YEAR(EV$2)-YEAR(GERAL!$G$3),FALSE),0),VLOOKUP($V17,GERAL!$B$15:$J$36,9,FALSE))</f>
        <v>499</v>
      </c>
      <c r="EW17" s="146">
        <f>IFERROR(ROUND(VLOOKUP($V17,'CVU IND'!$B$32:$T$43,4+YEAR(EW$2)-YEAR(GERAL!$G$3),FALSE),0),VLOOKUP($V17,GERAL!$B$15:$J$36,9,FALSE))</f>
        <v>499</v>
      </c>
      <c r="EX17" s="146">
        <f>IFERROR(ROUND(VLOOKUP($V17,'CVU IND'!$B$32:$T$43,4+YEAR(EX$2)-YEAR(GERAL!$G$3),FALSE),0),VLOOKUP($V17,GERAL!$B$15:$J$36,9,FALSE))</f>
        <v>499</v>
      </c>
      <c r="EY17" s="146">
        <f>IFERROR(ROUND(VLOOKUP($V17,'CVU IND'!$B$32:$T$43,4+YEAR(EY$2)-YEAR(GERAL!$G$3),FALSE),0),VLOOKUP($V17,GERAL!$B$15:$J$36,9,FALSE))</f>
        <v>499</v>
      </c>
      <c r="EZ17" s="146">
        <f>IFERROR(ROUND(VLOOKUP($V17,'CVU IND'!$B$32:$T$43,4+YEAR(EZ$2)-YEAR(GERAL!$G$3),FALSE),0),VLOOKUP($V17,GERAL!$B$15:$J$36,9,FALSE))</f>
        <v>496</v>
      </c>
      <c r="FA17" s="146">
        <f>IFERROR(ROUND(VLOOKUP($V17,'CVU IND'!$B$32:$T$43,4+YEAR(FA$2)-YEAR(GERAL!$G$3),FALSE),0),VLOOKUP($V17,GERAL!$B$15:$J$36,9,FALSE))</f>
        <v>496</v>
      </c>
      <c r="FB17" s="146">
        <f>IFERROR(ROUND(VLOOKUP($V17,'CVU IND'!$B$32:$T$43,4+YEAR(FB$2)-YEAR(GERAL!$G$3),FALSE),0),VLOOKUP($V17,GERAL!$B$15:$J$36,9,FALSE))</f>
        <v>496</v>
      </c>
      <c r="FC17" s="146">
        <f>IFERROR(ROUND(VLOOKUP($V17,'CVU IND'!$B$32:$T$43,4+YEAR(FC$2)-YEAR(GERAL!$G$3),FALSE),0),VLOOKUP($V17,GERAL!$B$15:$J$36,9,FALSE))</f>
        <v>496</v>
      </c>
      <c r="FD17" s="146">
        <f>IFERROR(ROUND(VLOOKUP($V17,'CVU IND'!$B$32:$T$43,4+YEAR(FD$2)-YEAR(GERAL!$G$3),FALSE),0),VLOOKUP($V17,GERAL!$B$15:$J$36,9,FALSE))</f>
        <v>496</v>
      </c>
      <c r="FE17" s="146">
        <f>IFERROR(ROUND(VLOOKUP($V17,'CVU IND'!$B$32:$T$43,4+YEAR(FE$2)-YEAR(GERAL!$G$3),FALSE),0),VLOOKUP($V17,GERAL!$B$15:$J$36,9,FALSE))</f>
        <v>496</v>
      </c>
      <c r="FF17" s="146">
        <f>IFERROR(ROUND(VLOOKUP($V17,'CVU IND'!$B$32:$T$43,4+YEAR(FF$2)-YEAR(GERAL!$G$3),FALSE),0),VLOOKUP($V17,GERAL!$B$15:$J$36,9,FALSE))</f>
        <v>496</v>
      </c>
      <c r="FG17" s="146">
        <f>IFERROR(ROUND(VLOOKUP($V17,'CVU IND'!$B$32:$T$43,4+YEAR(FG$2)-YEAR(GERAL!$G$3),FALSE),0),VLOOKUP($V17,GERAL!$B$15:$J$36,9,FALSE))</f>
        <v>496</v>
      </c>
      <c r="FH17" s="146">
        <f>IFERROR(ROUND(VLOOKUP($V17,'CVU IND'!$B$32:$T$43,4+YEAR(FH$2)-YEAR(GERAL!$G$3),FALSE),0),VLOOKUP($V17,GERAL!$B$15:$J$36,9,FALSE))</f>
        <v>496</v>
      </c>
      <c r="FI17" s="146">
        <f>IFERROR(ROUND(VLOOKUP($V17,'CVU IND'!$B$32:$T$43,4+YEAR(FI$2)-YEAR(GERAL!$G$3),FALSE),0),VLOOKUP($V17,GERAL!$B$15:$J$36,9,FALSE))</f>
        <v>496</v>
      </c>
      <c r="FJ17" s="146">
        <f>IFERROR(ROUND(VLOOKUP($V17,'CVU IND'!$B$32:$T$43,4+YEAR(FJ$2)-YEAR(GERAL!$G$3),FALSE),0),VLOOKUP($V17,GERAL!$B$15:$J$36,9,FALSE))</f>
        <v>496</v>
      </c>
      <c r="FK17" s="146">
        <f>IFERROR(ROUND(VLOOKUP($V17,'CVU IND'!$B$32:$T$43,4+YEAR(FK$2)-YEAR(GERAL!$G$3),FALSE),0),VLOOKUP($V17,GERAL!$B$15:$J$36,9,FALSE))</f>
        <v>496</v>
      </c>
      <c r="FL17" s="146">
        <f>IFERROR(ROUND(VLOOKUP($V17,'CVU IND'!$B$32:$T$43,4+YEAR(FL$2)-YEAR(GERAL!$G$3),FALSE),0),VLOOKUP($V17,GERAL!$B$15:$J$36,9,FALSE))</f>
        <v>497</v>
      </c>
      <c r="FM17" s="146">
        <f>IFERROR(ROUND(VLOOKUP($V17,'CVU IND'!$B$32:$T$43,4+YEAR(FM$2)-YEAR(GERAL!$G$3),FALSE),0),VLOOKUP($V17,GERAL!$B$15:$J$36,9,FALSE))</f>
        <v>497</v>
      </c>
      <c r="FN17" s="146">
        <f>IFERROR(ROUND(VLOOKUP($V17,'CVU IND'!$B$32:$T$43,4+YEAR(FN$2)-YEAR(GERAL!$G$3),FALSE),0),VLOOKUP($V17,GERAL!$B$15:$J$36,9,FALSE))</f>
        <v>497</v>
      </c>
      <c r="FO17" s="146">
        <f>IFERROR(ROUND(VLOOKUP($V17,'CVU IND'!$B$32:$T$43,4+YEAR(FO$2)-YEAR(GERAL!$G$3),FALSE),0),VLOOKUP($V17,GERAL!$B$15:$J$36,9,FALSE))</f>
        <v>497</v>
      </c>
      <c r="FP17" s="146">
        <f>IFERROR(ROUND(VLOOKUP($V17,'CVU IND'!$B$32:$T$43,4+YEAR(FP$2)-YEAR(GERAL!$G$3),FALSE),0),VLOOKUP($V17,GERAL!$B$15:$J$36,9,FALSE))</f>
        <v>497</v>
      </c>
      <c r="FQ17" s="146">
        <f>IFERROR(ROUND(VLOOKUP($V17,'CVU IND'!$B$32:$T$43,4+YEAR(FQ$2)-YEAR(GERAL!$G$3),FALSE),0),VLOOKUP($V17,GERAL!$B$15:$J$36,9,FALSE))</f>
        <v>497</v>
      </c>
      <c r="FR17" s="146">
        <f>IFERROR(ROUND(VLOOKUP($V17,'CVU IND'!$B$32:$T$43,4+YEAR(FR$2)-YEAR(GERAL!$G$3),FALSE),0),VLOOKUP($V17,GERAL!$B$15:$J$36,9,FALSE))</f>
        <v>497</v>
      </c>
      <c r="FS17" s="146">
        <f>IFERROR(ROUND(VLOOKUP($V17,'CVU IND'!$B$32:$T$43,4+YEAR(FS$2)-YEAR(GERAL!$G$3),FALSE),0),VLOOKUP($V17,GERAL!$B$15:$J$36,9,FALSE))</f>
        <v>497</v>
      </c>
      <c r="FT17" s="146">
        <f>IFERROR(ROUND(VLOOKUP($V17,'CVU IND'!$B$32:$T$43,4+YEAR(FT$2)-YEAR(GERAL!$G$3),FALSE),0),VLOOKUP($V17,GERAL!$B$15:$J$36,9,FALSE))</f>
        <v>497</v>
      </c>
      <c r="FU17" s="146">
        <f>IFERROR(ROUND(VLOOKUP($V17,'CVU IND'!$B$32:$T$43,4+YEAR(FU$2)-YEAR(GERAL!$G$3),FALSE),0),VLOOKUP($V17,GERAL!$B$15:$J$36,9,FALSE))</f>
        <v>497</v>
      </c>
      <c r="FV17" s="146">
        <f>IFERROR(ROUND(VLOOKUP($V17,'CVU IND'!$B$32:$T$43,4+YEAR(FV$2)-YEAR(GERAL!$G$3),FALSE),0),VLOOKUP($V17,GERAL!$B$15:$J$36,9,FALSE))</f>
        <v>497</v>
      </c>
      <c r="FW17" s="146">
        <f>IFERROR(ROUND(VLOOKUP($V17,'CVU IND'!$B$32:$T$43,4+YEAR(FW$2)-YEAR(GERAL!$G$3),FALSE),0),VLOOKUP($V17,GERAL!$B$15:$J$36,9,FALSE))</f>
        <v>497</v>
      </c>
      <c r="FX17" s="146">
        <f>IFERROR(ROUND(VLOOKUP($V17,'CVU IND'!$B$32:$T$43,4+YEAR(FX$2)-YEAR(GERAL!$G$3),FALSE),0),VLOOKUP($V17,GERAL!$B$15:$J$36,9,FALSE))</f>
        <v>501</v>
      </c>
      <c r="FY17" s="146">
        <f>IFERROR(ROUND(VLOOKUP($V17,'CVU IND'!$B$32:$T$43,4+YEAR(FY$2)-YEAR(GERAL!$G$3),FALSE),0),VLOOKUP($V17,GERAL!$B$15:$J$36,9,FALSE))</f>
        <v>501</v>
      </c>
      <c r="FZ17" s="146">
        <f>IFERROR(ROUND(VLOOKUP($V17,'CVU IND'!$B$32:$T$43,4+YEAR(FZ$2)-YEAR(GERAL!$G$3),FALSE),0),VLOOKUP($V17,GERAL!$B$15:$J$36,9,FALSE))</f>
        <v>501</v>
      </c>
      <c r="GA17" s="146">
        <f>IFERROR(ROUND(VLOOKUP($V17,'CVU IND'!$B$32:$T$43,4+YEAR(GA$2)-YEAR(GERAL!$G$3),FALSE),0),VLOOKUP($V17,GERAL!$B$15:$J$36,9,FALSE))</f>
        <v>501</v>
      </c>
      <c r="GB17" s="146">
        <f>IFERROR(ROUND(VLOOKUP($V17,'CVU IND'!$B$32:$T$43,4+YEAR(GB$2)-YEAR(GERAL!$G$3),FALSE),0),VLOOKUP($V17,GERAL!$B$15:$J$36,9,FALSE))</f>
        <v>501</v>
      </c>
      <c r="GC17" s="146">
        <f>IFERROR(ROUND(VLOOKUP($V17,'CVU IND'!$B$32:$T$43,4+YEAR(GC$2)-YEAR(GERAL!$G$3),FALSE),0),VLOOKUP($V17,GERAL!$B$15:$J$36,9,FALSE))</f>
        <v>501</v>
      </c>
      <c r="GD17" s="146">
        <f>IFERROR(ROUND(VLOOKUP($V17,'CVU IND'!$B$32:$T$43,4+YEAR(GD$2)-YEAR(GERAL!$G$3),FALSE),0),VLOOKUP($V17,GERAL!$B$15:$J$36,9,FALSE))</f>
        <v>501</v>
      </c>
      <c r="GE17" s="146">
        <f>IFERROR(ROUND(VLOOKUP($V17,'CVU IND'!$B$32:$T$43,4+YEAR(GE$2)-YEAR(GERAL!$G$3),FALSE),0),VLOOKUP($V17,GERAL!$B$15:$J$36,9,FALSE))</f>
        <v>501</v>
      </c>
      <c r="GF17" s="146">
        <f>IFERROR(ROUND(VLOOKUP($V17,'CVU IND'!$B$32:$T$43,4+YEAR(GF$2)-YEAR(GERAL!$G$3),FALSE),0),VLOOKUP($V17,GERAL!$B$15:$J$36,9,FALSE))</f>
        <v>501</v>
      </c>
      <c r="GG17" s="146">
        <f>IFERROR(ROUND(VLOOKUP($V17,'CVU IND'!$B$32:$T$43,4+YEAR(GG$2)-YEAR(GERAL!$G$3),FALSE),0),VLOOKUP($V17,GERAL!$B$15:$J$36,9,FALSE))</f>
        <v>501</v>
      </c>
      <c r="GH17" s="146">
        <f>IFERROR(ROUND(VLOOKUP($V17,'CVU IND'!$B$32:$T$43,4+YEAR(GH$2)-YEAR(GERAL!$G$3),FALSE),0),VLOOKUP($V17,GERAL!$B$15:$J$36,9,FALSE))</f>
        <v>501</v>
      </c>
      <c r="GI17" s="146">
        <f>IFERROR(ROUND(VLOOKUP($V17,'CVU IND'!$B$32:$T$43,4+YEAR(GI$2)-YEAR(GERAL!$G$3),FALSE),0),VLOOKUP($V17,GERAL!$B$15:$J$36,9,FALSE))</f>
        <v>501</v>
      </c>
      <c r="GJ17" s="146">
        <f>IFERROR(ROUND(VLOOKUP($V17,'CVU IND'!$B$32:$T$43,4+YEAR(GJ$2)-YEAR(GERAL!$G$3),FALSE),0),VLOOKUP($V17,GERAL!$B$15:$J$36,9,FALSE))</f>
        <v>504</v>
      </c>
      <c r="GK17" s="146">
        <f>IFERROR(ROUND(VLOOKUP($V17,'CVU IND'!$B$32:$T$43,4+YEAR(GK$2)-YEAR(GERAL!$G$3),FALSE),0),VLOOKUP($V17,GERAL!$B$15:$J$36,9,FALSE))</f>
        <v>504</v>
      </c>
      <c r="GL17" s="146">
        <f>IFERROR(ROUND(VLOOKUP($V17,'CVU IND'!$B$32:$T$43,4+YEAR(GL$2)-YEAR(GERAL!$G$3),FALSE),0),VLOOKUP($V17,GERAL!$B$15:$J$36,9,FALSE))</f>
        <v>504</v>
      </c>
      <c r="GM17" s="146">
        <f>IFERROR(ROUND(VLOOKUP($V17,'CVU IND'!$B$32:$T$43,4+YEAR(GM$2)-YEAR(GERAL!$G$3),FALSE),0),VLOOKUP($V17,GERAL!$B$15:$J$36,9,FALSE))</f>
        <v>504</v>
      </c>
      <c r="GN17" s="146">
        <f>IFERROR(ROUND(VLOOKUP($V17,'CVU IND'!$B$32:$T$43,4+YEAR(GN$2)-YEAR(GERAL!$G$3),FALSE),0),VLOOKUP($V17,GERAL!$B$15:$J$36,9,FALSE))</f>
        <v>504</v>
      </c>
      <c r="GO17" s="146">
        <f>IFERROR(ROUND(VLOOKUP($V17,'CVU IND'!$B$32:$T$43,4+YEAR(GO$2)-YEAR(GERAL!$G$3),FALSE),0),VLOOKUP($V17,GERAL!$B$15:$J$36,9,FALSE))</f>
        <v>504</v>
      </c>
      <c r="GP17" s="146">
        <f>IFERROR(ROUND(VLOOKUP($V17,'CVU IND'!$B$32:$T$43,4+YEAR(GP$2)-YEAR(GERAL!$G$3),FALSE),0),VLOOKUP($V17,GERAL!$B$15:$J$36,9,FALSE))</f>
        <v>504</v>
      </c>
      <c r="GQ17" s="146">
        <f>IFERROR(ROUND(VLOOKUP($V17,'CVU IND'!$B$32:$T$43,4+YEAR(GQ$2)-YEAR(GERAL!$G$3),FALSE),0),VLOOKUP($V17,GERAL!$B$15:$J$36,9,FALSE))</f>
        <v>504</v>
      </c>
      <c r="GR17" s="146">
        <f>IFERROR(ROUND(VLOOKUP($V17,'CVU IND'!$B$32:$T$43,4+YEAR(GR$2)-YEAR(GERAL!$G$3),FALSE),0),VLOOKUP($V17,GERAL!$B$15:$J$36,9,FALSE))</f>
        <v>504</v>
      </c>
      <c r="GS17" s="146">
        <f>IFERROR(ROUND(VLOOKUP($V17,'CVU IND'!$B$32:$T$43,4+YEAR(GS$2)-YEAR(GERAL!$G$3),FALSE),0),VLOOKUP($V17,GERAL!$B$15:$J$36,9,FALSE))</f>
        <v>504</v>
      </c>
      <c r="GT17" s="146">
        <f>IFERROR(ROUND(VLOOKUP($V17,'CVU IND'!$B$32:$T$43,4+YEAR(GT$2)-YEAR(GERAL!$G$3),FALSE),0),VLOOKUP($V17,GERAL!$B$15:$J$36,9,FALSE))</f>
        <v>504</v>
      </c>
      <c r="GU17" s="146">
        <f>IFERROR(ROUND(VLOOKUP($V17,'CVU IND'!$B$32:$T$43,4+YEAR(GU$2)-YEAR(GERAL!$G$3),FALSE),0),VLOOKUP($V17,GERAL!$B$15:$J$36,9,FALSE))</f>
        <v>504</v>
      </c>
      <c r="GV17" s="146" t="e">
        <f>IFERROR(ROUND(VLOOKUP($V17,'CVU IND'!$B$32:$T$42,5+YEAR(GV$2)-YEAR(GERAL!$G$3),FALSE),0),VLOOKUP($B17,GERAL!$B$15:$J$36,9,FALSE))</f>
        <v>#N/A</v>
      </c>
      <c r="GW17" s="146" t="e">
        <f>IFERROR(ROUND(VLOOKUP($V17,'CVU IND'!$B$32:$T$42,5+YEAR(GW$2)-YEAR(GERAL!$G$3),FALSE),0),VLOOKUP($B17,GERAL!$B$15:$J$36,9,FALSE))</f>
        <v>#N/A</v>
      </c>
      <c r="GX17" s="146" t="e">
        <f>IFERROR(ROUND(VLOOKUP($V17,'CVU IND'!$B$32:$T$42,5+YEAR(GX$2)-YEAR(GERAL!$G$3),FALSE),0),VLOOKUP($B17,GERAL!$B$15:$J$36,9,FALSE))</f>
        <v>#N/A</v>
      </c>
      <c r="GY17" s="146" t="e">
        <f>IFERROR(ROUND(VLOOKUP($V17,'CVU IND'!$B$32:$T$42,5+YEAR(GY$2)-YEAR(GERAL!$G$3),FALSE),0),VLOOKUP($B17,GERAL!$B$15:$J$36,9,FALSE))</f>
        <v>#N/A</v>
      </c>
      <c r="GZ17" s="146" t="e">
        <f>IFERROR(ROUND(VLOOKUP($V17,'CVU IND'!$B$32:$T$42,5+YEAR(GZ$2)-YEAR(GERAL!$G$3),FALSE),0),VLOOKUP($B17,GERAL!$B$15:$J$36,9,FALSE))</f>
        <v>#N/A</v>
      </c>
      <c r="HA17" s="146" t="e">
        <f>IFERROR(ROUND(VLOOKUP($V17,'CVU IND'!$B$32:$T$42,5+YEAR(HA$2)-YEAR(GERAL!$G$3),FALSE),0),VLOOKUP($B17,GERAL!$B$15:$J$36,9,FALSE))</f>
        <v>#N/A</v>
      </c>
      <c r="HB17" s="146" t="e">
        <f>IFERROR(ROUND(VLOOKUP($V17,'CVU IND'!$B$32:$T$42,5+YEAR(HB$2)-YEAR(GERAL!$G$3),FALSE),0),VLOOKUP($B17,GERAL!$B$15:$J$36,9,FALSE))</f>
        <v>#N/A</v>
      </c>
      <c r="HC17" s="146" t="e">
        <f>IFERROR(ROUND(VLOOKUP($V17,'CVU IND'!$B$32:$T$42,5+YEAR(HC$2)-YEAR(GERAL!$G$3),FALSE),0),VLOOKUP($B17,GERAL!$B$15:$J$36,9,FALSE))</f>
        <v>#N/A</v>
      </c>
      <c r="HD17" s="146" t="e">
        <f>IFERROR(ROUND(VLOOKUP($V17,'CVU IND'!$B$32:$T$42,5+YEAR(HD$2)-YEAR(GERAL!$G$3),FALSE),0),VLOOKUP($B17,GERAL!$B$15:$J$36,9,FALSE))</f>
        <v>#N/A</v>
      </c>
      <c r="HE17" s="146" t="e">
        <f>IFERROR(ROUND(VLOOKUP($V17,'CVU IND'!$B$32:$T$42,5+YEAR(HE$2)-YEAR(GERAL!$G$3),FALSE),0),VLOOKUP($B17,GERAL!$B$15:$J$36,9,FALSE))</f>
        <v>#N/A</v>
      </c>
      <c r="HF17" s="146" t="e">
        <f>IFERROR(ROUND(VLOOKUP($V17,'CVU IND'!$B$32:$T$42,5+YEAR(HF$2)-YEAR(GERAL!$G$3),FALSE),0),VLOOKUP($B17,GERAL!$B$15:$J$36,9,FALSE))</f>
        <v>#N/A</v>
      </c>
      <c r="HG17" s="146" t="e">
        <f>IFERROR(ROUND(VLOOKUP($V17,'CVU IND'!$B$32:$T$42,5+YEAR(HG$2)-YEAR(GERAL!$G$3),FALSE),0),VLOOKUP($B17,GERAL!$B$15:$J$36,9,FALSE))</f>
        <v>#N/A</v>
      </c>
      <c r="HH17" s="146" t="e">
        <f>IFERROR(ROUND(VLOOKUP($V17,'CVU IND'!$B$32:$T$42,5+YEAR(HH$2)-YEAR(GERAL!$G$3),FALSE),0),VLOOKUP($B17,GERAL!$B$15:$J$36,9,FALSE))</f>
        <v>#N/A</v>
      </c>
      <c r="HI17" s="146" t="e">
        <f>IFERROR(ROUND(VLOOKUP($V17,'CVU IND'!$B$32:$T$42,5+YEAR(HI$2)-YEAR(GERAL!$G$3),FALSE),0),VLOOKUP($B17,GERAL!$B$15:$J$36,9,FALSE))</f>
        <v>#N/A</v>
      </c>
      <c r="HJ17" s="146" t="e">
        <f>IFERROR(ROUND(VLOOKUP($V17,'CVU IND'!$B$32:$T$42,5+YEAR(HJ$2)-YEAR(GERAL!$G$3),FALSE),0),VLOOKUP($B17,GERAL!$B$15:$J$36,9,FALSE))</f>
        <v>#N/A</v>
      </c>
      <c r="HK17" s="146" t="e">
        <f>IFERROR(ROUND(VLOOKUP($V17,'CVU IND'!$B$32:$T$42,5+YEAR(HK$2)-YEAR(GERAL!$G$3),FALSE),0),VLOOKUP($B17,GERAL!$B$15:$J$36,9,FALSE))</f>
        <v>#N/A</v>
      </c>
      <c r="HL17" s="146" t="e">
        <f>IFERROR(ROUND(VLOOKUP($V17,'CVU IND'!$B$32:$T$42,5+YEAR(HL$2)-YEAR(GERAL!$G$3),FALSE),0),VLOOKUP($B17,GERAL!$B$15:$J$36,9,FALSE))</f>
        <v>#N/A</v>
      </c>
      <c r="HM17" s="146" t="e">
        <f>IFERROR(ROUND(VLOOKUP($V17,'CVU IND'!$B$32:$T$42,5+YEAR(HM$2)-YEAR(GERAL!$G$3),FALSE),0),VLOOKUP($B17,GERAL!$B$15:$J$36,9,FALSE))</f>
        <v>#N/A</v>
      </c>
      <c r="HN17" s="146" t="e">
        <f>IFERROR(ROUND(VLOOKUP($V17,'CVU IND'!$B$32:$T$42,5+YEAR(HN$2)-YEAR(GERAL!$G$3),FALSE),0),VLOOKUP($B17,GERAL!$B$15:$J$36,9,FALSE))</f>
        <v>#N/A</v>
      </c>
      <c r="HO17" s="146" t="e">
        <f>IFERROR(ROUND(VLOOKUP($V17,'CVU IND'!$B$32:$T$42,5+YEAR(HO$2)-YEAR(GERAL!$G$3),FALSE),0),VLOOKUP($B17,GERAL!$B$15:$J$36,9,FALSE))</f>
        <v>#N/A</v>
      </c>
      <c r="HP17" s="146" t="e">
        <f>IFERROR(ROUND(VLOOKUP($V17,'CVU IND'!$B$32:$T$42,5+YEAR(HP$2)-YEAR(GERAL!$G$3),FALSE),0),VLOOKUP($B17,GERAL!$B$15:$J$36,9,FALSE))</f>
        <v>#N/A</v>
      </c>
      <c r="HQ17" s="146" t="e">
        <f>IFERROR(ROUND(VLOOKUP($V17,'CVU IND'!$B$32:$T$42,5+YEAR(HQ$2)-YEAR(GERAL!$G$3),FALSE),0),VLOOKUP($B17,GERAL!$B$15:$J$36,9,FALSE))</f>
        <v>#N/A</v>
      </c>
      <c r="HR17" s="146" t="e">
        <f>IFERROR(ROUND(VLOOKUP($V17,'CVU IND'!$B$32:$T$42,5+YEAR(HR$2)-YEAR(GERAL!$G$3),FALSE),0),VLOOKUP($B17,GERAL!$B$15:$J$36,9,FALSE))</f>
        <v>#N/A</v>
      </c>
      <c r="HS17" s="146" t="e">
        <f>IFERROR(ROUND(VLOOKUP($V17,'CVU IND'!$B$32:$T$42,5+YEAR(HS$2)-YEAR(GERAL!$G$3),FALSE),0),VLOOKUP($B17,GERAL!$B$15:$J$36,9,FALSE))</f>
        <v>#N/A</v>
      </c>
      <c r="HT17" s="146" t="e">
        <f>IFERROR(ROUND(VLOOKUP($V17,'CVU IND'!$B$32:$T$42,5+YEAR(HT$2)-YEAR(GERAL!$G$3),FALSE),0),VLOOKUP($B17,GERAL!$B$15:$J$36,9,FALSE))</f>
        <v>#N/A</v>
      </c>
      <c r="HU17" s="146" t="e">
        <f>IFERROR(ROUND(VLOOKUP($V17,'CVU IND'!$B$32:$T$42,5+YEAR(HU$2)-YEAR(GERAL!$G$3),FALSE),0),VLOOKUP($B17,GERAL!$B$15:$J$36,9,FALSE))</f>
        <v>#N/A</v>
      </c>
      <c r="HV17" s="146" t="e">
        <f>IFERROR(ROUND(VLOOKUP($V17,'CVU IND'!$B$32:$T$42,5+YEAR(HV$2)-YEAR(GERAL!$G$3),FALSE),0),VLOOKUP($B17,GERAL!$B$15:$J$36,9,FALSE))</f>
        <v>#N/A</v>
      </c>
      <c r="HW17" s="146" t="e">
        <f>IFERROR(ROUND(VLOOKUP($V17,'CVU IND'!$B$32:$T$42,5+YEAR(HW$2)-YEAR(GERAL!$G$3),FALSE),0),VLOOKUP($B17,GERAL!$B$15:$J$36,9,FALSE))</f>
        <v>#N/A</v>
      </c>
      <c r="HX17" s="146" t="e">
        <f>IFERROR(ROUND(VLOOKUP($V17,'CVU IND'!$B$32:$T$42,5+YEAR(HX$2)-YEAR(GERAL!$G$3),FALSE),0),VLOOKUP($B17,GERAL!$B$15:$J$36,9,FALSE))</f>
        <v>#N/A</v>
      </c>
      <c r="HY17" s="146" t="e">
        <f>IFERROR(ROUND(VLOOKUP($V17,'CVU IND'!$B$32:$T$42,5+YEAR(HY$2)-YEAR(GERAL!$G$3),FALSE),0),VLOOKUP($B17,GERAL!$B$15:$J$36,9,FALSE))</f>
        <v>#N/A</v>
      </c>
      <c r="HZ17" s="146" t="e">
        <f>IFERROR(ROUND(VLOOKUP($V17,'CVU IND'!$B$32:$T$42,5+YEAR(HZ$2)-YEAR(GERAL!$G$3),FALSE),0),VLOOKUP($B17,GERAL!$B$15:$J$36,9,FALSE))</f>
        <v>#N/A</v>
      </c>
      <c r="IA17" s="146" t="e">
        <f>IFERROR(ROUND(VLOOKUP($V17,'CVU IND'!$B$32:$T$42,5+YEAR(IA$2)-YEAR(GERAL!$G$3),FALSE),0),VLOOKUP($B17,GERAL!$B$15:$J$36,9,FALSE))</f>
        <v>#N/A</v>
      </c>
      <c r="IB17" s="146" t="e">
        <f>IFERROR(ROUND(VLOOKUP($V17,'CVU IND'!$B$32:$T$42,5+YEAR(IB$2)-YEAR(GERAL!$G$3),FALSE),0),VLOOKUP($B17,GERAL!$B$15:$J$36,9,FALSE))</f>
        <v>#N/A</v>
      </c>
      <c r="IC17" s="146" t="e">
        <f>IFERROR(ROUND(VLOOKUP($V17,'CVU IND'!$B$32:$T$42,5+YEAR(IC$2)-YEAR(GERAL!$G$3),FALSE),0),VLOOKUP($B17,GERAL!$B$15:$J$36,9,FALSE))</f>
        <v>#N/A</v>
      </c>
      <c r="ID17" s="146" t="e">
        <f>IFERROR(ROUND(VLOOKUP($V17,'CVU IND'!$B$32:$T$42,5+YEAR(ID$2)-YEAR(GERAL!$G$3),FALSE),0),VLOOKUP($B17,GERAL!$B$15:$J$36,9,FALSE))</f>
        <v>#N/A</v>
      </c>
      <c r="IE17" s="146" t="e">
        <f>IFERROR(ROUND(VLOOKUP($V17,'CVU IND'!$B$32:$T$42,5+YEAR(IE$2)-YEAR(GERAL!$G$3),FALSE),0),VLOOKUP($B17,GERAL!$B$15:$J$36,9,FALSE))</f>
        <v>#N/A</v>
      </c>
      <c r="IF17" s="146" t="e">
        <f>IFERROR(ROUND(VLOOKUP($V17,'CVU IND'!$B$32:$T$42,5+YEAR(IF$2)-YEAR(GERAL!$G$3),FALSE),0),VLOOKUP($B17,GERAL!$B$15:$J$36,9,FALSE))</f>
        <v>#N/A</v>
      </c>
      <c r="IG17" s="146" t="e">
        <f>IFERROR(ROUND(VLOOKUP($V17,'CVU IND'!$B$32:$T$42,5+YEAR(IG$2)-YEAR(GERAL!$G$3),FALSE),0),VLOOKUP($B17,GERAL!$B$15:$J$36,9,FALSE))</f>
        <v>#N/A</v>
      </c>
      <c r="IH17" s="146" t="e">
        <f>IFERROR(ROUND(VLOOKUP($V17,'CVU IND'!$B$32:$T$42,5+YEAR(IH$2)-YEAR(GERAL!$G$3),FALSE),0),VLOOKUP($B17,GERAL!$B$15:$J$36,9,FALSE))</f>
        <v>#N/A</v>
      </c>
      <c r="II17" s="146" t="e">
        <f>IFERROR(ROUND(VLOOKUP($V17,'CVU IND'!$B$32:$T$42,5+YEAR(II$2)-YEAR(GERAL!$G$3),FALSE),0),VLOOKUP($B17,GERAL!$B$15:$J$36,9,FALSE))</f>
        <v>#N/A</v>
      </c>
      <c r="IJ17" s="146" t="e">
        <f>IFERROR(ROUND(VLOOKUP($V17,'CVU IND'!$B$32:$T$42,5+YEAR(IJ$2)-YEAR(GERAL!$G$3),FALSE),0),VLOOKUP($B17,GERAL!$B$15:$J$36,9,FALSE))</f>
        <v>#N/A</v>
      </c>
      <c r="IK17" s="146" t="e">
        <f>IFERROR(ROUND(VLOOKUP($V17,'CVU IND'!$B$32:$T$42,5+YEAR(IK$2)-YEAR(GERAL!$G$3),FALSE),0),VLOOKUP($B17,GERAL!$B$15:$J$36,9,FALSE))</f>
        <v>#N/A</v>
      </c>
      <c r="IL17" s="146" t="e">
        <f>IFERROR(ROUND(VLOOKUP($V17,'CVU IND'!$B$32:$T$42,5+YEAR(IL$2)-YEAR(GERAL!$G$3),FALSE),0),VLOOKUP($B17,GERAL!$B$15:$J$36,9,FALSE))</f>
        <v>#N/A</v>
      </c>
      <c r="IM17" s="146" t="e">
        <f>IFERROR(ROUND(VLOOKUP($V17,'CVU IND'!$B$32:$T$42,5+YEAR(IM$2)-YEAR(GERAL!$G$3),FALSE),0),VLOOKUP($B17,GERAL!$B$15:$J$36,9,FALSE))</f>
        <v>#N/A</v>
      </c>
      <c r="IN17" s="146" t="e">
        <f>IFERROR(ROUND(VLOOKUP($V17,'CVU IND'!$B$32:$T$42,5+YEAR(IN$2)-YEAR(GERAL!$G$3),FALSE),0),VLOOKUP($B17,GERAL!$B$15:$J$36,9,FALSE))</f>
        <v>#N/A</v>
      </c>
      <c r="IO17" s="146" t="e">
        <f>IFERROR(ROUND(VLOOKUP($V17,'CVU IND'!$B$32:$T$42,5+YEAR(IO$2)-YEAR(GERAL!$G$3),FALSE),0),VLOOKUP($B17,GERAL!$B$15:$J$36,9,FALSE))</f>
        <v>#N/A</v>
      </c>
      <c r="IP17" s="146" t="e">
        <f>IFERROR(ROUND(VLOOKUP($V17,'CVU IND'!$B$32:$T$42,5+YEAR(IP$2)-YEAR(GERAL!$G$3),FALSE),0),VLOOKUP($B17,GERAL!$B$15:$J$36,9,FALSE))</f>
        <v>#N/A</v>
      </c>
      <c r="IQ17" s="146" t="e">
        <f>IFERROR(ROUND(VLOOKUP($V17,'CVU IND'!$B$32:$T$42,5+YEAR(IQ$2)-YEAR(GERAL!$G$3),FALSE),0),VLOOKUP($B17,GERAL!$B$15:$J$36,9,FALSE))</f>
        <v>#N/A</v>
      </c>
    </row>
    <row r="18" spans="1:251" x14ac:dyDescent="0.25">
      <c r="A18" s="155">
        <v>437</v>
      </c>
      <c r="B18" s="176" t="s">
        <v>408</v>
      </c>
      <c r="C18" s="155">
        <v>1</v>
      </c>
      <c r="D18" s="177">
        <v>0.01</v>
      </c>
      <c r="E18" s="178">
        <f>GERAL!I34*1000</f>
        <v>86198.113680739451</v>
      </c>
      <c r="F18" s="183">
        <v>0.3</v>
      </c>
      <c r="G18" s="180">
        <v>200</v>
      </c>
      <c r="H18" s="181" t="str">
        <f t="shared" si="3"/>
        <v>437CAVACO</v>
      </c>
      <c r="I18" s="181"/>
      <c r="J18" s="184">
        <f>GERAL!N34</f>
        <v>2026</v>
      </c>
      <c r="K18" s="145">
        <f>J18*12-YEAR(GERAL!$G$3)*12+1</f>
        <v>73</v>
      </c>
      <c r="L18" s="181"/>
      <c r="M18" s="181"/>
      <c r="N18" s="182">
        <v>1</v>
      </c>
      <c r="O18" s="181">
        <v>1</v>
      </c>
      <c r="P18" s="146">
        <f>(1-GERAL!P34/100)*(1-GERAL!Q34/100)</f>
        <v>0.90249999999999997</v>
      </c>
      <c r="V18" s="155" t="s">
        <v>89</v>
      </c>
      <c r="X18" s="146">
        <f>IFERROR(ROUND(VLOOKUP($V18,'CVU IND'!$B$32:$T$43,4+YEAR(X$2)-YEAR(GERAL!$G$3),FALSE),0),VLOOKUP($V18,GERAL!$B$15:$J$36,9,FALSE))</f>
        <v>200</v>
      </c>
      <c r="Y18" s="146">
        <f>IFERROR(ROUND(VLOOKUP($V18,'CVU IND'!$B$32:$T$43,4+YEAR(Y$2)-YEAR(GERAL!$G$3),FALSE),0),VLOOKUP($V18,GERAL!$B$15:$J$36,9,FALSE))</f>
        <v>200</v>
      </c>
      <c r="Z18" s="146">
        <f>IFERROR(ROUND(VLOOKUP($V18,'CVU IND'!$B$32:$T$43,4+YEAR(Z$2)-YEAR(GERAL!$G$3),FALSE),0),VLOOKUP($V18,GERAL!$B$15:$J$36,9,FALSE))</f>
        <v>200</v>
      </c>
      <c r="AA18" s="146">
        <f>IFERROR(ROUND(VLOOKUP($V18,'CVU IND'!$B$32:$T$43,4+YEAR(AA$2)-YEAR(GERAL!$G$3),FALSE),0),VLOOKUP($V18,GERAL!$B$15:$J$36,9,FALSE))</f>
        <v>200</v>
      </c>
      <c r="AB18" s="146">
        <f>IFERROR(ROUND(VLOOKUP($V18,'CVU IND'!$B$32:$T$43,4+YEAR(AB$2)-YEAR(GERAL!$G$3),FALSE),0),VLOOKUP($V18,GERAL!$B$15:$J$36,9,FALSE))</f>
        <v>200</v>
      </c>
      <c r="AC18" s="146">
        <f>IFERROR(ROUND(VLOOKUP($V18,'CVU IND'!$B$32:$T$43,4+YEAR(AC$2)-YEAR(GERAL!$G$3),FALSE),0),VLOOKUP($V18,GERAL!$B$15:$J$36,9,FALSE))</f>
        <v>200</v>
      </c>
      <c r="AD18" s="146">
        <f>IFERROR(ROUND(VLOOKUP($V18,'CVU IND'!$B$32:$T$43,4+YEAR(AD$2)-YEAR(GERAL!$G$3),FALSE),0),VLOOKUP($V18,GERAL!$B$15:$J$36,9,FALSE))</f>
        <v>200</v>
      </c>
      <c r="AE18" s="146">
        <f>IFERROR(ROUND(VLOOKUP($V18,'CVU IND'!$B$32:$T$43,4+YEAR(AE$2)-YEAR(GERAL!$G$3),FALSE),0),VLOOKUP($V18,GERAL!$B$15:$J$36,9,FALSE))</f>
        <v>200</v>
      </c>
      <c r="AF18" s="146">
        <f>IFERROR(ROUND(VLOOKUP($V18,'CVU IND'!$B$32:$T$43,4+YEAR(AF$2)-YEAR(GERAL!$G$3),FALSE),0),VLOOKUP($V18,GERAL!$B$15:$J$36,9,FALSE))</f>
        <v>200</v>
      </c>
      <c r="AG18" s="146">
        <f>IFERROR(ROUND(VLOOKUP($V18,'CVU IND'!$B$32:$T$43,4+YEAR(AG$2)-YEAR(GERAL!$G$3),FALSE),0),VLOOKUP($V18,GERAL!$B$15:$J$36,9,FALSE))</f>
        <v>200</v>
      </c>
      <c r="AH18" s="146">
        <f>IFERROR(ROUND(VLOOKUP($V18,'CVU IND'!$B$32:$T$43,4+YEAR(AH$2)-YEAR(GERAL!$G$3),FALSE),0),VLOOKUP($V18,GERAL!$B$15:$J$36,9,FALSE))</f>
        <v>200</v>
      </c>
      <c r="AI18" s="146">
        <f>IFERROR(ROUND(VLOOKUP($V18,'CVU IND'!$B$32:$T$43,4+YEAR(AI$2)-YEAR(GERAL!$G$3),FALSE),0),VLOOKUP($V18,GERAL!$B$15:$J$36,9,FALSE))</f>
        <v>200</v>
      </c>
      <c r="AJ18" s="146">
        <f>IFERROR(ROUND(VLOOKUP($V18,'CVU IND'!$B$32:$T$43,4+YEAR(AJ$2)-YEAR(GERAL!$G$3),FALSE),0),VLOOKUP($V18,GERAL!$B$15:$J$36,9,FALSE))</f>
        <v>200</v>
      </c>
      <c r="AK18" s="146">
        <f>IFERROR(ROUND(VLOOKUP($V18,'CVU IND'!$B$32:$T$43,4+YEAR(AK$2)-YEAR(GERAL!$G$3),FALSE),0),VLOOKUP($V18,GERAL!$B$15:$J$36,9,FALSE))</f>
        <v>200</v>
      </c>
      <c r="AL18" s="146">
        <f>IFERROR(ROUND(VLOOKUP($V18,'CVU IND'!$B$32:$T$43,4+YEAR(AL$2)-YEAR(GERAL!$G$3),FALSE),0),VLOOKUP($V18,GERAL!$B$15:$J$36,9,FALSE))</f>
        <v>200</v>
      </c>
      <c r="AM18" s="146">
        <f>IFERROR(ROUND(VLOOKUP($V18,'CVU IND'!$B$32:$T$43,4+YEAR(AM$2)-YEAR(GERAL!$G$3),FALSE),0),VLOOKUP($V18,GERAL!$B$15:$J$36,9,FALSE))</f>
        <v>200</v>
      </c>
      <c r="AN18" s="146">
        <f>IFERROR(ROUND(VLOOKUP($V18,'CVU IND'!$B$32:$T$43,4+YEAR(AN$2)-YEAR(GERAL!$G$3),FALSE),0),VLOOKUP($V18,GERAL!$B$15:$J$36,9,FALSE))</f>
        <v>200</v>
      </c>
      <c r="AO18" s="146">
        <f>IFERROR(ROUND(VLOOKUP($V18,'CVU IND'!$B$32:$T$43,4+YEAR(AO$2)-YEAR(GERAL!$G$3),FALSE),0),VLOOKUP($V18,GERAL!$B$15:$J$36,9,FALSE))</f>
        <v>200</v>
      </c>
      <c r="AP18" s="146">
        <f>IFERROR(ROUND(VLOOKUP($V18,'CVU IND'!$B$32:$T$43,4+YEAR(AP$2)-YEAR(GERAL!$G$3),FALSE),0),VLOOKUP($V18,GERAL!$B$15:$J$36,9,FALSE))</f>
        <v>200</v>
      </c>
      <c r="AQ18" s="146">
        <f>IFERROR(ROUND(VLOOKUP($V18,'CVU IND'!$B$32:$T$43,4+YEAR(AQ$2)-YEAR(GERAL!$G$3),FALSE),0),VLOOKUP($V18,GERAL!$B$15:$J$36,9,FALSE))</f>
        <v>200</v>
      </c>
      <c r="AR18" s="146">
        <f>IFERROR(ROUND(VLOOKUP($V18,'CVU IND'!$B$32:$T$43,4+YEAR(AR$2)-YEAR(GERAL!$G$3),FALSE),0),VLOOKUP($V18,GERAL!$B$15:$J$36,9,FALSE))</f>
        <v>200</v>
      </c>
      <c r="AS18" s="146">
        <f>IFERROR(ROUND(VLOOKUP($V18,'CVU IND'!$B$32:$T$43,4+YEAR(AS$2)-YEAR(GERAL!$G$3),FALSE),0),VLOOKUP($V18,GERAL!$B$15:$J$36,9,FALSE))</f>
        <v>200</v>
      </c>
      <c r="AT18" s="146">
        <f>IFERROR(ROUND(VLOOKUP($V18,'CVU IND'!$B$32:$T$43,4+YEAR(AT$2)-YEAR(GERAL!$G$3),FALSE),0),VLOOKUP($V18,GERAL!$B$15:$J$36,9,FALSE))</f>
        <v>200</v>
      </c>
      <c r="AU18" s="146">
        <f>IFERROR(ROUND(VLOOKUP($V18,'CVU IND'!$B$32:$T$43,4+YEAR(AU$2)-YEAR(GERAL!$G$3),FALSE),0),VLOOKUP($V18,GERAL!$B$15:$J$36,9,FALSE))</f>
        <v>200</v>
      </c>
      <c r="AV18" s="146">
        <f>IFERROR(ROUND(VLOOKUP($V18,'CVU IND'!$B$32:$T$43,4+YEAR(AV$2)-YEAR(GERAL!$G$3),FALSE),0),VLOOKUP($V18,GERAL!$B$15:$J$36,9,FALSE))</f>
        <v>200</v>
      </c>
      <c r="AW18" s="146">
        <f>IFERROR(ROUND(VLOOKUP($V18,'CVU IND'!$B$32:$T$43,4+YEAR(AW$2)-YEAR(GERAL!$G$3),FALSE),0),VLOOKUP($V18,GERAL!$B$15:$J$36,9,FALSE))</f>
        <v>200</v>
      </c>
      <c r="AX18" s="146">
        <f>IFERROR(ROUND(VLOOKUP($V18,'CVU IND'!$B$32:$T$43,4+YEAR(AX$2)-YEAR(GERAL!$G$3),FALSE),0),VLOOKUP($V18,GERAL!$B$15:$J$36,9,FALSE))</f>
        <v>200</v>
      </c>
      <c r="AY18" s="146">
        <f>IFERROR(ROUND(VLOOKUP($V18,'CVU IND'!$B$32:$T$43,4+YEAR(AY$2)-YEAR(GERAL!$G$3),FALSE),0),VLOOKUP($V18,GERAL!$B$15:$J$36,9,FALSE))</f>
        <v>200</v>
      </c>
      <c r="AZ18" s="146">
        <f>IFERROR(ROUND(VLOOKUP($V18,'CVU IND'!$B$32:$T$43,4+YEAR(AZ$2)-YEAR(GERAL!$G$3),FALSE),0),VLOOKUP($V18,GERAL!$B$15:$J$36,9,FALSE))</f>
        <v>200</v>
      </c>
      <c r="BA18" s="146">
        <f>IFERROR(ROUND(VLOOKUP($V18,'CVU IND'!$B$32:$T$43,4+YEAR(BA$2)-YEAR(GERAL!$G$3),FALSE),0),VLOOKUP($V18,GERAL!$B$15:$J$36,9,FALSE))</f>
        <v>200</v>
      </c>
      <c r="BB18" s="146">
        <f>IFERROR(ROUND(VLOOKUP($V18,'CVU IND'!$B$32:$T$43,4+YEAR(BB$2)-YEAR(GERAL!$G$3),FALSE),0),VLOOKUP($V18,GERAL!$B$15:$J$36,9,FALSE))</f>
        <v>200</v>
      </c>
      <c r="BC18" s="146">
        <f>IFERROR(ROUND(VLOOKUP($V18,'CVU IND'!$B$32:$T$43,4+YEAR(BC$2)-YEAR(GERAL!$G$3),FALSE),0),VLOOKUP($V18,GERAL!$B$15:$J$36,9,FALSE))</f>
        <v>200</v>
      </c>
      <c r="BD18" s="146">
        <f>IFERROR(ROUND(VLOOKUP($V18,'CVU IND'!$B$32:$T$43,4+YEAR(BD$2)-YEAR(GERAL!$G$3),FALSE),0),VLOOKUP($V18,GERAL!$B$15:$J$36,9,FALSE))</f>
        <v>200</v>
      </c>
      <c r="BE18" s="146">
        <f>IFERROR(ROUND(VLOOKUP($V18,'CVU IND'!$B$32:$T$43,4+YEAR(BE$2)-YEAR(GERAL!$G$3),FALSE),0),VLOOKUP($V18,GERAL!$B$15:$J$36,9,FALSE))</f>
        <v>200</v>
      </c>
      <c r="BF18" s="146">
        <f>IFERROR(ROUND(VLOOKUP($V18,'CVU IND'!$B$32:$T$43,4+YEAR(BF$2)-YEAR(GERAL!$G$3),FALSE),0),VLOOKUP($V18,GERAL!$B$15:$J$36,9,FALSE))</f>
        <v>200</v>
      </c>
      <c r="BG18" s="146">
        <f>IFERROR(ROUND(VLOOKUP($V18,'CVU IND'!$B$32:$T$43,4+YEAR(BG$2)-YEAR(GERAL!$G$3),FALSE),0),VLOOKUP($V18,GERAL!$B$15:$J$36,9,FALSE))</f>
        <v>200</v>
      </c>
      <c r="BH18" s="146">
        <f>IFERROR(ROUND(VLOOKUP($V18,'CVU IND'!$B$32:$T$43,4+YEAR(BH$2)-YEAR(GERAL!$G$3),FALSE),0),VLOOKUP($V18,GERAL!$B$15:$J$36,9,FALSE))</f>
        <v>200</v>
      </c>
      <c r="BI18" s="146">
        <f>IFERROR(ROUND(VLOOKUP($V18,'CVU IND'!$B$32:$T$43,4+YEAR(BI$2)-YEAR(GERAL!$G$3),FALSE),0),VLOOKUP($V18,GERAL!$B$15:$J$36,9,FALSE))</f>
        <v>200</v>
      </c>
      <c r="BJ18" s="146">
        <f>IFERROR(ROUND(VLOOKUP($V18,'CVU IND'!$B$32:$T$43,4+YEAR(BJ$2)-YEAR(GERAL!$G$3),FALSE),0),VLOOKUP($V18,GERAL!$B$15:$J$36,9,FALSE))</f>
        <v>200</v>
      </c>
      <c r="BK18" s="146">
        <f>IFERROR(ROUND(VLOOKUP($V18,'CVU IND'!$B$32:$T$43,4+YEAR(BK$2)-YEAR(GERAL!$G$3),FALSE),0),VLOOKUP($V18,GERAL!$B$15:$J$36,9,FALSE))</f>
        <v>200</v>
      </c>
      <c r="BL18" s="146">
        <f>IFERROR(ROUND(VLOOKUP($V18,'CVU IND'!$B$32:$T$43,4+YEAR(BL$2)-YEAR(GERAL!$G$3),FALSE),0),VLOOKUP($V18,GERAL!$B$15:$J$36,9,FALSE))</f>
        <v>200</v>
      </c>
      <c r="BM18" s="146">
        <f>IFERROR(ROUND(VLOOKUP($V18,'CVU IND'!$B$32:$T$43,4+YEAR(BM$2)-YEAR(GERAL!$G$3),FALSE),0),VLOOKUP($V18,GERAL!$B$15:$J$36,9,FALSE))</f>
        <v>200</v>
      </c>
      <c r="BN18" s="146">
        <f>IFERROR(ROUND(VLOOKUP($V18,'CVU IND'!$B$32:$T$43,4+YEAR(BN$2)-YEAR(GERAL!$G$3),FALSE),0),VLOOKUP($V18,GERAL!$B$15:$J$36,9,FALSE))</f>
        <v>200</v>
      </c>
      <c r="BO18" s="146">
        <f>IFERROR(ROUND(VLOOKUP($V18,'CVU IND'!$B$32:$T$43,4+YEAR(BO$2)-YEAR(GERAL!$G$3),FALSE),0),VLOOKUP($V18,GERAL!$B$15:$J$36,9,FALSE))</f>
        <v>200</v>
      </c>
      <c r="BP18" s="146">
        <f>IFERROR(ROUND(VLOOKUP($V18,'CVU IND'!$B$32:$T$43,4+YEAR(BP$2)-YEAR(GERAL!$G$3),FALSE),0),VLOOKUP($V18,GERAL!$B$15:$J$36,9,FALSE))</f>
        <v>200</v>
      </c>
      <c r="BQ18" s="146">
        <f>IFERROR(ROUND(VLOOKUP($V18,'CVU IND'!$B$32:$T$43,4+YEAR(BQ$2)-YEAR(GERAL!$G$3),FALSE),0),VLOOKUP($V18,GERAL!$B$15:$J$36,9,FALSE))</f>
        <v>200</v>
      </c>
      <c r="BR18" s="146">
        <f>IFERROR(ROUND(VLOOKUP($V18,'CVU IND'!$B$32:$T$43,4+YEAR(BR$2)-YEAR(GERAL!$G$3),FALSE),0),VLOOKUP($V18,GERAL!$B$15:$J$36,9,FALSE))</f>
        <v>200</v>
      </c>
      <c r="BS18" s="146">
        <f>IFERROR(ROUND(VLOOKUP($V18,'CVU IND'!$B$32:$T$43,4+YEAR(BS$2)-YEAR(GERAL!$G$3),FALSE),0),VLOOKUP($V18,GERAL!$B$15:$J$36,9,FALSE))</f>
        <v>200</v>
      </c>
      <c r="BT18" s="146">
        <f>IFERROR(ROUND(VLOOKUP($V18,'CVU IND'!$B$32:$T$43,4+YEAR(BT$2)-YEAR(GERAL!$G$3),FALSE),0),VLOOKUP($V18,GERAL!$B$15:$J$36,9,FALSE))</f>
        <v>200</v>
      </c>
      <c r="BU18" s="146">
        <f>IFERROR(ROUND(VLOOKUP($V18,'CVU IND'!$B$32:$T$43,4+YEAR(BU$2)-YEAR(GERAL!$G$3),FALSE),0),VLOOKUP($V18,GERAL!$B$15:$J$36,9,FALSE))</f>
        <v>200</v>
      </c>
      <c r="BV18" s="146">
        <f>IFERROR(ROUND(VLOOKUP($V18,'CVU IND'!$B$32:$T$43,4+YEAR(BV$2)-YEAR(GERAL!$G$3),FALSE),0),VLOOKUP($V18,GERAL!$B$15:$J$36,9,FALSE))</f>
        <v>200</v>
      </c>
      <c r="BW18" s="146">
        <f>IFERROR(ROUND(VLOOKUP($V18,'CVU IND'!$B$32:$T$43,4+YEAR(BW$2)-YEAR(GERAL!$G$3),FALSE),0),VLOOKUP($V18,GERAL!$B$15:$J$36,9,FALSE))</f>
        <v>200</v>
      </c>
      <c r="BX18" s="146">
        <f>IFERROR(ROUND(VLOOKUP($V18,'CVU IND'!$B$32:$T$43,4+YEAR(BX$2)-YEAR(GERAL!$G$3),FALSE),0),VLOOKUP($V18,GERAL!$B$15:$J$36,9,FALSE))</f>
        <v>200</v>
      </c>
      <c r="BY18" s="146">
        <f>IFERROR(ROUND(VLOOKUP($V18,'CVU IND'!$B$32:$T$43,4+YEAR(BY$2)-YEAR(GERAL!$G$3),FALSE),0),VLOOKUP($V18,GERAL!$B$15:$J$36,9,FALSE))</f>
        <v>200</v>
      </c>
      <c r="BZ18" s="146">
        <f>IFERROR(ROUND(VLOOKUP($V18,'CVU IND'!$B$32:$T$43,4+YEAR(BZ$2)-YEAR(GERAL!$G$3),FALSE),0),VLOOKUP($V18,GERAL!$B$15:$J$36,9,FALSE))</f>
        <v>200</v>
      </c>
      <c r="CA18" s="146">
        <f>IFERROR(ROUND(VLOOKUP($V18,'CVU IND'!$B$32:$T$43,4+YEAR(CA$2)-YEAR(GERAL!$G$3),FALSE),0),VLOOKUP($V18,GERAL!$B$15:$J$36,9,FALSE))</f>
        <v>200</v>
      </c>
      <c r="CB18" s="146">
        <f>IFERROR(ROUND(VLOOKUP($V18,'CVU IND'!$B$32:$T$43,4+YEAR(CB$2)-YEAR(GERAL!$G$3),FALSE),0),VLOOKUP($V18,GERAL!$B$15:$J$36,9,FALSE))</f>
        <v>200</v>
      </c>
      <c r="CC18" s="146">
        <f>IFERROR(ROUND(VLOOKUP($V18,'CVU IND'!$B$32:$T$43,4+YEAR(CC$2)-YEAR(GERAL!$G$3),FALSE),0),VLOOKUP($V18,GERAL!$B$15:$J$36,9,FALSE))</f>
        <v>200</v>
      </c>
      <c r="CD18" s="146">
        <f>IFERROR(ROUND(VLOOKUP($V18,'CVU IND'!$B$32:$T$43,4+YEAR(CD$2)-YEAR(GERAL!$G$3),FALSE),0),VLOOKUP($V18,GERAL!$B$15:$J$36,9,FALSE))</f>
        <v>200</v>
      </c>
      <c r="CE18" s="146">
        <f>IFERROR(ROUND(VLOOKUP($V18,'CVU IND'!$B$32:$T$43,4+YEAR(CE$2)-YEAR(GERAL!$G$3),FALSE),0),VLOOKUP($V18,GERAL!$B$15:$J$36,9,FALSE))</f>
        <v>200</v>
      </c>
      <c r="CF18" s="146">
        <f>IFERROR(ROUND(VLOOKUP($V18,'CVU IND'!$B$32:$T$43,4+YEAR(CF$2)-YEAR(GERAL!$G$3),FALSE),0),VLOOKUP($V18,GERAL!$B$15:$J$36,9,FALSE))</f>
        <v>200</v>
      </c>
      <c r="CG18" s="146">
        <f>IFERROR(ROUND(VLOOKUP($V18,'CVU IND'!$B$32:$T$43,4+YEAR(CG$2)-YEAR(GERAL!$G$3),FALSE),0),VLOOKUP($V18,GERAL!$B$15:$J$36,9,FALSE))</f>
        <v>200</v>
      </c>
      <c r="CH18" s="146">
        <f>IFERROR(ROUND(VLOOKUP($V18,'CVU IND'!$B$32:$T$43,4+YEAR(CH$2)-YEAR(GERAL!$G$3),FALSE),0),VLOOKUP($V18,GERAL!$B$15:$J$36,9,FALSE))</f>
        <v>200</v>
      </c>
      <c r="CI18" s="146">
        <f>IFERROR(ROUND(VLOOKUP($V18,'CVU IND'!$B$32:$T$43,4+YEAR(CI$2)-YEAR(GERAL!$G$3),FALSE),0),VLOOKUP($V18,GERAL!$B$15:$J$36,9,FALSE))</f>
        <v>200</v>
      </c>
      <c r="CJ18" s="146">
        <f>IFERROR(ROUND(VLOOKUP($V18,'CVU IND'!$B$32:$T$43,4+YEAR(CJ$2)-YEAR(GERAL!$G$3),FALSE),0),VLOOKUP($V18,GERAL!$B$15:$J$36,9,FALSE))</f>
        <v>200</v>
      </c>
      <c r="CK18" s="146">
        <f>IFERROR(ROUND(VLOOKUP($V18,'CVU IND'!$B$32:$T$43,4+YEAR(CK$2)-YEAR(GERAL!$G$3),FALSE),0),VLOOKUP($V18,GERAL!$B$15:$J$36,9,FALSE))</f>
        <v>200</v>
      </c>
      <c r="CL18" s="146">
        <f>IFERROR(ROUND(VLOOKUP($V18,'CVU IND'!$B$32:$T$43,4+YEAR(CL$2)-YEAR(GERAL!$G$3),FALSE),0),VLOOKUP($V18,GERAL!$B$15:$J$36,9,FALSE))</f>
        <v>200</v>
      </c>
      <c r="CM18" s="146">
        <f>IFERROR(ROUND(VLOOKUP($V18,'CVU IND'!$B$32:$T$43,4+YEAR(CM$2)-YEAR(GERAL!$G$3),FALSE),0),VLOOKUP($V18,GERAL!$B$15:$J$36,9,FALSE))</f>
        <v>200</v>
      </c>
      <c r="CN18" s="146">
        <f>IFERROR(ROUND(VLOOKUP($V18,'CVU IND'!$B$32:$T$43,4+YEAR(CN$2)-YEAR(GERAL!$G$3),FALSE),0),VLOOKUP($V18,GERAL!$B$15:$J$36,9,FALSE))</f>
        <v>200</v>
      </c>
      <c r="CO18" s="146">
        <f>IFERROR(ROUND(VLOOKUP($V18,'CVU IND'!$B$32:$T$43,4+YEAR(CO$2)-YEAR(GERAL!$G$3),FALSE),0),VLOOKUP($V18,GERAL!$B$15:$J$36,9,FALSE))</f>
        <v>200</v>
      </c>
      <c r="CP18" s="146">
        <f>IFERROR(ROUND(VLOOKUP($V18,'CVU IND'!$B$32:$T$43,4+YEAR(CP$2)-YEAR(GERAL!$G$3),FALSE),0),VLOOKUP($V18,GERAL!$B$15:$J$36,9,FALSE))</f>
        <v>200</v>
      </c>
      <c r="CQ18" s="146">
        <f>IFERROR(ROUND(VLOOKUP($V18,'CVU IND'!$B$32:$T$43,4+YEAR(CQ$2)-YEAR(GERAL!$G$3),FALSE),0),VLOOKUP($V18,GERAL!$B$15:$J$36,9,FALSE))</f>
        <v>200</v>
      </c>
      <c r="CR18" s="146">
        <f>IFERROR(ROUND(VLOOKUP($V18,'CVU IND'!$B$32:$T$43,4+YEAR(CR$2)-YEAR(GERAL!$G$3),FALSE),0),VLOOKUP($V18,GERAL!$B$15:$J$36,9,FALSE))</f>
        <v>200</v>
      </c>
      <c r="CS18" s="146">
        <f>IFERROR(ROUND(VLOOKUP($V18,'CVU IND'!$B$32:$T$43,4+YEAR(CS$2)-YEAR(GERAL!$G$3),FALSE),0),VLOOKUP($V18,GERAL!$B$15:$J$36,9,FALSE))</f>
        <v>200</v>
      </c>
      <c r="CT18" s="146">
        <f>IFERROR(ROUND(VLOOKUP($V18,'CVU IND'!$B$32:$T$43,4+YEAR(CT$2)-YEAR(GERAL!$G$3),FALSE),0),VLOOKUP($V18,GERAL!$B$15:$J$36,9,FALSE))</f>
        <v>200</v>
      </c>
      <c r="CU18" s="146">
        <f>IFERROR(ROUND(VLOOKUP($V18,'CVU IND'!$B$32:$T$43,4+YEAR(CU$2)-YEAR(GERAL!$G$3),FALSE),0),VLOOKUP($V18,GERAL!$B$15:$J$36,9,FALSE))</f>
        <v>200</v>
      </c>
      <c r="CV18" s="146">
        <f>IFERROR(ROUND(VLOOKUP($V18,'CVU IND'!$B$32:$T$43,4+YEAR(CV$2)-YEAR(GERAL!$G$3),FALSE),0),VLOOKUP($V18,GERAL!$B$15:$J$36,9,FALSE))</f>
        <v>200</v>
      </c>
      <c r="CW18" s="146">
        <f>IFERROR(ROUND(VLOOKUP($V18,'CVU IND'!$B$32:$T$43,4+YEAR(CW$2)-YEAR(GERAL!$G$3),FALSE),0),VLOOKUP($V18,GERAL!$B$15:$J$36,9,FALSE))</f>
        <v>200</v>
      </c>
      <c r="CX18" s="146">
        <f>IFERROR(ROUND(VLOOKUP($V18,'CVU IND'!$B$32:$T$43,4+YEAR(CX$2)-YEAR(GERAL!$G$3),FALSE),0),VLOOKUP($V18,GERAL!$B$15:$J$36,9,FALSE))</f>
        <v>200</v>
      </c>
      <c r="CY18" s="146">
        <f>IFERROR(ROUND(VLOOKUP($V18,'CVU IND'!$B$32:$T$43,4+YEAR(CY$2)-YEAR(GERAL!$G$3),FALSE),0),VLOOKUP($V18,GERAL!$B$15:$J$36,9,FALSE))</f>
        <v>200</v>
      </c>
      <c r="CZ18" s="146">
        <f>IFERROR(ROUND(VLOOKUP($V18,'CVU IND'!$B$32:$T$43,4+YEAR(CZ$2)-YEAR(GERAL!$G$3),FALSE),0),VLOOKUP($V18,GERAL!$B$15:$J$36,9,FALSE))</f>
        <v>200</v>
      </c>
      <c r="DA18" s="146">
        <f>IFERROR(ROUND(VLOOKUP($V18,'CVU IND'!$B$32:$T$43,4+YEAR(DA$2)-YEAR(GERAL!$G$3),FALSE),0),VLOOKUP($V18,GERAL!$B$15:$J$36,9,FALSE))</f>
        <v>200</v>
      </c>
      <c r="DB18" s="146">
        <f>IFERROR(ROUND(VLOOKUP($V18,'CVU IND'!$B$32:$T$43,4+YEAR(DB$2)-YEAR(GERAL!$G$3),FALSE),0),VLOOKUP($V18,GERAL!$B$15:$J$36,9,FALSE))</f>
        <v>200</v>
      </c>
      <c r="DC18" s="146">
        <f>IFERROR(ROUND(VLOOKUP($V18,'CVU IND'!$B$32:$T$43,4+YEAR(DC$2)-YEAR(GERAL!$G$3),FALSE),0),VLOOKUP($V18,GERAL!$B$15:$J$36,9,FALSE))</f>
        <v>200</v>
      </c>
      <c r="DD18" s="146">
        <f>IFERROR(ROUND(VLOOKUP($V18,'CVU IND'!$B$32:$T$43,4+YEAR(DD$2)-YEAR(GERAL!$G$3),FALSE),0),VLOOKUP($V18,GERAL!$B$15:$J$36,9,FALSE))</f>
        <v>200</v>
      </c>
      <c r="DE18" s="146">
        <f>IFERROR(ROUND(VLOOKUP($V18,'CVU IND'!$B$32:$T$43,4+YEAR(DE$2)-YEAR(GERAL!$G$3),FALSE),0),VLOOKUP($V18,GERAL!$B$15:$J$36,9,FALSE))</f>
        <v>200</v>
      </c>
      <c r="DF18" s="146">
        <f>IFERROR(ROUND(VLOOKUP($V18,'CVU IND'!$B$32:$T$43,4+YEAR(DF$2)-YEAR(GERAL!$G$3),FALSE),0),VLOOKUP($V18,GERAL!$B$15:$J$36,9,FALSE))</f>
        <v>200</v>
      </c>
      <c r="DG18" s="146">
        <f>IFERROR(ROUND(VLOOKUP($V18,'CVU IND'!$B$32:$T$43,4+YEAR(DG$2)-YEAR(GERAL!$G$3),FALSE),0),VLOOKUP($V18,GERAL!$B$15:$J$36,9,FALSE))</f>
        <v>200</v>
      </c>
      <c r="DH18" s="146">
        <f>IFERROR(ROUND(VLOOKUP($V18,'CVU IND'!$B$32:$T$43,4+YEAR(DH$2)-YEAR(GERAL!$G$3),FALSE),0),VLOOKUP($V18,GERAL!$B$15:$J$36,9,FALSE))</f>
        <v>200</v>
      </c>
      <c r="DI18" s="146">
        <f>IFERROR(ROUND(VLOOKUP($V18,'CVU IND'!$B$32:$T$43,4+YEAR(DI$2)-YEAR(GERAL!$G$3),FALSE),0),VLOOKUP($V18,GERAL!$B$15:$J$36,9,FALSE))</f>
        <v>200</v>
      </c>
      <c r="DJ18" s="146">
        <f>IFERROR(ROUND(VLOOKUP($V18,'CVU IND'!$B$32:$T$43,4+YEAR(DJ$2)-YEAR(GERAL!$G$3),FALSE),0),VLOOKUP($V18,GERAL!$B$15:$J$36,9,FALSE))</f>
        <v>200</v>
      </c>
      <c r="DK18" s="146">
        <f>IFERROR(ROUND(VLOOKUP($V18,'CVU IND'!$B$32:$T$43,4+YEAR(DK$2)-YEAR(GERAL!$G$3),FALSE),0),VLOOKUP($V18,GERAL!$B$15:$J$36,9,FALSE))</f>
        <v>200</v>
      </c>
      <c r="DL18" s="146">
        <f>IFERROR(ROUND(VLOOKUP($V18,'CVU IND'!$B$32:$T$43,4+YEAR(DL$2)-YEAR(GERAL!$G$3),FALSE),0),VLOOKUP($V18,GERAL!$B$15:$J$36,9,FALSE))</f>
        <v>200</v>
      </c>
      <c r="DM18" s="146">
        <f>IFERROR(ROUND(VLOOKUP($V18,'CVU IND'!$B$32:$T$43,4+YEAR(DM$2)-YEAR(GERAL!$G$3),FALSE),0),VLOOKUP($V18,GERAL!$B$15:$J$36,9,FALSE))</f>
        <v>200</v>
      </c>
      <c r="DN18" s="146">
        <f>IFERROR(ROUND(VLOOKUP($V18,'CVU IND'!$B$32:$T$43,4+YEAR(DN$2)-YEAR(GERAL!$G$3),FALSE),0),VLOOKUP($V18,GERAL!$B$15:$J$36,9,FALSE))</f>
        <v>200</v>
      </c>
      <c r="DO18" s="146">
        <f>IFERROR(ROUND(VLOOKUP($V18,'CVU IND'!$B$32:$T$43,4+YEAR(DO$2)-YEAR(GERAL!$G$3),FALSE),0),VLOOKUP($V18,GERAL!$B$15:$J$36,9,FALSE))</f>
        <v>200</v>
      </c>
      <c r="DP18" s="146">
        <f>IFERROR(ROUND(VLOOKUP($V18,'CVU IND'!$B$32:$T$43,4+YEAR(DP$2)-YEAR(GERAL!$G$3),FALSE),0),VLOOKUP($V18,GERAL!$B$15:$J$36,9,FALSE))</f>
        <v>200</v>
      </c>
      <c r="DQ18" s="146">
        <f>IFERROR(ROUND(VLOOKUP($V18,'CVU IND'!$B$32:$T$43,4+YEAR(DQ$2)-YEAR(GERAL!$G$3),FALSE),0),VLOOKUP($V18,GERAL!$B$15:$J$36,9,FALSE))</f>
        <v>200</v>
      </c>
      <c r="DR18" s="146">
        <f>IFERROR(ROUND(VLOOKUP($V18,'CVU IND'!$B$32:$T$43,4+YEAR(DR$2)-YEAR(GERAL!$G$3),FALSE),0),VLOOKUP($V18,GERAL!$B$15:$J$36,9,FALSE))</f>
        <v>200</v>
      </c>
      <c r="DS18" s="146">
        <f>IFERROR(ROUND(VLOOKUP($V18,'CVU IND'!$B$32:$T$43,4+YEAR(DS$2)-YEAR(GERAL!$G$3),FALSE),0),VLOOKUP($V18,GERAL!$B$15:$J$36,9,FALSE))</f>
        <v>200</v>
      </c>
      <c r="DT18" s="146">
        <f>IFERROR(ROUND(VLOOKUP($V18,'CVU IND'!$B$32:$T$43,4+YEAR(DT$2)-YEAR(GERAL!$G$3),FALSE),0),VLOOKUP($V18,GERAL!$B$15:$J$36,9,FALSE))</f>
        <v>200</v>
      </c>
      <c r="DU18" s="146">
        <f>IFERROR(ROUND(VLOOKUP($V18,'CVU IND'!$B$32:$T$43,4+YEAR(DU$2)-YEAR(GERAL!$G$3),FALSE),0),VLOOKUP($V18,GERAL!$B$15:$J$36,9,FALSE))</f>
        <v>200</v>
      </c>
      <c r="DV18" s="146">
        <f>IFERROR(ROUND(VLOOKUP($V18,'CVU IND'!$B$32:$T$43,4+YEAR(DV$2)-YEAR(GERAL!$G$3),FALSE),0),VLOOKUP($V18,GERAL!$B$15:$J$36,9,FALSE))</f>
        <v>200</v>
      </c>
      <c r="DW18" s="146">
        <f>IFERROR(ROUND(VLOOKUP($V18,'CVU IND'!$B$32:$T$43,4+YEAR(DW$2)-YEAR(GERAL!$G$3),FALSE),0),VLOOKUP($V18,GERAL!$B$15:$J$36,9,FALSE))</f>
        <v>200</v>
      </c>
      <c r="DX18" s="146">
        <f>IFERROR(ROUND(VLOOKUP($V18,'CVU IND'!$B$32:$T$43,4+YEAR(DX$2)-YEAR(GERAL!$G$3),FALSE),0),VLOOKUP($V18,GERAL!$B$15:$J$36,9,FALSE))</f>
        <v>200</v>
      </c>
      <c r="DY18" s="146">
        <f>IFERROR(ROUND(VLOOKUP($V18,'CVU IND'!$B$32:$T$43,4+YEAR(DY$2)-YEAR(GERAL!$G$3),FALSE),0),VLOOKUP($V18,GERAL!$B$15:$J$36,9,FALSE))</f>
        <v>200</v>
      </c>
      <c r="DZ18" s="146">
        <f>IFERROR(ROUND(VLOOKUP($V18,'CVU IND'!$B$32:$T$43,4+YEAR(DZ$2)-YEAR(GERAL!$G$3),FALSE),0),VLOOKUP($V18,GERAL!$B$15:$J$36,9,FALSE))</f>
        <v>200</v>
      </c>
      <c r="EA18" s="146">
        <f>IFERROR(ROUND(VLOOKUP($V18,'CVU IND'!$B$32:$T$43,4+YEAR(EA$2)-YEAR(GERAL!$G$3),FALSE),0),VLOOKUP($V18,GERAL!$B$15:$J$36,9,FALSE))</f>
        <v>200</v>
      </c>
      <c r="EB18" s="146">
        <f>IFERROR(ROUND(VLOOKUP($V18,'CVU IND'!$B$32:$T$43,4+YEAR(EB$2)-YEAR(GERAL!$G$3),FALSE),0),VLOOKUP($V18,GERAL!$B$15:$J$36,9,FALSE))</f>
        <v>200</v>
      </c>
      <c r="EC18" s="146">
        <f>IFERROR(ROUND(VLOOKUP($V18,'CVU IND'!$B$32:$T$43,4+YEAR(EC$2)-YEAR(GERAL!$G$3),FALSE),0),VLOOKUP($V18,GERAL!$B$15:$J$36,9,FALSE))</f>
        <v>200</v>
      </c>
      <c r="ED18" s="146">
        <f>IFERROR(ROUND(VLOOKUP($V18,'CVU IND'!$B$32:$T$43,4+YEAR(ED$2)-YEAR(GERAL!$G$3),FALSE),0),VLOOKUP($V18,GERAL!$B$15:$J$36,9,FALSE))</f>
        <v>200</v>
      </c>
      <c r="EE18" s="146">
        <f>IFERROR(ROUND(VLOOKUP($V18,'CVU IND'!$B$32:$T$43,4+YEAR(EE$2)-YEAR(GERAL!$G$3),FALSE),0),VLOOKUP($V18,GERAL!$B$15:$J$36,9,FALSE))</f>
        <v>200</v>
      </c>
      <c r="EF18" s="146">
        <f>IFERROR(ROUND(VLOOKUP($V18,'CVU IND'!$B$32:$T$43,4+YEAR(EF$2)-YEAR(GERAL!$G$3),FALSE),0),VLOOKUP($V18,GERAL!$B$15:$J$36,9,FALSE))</f>
        <v>200</v>
      </c>
      <c r="EG18" s="146">
        <f>IFERROR(ROUND(VLOOKUP($V18,'CVU IND'!$B$32:$T$43,4+YEAR(EG$2)-YEAR(GERAL!$G$3),FALSE),0),VLOOKUP($V18,GERAL!$B$15:$J$36,9,FALSE))</f>
        <v>200</v>
      </c>
      <c r="EH18" s="146">
        <f>IFERROR(ROUND(VLOOKUP($V18,'CVU IND'!$B$32:$T$43,4+YEAR(EH$2)-YEAR(GERAL!$G$3),FALSE),0),VLOOKUP($V18,GERAL!$B$15:$J$36,9,FALSE))</f>
        <v>200</v>
      </c>
      <c r="EI18" s="146">
        <f>IFERROR(ROUND(VLOOKUP($V18,'CVU IND'!$B$32:$T$43,4+YEAR(EI$2)-YEAR(GERAL!$G$3),FALSE),0),VLOOKUP($V18,GERAL!$B$15:$J$36,9,FALSE))</f>
        <v>200</v>
      </c>
      <c r="EJ18" s="146">
        <f>IFERROR(ROUND(VLOOKUP($V18,'CVU IND'!$B$32:$T$43,4+YEAR(EJ$2)-YEAR(GERAL!$G$3),FALSE),0),VLOOKUP($V18,GERAL!$B$15:$J$36,9,FALSE))</f>
        <v>200</v>
      </c>
      <c r="EK18" s="146">
        <f>IFERROR(ROUND(VLOOKUP($V18,'CVU IND'!$B$32:$T$43,4+YEAR(EK$2)-YEAR(GERAL!$G$3),FALSE),0),VLOOKUP($V18,GERAL!$B$15:$J$36,9,FALSE))</f>
        <v>200</v>
      </c>
      <c r="EL18" s="146">
        <f>IFERROR(ROUND(VLOOKUP($V18,'CVU IND'!$B$32:$T$43,4+YEAR(EL$2)-YEAR(GERAL!$G$3),FALSE),0),VLOOKUP($V18,GERAL!$B$15:$J$36,9,FALSE))</f>
        <v>200</v>
      </c>
      <c r="EM18" s="146">
        <f>IFERROR(ROUND(VLOOKUP($V18,'CVU IND'!$B$32:$T$43,4+YEAR(EM$2)-YEAR(GERAL!$G$3),FALSE),0),VLOOKUP($V18,GERAL!$B$15:$J$36,9,FALSE))</f>
        <v>200</v>
      </c>
      <c r="EN18" s="146">
        <f>IFERROR(ROUND(VLOOKUP($V18,'CVU IND'!$B$32:$T$43,4+YEAR(EN$2)-YEAR(GERAL!$G$3),FALSE),0),VLOOKUP($V18,GERAL!$B$15:$J$36,9,FALSE))</f>
        <v>200</v>
      </c>
      <c r="EO18" s="146">
        <f>IFERROR(ROUND(VLOOKUP($V18,'CVU IND'!$B$32:$T$43,4+YEAR(EO$2)-YEAR(GERAL!$G$3),FALSE),0),VLOOKUP($V18,GERAL!$B$15:$J$36,9,FALSE))</f>
        <v>200</v>
      </c>
      <c r="EP18" s="146">
        <f>IFERROR(ROUND(VLOOKUP($V18,'CVU IND'!$B$32:$T$43,4+YEAR(EP$2)-YEAR(GERAL!$G$3),FALSE),0),VLOOKUP($V18,GERAL!$B$15:$J$36,9,FALSE))</f>
        <v>200</v>
      </c>
      <c r="EQ18" s="146">
        <f>IFERROR(ROUND(VLOOKUP($V18,'CVU IND'!$B$32:$T$43,4+YEAR(EQ$2)-YEAR(GERAL!$G$3),FALSE),0),VLOOKUP($V18,GERAL!$B$15:$J$36,9,FALSE))</f>
        <v>200</v>
      </c>
      <c r="ER18" s="146">
        <f>IFERROR(ROUND(VLOOKUP($V18,'CVU IND'!$B$32:$T$43,4+YEAR(ER$2)-YEAR(GERAL!$G$3),FALSE),0),VLOOKUP($V18,GERAL!$B$15:$J$36,9,FALSE))</f>
        <v>200</v>
      </c>
      <c r="ES18" s="146">
        <f>IFERROR(ROUND(VLOOKUP($V18,'CVU IND'!$B$32:$T$43,4+YEAR(ES$2)-YEAR(GERAL!$G$3),FALSE),0),VLOOKUP($V18,GERAL!$B$15:$J$36,9,FALSE))</f>
        <v>200</v>
      </c>
      <c r="ET18" s="146">
        <f>IFERROR(ROUND(VLOOKUP($V18,'CVU IND'!$B$32:$T$43,4+YEAR(ET$2)-YEAR(GERAL!$G$3),FALSE),0),VLOOKUP($V18,GERAL!$B$15:$J$36,9,FALSE))</f>
        <v>200</v>
      </c>
      <c r="EU18" s="146">
        <f>IFERROR(ROUND(VLOOKUP($V18,'CVU IND'!$B$32:$T$43,4+YEAR(EU$2)-YEAR(GERAL!$G$3),FALSE),0),VLOOKUP($V18,GERAL!$B$15:$J$36,9,FALSE))</f>
        <v>200</v>
      </c>
      <c r="EV18" s="146">
        <f>IFERROR(ROUND(VLOOKUP($V18,'CVU IND'!$B$32:$T$43,4+YEAR(EV$2)-YEAR(GERAL!$G$3),FALSE),0),VLOOKUP($V18,GERAL!$B$15:$J$36,9,FALSE))</f>
        <v>200</v>
      </c>
      <c r="EW18" s="146">
        <f>IFERROR(ROUND(VLOOKUP($V18,'CVU IND'!$B$32:$T$43,4+YEAR(EW$2)-YEAR(GERAL!$G$3),FALSE),0),VLOOKUP($V18,GERAL!$B$15:$J$36,9,FALSE))</f>
        <v>200</v>
      </c>
      <c r="EX18" s="146">
        <f>IFERROR(ROUND(VLOOKUP($V18,'CVU IND'!$B$32:$T$43,4+YEAR(EX$2)-YEAR(GERAL!$G$3),FALSE),0),VLOOKUP($V18,GERAL!$B$15:$J$36,9,FALSE))</f>
        <v>200</v>
      </c>
      <c r="EY18" s="146">
        <f>IFERROR(ROUND(VLOOKUP($V18,'CVU IND'!$B$32:$T$43,4+YEAR(EY$2)-YEAR(GERAL!$G$3),FALSE),0),VLOOKUP($V18,GERAL!$B$15:$J$36,9,FALSE))</f>
        <v>200</v>
      </c>
      <c r="EZ18" s="146">
        <f>IFERROR(ROUND(VLOOKUP($V18,'CVU IND'!$B$32:$T$43,4+YEAR(EZ$2)-YEAR(GERAL!$G$3),FALSE),0),VLOOKUP($V18,GERAL!$B$15:$J$36,9,FALSE))</f>
        <v>200</v>
      </c>
      <c r="FA18" s="146">
        <f>IFERROR(ROUND(VLOOKUP($V18,'CVU IND'!$B$32:$T$43,4+YEAR(FA$2)-YEAR(GERAL!$G$3),FALSE),0),VLOOKUP($V18,GERAL!$B$15:$J$36,9,FALSE))</f>
        <v>200</v>
      </c>
      <c r="FB18" s="146">
        <f>IFERROR(ROUND(VLOOKUP($V18,'CVU IND'!$B$32:$T$43,4+YEAR(FB$2)-YEAR(GERAL!$G$3),FALSE),0),VLOOKUP($V18,GERAL!$B$15:$J$36,9,FALSE))</f>
        <v>200</v>
      </c>
      <c r="FC18" s="146">
        <f>IFERROR(ROUND(VLOOKUP($V18,'CVU IND'!$B$32:$T$43,4+YEAR(FC$2)-YEAR(GERAL!$G$3),FALSE),0),VLOOKUP($V18,GERAL!$B$15:$J$36,9,FALSE))</f>
        <v>200</v>
      </c>
      <c r="FD18" s="146">
        <f>IFERROR(ROUND(VLOOKUP($V18,'CVU IND'!$B$32:$T$43,4+YEAR(FD$2)-YEAR(GERAL!$G$3),FALSE),0),VLOOKUP($V18,GERAL!$B$15:$J$36,9,FALSE))</f>
        <v>200</v>
      </c>
      <c r="FE18" s="146">
        <f>IFERROR(ROUND(VLOOKUP($V18,'CVU IND'!$B$32:$T$43,4+YEAR(FE$2)-YEAR(GERAL!$G$3),FALSE),0),VLOOKUP($V18,GERAL!$B$15:$J$36,9,FALSE))</f>
        <v>200</v>
      </c>
      <c r="FF18" s="146">
        <f>IFERROR(ROUND(VLOOKUP($V18,'CVU IND'!$B$32:$T$43,4+YEAR(FF$2)-YEAR(GERAL!$G$3),FALSE),0),VLOOKUP($V18,GERAL!$B$15:$J$36,9,FALSE))</f>
        <v>200</v>
      </c>
      <c r="FG18" s="146">
        <f>IFERROR(ROUND(VLOOKUP($V18,'CVU IND'!$B$32:$T$43,4+YEAR(FG$2)-YEAR(GERAL!$G$3),FALSE),0),VLOOKUP($V18,GERAL!$B$15:$J$36,9,FALSE))</f>
        <v>200</v>
      </c>
      <c r="FH18" s="146">
        <f>IFERROR(ROUND(VLOOKUP($V18,'CVU IND'!$B$32:$T$43,4+YEAR(FH$2)-YEAR(GERAL!$G$3),FALSE),0),VLOOKUP($V18,GERAL!$B$15:$J$36,9,FALSE))</f>
        <v>200</v>
      </c>
      <c r="FI18" s="146">
        <f>IFERROR(ROUND(VLOOKUP($V18,'CVU IND'!$B$32:$T$43,4+YEAR(FI$2)-YEAR(GERAL!$G$3),FALSE),0),VLOOKUP($V18,GERAL!$B$15:$J$36,9,FALSE))</f>
        <v>200</v>
      </c>
      <c r="FJ18" s="146">
        <f>IFERROR(ROUND(VLOOKUP($V18,'CVU IND'!$B$32:$T$43,4+YEAR(FJ$2)-YEAR(GERAL!$G$3),FALSE),0),VLOOKUP($V18,GERAL!$B$15:$J$36,9,FALSE))</f>
        <v>200</v>
      </c>
      <c r="FK18" s="146">
        <f>IFERROR(ROUND(VLOOKUP($V18,'CVU IND'!$B$32:$T$43,4+YEAR(FK$2)-YEAR(GERAL!$G$3),FALSE),0),VLOOKUP($V18,GERAL!$B$15:$J$36,9,FALSE))</f>
        <v>200</v>
      </c>
      <c r="FL18" s="146">
        <f>IFERROR(ROUND(VLOOKUP($V18,'CVU IND'!$B$32:$T$43,4+YEAR(FL$2)-YEAR(GERAL!$G$3),FALSE),0),VLOOKUP($V18,GERAL!$B$15:$J$36,9,FALSE))</f>
        <v>200</v>
      </c>
      <c r="FM18" s="146">
        <f>IFERROR(ROUND(VLOOKUP($V18,'CVU IND'!$B$32:$T$43,4+YEAR(FM$2)-YEAR(GERAL!$G$3),FALSE),0),VLOOKUP($V18,GERAL!$B$15:$J$36,9,FALSE))</f>
        <v>200</v>
      </c>
      <c r="FN18" s="146">
        <f>IFERROR(ROUND(VLOOKUP($V18,'CVU IND'!$B$32:$T$43,4+YEAR(FN$2)-YEAR(GERAL!$G$3),FALSE),0),VLOOKUP($V18,GERAL!$B$15:$J$36,9,FALSE))</f>
        <v>200</v>
      </c>
      <c r="FO18" s="146">
        <f>IFERROR(ROUND(VLOOKUP($V18,'CVU IND'!$B$32:$T$43,4+YEAR(FO$2)-YEAR(GERAL!$G$3),FALSE),0),VLOOKUP($V18,GERAL!$B$15:$J$36,9,FALSE))</f>
        <v>200</v>
      </c>
      <c r="FP18" s="146">
        <f>IFERROR(ROUND(VLOOKUP($V18,'CVU IND'!$B$32:$T$43,4+YEAR(FP$2)-YEAR(GERAL!$G$3),FALSE),0),VLOOKUP($V18,GERAL!$B$15:$J$36,9,FALSE))</f>
        <v>200</v>
      </c>
      <c r="FQ18" s="146">
        <f>IFERROR(ROUND(VLOOKUP($V18,'CVU IND'!$B$32:$T$43,4+YEAR(FQ$2)-YEAR(GERAL!$G$3),FALSE),0),VLOOKUP($V18,GERAL!$B$15:$J$36,9,FALSE))</f>
        <v>200</v>
      </c>
      <c r="FR18" s="146">
        <f>IFERROR(ROUND(VLOOKUP($V18,'CVU IND'!$B$32:$T$43,4+YEAR(FR$2)-YEAR(GERAL!$G$3),FALSE),0),VLOOKUP($V18,GERAL!$B$15:$J$36,9,FALSE))</f>
        <v>200</v>
      </c>
      <c r="FS18" s="146">
        <f>IFERROR(ROUND(VLOOKUP($V18,'CVU IND'!$B$32:$T$43,4+YEAR(FS$2)-YEAR(GERAL!$G$3),FALSE),0),VLOOKUP($V18,GERAL!$B$15:$J$36,9,FALSE))</f>
        <v>200</v>
      </c>
      <c r="FT18" s="146">
        <f>IFERROR(ROUND(VLOOKUP($V18,'CVU IND'!$B$32:$T$43,4+YEAR(FT$2)-YEAR(GERAL!$G$3),FALSE),0),VLOOKUP($V18,GERAL!$B$15:$J$36,9,FALSE))</f>
        <v>200</v>
      </c>
      <c r="FU18" s="146">
        <f>IFERROR(ROUND(VLOOKUP($V18,'CVU IND'!$B$32:$T$43,4+YEAR(FU$2)-YEAR(GERAL!$G$3),FALSE),0),VLOOKUP($V18,GERAL!$B$15:$J$36,9,FALSE))</f>
        <v>200</v>
      </c>
      <c r="FV18" s="146">
        <f>IFERROR(ROUND(VLOOKUP($V18,'CVU IND'!$B$32:$T$43,4+YEAR(FV$2)-YEAR(GERAL!$G$3),FALSE),0),VLOOKUP($V18,GERAL!$B$15:$J$36,9,FALSE))</f>
        <v>200</v>
      </c>
      <c r="FW18" s="146">
        <f>IFERROR(ROUND(VLOOKUP($V18,'CVU IND'!$B$32:$T$43,4+YEAR(FW$2)-YEAR(GERAL!$G$3),FALSE),0),VLOOKUP($V18,GERAL!$B$15:$J$36,9,FALSE))</f>
        <v>200</v>
      </c>
      <c r="FX18" s="146">
        <f>IFERROR(ROUND(VLOOKUP($V18,'CVU IND'!$B$32:$T$43,4+YEAR(FX$2)-YEAR(GERAL!$G$3),FALSE),0),VLOOKUP($V18,GERAL!$B$15:$J$36,9,FALSE))</f>
        <v>200</v>
      </c>
      <c r="FY18" s="146">
        <f>IFERROR(ROUND(VLOOKUP($V18,'CVU IND'!$B$32:$T$43,4+YEAR(FY$2)-YEAR(GERAL!$G$3),FALSE),0),VLOOKUP($V18,GERAL!$B$15:$J$36,9,FALSE))</f>
        <v>200</v>
      </c>
      <c r="FZ18" s="146">
        <f>IFERROR(ROUND(VLOOKUP($V18,'CVU IND'!$B$32:$T$43,4+YEAR(FZ$2)-YEAR(GERAL!$G$3),FALSE),0),VLOOKUP($V18,GERAL!$B$15:$J$36,9,FALSE))</f>
        <v>200</v>
      </c>
      <c r="GA18" s="146">
        <f>IFERROR(ROUND(VLOOKUP($V18,'CVU IND'!$B$32:$T$43,4+YEAR(GA$2)-YEAR(GERAL!$G$3),FALSE),0),VLOOKUP($V18,GERAL!$B$15:$J$36,9,FALSE))</f>
        <v>200</v>
      </c>
      <c r="GB18" s="146">
        <f>IFERROR(ROUND(VLOOKUP($V18,'CVU IND'!$B$32:$T$43,4+YEAR(GB$2)-YEAR(GERAL!$G$3),FALSE),0),VLOOKUP($V18,GERAL!$B$15:$J$36,9,FALSE))</f>
        <v>200</v>
      </c>
      <c r="GC18" s="146">
        <f>IFERROR(ROUND(VLOOKUP($V18,'CVU IND'!$B$32:$T$43,4+YEAR(GC$2)-YEAR(GERAL!$G$3),FALSE),0),VLOOKUP($V18,GERAL!$B$15:$J$36,9,FALSE))</f>
        <v>200</v>
      </c>
      <c r="GD18" s="146">
        <f>IFERROR(ROUND(VLOOKUP($V18,'CVU IND'!$B$32:$T$43,4+YEAR(GD$2)-YEAR(GERAL!$G$3),FALSE),0),VLOOKUP($V18,GERAL!$B$15:$J$36,9,FALSE))</f>
        <v>200</v>
      </c>
      <c r="GE18" s="146">
        <f>IFERROR(ROUND(VLOOKUP($V18,'CVU IND'!$B$32:$T$43,4+YEAR(GE$2)-YEAR(GERAL!$G$3),FALSE),0),VLOOKUP($V18,GERAL!$B$15:$J$36,9,FALSE))</f>
        <v>200</v>
      </c>
      <c r="GF18" s="146">
        <f>IFERROR(ROUND(VLOOKUP($V18,'CVU IND'!$B$32:$T$43,4+YEAR(GF$2)-YEAR(GERAL!$G$3),FALSE),0),VLOOKUP($V18,GERAL!$B$15:$J$36,9,FALSE))</f>
        <v>200</v>
      </c>
      <c r="GG18" s="146">
        <f>IFERROR(ROUND(VLOOKUP($V18,'CVU IND'!$B$32:$T$43,4+YEAR(GG$2)-YEAR(GERAL!$G$3),FALSE),0),VLOOKUP($V18,GERAL!$B$15:$J$36,9,FALSE))</f>
        <v>200</v>
      </c>
      <c r="GH18" s="146">
        <f>IFERROR(ROUND(VLOOKUP($V18,'CVU IND'!$B$32:$T$43,4+YEAR(GH$2)-YEAR(GERAL!$G$3),FALSE),0),VLOOKUP($V18,GERAL!$B$15:$J$36,9,FALSE))</f>
        <v>200</v>
      </c>
      <c r="GI18" s="146">
        <f>IFERROR(ROUND(VLOOKUP($V18,'CVU IND'!$B$32:$T$43,4+YEAR(GI$2)-YEAR(GERAL!$G$3),FALSE),0),VLOOKUP($V18,GERAL!$B$15:$J$36,9,FALSE))</f>
        <v>200</v>
      </c>
      <c r="GJ18" s="146">
        <f>IFERROR(ROUND(VLOOKUP($V18,'CVU IND'!$B$32:$T$43,4+YEAR(GJ$2)-YEAR(GERAL!$G$3),FALSE),0),VLOOKUP($V18,GERAL!$B$15:$J$36,9,FALSE))</f>
        <v>200</v>
      </c>
      <c r="GK18" s="146">
        <f>IFERROR(ROUND(VLOOKUP($V18,'CVU IND'!$B$32:$T$43,4+YEAR(GK$2)-YEAR(GERAL!$G$3),FALSE),0),VLOOKUP($V18,GERAL!$B$15:$J$36,9,FALSE))</f>
        <v>200</v>
      </c>
      <c r="GL18" s="146">
        <f>IFERROR(ROUND(VLOOKUP($V18,'CVU IND'!$B$32:$T$43,4+YEAR(GL$2)-YEAR(GERAL!$G$3),FALSE),0),VLOOKUP($V18,GERAL!$B$15:$J$36,9,FALSE))</f>
        <v>200</v>
      </c>
      <c r="GM18" s="146">
        <f>IFERROR(ROUND(VLOOKUP($V18,'CVU IND'!$B$32:$T$43,4+YEAR(GM$2)-YEAR(GERAL!$G$3),FALSE),0),VLOOKUP($V18,GERAL!$B$15:$J$36,9,FALSE))</f>
        <v>200</v>
      </c>
      <c r="GN18" s="146">
        <f>IFERROR(ROUND(VLOOKUP($V18,'CVU IND'!$B$32:$T$43,4+YEAR(GN$2)-YEAR(GERAL!$G$3),FALSE),0),VLOOKUP($V18,GERAL!$B$15:$J$36,9,FALSE))</f>
        <v>200</v>
      </c>
      <c r="GO18" s="146">
        <f>IFERROR(ROUND(VLOOKUP($V18,'CVU IND'!$B$32:$T$43,4+YEAR(GO$2)-YEAR(GERAL!$G$3),FALSE),0),VLOOKUP($V18,GERAL!$B$15:$J$36,9,FALSE))</f>
        <v>200</v>
      </c>
      <c r="GP18" s="146">
        <f>IFERROR(ROUND(VLOOKUP($V18,'CVU IND'!$B$32:$T$43,4+YEAR(GP$2)-YEAR(GERAL!$G$3),FALSE),0),VLOOKUP($V18,GERAL!$B$15:$J$36,9,FALSE))</f>
        <v>200</v>
      </c>
      <c r="GQ18" s="146">
        <f>IFERROR(ROUND(VLOOKUP($V18,'CVU IND'!$B$32:$T$43,4+YEAR(GQ$2)-YEAR(GERAL!$G$3),FALSE),0),VLOOKUP($V18,GERAL!$B$15:$J$36,9,FALSE))</f>
        <v>200</v>
      </c>
      <c r="GR18" s="146">
        <f>IFERROR(ROUND(VLOOKUP($V18,'CVU IND'!$B$32:$T$43,4+YEAR(GR$2)-YEAR(GERAL!$G$3),FALSE),0),VLOOKUP($V18,GERAL!$B$15:$J$36,9,FALSE))</f>
        <v>200</v>
      </c>
      <c r="GS18" s="146">
        <f>IFERROR(ROUND(VLOOKUP($V18,'CVU IND'!$B$32:$T$43,4+YEAR(GS$2)-YEAR(GERAL!$G$3),FALSE),0),VLOOKUP($V18,GERAL!$B$15:$J$36,9,FALSE))</f>
        <v>200</v>
      </c>
      <c r="GT18" s="146">
        <f>IFERROR(ROUND(VLOOKUP($V18,'CVU IND'!$B$32:$T$43,4+YEAR(GT$2)-YEAR(GERAL!$G$3),FALSE),0),VLOOKUP($V18,GERAL!$B$15:$J$36,9,FALSE))</f>
        <v>200</v>
      </c>
      <c r="GU18" s="146">
        <f>IFERROR(ROUND(VLOOKUP($V18,'CVU IND'!$B$32:$T$43,4+YEAR(GU$2)-YEAR(GERAL!$G$3),FALSE),0),VLOOKUP($V18,GERAL!$B$15:$J$36,9,FALSE))</f>
        <v>200</v>
      </c>
      <c r="GV18" s="146" t="e">
        <f>IFERROR(ROUND(VLOOKUP($V18,'CVU IND'!$B$32:$T$42,5+YEAR(GV$2)-YEAR(GERAL!$G$3),FALSE),0),VLOOKUP($B18,GERAL!$B$15:$J$35,9,FALSE))</f>
        <v>#N/A</v>
      </c>
      <c r="GW18" s="146" t="e">
        <f>IFERROR(ROUND(VLOOKUP($V18,'CVU IND'!$B$32:$T$42,5+YEAR(GW$2)-YEAR(GERAL!$G$3),FALSE),0),VLOOKUP($B18,GERAL!$B$15:$J$35,9,FALSE))</f>
        <v>#N/A</v>
      </c>
      <c r="GX18" s="146" t="e">
        <f>IFERROR(ROUND(VLOOKUP($V18,'CVU IND'!$B$32:$T$42,5+YEAR(GX$2)-YEAR(GERAL!$G$3),FALSE),0),VLOOKUP($B18,GERAL!$B$15:$J$35,9,FALSE))</f>
        <v>#N/A</v>
      </c>
      <c r="GY18" s="146" t="e">
        <f>IFERROR(ROUND(VLOOKUP($V18,'CVU IND'!$B$32:$T$42,5+YEAR(GY$2)-YEAR(GERAL!$G$3),FALSE),0),VLOOKUP($B18,GERAL!$B$15:$J$35,9,FALSE))</f>
        <v>#N/A</v>
      </c>
      <c r="GZ18" s="146" t="e">
        <f>IFERROR(ROUND(VLOOKUP($V18,'CVU IND'!$B$32:$T$42,5+YEAR(GZ$2)-YEAR(GERAL!$G$3),FALSE),0),VLOOKUP($B18,GERAL!$B$15:$J$35,9,FALSE))</f>
        <v>#N/A</v>
      </c>
      <c r="HA18" s="146" t="e">
        <f>IFERROR(ROUND(VLOOKUP($V18,'CVU IND'!$B$32:$T$42,5+YEAR(HA$2)-YEAR(GERAL!$G$3),FALSE),0),VLOOKUP($B18,GERAL!$B$15:$J$35,9,FALSE))</f>
        <v>#N/A</v>
      </c>
      <c r="HB18" s="146" t="e">
        <f>IFERROR(ROUND(VLOOKUP($V18,'CVU IND'!$B$32:$T$42,5+YEAR(HB$2)-YEAR(GERAL!$G$3),FALSE),0),VLOOKUP($B18,GERAL!$B$15:$J$35,9,FALSE))</f>
        <v>#N/A</v>
      </c>
      <c r="HC18" s="146" t="e">
        <f>IFERROR(ROUND(VLOOKUP($V18,'CVU IND'!$B$32:$T$42,5+YEAR(HC$2)-YEAR(GERAL!$G$3),FALSE),0),VLOOKUP($B18,GERAL!$B$15:$J$35,9,FALSE))</f>
        <v>#N/A</v>
      </c>
      <c r="HD18" s="146" t="e">
        <f>IFERROR(ROUND(VLOOKUP($V18,'CVU IND'!$B$32:$T$42,5+YEAR(HD$2)-YEAR(GERAL!$G$3),FALSE),0),VLOOKUP($B18,GERAL!$B$15:$J$35,9,FALSE))</f>
        <v>#N/A</v>
      </c>
      <c r="HE18" s="146" t="e">
        <f>IFERROR(ROUND(VLOOKUP($V18,'CVU IND'!$B$32:$T$42,5+YEAR(HE$2)-YEAR(GERAL!$G$3),FALSE),0),VLOOKUP($B18,GERAL!$B$15:$J$35,9,FALSE))</f>
        <v>#N/A</v>
      </c>
      <c r="HF18" s="146" t="e">
        <f>IFERROR(ROUND(VLOOKUP($V18,'CVU IND'!$B$32:$T$42,5+YEAR(HF$2)-YEAR(GERAL!$G$3),FALSE),0),VLOOKUP($B18,GERAL!$B$15:$J$35,9,FALSE))</f>
        <v>#N/A</v>
      </c>
      <c r="HG18" s="146" t="e">
        <f>IFERROR(ROUND(VLOOKUP($V18,'CVU IND'!$B$32:$T$42,5+YEAR(HG$2)-YEAR(GERAL!$G$3),FALSE),0),VLOOKUP($B18,GERAL!$B$15:$J$35,9,FALSE))</f>
        <v>#N/A</v>
      </c>
      <c r="HH18" s="146" t="e">
        <f>IFERROR(ROUND(VLOOKUP($V18,'CVU IND'!$B$32:$T$42,5+YEAR(HH$2)-YEAR(GERAL!$G$3),FALSE),0),VLOOKUP($B18,GERAL!$B$15:$J$35,9,FALSE))</f>
        <v>#N/A</v>
      </c>
      <c r="HI18" s="146" t="e">
        <f>IFERROR(ROUND(VLOOKUP($V18,'CVU IND'!$B$32:$T$42,5+YEAR(HI$2)-YEAR(GERAL!$G$3),FALSE),0),VLOOKUP($B18,GERAL!$B$15:$J$35,9,FALSE))</f>
        <v>#N/A</v>
      </c>
      <c r="HJ18" s="146" t="e">
        <f>IFERROR(ROUND(VLOOKUP($V18,'CVU IND'!$B$32:$T$42,5+YEAR(HJ$2)-YEAR(GERAL!$G$3),FALSE),0),VLOOKUP($B18,GERAL!$B$15:$J$35,9,FALSE))</f>
        <v>#N/A</v>
      </c>
      <c r="HK18" s="146" t="e">
        <f>IFERROR(ROUND(VLOOKUP($V18,'CVU IND'!$B$32:$T$42,5+YEAR(HK$2)-YEAR(GERAL!$G$3),FALSE),0),VLOOKUP($B18,GERAL!$B$15:$J$35,9,FALSE))</f>
        <v>#N/A</v>
      </c>
      <c r="HL18" s="146" t="e">
        <f>IFERROR(ROUND(VLOOKUP($V18,'CVU IND'!$B$32:$T$42,5+YEAR(HL$2)-YEAR(GERAL!$G$3),FALSE),0),VLOOKUP($B18,GERAL!$B$15:$J$35,9,FALSE))</f>
        <v>#N/A</v>
      </c>
      <c r="HM18" s="146" t="e">
        <f>IFERROR(ROUND(VLOOKUP($V18,'CVU IND'!$B$32:$T$42,5+YEAR(HM$2)-YEAR(GERAL!$G$3),FALSE),0),VLOOKUP($B18,GERAL!$B$15:$J$35,9,FALSE))</f>
        <v>#N/A</v>
      </c>
      <c r="HN18" s="146" t="e">
        <f>IFERROR(ROUND(VLOOKUP($V18,'CVU IND'!$B$32:$T$42,5+YEAR(HN$2)-YEAR(GERAL!$G$3),FALSE),0),VLOOKUP($B18,GERAL!$B$15:$J$35,9,FALSE))</f>
        <v>#N/A</v>
      </c>
      <c r="HO18" s="146" t="e">
        <f>IFERROR(ROUND(VLOOKUP($V18,'CVU IND'!$B$32:$T$42,5+YEAR(HO$2)-YEAR(GERAL!$G$3),FALSE),0),VLOOKUP($B18,GERAL!$B$15:$J$35,9,FALSE))</f>
        <v>#N/A</v>
      </c>
      <c r="HP18" s="146" t="e">
        <f>IFERROR(ROUND(VLOOKUP($V18,'CVU IND'!$B$32:$T$42,5+YEAR(HP$2)-YEAR(GERAL!$G$3),FALSE),0),VLOOKUP($B18,GERAL!$B$15:$J$35,9,FALSE))</f>
        <v>#N/A</v>
      </c>
      <c r="HQ18" s="146" t="e">
        <f>IFERROR(ROUND(VLOOKUP($V18,'CVU IND'!$B$32:$T$42,5+YEAR(HQ$2)-YEAR(GERAL!$G$3),FALSE),0),VLOOKUP($B18,GERAL!$B$15:$J$35,9,FALSE))</f>
        <v>#N/A</v>
      </c>
      <c r="HR18" s="146" t="e">
        <f>IFERROR(ROUND(VLOOKUP($V18,'CVU IND'!$B$32:$T$42,5+YEAR(HR$2)-YEAR(GERAL!$G$3),FALSE),0),VLOOKUP($B18,GERAL!$B$15:$J$35,9,FALSE))</f>
        <v>#N/A</v>
      </c>
      <c r="HS18" s="146" t="e">
        <f>IFERROR(ROUND(VLOOKUP($V18,'CVU IND'!$B$32:$T$42,5+YEAR(HS$2)-YEAR(GERAL!$G$3),FALSE),0),VLOOKUP($B18,GERAL!$B$15:$J$35,9,FALSE))</f>
        <v>#N/A</v>
      </c>
      <c r="HT18" s="146" t="e">
        <f>IFERROR(ROUND(VLOOKUP($V18,'CVU IND'!$B$32:$T$42,5+YEAR(HT$2)-YEAR(GERAL!$G$3),FALSE),0),VLOOKUP($B18,GERAL!$B$15:$J$35,9,FALSE))</f>
        <v>#N/A</v>
      </c>
      <c r="HU18" s="146" t="e">
        <f>IFERROR(ROUND(VLOOKUP($V18,'CVU IND'!$B$32:$T$42,5+YEAR(HU$2)-YEAR(GERAL!$G$3),FALSE),0),VLOOKUP($B18,GERAL!$B$15:$J$35,9,FALSE))</f>
        <v>#N/A</v>
      </c>
      <c r="HV18" s="146" t="e">
        <f>IFERROR(ROUND(VLOOKUP($V18,'CVU IND'!$B$32:$T$42,5+YEAR(HV$2)-YEAR(GERAL!$G$3),FALSE),0),VLOOKUP($B18,GERAL!$B$15:$J$35,9,FALSE))</f>
        <v>#N/A</v>
      </c>
      <c r="HW18" s="146" t="e">
        <f>IFERROR(ROUND(VLOOKUP($V18,'CVU IND'!$B$32:$T$42,5+YEAR(HW$2)-YEAR(GERAL!$G$3),FALSE),0),VLOOKUP($B18,GERAL!$B$15:$J$35,9,FALSE))</f>
        <v>#N/A</v>
      </c>
      <c r="HX18" s="146" t="e">
        <f>IFERROR(ROUND(VLOOKUP($V18,'CVU IND'!$B$32:$T$42,5+YEAR(HX$2)-YEAR(GERAL!$G$3),FALSE),0),VLOOKUP($B18,GERAL!$B$15:$J$35,9,FALSE))</f>
        <v>#N/A</v>
      </c>
      <c r="HY18" s="146" t="e">
        <f>IFERROR(ROUND(VLOOKUP($V18,'CVU IND'!$B$32:$T$42,5+YEAR(HY$2)-YEAR(GERAL!$G$3),FALSE),0),VLOOKUP($B18,GERAL!$B$15:$J$35,9,FALSE))</f>
        <v>#N/A</v>
      </c>
      <c r="HZ18" s="146" t="e">
        <f>IFERROR(ROUND(VLOOKUP($V18,'CVU IND'!$B$32:$T$42,5+YEAR(HZ$2)-YEAR(GERAL!$G$3),FALSE),0),VLOOKUP($B18,GERAL!$B$15:$J$35,9,FALSE))</f>
        <v>#N/A</v>
      </c>
      <c r="IA18" s="146" t="e">
        <f>IFERROR(ROUND(VLOOKUP($V18,'CVU IND'!$B$32:$T$42,5+YEAR(IA$2)-YEAR(GERAL!$G$3),FALSE),0),VLOOKUP($B18,GERAL!$B$15:$J$35,9,FALSE))</f>
        <v>#N/A</v>
      </c>
      <c r="IB18" s="146" t="e">
        <f>IFERROR(ROUND(VLOOKUP($V18,'CVU IND'!$B$32:$T$42,5+YEAR(IB$2)-YEAR(GERAL!$G$3),FALSE),0),VLOOKUP($B18,GERAL!$B$15:$J$35,9,FALSE))</f>
        <v>#N/A</v>
      </c>
      <c r="IC18" s="146" t="e">
        <f>IFERROR(ROUND(VLOOKUP($V18,'CVU IND'!$B$32:$T$42,5+YEAR(IC$2)-YEAR(GERAL!$G$3),FALSE),0),VLOOKUP($B18,GERAL!$B$15:$J$35,9,FALSE))</f>
        <v>#N/A</v>
      </c>
      <c r="ID18" s="146" t="e">
        <f>IFERROR(ROUND(VLOOKUP($V18,'CVU IND'!$B$32:$T$42,5+YEAR(ID$2)-YEAR(GERAL!$G$3),FALSE),0),VLOOKUP($B18,GERAL!$B$15:$J$35,9,FALSE))</f>
        <v>#N/A</v>
      </c>
      <c r="IE18" s="146" t="e">
        <f>IFERROR(ROUND(VLOOKUP($V18,'CVU IND'!$B$32:$T$42,5+YEAR(IE$2)-YEAR(GERAL!$G$3),FALSE),0),VLOOKUP($B18,GERAL!$B$15:$J$35,9,FALSE))</f>
        <v>#N/A</v>
      </c>
      <c r="IF18" s="146" t="e">
        <f>IFERROR(ROUND(VLOOKUP($V18,'CVU IND'!$B$32:$T$42,5+YEAR(IF$2)-YEAR(GERAL!$G$3),FALSE),0),VLOOKUP($B18,GERAL!$B$15:$J$35,9,FALSE))</f>
        <v>#N/A</v>
      </c>
      <c r="IG18" s="146" t="e">
        <f>IFERROR(ROUND(VLOOKUP($V18,'CVU IND'!$B$32:$T$42,5+YEAR(IG$2)-YEAR(GERAL!$G$3),FALSE),0),VLOOKUP($B18,GERAL!$B$15:$J$35,9,FALSE))</f>
        <v>#N/A</v>
      </c>
      <c r="IH18" s="146" t="e">
        <f>IFERROR(ROUND(VLOOKUP($V18,'CVU IND'!$B$32:$T$42,5+YEAR(IH$2)-YEAR(GERAL!$G$3),FALSE),0),VLOOKUP($B18,GERAL!$B$15:$J$35,9,FALSE))</f>
        <v>#N/A</v>
      </c>
      <c r="II18" s="146" t="e">
        <f>IFERROR(ROUND(VLOOKUP($V18,'CVU IND'!$B$32:$T$42,5+YEAR(II$2)-YEAR(GERAL!$G$3),FALSE),0),VLOOKUP($B18,GERAL!$B$15:$J$35,9,FALSE))</f>
        <v>#N/A</v>
      </c>
      <c r="IJ18" s="146" t="e">
        <f>IFERROR(ROUND(VLOOKUP($V18,'CVU IND'!$B$32:$T$42,5+YEAR(IJ$2)-YEAR(GERAL!$G$3),FALSE),0),VLOOKUP($B18,GERAL!$B$15:$J$35,9,FALSE))</f>
        <v>#N/A</v>
      </c>
      <c r="IK18" s="146" t="e">
        <f>IFERROR(ROUND(VLOOKUP($V18,'CVU IND'!$B$32:$T$42,5+YEAR(IK$2)-YEAR(GERAL!$G$3),FALSE),0),VLOOKUP($B18,GERAL!$B$15:$J$35,9,FALSE))</f>
        <v>#N/A</v>
      </c>
      <c r="IL18" s="146" t="e">
        <f>IFERROR(ROUND(VLOOKUP($V18,'CVU IND'!$B$32:$T$42,5+YEAR(IL$2)-YEAR(GERAL!$G$3),FALSE),0),VLOOKUP($B18,GERAL!$B$15:$J$35,9,FALSE))</f>
        <v>#N/A</v>
      </c>
      <c r="IM18" s="146" t="e">
        <f>IFERROR(ROUND(VLOOKUP($V18,'CVU IND'!$B$32:$T$42,5+YEAR(IM$2)-YEAR(GERAL!$G$3),FALSE),0),VLOOKUP($B18,GERAL!$B$15:$J$35,9,FALSE))</f>
        <v>#N/A</v>
      </c>
      <c r="IN18" s="146" t="e">
        <f>IFERROR(ROUND(VLOOKUP($V18,'CVU IND'!$B$32:$T$42,5+YEAR(IN$2)-YEAR(GERAL!$G$3),FALSE),0),VLOOKUP($B18,GERAL!$B$15:$J$35,9,FALSE))</f>
        <v>#N/A</v>
      </c>
      <c r="IO18" s="146" t="e">
        <f>IFERROR(ROUND(VLOOKUP($V18,'CVU IND'!$B$32:$T$42,5+YEAR(IO$2)-YEAR(GERAL!$G$3),FALSE),0),VLOOKUP($B18,GERAL!$B$15:$J$35,9,FALSE))</f>
        <v>#N/A</v>
      </c>
      <c r="IP18" s="146" t="e">
        <f>IFERROR(ROUND(VLOOKUP($V18,'CVU IND'!$B$32:$T$42,5+YEAR(IP$2)-YEAR(GERAL!$G$3),FALSE),0),VLOOKUP($B18,GERAL!$B$15:$J$35,9,FALSE))</f>
        <v>#N/A</v>
      </c>
      <c r="IQ18" s="146" t="e">
        <f>IFERROR(ROUND(VLOOKUP($V18,'CVU IND'!$B$32:$T$42,5+YEAR(IQ$2)-YEAR(GERAL!$G$3),FALSE),0),VLOOKUP($B18,GERAL!$B$15:$J$35,9,FALSE))</f>
        <v>#N/A</v>
      </c>
    </row>
    <row r="19" spans="1:251" x14ac:dyDescent="0.25">
      <c r="A19" s="155">
        <v>439</v>
      </c>
      <c r="B19" s="176" t="s">
        <v>409</v>
      </c>
      <c r="C19" s="155">
        <v>2</v>
      </c>
      <c r="D19" s="177">
        <v>0.01</v>
      </c>
      <c r="E19" s="178">
        <f>GERAL!I28*1000</f>
        <v>151310.41003502696</v>
      </c>
      <c r="F19" s="179">
        <f>GERAL!K28</f>
        <v>0.5</v>
      </c>
      <c r="G19" s="180">
        <f>X19</f>
        <v>120</v>
      </c>
      <c r="H19" s="181" t="str">
        <f t="shared" si="3"/>
        <v>439CARVAO NAC</v>
      </c>
      <c r="I19" s="181"/>
      <c r="J19" s="184">
        <f>GERAL!N28</f>
        <v>2027</v>
      </c>
      <c r="K19" s="145">
        <f>J19*12-YEAR(GERAL!$G$3)*12+1</f>
        <v>85</v>
      </c>
      <c r="L19" s="181"/>
      <c r="M19" s="181"/>
      <c r="N19" s="182">
        <v>1</v>
      </c>
      <c r="O19" s="181">
        <v>1</v>
      </c>
      <c r="P19" s="146">
        <f>(1-GERAL!P28/100)*(1-GERAL!Q28/100)</f>
        <v>0.90249999999999997</v>
      </c>
      <c r="V19" s="155" t="s">
        <v>83</v>
      </c>
      <c r="X19" s="146">
        <f>IFERROR(ROUND(VLOOKUP($V19,'CVU IND'!$B$32:$T$43,4+YEAR(X$2)-YEAR(GERAL!$G$3),FALSE),0),VLOOKUP($V19,GERAL!$B$15:$J$36,9,FALSE))</f>
        <v>120</v>
      </c>
      <c r="Y19" s="146">
        <f>IFERROR(ROUND(VLOOKUP($V19,'CVU IND'!$B$32:$T$43,4+YEAR(Y$2)-YEAR(GERAL!$G$3),FALSE),0),VLOOKUP($V19,GERAL!$B$15:$J$36,9,FALSE))</f>
        <v>120</v>
      </c>
      <c r="Z19" s="146">
        <f>IFERROR(ROUND(VLOOKUP($V19,'CVU IND'!$B$32:$T$43,4+YEAR(Z$2)-YEAR(GERAL!$G$3),FALSE),0),VLOOKUP($V19,GERAL!$B$15:$J$36,9,FALSE))</f>
        <v>120</v>
      </c>
      <c r="AA19" s="146">
        <f>IFERROR(ROUND(VLOOKUP($V19,'CVU IND'!$B$32:$T$43,4+YEAR(AA$2)-YEAR(GERAL!$G$3),FALSE),0),VLOOKUP($V19,GERAL!$B$15:$J$36,9,FALSE))</f>
        <v>120</v>
      </c>
      <c r="AB19" s="146">
        <f>IFERROR(ROUND(VLOOKUP($V19,'CVU IND'!$B$32:$T$43,4+YEAR(AB$2)-YEAR(GERAL!$G$3),FALSE),0),VLOOKUP($V19,GERAL!$B$15:$J$36,9,FALSE))</f>
        <v>120</v>
      </c>
      <c r="AC19" s="146">
        <f>IFERROR(ROUND(VLOOKUP($V19,'CVU IND'!$B$32:$T$43,4+YEAR(AC$2)-YEAR(GERAL!$G$3),FALSE),0),VLOOKUP($V19,GERAL!$B$15:$J$36,9,FALSE))</f>
        <v>120</v>
      </c>
      <c r="AD19" s="146">
        <f>IFERROR(ROUND(VLOOKUP($V19,'CVU IND'!$B$32:$T$43,4+YEAR(AD$2)-YEAR(GERAL!$G$3),FALSE),0),VLOOKUP($V19,GERAL!$B$15:$J$36,9,FALSE))</f>
        <v>120</v>
      </c>
      <c r="AE19" s="146">
        <f>IFERROR(ROUND(VLOOKUP($V19,'CVU IND'!$B$32:$T$43,4+YEAR(AE$2)-YEAR(GERAL!$G$3),FALSE),0),VLOOKUP($V19,GERAL!$B$15:$J$36,9,FALSE))</f>
        <v>120</v>
      </c>
      <c r="AF19" s="146">
        <f>IFERROR(ROUND(VLOOKUP($V19,'CVU IND'!$B$32:$T$43,4+YEAR(AF$2)-YEAR(GERAL!$G$3),FALSE),0),VLOOKUP($V19,GERAL!$B$15:$J$36,9,FALSE))</f>
        <v>120</v>
      </c>
      <c r="AG19" s="146">
        <f>IFERROR(ROUND(VLOOKUP($V19,'CVU IND'!$B$32:$T$43,4+YEAR(AG$2)-YEAR(GERAL!$G$3),FALSE),0),VLOOKUP($V19,GERAL!$B$15:$J$36,9,FALSE))</f>
        <v>120</v>
      </c>
      <c r="AH19" s="146">
        <f>IFERROR(ROUND(VLOOKUP($V19,'CVU IND'!$B$32:$T$43,4+YEAR(AH$2)-YEAR(GERAL!$G$3),FALSE),0),VLOOKUP($V19,GERAL!$B$15:$J$36,9,FALSE))</f>
        <v>120</v>
      </c>
      <c r="AI19" s="146">
        <f>IFERROR(ROUND(VLOOKUP($V19,'CVU IND'!$B$32:$T$43,4+YEAR(AI$2)-YEAR(GERAL!$G$3),FALSE),0),VLOOKUP($V19,GERAL!$B$15:$J$36,9,FALSE))</f>
        <v>120</v>
      </c>
      <c r="AJ19" s="146">
        <f>IFERROR(ROUND(VLOOKUP($V19,'CVU IND'!$B$32:$T$43,4+YEAR(AJ$2)-YEAR(GERAL!$G$3),FALSE),0),VLOOKUP($V19,GERAL!$B$15:$J$36,9,FALSE))</f>
        <v>120</v>
      </c>
      <c r="AK19" s="146">
        <f>IFERROR(ROUND(VLOOKUP($V19,'CVU IND'!$B$32:$T$43,4+YEAR(AK$2)-YEAR(GERAL!$G$3),FALSE),0),VLOOKUP($V19,GERAL!$B$15:$J$36,9,FALSE))</f>
        <v>120</v>
      </c>
      <c r="AL19" s="146">
        <f>IFERROR(ROUND(VLOOKUP($V19,'CVU IND'!$B$32:$T$43,4+YEAR(AL$2)-YEAR(GERAL!$G$3),FALSE),0),VLOOKUP($V19,GERAL!$B$15:$J$36,9,FALSE))</f>
        <v>120</v>
      </c>
      <c r="AM19" s="146">
        <f>IFERROR(ROUND(VLOOKUP($V19,'CVU IND'!$B$32:$T$43,4+YEAR(AM$2)-YEAR(GERAL!$G$3),FALSE),0),VLOOKUP($V19,GERAL!$B$15:$J$36,9,FALSE))</f>
        <v>120</v>
      </c>
      <c r="AN19" s="146">
        <f>IFERROR(ROUND(VLOOKUP($V19,'CVU IND'!$B$32:$T$43,4+YEAR(AN$2)-YEAR(GERAL!$G$3),FALSE),0),VLOOKUP($V19,GERAL!$B$15:$J$36,9,FALSE))</f>
        <v>120</v>
      </c>
      <c r="AO19" s="146">
        <f>IFERROR(ROUND(VLOOKUP($V19,'CVU IND'!$B$32:$T$43,4+YEAR(AO$2)-YEAR(GERAL!$G$3),FALSE),0),VLOOKUP($V19,GERAL!$B$15:$J$36,9,FALSE))</f>
        <v>120</v>
      </c>
      <c r="AP19" s="146">
        <f>IFERROR(ROUND(VLOOKUP($V19,'CVU IND'!$B$32:$T$43,4+YEAR(AP$2)-YEAR(GERAL!$G$3),FALSE),0),VLOOKUP($V19,GERAL!$B$15:$J$36,9,FALSE))</f>
        <v>120</v>
      </c>
      <c r="AQ19" s="146">
        <f>IFERROR(ROUND(VLOOKUP($V19,'CVU IND'!$B$32:$T$43,4+YEAR(AQ$2)-YEAR(GERAL!$G$3),FALSE),0),VLOOKUP($V19,GERAL!$B$15:$J$36,9,FALSE))</f>
        <v>120</v>
      </c>
      <c r="AR19" s="146">
        <f>IFERROR(ROUND(VLOOKUP($V19,'CVU IND'!$B$32:$T$43,4+YEAR(AR$2)-YEAR(GERAL!$G$3),FALSE),0),VLOOKUP($V19,GERAL!$B$15:$J$36,9,FALSE))</f>
        <v>120</v>
      </c>
      <c r="AS19" s="146">
        <f>IFERROR(ROUND(VLOOKUP($V19,'CVU IND'!$B$32:$T$43,4+YEAR(AS$2)-YEAR(GERAL!$G$3),FALSE),0),VLOOKUP($V19,GERAL!$B$15:$J$36,9,FALSE))</f>
        <v>120</v>
      </c>
      <c r="AT19" s="146">
        <f>IFERROR(ROUND(VLOOKUP($V19,'CVU IND'!$B$32:$T$43,4+YEAR(AT$2)-YEAR(GERAL!$G$3),FALSE),0),VLOOKUP($V19,GERAL!$B$15:$J$36,9,FALSE))</f>
        <v>120</v>
      </c>
      <c r="AU19" s="146">
        <f>IFERROR(ROUND(VLOOKUP($V19,'CVU IND'!$B$32:$T$43,4+YEAR(AU$2)-YEAR(GERAL!$G$3),FALSE),0),VLOOKUP($V19,GERAL!$B$15:$J$36,9,FALSE))</f>
        <v>120</v>
      </c>
      <c r="AV19" s="146">
        <f>IFERROR(ROUND(VLOOKUP($V19,'CVU IND'!$B$32:$T$43,4+YEAR(AV$2)-YEAR(GERAL!$G$3),FALSE),0),VLOOKUP($V19,GERAL!$B$15:$J$36,9,FALSE))</f>
        <v>120</v>
      </c>
      <c r="AW19" s="146">
        <f>IFERROR(ROUND(VLOOKUP($V19,'CVU IND'!$B$32:$T$43,4+YEAR(AW$2)-YEAR(GERAL!$G$3),FALSE),0),VLOOKUP($V19,GERAL!$B$15:$J$36,9,FALSE))</f>
        <v>120</v>
      </c>
      <c r="AX19" s="146">
        <f>IFERROR(ROUND(VLOOKUP($V19,'CVU IND'!$B$32:$T$43,4+YEAR(AX$2)-YEAR(GERAL!$G$3),FALSE),0),VLOOKUP($V19,GERAL!$B$15:$J$36,9,FALSE))</f>
        <v>120</v>
      </c>
      <c r="AY19" s="146">
        <f>IFERROR(ROUND(VLOOKUP($V19,'CVU IND'!$B$32:$T$43,4+YEAR(AY$2)-YEAR(GERAL!$G$3),FALSE),0),VLOOKUP($V19,GERAL!$B$15:$J$36,9,FALSE))</f>
        <v>120</v>
      </c>
      <c r="AZ19" s="146">
        <f>IFERROR(ROUND(VLOOKUP($V19,'CVU IND'!$B$32:$T$43,4+YEAR(AZ$2)-YEAR(GERAL!$G$3),FALSE),0),VLOOKUP($V19,GERAL!$B$15:$J$36,9,FALSE))</f>
        <v>120</v>
      </c>
      <c r="BA19" s="146">
        <f>IFERROR(ROUND(VLOOKUP($V19,'CVU IND'!$B$32:$T$43,4+YEAR(BA$2)-YEAR(GERAL!$G$3),FALSE),0),VLOOKUP($V19,GERAL!$B$15:$J$36,9,FALSE))</f>
        <v>120</v>
      </c>
      <c r="BB19" s="146">
        <f>IFERROR(ROUND(VLOOKUP($V19,'CVU IND'!$B$32:$T$43,4+YEAR(BB$2)-YEAR(GERAL!$G$3),FALSE),0),VLOOKUP($V19,GERAL!$B$15:$J$36,9,FALSE))</f>
        <v>120</v>
      </c>
      <c r="BC19" s="146">
        <f>IFERROR(ROUND(VLOOKUP($V19,'CVU IND'!$B$32:$T$43,4+YEAR(BC$2)-YEAR(GERAL!$G$3),FALSE),0),VLOOKUP($V19,GERAL!$B$15:$J$36,9,FALSE))</f>
        <v>120</v>
      </c>
      <c r="BD19" s="146">
        <f>IFERROR(ROUND(VLOOKUP($V19,'CVU IND'!$B$32:$T$43,4+YEAR(BD$2)-YEAR(GERAL!$G$3),FALSE),0),VLOOKUP($V19,GERAL!$B$15:$J$36,9,FALSE))</f>
        <v>120</v>
      </c>
      <c r="BE19" s="146">
        <f>IFERROR(ROUND(VLOOKUP($V19,'CVU IND'!$B$32:$T$43,4+YEAR(BE$2)-YEAR(GERAL!$G$3),FALSE),0),VLOOKUP($V19,GERAL!$B$15:$J$36,9,FALSE))</f>
        <v>120</v>
      </c>
      <c r="BF19" s="146">
        <f>IFERROR(ROUND(VLOOKUP($V19,'CVU IND'!$B$32:$T$43,4+YEAR(BF$2)-YEAR(GERAL!$G$3),FALSE),0),VLOOKUP($V19,GERAL!$B$15:$J$36,9,FALSE))</f>
        <v>120</v>
      </c>
      <c r="BG19" s="146">
        <f>IFERROR(ROUND(VLOOKUP($V19,'CVU IND'!$B$32:$T$43,4+YEAR(BG$2)-YEAR(GERAL!$G$3),FALSE),0),VLOOKUP($V19,GERAL!$B$15:$J$36,9,FALSE))</f>
        <v>120</v>
      </c>
      <c r="BH19" s="146">
        <f>IFERROR(ROUND(VLOOKUP($V19,'CVU IND'!$B$32:$T$43,4+YEAR(BH$2)-YEAR(GERAL!$G$3),FALSE),0),VLOOKUP($V19,GERAL!$B$15:$J$36,9,FALSE))</f>
        <v>120</v>
      </c>
      <c r="BI19" s="146">
        <f>IFERROR(ROUND(VLOOKUP($V19,'CVU IND'!$B$32:$T$43,4+YEAR(BI$2)-YEAR(GERAL!$G$3),FALSE),0),VLOOKUP($V19,GERAL!$B$15:$J$36,9,FALSE))</f>
        <v>120</v>
      </c>
      <c r="BJ19" s="146">
        <f>IFERROR(ROUND(VLOOKUP($V19,'CVU IND'!$B$32:$T$43,4+YEAR(BJ$2)-YEAR(GERAL!$G$3),FALSE),0),VLOOKUP($V19,GERAL!$B$15:$J$36,9,FALSE))</f>
        <v>120</v>
      </c>
      <c r="BK19" s="146">
        <f>IFERROR(ROUND(VLOOKUP($V19,'CVU IND'!$B$32:$T$43,4+YEAR(BK$2)-YEAR(GERAL!$G$3),FALSE),0),VLOOKUP($V19,GERAL!$B$15:$J$36,9,FALSE))</f>
        <v>120</v>
      </c>
      <c r="BL19" s="146">
        <f>IFERROR(ROUND(VLOOKUP($V19,'CVU IND'!$B$32:$T$43,4+YEAR(BL$2)-YEAR(GERAL!$G$3),FALSE),0),VLOOKUP($V19,GERAL!$B$15:$J$36,9,FALSE))</f>
        <v>120</v>
      </c>
      <c r="BM19" s="146">
        <f>IFERROR(ROUND(VLOOKUP($V19,'CVU IND'!$B$32:$T$43,4+YEAR(BM$2)-YEAR(GERAL!$G$3),FALSE),0),VLOOKUP($V19,GERAL!$B$15:$J$36,9,FALSE))</f>
        <v>120</v>
      </c>
      <c r="BN19" s="146">
        <f>IFERROR(ROUND(VLOOKUP($V19,'CVU IND'!$B$32:$T$43,4+YEAR(BN$2)-YEAR(GERAL!$G$3),FALSE),0),VLOOKUP($V19,GERAL!$B$15:$J$36,9,FALSE))</f>
        <v>120</v>
      </c>
      <c r="BO19" s="146">
        <f>IFERROR(ROUND(VLOOKUP($V19,'CVU IND'!$B$32:$T$43,4+YEAR(BO$2)-YEAR(GERAL!$G$3),FALSE),0),VLOOKUP($V19,GERAL!$B$15:$J$36,9,FALSE))</f>
        <v>120</v>
      </c>
      <c r="BP19" s="146">
        <f>IFERROR(ROUND(VLOOKUP($V19,'CVU IND'!$B$32:$T$43,4+YEAR(BP$2)-YEAR(GERAL!$G$3),FALSE),0),VLOOKUP($V19,GERAL!$B$15:$J$36,9,FALSE))</f>
        <v>120</v>
      </c>
      <c r="BQ19" s="146">
        <f>IFERROR(ROUND(VLOOKUP($V19,'CVU IND'!$B$32:$T$43,4+YEAR(BQ$2)-YEAR(GERAL!$G$3),FALSE),0),VLOOKUP($V19,GERAL!$B$15:$J$36,9,FALSE))</f>
        <v>120</v>
      </c>
      <c r="BR19" s="146">
        <f>IFERROR(ROUND(VLOOKUP($V19,'CVU IND'!$B$32:$T$43,4+YEAR(BR$2)-YEAR(GERAL!$G$3),FALSE),0),VLOOKUP($V19,GERAL!$B$15:$J$36,9,FALSE))</f>
        <v>120</v>
      </c>
      <c r="BS19" s="146">
        <f>IFERROR(ROUND(VLOOKUP($V19,'CVU IND'!$B$32:$T$43,4+YEAR(BS$2)-YEAR(GERAL!$G$3),FALSE),0),VLOOKUP($V19,GERAL!$B$15:$J$36,9,FALSE))</f>
        <v>120</v>
      </c>
      <c r="BT19" s="146">
        <f>IFERROR(ROUND(VLOOKUP($V19,'CVU IND'!$B$32:$T$43,4+YEAR(BT$2)-YEAR(GERAL!$G$3),FALSE),0),VLOOKUP($V19,GERAL!$B$15:$J$36,9,FALSE))</f>
        <v>120</v>
      </c>
      <c r="BU19" s="146">
        <f>IFERROR(ROUND(VLOOKUP($V19,'CVU IND'!$B$32:$T$43,4+YEAR(BU$2)-YEAR(GERAL!$G$3),FALSE),0),VLOOKUP($V19,GERAL!$B$15:$J$36,9,FALSE))</f>
        <v>120</v>
      </c>
      <c r="BV19" s="146">
        <f>IFERROR(ROUND(VLOOKUP($V19,'CVU IND'!$B$32:$T$43,4+YEAR(BV$2)-YEAR(GERAL!$G$3),FALSE),0),VLOOKUP($V19,GERAL!$B$15:$J$36,9,FALSE))</f>
        <v>120</v>
      </c>
      <c r="BW19" s="146">
        <f>IFERROR(ROUND(VLOOKUP($V19,'CVU IND'!$B$32:$T$43,4+YEAR(BW$2)-YEAR(GERAL!$G$3),FALSE),0),VLOOKUP($V19,GERAL!$B$15:$J$36,9,FALSE))</f>
        <v>120</v>
      </c>
      <c r="BX19" s="146">
        <f>IFERROR(ROUND(VLOOKUP($V19,'CVU IND'!$B$32:$T$43,4+YEAR(BX$2)-YEAR(GERAL!$G$3),FALSE),0),VLOOKUP($V19,GERAL!$B$15:$J$36,9,FALSE))</f>
        <v>120</v>
      </c>
      <c r="BY19" s="146">
        <f>IFERROR(ROUND(VLOOKUP($V19,'CVU IND'!$B$32:$T$43,4+YEAR(BY$2)-YEAR(GERAL!$G$3),FALSE),0),VLOOKUP($V19,GERAL!$B$15:$J$36,9,FALSE))</f>
        <v>120</v>
      </c>
      <c r="BZ19" s="146">
        <f>IFERROR(ROUND(VLOOKUP($V19,'CVU IND'!$B$32:$T$43,4+YEAR(BZ$2)-YEAR(GERAL!$G$3),FALSE),0),VLOOKUP($V19,GERAL!$B$15:$J$36,9,FALSE))</f>
        <v>120</v>
      </c>
      <c r="CA19" s="146">
        <f>IFERROR(ROUND(VLOOKUP($V19,'CVU IND'!$B$32:$T$43,4+YEAR(CA$2)-YEAR(GERAL!$G$3),FALSE),0),VLOOKUP($V19,GERAL!$B$15:$J$36,9,FALSE))</f>
        <v>120</v>
      </c>
      <c r="CB19" s="146">
        <f>IFERROR(ROUND(VLOOKUP($V19,'CVU IND'!$B$32:$T$43,4+YEAR(CB$2)-YEAR(GERAL!$G$3),FALSE),0),VLOOKUP($V19,GERAL!$B$15:$J$36,9,FALSE))</f>
        <v>120</v>
      </c>
      <c r="CC19" s="146">
        <f>IFERROR(ROUND(VLOOKUP($V19,'CVU IND'!$B$32:$T$43,4+YEAR(CC$2)-YEAR(GERAL!$G$3),FALSE),0),VLOOKUP($V19,GERAL!$B$15:$J$36,9,FALSE))</f>
        <v>120</v>
      </c>
      <c r="CD19" s="146">
        <f>IFERROR(ROUND(VLOOKUP($V19,'CVU IND'!$B$32:$T$43,4+YEAR(CD$2)-YEAR(GERAL!$G$3),FALSE),0),VLOOKUP($V19,GERAL!$B$15:$J$36,9,FALSE))</f>
        <v>120</v>
      </c>
      <c r="CE19" s="146">
        <f>IFERROR(ROUND(VLOOKUP($V19,'CVU IND'!$B$32:$T$43,4+YEAR(CE$2)-YEAR(GERAL!$G$3),FALSE),0),VLOOKUP($V19,GERAL!$B$15:$J$36,9,FALSE))</f>
        <v>120</v>
      </c>
      <c r="CF19" s="146">
        <f>IFERROR(ROUND(VLOOKUP($V19,'CVU IND'!$B$32:$T$43,4+YEAR(CF$2)-YEAR(GERAL!$G$3),FALSE),0),VLOOKUP($V19,GERAL!$B$15:$J$36,9,FALSE))</f>
        <v>120</v>
      </c>
      <c r="CG19" s="146">
        <f>IFERROR(ROUND(VLOOKUP($V19,'CVU IND'!$B$32:$T$43,4+YEAR(CG$2)-YEAR(GERAL!$G$3),FALSE),0),VLOOKUP($V19,GERAL!$B$15:$J$36,9,FALSE))</f>
        <v>120</v>
      </c>
      <c r="CH19" s="146">
        <f>IFERROR(ROUND(VLOOKUP($V19,'CVU IND'!$B$32:$T$43,4+YEAR(CH$2)-YEAR(GERAL!$G$3),FALSE),0),VLOOKUP($V19,GERAL!$B$15:$J$36,9,FALSE))</f>
        <v>120</v>
      </c>
      <c r="CI19" s="146">
        <f>IFERROR(ROUND(VLOOKUP($V19,'CVU IND'!$B$32:$T$43,4+YEAR(CI$2)-YEAR(GERAL!$G$3),FALSE),0),VLOOKUP($V19,GERAL!$B$15:$J$36,9,FALSE))</f>
        <v>120</v>
      </c>
      <c r="CJ19" s="146">
        <f>IFERROR(ROUND(VLOOKUP($V19,'CVU IND'!$B$32:$T$43,4+YEAR(CJ$2)-YEAR(GERAL!$G$3),FALSE),0),VLOOKUP($V19,GERAL!$B$15:$J$36,9,FALSE))</f>
        <v>120</v>
      </c>
      <c r="CK19" s="146">
        <f>IFERROR(ROUND(VLOOKUP($V19,'CVU IND'!$B$32:$T$43,4+YEAR(CK$2)-YEAR(GERAL!$G$3),FALSE),0),VLOOKUP($V19,GERAL!$B$15:$J$36,9,FALSE))</f>
        <v>120</v>
      </c>
      <c r="CL19" s="146">
        <f>IFERROR(ROUND(VLOOKUP($V19,'CVU IND'!$B$32:$T$43,4+YEAR(CL$2)-YEAR(GERAL!$G$3),FALSE),0),VLOOKUP($V19,GERAL!$B$15:$J$36,9,FALSE))</f>
        <v>120</v>
      </c>
      <c r="CM19" s="146">
        <f>IFERROR(ROUND(VLOOKUP($V19,'CVU IND'!$B$32:$T$43,4+YEAR(CM$2)-YEAR(GERAL!$G$3),FALSE),0),VLOOKUP($V19,GERAL!$B$15:$J$36,9,FALSE))</f>
        <v>120</v>
      </c>
      <c r="CN19" s="146">
        <f>IFERROR(ROUND(VLOOKUP($V19,'CVU IND'!$B$32:$T$43,4+YEAR(CN$2)-YEAR(GERAL!$G$3),FALSE),0),VLOOKUP($V19,GERAL!$B$15:$J$36,9,FALSE))</f>
        <v>120</v>
      </c>
      <c r="CO19" s="146">
        <f>IFERROR(ROUND(VLOOKUP($V19,'CVU IND'!$B$32:$T$43,4+YEAR(CO$2)-YEAR(GERAL!$G$3),FALSE),0),VLOOKUP($V19,GERAL!$B$15:$J$36,9,FALSE))</f>
        <v>120</v>
      </c>
      <c r="CP19" s="146">
        <f>IFERROR(ROUND(VLOOKUP($V19,'CVU IND'!$B$32:$T$43,4+YEAR(CP$2)-YEAR(GERAL!$G$3),FALSE),0),VLOOKUP($V19,GERAL!$B$15:$J$36,9,FALSE))</f>
        <v>120</v>
      </c>
      <c r="CQ19" s="146">
        <f>IFERROR(ROUND(VLOOKUP($V19,'CVU IND'!$B$32:$T$43,4+YEAR(CQ$2)-YEAR(GERAL!$G$3),FALSE),0),VLOOKUP($V19,GERAL!$B$15:$J$36,9,FALSE))</f>
        <v>120</v>
      </c>
      <c r="CR19" s="146">
        <f>IFERROR(ROUND(VLOOKUP($V19,'CVU IND'!$B$32:$T$43,4+YEAR(CR$2)-YEAR(GERAL!$G$3),FALSE),0),VLOOKUP($V19,GERAL!$B$15:$J$36,9,FALSE))</f>
        <v>120</v>
      </c>
      <c r="CS19" s="146">
        <f>IFERROR(ROUND(VLOOKUP($V19,'CVU IND'!$B$32:$T$43,4+YEAR(CS$2)-YEAR(GERAL!$G$3),FALSE),0),VLOOKUP($V19,GERAL!$B$15:$J$36,9,FALSE))</f>
        <v>120</v>
      </c>
      <c r="CT19" s="146">
        <f>IFERROR(ROUND(VLOOKUP($V19,'CVU IND'!$B$32:$T$43,4+YEAR(CT$2)-YEAR(GERAL!$G$3),FALSE),0),VLOOKUP($V19,GERAL!$B$15:$J$36,9,FALSE))</f>
        <v>120</v>
      </c>
      <c r="CU19" s="146">
        <f>IFERROR(ROUND(VLOOKUP($V19,'CVU IND'!$B$32:$T$43,4+YEAR(CU$2)-YEAR(GERAL!$G$3),FALSE),0),VLOOKUP($V19,GERAL!$B$15:$J$36,9,FALSE))</f>
        <v>120</v>
      </c>
      <c r="CV19" s="146">
        <f>IFERROR(ROUND(VLOOKUP($V19,'CVU IND'!$B$32:$T$43,4+YEAR(CV$2)-YEAR(GERAL!$G$3),FALSE),0),VLOOKUP($V19,GERAL!$B$15:$J$36,9,FALSE))</f>
        <v>120</v>
      </c>
      <c r="CW19" s="146">
        <f>IFERROR(ROUND(VLOOKUP($V19,'CVU IND'!$B$32:$T$43,4+YEAR(CW$2)-YEAR(GERAL!$G$3),FALSE),0),VLOOKUP($V19,GERAL!$B$15:$J$36,9,FALSE))</f>
        <v>120</v>
      </c>
      <c r="CX19" s="146">
        <f>IFERROR(ROUND(VLOOKUP($V19,'CVU IND'!$B$32:$T$43,4+YEAR(CX$2)-YEAR(GERAL!$G$3),FALSE),0),VLOOKUP($V19,GERAL!$B$15:$J$36,9,FALSE))</f>
        <v>120</v>
      </c>
      <c r="CY19" s="146">
        <f>IFERROR(ROUND(VLOOKUP($V19,'CVU IND'!$B$32:$T$43,4+YEAR(CY$2)-YEAR(GERAL!$G$3),FALSE),0),VLOOKUP($V19,GERAL!$B$15:$J$36,9,FALSE))</f>
        <v>120</v>
      </c>
      <c r="CZ19" s="146">
        <f>IFERROR(ROUND(VLOOKUP($V19,'CVU IND'!$B$32:$T$43,4+YEAR(CZ$2)-YEAR(GERAL!$G$3),FALSE),0),VLOOKUP($V19,GERAL!$B$15:$J$36,9,FALSE))</f>
        <v>120</v>
      </c>
      <c r="DA19" s="146">
        <f>IFERROR(ROUND(VLOOKUP($V19,'CVU IND'!$B$32:$T$43,4+YEAR(DA$2)-YEAR(GERAL!$G$3),FALSE),0),VLOOKUP($V19,GERAL!$B$15:$J$36,9,FALSE))</f>
        <v>120</v>
      </c>
      <c r="DB19" s="146">
        <f>IFERROR(ROUND(VLOOKUP($V19,'CVU IND'!$B$32:$T$43,4+YEAR(DB$2)-YEAR(GERAL!$G$3),FALSE),0),VLOOKUP($V19,GERAL!$B$15:$J$36,9,FALSE))</f>
        <v>120</v>
      </c>
      <c r="DC19" s="146">
        <f>IFERROR(ROUND(VLOOKUP($V19,'CVU IND'!$B$32:$T$43,4+YEAR(DC$2)-YEAR(GERAL!$G$3),FALSE),0),VLOOKUP($V19,GERAL!$B$15:$J$36,9,FALSE))</f>
        <v>120</v>
      </c>
      <c r="DD19" s="146">
        <f>IFERROR(ROUND(VLOOKUP($V19,'CVU IND'!$B$32:$T$43,4+YEAR(DD$2)-YEAR(GERAL!$G$3),FALSE),0),VLOOKUP($V19,GERAL!$B$15:$J$36,9,FALSE))</f>
        <v>120</v>
      </c>
      <c r="DE19" s="146">
        <f>IFERROR(ROUND(VLOOKUP($V19,'CVU IND'!$B$32:$T$43,4+YEAR(DE$2)-YEAR(GERAL!$G$3),FALSE),0),VLOOKUP($V19,GERAL!$B$15:$J$36,9,FALSE))</f>
        <v>120</v>
      </c>
      <c r="DF19" s="146">
        <f>IFERROR(ROUND(VLOOKUP($V19,'CVU IND'!$B$32:$T$43,4+YEAR(DF$2)-YEAR(GERAL!$G$3),FALSE),0),VLOOKUP($V19,GERAL!$B$15:$J$36,9,FALSE))</f>
        <v>120</v>
      </c>
      <c r="DG19" s="146">
        <f>IFERROR(ROUND(VLOOKUP($V19,'CVU IND'!$B$32:$T$43,4+YEAR(DG$2)-YEAR(GERAL!$G$3),FALSE),0),VLOOKUP($V19,GERAL!$B$15:$J$36,9,FALSE))</f>
        <v>120</v>
      </c>
      <c r="DH19" s="146">
        <f>IFERROR(ROUND(VLOOKUP($V19,'CVU IND'!$B$32:$T$43,4+YEAR(DH$2)-YEAR(GERAL!$G$3),FALSE),0),VLOOKUP($V19,GERAL!$B$15:$J$36,9,FALSE))</f>
        <v>120</v>
      </c>
      <c r="DI19" s="146">
        <f>IFERROR(ROUND(VLOOKUP($V19,'CVU IND'!$B$32:$T$43,4+YEAR(DI$2)-YEAR(GERAL!$G$3),FALSE),0),VLOOKUP($V19,GERAL!$B$15:$J$36,9,FALSE))</f>
        <v>120</v>
      </c>
      <c r="DJ19" s="146">
        <f>IFERROR(ROUND(VLOOKUP($V19,'CVU IND'!$B$32:$T$43,4+YEAR(DJ$2)-YEAR(GERAL!$G$3),FALSE),0),VLOOKUP($V19,GERAL!$B$15:$J$36,9,FALSE))</f>
        <v>120</v>
      </c>
      <c r="DK19" s="146">
        <f>IFERROR(ROUND(VLOOKUP($V19,'CVU IND'!$B$32:$T$43,4+YEAR(DK$2)-YEAR(GERAL!$G$3),FALSE),0),VLOOKUP($V19,GERAL!$B$15:$J$36,9,FALSE))</f>
        <v>120</v>
      </c>
      <c r="DL19" s="146">
        <f>IFERROR(ROUND(VLOOKUP($V19,'CVU IND'!$B$32:$T$43,4+YEAR(DL$2)-YEAR(GERAL!$G$3),FALSE),0),VLOOKUP($V19,GERAL!$B$15:$J$36,9,FALSE))</f>
        <v>120</v>
      </c>
      <c r="DM19" s="146">
        <f>IFERROR(ROUND(VLOOKUP($V19,'CVU IND'!$B$32:$T$43,4+YEAR(DM$2)-YEAR(GERAL!$G$3),FALSE),0),VLOOKUP($V19,GERAL!$B$15:$J$36,9,FALSE))</f>
        <v>120</v>
      </c>
      <c r="DN19" s="146">
        <f>IFERROR(ROUND(VLOOKUP($V19,'CVU IND'!$B$32:$T$43,4+YEAR(DN$2)-YEAR(GERAL!$G$3),FALSE),0),VLOOKUP($V19,GERAL!$B$15:$J$36,9,FALSE))</f>
        <v>120</v>
      </c>
      <c r="DO19" s="146">
        <f>IFERROR(ROUND(VLOOKUP($V19,'CVU IND'!$B$32:$T$43,4+YEAR(DO$2)-YEAR(GERAL!$G$3),FALSE),0),VLOOKUP($V19,GERAL!$B$15:$J$36,9,FALSE))</f>
        <v>120</v>
      </c>
      <c r="DP19" s="146">
        <f>IFERROR(ROUND(VLOOKUP($V19,'CVU IND'!$B$32:$T$43,4+YEAR(DP$2)-YEAR(GERAL!$G$3),FALSE),0),VLOOKUP($V19,GERAL!$B$15:$J$36,9,FALSE))</f>
        <v>120</v>
      </c>
      <c r="DQ19" s="146">
        <f>IFERROR(ROUND(VLOOKUP($V19,'CVU IND'!$B$32:$T$43,4+YEAR(DQ$2)-YEAR(GERAL!$G$3),FALSE),0),VLOOKUP($V19,GERAL!$B$15:$J$36,9,FALSE))</f>
        <v>120</v>
      </c>
      <c r="DR19" s="146">
        <f>IFERROR(ROUND(VLOOKUP($V19,'CVU IND'!$B$32:$T$43,4+YEAR(DR$2)-YEAR(GERAL!$G$3),FALSE),0),VLOOKUP($V19,GERAL!$B$15:$J$36,9,FALSE))</f>
        <v>120</v>
      </c>
      <c r="DS19" s="146">
        <f>IFERROR(ROUND(VLOOKUP($V19,'CVU IND'!$B$32:$T$43,4+YEAR(DS$2)-YEAR(GERAL!$G$3),FALSE),0),VLOOKUP($V19,GERAL!$B$15:$J$36,9,FALSE))</f>
        <v>120</v>
      </c>
      <c r="DT19" s="146">
        <f>IFERROR(ROUND(VLOOKUP($V19,'CVU IND'!$B$32:$T$43,4+YEAR(DT$2)-YEAR(GERAL!$G$3),FALSE),0),VLOOKUP($V19,GERAL!$B$15:$J$36,9,FALSE))</f>
        <v>120</v>
      </c>
      <c r="DU19" s="146">
        <f>IFERROR(ROUND(VLOOKUP($V19,'CVU IND'!$B$32:$T$43,4+YEAR(DU$2)-YEAR(GERAL!$G$3),FALSE),0),VLOOKUP($V19,GERAL!$B$15:$J$36,9,FALSE))</f>
        <v>120</v>
      </c>
      <c r="DV19" s="146">
        <f>IFERROR(ROUND(VLOOKUP($V19,'CVU IND'!$B$32:$T$43,4+YEAR(DV$2)-YEAR(GERAL!$G$3),FALSE),0),VLOOKUP($V19,GERAL!$B$15:$J$36,9,FALSE))</f>
        <v>120</v>
      </c>
      <c r="DW19" s="146">
        <f>IFERROR(ROUND(VLOOKUP($V19,'CVU IND'!$B$32:$T$43,4+YEAR(DW$2)-YEAR(GERAL!$G$3),FALSE),0),VLOOKUP($V19,GERAL!$B$15:$J$36,9,FALSE))</f>
        <v>120</v>
      </c>
      <c r="DX19" s="146">
        <f>IFERROR(ROUND(VLOOKUP($V19,'CVU IND'!$B$32:$T$43,4+YEAR(DX$2)-YEAR(GERAL!$G$3),FALSE),0),VLOOKUP($V19,GERAL!$B$15:$J$36,9,FALSE))</f>
        <v>120</v>
      </c>
      <c r="DY19" s="146">
        <f>IFERROR(ROUND(VLOOKUP($V19,'CVU IND'!$B$32:$T$43,4+YEAR(DY$2)-YEAR(GERAL!$G$3),FALSE),0),VLOOKUP($V19,GERAL!$B$15:$J$36,9,FALSE))</f>
        <v>120</v>
      </c>
      <c r="DZ19" s="146">
        <f>IFERROR(ROUND(VLOOKUP($V19,'CVU IND'!$B$32:$T$43,4+YEAR(DZ$2)-YEAR(GERAL!$G$3),FALSE),0),VLOOKUP($V19,GERAL!$B$15:$J$36,9,FALSE))</f>
        <v>120</v>
      </c>
      <c r="EA19" s="146">
        <f>IFERROR(ROUND(VLOOKUP($V19,'CVU IND'!$B$32:$T$43,4+YEAR(EA$2)-YEAR(GERAL!$G$3),FALSE),0),VLOOKUP($V19,GERAL!$B$15:$J$36,9,FALSE))</f>
        <v>120</v>
      </c>
      <c r="EB19" s="146">
        <f>IFERROR(ROUND(VLOOKUP($V19,'CVU IND'!$B$32:$T$43,4+YEAR(EB$2)-YEAR(GERAL!$G$3),FALSE),0),VLOOKUP($V19,GERAL!$B$15:$J$36,9,FALSE))</f>
        <v>120</v>
      </c>
      <c r="EC19" s="146">
        <f>IFERROR(ROUND(VLOOKUP($V19,'CVU IND'!$B$32:$T$43,4+YEAR(EC$2)-YEAR(GERAL!$G$3),FALSE),0),VLOOKUP($V19,GERAL!$B$15:$J$36,9,FALSE))</f>
        <v>120</v>
      </c>
      <c r="ED19" s="146">
        <f>IFERROR(ROUND(VLOOKUP($V19,'CVU IND'!$B$32:$T$43,4+YEAR(ED$2)-YEAR(GERAL!$G$3),FALSE),0),VLOOKUP($V19,GERAL!$B$15:$J$36,9,FALSE))</f>
        <v>120</v>
      </c>
      <c r="EE19" s="146">
        <f>IFERROR(ROUND(VLOOKUP($V19,'CVU IND'!$B$32:$T$43,4+YEAR(EE$2)-YEAR(GERAL!$G$3),FALSE),0),VLOOKUP($V19,GERAL!$B$15:$J$36,9,FALSE))</f>
        <v>120</v>
      </c>
      <c r="EF19" s="146">
        <f>IFERROR(ROUND(VLOOKUP($V19,'CVU IND'!$B$32:$T$43,4+YEAR(EF$2)-YEAR(GERAL!$G$3),FALSE),0),VLOOKUP($V19,GERAL!$B$15:$J$36,9,FALSE))</f>
        <v>120</v>
      </c>
      <c r="EG19" s="146">
        <f>IFERROR(ROUND(VLOOKUP($V19,'CVU IND'!$B$32:$T$43,4+YEAR(EG$2)-YEAR(GERAL!$G$3),FALSE),0),VLOOKUP($V19,GERAL!$B$15:$J$36,9,FALSE))</f>
        <v>120</v>
      </c>
      <c r="EH19" s="146">
        <f>IFERROR(ROUND(VLOOKUP($V19,'CVU IND'!$B$32:$T$43,4+YEAR(EH$2)-YEAR(GERAL!$G$3),FALSE),0),VLOOKUP($V19,GERAL!$B$15:$J$36,9,FALSE))</f>
        <v>120</v>
      </c>
      <c r="EI19" s="146">
        <f>IFERROR(ROUND(VLOOKUP($V19,'CVU IND'!$B$32:$T$43,4+YEAR(EI$2)-YEAR(GERAL!$G$3),FALSE),0),VLOOKUP($V19,GERAL!$B$15:$J$36,9,FALSE))</f>
        <v>120</v>
      </c>
      <c r="EJ19" s="146">
        <f>IFERROR(ROUND(VLOOKUP($V19,'CVU IND'!$B$32:$T$43,4+YEAR(EJ$2)-YEAR(GERAL!$G$3),FALSE),0),VLOOKUP($V19,GERAL!$B$15:$J$36,9,FALSE))</f>
        <v>120</v>
      </c>
      <c r="EK19" s="146">
        <f>IFERROR(ROUND(VLOOKUP($V19,'CVU IND'!$B$32:$T$43,4+YEAR(EK$2)-YEAR(GERAL!$G$3),FALSE),0),VLOOKUP($V19,GERAL!$B$15:$J$36,9,FALSE))</f>
        <v>120</v>
      </c>
      <c r="EL19" s="146">
        <f>IFERROR(ROUND(VLOOKUP($V19,'CVU IND'!$B$32:$T$43,4+YEAR(EL$2)-YEAR(GERAL!$G$3),FALSE),0),VLOOKUP($V19,GERAL!$B$15:$J$36,9,FALSE))</f>
        <v>120</v>
      </c>
      <c r="EM19" s="146">
        <f>IFERROR(ROUND(VLOOKUP($V19,'CVU IND'!$B$32:$T$43,4+YEAR(EM$2)-YEAR(GERAL!$G$3),FALSE),0),VLOOKUP($V19,GERAL!$B$15:$J$36,9,FALSE))</f>
        <v>120</v>
      </c>
      <c r="EN19" s="146">
        <f>IFERROR(ROUND(VLOOKUP($V19,'CVU IND'!$B$32:$T$43,4+YEAR(EN$2)-YEAR(GERAL!$G$3),FALSE),0),VLOOKUP($V19,GERAL!$B$15:$J$36,9,FALSE))</f>
        <v>120</v>
      </c>
      <c r="EO19" s="146">
        <f>IFERROR(ROUND(VLOOKUP($V19,'CVU IND'!$B$32:$T$43,4+YEAR(EO$2)-YEAR(GERAL!$G$3),FALSE),0),VLOOKUP($V19,GERAL!$B$15:$J$36,9,FALSE))</f>
        <v>120</v>
      </c>
      <c r="EP19" s="146">
        <f>IFERROR(ROUND(VLOOKUP($V19,'CVU IND'!$B$32:$T$43,4+YEAR(EP$2)-YEAR(GERAL!$G$3),FALSE),0),VLOOKUP($V19,GERAL!$B$15:$J$36,9,FALSE))</f>
        <v>120</v>
      </c>
      <c r="EQ19" s="146">
        <f>IFERROR(ROUND(VLOOKUP($V19,'CVU IND'!$B$32:$T$43,4+YEAR(EQ$2)-YEAR(GERAL!$G$3),FALSE),0),VLOOKUP($V19,GERAL!$B$15:$J$36,9,FALSE))</f>
        <v>120</v>
      </c>
      <c r="ER19" s="146">
        <f>IFERROR(ROUND(VLOOKUP($V19,'CVU IND'!$B$32:$T$43,4+YEAR(ER$2)-YEAR(GERAL!$G$3),FALSE),0),VLOOKUP($V19,GERAL!$B$15:$J$36,9,FALSE))</f>
        <v>120</v>
      </c>
      <c r="ES19" s="146">
        <f>IFERROR(ROUND(VLOOKUP($V19,'CVU IND'!$B$32:$T$43,4+YEAR(ES$2)-YEAR(GERAL!$G$3),FALSE),0),VLOOKUP($V19,GERAL!$B$15:$J$36,9,FALSE))</f>
        <v>120</v>
      </c>
      <c r="ET19" s="146">
        <f>IFERROR(ROUND(VLOOKUP($V19,'CVU IND'!$B$32:$T$43,4+YEAR(ET$2)-YEAR(GERAL!$G$3),FALSE),0),VLOOKUP($V19,GERAL!$B$15:$J$36,9,FALSE))</f>
        <v>120</v>
      </c>
      <c r="EU19" s="146">
        <f>IFERROR(ROUND(VLOOKUP($V19,'CVU IND'!$B$32:$T$43,4+YEAR(EU$2)-YEAR(GERAL!$G$3),FALSE),0),VLOOKUP($V19,GERAL!$B$15:$J$36,9,FALSE))</f>
        <v>120</v>
      </c>
      <c r="EV19" s="146">
        <f>IFERROR(ROUND(VLOOKUP($V19,'CVU IND'!$B$32:$T$43,4+YEAR(EV$2)-YEAR(GERAL!$G$3),FALSE),0),VLOOKUP($V19,GERAL!$B$15:$J$36,9,FALSE))</f>
        <v>120</v>
      </c>
      <c r="EW19" s="146">
        <f>IFERROR(ROUND(VLOOKUP($V19,'CVU IND'!$B$32:$T$43,4+YEAR(EW$2)-YEAR(GERAL!$G$3),FALSE),0),VLOOKUP($V19,GERAL!$B$15:$J$36,9,FALSE))</f>
        <v>120</v>
      </c>
      <c r="EX19" s="146">
        <f>IFERROR(ROUND(VLOOKUP($V19,'CVU IND'!$B$32:$T$43,4+YEAR(EX$2)-YEAR(GERAL!$G$3),FALSE),0),VLOOKUP($V19,GERAL!$B$15:$J$36,9,FALSE))</f>
        <v>120</v>
      </c>
      <c r="EY19" s="146">
        <f>IFERROR(ROUND(VLOOKUP($V19,'CVU IND'!$B$32:$T$43,4+YEAR(EY$2)-YEAR(GERAL!$G$3),FALSE),0),VLOOKUP($V19,GERAL!$B$15:$J$36,9,FALSE))</f>
        <v>120</v>
      </c>
      <c r="EZ19" s="146">
        <f>IFERROR(ROUND(VLOOKUP($V19,'CVU IND'!$B$32:$T$43,4+YEAR(EZ$2)-YEAR(GERAL!$G$3),FALSE),0),VLOOKUP($V19,GERAL!$B$15:$J$36,9,FALSE))</f>
        <v>120</v>
      </c>
      <c r="FA19" s="146">
        <f>IFERROR(ROUND(VLOOKUP($V19,'CVU IND'!$B$32:$T$43,4+YEAR(FA$2)-YEAR(GERAL!$G$3),FALSE),0),VLOOKUP($V19,GERAL!$B$15:$J$36,9,FALSE))</f>
        <v>120</v>
      </c>
      <c r="FB19" s="146">
        <f>IFERROR(ROUND(VLOOKUP($V19,'CVU IND'!$B$32:$T$43,4+YEAR(FB$2)-YEAR(GERAL!$G$3),FALSE),0),VLOOKUP($V19,GERAL!$B$15:$J$36,9,FALSE))</f>
        <v>120</v>
      </c>
      <c r="FC19" s="146">
        <f>IFERROR(ROUND(VLOOKUP($V19,'CVU IND'!$B$32:$T$43,4+YEAR(FC$2)-YEAR(GERAL!$G$3),FALSE),0),VLOOKUP($V19,GERAL!$B$15:$J$36,9,FALSE))</f>
        <v>120</v>
      </c>
      <c r="FD19" s="146">
        <f>IFERROR(ROUND(VLOOKUP($V19,'CVU IND'!$B$32:$T$43,4+YEAR(FD$2)-YEAR(GERAL!$G$3),FALSE),0),VLOOKUP($V19,GERAL!$B$15:$J$36,9,FALSE))</f>
        <v>120</v>
      </c>
      <c r="FE19" s="146">
        <f>IFERROR(ROUND(VLOOKUP($V19,'CVU IND'!$B$32:$T$43,4+YEAR(FE$2)-YEAR(GERAL!$G$3),FALSE),0),VLOOKUP($V19,GERAL!$B$15:$J$36,9,FALSE))</f>
        <v>120</v>
      </c>
      <c r="FF19" s="146">
        <f>IFERROR(ROUND(VLOOKUP($V19,'CVU IND'!$B$32:$T$43,4+YEAR(FF$2)-YEAR(GERAL!$G$3),FALSE),0),VLOOKUP($V19,GERAL!$B$15:$J$36,9,FALSE))</f>
        <v>120</v>
      </c>
      <c r="FG19" s="146">
        <f>IFERROR(ROUND(VLOOKUP($V19,'CVU IND'!$B$32:$T$43,4+YEAR(FG$2)-YEAR(GERAL!$G$3),FALSE),0),VLOOKUP($V19,GERAL!$B$15:$J$36,9,FALSE))</f>
        <v>120</v>
      </c>
      <c r="FH19" s="146">
        <f>IFERROR(ROUND(VLOOKUP($V19,'CVU IND'!$B$32:$T$43,4+YEAR(FH$2)-YEAR(GERAL!$G$3),FALSE),0),VLOOKUP($V19,GERAL!$B$15:$J$36,9,FALSE))</f>
        <v>120</v>
      </c>
      <c r="FI19" s="146">
        <f>IFERROR(ROUND(VLOOKUP($V19,'CVU IND'!$B$32:$T$43,4+YEAR(FI$2)-YEAR(GERAL!$G$3),FALSE),0),VLOOKUP($V19,GERAL!$B$15:$J$36,9,FALSE))</f>
        <v>120</v>
      </c>
      <c r="FJ19" s="146">
        <f>IFERROR(ROUND(VLOOKUP($V19,'CVU IND'!$B$32:$T$43,4+YEAR(FJ$2)-YEAR(GERAL!$G$3),FALSE),0),VLOOKUP($V19,GERAL!$B$15:$J$36,9,FALSE))</f>
        <v>120</v>
      </c>
      <c r="FK19" s="146">
        <f>IFERROR(ROUND(VLOOKUP($V19,'CVU IND'!$B$32:$T$43,4+YEAR(FK$2)-YEAR(GERAL!$G$3),FALSE),0),VLOOKUP($V19,GERAL!$B$15:$J$36,9,FALSE))</f>
        <v>120</v>
      </c>
      <c r="FL19" s="146">
        <f>IFERROR(ROUND(VLOOKUP($V19,'CVU IND'!$B$32:$T$43,4+YEAR(FL$2)-YEAR(GERAL!$G$3),FALSE),0),VLOOKUP($V19,GERAL!$B$15:$J$36,9,FALSE))</f>
        <v>120</v>
      </c>
      <c r="FM19" s="146">
        <f>IFERROR(ROUND(VLOOKUP($V19,'CVU IND'!$B$32:$T$43,4+YEAR(FM$2)-YEAR(GERAL!$G$3),FALSE),0),VLOOKUP($V19,GERAL!$B$15:$J$36,9,FALSE))</f>
        <v>120</v>
      </c>
      <c r="FN19" s="146">
        <f>IFERROR(ROUND(VLOOKUP($V19,'CVU IND'!$B$32:$T$43,4+YEAR(FN$2)-YEAR(GERAL!$G$3),FALSE),0),VLOOKUP($V19,GERAL!$B$15:$J$36,9,FALSE))</f>
        <v>120</v>
      </c>
      <c r="FO19" s="146">
        <f>IFERROR(ROUND(VLOOKUP($V19,'CVU IND'!$B$32:$T$43,4+YEAR(FO$2)-YEAR(GERAL!$G$3),FALSE),0),VLOOKUP($V19,GERAL!$B$15:$J$36,9,FALSE))</f>
        <v>120</v>
      </c>
      <c r="FP19" s="146">
        <f>IFERROR(ROUND(VLOOKUP($V19,'CVU IND'!$B$32:$T$43,4+YEAR(FP$2)-YEAR(GERAL!$G$3),FALSE),0),VLOOKUP($V19,GERAL!$B$15:$J$36,9,FALSE))</f>
        <v>120</v>
      </c>
      <c r="FQ19" s="146">
        <f>IFERROR(ROUND(VLOOKUP($V19,'CVU IND'!$B$32:$T$43,4+YEAR(FQ$2)-YEAR(GERAL!$G$3),FALSE),0),VLOOKUP($V19,GERAL!$B$15:$J$36,9,FALSE))</f>
        <v>120</v>
      </c>
      <c r="FR19" s="146">
        <f>IFERROR(ROUND(VLOOKUP($V19,'CVU IND'!$B$32:$T$43,4+YEAR(FR$2)-YEAR(GERAL!$G$3),FALSE),0),VLOOKUP($V19,GERAL!$B$15:$J$36,9,FALSE))</f>
        <v>120</v>
      </c>
      <c r="FS19" s="146">
        <f>IFERROR(ROUND(VLOOKUP($V19,'CVU IND'!$B$32:$T$43,4+YEAR(FS$2)-YEAR(GERAL!$G$3),FALSE),0),VLOOKUP($V19,GERAL!$B$15:$J$36,9,FALSE))</f>
        <v>120</v>
      </c>
      <c r="FT19" s="146">
        <f>IFERROR(ROUND(VLOOKUP($V19,'CVU IND'!$B$32:$T$43,4+YEAR(FT$2)-YEAR(GERAL!$G$3),FALSE),0),VLOOKUP($V19,GERAL!$B$15:$J$36,9,FALSE))</f>
        <v>120</v>
      </c>
      <c r="FU19" s="146">
        <f>IFERROR(ROUND(VLOOKUP($V19,'CVU IND'!$B$32:$T$43,4+YEAR(FU$2)-YEAR(GERAL!$G$3),FALSE),0),VLOOKUP($V19,GERAL!$B$15:$J$36,9,FALSE))</f>
        <v>120</v>
      </c>
      <c r="FV19" s="146">
        <f>IFERROR(ROUND(VLOOKUP($V19,'CVU IND'!$B$32:$T$43,4+YEAR(FV$2)-YEAR(GERAL!$G$3),FALSE),0),VLOOKUP($V19,GERAL!$B$15:$J$36,9,FALSE))</f>
        <v>120</v>
      </c>
      <c r="FW19" s="146">
        <f>IFERROR(ROUND(VLOOKUP($V19,'CVU IND'!$B$32:$T$43,4+YEAR(FW$2)-YEAR(GERAL!$G$3),FALSE),0),VLOOKUP($V19,GERAL!$B$15:$J$36,9,FALSE))</f>
        <v>120</v>
      </c>
      <c r="FX19" s="146">
        <f>IFERROR(ROUND(VLOOKUP($V19,'CVU IND'!$B$32:$T$43,4+YEAR(FX$2)-YEAR(GERAL!$G$3),FALSE),0),VLOOKUP($V19,GERAL!$B$15:$J$36,9,FALSE))</f>
        <v>120</v>
      </c>
      <c r="FY19" s="146">
        <f>IFERROR(ROUND(VLOOKUP($V19,'CVU IND'!$B$32:$T$43,4+YEAR(FY$2)-YEAR(GERAL!$G$3),FALSE),0),VLOOKUP($V19,GERAL!$B$15:$J$36,9,FALSE))</f>
        <v>120</v>
      </c>
      <c r="FZ19" s="146">
        <f>IFERROR(ROUND(VLOOKUP($V19,'CVU IND'!$B$32:$T$43,4+YEAR(FZ$2)-YEAR(GERAL!$G$3),FALSE),0),VLOOKUP($V19,GERAL!$B$15:$J$36,9,FALSE))</f>
        <v>120</v>
      </c>
      <c r="GA19" s="146">
        <f>IFERROR(ROUND(VLOOKUP($V19,'CVU IND'!$B$32:$T$43,4+YEAR(GA$2)-YEAR(GERAL!$G$3),FALSE),0),VLOOKUP($V19,GERAL!$B$15:$J$36,9,FALSE))</f>
        <v>120</v>
      </c>
      <c r="GB19" s="146">
        <f>IFERROR(ROUND(VLOOKUP($V19,'CVU IND'!$B$32:$T$43,4+YEAR(GB$2)-YEAR(GERAL!$G$3),FALSE),0),VLOOKUP($V19,GERAL!$B$15:$J$36,9,FALSE))</f>
        <v>120</v>
      </c>
      <c r="GC19" s="146">
        <f>IFERROR(ROUND(VLOOKUP($V19,'CVU IND'!$B$32:$T$43,4+YEAR(GC$2)-YEAR(GERAL!$G$3),FALSE),0),VLOOKUP($V19,GERAL!$B$15:$J$36,9,FALSE))</f>
        <v>120</v>
      </c>
      <c r="GD19" s="146">
        <f>IFERROR(ROUND(VLOOKUP($V19,'CVU IND'!$B$32:$T$43,4+YEAR(GD$2)-YEAR(GERAL!$G$3),FALSE),0),VLOOKUP($V19,GERAL!$B$15:$J$36,9,FALSE))</f>
        <v>120</v>
      </c>
      <c r="GE19" s="146">
        <f>IFERROR(ROUND(VLOOKUP($V19,'CVU IND'!$B$32:$T$43,4+YEAR(GE$2)-YEAR(GERAL!$G$3),FALSE),0),VLOOKUP($V19,GERAL!$B$15:$J$36,9,FALSE))</f>
        <v>120</v>
      </c>
      <c r="GF19" s="146">
        <f>IFERROR(ROUND(VLOOKUP($V19,'CVU IND'!$B$32:$T$43,4+YEAR(GF$2)-YEAR(GERAL!$G$3),FALSE),0),VLOOKUP($V19,GERAL!$B$15:$J$36,9,FALSE))</f>
        <v>120</v>
      </c>
      <c r="GG19" s="146">
        <f>IFERROR(ROUND(VLOOKUP($V19,'CVU IND'!$B$32:$T$43,4+YEAR(GG$2)-YEAR(GERAL!$G$3),FALSE),0),VLOOKUP($V19,GERAL!$B$15:$J$36,9,FALSE))</f>
        <v>120</v>
      </c>
      <c r="GH19" s="146">
        <f>IFERROR(ROUND(VLOOKUP($V19,'CVU IND'!$B$32:$T$43,4+YEAR(GH$2)-YEAR(GERAL!$G$3),FALSE),0),VLOOKUP($V19,GERAL!$B$15:$J$36,9,FALSE))</f>
        <v>120</v>
      </c>
      <c r="GI19" s="146">
        <f>IFERROR(ROUND(VLOOKUP($V19,'CVU IND'!$B$32:$T$43,4+YEAR(GI$2)-YEAR(GERAL!$G$3),FALSE),0),VLOOKUP($V19,GERAL!$B$15:$J$36,9,FALSE))</f>
        <v>120</v>
      </c>
      <c r="GJ19" s="146">
        <f>IFERROR(ROUND(VLOOKUP($V19,'CVU IND'!$B$32:$T$43,4+YEAR(GJ$2)-YEAR(GERAL!$G$3),FALSE),0),VLOOKUP($V19,GERAL!$B$15:$J$36,9,FALSE))</f>
        <v>120</v>
      </c>
      <c r="GK19" s="146">
        <f>IFERROR(ROUND(VLOOKUP($V19,'CVU IND'!$B$32:$T$43,4+YEAR(GK$2)-YEAR(GERAL!$G$3),FALSE),0),VLOOKUP($V19,GERAL!$B$15:$J$36,9,FALSE))</f>
        <v>120</v>
      </c>
      <c r="GL19" s="146">
        <f>IFERROR(ROUND(VLOOKUP($V19,'CVU IND'!$B$32:$T$43,4+YEAR(GL$2)-YEAR(GERAL!$G$3),FALSE),0),VLOOKUP($V19,GERAL!$B$15:$J$36,9,FALSE))</f>
        <v>120</v>
      </c>
      <c r="GM19" s="146">
        <f>IFERROR(ROUND(VLOOKUP($V19,'CVU IND'!$B$32:$T$43,4+YEAR(GM$2)-YEAR(GERAL!$G$3),FALSE),0),VLOOKUP($V19,GERAL!$B$15:$J$36,9,FALSE))</f>
        <v>120</v>
      </c>
      <c r="GN19" s="146">
        <f>IFERROR(ROUND(VLOOKUP($V19,'CVU IND'!$B$32:$T$43,4+YEAR(GN$2)-YEAR(GERAL!$G$3),FALSE),0),VLOOKUP($V19,GERAL!$B$15:$J$36,9,FALSE))</f>
        <v>120</v>
      </c>
      <c r="GO19" s="146">
        <f>IFERROR(ROUND(VLOOKUP($V19,'CVU IND'!$B$32:$T$43,4+YEAR(GO$2)-YEAR(GERAL!$G$3),FALSE),0),VLOOKUP($V19,GERAL!$B$15:$J$36,9,FALSE))</f>
        <v>120</v>
      </c>
      <c r="GP19" s="146">
        <f>IFERROR(ROUND(VLOOKUP($V19,'CVU IND'!$B$32:$T$43,4+YEAR(GP$2)-YEAR(GERAL!$G$3),FALSE),0),VLOOKUP($V19,GERAL!$B$15:$J$36,9,FALSE))</f>
        <v>120</v>
      </c>
      <c r="GQ19" s="146">
        <f>IFERROR(ROUND(VLOOKUP($V19,'CVU IND'!$B$32:$T$43,4+YEAR(GQ$2)-YEAR(GERAL!$G$3),FALSE),0),VLOOKUP($V19,GERAL!$B$15:$J$36,9,FALSE))</f>
        <v>120</v>
      </c>
      <c r="GR19" s="146">
        <f>IFERROR(ROUND(VLOOKUP($V19,'CVU IND'!$B$32:$T$43,4+YEAR(GR$2)-YEAR(GERAL!$G$3),FALSE),0),VLOOKUP($V19,GERAL!$B$15:$J$36,9,FALSE))</f>
        <v>120</v>
      </c>
      <c r="GS19" s="146">
        <f>IFERROR(ROUND(VLOOKUP($V19,'CVU IND'!$B$32:$T$43,4+YEAR(GS$2)-YEAR(GERAL!$G$3),FALSE),0),VLOOKUP($V19,GERAL!$B$15:$J$36,9,FALSE))</f>
        <v>120</v>
      </c>
      <c r="GT19" s="146">
        <f>IFERROR(ROUND(VLOOKUP($V19,'CVU IND'!$B$32:$T$43,4+YEAR(GT$2)-YEAR(GERAL!$G$3),FALSE),0),VLOOKUP($V19,GERAL!$B$15:$J$36,9,FALSE))</f>
        <v>120</v>
      </c>
      <c r="GU19" s="146">
        <f>IFERROR(ROUND(VLOOKUP($V19,'CVU IND'!$B$32:$T$43,4+YEAR(GU$2)-YEAR(GERAL!$G$3),FALSE),0),VLOOKUP($V19,GERAL!$B$15:$J$36,9,FALSE))</f>
        <v>120</v>
      </c>
      <c r="GV19" s="146">
        <f>IFERROR(ROUND(VLOOKUP($V19,'CVU IND'!$B$32:$T$42,4+YEAR(GV$2)-YEAR(GERAL!$G$3),FALSE),0),VLOOKUP("Carvão Nacional",GERAL!$B$15:$J$35,9,FALSE))</f>
        <v>120</v>
      </c>
      <c r="GW19" s="146">
        <f>IFERROR(ROUND(VLOOKUP($V19,'CVU IND'!$B$32:$T$42,4+YEAR(GW$2)-YEAR(GERAL!$G$3),FALSE),0),VLOOKUP("Carvão Nacional",GERAL!$B$15:$J$35,9,FALSE))</f>
        <v>120</v>
      </c>
      <c r="GX19" s="146">
        <f>IFERROR(ROUND(VLOOKUP($V19,'CVU IND'!$B$32:$T$42,4+YEAR(GX$2)-YEAR(GERAL!$G$3),FALSE),0),VLOOKUP("Carvão Nacional",GERAL!$B$15:$J$35,9,FALSE))</f>
        <v>120</v>
      </c>
      <c r="GY19" s="146">
        <f>IFERROR(ROUND(VLOOKUP($V19,'CVU IND'!$B$32:$T$42,4+YEAR(GY$2)-YEAR(GERAL!$G$3),FALSE),0),VLOOKUP("Carvão Nacional",GERAL!$B$15:$J$35,9,FALSE))</f>
        <v>120</v>
      </c>
      <c r="GZ19" s="146">
        <f>IFERROR(ROUND(VLOOKUP($V19,'CVU IND'!$B$32:$T$42,4+YEAR(GZ$2)-YEAR(GERAL!$G$3),FALSE),0),VLOOKUP("Carvão Nacional",GERAL!$B$15:$J$35,9,FALSE))</f>
        <v>120</v>
      </c>
      <c r="HA19" s="146">
        <f>IFERROR(ROUND(VLOOKUP($V19,'CVU IND'!$B$32:$T$42,4+YEAR(HA$2)-YEAR(GERAL!$G$3),FALSE),0),VLOOKUP("Carvão Nacional",GERAL!$B$15:$J$35,9,FALSE))</f>
        <v>120</v>
      </c>
      <c r="HB19" s="146">
        <f>IFERROR(ROUND(VLOOKUP($V19,'CVU IND'!$B$32:$T$42,4+YEAR(HB$2)-YEAR(GERAL!$G$3),FALSE),0),VLOOKUP("Carvão Nacional",GERAL!$B$15:$J$35,9,FALSE))</f>
        <v>120</v>
      </c>
      <c r="HC19" s="146">
        <f>IFERROR(ROUND(VLOOKUP($V19,'CVU IND'!$B$32:$T$42,4+YEAR(HC$2)-YEAR(GERAL!$G$3),FALSE),0),VLOOKUP("Carvão Nacional",GERAL!$B$15:$J$35,9,FALSE))</f>
        <v>120</v>
      </c>
      <c r="HD19" s="146">
        <f>IFERROR(ROUND(VLOOKUP($V19,'CVU IND'!$B$32:$T$42,4+YEAR(HD$2)-YEAR(GERAL!$G$3),FALSE),0),VLOOKUP("Carvão Nacional",GERAL!$B$15:$J$35,9,FALSE))</f>
        <v>120</v>
      </c>
      <c r="HE19" s="146">
        <f>IFERROR(ROUND(VLOOKUP($V19,'CVU IND'!$B$32:$T$42,4+YEAR(HE$2)-YEAR(GERAL!$G$3),FALSE),0),VLOOKUP("Carvão Nacional",GERAL!$B$15:$J$35,9,FALSE))</f>
        <v>120</v>
      </c>
      <c r="HF19" s="146">
        <f>IFERROR(ROUND(VLOOKUP($V19,'CVU IND'!$B$32:$T$42,4+YEAR(HF$2)-YEAR(GERAL!$G$3),FALSE),0),VLOOKUP("Carvão Nacional",GERAL!$B$15:$J$35,9,FALSE))</f>
        <v>120</v>
      </c>
      <c r="HG19" s="146">
        <f>IFERROR(ROUND(VLOOKUP($V19,'CVU IND'!$B$32:$T$42,4+YEAR(HG$2)-YEAR(GERAL!$G$3),FALSE),0),VLOOKUP("Carvão Nacional",GERAL!$B$15:$J$35,9,FALSE))</f>
        <v>120</v>
      </c>
      <c r="HH19" s="146">
        <f>IFERROR(ROUND(VLOOKUP($V19,'CVU IND'!$B$32:$T$42,4+YEAR(HH$2)-YEAR(GERAL!$G$3),FALSE),0),VLOOKUP("Carvão Nacional",GERAL!$B$15:$J$35,9,FALSE))</f>
        <v>120</v>
      </c>
      <c r="HI19" s="146">
        <f>IFERROR(ROUND(VLOOKUP($V19,'CVU IND'!$B$32:$T$42,4+YEAR(HI$2)-YEAR(GERAL!$G$3),FALSE),0),VLOOKUP("Carvão Nacional",GERAL!$B$15:$J$35,9,FALSE))</f>
        <v>120</v>
      </c>
      <c r="HJ19" s="146">
        <f>IFERROR(ROUND(VLOOKUP($V19,'CVU IND'!$B$32:$T$42,4+YEAR(HJ$2)-YEAR(GERAL!$G$3),FALSE),0),VLOOKUP("Carvão Nacional",GERAL!$B$15:$J$35,9,FALSE))</f>
        <v>120</v>
      </c>
      <c r="HK19" s="146">
        <f>IFERROR(ROUND(VLOOKUP($V19,'CVU IND'!$B$32:$T$42,4+YEAR(HK$2)-YEAR(GERAL!$G$3),FALSE),0),VLOOKUP("Carvão Nacional",GERAL!$B$15:$J$35,9,FALSE))</f>
        <v>120</v>
      </c>
      <c r="HL19" s="146">
        <f>IFERROR(ROUND(VLOOKUP($V19,'CVU IND'!$B$32:$T$42,4+YEAR(HL$2)-YEAR(GERAL!$G$3),FALSE),0),VLOOKUP("Carvão Nacional",GERAL!$B$15:$J$35,9,FALSE))</f>
        <v>120</v>
      </c>
      <c r="HM19" s="146">
        <f>IFERROR(ROUND(VLOOKUP($V19,'CVU IND'!$B$32:$T$42,4+YEAR(HM$2)-YEAR(GERAL!$G$3),FALSE),0),VLOOKUP("Carvão Nacional",GERAL!$B$15:$J$35,9,FALSE))</f>
        <v>120</v>
      </c>
      <c r="HN19" s="146">
        <f>IFERROR(ROUND(VLOOKUP($V19,'CVU IND'!$B$32:$T$42,4+YEAR(HN$2)-YEAR(GERAL!$G$3),FALSE),0),VLOOKUP("Carvão Nacional",GERAL!$B$15:$J$35,9,FALSE))</f>
        <v>120</v>
      </c>
      <c r="HO19" s="146">
        <f>IFERROR(ROUND(VLOOKUP($V19,'CVU IND'!$B$32:$T$42,4+YEAR(HO$2)-YEAR(GERAL!$G$3),FALSE),0),VLOOKUP("Carvão Nacional",GERAL!$B$15:$J$35,9,FALSE))</f>
        <v>120</v>
      </c>
      <c r="HP19" s="146">
        <f>IFERROR(ROUND(VLOOKUP($V19,'CVU IND'!$B$32:$T$42,4+YEAR(HP$2)-YEAR(GERAL!$G$3),FALSE),0),VLOOKUP("Carvão Nacional",GERAL!$B$15:$J$35,9,FALSE))</f>
        <v>120</v>
      </c>
      <c r="HQ19" s="146">
        <f>IFERROR(ROUND(VLOOKUP($V19,'CVU IND'!$B$32:$T$42,4+YEAR(HQ$2)-YEAR(GERAL!$G$3),FALSE),0),VLOOKUP("Carvão Nacional",GERAL!$B$15:$J$35,9,FALSE))</f>
        <v>120</v>
      </c>
      <c r="HR19" s="146">
        <f>IFERROR(ROUND(VLOOKUP($V19,'CVU IND'!$B$32:$T$42,4+YEAR(HR$2)-YEAR(GERAL!$G$3),FALSE),0),VLOOKUP("Carvão Nacional",GERAL!$B$15:$J$35,9,FALSE))</f>
        <v>120</v>
      </c>
      <c r="HS19" s="146">
        <f>IFERROR(ROUND(VLOOKUP($V19,'CVU IND'!$B$32:$T$42,4+YEAR(HS$2)-YEAR(GERAL!$G$3),FALSE),0),VLOOKUP("Carvão Nacional",GERAL!$B$15:$J$35,9,FALSE))</f>
        <v>120</v>
      </c>
      <c r="HT19" s="146">
        <f>IFERROR(ROUND(VLOOKUP($V19,'CVU IND'!$B$32:$T$42,4+YEAR(HT$2)-YEAR(GERAL!$G$3),FALSE),0),VLOOKUP("Carvão Nacional",GERAL!$B$15:$J$35,9,FALSE))</f>
        <v>120</v>
      </c>
      <c r="HU19" s="146">
        <f>IFERROR(ROUND(VLOOKUP($V19,'CVU IND'!$B$32:$T$42,4+YEAR(HU$2)-YEAR(GERAL!$G$3),FALSE),0),VLOOKUP("Carvão Nacional",GERAL!$B$15:$J$35,9,FALSE))</f>
        <v>120</v>
      </c>
      <c r="HV19" s="146">
        <f>IFERROR(ROUND(VLOOKUP($V19,'CVU IND'!$B$32:$T$42,4+YEAR(HV$2)-YEAR(GERAL!$G$3),FALSE),0),VLOOKUP("Carvão Nacional",GERAL!$B$15:$J$35,9,FALSE))</f>
        <v>120</v>
      </c>
      <c r="HW19" s="146">
        <f>IFERROR(ROUND(VLOOKUP($V19,'CVU IND'!$B$32:$T$42,4+YEAR(HW$2)-YEAR(GERAL!$G$3),FALSE),0),VLOOKUP("Carvão Nacional",GERAL!$B$15:$J$35,9,FALSE))</f>
        <v>120</v>
      </c>
      <c r="HX19" s="146">
        <f>IFERROR(ROUND(VLOOKUP($V19,'CVU IND'!$B$32:$T$42,4+YEAR(HX$2)-YEAR(GERAL!$G$3),FALSE),0),VLOOKUP("Carvão Nacional",GERAL!$B$15:$J$35,9,FALSE))</f>
        <v>120</v>
      </c>
      <c r="HY19" s="146">
        <f>IFERROR(ROUND(VLOOKUP($V19,'CVU IND'!$B$32:$T$42,4+YEAR(HY$2)-YEAR(GERAL!$G$3),FALSE),0),VLOOKUP("Carvão Nacional",GERAL!$B$15:$J$35,9,FALSE))</f>
        <v>120</v>
      </c>
      <c r="HZ19" s="146">
        <f>IFERROR(ROUND(VLOOKUP($V19,'CVU IND'!$B$32:$T$42,4+YEAR(HZ$2)-YEAR(GERAL!$G$3),FALSE),0),VLOOKUP("Carvão Nacional",GERAL!$B$15:$J$35,9,FALSE))</f>
        <v>120</v>
      </c>
      <c r="IA19" s="146">
        <f>IFERROR(ROUND(VLOOKUP($V19,'CVU IND'!$B$32:$T$42,4+YEAR(IA$2)-YEAR(GERAL!$G$3),FALSE),0),VLOOKUP("Carvão Nacional",GERAL!$B$15:$J$35,9,FALSE))</f>
        <v>120</v>
      </c>
      <c r="IB19" s="146">
        <f>IFERROR(ROUND(VLOOKUP($V19,'CVU IND'!$B$32:$T$42,4+YEAR(IB$2)-YEAR(GERAL!$G$3),FALSE),0),VLOOKUP("Carvão Nacional",GERAL!$B$15:$J$35,9,FALSE))</f>
        <v>120</v>
      </c>
      <c r="IC19" s="146">
        <f>IFERROR(ROUND(VLOOKUP($V19,'CVU IND'!$B$32:$T$42,4+YEAR(IC$2)-YEAR(GERAL!$G$3),FALSE),0),VLOOKUP("Carvão Nacional",GERAL!$B$15:$J$35,9,FALSE))</f>
        <v>120</v>
      </c>
      <c r="ID19" s="146">
        <f>IFERROR(ROUND(VLOOKUP($V19,'CVU IND'!$B$32:$T$42,4+YEAR(ID$2)-YEAR(GERAL!$G$3),FALSE),0),VLOOKUP("Carvão Nacional",GERAL!$B$15:$J$35,9,FALSE))</f>
        <v>120</v>
      </c>
      <c r="IE19" s="146">
        <f>IFERROR(ROUND(VLOOKUP($V19,'CVU IND'!$B$32:$T$42,4+YEAR(IE$2)-YEAR(GERAL!$G$3),FALSE),0),VLOOKUP("Carvão Nacional",GERAL!$B$15:$J$35,9,FALSE))</f>
        <v>120</v>
      </c>
      <c r="IF19" s="146">
        <f>IFERROR(ROUND(VLOOKUP($V19,'CVU IND'!$B$32:$T$42,4+YEAR(IF$2)-YEAR(GERAL!$G$3),FALSE),0),VLOOKUP("Carvão Nacional",GERAL!$B$15:$J$35,9,FALSE))</f>
        <v>120</v>
      </c>
      <c r="IG19" s="146">
        <f>IFERROR(ROUND(VLOOKUP($V19,'CVU IND'!$B$32:$T$42,4+YEAR(IG$2)-YEAR(GERAL!$G$3),FALSE),0),VLOOKUP("Carvão Nacional",GERAL!$B$15:$J$35,9,FALSE))</f>
        <v>120</v>
      </c>
      <c r="IH19" s="146">
        <f>IFERROR(ROUND(VLOOKUP($V19,'CVU IND'!$B$32:$T$42,4+YEAR(IH$2)-YEAR(GERAL!$G$3),FALSE),0),VLOOKUP("Carvão Nacional",GERAL!$B$15:$J$35,9,FALSE))</f>
        <v>120</v>
      </c>
      <c r="II19" s="146">
        <f>IFERROR(ROUND(VLOOKUP($V19,'CVU IND'!$B$32:$T$42,4+YEAR(II$2)-YEAR(GERAL!$G$3),FALSE),0),VLOOKUP("Carvão Nacional",GERAL!$B$15:$J$35,9,FALSE))</f>
        <v>120</v>
      </c>
      <c r="IJ19" s="146">
        <f>IFERROR(ROUND(VLOOKUP($V19,'CVU IND'!$B$32:$T$42,4+YEAR(IJ$2)-YEAR(GERAL!$G$3),FALSE),0),VLOOKUP("Carvão Nacional",GERAL!$B$15:$J$35,9,FALSE))</f>
        <v>120</v>
      </c>
      <c r="IK19" s="146">
        <f>IFERROR(ROUND(VLOOKUP($V19,'CVU IND'!$B$32:$T$42,4+YEAR(IK$2)-YEAR(GERAL!$G$3),FALSE),0),VLOOKUP("Carvão Nacional",GERAL!$B$15:$J$35,9,FALSE))</f>
        <v>120</v>
      </c>
      <c r="IL19" s="146">
        <f>IFERROR(ROUND(VLOOKUP($V19,'CVU IND'!$B$32:$T$42,4+YEAR(IL$2)-YEAR(GERAL!$G$3),FALSE),0),VLOOKUP("Carvão Nacional",GERAL!$B$15:$J$35,9,FALSE))</f>
        <v>120</v>
      </c>
      <c r="IM19" s="146">
        <f>IFERROR(ROUND(VLOOKUP($V19,'CVU IND'!$B$32:$T$42,4+YEAR(IM$2)-YEAR(GERAL!$G$3),FALSE),0),VLOOKUP("Carvão Nacional",GERAL!$B$15:$J$35,9,FALSE))</f>
        <v>120</v>
      </c>
      <c r="IN19" s="146">
        <f>IFERROR(ROUND(VLOOKUP($V19,'CVU IND'!$B$32:$T$42,4+YEAR(IN$2)-YEAR(GERAL!$G$3),FALSE),0),VLOOKUP("Carvão Nacional",GERAL!$B$15:$J$35,9,FALSE))</f>
        <v>120</v>
      </c>
      <c r="IO19" s="146">
        <f>IFERROR(ROUND(VLOOKUP($V19,'CVU IND'!$B$32:$T$42,4+YEAR(IO$2)-YEAR(GERAL!$G$3),FALSE),0),VLOOKUP("Carvão Nacional",GERAL!$B$15:$J$35,9,FALSE))</f>
        <v>120</v>
      </c>
      <c r="IP19" s="146">
        <f>IFERROR(ROUND(VLOOKUP($V19,'CVU IND'!$B$32:$T$42,4+YEAR(IP$2)-YEAR(GERAL!$G$3),FALSE),0),VLOOKUP("Carvão Nacional",GERAL!$B$15:$J$35,9,FALSE))</f>
        <v>120</v>
      </c>
      <c r="IQ19" s="146">
        <f>IFERROR(ROUND(VLOOKUP($V19,'CVU IND'!$B$32:$T$42,4+YEAR(IQ$2)-YEAR(GERAL!$G$3),FALSE),0),VLOOKUP("Carvão Nacional",GERAL!$B$15:$J$35,9,FALSE))</f>
        <v>120</v>
      </c>
    </row>
    <row r="20" spans="1:251" x14ac:dyDescent="0.25">
      <c r="A20" s="155">
        <v>441</v>
      </c>
      <c r="B20" s="176" t="s">
        <v>190</v>
      </c>
      <c r="C20" s="155">
        <v>1</v>
      </c>
      <c r="D20" s="177">
        <v>0.01</v>
      </c>
      <c r="E20" s="178">
        <f>GERAL!I27*1000</f>
        <v>83674.244364554543</v>
      </c>
      <c r="F20" s="179">
        <f>GERAL!K27</f>
        <v>0.5</v>
      </c>
      <c r="G20" s="180">
        <f>X20</f>
        <v>202</v>
      </c>
      <c r="H20" s="181" t="str">
        <f t="shared" si="3"/>
        <v>441GN PRE SAL</v>
      </c>
      <c r="I20" s="181"/>
      <c r="J20" s="184">
        <f>GERAL!N27</f>
        <v>2026</v>
      </c>
      <c r="K20" s="145">
        <f>J20*12-YEAR(GERAL!$G$3)*12+1</f>
        <v>73</v>
      </c>
      <c r="L20" s="181"/>
      <c r="M20" s="181"/>
      <c r="N20" s="182">
        <v>1</v>
      </c>
      <c r="O20" s="181">
        <v>1</v>
      </c>
      <c r="P20" s="146">
        <f>(1-GERAL!P27/100)*(1-GERAL!Q27/100)</f>
        <v>0.95062499999999994</v>
      </c>
      <c r="V20" s="155" t="s">
        <v>189</v>
      </c>
      <c r="X20" s="146">
        <f>IFERROR(ROUND(VLOOKUP($V20,'CVU IND'!$B$32:$T$43,4+YEAR(X$2)-YEAR(GERAL!$G$3),FALSE),0),VLOOKUP($V20,GERAL!$B$15:$J$36,9,FALSE))</f>
        <v>202</v>
      </c>
      <c r="Y20" s="146">
        <f>IFERROR(ROUND(VLOOKUP($V20,'CVU IND'!$B$32:$T$43,4+YEAR(Y$2)-YEAR(GERAL!$G$3),FALSE),0),VLOOKUP($V20,GERAL!$B$15:$J$36,9,FALSE))</f>
        <v>202</v>
      </c>
      <c r="Z20" s="146">
        <f>IFERROR(ROUND(VLOOKUP($V20,'CVU IND'!$B$32:$T$43,4+YEAR(Z$2)-YEAR(GERAL!$G$3),FALSE),0),VLOOKUP($V20,GERAL!$B$15:$J$36,9,FALSE))</f>
        <v>202</v>
      </c>
      <c r="AA20" s="146">
        <f>IFERROR(ROUND(VLOOKUP($V20,'CVU IND'!$B$32:$T$43,4+YEAR(AA$2)-YEAR(GERAL!$G$3),FALSE),0),VLOOKUP($V20,GERAL!$B$15:$J$36,9,FALSE))</f>
        <v>202</v>
      </c>
      <c r="AB20" s="146">
        <f>IFERROR(ROUND(VLOOKUP($V20,'CVU IND'!$B$32:$T$43,4+YEAR(AB$2)-YEAR(GERAL!$G$3),FALSE),0),VLOOKUP($V20,GERAL!$B$15:$J$36,9,FALSE))</f>
        <v>202</v>
      </c>
      <c r="AC20" s="146">
        <f>IFERROR(ROUND(VLOOKUP($V20,'CVU IND'!$B$32:$T$43,4+YEAR(AC$2)-YEAR(GERAL!$G$3),FALSE),0),VLOOKUP($V20,GERAL!$B$15:$J$36,9,FALSE))</f>
        <v>202</v>
      </c>
      <c r="AD20" s="146">
        <f>IFERROR(ROUND(VLOOKUP($V20,'CVU IND'!$B$32:$T$43,4+YEAR(AD$2)-YEAR(GERAL!$G$3),FALSE),0),VLOOKUP($V20,GERAL!$B$15:$J$36,9,FALSE))</f>
        <v>202</v>
      </c>
      <c r="AE20" s="146">
        <f>IFERROR(ROUND(VLOOKUP($V20,'CVU IND'!$B$32:$T$43,4+YEAR(AE$2)-YEAR(GERAL!$G$3),FALSE),0),VLOOKUP($V20,GERAL!$B$15:$J$36,9,FALSE))</f>
        <v>202</v>
      </c>
      <c r="AF20" s="146">
        <f>IFERROR(ROUND(VLOOKUP($V20,'CVU IND'!$B$32:$T$43,4+YEAR(AF$2)-YEAR(GERAL!$G$3),FALSE),0),VLOOKUP($V20,GERAL!$B$15:$J$36,9,FALSE))</f>
        <v>202</v>
      </c>
      <c r="AG20" s="146">
        <f>IFERROR(ROUND(VLOOKUP($V20,'CVU IND'!$B$32:$T$43,4+YEAR(AG$2)-YEAR(GERAL!$G$3),FALSE),0),VLOOKUP($V20,GERAL!$B$15:$J$36,9,FALSE))</f>
        <v>202</v>
      </c>
      <c r="AH20" s="146">
        <f>IFERROR(ROUND(VLOOKUP($V20,'CVU IND'!$B$32:$T$43,4+YEAR(AH$2)-YEAR(GERAL!$G$3),FALSE),0),VLOOKUP($V20,GERAL!$B$15:$J$36,9,FALSE))</f>
        <v>202</v>
      </c>
      <c r="AI20" s="146">
        <f>IFERROR(ROUND(VLOOKUP($V20,'CVU IND'!$B$32:$T$43,4+YEAR(AI$2)-YEAR(GERAL!$G$3),FALSE),0),VLOOKUP($V20,GERAL!$B$15:$J$36,9,FALSE))</f>
        <v>202</v>
      </c>
      <c r="AJ20" s="146">
        <f>IFERROR(ROUND(VLOOKUP($V20,'CVU IND'!$B$32:$T$43,4+YEAR(AJ$2)-YEAR(GERAL!$G$3),FALSE),0),VLOOKUP($V20,GERAL!$B$15:$J$36,9,FALSE))</f>
        <v>204</v>
      </c>
      <c r="AK20" s="146">
        <f>IFERROR(ROUND(VLOOKUP($V20,'CVU IND'!$B$32:$T$43,4+YEAR(AK$2)-YEAR(GERAL!$G$3),FALSE),0),VLOOKUP($V20,GERAL!$B$15:$J$36,9,FALSE))</f>
        <v>204</v>
      </c>
      <c r="AL20" s="146">
        <f>IFERROR(ROUND(VLOOKUP($V20,'CVU IND'!$B$32:$T$43,4+YEAR(AL$2)-YEAR(GERAL!$G$3),FALSE),0),VLOOKUP($V20,GERAL!$B$15:$J$36,9,FALSE))</f>
        <v>204</v>
      </c>
      <c r="AM20" s="146">
        <f>IFERROR(ROUND(VLOOKUP($V20,'CVU IND'!$B$32:$T$43,4+YEAR(AM$2)-YEAR(GERAL!$G$3),FALSE),0),VLOOKUP($V20,GERAL!$B$15:$J$36,9,FALSE))</f>
        <v>204</v>
      </c>
      <c r="AN20" s="146">
        <f>IFERROR(ROUND(VLOOKUP($V20,'CVU IND'!$B$32:$T$43,4+YEAR(AN$2)-YEAR(GERAL!$G$3),FALSE),0),VLOOKUP($V20,GERAL!$B$15:$J$36,9,FALSE))</f>
        <v>204</v>
      </c>
      <c r="AO20" s="146">
        <f>IFERROR(ROUND(VLOOKUP($V20,'CVU IND'!$B$32:$T$43,4+YEAR(AO$2)-YEAR(GERAL!$G$3),FALSE),0),VLOOKUP($V20,GERAL!$B$15:$J$36,9,FALSE))</f>
        <v>204</v>
      </c>
      <c r="AP20" s="146">
        <f>IFERROR(ROUND(VLOOKUP($V20,'CVU IND'!$B$32:$T$43,4+YEAR(AP$2)-YEAR(GERAL!$G$3),FALSE),0),VLOOKUP($V20,GERAL!$B$15:$J$36,9,FALSE))</f>
        <v>204</v>
      </c>
      <c r="AQ20" s="146">
        <f>IFERROR(ROUND(VLOOKUP($V20,'CVU IND'!$B$32:$T$43,4+YEAR(AQ$2)-YEAR(GERAL!$G$3),FALSE),0),VLOOKUP($V20,GERAL!$B$15:$J$36,9,FALSE))</f>
        <v>204</v>
      </c>
      <c r="AR20" s="146">
        <f>IFERROR(ROUND(VLOOKUP($V20,'CVU IND'!$B$32:$T$43,4+YEAR(AR$2)-YEAR(GERAL!$G$3),FALSE),0),VLOOKUP($V20,GERAL!$B$15:$J$36,9,FALSE))</f>
        <v>204</v>
      </c>
      <c r="AS20" s="146">
        <f>IFERROR(ROUND(VLOOKUP($V20,'CVU IND'!$B$32:$T$43,4+YEAR(AS$2)-YEAR(GERAL!$G$3),FALSE),0),VLOOKUP($V20,GERAL!$B$15:$J$36,9,FALSE))</f>
        <v>204</v>
      </c>
      <c r="AT20" s="146">
        <f>IFERROR(ROUND(VLOOKUP($V20,'CVU IND'!$B$32:$T$43,4+YEAR(AT$2)-YEAR(GERAL!$G$3),FALSE),0),VLOOKUP($V20,GERAL!$B$15:$J$36,9,FALSE))</f>
        <v>204</v>
      </c>
      <c r="AU20" s="146">
        <f>IFERROR(ROUND(VLOOKUP($V20,'CVU IND'!$B$32:$T$43,4+YEAR(AU$2)-YEAR(GERAL!$G$3),FALSE),0),VLOOKUP($V20,GERAL!$B$15:$J$36,9,FALSE))</f>
        <v>204</v>
      </c>
      <c r="AV20" s="146">
        <f>IFERROR(ROUND(VLOOKUP($V20,'CVU IND'!$B$32:$T$43,4+YEAR(AV$2)-YEAR(GERAL!$G$3),FALSE),0),VLOOKUP($V20,GERAL!$B$15:$J$36,9,FALSE))</f>
        <v>203</v>
      </c>
      <c r="AW20" s="146">
        <f>IFERROR(ROUND(VLOOKUP($V20,'CVU IND'!$B$32:$T$43,4+YEAR(AW$2)-YEAR(GERAL!$G$3),FALSE),0),VLOOKUP($V20,GERAL!$B$15:$J$36,9,FALSE))</f>
        <v>203</v>
      </c>
      <c r="AX20" s="146">
        <f>IFERROR(ROUND(VLOOKUP($V20,'CVU IND'!$B$32:$T$43,4+YEAR(AX$2)-YEAR(GERAL!$G$3),FALSE),0),VLOOKUP($V20,GERAL!$B$15:$J$36,9,FALSE))</f>
        <v>203</v>
      </c>
      <c r="AY20" s="146">
        <f>IFERROR(ROUND(VLOOKUP($V20,'CVU IND'!$B$32:$T$43,4+YEAR(AY$2)-YEAR(GERAL!$G$3),FALSE),0),VLOOKUP($V20,GERAL!$B$15:$J$36,9,FALSE))</f>
        <v>203</v>
      </c>
      <c r="AZ20" s="146">
        <f>IFERROR(ROUND(VLOOKUP($V20,'CVU IND'!$B$32:$T$43,4+YEAR(AZ$2)-YEAR(GERAL!$G$3),FALSE),0),VLOOKUP($V20,GERAL!$B$15:$J$36,9,FALSE))</f>
        <v>203</v>
      </c>
      <c r="BA20" s="146">
        <f>IFERROR(ROUND(VLOOKUP($V20,'CVU IND'!$B$32:$T$43,4+YEAR(BA$2)-YEAR(GERAL!$G$3),FALSE),0),VLOOKUP($V20,GERAL!$B$15:$J$36,9,FALSE))</f>
        <v>203</v>
      </c>
      <c r="BB20" s="146">
        <f>IFERROR(ROUND(VLOOKUP($V20,'CVU IND'!$B$32:$T$43,4+YEAR(BB$2)-YEAR(GERAL!$G$3),FALSE),0),VLOOKUP($V20,GERAL!$B$15:$J$36,9,FALSE))</f>
        <v>203</v>
      </c>
      <c r="BC20" s="146">
        <f>IFERROR(ROUND(VLOOKUP($V20,'CVU IND'!$B$32:$T$43,4+YEAR(BC$2)-YEAR(GERAL!$G$3),FALSE),0),VLOOKUP($V20,GERAL!$B$15:$J$36,9,FALSE))</f>
        <v>203</v>
      </c>
      <c r="BD20" s="146">
        <f>IFERROR(ROUND(VLOOKUP($V20,'CVU IND'!$B$32:$T$43,4+YEAR(BD$2)-YEAR(GERAL!$G$3),FALSE),0),VLOOKUP($V20,GERAL!$B$15:$J$36,9,FALSE))</f>
        <v>203</v>
      </c>
      <c r="BE20" s="146">
        <f>IFERROR(ROUND(VLOOKUP($V20,'CVU IND'!$B$32:$T$43,4+YEAR(BE$2)-YEAR(GERAL!$G$3),FALSE),0),VLOOKUP($V20,GERAL!$B$15:$J$36,9,FALSE))</f>
        <v>203</v>
      </c>
      <c r="BF20" s="146">
        <f>IFERROR(ROUND(VLOOKUP($V20,'CVU IND'!$B$32:$T$43,4+YEAR(BF$2)-YEAR(GERAL!$G$3),FALSE),0),VLOOKUP($V20,GERAL!$B$15:$J$36,9,FALSE))</f>
        <v>203</v>
      </c>
      <c r="BG20" s="146">
        <f>IFERROR(ROUND(VLOOKUP($V20,'CVU IND'!$B$32:$T$43,4+YEAR(BG$2)-YEAR(GERAL!$G$3),FALSE),0),VLOOKUP($V20,GERAL!$B$15:$J$36,9,FALSE))</f>
        <v>203</v>
      </c>
      <c r="BH20" s="146">
        <f>IFERROR(ROUND(VLOOKUP($V20,'CVU IND'!$B$32:$T$43,4+YEAR(BH$2)-YEAR(GERAL!$G$3),FALSE),0),VLOOKUP($V20,GERAL!$B$15:$J$36,9,FALSE))</f>
        <v>204</v>
      </c>
      <c r="BI20" s="146">
        <f>IFERROR(ROUND(VLOOKUP($V20,'CVU IND'!$B$32:$T$43,4+YEAR(BI$2)-YEAR(GERAL!$G$3),FALSE),0),VLOOKUP($V20,GERAL!$B$15:$J$36,9,FALSE))</f>
        <v>204</v>
      </c>
      <c r="BJ20" s="146">
        <f>IFERROR(ROUND(VLOOKUP($V20,'CVU IND'!$B$32:$T$43,4+YEAR(BJ$2)-YEAR(GERAL!$G$3),FALSE),0),VLOOKUP($V20,GERAL!$B$15:$J$36,9,FALSE))</f>
        <v>204</v>
      </c>
      <c r="BK20" s="146">
        <f>IFERROR(ROUND(VLOOKUP($V20,'CVU IND'!$B$32:$T$43,4+YEAR(BK$2)-YEAR(GERAL!$G$3),FALSE),0),VLOOKUP($V20,GERAL!$B$15:$J$36,9,FALSE))</f>
        <v>204</v>
      </c>
      <c r="BL20" s="146">
        <f>IFERROR(ROUND(VLOOKUP($V20,'CVU IND'!$B$32:$T$43,4+YEAR(BL$2)-YEAR(GERAL!$G$3),FALSE),0),VLOOKUP($V20,GERAL!$B$15:$J$36,9,FALSE))</f>
        <v>204</v>
      </c>
      <c r="BM20" s="146">
        <f>IFERROR(ROUND(VLOOKUP($V20,'CVU IND'!$B$32:$T$43,4+YEAR(BM$2)-YEAR(GERAL!$G$3),FALSE),0),VLOOKUP($V20,GERAL!$B$15:$J$36,9,FALSE))</f>
        <v>204</v>
      </c>
      <c r="BN20" s="146">
        <f>IFERROR(ROUND(VLOOKUP($V20,'CVU IND'!$B$32:$T$43,4+YEAR(BN$2)-YEAR(GERAL!$G$3),FALSE),0),VLOOKUP($V20,GERAL!$B$15:$J$36,9,FALSE))</f>
        <v>204</v>
      </c>
      <c r="BO20" s="146">
        <f>IFERROR(ROUND(VLOOKUP($V20,'CVU IND'!$B$32:$T$43,4+YEAR(BO$2)-YEAR(GERAL!$G$3),FALSE),0),VLOOKUP($V20,GERAL!$B$15:$J$36,9,FALSE))</f>
        <v>204</v>
      </c>
      <c r="BP20" s="146">
        <f>IFERROR(ROUND(VLOOKUP($V20,'CVU IND'!$B$32:$T$43,4+YEAR(BP$2)-YEAR(GERAL!$G$3),FALSE),0),VLOOKUP($V20,GERAL!$B$15:$J$36,9,FALSE))</f>
        <v>204</v>
      </c>
      <c r="BQ20" s="146">
        <f>IFERROR(ROUND(VLOOKUP($V20,'CVU IND'!$B$32:$T$43,4+YEAR(BQ$2)-YEAR(GERAL!$G$3),FALSE),0),VLOOKUP($V20,GERAL!$B$15:$J$36,9,FALSE))</f>
        <v>204</v>
      </c>
      <c r="BR20" s="146">
        <f>IFERROR(ROUND(VLOOKUP($V20,'CVU IND'!$B$32:$T$43,4+YEAR(BR$2)-YEAR(GERAL!$G$3),FALSE),0),VLOOKUP($V20,GERAL!$B$15:$J$36,9,FALSE))</f>
        <v>204</v>
      </c>
      <c r="BS20" s="146">
        <f>IFERROR(ROUND(VLOOKUP($V20,'CVU IND'!$B$32:$T$43,4+YEAR(BS$2)-YEAR(GERAL!$G$3),FALSE),0),VLOOKUP($V20,GERAL!$B$15:$J$36,9,FALSE))</f>
        <v>204</v>
      </c>
      <c r="BT20" s="146">
        <f>IFERROR(ROUND(VLOOKUP($V20,'CVU IND'!$B$32:$T$43,4+YEAR(BT$2)-YEAR(GERAL!$G$3),FALSE),0),VLOOKUP($V20,GERAL!$B$15:$J$36,9,FALSE))</f>
        <v>207</v>
      </c>
      <c r="BU20" s="146">
        <f>IFERROR(ROUND(VLOOKUP($V20,'CVU IND'!$B$32:$T$43,4+YEAR(BU$2)-YEAR(GERAL!$G$3),FALSE),0),VLOOKUP($V20,GERAL!$B$15:$J$36,9,FALSE))</f>
        <v>207</v>
      </c>
      <c r="BV20" s="146">
        <f>IFERROR(ROUND(VLOOKUP($V20,'CVU IND'!$B$32:$T$43,4+YEAR(BV$2)-YEAR(GERAL!$G$3),FALSE),0),VLOOKUP($V20,GERAL!$B$15:$J$36,9,FALSE))</f>
        <v>207</v>
      </c>
      <c r="BW20" s="146">
        <f>IFERROR(ROUND(VLOOKUP($V20,'CVU IND'!$B$32:$T$43,4+YEAR(BW$2)-YEAR(GERAL!$G$3),FALSE),0),VLOOKUP($V20,GERAL!$B$15:$J$36,9,FALSE))</f>
        <v>207</v>
      </c>
      <c r="BX20" s="146">
        <f>IFERROR(ROUND(VLOOKUP($V20,'CVU IND'!$B$32:$T$43,4+YEAR(BX$2)-YEAR(GERAL!$G$3),FALSE),0),VLOOKUP($V20,GERAL!$B$15:$J$36,9,FALSE))</f>
        <v>207</v>
      </c>
      <c r="BY20" s="146">
        <f>IFERROR(ROUND(VLOOKUP($V20,'CVU IND'!$B$32:$T$43,4+YEAR(BY$2)-YEAR(GERAL!$G$3),FALSE),0),VLOOKUP($V20,GERAL!$B$15:$J$36,9,FALSE))</f>
        <v>207</v>
      </c>
      <c r="BZ20" s="146">
        <f>IFERROR(ROUND(VLOOKUP($V20,'CVU IND'!$B$32:$T$43,4+YEAR(BZ$2)-YEAR(GERAL!$G$3),FALSE),0),VLOOKUP($V20,GERAL!$B$15:$J$36,9,FALSE))</f>
        <v>207</v>
      </c>
      <c r="CA20" s="146">
        <f>IFERROR(ROUND(VLOOKUP($V20,'CVU IND'!$B$32:$T$43,4+YEAR(CA$2)-YEAR(GERAL!$G$3),FALSE),0),VLOOKUP($V20,GERAL!$B$15:$J$36,9,FALSE))</f>
        <v>207</v>
      </c>
      <c r="CB20" s="146">
        <f>IFERROR(ROUND(VLOOKUP($V20,'CVU IND'!$B$32:$T$43,4+YEAR(CB$2)-YEAR(GERAL!$G$3),FALSE),0),VLOOKUP($V20,GERAL!$B$15:$J$36,9,FALSE))</f>
        <v>207</v>
      </c>
      <c r="CC20" s="146">
        <f>IFERROR(ROUND(VLOOKUP($V20,'CVU IND'!$B$32:$T$43,4+YEAR(CC$2)-YEAR(GERAL!$G$3),FALSE),0),VLOOKUP($V20,GERAL!$B$15:$J$36,9,FALSE))</f>
        <v>207</v>
      </c>
      <c r="CD20" s="146">
        <f>IFERROR(ROUND(VLOOKUP($V20,'CVU IND'!$B$32:$T$43,4+YEAR(CD$2)-YEAR(GERAL!$G$3),FALSE),0),VLOOKUP($V20,GERAL!$B$15:$J$36,9,FALSE))</f>
        <v>207</v>
      </c>
      <c r="CE20" s="146">
        <f>IFERROR(ROUND(VLOOKUP($V20,'CVU IND'!$B$32:$T$43,4+YEAR(CE$2)-YEAR(GERAL!$G$3),FALSE),0),VLOOKUP($V20,GERAL!$B$15:$J$36,9,FALSE))</f>
        <v>207</v>
      </c>
      <c r="CF20" s="146">
        <f>IFERROR(ROUND(VLOOKUP($V20,'CVU IND'!$B$32:$T$43,4+YEAR(CF$2)-YEAR(GERAL!$G$3),FALSE),0),VLOOKUP($V20,GERAL!$B$15:$J$36,9,FALSE))</f>
        <v>213</v>
      </c>
      <c r="CG20" s="146">
        <f>IFERROR(ROUND(VLOOKUP($V20,'CVU IND'!$B$32:$T$43,4+YEAR(CG$2)-YEAR(GERAL!$G$3),FALSE),0),VLOOKUP($V20,GERAL!$B$15:$J$36,9,FALSE))</f>
        <v>213</v>
      </c>
      <c r="CH20" s="146">
        <f>IFERROR(ROUND(VLOOKUP($V20,'CVU IND'!$B$32:$T$43,4+YEAR(CH$2)-YEAR(GERAL!$G$3),FALSE),0),VLOOKUP($V20,GERAL!$B$15:$J$36,9,FALSE))</f>
        <v>213</v>
      </c>
      <c r="CI20" s="146">
        <f>IFERROR(ROUND(VLOOKUP($V20,'CVU IND'!$B$32:$T$43,4+YEAR(CI$2)-YEAR(GERAL!$G$3),FALSE),0),VLOOKUP($V20,GERAL!$B$15:$J$36,9,FALSE))</f>
        <v>213</v>
      </c>
      <c r="CJ20" s="146">
        <f>IFERROR(ROUND(VLOOKUP($V20,'CVU IND'!$B$32:$T$43,4+YEAR(CJ$2)-YEAR(GERAL!$G$3),FALSE),0),VLOOKUP($V20,GERAL!$B$15:$J$36,9,FALSE))</f>
        <v>213</v>
      </c>
      <c r="CK20" s="146">
        <f>IFERROR(ROUND(VLOOKUP($V20,'CVU IND'!$B$32:$T$43,4+YEAR(CK$2)-YEAR(GERAL!$G$3),FALSE),0),VLOOKUP($V20,GERAL!$B$15:$J$36,9,FALSE))</f>
        <v>213</v>
      </c>
      <c r="CL20" s="146">
        <f>IFERROR(ROUND(VLOOKUP($V20,'CVU IND'!$B$32:$T$43,4+YEAR(CL$2)-YEAR(GERAL!$G$3),FALSE),0),VLOOKUP($V20,GERAL!$B$15:$J$36,9,FALSE))</f>
        <v>213</v>
      </c>
      <c r="CM20" s="146">
        <f>IFERROR(ROUND(VLOOKUP($V20,'CVU IND'!$B$32:$T$43,4+YEAR(CM$2)-YEAR(GERAL!$G$3),FALSE),0),VLOOKUP($V20,GERAL!$B$15:$J$36,9,FALSE))</f>
        <v>213</v>
      </c>
      <c r="CN20" s="146">
        <f>IFERROR(ROUND(VLOOKUP($V20,'CVU IND'!$B$32:$T$43,4+YEAR(CN$2)-YEAR(GERAL!$G$3),FALSE),0),VLOOKUP($V20,GERAL!$B$15:$J$36,9,FALSE))</f>
        <v>213</v>
      </c>
      <c r="CO20" s="146">
        <f>IFERROR(ROUND(VLOOKUP($V20,'CVU IND'!$B$32:$T$43,4+YEAR(CO$2)-YEAR(GERAL!$G$3),FALSE),0),VLOOKUP($V20,GERAL!$B$15:$J$36,9,FALSE))</f>
        <v>213</v>
      </c>
      <c r="CP20" s="146">
        <f>IFERROR(ROUND(VLOOKUP($V20,'CVU IND'!$B$32:$T$43,4+YEAR(CP$2)-YEAR(GERAL!$G$3),FALSE),0),VLOOKUP($V20,GERAL!$B$15:$J$36,9,FALSE))</f>
        <v>213</v>
      </c>
      <c r="CQ20" s="146">
        <f>IFERROR(ROUND(VLOOKUP($V20,'CVU IND'!$B$32:$T$43,4+YEAR(CQ$2)-YEAR(GERAL!$G$3),FALSE),0),VLOOKUP($V20,GERAL!$B$15:$J$36,9,FALSE))</f>
        <v>213</v>
      </c>
      <c r="CR20" s="146">
        <f>IFERROR(ROUND(VLOOKUP($V20,'CVU IND'!$B$32:$T$43,4+YEAR(CR$2)-YEAR(GERAL!$G$3),FALSE),0),VLOOKUP($V20,GERAL!$B$15:$J$36,9,FALSE))</f>
        <v>219</v>
      </c>
      <c r="CS20" s="146">
        <f>IFERROR(ROUND(VLOOKUP($V20,'CVU IND'!$B$32:$T$43,4+YEAR(CS$2)-YEAR(GERAL!$G$3),FALSE),0),VLOOKUP($V20,GERAL!$B$15:$J$36,9,FALSE))</f>
        <v>219</v>
      </c>
      <c r="CT20" s="146">
        <f>IFERROR(ROUND(VLOOKUP($V20,'CVU IND'!$B$32:$T$43,4+YEAR(CT$2)-YEAR(GERAL!$G$3),FALSE),0),VLOOKUP($V20,GERAL!$B$15:$J$36,9,FALSE))</f>
        <v>219</v>
      </c>
      <c r="CU20" s="146">
        <f>IFERROR(ROUND(VLOOKUP($V20,'CVU IND'!$B$32:$T$43,4+YEAR(CU$2)-YEAR(GERAL!$G$3),FALSE),0),VLOOKUP($V20,GERAL!$B$15:$J$36,9,FALSE))</f>
        <v>219</v>
      </c>
      <c r="CV20" s="146">
        <f>IFERROR(ROUND(VLOOKUP($V20,'CVU IND'!$B$32:$T$43,4+YEAR(CV$2)-YEAR(GERAL!$G$3),FALSE),0),VLOOKUP($V20,GERAL!$B$15:$J$36,9,FALSE))</f>
        <v>219</v>
      </c>
      <c r="CW20" s="146">
        <f>IFERROR(ROUND(VLOOKUP($V20,'CVU IND'!$B$32:$T$43,4+YEAR(CW$2)-YEAR(GERAL!$G$3),FALSE),0),VLOOKUP($V20,GERAL!$B$15:$J$36,9,FALSE))</f>
        <v>219</v>
      </c>
      <c r="CX20" s="146">
        <f>IFERROR(ROUND(VLOOKUP($V20,'CVU IND'!$B$32:$T$43,4+YEAR(CX$2)-YEAR(GERAL!$G$3),FALSE),0),VLOOKUP($V20,GERAL!$B$15:$J$36,9,FALSE))</f>
        <v>219</v>
      </c>
      <c r="CY20" s="146">
        <f>IFERROR(ROUND(VLOOKUP($V20,'CVU IND'!$B$32:$T$43,4+YEAR(CY$2)-YEAR(GERAL!$G$3),FALSE),0),VLOOKUP($V20,GERAL!$B$15:$J$36,9,FALSE))</f>
        <v>219</v>
      </c>
      <c r="CZ20" s="146">
        <f>IFERROR(ROUND(VLOOKUP($V20,'CVU IND'!$B$32:$T$43,4+YEAR(CZ$2)-YEAR(GERAL!$G$3),FALSE),0),VLOOKUP($V20,GERAL!$B$15:$J$36,9,FALSE))</f>
        <v>219</v>
      </c>
      <c r="DA20" s="146">
        <f>IFERROR(ROUND(VLOOKUP($V20,'CVU IND'!$B$32:$T$43,4+YEAR(DA$2)-YEAR(GERAL!$G$3),FALSE),0),VLOOKUP($V20,GERAL!$B$15:$J$36,9,FALSE))</f>
        <v>219</v>
      </c>
      <c r="DB20" s="146">
        <f>IFERROR(ROUND(VLOOKUP($V20,'CVU IND'!$B$32:$T$43,4+YEAR(DB$2)-YEAR(GERAL!$G$3),FALSE),0),VLOOKUP($V20,GERAL!$B$15:$J$36,9,FALSE))</f>
        <v>219</v>
      </c>
      <c r="DC20" s="146">
        <f>IFERROR(ROUND(VLOOKUP($V20,'CVU IND'!$B$32:$T$43,4+YEAR(DC$2)-YEAR(GERAL!$G$3),FALSE),0),VLOOKUP($V20,GERAL!$B$15:$J$36,9,FALSE))</f>
        <v>219</v>
      </c>
      <c r="DD20" s="146">
        <f>IFERROR(ROUND(VLOOKUP($V20,'CVU IND'!$B$32:$T$43,4+YEAR(DD$2)-YEAR(GERAL!$G$3),FALSE),0),VLOOKUP($V20,GERAL!$B$15:$J$36,9,FALSE))</f>
        <v>223</v>
      </c>
      <c r="DE20" s="146">
        <f>IFERROR(ROUND(VLOOKUP($V20,'CVU IND'!$B$32:$T$43,4+YEAR(DE$2)-YEAR(GERAL!$G$3),FALSE),0),VLOOKUP($V20,GERAL!$B$15:$J$36,9,FALSE))</f>
        <v>223</v>
      </c>
      <c r="DF20" s="146">
        <f>IFERROR(ROUND(VLOOKUP($V20,'CVU IND'!$B$32:$T$43,4+YEAR(DF$2)-YEAR(GERAL!$G$3),FALSE),0),VLOOKUP($V20,GERAL!$B$15:$J$36,9,FALSE))</f>
        <v>223</v>
      </c>
      <c r="DG20" s="146">
        <f>IFERROR(ROUND(VLOOKUP($V20,'CVU IND'!$B$32:$T$43,4+YEAR(DG$2)-YEAR(GERAL!$G$3),FALSE),0),VLOOKUP($V20,GERAL!$B$15:$J$36,9,FALSE))</f>
        <v>223</v>
      </c>
      <c r="DH20" s="146">
        <f>IFERROR(ROUND(VLOOKUP($V20,'CVU IND'!$B$32:$T$43,4+YEAR(DH$2)-YEAR(GERAL!$G$3),FALSE),0),VLOOKUP($V20,GERAL!$B$15:$J$36,9,FALSE))</f>
        <v>223</v>
      </c>
      <c r="DI20" s="146">
        <f>IFERROR(ROUND(VLOOKUP($V20,'CVU IND'!$B$32:$T$43,4+YEAR(DI$2)-YEAR(GERAL!$G$3),FALSE),0),VLOOKUP($V20,GERAL!$B$15:$J$36,9,FALSE))</f>
        <v>223</v>
      </c>
      <c r="DJ20" s="146">
        <f>IFERROR(ROUND(VLOOKUP($V20,'CVU IND'!$B$32:$T$43,4+YEAR(DJ$2)-YEAR(GERAL!$G$3),FALSE),0),VLOOKUP($V20,GERAL!$B$15:$J$36,9,FALSE))</f>
        <v>223</v>
      </c>
      <c r="DK20" s="146">
        <f>IFERROR(ROUND(VLOOKUP($V20,'CVU IND'!$B$32:$T$43,4+YEAR(DK$2)-YEAR(GERAL!$G$3),FALSE),0),VLOOKUP($V20,GERAL!$B$15:$J$36,9,FALSE))</f>
        <v>223</v>
      </c>
      <c r="DL20" s="146">
        <f>IFERROR(ROUND(VLOOKUP($V20,'CVU IND'!$B$32:$T$43,4+YEAR(DL$2)-YEAR(GERAL!$G$3),FALSE),0),VLOOKUP($V20,GERAL!$B$15:$J$36,9,FALSE))</f>
        <v>223</v>
      </c>
      <c r="DM20" s="146">
        <f>IFERROR(ROUND(VLOOKUP($V20,'CVU IND'!$B$32:$T$43,4+YEAR(DM$2)-YEAR(GERAL!$G$3),FALSE),0),VLOOKUP($V20,GERAL!$B$15:$J$36,9,FALSE))</f>
        <v>223</v>
      </c>
      <c r="DN20" s="146">
        <f>IFERROR(ROUND(VLOOKUP($V20,'CVU IND'!$B$32:$T$43,4+YEAR(DN$2)-YEAR(GERAL!$G$3),FALSE),0),VLOOKUP($V20,GERAL!$B$15:$J$36,9,FALSE))</f>
        <v>223</v>
      </c>
      <c r="DO20" s="146">
        <f>IFERROR(ROUND(VLOOKUP($V20,'CVU IND'!$B$32:$T$43,4+YEAR(DO$2)-YEAR(GERAL!$G$3),FALSE),0),VLOOKUP($V20,GERAL!$B$15:$J$36,9,FALSE))</f>
        <v>223</v>
      </c>
      <c r="DP20" s="146">
        <f>IFERROR(ROUND(VLOOKUP($V20,'CVU IND'!$B$32:$T$43,4+YEAR(DP$2)-YEAR(GERAL!$G$3),FALSE),0),VLOOKUP($V20,GERAL!$B$15:$J$36,9,FALSE))</f>
        <v>226</v>
      </c>
      <c r="DQ20" s="146">
        <f>IFERROR(ROUND(VLOOKUP($V20,'CVU IND'!$B$32:$T$43,4+YEAR(DQ$2)-YEAR(GERAL!$G$3),FALSE),0),VLOOKUP($V20,GERAL!$B$15:$J$36,9,FALSE))</f>
        <v>226</v>
      </c>
      <c r="DR20" s="146">
        <f>IFERROR(ROUND(VLOOKUP($V20,'CVU IND'!$B$32:$T$43,4+YEAR(DR$2)-YEAR(GERAL!$G$3),FALSE),0),VLOOKUP($V20,GERAL!$B$15:$J$36,9,FALSE))</f>
        <v>226</v>
      </c>
      <c r="DS20" s="146">
        <f>IFERROR(ROUND(VLOOKUP($V20,'CVU IND'!$B$32:$T$43,4+YEAR(DS$2)-YEAR(GERAL!$G$3),FALSE),0),VLOOKUP($V20,GERAL!$B$15:$J$36,9,FALSE))</f>
        <v>226</v>
      </c>
      <c r="DT20" s="146">
        <f>IFERROR(ROUND(VLOOKUP($V20,'CVU IND'!$B$32:$T$43,4+YEAR(DT$2)-YEAR(GERAL!$G$3),FALSE),0),VLOOKUP($V20,GERAL!$B$15:$J$36,9,FALSE))</f>
        <v>226</v>
      </c>
      <c r="DU20" s="146">
        <f>IFERROR(ROUND(VLOOKUP($V20,'CVU IND'!$B$32:$T$43,4+YEAR(DU$2)-YEAR(GERAL!$G$3),FALSE),0),VLOOKUP($V20,GERAL!$B$15:$J$36,9,FALSE))</f>
        <v>226</v>
      </c>
      <c r="DV20" s="146">
        <f>IFERROR(ROUND(VLOOKUP($V20,'CVU IND'!$B$32:$T$43,4+YEAR(DV$2)-YEAR(GERAL!$G$3),FALSE),0),VLOOKUP($V20,GERAL!$B$15:$J$36,9,FALSE))</f>
        <v>226</v>
      </c>
      <c r="DW20" s="146">
        <f>IFERROR(ROUND(VLOOKUP($V20,'CVU IND'!$B$32:$T$43,4+YEAR(DW$2)-YEAR(GERAL!$G$3),FALSE),0),VLOOKUP($V20,GERAL!$B$15:$J$36,9,FALSE))</f>
        <v>226</v>
      </c>
      <c r="DX20" s="146">
        <f>IFERROR(ROUND(VLOOKUP($V20,'CVU IND'!$B$32:$T$43,4+YEAR(DX$2)-YEAR(GERAL!$G$3),FALSE),0),VLOOKUP($V20,GERAL!$B$15:$J$36,9,FALSE))</f>
        <v>226</v>
      </c>
      <c r="DY20" s="146">
        <f>IFERROR(ROUND(VLOOKUP($V20,'CVU IND'!$B$32:$T$43,4+YEAR(DY$2)-YEAR(GERAL!$G$3),FALSE),0),VLOOKUP($V20,GERAL!$B$15:$J$36,9,FALSE))</f>
        <v>226</v>
      </c>
      <c r="DZ20" s="146">
        <f>IFERROR(ROUND(VLOOKUP($V20,'CVU IND'!$B$32:$T$43,4+YEAR(DZ$2)-YEAR(GERAL!$G$3),FALSE),0),VLOOKUP($V20,GERAL!$B$15:$J$36,9,FALSE))</f>
        <v>226</v>
      </c>
      <c r="EA20" s="146">
        <f>IFERROR(ROUND(VLOOKUP($V20,'CVU IND'!$B$32:$T$43,4+YEAR(EA$2)-YEAR(GERAL!$G$3),FALSE),0),VLOOKUP($V20,GERAL!$B$15:$J$36,9,FALSE))</f>
        <v>226</v>
      </c>
      <c r="EB20" s="146">
        <f>IFERROR(ROUND(VLOOKUP($V20,'CVU IND'!$B$32:$T$43,4+YEAR(EB$2)-YEAR(GERAL!$G$3),FALSE),0),VLOOKUP($V20,GERAL!$B$15:$J$36,9,FALSE))</f>
        <v>226</v>
      </c>
      <c r="EC20" s="146">
        <f>IFERROR(ROUND(VLOOKUP($V20,'CVU IND'!$B$32:$T$43,4+YEAR(EC$2)-YEAR(GERAL!$G$3),FALSE),0),VLOOKUP($V20,GERAL!$B$15:$J$36,9,FALSE))</f>
        <v>226</v>
      </c>
      <c r="ED20" s="146">
        <f>IFERROR(ROUND(VLOOKUP($V20,'CVU IND'!$B$32:$T$43,4+YEAR(ED$2)-YEAR(GERAL!$G$3),FALSE),0),VLOOKUP($V20,GERAL!$B$15:$J$36,9,FALSE))</f>
        <v>226</v>
      </c>
      <c r="EE20" s="146">
        <f>IFERROR(ROUND(VLOOKUP($V20,'CVU IND'!$B$32:$T$43,4+YEAR(EE$2)-YEAR(GERAL!$G$3),FALSE),0),VLOOKUP($V20,GERAL!$B$15:$J$36,9,FALSE))</f>
        <v>226</v>
      </c>
      <c r="EF20" s="146">
        <f>IFERROR(ROUND(VLOOKUP($V20,'CVU IND'!$B$32:$T$43,4+YEAR(EF$2)-YEAR(GERAL!$G$3),FALSE),0),VLOOKUP($V20,GERAL!$B$15:$J$36,9,FALSE))</f>
        <v>226</v>
      </c>
      <c r="EG20" s="146">
        <f>IFERROR(ROUND(VLOOKUP($V20,'CVU IND'!$B$32:$T$43,4+YEAR(EG$2)-YEAR(GERAL!$G$3),FALSE),0),VLOOKUP($V20,GERAL!$B$15:$J$36,9,FALSE))</f>
        <v>226</v>
      </c>
      <c r="EH20" s="146">
        <f>IFERROR(ROUND(VLOOKUP($V20,'CVU IND'!$B$32:$T$43,4+YEAR(EH$2)-YEAR(GERAL!$G$3),FALSE),0),VLOOKUP($V20,GERAL!$B$15:$J$36,9,FALSE))</f>
        <v>226</v>
      </c>
      <c r="EI20" s="146">
        <f>IFERROR(ROUND(VLOOKUP($V20,'CVU IND'!$B$32:$T$43,4+YEAR(EI$2)-YEAR(GERAL!$G$3),FALSE),0),VLOOKUP($V20,GERAL!$B$15:$J$36,9,FALSE))</f>
        <v>226</v>
      </c>
      <c r="EJ20" s="146">
        <f>IFERROR(ROUND(VLOOKUP($V20,'CVU IND'!$B$32:$T$43,4+YEAR(EJ$2)-YEAR(GERAL!$G$3),FALSE),0),VLOOKUP($V20,GERAL!$B$15:$J$36,9,FALSE))</f>
        <v>226</v>
      </c>
      <c r="EK20" s="146">
        <f>IFERROR(ROUND(VLOOKUP($V20,'CVU IND'!$B$32:$T$43,4+YEAR(EK$2)-YEAR(GERAL!$G$3),FALSE),0),VLOOKUP($V20,GERAL!$B$15:$J$36,9,FALSE))</f>
        <v>226</v>
      </c>
      <c r="EL20" s="146">
        <f>IFERROR(ROUND(VLOOKUP($V20,'CVU IND'!$B$32:$T$43,4+YEAR(EL$2)-YEAR(GERAL!$G$3),FALSE),0),VLOOKUP($V20,GERAL!$B$15:$J$36,9,FALSE))</f>
        <v>226</v>
      </c>
      <c r="EM20" s="146">
        <f>IFERROR(ROUND(VLOOKUP($V20,'CVU IND'!$B$32:$T$43,4+YEAR(EM$2)-YEAR(GERAL!$G$3),FALSE),0),VLOOKUP($V20,GERAL!$B$15:$J$36,9,FALSE))</f>
        <v>226</v>
      </c>
      <c r="EN20" s="146">
        <f>IFERROR(ROUND(VLOOKUP($V20,'CVU IND'!$B$32:$T$43,4+YEAR(EN$2)-YEAR(GERAL!$G$3),FALSE),0),VLOOKUP($V20,GERAL!$B$15:$J$36,9,FALSE))</f>
        <v>225</v>
      </c>
      <c r="EO20" s="146">
        <f>IFERROR(ROUND(VLOOKUP($V20,'CVU IND'!$B$32:$T$43,4+YEAR(EO$2)-YEAR(GERAL!$G$3),FALSE),0),VLOOKUP($V20,GERAL!$B$15:$J$36,9,FALSE))</f>
        <v>225</v>
      </c>
      <c r="EP20" s="146">
        <f>IFERROR(ROUND(VLOOKUP($V20,'CVU IND'!$B$32:$T$43,4+YEAR(EP$2)-YEAR(GERAL!$G$3),FALSE),0),VLOOKUP($V20,GERAL!$B$15:$J$36,9,FALSE))</f>
        <v>225</v>
      </c>
      <c r="EQ20" s="146">
        <f>IFERROR(ROUND(VLOOKUP($V20,'CVU IND'!$B$32:$T$43,4+YEAR(EQ$2)-YEAR(GERAL!$G$3),FALSE),0),VLOOKUP($V20,GERAL!$B$15:$J$36,9,FALSE))</f>
        <v>225</v>
      </c>
      <c r="ER20" s="146">
        <f>IFERROR(ROUND(VLOOKUP($V20,'CVU IND'!$B$32:$T$43,4+YEAR(ER$2)-YEAR(GERAL!$G$3),FALSE),0),VLOOKUP($V20,GERAL!$B$15:$J$36,9,FALSE))</f>
        <v>225</v>
      </c>
      <c r="ES20" s="146">
        <f>IFERROR(ROUND(VLOOKUP($V20,'CVU IND'!$B$32:$T$43,4+YEAR(ES$2)-YEAR(GERAL!$G$3),FALSE),0),VLOOKUP($V20,GERAL!$B$15:$J$36,9,FALSE))</f>
        <v>225</v>
      </c>
      <c r="ET20" s="146">
        <f>IFERROR(ROUND(VLOOKUP($V20,'CVU IND'!$B$32:$T$43,4+YEAR(ET$2)-YEAR(GERAL!$G$3),FALSE),0),VLOOKUP($V20,GERAL!$B$15:$J$36,9,FALSE))</f>
        <v>225</v>
      </c>
      <c r="EU20" s="146">
        <f>IFERROR(ROUND(VLOOKUP($V20,'CVU IND'!$B$32:$T$43,4+YEAR(EU$2)-YEAR(GERAL!$G$3),FALSE),0),VLOOKUP($V20,GERAL!$B$15:$J$36,9,FALSE))</f>
        <v>225</v>
      </c>
      <c r="EV20" s="146">
        <f>IFERROR(ROUND(VLOOKUP($V20,'CVU IND'!$B$32:$T$43,4+YEAR(EV$2)-YEAR(GERAL!$G$3),FALSE),0),VLOOKUP($V20,GERAL!$B$15:$J$36,9,FALSE))</f>
        <v>225</v>
      </c>
      <c r="EW20" s="146">
        <f>IFERROR(ROUND(VLOOKUP($V20,'CVU IND'!$B$32:$T$43,4+YEAR(EW$2)-YEAR(GERAL!$G$3),FALSE),0),VLOOKUP($V20,GERAL!$B$15:$J$36,9,FALSE))</f>
        <v>225</v>
      </c>
      <c r="EX20" s="146">
        <f>IFERROR(ROUND(VLOOKUP($V20,'CVU IND'!$B$32:$T$43,4+YEAR(EX$2)-YEAR(GERAL!$G$3),FALSE),0),VLOOKUP($V20,GERAL!$B$15:$J$36,9,FALSE))</f>
        <v>225</v>
      </c>
      <c r="EY20" s="146">
        <f>IFERROR(ROUND(VLOOKUP($V20,'CVU IND'!$B$32:$T$43,4+YEAR(EY$2)-YEAR(GERAL!$G$3),FALSE),0),VLOOKUP($V20,GERAL!$B$15:$J$36,9,FALSE))</f>
        <v>225</v>
      </c>
      <c r="EZ20" s="146">
        <f>IFERROR(ROUND(VLOOKUP($V20,'CVU IND'!$B$32:$T$43,4+YEAR(EZ$2)-YEAR(GERAL!$G$3),FALSE),0),VLOOKUP($V20,GERAL!$B$15:$J$36,9,FALSE))</f>
        <v>223</v>
      </c>
      <c r="FA20" s="146">
        <f>IFERROR(ROUND(VLOOKUP($V20,'CVU IND'!$B$32:$T$43,4+YEAR(FA$2)-YEAR(GERAL!$G$3),FALSE),0),VLOOKUP($V20,GERAL!$B$15:$J$36,9,FALSE))</f>
        <v>223</v>
      </c>
      <c r="FB20" s="146">
        <f>IFERROR(ROUND(VLOOKUP($V20,'CVU IND'!$B$32:$T$43,4+YEAR(FB$2)-YEAR(GERAL!$G$3),FALSE),0),VLOOKUP($V20,GERAL!$B$15:$J$36,9,FALSE))</f>
        <v>223</v>
      </c>
      <c r="FC20" s="146">
        <f>IFERROR(ROUND(VLOOKUP($V20,'CVU IND'!$B$32:$T$43,4+YEAR(FC$2)-YEAR(GERAL!$G$3),FALSE),0),VLOOKUP($V20,GERAL!$B$15:$J$36,9,FALSE))</f>
        <v>223</v>
      </c>
      <c r="FD20" s="146">
        <f>IFERROR(ROUND(VLOOKUP($V20,'CVU IND'!$B$32:$T$43,4+YEAR(FD$2)-YEAR(GERAL!$G$3),FALSE),0),VLOOKUP($V20,GERAL!$B$15:$J$36,9,FALSE))</f>
        <v>223</v>
      </c>
      <c r="FE20" s="146">
        <f>IFERROR(ROUND(VLOOKUP($V20,'CVU IND'!$B$32:$T$43,4+YEAR(FE$2)-YEAR(GERAL!$G$3),FALSE),0),VLOOKUP($V20,GERAL!$B$15:$J$36,9,FALSE))</f>
        <v>223</v>
      </c>
      <c r="FF20" s="146">
        <f>IFERROR(ROUND(VLOOKUP($V20,'CVU IND'!$B$32:$T$43,4+YEAR(FF$2)-YEAR(GERAL!$G$3),FALSE),0),VLOOKUP($V20,GERAL!$B$15:$J$36,9,FALSE))</f>
        <v>223</v>
      </c>
      <c r="FG20" s="146">
        <f>IFERROR(ROUND(VLOOKUP($V20,'CVU IND'!$B$32:$T$43,4+YEAR(FG$2)-YEAR(GERAL!$G$3),FALSE),0),VLOOKUP($V20,GERAL!$B$15:$J$36,9,FALSE))</f>
        <v>223</v>
      </c>
      <c r="FH20" s="146">
        <f>IFERROR(ROUND(VLOOKUP($V20,'CVU IND'!$B$32:$T$43,4+YEAR(FH$2)-YEAR(GERAL!$G$3),FALSE),0),VLOOKUP($V20,GERAL!$B$15:$J$36,9,FALSE))</f>
        <v>223</v>
      </c>
      <c r="FI20" s="146">
        <f>IFERROR(ROUND(VLOOKUP($V20,'CVU IND'!$B$32:$T$43,4+YEAR(FI$2)-YEAR(GERAL!$G$3),FALSE),0),VLOOKUP($V20,GERAL!$B$15:$J$36,9,FALSE))</f>
        <v>223</v>
      </c>
      <c r="FJ20" s="146">
        <f>IFERROR(ROUND(VLOOKUP($V20,'CVU IND'!$B$32:$T$43,4+YEAR(FJ$2)-YEAR(GERAL!$G$3),FALSE),0),VLOOKUP($V20,GERAL!$B$15:$J$36,9,FALSE))</f>
        <v>223</v>
      </c>
      <c r="FK20" s="146">
        <f>IFERROR(ROUND(VLOOKUP($V20,'CVU IND'!$B$32:$T$43,4+YEAR(FK$2)-YEAR(GERAL!$G$3),FALSE),0),VLOOKUP($V20,GERAL!$B$15:$J$36,9,FALSE))</f>
        <v>223</v>
      </c>
      <c r="FL20" s="146">
        <f>IFERROR(ROUND(VLOOKUP($V20,'CVU IND'!$B$32:$T$43,4+YEAR(FL$2)-YEAR(GERAL!$G$3),FALSE),0),VLOOKUP($V20,GERAL!$B$15:$J$36,9,FALSE))</f>
        <v>224</v>
      </c>
      <c r="FM20" s="146">
        <f>IFERROR(ROUND(VLOOKUP($V20,'CVU IND'!$B$32:$T$43,4+YEAR(FM$2)-YEAR(GERAL!$G$3),FALSE),0),VLOOKUP($V20,GERAL!$B$15:$J$36,9,FALSE))</f>
        <v>224</v>
      </c>
      <c r="FN20" s="146">
        <f>IFERROR(ROUND(VLOOKUP($V20,'CVU IND'!$B$32:$T$43,4+YEAR(FN$2)-YEAR(GERAL!$G$3),FALSE),0),VLOOKUP($V20,GERAL!$B$15:$J$36,9,FALSE))</f>
        <v>224</v>
      </c>
      <c r="FO20" s="146">
        <f>IFERROR(ROUND(VLOOKUP($V20,'CVU IND'!$B$32:$T$43,4+YEAR(FO$2)-YEAR(GERAL!$G$3),FALSE),0),VLOOKUP($V20,GERAL!$B$15:$J$36,9,FALSE))</f>
        <v>224</v>
      </c>
      <c r="FP20" s="146">
        <f>IFERROR(ROUND(VLOOKUP($V20,'CVU IND'!$B$32:$T$43,4+YEAR(FP$2)-YEAR(GERAL!$G$3),FALSE),0),VLOOKUP($V20,GERAL!$B$15:$J$36,9,FALSE))</f>
        <v>224</v>
      </c>
      <c r="FQ20" s="146">
        <f>IFERROR(ROUND(VLOOKUP($V20,'CVU IND'!$B$32:$T$43,4+YEAR(FQ$2)-YEAR(GERAL!$G$3),FALSE),0),VLOOKUP($V20,GERAL!$B$15:$J$36,9,FALSE))</f>
        <v>224</v>
      </c>
      <c r="FR20" s="146">
        <f>IFERROR(ROUND(VLOOKUP($V20,'CVU IND'!$B$32:$T$43,4+YEAR(FR$2)-YEAR(GERAL!$G$3),FALSE),0),VLOOKUP($V20,GERAL!$B$15:$J$36,9,FALSE))</f>
        <v>224</v>
      </c>
      <c r="FS20" s="146">
        <f>IFERROR(ROUND(VLOOKUP($V20,'CVU IND'!$B$32:$T$43,4+YEAR(FS$2)-YEAR(GERAL!$G$3),FALSE),0),VLOOKUP($V20,GERAL!$B$15:$J$36,9,FALSE))</f>
        <v>224</v>
      </c>
      <c r="FT20" s="146">
        <f>IFERROR(ROUND(VLOOKUP($V20,'CVU IND'!$B$32:$T$43,4+YEAR(FT$2)-YEAR(GERAL!$G$3),FALSE),0),VLOOKUP($V20,GERAL!$B$15:$J$36,9,FALSE))</f>
        <v>224</v>
      </c>
      <c r="FU20" s="146">
        <f>IFERROR(ROUND(VLOOKUP($V20,'CVU IND'!$B$32:$T$43,4+YEAR(FU$2)-YEAR(GERAL!$G$3),FALSE),0),VLOOKUP($V20,GERAL!$B$15:$J$36,9,FALSE))</f>
        <v>224</v>
      </c>
      <c r="FV20" s="146">
        <f>IFERROR(ROUND(VLOOKUP($V20,'CVU IND'!$B$32:$T$43,4+YEAR(FV$2)-YEAR(GERAL!$G$3),FALSE),0),VLOOKUP($V20,GERAL!$B$15:$J$36,9,FALSE))</f>
        <v>224</v>
      </c>
      <c r="FW20" s="146">
        <f>IFERROR(ROUND(VLOOKUP($V20,'CVU IND'!$B$32:$T$43,4+YEAR(FW$2)-YEAR(GERAL!$G$3),FALSE),0),VLOOKUP($V20,GERAL!$B$15:$J$36,9,FALSE))</f>
        <v>224</v>
      </c>
      <c r="FX20" s="146">
        <f>IFERROR(ROUND(VLOOKUP($V20,'CVU IND'!$B$32:$T$43,4+YEAR(FX$2)-YEAR(GERAL!$G$3),FALSE),0),VLOOKUP($V20,GERAL!$B$15:$J$36,9,FALSE))</f>
        <v>226</v>
      </c>
      <c r="FY20" s="146">
        <f>IFERROR(ROUND(VLOOKUP($V20,'CVU IND'!$B$32:$T$43,4+YEAR(FY$2)-YEAR(GERAL!$G$3),FALSE),0),VLOOKUP($V20,GERAL!$B$15:$J$36,9,FALSE))</f>
        <v>226</v>
      </c>
      <c r="FZ20" s="146">
        <f>IFERROR(ROUND(VLOOKUP($V20,'CVU IND'!$B$32:$T$43,4+YEAR(FZ$2)-YEAR(GERAL!$G$3),FALSE),0),VLOOKUP($V20,GERAL!$B$15:$J$36,9,FALSE))</f>
        <v>226</v>
      </c>
      <c r="GA20" s="146">
        <f>IFERROR(ROUND(VLOOKUP($V20,'CVU IND'!$B$32:$T$43,4+YEAR(GA$2)-YEAR(GERAL!$G$3),FALSE),0),VLOOKUP($V20,GERAL!$B$15:$J$36,9,FALSE))</f>
        <v>226</v>
      </c>
      <c r="GB20" s="146">
        <f>IFERROR(ROUND(VLOOKUP($V20,'CVU IND'!$B$32:$T$43,4+YEAR(GB$2)-YEAR(GERAL!$G$3),FALSE),0),VLOOKUP($V20,GERAL!$B$15:$J$36,9,FALSE))</f>
        <v>226</v>
      </c>
      <c r="GC20" s="146">
        <f>IFERROR(ROUND(VLOOKUP($V20,'CVU IND'!$B$32:$T$43,4+YEAR(GC$2)-YEAR(GERAL!$G$3),FALSE),0),VLOOKUP($V20,GERAL!$B$15:$J$36,9,FALSE))</f>
        <v>226</v>
      </c>
      <c r="GD20" s="146">
        <f>IFERROR(ROUND(VLOOKUP($V20,'CVU IND'!$B$32:$T$43,4+YEAR(GD$2)-YEAR(GERAL!$G$3),FALSE),0),VLOOKUP($V20,GERAL!$B$15:$J$36,9,FALSE))</f>
        <v>226</v>
      </c>
      <c r="GE20" s="146">
        <f>IFERROR(ROUND(VLOOKUP($V20,'CVU IND'!$B$32:$T$43,4+YEAR(GE$2)-YEAR(GERAL!$G$3),FALSE),0),VLOOKUP($V20,GERAL!$B$15:$J$36,9,FALSE))</f>
        <v>226</v>
      </c>
      <c r="GF20" s="146">
        <f>IFERROR(ROUND(VLOOKUP($V20,'CVU IND'!$B$32:$T$43,4+YEAR(GF$2)-YEAR(GERAL!$G$3),FALSE),0),VLOOKUP($V20,GERAL!$B$15:$J$36,9,FALSE))</f>
        <v>226</v>
      </c>
      <c r="GG20" s="146">
        <f>IFERROR(ROUND(VLOOKUP($V20,'CVU IND'!$B$32:$T$43,4+YEAR(GG$2)-YEAR(GERAL!$G$3),FALSE),0),VLOOKUP($V20,GERAL!$B$15:$J$36,9,FALSE))</f>
        <v>226</v>
      </c>
      <c r="GH20" s="146">
        <f>IFERROR(ROUND(VLOOKUP($V20,'CVU IND'!$B$32:$T$43,4+YEAR(GH$2)-YEAR(GERAL!$G$3),FALSE),0),VLOOKUP($V20,GERAL!$B$15:$J$36,9,FALSE))</f>
        <v>226</v>
      </c>
      <c r="GI20" s="146">
        <f>IFERROR(ROUND(VLOOKUP($V20,'CVU IND'!$B$32:$T$43,4+YEAR(GI$2)-YEAR(GERAL!$G$3),FALSE),0),VLOOKUP($V20,GERAL!$B$15:$J$36,9,FALSE))</f>
        <v>226</v>
      </c>
      <c r="GJ20" s="146">
        <f>IFERROR(ROUND(VLOOKUP($V20,'CVU IND'!$B$32:$T$43,4+YEAR(GJ$2)-YEAR(GERAL!$G$3),FALSE),0),VLOOKUP($V20,GERAL!$B$15:$J$36,9,FALSE))</f>
        <v>227</v>
      </c>
      <c r="GK20" s="146">
        <f>IFERROR(ROUND(VLOOKUP($V20,'CVU IND'!$B$32:$T$43,4+YEAR(GK$2)-YEAR(GERAL!$G$3),FALSE),0),VLOOKUP($V20,GERAL!$B$15:$J$36,9,FALSE))</f>
        <v>227</v>
      </c>
      <c r="GL20" s="146">
        <f>IFERROR(ROUND(VLOOKUP($V20,'CVU IND'!$B$32:$T$43,4+YEAR(GL$2)-YEAR(GERAL!$G$3),FALSE),0),VLOOKUP($V20,GERAL!$B$15:$J$36,9,FALSE))</f>
        <v>227</v>
      </c>
      <c r="GM20" s="146">
        <f>IFERROR(ROUND(VLOOKUP($V20,'CVU IND'!$B$32:$T$43,4+YEAR(GM$2)-YEAR(GERAL!$G$3),FALSE),0),VLOOKUP($V20,GERAL!$B$15:$J$36,9,FALSE))</f>
        <v>227</v>
      </c>
      <c r="GN20" s="146">
        <f>IFERROR(ROUND(VLOOKUP($V20,'CVU IND'!$B$32:$T$43,4+YEAR(GN$2)-YEAR(GERAL!$G$3),FALSE),0),VLOOKUP($V20,GERAL!$B$15:$J$36,9,FALSE))</f>
        <v>227</v>
      </c>
      <c r="GO20" s="146">
        <f>IFERROR(ROUND(VLOOKUP($V20,'CVU IND'!$B$32:$T$43,4+YEAR(GO$2)-YEAR(GERAL!$G$3),FALSE),0),VLOOKUP($V20,GERAL!$B$15:$J$36,9,FALSE))</f>
        <v>227</v>
      </c>
      <c r="GP20" s="146">
        <f>IFERROR(ROUND(VLOOKUP($V20,'CVU IND'!$B$32:$T$43,4+YEAR(GP$2)-YEAR(GERAL!$G$3),FALSE),0),VLOOKUP($V20,GERAL!$B$15:$J$36,9,FALSE))</f>
        <v>227</v>
      </c>
      <c r="GQ20" s="146">
        <f>IFERROR(ROUND(VLOOKUP($V20,'CVU IND'!$B$32:$T$43,4+YEAR(GQ$2)-YEAR(GERAL!$G$3),FALSE),0),VLOOKUP($V20,GERAL!$B$15:$J$36,9,FALSE))</f>
        <v>227</v>
      </c>
      <c r="GR20" s="146">
        <f>IFERROR(ROUND(VLOOKUP($V20,'CVU IND'!$B$32:$T$43,4+YEAR(GR$2)-YEAR(GERAL!$G$3),FALSE),0),VLOOKUP($V20,GERAL!$B$15:$J$36,9,FALSE))</f>
        <v>227</v>
      </c>
      <c r="GS20" s="146">
        <f>IFERROR(ROUND(VLOOKUP($V20,'CVU IND'!$B$32:$T$43,4+YEAR(GS$2)-YEAR(GERAL!$G$3),FALSE),0),VLOOKUP($V20,GERAL!$B$15:$J$36,9,FALSE))</f>
        <v>227</v>
      </c>
      <c r="GT20" s="146">
        <f>IFERROR(ROUND(VLOOKUP($V20,'CVU IND'!$B$32:$T$43,4+YEAR(GT$2)-YEAR(GERAL!$G$3),FALSE),0),VLOOKUP($V20,GERAL!$B$15:$J$36,9,FALSE))</f>
        <v>227</v>
      </c>
      <c r="GU20" s="146">
        <f>IFERROR(ROUND(VLOOKUP($V20,'CVU IND'!$B$32:$T$43,4+YEAR(GU$2)-YEAR(GERAL!$G$3),FALSE),0),VLOOKUP($V20,GERAL!$B$15:$J$36,9,FALSE))</f>
        <v>227</v>
      </c>
      <c r="GV20" s="146" t="e">
        <f>IFERROR(ROUND(VLOOKUP($V20,'CVU IND'!$B$32:$T$42,5+YEAR(GV$2)-YEAR(GERAL!$G$3),FALSE),0),VLOOKUP($B20,GERAL!$B$15:$J$36,9,FALSE))</f>
        <v>#N/A</v>
      </c>
      <c r="GW20" s="146" t="e">
        <f>IFERROR(ROUND(VLOOKUP($V20,'CVU IND'!$B$32:$T$42,5+YEAR(GW$2)-YEAR(GERAL!$G$3),FALSE),0),VLOOKUP($B20,GERAL!$B$15:$J$36,9,FALSE))</f>
        <v>#N/A</v>
      </c>
      <c r="GX20" s="146" t="e">
        <f>IFERROR(ROUND(VLOOKUP($V20,'CVU IND'!$B$32:$T$42,5+YEAR(GX$2)-YEAR(GERAL!$G$3),FALSE),0),VLOOKUP($B20,GERAL!$B$15:$J$36,9,FALSE))</f>
        <v>#N/A</v>
      </c>
      <c r="GY20" s="146" t="e">
        <f>IFERROR(ROUND(VLOOKUP($V20,'CVU IND'!$B$32:$T$42,5+YEAR(GY$2)-YEAR(GERAL!$G$3),FALSE),0),VLOOKUP($B20,GERAL!$B$15:$J$36,9,FALSE))</f>
        <v>#N/A</v>
      </c>
      <c r="GZ20" s="146" t="e">
        <f>IFERROR(ROUND(VLOOKUP($V20,'CVU IND'!$B$32:$T$42,5+YEAR(GZ$2)-YEAR(GERAL!$G$3),FALSE),0),VLOOKUP($B20,GERAL!$B$15:$J$36,9,FALSE))</f>
        <v>#N/A</v>
      </c>
      <c r="HA20" s="146" t="e">
        <f>IFERROR(ROUND(VLOOKUP($V20,'CVU IND'!$B$32:$T$42,5+YEAR(HA$2)-YEAR(GERAL!$G$3),FALSE),0),VLOOKUP($B20,GERAL!$B$15:$J$36,9,FALSE))</f>
        <v>#N/A</v>
      </c>
      <c r="HB20" s="146" t="e">
        <f>IFERROR(ROUND(VLOOKUP($V20,'CVU IND'!$B$32:$T$42,5+YEAR(HB$2)-YEAR(GERAL!$G$3),FALSE),0),VLOOKUP($B20,GERAL!$B$15:$J$36,9,FALSE))</f>
        <v>#N/A</v>
      </c>
      <c r="HC20" s="146" t="e">
        <f>IFERROR(ROUND(VLOOKUP($V20,'CVU IND'!$B$32:$T$42,5+YEAR(HC$2)-YEAR(GERAL!$G$3),FALSE),0),VLOOKUP($B20,GERAL!$B$15:$J$36,9,FALSE))</f>
        <v>#N/A</v>
      </c>
      <c r="HD20" s="146" t="e">
        <f>IFERROR(ROUND(VLOOKUP($V20,'CVU IND'!$B$32:$T$42,5+YEAR(HD$2)-YEAR(GERAL!$G$3),FALSE),0),VLOOKUP($B20,GERAL!$B$15:$J$36,9,FALSE))</f>
        <v>#N/A</v>
      </c>
      <c r="HE20" s="146" t="e">
        <f>IFERROR(ROUND(VLOOKUP($V20,'CVU IND'!$B$32:$T$42,5+YEAR(HE$2)-YEAR(GERAL!$G$3),FALSE),0),VLOOKUP($B20,GERAL!$B$15:$J$36,9,FALSE))</f>
        <v>#N/A</v>
      </c>
      <c r="HF20" s="146" t="e">
        <f>IFERROR(ROUND(VLOOKUP($V20,'CVU IND'!$B$32:$T$42,5+YEAR(HF$2)-YEAR(GERAL!$G$3),FALSE),0),VLOOKUP($B20,GERAL!$B$15:$J$36,9,FALSE))</f>
        <v>#N/A</v>
      </c>
      <c r="HG20" s="146" t="e">
        <f>IFERROR(ROUND(VLOOKUP($V20,'CVU IND'!$B$32:$T$42,5+YEAR(HG$2)-YEAR(GERAL!$G$3),FALSE),0),VLOOKUP($B20,GERAL!$B$15:$J$36,9,FALSE))</f>
        <v>#N/A</v>
      </c>
      <c r="HH20" s="146" t="e">
        <f>IFERROR(ROUND(VLOOKUP($V20,'CVU IND'!$B$32:$T$42,5+YEAR(HH$2)-YEAR(GERAL!$G$3),FALSE),0),VLOOKUP($B20,GERAL!$B$15:$J$36,9,FALSE))</f>
        <v>#N/A</v>
      </c>
      <c r="HI20" s="146" t="e">
        <f>IFERROR(ROUND(VLOOKUP($V20,'CVU IND'!$B$32:$T$42,5+YEAR(HI$2)-YEAR(GERAL!$G$3),FALSE),0),VLOOKUP($B20,GERAL!$B$15:$J$36,9,FALSE))</f>
        <v>#N/A</v>
      </c>
      <c r="HJ20" s="146" t="e">
        <f>IFERROR(ROUND(VLOOKUP($V20,'CVU IND'!$B$32:$T$42,5+YEAR(HJ$2)-YEAR(GERAL!$G$3),FALSE),0),VLOOKUP($B20,GERAL!$B$15:$J$36,9,FALSE))</f>
        <v>#N/A</v>
      </c>
      <c r="HK20" s="146" t="e">
        <f>IFERROR(ROUND(VLOOKUP($V20,'CVU IND'!$B$32:$T$42,5+YEAR(HK$2)-YEAR(GERAL!$G$3),FALSE),0),VLOOKUP($B20,GERAL!$B$15:$J$36,9,FALSE))</f>
        <v>#N/A</v>
      </c>
      <c r="HL20" s="146" t="e">
        <f>IFERROR(ROUND(VLOOKUP($V20,'CVU IND'!$B$32:$T$42,5+YEAR(HL$2)-YEAR(GERAL!$G$3),FALSE),0),VLOOKUP($B20,GERAL!$B$15:$J$36,9,FALSE))</f>
        <v>#N/A</v>
      </c>
      <c r="HM20" s="146" t="e">
        <f>IFERROR(ROUND(VLOOKUP($V20,'CVU IND'!$B$32:$T$42,5+YEAR(HM$2)-YEAR(GERAL!$G$3),FALSE),0),VLOOKUP($B20,GERAL!$B$15:$J$36,9,FALSE))</f>
        <v>#N/A</v>
      </c>
      <c r="HN20" s="146" t="e">
        <f>IFERROR(ROUND(VLOOKUP($V20,'CVU IND'!$B$32:$T$42,5+YEAR(HN$2)-YEAR(GERAL!$G$3),FALSE),0),VLOOKUP($B20,GERAL!$B$15:$J$36,9,FALSE))</f>
        <v>#N/A</v>
      </c>
      <c r="HO20" s="146" t="e">
        <f>IFERROR(ROUND(VLOOKUP($V20,'CVU IND'!$B$32:$T$42,5+YEAR(HO$2)-YEAR(GERAL!$G$3),FALSE),0),VLOOKUP($B20,GERAL!$B$15:$J$36,9,FALSE))</f>
        <v>#N/A</v>
      </c>
      <c r="HP20" s="146" t="e">
        <f>IFERROR(ROUND(VLOOKUP($V20,'CVU IND'!$B$32:$T$42,5+YEAR(HP$2)-YEAR(GERAL!$G$3),FALSE),0),VLOOKUP($B20,GERAL!$B$15:$J$36,9,FALSE))</f>
        <v>#N/A</v>
      </c>
      <c r="HQ20" s="146" t="e">
        <f>IFERROR(ROUND(VLOOKUP($V20,'CVU IND'!$B$32:$T$42,5+YEAR(HQ$2)-YEAR(GERAL!$G$3),FALSE),0),VLOOKUP($B20,GERAL!$B$15:$J$36,9,FALSE))</f>
        <v>#N/A</v>
      </c>
      <c r="HR20" s="146" t="e">
        <f>IFERROR(ROUND(VLOOKUP($V20,'CVU IND'!$B$32:$T$42,5+YEAR(HR$2)-YEAR(GERAL!$G$3),FALSE),0),VLOOKUP($B20,GERAL!$B$15:$J$36,9,FALSE))</f>
        <v>#N/A</v>
      </c>
      <c r="HS20" s="146" t="e">
        <f>IFERROR(ROUND(VLOOKUP($V20,'CVU IND'!$B$32:$T$42,5+YEAR(HS$2)-YEAR(GERAL!$G$3),FALSE),0),VLOOKUP($B20,GERAL!$B$15:$J$36,9,FALSE))</f>
        <v>#N/A</v>
      </c>
      <c r="HT20" s="146" t="e">
        <f>IFERROR(ROUND(VLOOKUP($V20,'CVU IND'!$B$32:$T$42,5+YEAR(HT$2)-YEAR(GERAL!$G$3),FALSE),0),VLOOKUP($B20,GERAL!$B$15:$J$36,9,FALSE))</f>
        <v>#N/A</v>
      </c>
      <c r="HU20" s="146" t="e">
        <f>IFERROR(ROUND(VLOOKUP($V20,'CVU IND'!$B$32:$T$42,5+YEAR(HU$2)-YEAR(GERAL!$G$3),FALSE),0),VLOOKUP($B20,GERAL!$B$15:$J$36,9,FALSE))</f>
        <v>#N/A</v>
      </c>
      <c r="HV20" s="146" t="e">
        <f>IFERROR(ROUND(VLOOKUP($V20,'CVU IND'!$B$32:$T$42,5+YEAR(HV$2)-YEAR(GERAL!$G$3),FALSE),0),VLOOKUP($B20,GERAL!$B$15:$J$36,9,FALSE))</f>
        <v>#N/A</v>
      </c>
      <c r="HW20" s="146" t="e">
        <f>IFERROR(ROUND(VLOOKUP($V20,'CVU IND'!$B$32:$T$42,5+YEAR(HW$2)-YEAR(GERAL!$G$3),FALSE),0),VLOOKUP($B20,GERAL!$B$15:$J$36,9,FALSE))</f>
        <v>#N/A</v>
      </c>
      <c r="HX20" s="146" t="e">
        <f>IFERROR(ROUND(VLOOKUP($V20,'CVU IND'!$B$32:$T$42,5+YEAR(HX$2)-YEAR(GERAL!$G$3),FALSE),0),VLOOKUP($B20,GERAL!$B$15:$J$36,9,FALSE))</f>
        <v>#N/A</v>
      </c>
      <c r="HY20" s="146" t="e">
        <f>IFERROR(ROUND(VLOOKUP($V20,'CVU IND'!$B$32:$T$42,5+YEAR(HY$2)-YEAR(GERAL!$G$3),FALSE),0),VLOOKUP($B20,GERAL!$B$15:$J$36,9,FALSE))</f>
        <v>#N/A</v>
      </c>
      <c r="HZ20" s="146" t="e">
        <f>IFERROR(ROUND(VLOOKUP($V20,'CVU IND'!$B$32:$T$42,5+YEAR(HZ$2)-YEAR(GERAL!$G$3),FALSE),0),VLOOKUP($B20,GERAL!$B$15:$J$36,9,FALSE))</f>
        <v>#N/A</v>
      </c>
      <c r="IA20" s="146" t="e">
        <f>IFERROR(ROUND(VLOOKUP($V20,'CVU IND'!$B$32:$T$42,5+YEAR(IA$2)-YEAR(GERAL!$G$3),FALSE),0),VLOOKUP($B20,GERAL!$B$15:$J$36,9,FALSE))</f>
        <v>#N/A</v>
      </c>
      <c r="IB20" s="146" t="e">
        <f>IFERROR(ROUND(VLOOKUP($V20,'CVU IND'!$B$32:$T$42,5+YEAR(IB$2)-YEAR(GERAL!$G$3),FALSE),0),VLOOKUP($B20,GERAL!$B$15:$J$36,9,FALSE))</f>
        <v>#N/A</v>
      </c>
      <c r="IC20" s="146" t="e">
        <f>IFERROR(ROUND(VLOOKUP($V20,'CVU IND'!$B$32:$T$42,5+YEAR(IC$2)-YEAR(GERAL!$G$3),FALSE),0),VLOOKUP($B20,GERAL!$B$15:$J$36,9,FALSE))</f>
        <v>#N/A</v>
      </c>
      <c r="ID20" s="146" t="e">
        <f>IFERROR(ROUND(VLOOKUP($V20,'CVU IND'!$B$32:$T$42,5+YEAR(ID$2)-YEAR(GERAL!$G$3),FALSE),0),VLOOKUP($B20,GERAL!$B$15:$J$36,9,FALSE))</f>
        <v>#N/A</v>
      </c>
      <c r="IE20" s="146" t="e">
        <f>IFERROR(ROUND(VLOOKUP($V20,'CVU IND'!$B$32:$T$42,5+YEAR(IE$2)-YEAR(GERAL!$G$3),FALSE),0),VLOOKUP($B20,GERAL!$B$15:$J$36,9,FALSE))</f>
        <v>#N/A</v>
      </c>
      <c r="IF20" s="146" t="e">
        <f>IFERROR(ROUND(VLOOKUP($V20,'CVU IND'!$B$32:$T$42,5+YEAR(IF$2)-YEAR(GERAL!$G$3),FALSE),0),VLOOKUP($B20,GERAL!$B$15:$J$36,9,FALSE))</f>
        <v>#N/A</v>
      </c>
      <c r="IG20" s="146" t="e">
        <f>IFERROR(ROUND(VLOOKUP($V20,'CVU IND'!$B$32:$T$42,5+YEAR(IG$2)-YEAR(GERAL!$G$3),FALSE),0),VLOOKUP($B20,GERAL!$B$15:$J$36,9,FALSE))</f>
        <v>#N/A</v>
      </c>
      <c r="IH20" s="146" t="e">
        <f>IFERROR(ROUND(VLOOKUP($V20,'CVU IND'!$B$32:$T$42,5+YEAR(IH$2)-YEAR(GERAL!$G$3),FALSE),0),VLOOKUP($B20,GERAL!$B$15:$J$36,9,FALSE))</f>
        <v>#N/A</v>
      </c>
      <c r="II20" s="146" t="e">
        <f>IFERROR(ROUND(VLOOKUP($V20,'CVU IND'!$B$32:$T$42,5+YEAR(II$2)-YEAR(GERAL!$G$3),FALSE),0),VLOOKUP($B20,GERAL!$B$15:$J$36,9,FALSE))</f>
        <v>#N/A</v>
      </c>
      <c r="IJ20" s="146" t="e">
        <f>IFERROR(ROUND(VLOOKUP($V20,'CVU IND'!$B$32:$T$42,5+YEAR(IJ$2)-YEAR(GERAL!$G$3),FALSE),0),VLOOKUP($B20,GERAL!$B$15:$J$36,9,FALSE))</f>
        <v>#N/A</v>
      </c>
      <c r="IK20" s="146" t="e">
        <f>IFERROR(ROUND(VLOOKUP($V20,'CVU IND'!$B$32:$T$42,5+YEAR(IK$2)-YEAR(GERAL!$G$3),FALSE),0),VLOOKUP($B20,GERAL!$B$15:$J$36,9,FALSE))</f>
        <v>#N/A</v>
      </c>
      <c r="IL20" s="146" t="e">
        <f>IFERROR(ROUND(VLOOKUP($V20,'CVU IND'!$B$32:$T$42,5+YEAR(IL$2)-YEAR(GERAL!$G$3),FALSE),0),VLOOKUP($B20,GERAL!$B$15:$J$36,9,FALSE))</f>
        <v>#N/A</v>
      </c>
      <c r="IM20" s="146" t="e">
        <f>IFERROR(ROUND(VLOOKUP($V20,'CVU IND'!$B$32:$T$42,5+YEAR(IM$2)-YEAR(GERAL!$G$3),FALSE),0),VLOOKUP($B20,GERAL!$B$15:$J$36,9,FALSE))</f>
        <v>#N/A</v>
      </c>
      <c r="IN20" s="146" t="e">
        <f>IFERROR(ROUND(VLOOKUP($V20,'CVU IND'!$B$32:$T$42,5+YEAR(IN$2)-YEAR(GERAL!$G$3),FALSE),0),VLOOKUP($B20,GERAL!$B$15:$J$36,9,FALSE))</f>
        <v>#N/A</v>
      </c>
      <c r="IO20" s="146" t="e">
        <f>IFERROR(ROUND(VLOOKUP($V20,'CVU IND'!$B$32:$T$42,5+YEAR(IO$2)-YEAR(GERAL!$G$3),FALSE),0),VLOOKUP($B20,GERAL!$B$15:$J$36,9,FALSE))</f>
        <v>#N/A</v>
      </c>
      <c r="IP20" s="146" t="e">
        <f>IFERROR(ROUND(VLOOKUP($V20,'CVU IND'!$B$32:$T$42,5+YEAR(IP$2)-YEAR(GERAL!$G$3),FALSE),0),VLOOKUP($B20,GERAL!$B$15:$J$36,9,FALSE))</f>
        <v>#N/A</v>
      </c>
      <c r="IQ20" s="146" t="e">
        <f>IFERROR(ROUND(VLOOKUP($V20,'CVU IND'!$B$32:$T$42,5+YEAR(IQ$2)-YEAR(GERAL!$G$3),FALSE),0),VLOOKUP($B20,GERAL!$B$15:$J$36,9,FALSE))</f>
        <v>#N/A</v>
      </c>
    </row>
    <row r="21" spans="1:251" x14ac:dyDescent="0.25">
      <c r="A21" s="155">
        <v>443</v>
      </c>
      <c r="B21" s="176" t="s">
        <v>410</v>
      </c>
      <c r="C21" s="155">
        <v>1</v>
      </c>
      <c r="D21" s="177">
        <v>0.01</v>
      </c>
      <c r="E21" s="178">
        <f>GERAL!$I$40*1000</f>
        <v>56591.93449629956</v>
      </c>
      <c r="F21" s="179">
        <f>GERAL!K29</f>
        <v>0</v>
      </c>
      <c r="G21" s="180">
        <f>X21</f>
        <v>560</v>
      </c>
      <c r="H21" s="181" t="str">
        <f t="shared" si="3"/>
        <v>443GN CA DIST</v>
      </c>
      <c r="I21" s="181"/>
      <c r="J21" s="184">
        <f>GERAL!N40</f>
        <v>2026</v>
      </c>
      <c r="K21" s="145">
        <f>J21*12-YEAR(GERAL!$G$3)*12+1</f>
        <v>73</v>
      </c>
      <c r="L21" s="181"/>
      <c r="M21" s="181"/>
      <c r="N21" s="182">
        <v>1</v>
      </c>
      <c r="O21" s="181">
        <v>1</v>
      </c>
      <c r="P21" s="146">
        <f>(1-GERAL!P40/100)*(1-GERAL!Q40/100)</f>
        <v>0.95062499999999994</v>
      </c>
      <c r="V21" s="155" t="s">
        <v>201</v>
      </c>
      <c r="X21" s="146">
        <f>IFERROR(ROUND(VLOOKUP($V21,'CVU IND'!$B$32:$T$43,4+YEAR(X$2)-YEAR(GERAL!$G$3),FALSE),0),VLOOKUP($V21,GERAL!$B$15:$J$36,9,FALSE))</f>
        <v>560</v>
      </c>
      <c r="Y21" s="146">
        <f>IFERROR(ROUND(VLOOKUP($V21,'CVU IND'!$B$32:$T$43,4+YEAR(Y$2)-YEAR(GERAL!$G$3),FALSE),0),VLOOKUP($V21,GERAL!$B$15:$J$36,9,FALSE))</f>
        <v>560</v>
      </c>
      <c r="Z21" s="146">
        <f>IFERROR(ROUND(VLOOKUP($V21,'CVU IND'!$B$32:$T$43,4+YEAR(Z$2)-YEAR(GERAL!$G$3),FALSE),0),VLOOKUP($V21,GERAL!$B$15:$J$36,9,FALSE))</f>
        <v>560</v>
      </c>
      <c r="AA21" s="146">
        <f>IFERROR(ROUND(VLOOKUP($V21,'CVU IND'!$B$32:$T$43,4+YEAR(AA$2)-YEAR(GERAL!$G$3),FALSE),0),VLOOKUP($V21,GERAL!$B$15:$J$36,9,FALSE))</f>
        <v>560</v>
      </c>
      <c r="AB21" s="146">
        <f>IFERROR(ROUND(VLOOKUP($V21,'CVU IND'!$B$32:$T$43,4+YEAR(AB$2)-YEAR(GERAL!$G$3),FALSE),0),VLOOKUP($V21,GERAL!$B$15:$J$36,9,FALSE))</f>
        <v>560</v>
      </c>
      <c r="AC21" s="146">
        <f>IFERROR(ROUND(VLOOKUP($V21,'CVU IND'!$B$32:$T$43,4+YEAR(AC$2)-YEAR(GERAL!$G$3),FALSE),0),VLOOKUP($V21,GERAL!$B$15:$J$36,9,FALSE))</f>
        <v>560</v>
      </c>
      <c r="AD21" s="146">
        <f>IFERROR(ROUND(VLOOKUP($V21,'CVU IND'!$B$32:$T$43,4+YEAR(AD$2)-YEAR(GERAL!$G$3),FALSE),0),VLOOKUP($V21,GERAL!$B$15:$J$36,9,FALSE))</f>
        <v>560</v>
      </c>
      <c r="AE21" s="146">
        <f>IFERROR(ROUND(VLOOKUP($V21,'CVU IND'!$B$32:$T$43,4+YEAR(AE$2)-YEAR(GERAL!$G$3),FALSE),0),VLOOKUP($V21,GERAL!$B$15:$J$36,9,FALSE))</f>
        <v>560</v>
      </c>
      <c r="AF21" s="146">
        <f>IFERROR(ROUND(VLOOKUP($V21,'CVU IND'!$B$32:$T$43,4+YEAR(AF$2)-YEAR(GERAL!$G$3),FALSE),0),VLOOKUP($V21,GERAL!$B$15:$J$36,9,FALSE))</f>
        <v>560</v>
      </c>
      <c r="AG21" s="146">
        <f>IFERROR(ROUND(VLOOKUP($V21,'CVU IND'!$B$32:$T$43,4+YEAR(AG$2)-YEAR(GERAL!$G$3),FALSE),0),VLOOKUP($V21,GERAL!$B$15:$J$36,9,FALSE))</f>
        <v>560</v>
      </c>
      <c r="AH21" s="146">
        <f>IFERROR(ROUND(VLOOKUP($V21,'CVU IND'!$B$32:$T$43,4+YEAR(AH$2)-YEAR(GERAL!$G$3),FALSE),0),VLOOKUP($V21,GERAL!$B$15:$J$36,9,FALSE))</f>
        <v>560</v>
      </c>
      <c r="AI21" s="146">
        <f>IFERROR(ROUND(VLOOKUP($V21,'CVU IND'!$B$32:$T$43,4+YEAR(AI$2)-YEAR(GERAL!$G$3),FALSE),0),VLOOKUP($V21,GERAL!$B$15:$J$36,9,FALSE))</f>
        <v>560</v>
      </c>
      <c r="AJ21" s="146">
        <f>IFERROR(ROUND(VLOOKUP($V21,'CVU IND'!$B$32:$T$43,4+YEAR(AJ$2)-YEAR(GERAL!$G$3),FALSE),0),VLOOKUP($V21,GERAL!$B$15:$J$36,9,FALSE))</f>
        <v>565</v>
      </c>
      <c r="AK21" s="146">
        <f>IFERROR(ROUND(VLOOKUP($V21,'CVU IND'!$B$32:$T$43,4+YEAR(AK$2)-YEAR(GERAL!$G$3),FALSE),0),VLOOKUP($V21,GERAL!$B$15:$J$36,9,FALSE))</f>
        <v>565</v>
      </c>
      <c r="AL21" s="146">
        <f>IFERROR(ROUND(VLOOKUP($V21,'CVU IND'!$B$32:$T$43,4+YEAR(AL$2)-YEAR(GERAL!$G$3),FALSE),0),VLOOKUP($V21,GERAL!$B$15:$J$36,9,FALSE))</f>
        <v>565</v>
      </c>
      <c r="AM21" s="146">
        <f>IFERROR(ROUND(VLOOKUP($V21,'CVU IND'!$B$32:$T$43,4+YEAR(AM$2)-YEAR(GERAL!$G$3),FALSE),0),VLOOKUP($V21,GERAL!$B$15:$J$36,9,FALSE))</f>
        <v>565</v>
      </c>
      <c r="AN21" s="146">
        <f>IFERROR(ROUND(VLOOKUP($V21,'CVU IND'!$B$32:$T$43,4+YEAR(AN$2)-YEAR(GERAL!$G$3),FALSE),0),VLOOKUP($V21,GERAL!$B$15:$J$36,9,FALSE))</f>
        <v>565</v>
      </c>
      <c r="AO21" s="146">
        <f>IFERROR(ROUND(VLOOKUP($V21,'CVU IND'!$B$32:$T$43,4+YEAR(AO$2)-YEAR(GERAL!$G$3),FALSE),0),VLOOKUP($V21,GERAL!$B$15:$J$36,9,FALSE))</f>
        <v>565</v>
      </c>
      <c r="AP21" s="146">
        <f>IFERROR(ROUND(VLOOKUP($V21,'CVU IND'!$B$32:$T$43,4+YEAR(AP$2)-YEAR(GERAL!$G$3),FALSE),0),VLOOKUP($V21,GERAL!$B$15:$J$36,9,FALSE))</f>
        <v>565</v>
      </c>
      <c r="AQ21" s="146">
        <f>IFERROR(ROUND(VLOOKUP($V21,'CVU IND'!$B$32:$T$43,4+YEAR(AQ$2)-YEAR(GERAL!$G$3),FALSE),0),VLOOKUP($V21,GERAL!$B$15:$J$36,9,FALSE))</f>
        <v>565</v>
      </c>
      <c r="AR21" s="146">
        <f>IFERROR(ROUND(VLOOKUP($V21,'CVU IND'!$B$32:$T$43,4+YEAR(AR$2)-YEAR(GERAL!$G$3),FALSE),0),VLOOKUP($V21,GERAL!$B$15:$J$36,9,FALSE))</f>
        <v>565</v>
      </c>
      <c r="AS21" s="146">
        <f>IFERROR(ROUND(VLOOKUP($V21,'CVU IND'!$B$32:$T$43,4+YEAR(AS$2)-YEAR(GERAL!$G$3),FALSE),0),VLOOKUP($V21,GERAL!$B$15:$J$36,9,FALSE))</f>
        <v>565</v>
      </c>
      <c r="AT21" s="146">
        <f>IFERROR(ROUND(VLOOKUP($V21,'CVU IND'!$B$32:$T$43,4+YEAR(AT$2)-YEAR(GERAL!$G$3),FALSE),0),VLOOKUP($V21,GERAL!$B$15:$J$36,9,FALSE))</f>
        <v>565</v>
      </c>
      <c r="AU21" s="146">
        <f>IFERROR(ROUND(VLOOKUP($V21,'CVU IND'!$B$32:$T$43,4+YEAR(AU$2)-YEAR(GERAL!$G$3),FALSE),0),VLOOKUP($V21,GERAL!$B$15:$J$36,9,FALSE))</f>
        <v>565</v>
      </c>
      <c r="AV21" s="146">
        <f>IFERROR(ROUND(VLOOKUP($V21,'CVU IND'!$B$32:$T$43,4+YEAR(AV$2)-YEAR(GERAL!$G$3),FALSE),0),VLOOKUP($V21,GERAL!$B$15:$J$36,9,FALSE))</f>
        <v>565</v>
      </c>
      <c r="AW21" s="146">
        <f>IFERROR(ROUND(VLOOKUP($V21,'CVU IND'!$B$32:$T$43,4+YEAR(AW$2)-YEAR(GERAL!$G$3),FALSE),0),VLOOKUP($V21,GERAL!$B$15:$J$36,9,FALSE))</f>
        <v>565</v>
      </c>
      <c r="AX21" s="146">
        <f>IFERROR(ROUND(VLOOKUP($V21,'CVU IND'!$B$32:$T$43,4+YEAR(AX$2)-YEAR(GERAL!$G$3),FALSE),0),VLOOKUP($V21,GERAL!$B$15:$J$36,9,FALSE))</f>
        <v>565</v>
      </c>
      <c r="AY21" s="146">
        <f>IFERROR(ROUND(VLOOKUP($V21,'CVU IND'!$B$32:$T$43,4+YEAR(AY$2)-YEAR(GERAL!$G$3),FALSE),0),VLOOKUP($V21,GERAL!$B$15:$J$36,9,FALSE))</f>
        <v>565</v>
      </c>
      <c r="AZ21" s="146">
        <f>IFERROR(ROUND(VLOOKUP($V21,'CVU IND'!$B$32:$T$43,4+YEAR(AZ$2)-YEAR(GERAL!$G$3),FALSE),0),VLOOKUP($V21,GERAL!$B$15:$J$36,9,FALSE))</f>
        <v>565</v>
      </c>
      <c r="BA21" s="146">
        <f>IFERROR(ROUND(VLOOKUP($V21,'CVU IND'!$B$32:$T$43,4+YEAR(BA$2)-YEAR(GERAL!$G$3),FALSE),0),VLOOKUP($V21,GERAL!$B$15:$J$36,9,FALSE))</f>
        <v>565</v>
      </c>
      <c r="BB21" s="146">
        <f>IFERROR(ROUND(VLOOKUP($V21,'CVU IND'!$B$32:$T$43,4+YEAR(BB$2)-YEAR(GERAL!$G$3),FALSE),0),VLOOKUP($V21,GERAL!$B$15:$J$36,9,FALSE))</f>
        <v>565</v>
      </c>
      <c r="BC21" s="146">
        <f>IFERROR(ROUND(VLOOKUP($V21,'CVU IND'!$B$32:$T$43,4+YEAR(BC$2)-YEAR(GERAL!$G$3),FALSE),0),VLOOKUP($V21,GERAL!$B$15:$J$36,9,FALSE))</f>
        <v>565</v>
      </c>
      <c r="BD21" s="146">
        <f>IFERROR(ROUND(VLOOKUP($V21,'CVU IND'!$B$32:$T$43,4+YEAR(BD$2)-YEAR(GERAL!$G$3),FALSE),0),VLOOKUP($V21,GERAL!$B$15:$J$36,9,FALSE))</f>
        <v>565</v>
      </c>
      <c r="BE21" s="146">
        <f>IFERROR(ROUND(VLOOKUP($V21,'CVU IND'!$B$32:$T$43,4+YEAR(BE$2)-YEAR(GERAL!$G$3),FALSE),0),VLOOKUP($V21,GERAL!$B$15:$J$36,9,FALSE))</f>
        <v>565</v>
      </c>
      <c r="BF21" s="146">
        <f>IFERROR(ROUND(VLOOKUP($V21,'CVU IND'!$B$32:$T$43,4+YEAR(BF$2)-YEAR(GERAL!$G$3),FALSE),0),VLOOKUP($V21,GERAL!$B$15:$J$36,9,FALSE))</f>
        <v>565</v>
      </c>
      <c r="BG21" s="146">
        <f>IFERROR(ROUND(VLOOKUP($V21,'CVU IND'!$B$32:$T$43,4+YEAR(BG$2)-YEAR(GERAL!$G$3),FALSE),0),VLOOKUP($V21,GERAL!$B$15:$J$36,9,FALSE))</f>
        <v>565</v>
      </c>
      <c r="BH21" s="146">
        <f>IFERROR(ROUND(VLOOKUP($V21,'CVU IND'!$B$32:$T$43,4+YEAR(BH$2)-YEAR(GERAL!$G$3),FALSE),0),VLOOKUP($V21,GERAL!$B$15:$J$36,9,FALSE))</f>
        <v>567</v>
      </c>
      <c r="BI21" s="146">
        <f>IFERROR(ROUND(VLOOKUP($V21,'CVU IND'!$B$32:$T$43,4+YEAR(BI$2)-YEAR(GERAL!$G$3),FALSE),0),VLOOKUP($V21,GERAL!$B$15:$J$36,9,FALSE))</f>
        <v>567</v>
      </c>
      <c r="BJ21" s="146">
        <f>IFERROR(ROUND(VLOOKUP($V21,'CVU IND'!$B$32:$T$43,4+YEAR(BJ$2)-YEAR(GERAL!$G$3),FALSE),0),VLOOKUP($V21,GERAL!$B$15:$J$36,9,FALSE))</f>
        <v>567</v>
      </c>
      <c r="BK21" s="146">
        <f>IFERROR(ROUND(VLOOKUP($V21,'CVU IND'!$B$32:$T$43,4+YEAR(BK$2)-YEAR(GERAL!$G$3),FALSE),0),VLOOKUP($V21,GERAL!$B$15:$J$36,9,FALSE))</f>
        <v>567</v>
      </c>
      <c r="BL21" s="146">
        <f>IFERROR(ROUND(VLOOKUP($V21,'CVU IND'!$B$32:$T$43,4+YEAR(BL$2)-YEAR(GERAL!$G$3),FALSE),0),VLOOKUP($V21,GERAL!$B$15:$J$36,9,FALSE))</f>
        <v>567</v>
      </c>
      <c r="BM21" s="146">
        <f>IFERROR(ROUND(VLOOKUP($V21,'CVU IND'!$B$32:$T$43,4+YEAR(BM$2)-YEAR(GERAL!$G$3),FALSE),0),VLOOKUP($V21,GERAL!$B$15:$J$36,9,FALSE))</f>
        <v>567</v>
      </c>
      <c r="BN21" s="146">
        <f>IFERROR(ROUND(VLOOKUP($V21,'CVU IND'!$B$32:$T$43,4+YEAR(BN$2)-YEAR(GERAL!$G$3),FALSE),0),VLOOKUP($V21,GERAL!$B$15:$J$36,9,FALSE))</f>
        <v>567</v>
      </c>
      <c r="BO21" s="146">
        <f>IFERROR(ROUND(VLOOKUP($V21,'CVU IND'!$B$32:$T$43,4+YEAR(BO$2)-YEAR(GERAL!$G$3),FALSE),0),VLOOKUP($V21,GERAL!$B$15:$J$36,9,FALSE))</f>
        <v>567</v>
      </c>
      <c r="BP21" s="146">
        <f>IFERROR(ROUND(VLOOKUP($V21,'CVU IND'!$B$32:$T$43,4+YEAR(BP$2)-YEAR(GERAL!$G$3),FALSE),0),VLOOKUP($V21,GERAL!$B$15:$J$36,9,FALSE))</f>
        <v>567</v>
      </c>
      <c r="BQ21" s="146">
        <f>IFERROR(ROUND(VLOOKUP($V21,'CVU IND'!$B$32:$T$43,4+YEAR(BQ$2)-YEAR(GERAL!$G$3),FALSE),0),VLOOKUP($V21,GERAL!$B$15:$J$36,9,FALSE))</f>
        <v>567</v>
      </c>
      <c r="BR21" s="146">
        <f>IFERROR(ROUND(VLOOKUP($V21,'CVU IND'!$B$32:$T$43,4+YEAR(BR$2)-YEAR(GERAL!$G$3),FALSE),0),VLOOKUP($V21,GERAL!$B$15:$J$36,9,FALSE))</f>
        <v>567</v>
      </c>
      <c r="BS21" s="146">
        <f>IFERROR(ROUND(VLOOKUP($V21,'CVU IND'!$B$32:$T$43,4+YEAR(BS$2)-YEAR(GERAL!$G$3),FALSE),0),VLOOKUP($V21,GERAL!$B$15:$J$36,9,FALSE))</f>
        <v>567</v>
      </c>
      <c r="BT21" s="146">
        <f>IFERROR(ROUND(VLOOKUP($V21,'CVU IND'!$B$32:$T$43,4+YEAR(BT$2)-YEAR(GERAL!$G$3),FALSE),0),VLOOKUP($V21,GERAL!$B$15:$J$36,9,FALSE))</f>
        <v>575</v>
      </c>
      <c r="BU21" s="146">
        <f>IFERROR(ROUND(VLOOKUP($V21,'CVU IND'!$B$32:$T$43,4+YEAR(BU$2)-YEAR(GERAL!$G$3),FALSE),0),VLOOKUP($V21,GERAL!$B$15:$J$36,9,FALSE))</f>
        <v>575</v>
      </c>
      <c r="BV21" s="146">
        <f>IFERROR(ROUND(VLOOKUP($V21,'CVU IND'!$B$32:$T$43,4+YEAR(BV$2)-YEAR(GERAL!$G$3),FALSE),0),VLOOKUP($V21,GERAL!$B$15:$J$36,9,FALSE))</f>
        <v>575</v>
      </c>
      <c r="BW21" s="146">
        <f>IFERROR(ROUND(VLOOKUP($V21,'CVU IND'!$B$32:$T$43,4+YEAR(BW$2)-YEAR(GERAL!$G$3),FALSE),0),VLOOKUP($V21,GERAL!$B$15:$J$36,9,FALSE))</f>
        <v>575</v>
      </c>
      <c r="BX21" s="146">
        <f>IFERROR(ROUND(VLOOKUP($V21,'CVU IND'!$B$32:$T$43,4+YEAR(BX$2)-YEAR(GERAL!$G$3),FALSE),0),VLOOKUP($V21,GERAL!$B$15:$J$36,9,FALSE))</f>
        <v>575</v>
      </c>
      <c r="BY21" s="146">
        <f>IFERROR(ROUND(VLOOKUP($V21,'CVU IND'!$B$32:$T$43,4+YEAR(BY$2)-YEAR(GERAL!$G$3),FALSE),0),VLOOKUP($V21,GERAL!$B$15:$J$36,9,FALSE))</f>
        <v>575</v>
      </c>
      <c r="BZ21" s="146">
        <f>IFERROR(ROUND(VLOOKUP($V21,'CVU IND'!$B$32:$T$43,4+YEAR(BZ$2)-YEAR(GERAL!$G$3),FALSE),0),VLOOKUP($V21,GERAL!$B$15:$J$36,9,FALSE))</f>
        <v>575</v>
      </c>
      <c r="CA21" s="146">
        <f>IFERROR(ROUND(VLOOKUP($V21,'CVU IND'!$B$32:$T$43,4+YEAR(CA$2)-YEAR(GERAL!$G$3),FALSE),0),VLOOKUP($V21,GERAL!$B$15:$J$36,9,FALSE))</f>
        <v>575</v>
      </c>
      <c r="CB21" s="146">
        <f>IFERROR(ROUND(VLOOKUP($V21,'CVU IND'!$B$32:$T$43,4+YEAR(CB$2)-YEAR(GERAL!$G$3),FALSE),0),VLOOKUP($V21,GERAL!$B$15:$J$36,9,FALSE))</f>
        <v>575</v>
      </c>
      <c r="CC21" s="146">
        <f>IFERROR(ROUND(VLOOKUP($V21,'CVU IND'!$B$32:$T$43,4+YEAR(CC$2)-YEAR(GERAL!$G$3),FALSE),0),VLOOKUP($V21,GERAL!$B$15:$J$36,9,FALSE))</f>
        <v>575</v>
      </c>
      <c r="CD21" s="146">
        <f>IFERROR(ROUND(VLOOKUP($V21,'CVU IND'!$B$32:$T$43,4+YEAR(CD$2)-YEAR(GERAL!$G$3),FALSE),0),VLOOKUP($V21,GERAL!$B$15:$J$36,9,FALSE))</f>
        <v>575</v>
      </c>
      <c r="CE21" s="146">
        <f>IFERROR(ROUND(VLOOKUP($V21,'CVU IND'!$B$32:$T$43,4+YEAR(CE$2)-YEAR(GERAL!$G$3),FALSE),0),VLOOKUP($V21,GERAL!$B$15:$J$36,9,FALSE))</f>
        <v>575</v>
      </c>
      <c r="CF21" s="146">
        <f>IFERROR(ROUND(VLOOKUP($V21,'CVU IND'!$B$32:$T$43,4+YEAR(CF$2)-YEAR(GERAL!$G$3),FALSE),0),VLOOKUP($V21,GERAL!$B$15:$J$36,9,FALSE))</f>
        <v>594</v>
      </c>
      <c r="CG21" s="146">
        <f>IFERROR(ROUND(VLOOKUP($V21,'CVU IND'!$B$32:$T$43,4+YEAR(CG$2)-YEAR(GERAL!$G$3),FALSE),0),VLOOKUP($V21,GERAL!$B$15:$J$36,9,FALSE))</f>
        <v>594</v>
      </c>
      <c r="CH21" s="146">
        <f>IFERROR(ROUND(VLOOKUP($V21,'CVU IND'!$B$32:$T$43,4+YEAR(CH$2)-YEAR(GERAL!$G$3),FALSE),0),VLOOKUP($V21,GERAL!$B$15:$J$36,9,FALSE))</f>
        <v>594</v>
      </c>
      <c r="CI21" s="146">
        <f>IFERROR(ROUND(VLOOKUP($V21,'CVU IND'!$B$32:$T$43,4+YEAR(CI$2)-YEAR(GERAL!$G$3),FALSE),0),VLOOKUP($V21,GERAL!$B$15:$J$36,9,FALSE))</f>
        <v>594</v>
      </c>
      <c r="CJ21" s="146">
        <f>IFERROR(ROUND(VLOOKUP($V21,'CVU IND'!$B$32:$T$43,4+YEAR(CJ$2)-YEAR(GERAL!$G$3),FALSE),0),VLOOKUP($V21,GERAL!$B$15:$J$36,9,FALSE))</f>
        <v>594</v>
      </c>
      <c r="CK21" s="146">
        <f>IFERROR(ROUND(VLOOKUP($V21,'CVU IND'!$B$32:$T$43,4+YEAR(CK$2)-YEAR(GERAL!$G$3),FALSE),0),VLOOKUP($V21,GERAL!$B$15:$J$36,9,FALSE))</f>
        <v>594</v>
      </c>
      <c r="CL21" s="146">
        <f>IFERROR(ROUND(VLOOKUP($V21,'CVU IND'!$B$32:$T$43,4+YEAR(CL$2)-YEAR(GERAL!$G$3),FALSE),0),VLOOKUP($V21,GERAL!$B$15:$J$36,9,FALSE))</f>
        <v>594</v>
      </c>
      <c r="CM21" s="146">
        <f>IFERROR(ROUND(VLOOKUP($V21,'CVU IND'!$B$32:$T$43,4+YEAR(CM$2)-YEAR(GERAL!$G$3),FALSE),0),VLOOKUP($V21,GERAL!$B$15:$J$36,9,FALSE))</f>
        <v>594</v>
      </c>
      <c r="CN21" s="146">
        <f>IFERROR(ROUND(VLOOKUP($V21,'CVU IND'!$B$32:$T$43,4+YEAR(CN$2)-YEAR(GERAL!$G$3),FALSE),0),VLOOKUP($V21,GERAL!$B$15:$J$36,9,FALSE))</f>
        <v>594</v>
      </c>
      <c r="CO21" s="146">
        <f>IFERROR(ROUND(VLOOKUP($V21,'CVU IND'!$B$32:$T$43,4+YEAR(CO$2)-YEAR(GERAL!$G$3),FALSE),0),VLOOKUP($V21,GERAL!$B$15:$J$36,9,FALSE))</f>
        <v>594</v>
      </c>
      <c r="CP21" s="146">
        <f>IFERROR(ROUND(VLOOKUP($V21,'CVU IND'!$B$32:$T$43,4+YEAR(CP$2)-YEAR(GERAL!$G$3),FALSE),0),VLOOKUP($V21,GERAL!$B$15:$J$36,9,FALSE))</f>
        <v>594</v>
      </c>
      <c r="CQ21" s="146">
        <f>IFERROR(ROUND(VLOOKUP($V21,'CVU IND'!$B$32:$T$43,4+YEAR(CQ$2)-YEAR(GERAL!$G$3),FALSE),0),VLOOKUP($V21,GERAL!$B$15:$J$36,9,FALSE))</f>
        <v>594</v>
      </c>
      <c r="CR21" s="146">
        <f>IFERROR(ROUND(VLOOKUP($V21,'CVU IND'!$B$32:$T$43,4+YEAR(CR$2)-YEAR(GERAL!$G$3),FALSE),0),VLOOKUP($V21,GERAL!$B$15:$J$36,9,FALSE))</f>
        <v>614</v>
      </c>
      <c r="CS21" s="146">
        <f>IFERROR(ROUND(VLOOKUP($V21,'CVU IND'!$B$32:$T$43,4+YEAR(CS$2)-YEAR(GERAL!$G$3),FALSE),0),VLOOKUP($V21,GERAL!$B$15:$J$36,9,FALSE))</f>
        <v>614</v>
      </c>
      <c r="CT21" s="146">
        <f>IFERROR(ROUND(VLOOKUP($V21,'CVU IND'!$B$32:$T$43,4+YEAR(CT$2)-YEAR(GERAL!$G$3),FALSE),0),VLOOKUP($V21,GERAL!$B$15:$J$36,9,FALSE))</f>
        <v>614</v>
      </c>
      <c r="CU21" s="146">
        <f>IFERROR(ROUND(VLOOKUP($V21,'CVU IND'!$B$32:$T$43,4+YEAR(CU$2)-YEAR(GERAL!$G$3),FALSE),0),VLOOKUP($V21,GERAL!$B$15:$J$36,9,FALSE))</f>
        <v>614</v>
      </c>
      <c r="CV21" s="146">
        <f>IFERROR(ROUND(VLOOKUP($V21,'CVU IND'!$B$32:$T$43,4+YEAR(CV$2)-YEAR(GERAL!$G$3),FALSE),0),VLOOKUP($V21,GERAL!$B$15:$J$36,9,FALSE))</f>
        <v>614</v>
      </c>
      <c r="CW21" s="146">
        <f>IFERROR(ROUND(VLOOKUP($V21,'CVU IND'!$B$32:$T$43,4+YEAR(CW$2)-YEAR(GERAL!$G$3),FALSE),0),VLOOKUP($V21,GERAL!$B$15:$J$36,9,FALSE))</f>
        <v>614</v>
      </c>
      <c r="CX21" s="146">
        <f>IFERROR(ROUND(VLOOKUP($V21,'CVU IND'!$B$32:$T$43,4+YEAR(CX$2)-YEAR(GERAL!$G$3),FALSE),0),VLOOKUP($V21,GERAL!$B$15:$J$36,9,FALSE))</f>
        <v>614</v>
      </c>
      <c r="CY21" s="146">
        <f>IFERROR(ROUND(VLOOKUP($V21,'CVU IND'!$B$32:$T$43,4+YEAR(CY$2)-YEAR(GERAL!$G$3),FALSE),0),VLOOKUP($V21,GERAL!$B$15:$J$36,9,FALSE))</f>
        <v>614</v>
      </c>
      <c r="CZ21" s="146">
        <f>IFERROR(ROUND(VLOOKUP($V21,'CVU IND'!$B$32:$T$43,4+YEAR(CZ$2)-YEAR(GERAL!$G$3),FALSE),0),VLOOKUP($V21,GERAL!$B$15:$J$36,9,FALSE))</f>
        <v>614</v>
      </c>
      <c r="DA21" s="146">
        <f>IFERROR(ROUND(VLOOKUP($V21,'CVU IND'!$B$32:$T$43,4+YEAR(DA$2)-YEAR(GERAL!$G$3),FALSE),0),VLOOKUP($V21,GERAL!$B$15:$J$36,9,FALSE))</f>
        <v>614</v>
      </c>
      <c r="DB21" s="146">
        <f>IFERROR(ROUND(VLOOKUP($V21,'CVU IND'!$B$32:$T$43,4+YEAR(DB$2)-YEAR(GERAL!$G$3),FALSE),0),VLOOKUP($V21,GERAL!$B$15:$J$36,9,FALSE))</f>
        <v>614</v>
      </c>
      <c r="DC21" s="146">
        <f>IFERROR(ROUND(VLOOKUP($V21,'CVU IND'!$B$32:$T$43,4+YEAR(DC$2)-YEAR(GERAL!$G$3),FALSE),0),VLOOKUP($V21,GERAL!$B$15:$J$36,9,FALSE))</f>
        <v>614</v>
      </c>
      <c r="DD21" s="146">
        <f>IFERROR(ROUND(VLOOKUP($V21,'CVU IND'!$B$32:$T$43,4+YEAR(DD$2)-YEAR(GERAL!$G$3),FALSE),0),VLOOKUP($V21,GERAL!$B$15:$J$36,9,FALSE))</f>
        <v>627</v>
      </c>
      <c r="DE21" s="146">
        <f>IFERROR(ROUND(VLOOKUP($V21,'CVU IND'!$B$32:$T$43,4+YEAR(DE$2)-YEAR(GERAL!$G$3),FALSE),0),VLOOKUP($V21,GERAL!$B$15:$J$36,9,FALSE))</f>
        <v>627</v>
      </c>
      <c r="DF21" s="146">
        <f>IFERROR(ROUND(VLOOKUP($V21,'CVU IND'!$B$32:$T$43,4+YEAR(DF$2)-YEAR(GERAL!$G$3),FALSE),0),VLOOKUP($V21,GERAL!$B$15:$J$36,9,FALSE))</f>
        <v>627</v>
      </c>
      <c r="DG21" s="146">
        <f>IFERROR(ROUND(VLOOKUP($V21,'CVU IND'!$B$32:$T$43,4+YEAR(DG$2)-YEAR(GERAL!$G$3),FALSE),0),VLOOKUP($V21,GERAL!$B$15:$J$36,9,FALSE))</f>
        <v>627</v>
      </c>
      <c r="DH21" s="146">
        <f>IFERROR(ROUND(VLOOKUP($V21,'CVU IND'!$B$32:$T$43,4+YEAR(DH$2)-YEAR(GERAL!$G$3),FALSE),0),VLOOKUP($V21,GERAL!$B$15:$J$36,9,FALSE))</f>
        <v>627</v>
      </c>
      <c r="DI21" s="146">
        <f>IFERROR(ROUND(VLOOKUP($V21,'CVU IND'!$B$32:$T$43,4+YEAR(DI$2)-YEAR(GERAL!$G$3),FALSE),0),VLOOKUP($V21,GERAL!$B$15:$J$36,9,FALSE))</f>
        <v>627</v>
      </c>
      <c r="DJ21" s="146">
        <f>IFERROR(ROUND(VLOOKUP($V21,'CVU IND'!$B$32:$T$43,4+YEAR(DJ$2)-YEAR(GERAL!$G$3),FALSE),0),VLOOKUP($V21,GERAL!$B$15:$J$36,9,FALSE))</f>
        <v>627</v>
      </c>
      <c r="DK21" s="146">
        <f>IFERROR(ROUND(VLOOKUP($V21,'CVU IND'!$B$32:$T$43,4+YEAR(DK$2)-YEAR(GERAL!$G$3),FALSE),0),VLOOKUP($V21,GERAL!$B$15:$J$36,9,FALSE))</f>
        <v>627</v>
      </c>
      <c r="DL21" s="146">
        <f>IFERROR(ROUND(VLOOKUP($V21,'CVU IND'!$B$32:$T$43,4+YEAR(DL$2)-YEAR(GERAL!$G$3),FALSE),0),VLOOKUP($V21,GERAL!$B$15:$J$36,9,FALSE))</f>
        <v>627</v>
      </c>
      <c r="DM21" s="146">
        <f>IFERROR(ROUND(VLOOKUP($V21,'CVU IND'!$B$32:$T$43,4+YEAR(DM$2)-YEAR(GERAL!$G$3),FALSE),0),VLOOKUP($V21,GERAL!$B$15:$J$36,9,FALSE))</f>
        <v>627</v>
      </c>
      <c r="DN21" s="146">
        <f>IFERROR(ROUND(VLOOKUP($V21,'CVU IND'!$B$32:$T$43,4+YEAR(DN$2)-YEAR(GERAL!$G$3),FALSE),0),VLOOKUP($V21,GERAL!$B$15:$J$36,9,FALSE))</f>
        <v>627</v>
      </c>
      <c r="DO21" s="146">
        <f>IFERROR(ROUND(VLOOKUP($V21,'CVU IND'!$B$32:$T$43,4+YEAR(DO$2)-YEAR(GERAL!$G$3),FALSE),0),VLOOKUP($V21,GERAL!$B$15:$J$36,9,FALSE))</f>
        <v>627</v>
      </c>
      <c r="DP21" s="146">
        <f>IFERROR(ROUND(VLOOKUP($V21,'CVU IND'!$B$32:$T$43,4+YEAR(DP$2)-YEAR(GERAL!$G$3),FALSE),0),VLOOKUP($V21,GERAL!$B$15:$J$36,9,FALSE))</f>
        <v>634</v>
      </c>
      <c r="DQ21" s="146">
        <f>IFERROR(ROUND(VLOOKUP($V21,'CVU IND'!$B$32:$T$43,4+YEAR(DQ$2)-YEAR(GERAL!$G$3),FALSE),0),VLOOKUP($V21,GERAL!$B$15:$J$36,9,FALSE))</f>
        <v>634</v>
      </c>
      <c r="DR21" s="146">
        <f>IFERROR(ROUND(VLOOKUP($V21,'CVU IND'!$B$32:$T$43,4+YEAR(DR$2)-YEAR(GERAL!$G$3),FALSE),0),VLOOKUP($V21,GERAL!$B$15:$J$36,9,FALSE))</f>
        <v>634</v>
      </c>
      <c r="DS21" s="146">
        <f>IFERROR(ROUND(VLOOKUP($V21,'CVU IND'!$B$32:$T$43,4+YEAR(DS$2)-YEAR(GERAL!$G$3),FALSE),0),VLOOKUP($V21,GERAL!$B$15:$J$36,9,FALSE))</f>
        <v>634</v>
      </c>
      <c r="DT21" s="146">
        <f>IFERROR(ROUND(VLOOKUP($V21,'CVU IND'!$B$32:$T$43,4+YEAR(DT$2)-YEAR(GERAL!$G$3),FALSE),0),VLOOKUP($V21,GERAL!$B$15:$J$36,9,FALSE))</f>
        <v>634</v>
      </c>
      <c r="DU21" s="146">
        <f>IFERROR(ROUND(VLOOKUP($V21,'CVU IND'!$B$32:$T$43,4+YEAR(DU$2)-YEAR(GERAL!$G$3),FALSE),0),VLOOKUP($V21,GERAL!$B$15:$J$36,9,FALSE))</f>
        <v>634</v>
      </c>
      <c r="DV21" s="146">
        <f>IFERROR(ROUND(VLOOKUP($V21,'CVU IND'!$B$32:$T$43,4+YEAR(DV$2)-YEAR(GERAL!$G$3),FALSE),0),VLOOKUP($V21,GERAL!$B$15:$J$36,9,FALSE))</f>
        <v>634</v>
      </c>
      <c r="DW21" s="146">
        <f>IFERROR(ROUND(VLOOKUP($V21,'CVU IND'!$B$32:$T$43,4+YEAR(DW$2)-YEAR(GERAL!$G$3),FALSE),0),VLOOKUP($V21,GERAL!$B$15:$J$36,9,FALSE))</f>
        <v>634</v>
      </c>
      <c r="DX21" s="146">
        <f>IFERROR(ROUND(VLOOKUP($V21,'CVU IND'!$B$32:$T$43,4+YEAR(DX$2)-YEAR(GERAL!$G$3),FALSE),0),VLOOKUP($V21,GERAL!$B$15:$J$36,9,FALSE))</f>
        <v>634</v>
      </c>
      <c r="DY21" s="146">
        <f>IFERROR(ROUND(VLOOKUP($V21,'CVU IND'!$B$32:$T$43,4+YEAR(DY$2)-YEAR(GERAL!$G$3),FALSE),0),VLOOKUP($V21,GERAL!$B$15:$J$36,9,FALSE))</f>
        <v>634</v>
      </c>
      <c r="DZ21" s="146">
        <f>IFERROR(ROUND(VLOOKUP($V21,'CVU IND'!$B$32:$T$43,4+YEAR(DZ$2)-YEAR(GERAL!$G$3),FALSE),0),VLOOKUP($V21,GERAL!$B$15:$J$36,9,FALSE))</f>
        <v>634</v>
      </c>
      <c r="EA21" s="146">
        <f>IFERROR(ROUND(VLOOKUP($V21,'CVU IND'!$B$32:$T$43,4+YEAR(EA$2)-YEAR(GERAL!$G$3),FALSE),0),VLOOKUP($V21,GERAL!$B$15:$J$36,9,FALSE))</f>
        <v>634</v>
      </c>
      <c r="EB21" s="146">
        <f>IFERROR(ROUND(VLOOKUP($V21,'CVU IND'!$B$32:$T$43,4+YEAR(EB$2)-YEAR(GERAL!$G$3),FALSE),0),VLOOKUP($V21,GERAL!$B$15:$J$36,9,FALSE))</f>
        <v>635</v>
      </c>
      <c r="EC21" s="146">
        <f>IFERROR(ROUND(VLOOKUP($V21,'CVU IND'!$B$32:$T$43,4+YEAR(EC$2)-YEAR(GERAL!$G$3),FALSE),0),VLOOKUP($V21,GERAL!$B$15:$J$36,9,FALSE))</f>
        <v>635</v>
      </c>
      <c r="ED21" s="146">
        <f>IFERROR(ROUND(VLOOKUP($V21,'CVU IND'!$B$32:$T$43,4+YEAR(ED$2)-YEAR(GERAL!$G$3),FALSE),0),VLOOKUP($V21,GERAL!$B$15:$J$36,9,FALSE))</f>
        <v>635</v>
      </c>
      <c r="EE21" s="146">
        <f>IFERROR(ROUND(VLOOKUP($V21,'CVU IND'!$B$32:$T$43,4+YEAR(EE$2)-YEAR(GERAL!$G$3),FALSE),0),VLOOKUP($V21,GERAL!$B$15:$J$36,9,FALSE))</f>
        <v>635</v>
      </c>
      <c r="EF21" s="146">
        <f>IFERROR(ROUND(VLOOKUP($V21,'CVU IND'!$B$32:$T$43,4+YEAR(EF$2)-YEAR(GERAL!$G$3),FALSE),0),VLOOKUP($V21,GERAL!$B$15:$J$36,9,FALSE))</f>
        <v>635</v>
      </c>
      <c r="EG21" s="146">
        <f>IFERROR(ROUND(VLOOKUP($V21,'CVU IND'!$B$32:$T$43,4+YEAR(EG$2)-YEAR(GERAL!$G$3),FALSE),0),VLOOKUP($V21,GERAL!$B$15:$J$36,9,FALSE))</f>
        <v>635</v>
      </c>
      <c r="EH21" s="146">
        <f>IFERROR(ROUND(VLOOKUP($V21,'CVU IND'!$B$32:$T$43,4+YEAR(EH$2)-YEAR(GERAL!$G$3),FALSE),0),VLOOKUP($V21,GERAL!$B$15:$J$36,9,FALSE))</f>
        <v>635</v>
      </c>
      <c r="EI21" s="146">
        <f>IFERROR(ROUND(VLOOKUP($V21,'CVU IND'!$B$32:$T$43,4+YEAR(EI$2)-YEAR(GERAL!$G$3),FALSE),0),VLOOKUP($V21,GERAL!$B$15:$J$36,9,FALSE))</f>
        <v>635</v>
      </c>
      <c r="EJ21" s="146">
        <f>IFERROR(ROUND(VLOOKUP($V21,'CVU IND'!$B$32:$T$43,4+YEAR(EJ$2)-YEAR(GERAL!$G$3),FALSE),0),VLOOKUP($V21,GERAL!$B$15:$J$36,9,FALSE))</f>
        <v>635</v>
      </c>
      <c r="EK21" s="146">
        <f>IFERROR(ROUND(VLOOKUP($V21,'CVU IND'!$B$32:$T$43,4+YEAR(EK$2)-YEAR(GERAL!$G$3),FALSE),0),VLOOKUP($V21,GERAL!$B$15:$J$36,9,FALSE))</f>
        <v>635</v>
      </c>
      <c r="EL21" s="146">
        <f>IFERROR(ROUND(VLOOKUP($V21,'CVU IND'!$B$32:$T$43,4+YEAR(EL$2)-YEAR(GERAL!$G$3),FALSE),0),VLOOKUP($V21,GERAL!$B$15:$J$36,9,FALSE))</f>
        <v>635</v>
      </c>
      <c r="EM21" s="146">
        <f>IFERROR(ROUND(VLOOKUP($V21,'CVU IND'!$B$32:$T$43,4+YEAR(EM$2)-YEAR(GERAL!$G$3),FALSE),0),VLOOKUP($V21,GERAL!$B$15:$J$36,9,FALSE))</f>
        <v>635</v>
      </c>
      <c r="EN21" s="146">
        <f>IFERROR(ROUND(VLOOKUP($V21,'CVU IND'!$B$32:$T$43,4+YEAR(EN$2)-YEAR(GERAL!$G$3),FALSE),0),VLOOKUP($V21,GERAL!$B$15:$J$36,9,FALSE))</f>
        <v>631</v>
      </c>
      <c r="EO21" s="146">
        <f>IFERROR(ROUND(VLOOKUP($V21,'CVU IND'!$B$32:$T$43,4+YEAR(EO$2)-YEAR(GERAL!$G$3),FALSE),0),VLOOKUP($V21,GERAL!$B$15:$J$36,9,FALSE))</f>
        <v>631</v>
      </c>
      <c r="EP21" s="146">
        <f>IFERROR(ROUND(VLOOKUP($V21,'CVU IND'!$B$32:$T$43,4+YEAR(EP$2)-YEAR(GERAL!$G$3),FALSE),0),VLOOKUP($V21,GERAL!$B$15:$J$36,9,FALSE))</f>
        <v>631</v>
      </c>
      <c r="EQ21" s="146">
        <f>IFERROR(ROUND(VLOOKUP($V21,'CVU IND'!$B$32:$T$43,4+YEAR(EQ$2)-YEAR(GERAL!$G$3),FALSE),0),VLOOKUP($V21,GERAL!$B$15:$J$36,9,FALSE))</f>
        <v>631</v>
      </c>
      <c r="ER21" s="146">
        <f>IFERROR(ROUND(VLOOKUP($V21,'CVU IND'!$B$32:$T$43,4+YEAR(ER$2)-YEAR(GERAL!$G$3),FALSE),0),VLOOKUP($V21,GERAL!$B$15:$J$36,9,FALSE))</f>
        <v>631</v>
      </c>
      <c r="ES21" s="146">
        <f>IFERROR(ROUND(VLOOKUP($V21,'CVU IND'!$B$32:$T$43,4+YEAR(ES$2)-YEAR(GERAL!$G$3),FALSE),0),VLOOKUP($V21,GERAL!$B$15:$J$36,9,FALSE))</f>
        <v>631</v>
      </c>
      <c r="ET21" s="146">
        <f>IFERROR(ROUND(VLOOKUP($V21,'CVU IND'!$B$32:$T$43,4+YEAR(ET$2)-YEAR(GERAL!$G$3),FALSE),0),VLOOKUP($V21,GERAL!$B$15:$J$36,9,FALSE))</f>
        <v>631</v>
      </c>
      <c r="EU21" s="146">
        <f>IFERROR(ROUND(VLOOKUP($V21,'CVU IND'!$B$32:$T$43,4+YEAR(EU$2)-YEAR(GERAL!$G$3),FALSE),0),VLOOKUP($V21,GERAL!$B$15:$J$36,9,FALSE))</f>
        <v>631</v>
      </c>
      <c r="EV21" s="146">
        <f>IFERROR(ROUND(VLOOKUP($V21,'CVU IND'!$B$32:$T$43,4+YEAR(EV$2)-YEAR(GERAL!$G$3),FALSE),0),VLOOKUP($V21,GERAL!$B$15:$J$36,9,FALSE))</f>
        <v>631</v>
      </c>
      <c r="EW21" s="146">
        <f>IFERROR(ROUND(VLOOKUP($V21,'CVU IND'!$B$32:$T$43,4+YEAR(EW$2)-YEAR(GERAL!$G$3),FALSE),0),VLOOKUP($V21,GERAL!$B$15:$J$36,9,FALSE))</f>
        <v>631</v>
      </c>
      <c r="EX21" s="146">
        <f>IFERROR(ROUND(VLOOKUP($V21,'CVU IND'!$B$32:$T$43,4+YEAR(EX$2)-YEAR(GERAL!$G$3),FALSE),0),VLOOKUP($V21,GERAL!$B$15:$J$36,9,FALSE))</f>
        <v>631</v>
      </c>
      <c r="EY21" s="146">
        <f>IFERROR(ROUND(VLOOKUP($V21,'CVU IND'!$B$32:$T$43,4+YEAR(EY$2)-YEAR(GERAL!$G$3),FALSE),0),VLOOKUP($V21,GERAL!$B$15:$J$36,9,FALSE))</f>
        <v>631</v>
      </c>
      <c r="EZ21" s="146">
        <f>IFERROR(ROUND(VLOOKUP($V21,'CVU IND'!$B$32:$T$43,4+YEAR(EZ$2)-YEAR(GERAL!$G$3),FALSE),0),VLOOKUP($V21,GERAL!$B$15:$J$36,9,FALSE))</f>
        <v>628</v>
      </c>
      <c r="FA21" s="146">
        <f>IFERROR(ROUND(VLOOKUP($V21,'CVU IND'!$B$32:$T$43,4+YEAR(FA$2)-YEAR(GERAL!$G$3),FALSE),0),VLOOKUP($V21,GERAL!$B$15:$J$36,9,FALSE))</f>
        <v>628</v>
      </c>
      <c r="FB21" s="146">
        <f>IFERROR(ROUND(VLOOKUP($V21,'CVU IND'!$B$32:$T$43,4+YEAR(FB$2)-YEAR(GERAL!$G$3),FALSE),0),VLOOKUP($V21,GERAL!$B$15:$J$36,9,FALSE))</f>
        <v>628</v>
      </c>
      <c r="FC21" s="146">
        <f>IFERROR(ROUND(VLOOKUP($V21,'CVU IND'!$B$32:$T$43,4+YEAR(FC$2)-YEAR(GERAL!$G$3),FALSE),0),VLOOKUP($V21,GERAL!$B$15:$J$36,9,FALSE))</f>
        <v>628</v>
      </c>
      <c r="FD21" s="146">
        <f>IFERROR(ROUND(VLOOKUP($V21,'CVU IND'!$B$32:$T$43,4+YEAR(FD$2)-YEAR(GERAL!$G$3),FALSE),0),VLOOKUP($V21,GERAL!$B$15:$J$36,9,FALSE))</f>
        <v>628</v>
      </c>
      <c r="FE21" s="146">
        <f>IFERROR(ROUND(VLOOKUP($V21,'CVU IND'!$B$32:$T$43,4+YEAR(FE$2)-YEAR(GERAL!$G$3),FALSE),0),VLOOKUP($V21,GERAL!$B$15:$J$36,9,FALSE))</f>
        <v>628</v>
      </c>
      <c r="FF21" s="146">
        <f>IFERROR(ROUND(VLOOKUP($V21,'CVU IND'!$B$32:$T$43,4+YEAR(FF$2)-YEAR(GERAL!$G$3),FALSE),0),VLOOKUP($V21,GERAL!$B$15:$J$36,9,FALSE))</f>
        <v>628</v>
      </c>
      <c r="FG21" s="146">
        <f>IFERROR(ROUND(VLOOKUP($V21,'CVU IND'!$B$32:$T$43,4+YEAR(FG$2)-YEAR(GERAL!$G$3),FALSE),0),VLOOKUP($V21,GERAL!$B$15:$J$36,9,FALSE))</f>
        <v>628</v>
      </c>
      <c r="FH21" s="146">
        <f>IFERROR(ROUND(VLOOKUP($V21,'CVU IND'!$B$32:$T$43,4+YEAR(FH$2)-YEAR(GERAL!$G$3),FALSE),0),VLOOKUP($V21,GERAL!$B$15:$J$36,9,FALSE))</f>
        <v>628</v>
      </c>
      <c r="FI21" s="146">
        <f>IFERROR(ROUND(VLOOKUP($V21,'CVU IND'!$B$32:$T$43,4+YEAR(FI$2)-YEAR(GERAL!$G$3),FALSE),0),VLOOKUP($V21,GERAL!$B$15:$J$36,9,FALSE))</f>
        <v>628</v>
      </c>
      <c r="FJ21" s="146">
        <f>IFERROR(ROUND(VLOOKUP($V21,'CVU IND'!$B$32:$T$43,4+YEAR(FJ$2)-YEAR(GERAL!$G$3),FALSE),0),VLOOKUP($V21,GERAL!$B$15:$J$36,9,FALSE))</f>
        <v>628</v>
      </c>
      <c r="FK21" s="146">
        <f>IFERROR(ROUND(VLOOKUP($V21,'CVU IND'!$B$32:$T$43,4+YEAR(FK$2)-YEAR(GERAL!$G$3),FALSE),0),VLOOKUP($V21,GERAL!$B$15:$J$36,9,FALSE))</f>
        <v>628</v>
      </c>
      <c r="FL21" s="146">
        <f>IFERROR(ROUND(VLOOKUP($V21,'CVU IND'!$B$32:$T$43,4+YEAR(FL$2)-YEAR(GERAL!$G$3),FALSE),0),VLOOKUP($V21,GERAL!$B$15:$J$36,9,FALSE))</f>
        <v>629</v>
      </c>
      <c r="FM21" s="146">
        <f>IFERROR(ROUND(VLOOKUP($V21,'CVU IND'!$B$32:$T$43,4+YEAR(FM$2)-YEAR(GERAL!$G$3),FALSE),0),VLOOKUP($V21,GERAL!$B$15:$J$36,9,FALSE))</f>
        <v>629</v>
      </c>
      <c r="FN21" s="146">
        <f>IFERROR(ROUND(VLOOKUP($V21,'CVU IND'!$B$32:$T$43,4+YEAR(FN$2)-YEAR(GERAL!$G$3),FALSE),0),VLOOKUP($V21,GERAL!$B$15:$J$36,9,FALSE))</f>
        <v>629</v>
      </c>
      <c r="FO21" s="146">
        <f>IFERROR(ROUND(VLOOKUP($V21,'CVU IND'!$B$32:$T$43,4+YEAR(FO$2)-YEAR(GERAL!$G$3),FALSE),0),VLOOKUP($V21,GERAL!$B$15:$J$36,9,FALSE))</f>
        <v>629</v>
      </c>
      <c r="FP21" s="146">
        <f>IFERROR(ROUND(VLOOKUP($V21,'CVU IND'!$B$32:$T$43,4+YEAR(FP$2)-YEAR(GERAL!$G$3),FALSE),0),VLOOKUP($V21,GERAL!$B$15:$J$36,9,FALSE))</f>
        <v>629</v>
      </c>
      <c r="FQ21" s="146">
        <f>IFERROR(ROUND(VLOOKUP($V21,'CVU IND'!$B$32:$T$43,4+YEAR(FQ$2)-YEAR(GERAL!$G$3),FALSE),0),VLOOKUP($V21,GERAL!$B$15:$J$36,9,FALSE))</f>
        <v>629</v>
      </c>
      <c r="FR21" s="146">
        <f>IFERROR(ROUND(VLOOKUP($V21,'CVU IND'!$B$32:$T$43,4+YEAR(FR$2)-YEAR(GERAL!$G$3),FALSE),0),VLOOKUP($V21,GERAL!$B$15:$J$36,9,FALSE))</f>
        <v>629</v>
      </c>
      <c r="FS21" s="146">
        <f>IFERROR(ROUND(VLOOKUP($V21,'CVU IND'!$B$32:$T$43,4+YEAR(FS$2)-YEAR(GERAL!$G$3),FALSE),0),VLOOKUP($V21,GERAL!$B$15:$J$36,9,FALSE))</f>
        <v>629</v>
      </c>
      <c r="FT21" s="146">
        <f>IFERROR(ROUND(VLOOKUP($V21,'CVU IND'!$B$32:$T$43,4+YEAR(FT$2)-YEAR(GERAL!$G$3),FALSE),0),VLOOKUP($V21,GERAL!$B$15:$J$36,9,FALSE))</f>
        <v>629</v>
      </c>
      <c r="FU21" s="146">
        <f>IFERROR(ROUND(VLOOKUP($V21,'CVU IND'!$B$32:$T$43,4+YEAR(FU$2)-YEAR(GERAL!$G$3),FALSE),0),VLOOKUP($V21,GERAL!$B$15:$J$36,9,FALSE))</f>
        <v>629</v>
      </c>
      <c r="FV21" s="146">
        <f>IFERROR(ROUND(VLOOKUP($V21,'CVU IND'!$B$32:$T$43,4+YEAR(FV$2)-YEAR(GERAL!$G$3),FALSE),0),VLOOKUP($V21,GERAL!$B$15:$J$36,9,FALSE))</f>
        <v>629</v>
      </c>
      <c r="FW21" s="146">
        <f>IFERROR(ROUND(VLOOKUP($V21,'CVU IND'!$B$32:$T$43,4+YEAR(FW$2)-YEAR(GERAL!$G$3),FALSE),0),VLOOKUP($V21,GERAL!$B$15:$J$36,9,FALSE))</f>
        <v>629</v>
      </c>
      <c r="FX21" s="146">
        <f>IFERROR(ROUND(VLOOKUP($V21,'CVU IND'!$B$32:$T$43,4+YEAR(FX$2)-YEAR(GERAL!$G$3),FALSE),0),VLOOKUP($V21,GERAL!$B$15:$J$36,9,FALSE))</f>
        <v>634</v>
      </c>
      <c r="FY21" s="146">
        <f>IFERROR(ROUND(VLOOKUP($V21,'CVU IND'!$B$32:$T$43,4+YEAR(FY$2)-YEAR(GERAL!$G$3),FALSE),0),VLOOKUP($V21,GERAL!$B$15:$J$36,9,FALSE))</f>
        <v>634</v>
      </c>
      <c r="FZ21" s="146">
        <f>IFERROR(ROUND(VLOOKUP($V21,'CVU IND'!$B$32:$T$43,4+YEAR(FZ$2)-YEAR(GERAL!$G$3),FALSE),0),VLOOKUP($V21,GERAL!$B$15:$J$36,9,FALSE))</f>
        <v>634</v>
      </c>
      <c r="GA21" s="146">
        <f>IFERROR(ROUND(VLOOKUP($V21,'CVU IND'!$B$32:$T$43,4+YEAR(GA$2)-YEAR(GERAL!$G$3),FALSE),0),VLOOKUP($V21,GERAL!$B$15:$J$36,9,FALSE))</f>
        <v>634</v>
      </c>
      <c r="GB21" s="146">
        <f>IFERROR(ROUND(VLOOKUP($V21,'CVU IND'!$B$32:$T$43,4+YEAR(GB$2)-YEAR(GERAL!$G$3),FALSE),0),VLOOKUP($V21,GERAL!$B$15:$J$36,9,FALSE))</f>
        <v>634</v>
      </c>
      <c r="GC21" s="146">
        <f>IFERROR(ROUND(VLOOKUP($V21,'CVU IND'!$B$32:$T$43,4+YEAR(GC$2)-YEAR(GERAL!$G$3),FALSE),0),VLOOKUP($V21,GERAL!$B$15:$J$36,9,FALSE))</f>
        <v>634</v>
      </c>
      <c r="GD21" s="146">
        <f>IFERROR(ROUND(VLOOKUP($V21,'CVU IND'!$B$32:$T$43,4+YEAR(GD$2)-YEAR(GERAL!$G$3),FALSE),0),VLOOKUP($V21,GERAL!$B$15:$J$36,9,FALSE))</f>
        <v>634</v>
      </c>
      <c r="GE21" s="146">
        <f>IFERROR(ROUND(VLOOKUP($V21,'CVU IND'!$B$32:$T$43,4+YEAR(GE$2)-YEAR(GERAL!$G$3),FALSE),0),VLOOKUP($V21,GERAL!$B$15:$J$36,9,FALSE))</f>
        <v>634</v>
      </c>
      <c r="GF21" s="146">
        <f>IFERROR(ROUND(VLOOKUP($V21,'CVU IND'!$B$32:$T$43,4+YEAR(GF$2)-YEAR(GERAL!$G$3),FALSE),0),VLOOKUP($V21,GERAL!$B$15:$J$36,9,FALSE))</f>
        <v>634</v>
      </c>
      <c r="GG21" s="146">
        <f>IFERROR(ROUND(VLOOKUP($V21,'CVU IND'!$B$32:$T$43,4+YEAR(GG$2)-YEAR(GERAL!$G$3),FALSE),0),VLOOKUP($V21,GERAL!$B$15:$J$36,9,FALSE))</f>
        <v>634</v>
      </c>
      <c r="GH21" s="146">
        <f>IFERROR(ROUND(VLOOKUP($V21,'CVU IND'!$B$32:$T$43,4+YEAR(GH$2)-YEAR(GERAL!$G$3),FALSE),0),VLOOKUP($V21,GERAL!$B$15:$J$36,9,FALSE))</f>
        <v>634</v>
      </c>
      <c r="GI21" s="146">
        <f>IFERROR(ROUND(VLOOKUP($V21,'CVU IND'!$B$32:$T$43,4+YEAR(GI$2)-YEAR(GERAL!$G$3),FALSE),0),VLOOKUP($V21,GERAL!$B$15:$J$36,9,FALSE))</f>
        <v>634</v>
      </c>
      <c r="GJ21" s="146">
        <f>IFERROR(ROUND(VLOOKUP($V21,'CVU IND'!$B$32:$T$43,4+YEAR(GJ$2)-YEAR(GERAL!$G$3),FALSE),0),VLOOKUP($V21,GERAL!$B$15:$J$36,9,FALSE))</f>
        <v>638</v>
      </c>
      <c r="GK21" s="146">
        <f>IFERROR(ROUND(VLOOKUP($V21,'CVU IND'!$B$32:$T$43,4+YEAR(GK$2)-YEAR(GERAL!$G$3),FALSE),0),VLOOKUP($V21,GERAL!$B$15:$J$36,9,FALSE))</f>
        <v>638</v>
      </c>
      <c r="GL21" s="146">
        <f>IFERROR(ROUND(VLOOKUP($V21,'CVU IND'!$B$32:$T$43,4+YEAR(GL$2)-YEAR(GERAL!$G$3),FALSE),0),VLOOKUP($V21,GERAL!$B$15:$J$36,9,FALSE))</f>
        <v>638</v>
      </c>
      <c r="GM21" s="146">
        <f>IFERROR(ROUND(VLOOKUP($V21,'CVU IND'!$B$32:$T$43,4+YEAR(GM$2)-YEAR(GERAL!$G$3),FALSE),0),VLOOKUP($V21,GERAL!$B$15:$J$36,9,FALSE))</f>
        <v>638</v>
      </c>
      <c r="GN21" s="146">
        <f>IFERROR(ROUND(VLOOKUP($V21,'CVU IND'!$B$32:$T$43,4+YEAR(GN$2)-YEAR(GERAL!$G$3),FALSE),0),VLOOKUP($V21,GERAL!$B$15:$J$36,9,FALSE))</f>
        <v>638</v>
      </c>
      <c r="GO21" s="146">
        <f>IFERROR(ROUND(VLOOKUP($V21,'CVU IND'!$B$32:$T$43,4+YEAR(GO$2)-YEAR(GERAL!$G$3),FALSE),0),VLOOKUP($V21,GERAL!$B$15:$J$36,9,FALSE))</f>
        <v>638</v>
      </c>
      <c r="GP21" s="146">
        <f>IFERROR(ROUND(VLOOKUP($V21,'CVU IND'!$B$32:$T$43,4+YEAR(GP$2)-YEAR(GERAL!$G$3),FALSE),0),VLOOKUP($V21,GERAL!$B$15:$J$36,9,FALSE))</f>
        <v>638</v>
      </c>
      <c r="GQ21" s="146">
        <f>IFERROR(ROUND(VLOOKUP($V21,'CVU IND'!$B$32:$T$43,4+YEAR(GQ$2)-YEAR(GERAL!$G$3),FALSE),0),VLOOKUP($V21,GERAL!$B$15:$J$36,9,FALSE))</f>
        <v>638</v>
      </c>
      <c r="GR21" s="146">
        <f>IFERROR(ROUND(VLOOKUP($V21,'CVU IND'!$B$32:$T$43,4+YEAR(GR$2)-YEAR(GERAL!$G$3),FALSE),0),VLOOKUP($V21,GERAL!$B$15:$J$36,9,FALSE))</f>
        <v>638</v>
      </c>
      <c r="GS21" s="146">
        <f>IFERROR(ROUND(VLOOKUP($V21,'CVU IND'!$B$32:$T$43,4+YEAR(GS$2)-YEAR(GERAL!$G$3),FALSE),0),VLOOKUP($V21,GERAL!$B$15:$J$36,9,FALSE))</f>
        <v>638</v>
      </c>
      <c r="GT21" s="146">
        <f>IFERROR(ROUND(VLOOKUP($V21,'CVU IND'!$B$32:$T$43,4+YEAR(GT$2)-YEAR(GERAL!$G$3),FALSE),0),VLOOKUP($V21,GERAL!$B$15:$J$36,9,FALSE))</f>
        <v>638</v>
      </c>
      <c r="GU21" s="146">
        <f>IFERROR(ROUND(VLOOKUP($V21,'CVU IND'!$B$32:$T$43,4+YEAR(GU$2)-YEAR(GERAL!$G$3),FALSE),0),VLOOKUP($V21,GERAL!$B$15:$J$36,9,FALSE))</f>
        <v>638</v>
      </c>
      <c r="GV21" s="146" t="e">
        <f>IFERROR(ROUND(VLOOKUP($V21,'CVU IND'!$B$32:$T$42,5+YEAR(GV$2)-YEAR(GERAL!$G$3),FALSE),0),VLOOKUP($B21,GERAL!$B$15:$J$36,9,FALSE))</f>
        <v>#N/A</v>
      </c>
      <c r="GW21" s="146" t="e">
        <f>IFERROR(ROUND(VLOOKUP($V21,'CVU IND'!$B$32:$T$42,5+YEAR(GW$2)-YEAR(GERAL!$G$3),FALSE),0),VLOOKUP($B21,GERAL!$B$15:$J$36,9,FALSE))</f>
        <v>#N/A</v>
      </c>
      <c r="GX21" s="146" t="e">
        <f>IFERROR(ROUND(VLOOKUP($V21,'CVU IND'!$B$32:$T$42,5+YEAR(GX$2)-YEAR(GERAL!$G$3),FALSE),0),VLOOKUP($B21,GERAL!$B$15:$J$36,9,FALSE))</f>
        <v>#N/A</v>
      </c>
      <c r="GY21" s="146" t="e">
        <f>IFERROR(ROUND(VLOOKUP($V21,'CVU IND'!$B$32:$T$42,5+YEAR(GY$2)-YEAR(GERAL!$G$3),FALSE),0),VLOOKUP($B21,GERAL!$B$15:$J$36,9,FALSE))</f>
        <v>#N/A</v>
      </c>
      <c r="GZ21" s="146" t="e">
        <f>IFERROR(ROUND(VLOOKUP($V21,'CVU IND'!$B$32:$T$42,5+YEAR(GZ$2)-YEAR(GERAL!$G$3),FALSE),0),VLOOKUP($B21,GERAL!$B$15:$J$36,9,FALSE))</f>
        <v>#N/A</v>
      </c>
      <c r="HA21" s="146" t="e">
        <f>IFERROR(ROUND(VLOOKUP($V21,'CVU IND'!$B$32:$T$42,5+YEAR(HA$2)-YEAR(GERAL!$G$3),FALSE),0),VLOOKUP($B21,GERAL!$B$15:$J$36,9,FALSE))</f>
        <v>#N/A</v>
      </c>
      <c r="HB21" s="146" t="e">
        <f>IFERROR(ROUND(VLOOKUP($V21,'CVU IND'!$B$32:$T$42,5+YEAR(HB$2)-YEAR(GERAL!$G$3),FALSE),0),VLOOKUP($B21,GERAL!$B$15:$J$36,9,FALSE))</f>
        <v>#N/A</v>
      </c>
      <c r="HC21" s="146" t="e">
        <f>IFERROR(ROUND(VLOOKUP($V21,'CVU IND'!$B$32:$T$42,5+YEAR(HC$2)-YEAR(GERAL!$G$3),FALSE),0),VLOOKUP($B21,GERAL!$B$15:$J$36,9,FALSE))</f>
        <v>#N/A</v>
      </c>
      <c r="HD21" s="146" t="e">
        <f>IFERROR(ROUND(VLOOKUP($V21,'CVU IND'!$B$32:$T$42,5+YEAR(HD$2)-YEAR(GERAL!$G$3),FALSE),0),VLOOKUP($B21,GERAL!$B$15:$J$36,9,FALSE))</f>
        <v>#N/A</v>
      </c>
      <c r="HE21" s="146" t="e">
        <f>IFERROR(ROUND(VLOOKUP($V21,'CVU IND'!$B$32:$T$42,5+YEAR(HE$2)-YEAR(GERAL!$G$3),FALSE),0),VLOOKUP($B21,GERAL!$B$15:$J$36,9,FALSE))</f>
        <v>#N/A</v>
      </c>
      <c r="HF21" s="146" t="e">
        <f>IFERROR(ROUND(VLOOKUP($V21,'CVU IND'!$B$32:$T$42,5+YEAR(HF$2)-YEAR(GERAL!$G$3),FALSE),0),VLOOKUP($B21,GERAL!$B$15:$J$36,9,FALSE))</f>
        <v>#N/A</v>
      </c>
      <c r="HG21" s="146" t="e">
        <f>IFERROR(ROUND(VLOOKUP($V21,'CVU IND'!$B$32:$T$42,5+YEAR(HG$2)-YEAR(GERAL!$G$3),FALSE),0),VLOOKUP($B21,GERAL!$B$15:$J$36,9,FALSE))</f>
        <v>#N/A</v>
      </c>
      <c r="HH21" s="146" t="e">
        <f>IFERROR(ROUND(VLOOKUP($V21,'CVU IND'!$B$32:$T$42,5+YEAR(HH$2)-YEAR(GERAL!$G$3),FALSE),0),VLOOKUP($B21,GERAL!$B$15:$J$36,9,FALSE))</f>
        <v>#N/A</v>
      </c>
      <c r="HI21" s="146" t="e">
        <f>IFERROR(ROUND(VLOOKUP($V21,'CVU IND'!$B$32:$T$42,5+YEAR(HI$2)-YEAR(GERAL!$G$3),FALSE),0),VLOOKUP($B21,GERAL!$B$15:$J$36,9,FALSE))</f>
        <v>#N/A</v>
      </c>
      <c r="HJ21" s="146" t="e">
        <f>IFERROR(ROUND(VLOOKUP($V21,'CVU IND'!$B$32:$T$42,5+YEAR(HJ$2)-YEAR(GERAL!$G$3),FALSE),0),VLOOKUP($B21,GERAL!$B$15:$J$36,9,FALSE))</f>
        <v>#N/A</v>
      </c>
      <c r="HK21" s="146" t="e">
        <f>IFERROR(ROUND(VLOOKUP($V21,'CVU IND'!$B$32:$T$42,5+YEAR(HK$2)-YEAR(GERAL!$G$3),FALSE),0),VLOOKUP($B21,GERAL!$B$15:$J$36,9,FALSE))</f>
        <v>#N/A</v>
      </c>
      <c r="HL21" s="146" t="e">
        <f>IFERROR(ROUND(VLOOKUP($V21,'CVU IND'!$B$32:$T$42,5+YEAR(HL$2)-YEAR(GERAL!$G$3),FALSE),0),VLOOKUP($B21,GERAL!$B$15:$J$36,9,FALSE))</f>
        <v>#N/A</v>
      </c>
      <c r="HM21" s="146" t="e">
        <f>IFERROR(ROUND(VLOOKUP($V21,'CVU IND'!$B$32:$T$42,5+YEAR(HM$2)-YEAR(GERAL!$G$3),FALSE),0),VLOOKUP($B21,GERAL!$B$15:$J$36,9,FALSE))</f>
        <v>#N/A</v>
      </c>
      <c r="HN21" s="146" t="e">
        <f>IFERROR(ROUND(VLOOKUP($V21,'CVU IND'!$B$32:$T$42,5+YEAR(HN$2)-YEAR(GERAL!$G$3),FALSE),0),VLOOKUP($B21,GERAL!$B$15:$J$36,9,FALSE))</f>
        <v>#N/A</v>
      </c>
      <c r="HO21" s="146" t="e">
        <f>IFERROR(ROUND(VLOOKUP($V21,'CVU IND'!$B$32:$T$42,5+YEAR(HO$2)-YEAR(GERAL!$G$3),FALSE),0),VLOOKUP($B21,GERAL!$B$15:$J$36,9,FALSE))</f>
        <v>#N/A</v>
      </c>
      <c r="HP21" s="146" t="e">
        <f>IFERROR(ROUND(VLOOKUP($V21,'CVU IND'!$B$32:$T$42,5+YEAR(HP$2)-YEAR(GERAL!$G$3),FALSE),0),VLOOKUP($B21,GERAL!$B$15:$J$36,9,FALSE))</f>
        <v>#N/A</v>
      </c>
      <c r="HQ21" s="146" t="e">
        <f>IFERROR(ROUND(VLOOKUP($V21,'CVU IND'!$B$32:$T$42,5+YEAR(HQ$2)-YEAR(GERAL!$G$3),FALSE),0),VLOOKUP($B21,GERAL!$B$15:$J$36,9,FALSE))</f>
        <v>#N/A</v>
      </c>
      <c r="HR21" s="146" t="e">
        <f>IFERROR(ROUND(VLOOKUP($V21,'CVU IND'!$B$32:$T$42,5+YEAR(HR$2)-YEAR(GERAL!$G$3),FALSE),0),VLOOKUP($B21,GERAL!$B$15:$J$36,9,FALSE))</f>
        <v>#N/A</v>
      </c>
      <c r="HS21" s="146" t="e">
        <f>IFERROR(ROUND(VLOOKUP($V21,'CVU IND'!$B$32:$T$42,5+YEAR(HS$2)-YEAR(GERAL!$G$3),FALSE),0),VLOOKUP($B21,GERAL!$B$15:$J$36,9,FALSE))</f>
        <v>#N/A</v>
      </c>
      <c r="HT21" s="146" t="e">
        <f>IFERROR(ROUND(VLOOKUP($V21,'CVU IND'!$B$32:$T$42,5+YEAR(HT$2)-YEAR(GERAL!$G$3),FALSE),0),VLOOKUP($B21,GERAL!$B$15:$J$36,9,FALSE))</f>
        <v>#N/A</v>
      </c>
      <c r="HU21" s="146" t="e">
        <f>IFERROR(ROUND(VLOOKUP($V21,'CVU IND'!$B$32:$T$42,5+YEAR(HU$2)-YEAR(GERAL!$G$3),FALSE),0),VLOOKUP($B21,GERAL!$B$15:$J$36,9,FALSE))</f>
        <v>#N/A</v>
      </c>
      <c r="HV21" s="146" t="e">
        <f>IFERROR(ROUND(VLOOKUP($V21,'CVU IND'!$B$32:$T$42,5+YEAR(HV$2)-YEAR(GERAL!$G$3),FALSE),0),VLOOKUP($B21,GERAL!$B$15:$J$36,9,FALSE))</f>
        <v>#N/A</v>
      </c>
      <c r="HW21" s="146" t="e">
        <f>IFERROR(ROUND(VLOOKUP($V21,'CVU IND'!$B$32:$T$42,5+YEAR(HW$2)-YEAR(GERAL!$G$3),FALSE),0),VLOOKUP($B21,GERAL!$B$15:$J$36,9,FALSE))</f>
        <v>#N/A</v>
      </c>
      <c r="HX21" s="146" t="e">
        <f>IFERROR(ROUND(VLOOKUP($V21,'CVU IND'!$B$32:$T$42,5+YEAR(HX$2)-YEAR(GERAL!$G$3),FALSE),0),VLOOKUP($B21,GERAL!$B$15:$J$36,9,FALSE))</f>
        <v>#N/A</v>
      </c>
      <c r="HY21" s="146" t="e">
        <f>IFERROR(ROUND(VLOOKUP($V21,'CVU IND'!$B$32:$T$42,5+YEAR(HY$2)-YEAR(GERAL!$G$3),FALSE),0),VLOOKUP($B21,GERAL!$B$15:$J$36,9,FALSE))</f>
        <v>#N/A</v>
      </c>
      <c r="HZ21" s="146" t="e">
        <f>IFERROR(ROUND(VLOOKUP($V21,'CVU IND'!$B$32:$T$42,5+YEAR(HZ$2)-YEAR(GERAL!$G$3),FALSE),0),VLOOKUP($B21,GERAL!$B$15:$J$36,9,FALSE))</f>
        <v>#N/A</v>
      </c>
      <c r="IA21" s="146" t="e">
        <f>IFERROR(ROUND(VLOOKUP($V21,'CVU IND'!$B$32:$T$42,5+YEAR(IA$2)-YEAR(GERAL!$G$3),FALSE),0),VLOOKUP($B21,GERAL!$B$15:$J$36,9,FALSE))</f>
        <v>#N/A</v>
      </c>
      <c r="IB21" s="146" t="e">
        <f>IFERROR(ROUND(VLOOKUP($V21,'CVU IND'!$B$32:$T$42,5+YEAR(IB$2)-YEAR(GERAL!$G$3),FALSE),0),VLOOKUP($B21,GERAL!$B$15:$J$36,9,FALSE))</f>
        <v>#N/A</v>
      </c>
      <c r="IC21" s="146" t="e">
        <f>IFERROR(ROUND(VLOOKUP($V21,'CVU IND'!$B$32:$T$42,5+YEAR(IC$2)-YEAR(GERAL!$G$3),FALSE),0),VLOOKUP($B21,GERAL!$B$15:$J$36,9,FALSE))</f>
        <v>#N/A</v>
      </c>
      <c r="ID21" s="146" t="e">
        <f>IFERROR(ROUND(VLOOKUP($V21,'CVU IND'!$B$32:$T$42,5+YEAR(ID$2)-YEAR(GERAL!$G$3),FALSE),0),VLOOKUP($B21,GERAL!$B$15:$J$36,9,FALSE))</f>
        <v>#N/A</v>
      </c>
      <c r="IE21" s="146" t="e">
        <f>IFERROR(ROUND(VLOOKUP($V21,'CVU IND'!$B$32:$T$42,5+YEAR(IE$2)-YEAR(GERAL!$G$3),FALSE),0),VLOOKUP($B21,GERAL!$B$15:$J$36,9,FALSE))</f>
        <v>#N/A</v>
      </c>
      <c r="IF21" s="146" t="e">
        <f>IFERROR(ROUND(VLOOKUP($V21,'CVU IND'!$B$32:$T$42,5+YEAR(IF$2)-YEAR(GERAL!$G$3),FALSE),0),VLOOKUP($B21,GERAL!$B$15:$J$36,9,FALSE))</f>
        <v>#N/A</v>
      </c>
      <c r="IG21" s="146" t="e">
        <f>IFERROR(ROUND(VLOOKUP($V21,'CVU IND'!$B$32:$T$42,5+YEAR(IG$2)-YEAR(GERAL!$G$3),FALSE),0),VLOOKUP($B21,GERAL!$B$15:$J$36,9,FALSE))</f>
        <v>#N/A</v>
      </c>
      <c r="IH21" s="146" t="e">
        <f>IFERROR(ROUND(VLOOKUP($V21,'CVU IND'!$B$32:$T$42,5+YEAR(IH$2)-YEAR(GERAL!$G$3),FALSE),0),VLOOKUP($B21,GERAL!$B$15:$J$36,9,FALSE))</f>
        <v>#N/A</v>
      </c>
      <c r="II21" s="146" t="e">
        <f>IFERROR(ROUND(VLOOKUP($V21,'CVU IND'!$B$32:$T$42,5+YEAR(II$2)-YEAR(GERAL!$G$3),FALSE),0),VLOOKUP($B21,GERAL!$B$15:$J$36,9,FALSE))</f>
        <v>#N/A</v>
      </c>
      <c r="IJ21" s="146" t="e">
        <f>IFERROR(ROUND(VLOOKUP($V21,'CVU IND'!$B$32:$T$42,5+YEAR(IJ$2)-YEAR(GERAL!$G$3),FALSE),0),VLOOKUP($B21,GERAL!$B$15:$J$36,9,FALSE))</f>
        <v>#N/A</v>
      </c>
      <c r="IK21" s="146" t="e">
        <f>IFERROR(ROUND(VLOOKUP($V21,'CVU IND'!$B$32:$T$42,5+YEAR(IK$2)-YEAR(GERAL!$G$3),FALSE),0),VLOOKUP($B21,GERAL!$B$15:$J$36,9,FALSE))</f>
        <v>#N/A</v>
      </c>
      <c r="IL21" s="146" t="e">
        <f>IFERROR(ROUND(VLOOKUP($V21,'CVU IND'!$B$32:$T$42,5+YEAR(IL$2)-YEAR(GERAL!$G$3),FALSE),0),VLOOKUP($B21,GERAL!$B$15:$J$36,9,FALSE))</f>
        <v>#N/A</v>
      </c>
      <c r="IM21" s="146" t="e">
        <f>IFERROR(ROUND(VLOOKUP($V21,'CVU IND'!$B$32:$T$42,5+YEAR(IM$2)-YEAR(GERAL!$G$3),FALSE),0),VLOOKUP($B21,GERAL!$B$15:$J$36,9,FALSE))</f>
        <v>#N/A</v>
      </c>
      <c r="IN21" s="146" t="e">
        <f>IFERROR(ROUND(VLOOKUP($V21,'CVU IND'!$B$32:$T$42,5+YEAR(IN$2)-YEAR(GERAL!$G$3),FALSE),0),VLOOKUP($B21,GERAL!$B$15:$J$36,9,FALSE))</f>
        <v>#N/A</v>
      </c>
      <c r="IO21" s="146" t="e">
        <f>IFERROR(ROUND(VLOOKUP($V21,'CVU IND'!$B$32:$T$42,5+YEAR(IO$2)-YEAR(GERAL!$G$3),FALSE),0),VLOOKUP($B21,GERAL!$B$15:$J$36,9,FALSE))</f>
        <v>#N/A</v>
      </c>
      <c r="IP21" s="146" t="e">
        <f>IFERROR(ROUND(VLOOKUP($V21,'CVU IND'!$B$32:$T$42,5+YEAR(IP$2)-YEAR(GERAL!$G$3),FALSE),0),VLOOKUP($B21,GERAL!$B$15:$J$36,9,FALSE))</f>
        <v>#N/A</v>
      </c>
      <c r="IQ21" s="146" t="e">
        <f>IFERROR(ROUND(VLOOKUP($V21,'CVU IND'!$B$32:$T$42,5+YEAR(IQ$2)-YEAR(GERAL!$G$3),FALSE),0),VLOOKUP($B21,GERAL!$B$15:$J$36,9,FALSE))</f>
        <v>#N/A</v>
      </c>
    </row>
    <row r="22" spans="1:251" x14ac:dyDescent="0.25">
      <c r="A22" s="185">
        <v>450</v>
      </c>
      <c r="B22" s="186" t="s">
        <v>411</v>
      </c>
      <c r="C22" s="185">
        <v>1</v>
      </c>
      <c r="D22" s="187">
        <v>0.01</v>
      </c>
      <c r="E22" s="188">
        <f>GERAL!I42*1000</f>
        <v>6674.276794310983</v>
      </c>
      <c r="F22" s="189">
        <f>GERAL!K42</f>
        <v>0</v>
      </c>
      <c r="G22" s="190">
        <f>X22</f>
        <v>350</v>
      </c>
      <c r="H22" s="191" t="str">
        <f t="shared" si="3"/>
        <v>450RD SE</v>
      </c>
      <c r="I22" s="191"/>
      <c r="J22" s="192">
        <f>GERAL!N42</f>
        <v>2026</v>
      </c>
      <c r="K22" s="193">
        <f>J22*12-YEAR(GERAL!$G$3)*12+1</f>
        <v>73</v>
      </c>
      <c r="L22" s="191"/>
      <c r="M22" s="191"/>
      <c r="N22" s="194">
        <v>1</v>
      </c>
      <c r="O22" s="191">
        <v>1</v>
      </c>
      <c r="P22" s="195">
        <f>(1-GERAL!P41/100)*(1-GERAL!Q41/100)</f>
        <v>1</v>
      </c>
      <c r="V22" s="155" t="s">
        <v>204</v>
      </c>
      <c r="X22" s="146">
        <f>IFERROR(ROUND(VLOOKUP($V22,'CVU IND'!$B$32:$T$44,4+YEAR(X$2)-YEAR(GERAL!$G$3),FALSE),0),VLOOKUP($V22,GERAL!$B$15:$J$36,9,FALSE))</f>
        <v>350</v>
      </c>
      <c r="Y22" s="146">
        <f>IFERROR(ROUND(VLOOKUP($V22,'CVU IND'!$B$32:$T$44,4+YEAR(Y$2)-YEAR(GERAL!$G$3),FALSE),0),VLOOKUP($V22,GERAL!$B$15:$J$36,9,FALSE))</f>
        <v>350</v>
      </c>
      <c r="Z22" s="146">
        <f>IFERROR(ROUND(VLOOKUP($V22,'CVU IND'!$B$32:$T$44,4+YEAR(Z$2)-YEAR(GERAL!$G$3),FALSE),0),VLOOKUP($V22,GERAL!$B$15:$J$36,9,FALSE))</f>
        <v>350</v>
      </c>
      <c r="AA22" s="146">
        <f>IFERROR(ROUND(VLOOKUP($V22,'CVU IND'!$B$32:$T$44,4+YEAR(AA$2)-YEAR(GERAL!$G$3),FALSE),0),VLOOKUP($V22,GERAL!$B$15:$J$36,9,FALSE))</f>
        <v>350</v>
      </c>
      <c r="AB22" s="146">
        <f>IFERROR(ROUND(VLOOKUP($V22,'CVU IND'!$B$32:$T$44,4+YEAR(AB$2)-YEAR(GERAL!$G$3),FALSE),0),VLOOKUP($V22,GERAL!$B$15:$J$36,9,FALSE))</f>
        <v>350</v>
      </c>
      <c r="AC22" s="146">
        <f>IFERROR(ROUND(VLOOKUP($V22,'CVU IND'!$B$32:$T$44,4+YEAR(AC$2)-YEAR(GERAL!$G$3),FALSE),0),VLOOKUP($V22,GERAL!$B$15:$J$36,9,FALSE))</f>
        <v>350</v>
      </c>
      <c r="AD22" s="146">
        <f>IFERROR(ROUND(VLOOKUP($V22,'CVU IND'!$B$32:$T$44,4+YEAR(AD$2)-YEAR(GERAL!$G$3),FALSE),0),VLOOKUP($V22,GERAL!$B$15:$J$36,9,FALSE))</f>
        <v>350</v>
      </c>
      <c r="AE22" s="146">
        <f>IFERROR(ROUND(VLOOKUP($V22,'CVU IND'!$B$32:$T$44,4+YEAR(AE$2)-YEAR(GERAL!$G$3),FALSE),0),VLOOKUP($V22,GERAL!$B$15:$J$36,9,FALSE))</f>
        <v>350</v>
      </c>
      <c r="AF22" s="146">
        <f>IFERROR(ROUND(VLOOKUP($V22,'CVU IND'!$B$32:$T$44,4+YEAR(AF$2)-YEAR(GERAL!$G$3),FALSE),0),VLOOKUP($V22,GERAL!$B$15:$J$36,9,FALSE))</f>
        <v>350</v>
      </c>
      <c r="AG22" s="146">
        <f>IFERROR(ROUND(VLOOKUP($V22,'CVU IND'!$B$32:$T$44,4+YEAR(AG$2)-YEAR(GERAL!$G$3),FALSE),0),VLOOKUP($V22,GERAL!$B$15:$J$36,9,FALSE))</f>
        <v>350</v>
      </c>
      <c r="AH22" s="146">
        <f>IFERROR(ROUND(VLOOKUP($V22,'CVU IND'!$B$32:$T$44,4+YEAR(AH$2)-YEAR(GERAL!$G$3),FALSE),0),VLOOKUP($V22,GERAL!$B$15:$J$36,9,FALSE))</f>
        <v>350</v>
      </c>
      <c r="AI22" s="146">
        <f>IFERROR(ROUND(VLOOKUP($V22,'CVU IND'!$B$32:$T$44,4+YEAR(AI$2)-YEAR(GERAL!$G$3),FALSE),0),VLOOKUP($V22,GERAL!$B$15:$J$36,9,FALSE))</f>
        <v>350</v>
      </c>
      <c r="AJ22" s="146">
        <f>IFERROR(ROUND(VLOOKUP($V22,'CVU IND'!$B$32:$T$44,4+YEAR(AJ$2)-YEAR(GERAL!$G$3),FALSE),0),VLOOKUP($V22,GERAL!$B$15:$J$36,9,FALSE))</f>
        <v>352</v>
      </c>
      <c r="AK22" s="146">
        <f>IFERROR(ROUND(VLOOKUP($V22,'CVU IND'!$B$32:$T$44,4+YEAR(AK$2)-YEAR(GERAL!$G$3),FALSE),0),VLOOKUP($V22,GERAL!$B$15:$J$36,9,FALSE))</f>
        <v>352</v>
      </c>
      <c r="AL22" s="146">
        <f>IFERROR(ROUND(VLOOKUP($V22,'CVU IND'!$B$32:$T$44,4+YEAR(AL$2)-YEAR(GERAL!$G$3),FALSE),0),VLOOKUP($V22,GERAL!$B$15:$J$36,9,FALSE))</f>
        <v>352</v>
      </c>
      <c r="AM22" s="146">
        <f>IFERROR(ROUND(VLOOKUP($V22,'CVU IND'!$B$32:$T$44,4+YEAR(AM$2)-YEAR(GERAL!$G$3),FALSE),0),VLOOKUP($V22,GERAL!$B$15:$J$36,9,FALSE))</f>
        <v>352</v>
      </c>
      <c r="AN22" s="146">
        <f>IFERROR(ROUND(VLOOKUP($V22,'CVU IND'!$B$32:$T$44,4+YEAR(AN$2)-YEAR(GERAL!$G$3),FALSE),0),VLOOKUP($V22,GERAL!$B$15:$J$36,9,FALSE))</f>
        <v>352</v>
      </c>
      <c r="AO22" s="146">
        <f>IFERROR(ROUND(VLOOKUP($V22,'CVU IND'!$B$32:$T$44,4+YEAR(AO$2)-YEAR(GERAL!$G$3),FALSE),0),VLOOKUP($V22,GERAL!$B$15:$J$36,9,FALSE))</f>
        <v>352</v>
      </c>
      <c r="AP22" s="146">
        <f>IFERROR(ROUND(VLOOKUP($V22,'CVU IND'!$B$32:$T$44,4+YEAR(AP$2)-YEAR(GERAL!$G$3),FALSE),0),VLOOKUP($V22,GERAL!$B$15:$J$36,9,FALSE))</f>
        <v>352</v>
      </c>
      <c r="AQ22" s="146">
        <f>IFERROR(ROUND(VLOOKUP($V22,'CVU IND'!$B$32:$T$44,4+YEAR(AQ$2)-YEAR(GERAL!$G$3),FALSE),0),VLOOKUP($V22,GERAL!$B$15:$J$36,9,FALSE))</f>
        <v>352</v>
      </c>
      <c r="AR22" s="146">
        <f>IFERROR(ROUND(VLOOKUP($V22,'CVU IND'!$B$32:$T$44,4+YEAR(AR$2)-YEAR(GERAL!$G$3),FALSE),0),VLOOKUP($V22,GERAL!$B$15:$J$36,9,FALSE))</f>
        <v>352</v>
      </c>
      <c r="AS22" s="146">
        <f>IFERROR(ROUND(VLOOKUP($V22,'CVU IND'!$B$32:$T$44,4+YEAR(AS$2)-YEAR(GERAL!$G$3),FALSE),0),VLOOKUP($V22,GERAL!$B$15:$J$36,9,FALSE))</f>
        <v>352</v>
      </c>
      <c r="AT22" s="146">
        <f>IFERROR(ROUND(VLOOKUP($V22,'CVU IND'!$B$32:$T$44,4+YEAR(AT$2)-YEAR(GERAL!$G$3),FALSE),0),VLOOKUP($V22,GERAL!$B$15:$J$36,9,FALSE))</f>
        <v>352</v>
      </c>
      <c r="AU22" s="146">
        <f>IFERROR(ROUND(VLOOKUP($V22,'CVU IND'!$B$32:$T$44,4+YEAR(AU$2)-YEAR(GERAL!$G$3),FALSE),0),VLOOKUP($V22,GERAL!$B$15:$J$36,9,FALSE))</f>
        <v>352</v>
      </c>
      <c r="AV22" s="146">
        <f>IFERROR(ROUND(VLOOKUP($V22,'CVU IND'!$B$32:$T$44,4+YEAR(AV$2)-YEAR(GERAL!$G$3),FALSE),0),VLOOKUP($V22,GERAL!$B$15:$J$36,9,FALSE))</f>
        <v>355</v>
      </c>
      <c r="AW22" s="146">
        <f>IFERROR(ROUND(VLOOKUP($V22,'CVU IND'!$B$32:$T$44,4+YEAR(AW$2)-YEAR(GERAL!$G$3),FALSE),0),VLOOKUP($V22,GERAL!$B$15:$J$36,9,FALSE))</f>
        <v>355</v>
      </c>
      <c r="AX22" s="146">
        <f>IFERROR(ROUND(VLOOKUP($V22,'CVU IND'!$B$32:$T$44,4+YEAR(AX$2)-YEAR(GERAL!$G$3),FALSE),0),VLOOKUP($V22,GERAL!$B$15:$J$36,9,FALSE))</f>
        <v>355</v>
      </c>
      <c r="AY22" s="146">
        <f>IFERROR(ROUND(VLOOKUP($V22,'CVU IND'!$B$32:$T$44,4+YEAR(AY$2)-YEAR(GERAL!$G$3),FALSE),0),VLOOKUP($V22,GERAL!$B$15:$J$36,9,FALSE))</f>
        <v>355</v>
      </c>
      <c r="AZ22" s="146">
        <f>IFERROR(ROUND(VLOOKUP($V22,'CVU IND'!$B$32:$T$44,4+YEAR(AZ$2)-YEAR(GERAL!$G$3),FALSE),0),VLOOKUP($V22,GERAL!$B$15:$J$36,9,FALSE))</f>
        <v>355</v>
      </c>
      <c r="BA22" s="146">
        <f>IFERROR(ROUND(VLOOKUP($V22,'CVU IND'!$B$32:$T$44,4+YEAR(BA$2)-YEAR(GERAL!$G$3),FALSE),0),VLOOKUP($V22,GERAL!$B$15:$J$36,9,FALSE))</f>
        <v>355</v>
      </c>
      <c r="BB22" s="146">
        <f>IFERROR(ROUND(VLOOKUP($V22,'CVU IND'!$B$32:$T$44,4+YEAR(BB$2)-YEAR(GERAL!$G$3),FALSE),0),VLOOKUP($V22,GERAL!$B$15:$J$36,9,FALSE))</f>
        <v>355</v>
      </c>
      <c r="BC22" s="146">
        <f>IFERROR(ROUND(VLOOKUP($V22,'CVU IND'!$B$32:$T$44,4+YEAR(BC$2)-YEAR(GERAL!$G$3),FALSE),0),VLOOKUP($V22,GERAL!$B$15:$J$36,9,FALSE))</f>
        <v>355</v>
      </c>
      <c r="BD22" s="146">
        <f>IFERROR(ROUND(VLOOKUP($V22,'CVU IND'!$B$32:$T$44,4+YEAR(BD$2)-YEAR(GERAL!$G$3),FALSE),0),VLOOKUP($V22,GERAL!$B$15:$J$36,9,FALSE))</f>
        <v>355</v>
      </c>
      <c r="BE22" s="146">
        <f>IFERROR(ROUND(VLOOKUP($V22,'CVU IND'!$B$32:$T$44,4+YEAR(BE$2)-YEAR(GERAL!$G$3),FALSE),0),VLOOKUP($V22,GERAL!$B$15:$J$36,9,FALSE))</f>
        <v>355</v>
      </c>
      <c r="BF22" s="146">
        <f>IFERROR(ROUND(VLOOKUP($V22,'CVU IND'!$B$32:$T$44,4+YEAR(BF$2)-YEAR(GERAL!$G$3),FALSE),0),VLOOKUP($V22,GERAL!$B$15:$J$36,9,FALSE))</f>
        <v>355</v>
      </c>
      <c r="BG22" s="146">
        <f>IFERROR(ROUND(VLOOKUP($V22,'CVU IND'!$B$32:$T$44,4+YEAR(BG$2)-YEAR(GERAL!$G$3),FALSE),0),VLOOKUP($V22,GERAL!$B$15:$J$36,9,FALSE))</f>
        <v>355</v>
      </c>
      <c r="BH22" s="146">
        <f>IFERROR(ROUND(VLOOKUP($V22,'CVU IND'!$B$32:$T$44,4+YEAR(BH$2)-YEAR(GERAL!$G$3),FALSE),0),VLOOKUP($V22,GERAL!$B$15:$J$36,9,FALSE))</f>
        <v>358</v>
      </c>
      <c r="BI22" s="146">
        <f>IFERROR(ROUND(VLOOKUP($V22,'CVU IND'!$B$32:$T$44,4+YEAR(BI$2)-YEAR(GERAL!$G$3),FALSE),0),VLOOKUP($V22,GERAL!$B$15:$J$36,9,FALSE))</f>
        <v>358</v>
      </c>
      <c r="BJ22" s="146">
        <f>IFERROR(ROUND(VLOOKUP($V22,'CVU IND'!$B$32:$T$44,4+YEAR(BJ$2)-YEAR(GERAL!$G$3),FALSE),0),VLOOKUP($V22,GERAL!$B$15:$J$36,9,FALSE))</f>
        <v>358</v>
      </c>
      <c r="BK22" s="146">
        <f>IFERROR(ROUND(VLOOKUP($V22,'CVU IND'!$B$32:$T$44,4+YEAR(BK$2)-YEAR(GERAL!$G$3),FALSE),0),VLOOKUP($V22,GERAL!$B$15:$J$36,9,FALSE))</f>
        <v>358</v>
      </c>
      <c r="BL22" s="146">
        <f>IFERROR(ROUND(VLOOKUP($V22,'CVU IND'!$B$32:$T$44,4+YEAR(BL$2)-YEAR(GERAL!$G$3),FALSE),0),VLOOKUP($V22,GERAL!$B$15:$J$36,9,FALSE))</f>
        <v>358</v>
      </c>
      <c r="BM22" s="146">
        <f>IFERROR(ROUND(VLOOKUP($V22,'CVU IND'!$B$32:$T$44,4+YEAR(BM$2)-YEAR(GERAL!$G$3),FALSE),0),VLOOKUP($V22,GERAL!$B$15:$J$36,9,FALSE))</f>
        <v>358</v>
      </c>
      <c r="BN22" s="146">
        <f>IFERROR(ROUND(VLOOKUP($V22,'CVU IND'!$B$32:$T$44,4+YEAR(BN$2)-YEAR(GERAL!$G$3),FALSE),0),VLOOKUP($V22,GERAL!$B$15:$J$36,9,FALSE))</f>
        <v>358</v>
      </c>
      <c r="BO22" s="146">
        <f>IFERROR(ROUND(VLOOKUP($V22,'CVU IND'!$B$32:$T$44,4+YEAR(BO$2)-YEAR(GERAL!$G$3),FALSE),0),VLOOKUP($V22,GERAL!$B$15:$J$36,9,FALSE))</f>
        <v>358</v>
      </c>
      <c r="BP22" s="146">
        <f>IFERROR(ROUND(VLOOKUP($V22,'CVU IND'!$B$32:$T$44,4+YEAR(BP$2)-YEAR(GERAL!$G$3),FALSE),0),VLOOKUP($V22,GERAL!$B$15:$J$36,9,FALSE))</f>
        <v>358</v>
      </c>
      <c r="BQ22" s="146">
        <f>IFERROR(ROUND(VLOOKUP($V22,'CVU IND'!$B$32:$T$44,4+YEAR(BQ$2)-YEAR(GERAL!$G$3),FALSE),0),VLOOKUP($V22,GERAL!$B$15:$J$36,9,FALSE))</f>
        <v>358</v>
      </c>
      <c r="BR22" s="146">
        <f>IFERROR(ROUND(VLOOKUP($V22,'CVU IND'!$B$32:$T$44,4+YEAR(BR$2)-YEAR(GERAL!$G$3),FALSE),0),VLOOKUP($V22,GERAL!$B$15:$J$36,9,FALSE))</f>
        <v>358</v>
      </c>
      <c r="BS22" s="146">
        <f>IFERROR(ROUND(VLOOKUP($V22,'CVU IND'!$B$32:$T$44,4+YEAR(BS$2)-YEAR(GERAL!$G$3),FALSE),0),VLOOKUP($V22,GERAL!$B$15:$J$36,9,FALSE))</f>
        <v>358</v>
      </c>
      <c r="BT22" s="146">
        <f>IFERROR(ROUND(VLOOKUP($V22,'CVU IND'!$B$32:$T$44,4+YEAR(BT$2)-YEAR(GERAL!$G$3),FALSE),0),VLOOKUP($V22,GERAL!$B$15:$J$36,9,FALSE))</f>
        <v>360</v>
      </c>
      <c r="BU22" s="146">
        <f>IFERROR(ROUND(VLOOKUP($V22,'CVU IND'!$B$32:$T$44,4+YEAR(BU$2)-YEAR(GERAL!$G$3),FALSE),0),VLOOKUP($V22,GERAL!$B$15:$J$36,9,FALSE))</f>
        <v>360</v>
      </c>
      <c r="BV22" s="146">
        <f>IFERROR(ROUND(VLOOKUP($V22,'CVU IND'!$B$32:$T$44,4+YEAR(BV$2)-YEAR(GERAL!$G$3),FALSE),0),VLOOKUP($V22,GERAL!$B$15:$J$36,9,FALSE))</f>
        <v>360</v>
      </c>
      <c r="BW22" s="146">
        <f>IFERROR(ROUND(VLOOKUP($V22,'CVU IND'!$B$32:$T$44,4+YEAR(BW$2)-YEAR(GERAL!$G$3),FALSE),0),VLOOKUP($V22,GERAL!$B$15:$J$36,9,FALSE))</f>
        <v>360</v>
      </c>
      <c r="BX22" s="146">
        <f>IFERROR(ROUND(VLOOKUP($V22,'CVU IND'!$B$32:$T$44,4+YEAR(BX$2)-YEAR(GERAL!$G$3),FALSE),0),VLOOKUP($V22,GERAL!$B$15:$J$36,9,FALSE))</f>
        <v>360</v>
      </c>
      <c r="BY22" s="146">
        <f>IFERROR(ROUND(VLOOKUP($V22,'CVU IND'!$B$32:$T$44,4+YEAR(BY$2)-YEAR(GERAL!$G$3),FALSE),0),VLOOKUP($V22,GERAL!$B$15:$J$36,9,FALSE))</f>
        <v>360</v>
      </c>
      <c r="BZ22" s="146">
        <f>IFERROR(ROUND(VLOOKUP($V22,'CVU IND'!$B$32:$T$44,4+YEAR(BZ$2)-YEAR(GERAL!$G$3),FALSE),0),VLOOKUP($V22,GERAL!$B$15:$J$36,9,FALSE))</f>
        <v>360</v>
      </c>
      <c r="CA22" s="146">
        <f>IFERROR(ROUND(VLOOKUP($V22,'CVU IND'!$B$32:$T$44,4+YEAR(CA$2)-YEAR(GERAL!$G$3),FALSE),0),VLOOKUP($V22,GERAL!$B$15:$J$36,9,FALSE))</f>
        <v>360</v>
      </c>
      <c r="CB22" s="146">
        <f>IFERROR(ROUND(VLOOKUP($V22,'CVU IND'!$B$32:$T$44,4+YEAR(CB$2)-YEAR(GERAL!$G$3),FALSE),0),VLOOKUP($V22,GERAL!$B$15:$J$36,9,FALSE))</f>
        <v>360</v>
      </c>
      <c r="CC22" s="146">
        <f>IFERROR(ROUND(VLOOKUP($V22,'CVU IND'!$B$32:$T$44,4+YEAR(CC$2)-YEAR(GERAL!$G$3),FALSE),0),VLOOKUP($V22,GERAL!$B$15:$J$36,9,FALSE))</f>
        <v>360</v>
      </c>
      <c r="CD22" s="146">
        <f>IFERROR(ROUND(VLOOKUP($V22,'CVU IND'!$B$32:$T$44,4+YEAR(CD$2)-YEAR(GERAL!$G$3),FALSE),0),VLOOKUP($V22,GERAL!$B$15:$J$36,9,FALSE))</f>
        <v>360</v>
      </c>
      <c r="CE22" s="146">
        <f>IFERROR(ROUND(VLOOKUP($V22,'CVU IND'!$B$32:$T$44,4+YEAR(CE$2)-YEAR(GERAL!$G$3),FALSE),0),VLOOKUP($V22,GERAL!$B$15:$J$36,9,FALSE))</f>
        <v>360</v>
      </c>
      <c r="CF22" s="146">
        <f>IFERROR(ROUND(VLOOKUP($V22,'CVU IND'!$B$32:$T$44,4+YEAR(CF$2)-YEAR(GERAL!$G$3),FALSE),0),VLOOKUP($V22,GERAL!$B$15:$J$36,9,FALSE))</f>
        <v>363</v>
      </c>
      <c r="CG22" s="146">
        <f>IFERROR(ROUND(VLOOKUP($V22,'CVU IND'!$B$32:$T$44,4+YEAR(CG$2)-YEAR(GERAL!$G$3),FALSE),0),VLOOKUP($V22,GERAL!$B$15:$J$36,9,FALSE))</f>
        <v>363</v>
      </c>
      <c r="CH22" s="146">
        <f>IFERROR(ROUND(VLOOKUP($V22,'CVU IND'!$B$32:$T$44,4+YEAR(CH$2)-YEAR(GERAL!$G$3),FALSE),0),VLOOKUP($V22,GERAL!$B$15:$J$36,9,FALSE))</f>
        <v>363</v>
      </c>
      <c r="CI22" s="146">
        <f>IFERROR(ROUND(VLOOKUP($V22,'CVU IND'!$B$32:$T$44,4+YEAR(CI$2)-YEAR(GERAL!$G$3),FALSE),0),VLOOKUP($V22,GERAL!$B$15:$J$36,9,FALSE))</f>
        <v>363</v>
      </c>
      <c r="CJ22" s="146">
        <f>IFERROR(ROUND(VLOOKUP($V22,'CVU IND'!$B$32:$T$44,4+YEAR(CJ$2)-YEAR(GERAL!$G$3),FALSE),0),VLOOKUP($V22,GERAL!$B$15:$J$36,9,FALSE))</f>
        <v>363</v>
      </c>
      <c r="CK22" s="146">
        <f>IFERROR(ROUND(VLOOKUP($V22,'CVU IND'!$B$32:$T$44,4+YEAR(CK$2)-YEAR(GERAL!$G$3),FALSE),0),VLOOKUP($V22,GERAL!$B$15:$J$36,9,FALSE))</f>
        <v>363</v>
      </c>
      <c r="CL22" s="146">
        <f>IFERROR(ROUND(VLOOKUP($V22,'CVU IND'!$B$32:$T$44,4+YEAR(CL$2)-YEAR(GERAL!$G$3),FALSE),0),VLOOKUP($V22,GERAL!$B$15:$J$36,9,FALSE))</f>
        <v>363</v>
      </c>
      <c r="CM22" s="146">
        <f>IFERROR(ROUND(VLOOKUP($V22,'CVU IND'!$B$32:$T$44,4+YEAR(CM$2)-YEAR(GERAL!$G$3),FALSE),0),VLOOKUP($V22,GERAL!$B$15:$J$36,9,FALSE))</f>
        <v>363</v>
      </c>
      <c r="CN22" s="146">
        <f>IFERROR(ROUND(VLOOKUP($V22,'CVU IND'!$B$32:$T$44,4+YEAR(CN$2)-YEAR(GERAL!$G$3),FALSE),0),VLOOKUP($V22,GERAL!$B$15:$J$36,9,FALSE))</f>
        <v>363</v>
      </c>
      <c r="CO22" s="146">
        <f>IFERROR(ROUND(VLOOKUP($V22,'CVU IND'!$B$32:$T$44,4+YEAR(CO$2)-YEAR(GERAL!$G$3),FALSE),0),VLOOKUP($V22,GERAL!$B$15:$J$36,9,FALSE))</f>
        <v>363</v>
      </c>
      <c r="CP22" s="146">
        <f>IFERROR(ROUND(VLOOKUP($V22,'CVU IND'!$B$32:$T$44,4+YEAR(CP$2)-YEAR(GERAL!$G$3),FALSE),0),VLOOKUP($V22,GERAL!$B$15:$J$36,9,FALSE))</f>
        <v>363</v>
      </c>
      <c r="CQ22" s="146">
        <f>IFERROR(ROUND(VLOOKUP($V22,'CVU IND'!$B$32:$T$44,4+YEAR(CQ$2)-YEAR(GERAL!$G$3),FALSE),0),VLOOKUP($V22,GERAL!$B$15:$J$36,9,FALSE))</f>
        <v>363</v>
      </c>
      <c r="CR22" s="146">
        <f>IFERROR(ROUND(VLOOKUP($V22,'CVU IND'!$B$32:$T$44,4+YEAR(CR$2)-YEAR(GERAL!$G$3),FALSE),0),VLOOKUP($V22,GERAL!$B$15:$J$36,9,FALSE))</f>
        <v>366</v>
      </c>
      <c r="CS22" s="146">
        <f>IFERROR(ROUND(VLOOKUP($V22,'CVU IND'!$B$32:$T$44,4+YEAR(CS$2)-YEAR(GERAL!$G$3),FALSE),0),VLOOKUP($V22,GERAL!$B$15:$J$36,9,FALSE))</f>
        <v>366</v>
      </c>
      <c r="CT22" s="146">
        <f>IFERROR(ROUND(VLOOKUP($V22,'CVU IND'!$B$32:$T$44,4+YEAR(CT$2)-YEAR(GERAL!$G$3),FALSE),0),VLOOKUP($V22,GERAL!$B$15:$J$36,9,FALSE))</f>
        <v>366</v>
      </c>
      <c r="CU22" s="146">
        <f>IFERROR(ROUND(VLOOKUP($V22,'CVU IND'!$B$32:$T$44,4+YEAR(CU$2)-YEAR(GERAL!$G$3),FALSE),0),VLOOKUP($V22,GERAL!$B$15:$J$36,9,FALSE))</f>
        <v>366</v>
      </c>
      <c r="CV22" s="146">
        <f>IFERROR(ROUND(VLOOKUP($V22,'CVU IND'!$B$32:$T$44,4+YEAR(CV$2)-YEAR(GERAL!$G$3),FALSE),0),VLOOKUP($V22,GERAL!$B$15:$J$36,9,FALSE))</f>
        <v>366</v>
      </c>
      <c r="CW22" s="146">
        <f>IFERROR(ROUND(VLOOKUP($V22,'CVU IND'!$B$32:$T$44,4+YEAR(CW$2)-YEAR(GERAL!$G$3),FALSE),0),VLOOKUP($V22,GERAL!$B$15:$J$36,9,FALSE))</f>
        <v>366</v>
      </c>
      <c r="CX22" s="146">
        <f>IFERROR(ROUND(VLOOKUP($V22,'CVU IND'!$B$32:$T$44,4+YEAR(CX$2)-YEAR(GERAL!$G$3),FALSE),0),VLOOKUP($V22,GERAL!$B$15:$J$36,9,FALSE))</f>
        <v>366</v>
      </c>
      <c r="CY22" s="146">
        <f>IFERROR(ROUND(VLOOKUP($V22,'CVU IND'!$B$32:$T$44,4+YEAR(CY$2)-YEAR(GERAL!$G$3),FALSE),0),VLOOKUP($V22,GERAL!$B$15:$J$36,9,FALSE))</f>
        <v>366</v>
      </c>
      <c r="CZ22" s="146">
        <f>IFERROR(ROUND(VLOOKUP($V22,'CVU IND'!$B$32:$T$44,4+YEAR(CZ$2)-YEAR(GERAL!$G$3),FALSE),0),VLOOKUP($V22,GERAL!$B$15:$J$36,9,FALSE))</f>
        <v>366</v>
      </c>
      <c r="DA22" s="146">
        <f>IFERROR(ROUND(VLOOKUP($V22,'CVU IND'!$B$32:$T$44,4+YEAR(DA$2)-YEAR(GERAL!$G$3),FALSE),0),VLOOKUP($V22,GERAL!$B$15:$J$36,9,FALSE))</f>
        <v>366</v>
      </c>
      <c r="DB22" s="146">
        <f>IFERROR(ROUND(VLOOKUP($V22,'CVU IND'!$B$32:$T$44,4+YEAR(DB$2)-YEAR(GERAL!$G$3),FALSE),0),VLOOKUP($V22,GERAL!$B$15:$J$36,9,FALSE))</f>
        <v>366</v>
      </c>
      <c r="DC22" s="146">
        <f>IFERROR(ROUND(VLOOKUP($V22,'CVU IND'!$B$32:$T$44,4+YEAR(DC$2)-YEAR(GERAL!$G$3),FALSE),0),VLOOKUP($V22,GERAL!$B$15:$J$36,9,FALSE))</f>
        <v>366</v>
      </c>
      <c r="DD22" s="146">
        <f>IFERROR(ROUND(VLOOKUP($V22,'CVU IND'!$B$32:$T$44,4+YEAR(DD$2)-YEAR(GERAL!$G$3),FALSE),0),VLOOKUP($V22,GERAL!$B$15:$J$36,9,FALSE))</f>
        <v>368</v>
      </c>
      <c r="DE22" s="146">
        <f>IFERROR(ROUND(VLOOKUP($V22,'CVU IND'!$B$32:$T$44,4+YEAR(DE$2)-YEAR(GERAL!$G$3),FALSE),0),VLOOKUP($V22,GERAL!$B$15:$J$36,9,FALSE))</f>
        <v>368</v>
      </c>
      <c r="DF22" s="146">
        <f>IFERROR(ROUND(VLOOKUP($V22,'CVU IND'!$B$32:$T$44,4+YEAR(DF$2)-YEAR(GERAL!$G$3),FALSE),0),VLOOKUP($V22,GERAL!$B$15:$J$36,9,FALSE))</f>
        <v>368</v>
      </c>
      <c r="DG22" s="146">
        <f>IFERROR(ROUND(VLOOKUP($V22,'CVU IND'!$B$32:$T$44,4+YEAR(DG$2)-YEAR(GERAL!$G$3),FALSE),0),VLOOKUP($V22,GERAL!$B$15:$J$36,9,FALSE))</f>
        <v>368</v>
      </c>
      <c r="DH22" s="146">
        <f>IFERROR(ROUND(VLOOKUP($V22,'CVU IND'!$B$32:$T$44,4+YEAR(DH$2)-YEAR(GERAL!$G$3),FALSE),0),VLOOKUP($V22,GERAL!$B$15:$J$36,9,FALSE))</f>
        <v>368</v>
      </c>
      <c r="DI22" s="146">
        <f>IFERROR(ROUND(VLOOKUP($V22,'CVU IND'!$B$32:$T$44,4+YEAR(DI$2)-YEAR(GERAL!$G$3),FALSE),0),VLOOKUP($V22,GERAL!$B$15:$J$36,9,FALSE))</f>
        <v>368</v>
      </c>
      <c r="DJ22" s="146">
        <f>IFERROR(ROUND(VLOOKUP($V22,'CVU IND'!$B$32:$T$44,4+YEAR(DJ$2)-YEAR(GERAL!$G$3),FALSE),0),VLOOKUP($V22,GERAL!$B$15:$J$36,9,FALSE))</f>
        <v>368</v>
      </c>
      <c r="DK22" s="146">
        <f>IFERROR(ROUND(VLOOKUP($V22,'CVU IND'!$B$32:$T$44,4+YEAR(DK$2)-YEAR(GERAL!$G$3),FALSE),0),VLOOKUP($V22,GERAL!$B$15:$J$36,9,FALSE))</f>
        <v>368</v>
      </c>
      <c r="DL22" s="146">
        <f>IFERROR(ROUND(VLOOKUP($V22,'CVU IND'!$B$32:$T$44,4+YEAR(DL$2)-YEAR(GERAL!$G$3),FALSE),0),VLOOKUP($V22,GERAL!$B$15:$J$36,9,FALSE))</f>
        <v>368</v>
      </c>
      <c r="DM22" s="146">
        <f>IFERROR(ROUND(VLOOKUP($V22,'CVU IND'!$B$32:$T$44,4+YEAR(DM$2)-YEAR(GERAL!$G$3),FALSE),0),VLOOKUP($V22,GERAL!$B$15:$J$36,9,FALSE))</f>
        <v>368</v>
      </c>
      <c r="DN22" s="146">
        <f>IFERROR(ROUND(VLOOKUP($V22,'CVU IND'!$B$32:$T$44,4+YEAR(DN$2)-YEAR(GERAL!$G$3),FALSE),0),VLOOKUP($V22,GERAL!$B$15:$J$36,9,FALSE))</f>
        <v>368</v>
      </c>
      <c r="DO22" s="146">
        <f>IFERROR(ROUND(VLOOKUP($V22,'CVU IND'!$B$32:$T$44,4+YEAR(DO$2)-YEAR(GERAL!$G$3),FALSE),0),VLOOKUP($V22,GERAL!$B$15:$J$36,9,FALSE))</f>
        <v>368</v>
      </c>
      <c r="DP22" s="146">
        <f>IFERROR(ROUND(VLOOKUP($V22,'CVU IND'!$B$32:$T$44,4+YEAR(DP$2)-YEAR(GERAL!$G$3),FALSE),0),VLOOKUP($V22,GERAL!$B$15:$J$36,9,FALSE))</f>
        <v>371</v>
      </c>
      <c r="DQ22" s="146">
        <f>IFERROR(ROUND(VLOOKUP($V22,'CVU IND'!$B$32:$T$44,4+YEAR(DQ$2)-YEAR(GERAL!$G$3),FALSE),0),VLOOKUP($V22,GERAL!$B$15:$J$36,9,FALSE))</f>
        <v>371</v>
      </c>
      <c r="DR22" s="146">
        <f>IFERROR(ROUND(VLOOKUP($V22,'CVU IND'!$B$32:$T$44,4+YEAR(DR$2)-YEAR(GERAL!$G$3),FALSE),0),VLOOKUP($V22,GERAL!$B$15:$J$36,9,FALSE))</f>
        <v>371</v>
      </c>
      <c r="DS22" s="146">
        <f>IFERROR(ROUND(VLOOKUP($V22,'CVU IND'!$B$32:$T$44,4+YEAR(DS$2)-YEAR(GERAL!$G$3),FALSE),0),VLOOKUP($V22,GERAL!$B$15:$J$36,9,FALSE))</f>
        <v>371</v>
      </c>
      <c r="DT22" s="146">
        <f>IFERROR(ROUND(VLOOKUP($V22,'CVU IND'!$B$32:$T$44,4+YEAR(DT$2)-YEAR(GERAL!$G$3),FALSE),0),VLOOKUP($V22,GERAL!$B$15:$J$36,9,FALSE))</f>
        <v>371</v>
      </c>
      <c r="DU22" s="146">
        <f>IFERROR(ROUND(VLOOKUP($V22,'CVU IND'!$B$32:$T$44,4+YEAR(DU$2)-YEAR(GERAL!$G$3),FALSE),0),VLOOKUP($V22,GERAL!$B$15:$J$36,9,FALSE))</f>
        <v>371</v>
      </c>
      <c r="DV22" s="146">
        <f>IFERROR(ROUND(VLOOKUP($V22,'CVU IND'!$B$32:$T$44,4+YEAR(DV$2)-YEAR(GERAL!$G$3),FALSE),0),VLOOKUP($V22,GERAL!$B$15:$J$36,9,FALSE))</f>
        <v>371</v>
      </c>
      <c r="DW22" s="146">
        <f>IFERROR(ROUND(VLOOKUP($V22,'CVU IND'!$B$32:$T$44,4+YEAR(DW$2)-YEAR(GERAL!$G$3),FALSE),0),VLOOKUP($V22,GERAL!$B$15:$J$36,9,FALSE))</f>
        <v>371</v>
      </c>
      <c r="DX22" s="146">
        <f>IFERROR(ROUND(VLOOKUP($V22,'CVU IND'!$B$32:$T$44,4+YEAR(DX$2)-YEAR(GERAL!$G$3),FALSE),0),VLOOKUP($V22,GERAL!$B$15:$J$36,9,FALSE))</f>
        <v>371</v>
      </c>
      <c r="DY22" s="146">
        <f>IFERROR(ROUND(VLOOKUP($V22,'CVU IND'!$B$32:$T$44,4+YEAR(DY$2)-YEAR(GERAL!$G$3),FALSE),0),VLOOKUP($V22,GERAL!$B$15:$J$36,9,FALSE))</f>
        <v>371</v>
      </c>
      <c r="DZ22" s="146">
        <f>IFERROR(ROUND(VLOOKUP($V22,'CVU IND'!$B$32:$T$44,4+YEAR(DZ$2)-YEAR(GERAL!$G$3),FALSE),0),VLOOKUP($V22,GERAL!$B$15:$J$36,9,FALSE))</f>
        <v>371</v>
      </c>
      <c r="EA22" s="146">
        <f>IFERROR(ROUND(VLOOKUP($V22,'CVU IND'!$B$32:$T$44,4+YEAR(EA$2)-YEAR(GERAL!$G$3),FALSE),0),VLOOKUP($V22,GERAL!$B$15:$J$36,9,FALSE))</f>
        <v>371</v>
      </c>
      <c r="EB22" s="146">
        <f>IFERROR(ROUND(VLOOKUP($V22,'CVU IND'!$B$32:$T$44,4+YEAR(EB$2)-YEAR(GERAL!$G$3),FALSE),0),VLOOKUP($V22,GERAL!$B$15:$J$36,9,FALSE))</f>
        <v>374</v>
      </c>
      <c r="EC22" s="146">
        <f>IFERROR(ROUND(VLOOKUP($V22,'CVU IND'!$B$32:$T$44,4+YEAR(EC$2)-YEAR(GERAL!$G$3),FALSE),0),VLOOKUP($V22,GERAL!$B$15:$J$36,9,FALSE))</f>
        <v>374</v>
      </c>
      <c r="ED22" s="146">
        <f>IFERROR(ROUND(VLOOKUP($V22,'CVU IND'!$B$32:$T$44,4+YEAR(ED$2)-YEAR(GERAL!$G$3),FALSE),0),VLOOKUP($V22,GERAL!$B$15:$J$36,9,FALSE))</f>
        <v>374</v>
      </c>
      <c r="EE22" s="146">
        <f>IFERROR(ROUND(VLOOKUP($V22,'CVU IND'!$B$32:$T$44,4+YEAR(EE$2)-YEAR(GERAL!$G$3),FALSE),0),VLOOKUP($V22,GERAL!$B$15:$J$36,9,FALSE))</f>
        <v>374</v>
      </c>
      <c r="EF22" s="146">
        <f>IFERROR(ROUND(VLOOKUP($V22,'CVU IND'!$B$32:$T$44,4+YEAR(EF$2)-YEAR(GERAL!$G$3),FALSE),0),VLOOKUP($V22,GERAL!$B$15:$J$36,9,FALSE))</f>
        <v>374</v>
      </c>
      <c r="EG22" s="146">
        <f>IFERROR(ROUND(VLOOKUP($V22,'CVU IND'!$B$32:$T$44,4+YEAR(EG$2)-YEAR(GERAL!$G$3),FALSE),0),VLOOKUP($V22,GERAL!$B$15:$J$36,9,FALSE))</f>
        <v>374</v>
      </c>
      <c r="EH22" s="146">
        <f>IFERROR(ROUND(VLOOKUP($V22,'CVU IND'!$B$32:$T$44,4+YEAR(EH$2)-YEAR(GERAL!$G$3),FALSE),0),VLOOKUP($V22,GERAL!$B$15:$J$36,9,FALSE))</f>
        <v>374</v>
      </c>
      <c r="EI22" s="146">
        <f>IFERROR(ROUND(VLOOKUP($V22,'CVU IND'!$B$32:$T$44,4+YEAR(EI$2)-YEAR(GERAL!$G$3),FALSE),0),VLOOKUP($V22,GERAL!$B$15:$J$36,9,FALSE))</f>
        <v>374</v>
      </c>
      <c r="EJ22" s="146">
        <f>IFERROR(ROUND(VLOOKUP($V22,'CVU IND'!$B$32:$T$44,4+YEAR(EJ$2)-YEAR(GERAL!$G$3),FALSE),0),VLOOKUP($V22,GERAL!$B$15:$J$36,9,FALSE))</f>
        <v>374</v>
      </c>
      <c r="EK22" s="146">
        <f>IFERROR(ROUND(VLOOKUP($V22,'CVU IND'!$B$32:$T$44,4+YEAR(EK$2)-YEAR(GERAL!$G$3),FALSE),0),VLOOKUP($V22,GERAL!$B$15:$J$36,9,FALSE))</f>
        <v>374</v>
      </c>
      <c r="EL22" s="146">
        <f>IFERROR(ROUND(VLOOKUP($V22,'CVU IND'!$B$32:$T$44,4+YEAR(EL$2)-YEAR(GERAL!$G$3),FALSE),0),VLOOKUP($V22,GERAL!$B$15:$J$36,9,FALSE))</f>
        <v>374</v>
      </c>
      <c r="EM22" s="146">
        <f>IFERROR(ROUND(VLOOKUP($V22,'CVU IND'!$B$32:$T$44,4+YEAR(EM$2)-YEAR(GERAL!$G$3),FALSE),0),VLOOKUP($V22,GERAL!$B$15:$J$36,9,FALSE))</f>
        <v>374</v>
      </c>
      <c r="EN22" s="146">
        <f>IFERROR(ROUND(VLOOKUP($V22,'CVU IND'!$B$32:$T$44,4+YEAR(EN$2)-YEAR(GERAL!$G$3),FALSE),0),VLOOKUP($V22,GERAL!$B$15:$J$36,9,FALSE))</f>
        <v>377</v>
      </c>
      <c r="EO22" s="146">
        <f>IFERROR(ROUND(VLOOKUP($V22,'CVU IND'!$B$32:$T$44,4+YEAR(EO$2)-YEAR(GERAL!$G$3),FALSE),0),VLOOKUP($V22,GERAL!$B$15:$J$36,9,FALSE))</f>
        <v>377</v>
      </c>
      <c r="EP22" s="146">
        <f>IFERROR(ROUND(VLOOKUP($V22,'CVU IND'!$B$32:$T$44,4+YEAR(EP$2)-YEAR(GERAL!$G$3),FALSE),0),VLOOKUP($V22,GERAL!$B$15:$J$36,9,FALSE))</f>
        <v>377</v>
      </c>
      <c r="EQ22" s="146">
        <f>IFERROR(ROUND(VLOOKUP($V22,'CVU IND'!$B$32:$T$44,4+YEAR(EQ$2)-YEAR(GERAL!$G$3),FALSE),0),VLOOKUP($V22,GERAL!$B$15:$J$36,9,FALSE))</f>
        <v>377</v>
      </c>
      <c r="ER22" s="146">
        <f>IFERROR(ROUND(VLOOKUP($V22,'CVU IND'!$B$32:$T$44,4+YEAR(ER$2)-YEAR(GERAL!$G$3),FALSE),0),VLOOKUP($V22,GERAL!$B$15:$J$36,9,FALSE))</f>
        <v>377</v>
      </c>
      <c r="ES22" s="146">
        <f>IFERROR(ROUND(VLOOKUP($V22,'CVU IND'!$B$32:$T$44,4+YEAR(ES$2)-YEAR(GERAL!$G$3),FALSE),0),VLOOKUP($V22,GERAL!$B$15:$J$36,9,FALSE))</f>
        <v>377</v>
      </c>
      <c r="ET22" s="146">
        <f>IFERROR(ROUND(VLOOKUP($V22,'CVU IND'!$B$32:$T$44,4+YEAR(ET$2)-YEAR(GERAL!$G$3),FALSE),0),VLOOKUP($V22,GERAL!$B$15:$J$36,9,FALSE))</f>
        <v>377</v>
      </c>
      <c r="EU22" s="146">
        <f>IFERROR(ROUND(VLOOKUP($V22,'CVU IND'!$B$32:$T$44,4+YEAR(EU$2)-YEAR(GERAL!$G$3),FALSE),0),VLOOKUP($V22,GERAL!$B$15:$J$36,9,FALSE))</f>
        <v>377</v>
      </c>
      <c r="EV22" s="146">
        <f>IFERROR(ROUND(VLOOKUP($V22,'CVU IND'!$B$32:$T$44,4+YEAR(EV$2)-YEAR(GERAL!$G$3),FALSE),0),VLOOKUP($V22,GERAL!$B$15:$J$36,9,FALSE))</f>
        <v>377</v>
      </c>
      <c r="EW22" s="146">
        <f>IFERROR(ROUND(VLOOKUP($V22,'CVU IND'!$B$32:$T$44,4+YEAR(EW$2)-YEAR(GERAL!$G$3),FALSE),0),VLOOKUP($V22,GERAL!$B$15:$J$36,9,FALSE))</f>
        <v>377</v>
      </c>
      <c r="EX22" s="146">
        <f>IFERROR(ROUND(VLOOKUP($V22,'CVU IND'!$B$32:$T$44,4+YEAR(EX$2)-YEAR(GERAL!$G$3),FALSE),0),VLOOKUP($V22,GERAL!$B$15:$J$36,9,FALSE))</f>
        <v>377</v>
      </c>
      <c r="EY22" s="146">
        <f>IFERROR(ROUND(VLOOKUP($V22,'CVU IND'!$B$32:$T$44,4+YEAR(EY$2)-YEAR(GERAL!$G$3),FALSE),0),VLOOKUP($V22,GERAL!$B$15:$J$36,9,FALSE))</f>
        <v>377</v>
      </c>
      <c r="EZ22" s="146">
        <f>IFERROR(ROUND(VLOOKUP($V22,'CVU IND'!$B$32:$T$44,4+YEAR(EZ$2)-YEAR(GERAL!$G$3),FALSE),0),VLOOKUP($V22,GERAL!$B$15:$J$36,9,FALSE))</f>
        <v>380</v>
      </c>
      <c r="FA22" s="146">
        <f>IFERROR(ROUND(VLOOKUP($V22,'CVU IND'!$B$32:$T$44,4+YEAR(FA$2)-YEAR(GERAL!$G$3),FALSE),0),VLOOKUP($V22,GERAL!$B$15:$J$36,9,FALSE))</f>
        <v>380</v>
      </c>
      <c r="FB22" s="146">
        <f>IFERROR(ROUND(VLOOKUP($V22,'CVU IND'!$B$32:$T$44,4+YEAR(FB$2)-YEAR(GERAL!$G$3),FALSE),0),VLOOKUP($V22,GERAL!$B$15:$J$36,9,FALSE))</f>
        <v>380</v>
      </c>
      <c r="FC22" s="146">
        <f>IFERROR(ROUND(VLOOKUP($V22,'CVU IND'!$B$32:$T$44,4+YEAR(FC$2)-YEAR(GERAL!$G$3),FALSE),0),VLOOKUP($V22,GERAL!$B$15:$J$36,9,FALSE))</f>
        <v>380</v>
      </c>
      <c r="FD22" s="146">
        <f>IFERROR(ROUND(VLOOKUP($V22,'CVU IND'!$B$32:$T$44,4+YEAR(FD$2)-YEAR(GERAL!$G$3),FALSE),0),VLOOKUP($V22,GERAL!$B$15:$J$36,9,FALSE))</f>
        <v>380</v>
      </c>
      <c r="FE22" s="146">
        <f>IFERROR(ROUND(VLOOKUP($V22,'CVU IND'!$B$32:$T$44,4+YEAR(FE$2)-YEAR(GERAL!$G$3),FALSE),0),VLOOKUP($V22,GERAL!$B$15:$J$36,9,FALSE))</f>
        <v>380</v>
      </c>
      <c r="FF22" s="146">
        <f>IFERROR(ROUND(VLOOKUP($V22,'CVU IND'!$B$32:$T$44,4+YEAR(FF$2)-YEAR(GERAL!$G$3),FALSE),0),VLOOKUP($V22,GERAL!$B$15:$J$36,9,FALSE))</f>
        <v>380</v>
      </c>
      <c r="FG22" s="146">
        <f>IFERROR(ROUND(VLOOKUP($V22,'CVU IND'!$B$32:$T$44,4+YEAR(FG$2)-YEAR(GERAL!$G$3),FALSE),0),VLOOKUP($V22,GERAL!$B$15:$J$36,9,FALSE))</f>
        <v>380</v>
      </c>
      <c r="FH22" s="146">
        <f>IFERROR(ROUND(VLOOKUP($V22,'CVU IND'!$B$32:$T$44,4+YEAR(FH$2)-YEAR(GERAL!$G$3),FALSE),0),VLOOKUP($V22,GERAL!$B$15:$J$36,9,FALSE))</f>
        <v>380</v>
      </c>
      <c r="FI22" s="146">
        <f>IFERROR(ROUND(VLOOKUP($V22,'CVU IND'!$B$32:$T$44,4+YEAR(FI$2)-YEAR(GERAL!$G$3),FALSE),0),VLOOKUP($V22,GERAL!$B$15:$J$36,9,FALSE))</f>
        <v>380</v>
      </c>
      <c r="FJ22" s="146">
        <f>IFERROR(ROUND(VLOOKUP($V22,'CVU IND'!$B$32:$T$44,4+YEAR(FJ$2)-YEAR(GERAL!$G$3),FALSE),0),VLOOKUP($V22,GERAL!$B$15:$J$36,9,FALSE))</f>
        <v>380</v>
      </c>
      <c r="FK22" s="146">
        <f>IFERROR(ROUND(VLOOKUP($V22,'CVU IND'!$B$32:$T$44,4+YEAR(FK$2)-YEAR(GERAL!$G$3),FALSE),0),VLOOKUP($V22,GERAL!$B$15:$J$36,9,FALSE))</f>
        <v>380</v>
      </c>
      <c r="FL22" s="146">
        <f>IFERROR(ROUND(VLOOKUP($V22,'CVU IND'!$B$32:$T$44,4+YEAR(FL$2)-YEAR(GERAL!$G$3),FALSE),0),VLOOKUP($V22,GERAL!$B$15:$J$36,9,FALSE))</f>
        <v>382</v>
      </c>
      <c r="FM22" s="146">
        <f>IFERROR(ROUND(VLOOKUP($V22,'CVU IND'!$B$32:$T$44,4+YEAR(FM$2)-YEAR(GERAL!$G$3),FALSE),0),VLOOKUP($V22,GERAL!$B$15:$J$36,9,FALSE))</f>
        <v>382</v>
      </c>
      <c r="FN22" s="146">
        <f>IFERROR(ROUND(VLOOKUP($V22,'CVU IND'!$B$32:$T$44,4+YEAR(FN$2)-YEAR(GERAL!$G$3),FALSE),0),VLOOKUP($V22,GERAL!$B$15:$J$36,9,FALSE))</f>
        <v>382</v>
      </c>
      <c r="FO22" s="146">
        <f>IFERROR(ROUND(VLOOKUP($V22,'CVU IND'!$B$32:$T$44,4+YEAR(FO$2)-YEAR(GERAL!$G$3),FALSE),0),VLOOKUP($V22,GERAL!$B$15:$J$36,9,FALSE))</f>
        <v>382</v>
      </c>
      <c r="FP22" s="146">
        <f>IFERROR(ROUND(VLOOKUP($V22,'CVU IND'!$B$32:$T$44,4+YEAR(FP$2)-YEAR(GERAL!$G$3),FALSE),0),VLOOKUP($V22,GERAL!$B$15:$J$36,9,FALSE))</f>
        <v>382</v>
      </c>
      <c r="FQ22" s="146">
        <f>IFERROR(ROUND(VLOOKUP($V22,'CVU IND'!$B$32:$T$44,4+YEAR(FQ$2)-YEAR(GERAL!$G$3),FALSE),0),VLOOKUP($V22,GERAL!$B$15:$J$36,9,FALSE))</f>
        <v>382</v>
      </c>
      <c r="FR22" s="146">
        <f>IFERROR(ROUND(VLOOKUP($V22,'CVU IND'!$B$32:$T$44,4+YEAR(FR$2)-YEAR(GERAL!$G$3),FALSE),0),VLOOKUP($V22,GERAL!$B$15:$J$36,9,FALSE))</f>
        <v>382</v>
      </c>
      <c r="FS22" s="146">
        <f>IFERROR(ROUND(VLOOKUP($V22,'CVU IND'!$B$32:$T$44,4+YEAR(FS$2)-YEAR(GERAL!$G$3),FALSE),0),VLOOKUP($V22,GERAL!$B$15:$J$36,9,FALSE))</f>
        <v>382</v>
      </c>
      <c r="FT22" s="146">
        <f>IFERROR(ROUND(VLOOKUP($V22,'CVU IND'!$B$32:$T$44,4+YEAR(FT$2)-YEAR(GERAL!$G$3),FALSE),0),VLOOKUP($V22,GERAL!$B$15:$J$36,9,FALSE))</f>
        <v>382</v>
      </c>
      <c r="FU22" s="146">
        <f>IFERROR(ROUND(VLOOKUP($V22,'CVU IND'!$B$32:$T$44,4+YEAR(FU$2)-YEAR(GERAL!$G$3),FALSE),0),VLOOKUP($V22,GERAL!$B$15:$J$36,9,FALSE))</f>
        <v>382</v>
      </c>
      <c r="FV22" s="146">
        <f>IFERROR(ROUND(VLOOKUP($V22,'CVU IND'!$B$32:$T$44,4+YEAR(FV$2)-YEAR(GERAL!$G$3),FALSE),0),VLOOKUP($V22,GERAL!$B$15:$J$36,9,FALSE))</f>
        <v>382</v>
      </c>
      <c r="FW22" s="146">
        <f>IFERROR(ROUND(VLOOKUP($V22,'CVU IND'!$B$32:$T$44,4+YEAR(FW$2)-YEAR(GERAL!$G$3),FALSE),0),VLOOKUP($V22,GERAL!$B$15:$J$36,9,FALSE))</f>
        <v>382</v>
      </c>
      <c r="FX22" s="146">
        <f>IFERROR(ROUND(VLOOKUP($V22,'CVU IND'!$B$32:$T$44,4+YEAR(FX$2)-YEAR(GERAL!$G$3),FALSE),0),VLOOKUP($V22,GERAL!$B$15:$J$36,9,FALSE))</f>
        <v>385</v>
      </c>
      <c r="FY22" s="146">
        <f>IFERROR(ROUND(VLOOKUP($V22,'CVU IND'!$B$32:$T$44,4+YEAR(FY$2)-YEAR(GERAL!$G$3),FALSE),0),VLOOKUP($V22,GERAL!$B$15:$J$36,9,FALSE))</f>
        <v>385</v>
      </c>
      <c r="FZ22" s="146">
        <f>IFERROR(ROUND(VLOOKUP($V22,'CVU IND'!$B$32:$T$44,4+YEAR(FZ$2)-YEAR(GERAL!$G$3),FALSE),0),VLOOKUP($V22,GERAL!$B$15:$J$36,9,FALSE))</f>
        <v>385</v>
      </c>
      <c r="GA22" s="146">
        <f>IFERROR(ROUND(VLOOKUP($V22,'CVU IND'!$B$32:$T$44,4+YEAR(GA$2)-YEAR(GERAL!$G$3),FALSE),0),VLOOKUP($V22,GERAL!$B$15:$J$36,9,FALSE))</f>
        <v>385</v>
      </c>
      <c r="GB22" s="146">
        <f>IFERROR(ROUND(VLOOKUP($V22,'CVU IND'!$B$32:$T$44,4+YEAR(GB$2)-YEAR(GERAL!$G$3),FALSE),0),VLOOKUP($V22,GERAL!$B$15:$J$36,9,FALSE))</f>
        <v>385</v>
      </c>
      <c r="GC22" s="146">
        <f>IFERROR(ROUND(VLOOKUP($V22,'CVU IND'!$B$32:$T$44,4+YEAR(GC$2)-YEAR(GERAL!$G$3),FALSE),0),VLOOKUP($V22,GERAL!$B$15:$J$36,9,FALSE))</f>
        <v>385</v>
      </c>
      <c r="GD22" s="146">
        <f>IFERROR(ROUND(VLOOKUP($V22,'CVU IND'!$B$32:$T$44,4+YEAR(GD$2)-YEAR(GERAL!$G$3),FALSE),0),VLOOKUP($V22,GERAL!$B$15:$J$36,9,FALSE))</f>
        <v>385</v>
      </c>
      <c r="GE22" s="146">
        <f>IFERROR(ROUND(VLOOKUP($V22,'CVU IND'!$B$32:$T$44,4+YEAR(GE$2)-YEAR(GERAL!$G$3),FALSE),0),VLOOKUP($V22,GERAL!$B$15:$J$36,9,FALSE))</f>
        <v>385</v>
      </c>
      <c r="GF22" s="146">
        <f>IFERROR(ROUND(VLOOKUP($V22,'CVU IND'!$B$32:$T$44,4+YEAR(GF$2)-YEAR(GERAL!$G$3),FALSE),0),VLOOKUP($V22,GERAL!$B$15:$J$36,9,FALSE))</f>
        <v>385</v>
      </c>
      <c r="GG22" s="146">
        <f>IFERROR(ROUND(VLOOKUP($V22,'CVU IND'!$B$32:$T$44,4+YEAR(GG$2)-YEAR(GERAL!$G$3),FALSE),0),VLOOKUP($V22,GERAL!$B$15:$J$36,9,FALSE))</f>
        <v>385</v>
      </c>
      <c r="GH22" s="146">
        <f>IFERROR(ROUND(VLOOKUP($V22,'CVU IND'!$B$32:$T$44,4+YEAR(GH$2)-YEAR(GERAL!$G$3),FALSE),0),VLOOKUP($V22,GERAL!$B$15:$J$36,9,FALSE))</f>
        <v>385</v>
      </c>
      <c r="GI22" s="146">
        <f>IFERROR(ROUND(VLOOKUP($V22,'CVU IND'!$B$32:$T$44,4+YEAR(GI$2)-YEAR(GERAL!$G$3),FALSE),0),VLOOKUP($V22,GERAL!$B$15:$J$36,9,FALSE))</f>
        <v>385</v>
      </c>
      <c r="GJ22" s="146">
        <f>IFERROR(ROUND(VLOOKUP($V22,'CVU IND'!$B$32:$T$44,4+YEAR(GJ$2)-YEAR(GERAL!$G$3),FALSE),0),VLOOKUP($V22,GERAL!$B$15:$J$36,9,FALSE))</f>
        <v>388</v>
      </c>
      <c r="GK22" s="146">
        <f>IFERROR(ROUND(VLOOKUP($V22,'CVU IND'!$B$32:$T$44,4+YEAR(GK$2)-YEAR(GERAL!$G$3),FALSE),0),VLOOKUP($V22,GERAL!$B$15:$J$36,9,FALSE))</f>
        <v>388</v>
      </c>
      <c r="GL22" s="146">
        <f>IFERROR(ROUND(VLOOKUP($V22,'CVU IND'!$B$32:$T$44,4+YEAR(GL$2)-YEAR(GERAL!$G$3),FALSE),0),VLOOKUP($V22,GERAL!$B$15:$J$36,9,FALSE))</f>
        <v>388</v>
      </c>
      <c r="GM22" s="146">
        <f>IFERROR(ROUND(VLOOKUP($V22,'CVU IND'!$B$32:$T$44,4+YEAR(GM$2)-YEAR(GERAL!$G$3),FALSE),0),VLOOKUP($V22,GERAL!$B$15:$J$36,9,FALSE))</f>
        <v>388</v>
      </c>
      <c r="GN22" s="146">
        <f>IFERROR(ROUND(VLOOKUP($V22,'CVU IND'!$B$32:$T$44,4+YEAR(GN$2)-YEAR(GERAL!$G$3),FALSE),0),VLOOKUP($V22,GERAL!$B$15:$J$36,9,FALSE))</f>
        <v>388</v>
      </c>
      <c r="GO22" s="146">
        <f>IFERROR(ROUND(VLOOKUP($V22,'CVU IND'!$B$32:$T$44,4+YEAR(GO$2)-YEAR(GERAL!$G$3),FALSE),0),VLOOKUP($V22,GERAL!$B$15:$J$36,9,FALSE))</f>
        <v>388</v>
      </c>
      <c r="GP22" s="146">
        <f>IFERROR(ROUND(VLOOKUP($V22,'CVU IND'!$B$32:$T$44,4+YEAR(GP$2)-YEAR(GERAL!$G$3),FALSE),0),VLOOKUP($V22,GERAL!$B$15:$J$36,9,FALSE))</f>
        <v>388</v>
      </c>
      <c r="GQ22" s="146">
        <f>IFERROR(ROUND(VLOOKUP($V22,'CVU IND'!$B$32:$T$44,4+YEAR(GQ$2)-YEAR(GERAL!$G$3),FALSE),0),VLOOKUP($V22,GERAL!$B$15:$J$36,9,FALSE))</f>
        <v>388</v>
      </c>
      <c r="GR22" s="146">
        <f>IFERROR(ROUND(VLOOKUP($V22,'CVU IND'!$B$32:$T$44,4+YEAR(GR$2)-YEAR(GERAL!$G$3),FALSE),0),VLOOKUP($V22,GERAL!$B$15:$J$36,9,FALSE))</f>
        <v>388</v>
      </c>
      <c r="GS22" s="146">
        <f>IFERROR(ROUND(VLOOKUP($V22,'CVU IND'!$B$32:$T$44,4+YEAR(GS$2)-YEAR(GERAL!$G$3),FALSE),0),VLOOKUP($V22,GERAL!$B$15:$J$36,9,FALSE))</f>
        <v>388</v>
      </c>
      <c r="GT22" s="146">
        <f>IFERROR(ROUND(VLOOKUP($V22,'CVU IND'!$B$32:$T$44,4+YEAR(GT$2)-YEAR(GERAL!$G$3),FALSE),0),VLOOKUP($V22,GERAL!$B$15:$J$36,9,FALSE))</f>
        <v>388</v>
      </c>
      <c r="GU22" s="146">
        <f>IFERROR(ROUND(VLOOKUP($V22,'CVU IND'!$B$32:$T$44,4+YEAR(GU$2)-YEAR(GERAL!$G$3),FALSE),0),VLOOKUP($V22,GERAL!$B$15:$J$36,9,FALSE))</f>
        <v>388</v>
      </c>
      <c r="GV22" s="146">
        <f>IFERROR(ROUND(VLOOKUP($V22,'CVU IND'!$B$32:$T$44,4+YEAR(GV$2)-YEAR(GERAL!$G$3),FALSE),0),VLOOKUP($V22,GERAL!$B$15:$J$36,9,FALSE))</f>
        <v>391</v>
      </c>
      <c r="GW22" s="146">
        <f>IFERROR(ROUND(VLOOKUP($V22,'CVU IND'!$B$32:$T$44,4+YEAR(GW$2)-YEAR(GERAL!$G$3),FALSE),0),VLOOKUP($V22,GERAL!$B$15:$J$36,9,FALSE))</f>
        <v>391</v>
      </c>
      <c r="GX22" s="146">
        <f>IFERROR(ROUND(VLOOKUP($V22,'CVU IND'!$B$32:$T$44,4+YEAR(GX$2)-YEAR(GERAL!$G$3),FALSE),0),VLOOKUP($V22,GERAL!$B$15:$J$36,9,FALSE))</f>
        <v>391</v>
      </c>
      <c r="GY22" s="146">
        <f>IFERROR(ROUND(VLOOKUP($V22,'CVU IND'!$B$32:$T$44,4+YEAR(GY$2)-YEAR(GERAL!$G$3),FALSE),0),VLOOKUP($V22,GERAL!$B$15:$J$36,9,FALSE))</f>
        <v>391</v>
      </c>
      <c r="GZ22" s="146">
        <f>IFERROR(ROUND(VLOOKUP($V22,'CVU IND'!$B$32:$T$44,4+YEAR(GZ$2)-YEAR(GERAL!$G$3),FALSE),0),VLOOKUP($V22,GERAL!$B$15:$J$36,9,FALSE))</f>
        <v>391</v>
      </c>
      <c r="HA22" s="146">
        <f>IFERROR(ROUND(VLOOKUP($V22,'CVU IND'!$B$32:$T$44,4+YEAR(HA$2)-YEAR(GERAL!$G$3),FALSE),0),VLOOKUP($V22,GERAL!$B$15:$J$36,9,FALSE))</f>
        <v>391</v>
      </c>
      <c r="HB22" s="146">
        <f>IFERROR(ROUND(VLOOKUP($V22,'CVU IND'!$B$32:$T$44,4+YEAR(HB$2)-YEAR(GERAL!$G$3),FALSE),0),VLOOKUP($V22,GERAL!$B$15:$J$36,9,FALSE))</f>
        <v>391</v>
      </c>
      <c r="HC22" s="146">
        <f>IFERROR(ROUND(VLOOKUP($V22,'CVU IND'!$B$32:$T$44,4+YEAR(HC$2)-YEAR(GERAL!$G$3),FALSE),0),VLOOKUP($V22,GERAL!$B$15:$J$36,9,FALSE))</f>
        <v>391</v>
      </c>
      <c r="HD22" s="146">
        <f>IFERROR(ROUND(VLOOKUP($V22,'CVU IND'!$B$32:$T$44,4+YEAR(HD$2)-YEAR(GERAL!$G$3),FALSE),0),VLOOKUP($V22,GERAL!$B$15:$J$36,9,FALSE))</f>
        <v>391</v>
      </c>
      <c r="HE22" s="146">
        <f>IFERROR(ROUND(VLOOKUP($V22,'CVU IND'!$B$32:$T$44,4+YEAR(HE$2)-YEAR(GERAL!$G$3),FALSE),0),VLOOKUP($V22,GERAL!$B$15:$J$36,9,FALSE))</f>
        <v>391</v>
      </c>
      <c r="HF22" s="146">
        <f>IFERROR(ROUND(VLOOKUP($V22,'CVU IND'!$B$32:$T$44,4+YEAR(HF$2)-YEAR(GERAL!$G$3),FALSE),0),VLOOKUP($V22,GERAL!$B$15:$J$36,9,FALSE))</f>
        <v>391</v>
      </c>
      <c r="HG22" s="146">
        <f>IFERROR(ROUND(VLOOKUP($V22,'CVU IND'!$B$32:$T$44,4+YEAR(HG$2)-YEAR(GERAL!$G$3),FALSE),0),VLOOKUP($V22,GERAL!$B$15:$J$36,9,FALSE))</f>
        <v>391</v>
      </c>
      <c r="HH22" s="146" t="e">
        <f>IFERROR(ROUND(VLOOKUP($V22,'CVU IND'!$B$32:$T$44,4+YEAR(HH$2)-YEAR(GERAL!$G$3),FALSE),0),VLOOKUP($V22,GERAL!$B$15:$J$36,9,FALSE))</f>
        <v>#N/A</v>
      </c>
      <c r="HI22" s="146" t="e">
        <f>IFERROR(ROUND(VLOOKUP($V22,'CVU IND'!$B$32:$T$44,4+YEAR(HI$2)-YEAR(GERAL!$G$3),FALSE),0),VLOOKUP($V22,GERAL!$B$15:$J$36,9,FALSE))</f>
        <v>#N/A</v>
      </c>
      <c r="HJ22" s="146" t="e">
        <f>IFERROR(ROUND(VLOOKUP($V22,'CVU IND'!$B$32:$T$44,4+YEAR(HJ$2)-YEAR(GERAL!$G$3),FALSE),0),VLOOKUP($V22,GERAL!$B$15:$J$36,9,FALSE))</f>
        <v>#N/A</v>
      </c>
      <c r="HK22" s="146" t="e">
        <f>IFERROR(ROUND(VLOOKUP($V22,'CVU IND'!$B$32:$T$44,4+YEAR(HK$2)-YEAR(GERAL!$G$3),FALSE),0),VLOOKUP($V22,GERAL!$B$15:$J$36,9,FALSE))</f>
        <v>#N/A</v>
      </c>
      <c r="HL22" s="146" t="e">
        <f>IFERROR(ROUND(VLOOKUP($V22,'CVU IND'!$B$32:$T$44,4+YEAR(HL$2)-YEAR(GERAL!$G$3),FALSE),0),VLOOKUP($V22,GERAL!$B$15:$J$36,9,FALSE))</f>
        <v>#N/A</v>
      </c>
      <c r="HM22" s="146" t="e">
        <f>IFERROR(ROUND(VLOOKUP($V22,'CVU IND'!$B$32:$T$44,4+YEAR(HM$2)-YEAR(GERAL!$G$3),FALSE),0),VLOOKUP($V22,GERAL!$B$15:$J$36,9,FALSE))</f>
        <v>#N/A</v>
      </c>
      <c r="HN22" s="146" t="e">
        <f>IFERROR(ROUND(VLOOKUP($V22,'CVU IND'!$B$32:$T$44,4+YEAR(HN$2)-YEAR(GERAL!$G$3),FALSE),0),VLOOKUP($V22,GERAL!$B$15:$J$36,9,FALSE))</f>
        <v>#N/A</v>
      </c>
      <c r="HO22" s="146" t="e">
        <f>IFERROR(ROUND(VLOOKUP($V22,'CVU IND'!$B$32:$T$44,4+YEAR(HO$2)-YEAR(GERAL!$G$3),FALSE),0),VLOOKUP($V22,GERAL!$B$15:$J$36,9,FALSE))</f>
        <v>#N/A</v>
      </c>
      <c r="HP22" s="146" t="e">
        <f>IFERROR(ROUND(VLOOKUP($V22,'CVU IND'!$B$32:$T$44,4+YEAR(HP$2)-YEAR(GERAL!$G$3),FALSE),0),VLOOKUP($V22,GERAL!$B$15:$J$36,9,FALSE))</f>
        <v>#N/A</v>
      </c>
      <c r="HQ22" s="146" t="e">
        <f>IFERROR(ROUND(VLOOKUP($V22,'CVU IND'!$B$32:$T$44,4+YEAR(HQ$2)-YEAR(GERAL!$G$3),FALSE),0),VLOOKUP($V22,GERAL!$B$15:$J$36,9,FALSE))</f>
        <v>#N/A</v>
      </c>
      <c r="HR22" s="146" t="e">
        <f>IFERROR(ROUND(VLOOKUP($V22,'CVU IND'!$B$32:$T$44,4+YEAR(HR$2)-YEAR(GERAL!$G$3),FALSE),0),VLOOKUP($V22,GERAL!$B$15:$J$36,9,FALSE))</f>
        <v>#N/A</v>
      </c>
      <c r="HS22" s="146" t="e">
        <f>IFERROR(ROUND(VLOOKUP($V22,'CVU IND'!$B$32:$T$44,4+YEAR(HS$2)-YEAR(GERAL!$G$3),FALSE),0),VLOOKUP($V22,GERAL!$B$15:$J$36,9,FALSE))</f>
        <v>#N/A</v>
      </c>
      <c r="HT22" s="146" t="e">
        <f>IFERROR(ROUND(VLOOKUP($V22,'CVU IND'!$B$32:$T$44,4+YEAR(HT$2)-YEAR(GERAL!$G$3),FALSE),0),VLOOKUP($V22,GERAL!$B$15:$J$36,9,FALSE))</f>
        <v>#N/A</v>
      </c>
      <c r="HU22" s="146" t="e">
        <f>IFERROR(ROUND(VLOOKUP($V22,'CVU IND'!$B$32:$T$44,4+YEAR(HU$2)-YEAR(GERAL!$G$3),FALSE),0),VLOOKUP($V22,GERAL!$B$15:$J$36,9,FALSE))</f>
        <v>#N/A</v>
      </c>
      <c r="HV22" s="146" t="e">
        <f>IFERROR(ROUND(VLOOKUP($V22,'CVU IND'!$B$32:$T$44,4+YEAR(HV$2)-YEAR(GERAL!$G$3),FALSE),0),VLOOKUP($V22,GERAL!$B$15:$J$36,9,FALSE))</f>
        <v>#N/A</v>
      </c>
      <c r="HW22" s="146" t="e">
        <f>IFERROR(ROUND(VLOOKUP($V22,'CVU IND'!$B$32:$T$44,4+YEAR(HW$2)-YEAR(GERAL!$G$3),FALSE),0),VLOOKUP($V22,GERAL!$B$15:$J$36,9,FALSE))</f>
        <v>#N/A</v>
      </c>
      <c r="HX22" s="146" t="e">
        <f>IFERROR(ROUND(VLOOKUP($V22,'CVU IND'!$B$32:$T$44,4+YEAR(HX$2)-YEAR(GERAL!$G$3),FALSE),0),VLOOKUP($V22,GERAL!$B$15:$J$36,9,FALSE))</f>
        <v>#N/A</v>
      </c>
      <c r="HY22" s="146" t="e">
        <f>IFERROR(ROUND(VLOOKUP($V22,'CVU IND'!$B$32:$T$44,4+YEAR(HY$2)-YEAR(GERAL!$G$3),FALSE),0),VLOOKUP($V22,GERAL!$B$15:$J$36,9,FALSE))</f>
        <v>#N/A</v>
      </c>
      <c r="HZ22" s="146" t="e">
        <f>IFERROR(ROUND(VLOOKUP($V22,'CVU IND'!$B$32:$T$44,4+YEAR(HZ$2)-YEAR(GERAL!$G$3),FALSE),0),VLOOKUP($V22,GERAL!$B$15:$J$36,9,FALSE))</f>
        <v>#N/A</v>
      </c>
      <c r="IA22" s="146" t="e">
        <f>IFERROR(ROUND(VLOOKUP($V22,'CVU IND'!$B$32:$T$44,4+YEAR(IA$2)-YEAR(GERAL!$G$3),FALSE),0),VLOOKUP($V22,GERAL!$B$15:$J$36,9,FALSE))</f>
        <v>#N/A</v>
      </c>
      <c r="IB22" s="146" t="e">
        <f>IFERROR(ROUND(VLOOKUP($V22,'CVU IND'!$B$32:$T$44,4+YEAR(IB$2)-YEAR(GERAL!$G$3),FALSE),0),VLOOKUP($V22,GERAL!$B$15:$J$36,9,FALSE))</f>
        <v>#N/A</v>
      </c>
      <c r="IC22" s="146" t="e">
        <f>IFERROR(ROUND(VLOOKUP($V22,'CVU IND'!$B$32:$T$44,4+YEAR(IC$2)-YEAR(GERAL!$G$3),FALSE),0),VLOOKUP($V22,GERAL!$B$15:$J$36,9,FALSE))</f>
        <v>#N/A</v>
      </c>
      <c r="ID22" s="146" t="e">
        <f>IFERROR(ROUND(VLOOKUP($V22,'CVU IND'!$B$32:$T$44,4+YEAR(ID$2)-YEAR(GERAL!$G$3),FALSE),0),VLOOKUP($V22,GERAL!$B$15:$J$36,9,FALSE))</f>
        <v>#N/A</v>
      </c>
      <c r="IE22" s="146" t="e">
        <f>IFERROR(ROUND(VLOOKUP($V22,'CVU IND'!$B$32:$T$44,4+YEAR(IE$2)-YEAR(GERAL!$G$3),FALSE),0),VLOOKUP($V22,GERAL!$B$15:$J$36,9,FALSE))</f>
        <v>#N/A</v>
      </c>
      <c r="IF22" s="146" t="e">
        <f>IFERROR(ROUND(VLOOKUP($V22,'CVU IND'!$B$32:$T$44,4+YEAR(IF$2)-YEAR(GERAL!$G$3),FALSE),0),VLOOKUP($V22,GERAL!$B$15:$J$36,9,FALSE))</f>
        <v>#N/A</v>
      </c>
      <c r="IG22" s="146" t="e">
        <f>IFERROR(ROUND(VLOOKUP($V22,'CVU IND'!$B$32:$T$44,4+YEAR(IG$2)-YEAR(GERAL!$G$3),FALSE),0),VLOOKUP($V22,GERAL!$B$15:$J$36,9,FALSE))</f>
        <v>#N/A</v>
      </c>
      <c r="IH22" s="146" t="e">
        <f>IFERROR(ROUND(VLOOKUP($V22,'CVU IND'!$B$32:$T$44,4+YEAR(IH$2)-YEAR(GERAL!$G$3),FALSE),0),VLOOKUP($V22,GERAL!$B$15:$J$36,9,FALSE))</f>
        <v>#N/A</v>
      </c>
      <c r="II22" s="146" t="e">
        <f>IFERROR(ROUND(VLOOKUP($V22,'CVU IND'!$B$32:$T$44,4+YEAR(II$2)-YEAR(GERAL!$G$3),FALSE),0),VLOOKUP($V22,GERAL!$B$15:$J$36,9,FALSE))</f>
        <v>#N/A</v>
      </c>
      <c r="IJ22" s="146" t="e">
        <f>IFERROR(ROUND(VLOOKUP($V22,'CVU IND'!$B$32:$T$44,4+YEAR(IJ$2)-YEAR(GERAL!$G$3),FALSE),0),VLOOKUP($V22,GERAL!$B$15:$J$36,9,FALSE))</f>
        <v>#N/A</v>
      </c>
      <c r="IK22" s="146" t="e">
        <f>IFERROR(ROUND(VLOOKUP($V22,'CVU IND'!$B$32:$T$44,4+YEAR(IK$2)-YEAR(GERAL!$G$3),FALSE),0),VLOOKUP($V22,GERAL!$B$15:$J$36,9,FALSE))</f>
        <v>#N/A</v>
      </c>
      <c r="IL22" s="146" t="e">
        <f>IFERROR(ROUND(VLOOKUP($V22,'CVU IND'!$B$32:$T$44,4+YEAR(IL$2)-YEAR(GERAL!$G$3),FALSE),0),VLOOKUP($V22,GERAL!$B$15:$J$36,9,FALSE))</f>
        <v>#N/A</v>
      </c>
      <c r="IM22" s="146" t="e">
        <f>IFERROR(ROUND(VLOOKUP($V22,'CVU IND'!$B$32:$T$44,4+YEAR(IM$2)-YEAR(GERAL!$G$3),FALSE),0),VLOOKUP($V22,GERAL!$B$15:$J$36,9,FALSE))</f>
        <v>#N/A</v>
      </c>
      <c r="IN22" s="146" t="e">
        <f>IFERROR(ROUND(VLOOKUP($V22,'CVU IND'!$B$32:$T$44,4+YEAR(IN$2)-YEAR(GERAL!$G$3),FALSE),0),VLOOKUP($V22,GERAL!$B$15:$J$36,9,FALSE))</f>
        <v>#N/A</v>
      </c>
      <c r="IO22" s="146" t="e">
        <f>IFERROR(ROUND(VLOOKUP($V22,'CVU IND'!$B$32:$T$44,4+YEAR(IO$2)-YEAR(GERAL!$G$3),FALSE),0),VLOOKUP($V22,GERAL!$B$15:$J$36,9,FALSE))</f>
        <v>#N/A</v>
      </c>
      <c r="IP22" s="146" t="e">
        <f>IFERROR(ROUND(VLOOKUP($V22,'CVU IND'!$B$32:$T$44,4+YEAR(IP$2)-YEAR(GERAL!$G$3),FALSE),0),VLOOKUP($V22,GERAL!$B$15:$J$36,9,FALSE))</f>
        <v>#N/A</v>
      </c>
      <c r="IQ22" s="146" t="e">
        <f>IFERROR(ROUND(VLOOKUP($V22,'CVU IND'!$B$32:$T$44,4+YEAR(IQ$2)-YEAR(GERAL!$G$3),FALSE),0),VLOOKUP($V22,GERAL!$B$15:$J$36,9,FALSE))</f>
        <v>#N/A</v>
      </c>
    </row>
    <row r="23" spans="1:251" x14ac:dyDescent="0.25">
      <c r="A23" s="185">
        <v>451</v>
      </c>
      <c r="B23" s="186" t="s">
        <v>412</v>
      </c>
      <c r="C23" s="185">
        <v>4</v>
      </c>
      <c r="D23" s="187">
        <v>0.01</v>
      </c>
      <c r="E23" s="188">
        <f>GERAL!I42*1000</f>
        <v>6674.276794310983</v>
      </c>
      <c r="F23" s="189">
        <f>GERAL!K42</f>
        <v>0</v>
      </c>
      <c r="G23" s="190">
        <f>X23</f>
        <v>350</v>
      </c>
      <c r="H23" s="191" t="str">
        <f t="shared" si="3"/>
        <v>451RD N</v>
      </c>
      <c r="I23" s="191"/>
      <c r="J23" s="192">
        <f>GERAL!N42</f>
        <v>2026</v>
      </c>
      <c r="K23" s="193">
        <f>J23*12-YEAR(GERAL!$G$3)*12+1</f>
        <v>73</v>
      </c>
      <c r="L23" s="191"/>
      <c r="M23" s="191"/>
      <c r="N23" s="194">
        <v>1</v>
      </c>
      <c r="O23" s="191">
        <v>1</v>
      </c>
      <c r="P23" s="195">
        <f>(1-GERAL!P42/100)*(1-GERAL!Q42/100)</f>
        <v>1</v>
      </c>
      <c r="V23" s="155" t="s">
        <v>204</v>
      </c>
      <c r="X23" s="146">
        <f>IFERROR(ROUND(VLOOKUP($V23,'CVU IND'!$B$32:$T$44,4+YEAR(X$2)-YEAR(GERAL!$G$3),FALSE),0),VLOOKUP($V23,GERAL!$B$15:$J$36,9,FALSE))</f>
        <v>350</v>
      </c>
      <c r="Y23" s="146">
        <f>IFERROR(ROUND(VLOOKUP($V23,'CVU IND'!$B$32:$T$44,4+YEAR(Y$2)-YEAR(GERAL!$G$3),FALSE),0),VLOOKUP($V23,GERAL!$B$15:$J$36,9,FALSE))</f>
        <v>350</v>
      </c>
      <c r="Z23" s="146">
        <f>IFERROR(ROUND(VLOOKUP($V23,'CVU IND'!$B$32:$T$44,4+YEAR(Z$2)-YEAR(GERAL!$G$3),FALSE),0),VLOOKUP($V23,GERAL!$B$15:$J$36,9,FALSE))</f>
        <v>350</v>
      </c>
      <c r="AA23" s="146">
        <f>IFERROR(ROUND(VLOOKUP($V23,'CVU IND'!$B$32:$T$44,4+YEAR(AA$2)-YEAR(GERAL!$G$3),FALSE),0),VLOOKUP($V23,GERAL!$B$15:$J$36,9,FALSE))</f>
        <v>350</v>
      </c>
      <c r="AB23" s="146">
        <f>IFERROR(ROUND(VLOOKUP($V23,'CVU IND'!$B$32:$T$44,4+YEAR(AB$2)-YEAR(GERAL!$G$3),FALSE),0),VLOOKUP($V23,GERAL!$B$15:$J$36,9,FALSE))</f>
        <v>350</v>
      </c>
      <c r="AC23" s="146">
        <f>IFERROR(ROUND(VLOOKUP($V23,'CVU IND'!$B$32:$T$44,4+YEAR(AC$2)-YEAR(GERAL!$G$3),FALSE),0),VLOOKUP($V23,GERAL!$B$15:$J$36,9,FALSE))</f>
        <v>350</v>
      </c>
      <c r="AD23" s="146">
        <f>IFERROR(ROUND(VLOOKUP($V23,'CVU IND'!$B$32:$T$44,4+YEAR(AD$2)-YEAR(GERAL!$G$3),FALSE),0),VLOOKUP($V23,GERAL!$B$15:$J$36,9,FALSE))</f>
        <v>350</v>
      </c>
      <c r="AE23" s="146">
        <f>IFERROR(ROUND(VLOOKUP($V23,'CVU IND'!$B$32:$T$44,4+YEAR(AE$2)-YEAR(GERAL!$G$3),FALSE),0),VLOOKUP($V23,GERAL!$B$15:$J$36,9,FALSE))</f>
        <v>350</v>
      </c>
      <c r="AF23" s="146">
        <f>IFERROR(ROUND(VLOOKUP($V23,'CVU IND'!$B$32:$T$44,4+YEAR(AF$2)-YEAR(GERAL!$G$3),FALSE),0),VLOOKUP($V23,GERAL!$B$15:$J$36,9,FALSE))</f>
        <v>350</v>
      </c>
      <c r="AG23" s="146">
        <f>IFERROR(ROUND(VLOOKUP($V23,'CVU IND'!$B$32:$T$44,4+YEAR(AG$2)-YEAR(GERAL!$G$3),FALSE),0),VLOOKUP($V23,GERAL!$B$15:$J$36,9,FALSE))</f>
        <v>350</v>
      </c>
      <c r="AH23" s="146">
        <f>IFERROR(ROUND(VLOOKUP($V23,'CVU IND'!$B$32:$T$44,4+YEAR(AH$2)-YEAR(GERAL!$G$3),FALSE),0),VLOOKUP($V23,GERAL!$B$15:$J$36,9,FALSE))</f>
        <v>350</v>
      </c>
      <c r="AI23" s="146">
        <f>IFERROR(ROUND(VLOOKUP($V23,'CVU IND'!$B$32:$T$44,4+YEAR(AI$2)-YEAR(GERAL!$G$3),FALSE),0),VLOOKUP($V23,GERAL!$B$15:$J$36,9,FALSE))</f>
        <v>350</v>
      </c>
      <c r="AJ23" s="146">
        <f>IFERROR(ROUND(VLOOKUP($V23,'CVU IND'!$B$32:$T$44,4+YEAR(AJ$2)-YEAR(GERAL!$G$3),FALSE),0),VLOOKUP($V23,GERAL!$B$15:$J$36,9,FALSE))</f>
        <v>352</v>
      </c>
      <c r="AK23" s="146">
        <f>IFERROR(ROUND(VLOOKUP($V23,'CVU IND'!$B$32:$T$44,4+YEAR(AK$2)-YEAR(GERAL!$G$3),FALSE),0),VLOOKUP($V23,GERAL!$B$15:$J$36,9,FALSE))</f>
        <v>352</v>
      </c>
      <c r="AL23" s="146">
        <f>IFERROR(ROUND(VLOOKUP($V23,'CVU IND'!$B$32:$T$44,4+YEAR(AL$2)-YEAR(GERAL!$G$3),FALSE),0),VLOOKUP($V23,GERAL!$B$15:$J$36,9,FALSE))</f>
        <v>352</v>
      </c>
      <c r="AM23" s="146">
        <f>IFERROR(ROUND(VLOOKUP($V23,'CVU IND'!$B$32:$T$44,4+YEAR(AM$2)-YEAR(GERAL!$G$3),FALSE),0),VLOOKUP($V23,GERAL!$B$15:$J$36,9,FALSE))</f>
        <v>352</v>
      </c>
      <c r="AN23" s="146">
        <f>IFERROR(ROUND(VLOOKUP($V23,'CVU IND'!$B$32:$T$44,4+YEAR(AN$2)-YEAR(GERAL!$G$3),FALSE),0),VLOOKUP($V23,GERAL!$B$15:$J$36,9,FALSE))</f>
        <v>352</v>
      </c>
      <c r="AO23" s="146">
        <f>IFERROR(ROUND(VLOOKUP($V23,'CVU IND'!$B$32:$T$44,4+YEAR(AO$2)-YEAR(GERAL!$G$3),FALSE),0),VLOOKUP($V23,GERAL!$B$15:$J$36,9,FALSE))</f>
        <v>352</v>
      </c>
      <c r="AP23" s="146">
        <f>IFERROR(ROUND(VLOOKUP($V23,'CVU IND'!$B$32:$T$44,4+YEAR(AP$2)-YEAR(GERAL!$G$3),FALSE),0),VLOOKUP($V23,GERAL!$B$15:$J$36,9,FALSE))</f>
        <v>352</v>
      </c>
      <c r="AQ23" s="146">
        <f>IFERROR(ROUND(VLOOKUP($V23,'CVU IND'!$B$32:$T$44,4+YEAR(AQ$2)-YEAR(GERAL!$G$3),FALSE),0),VLOOKUP($V23,GERAL!$B$15:$J$36,9,FALSE))</f>
        <v>352</v>
      </c>
      <c r="AR23" s="146">
        <f>IFERROR(ROUND(VLOOKUP($V23,'CVU IND'!$B$32:$T$44,4+YEAR(AR$2)-YEAR(GERAL!$G$3),FALSE),0),VLOOKUP($V23,GERAL!$B$15:$J$36,9,FALSE))</f>
        <v>352</v>
      </c>
      <c r="AS23" s="146">
        <f>IFERROR(ROUND(VLOOKUP($V23,'CVU IND'!$B$32:$T$44,4+YEAR(AS$2)-YEAR(GERAL!$G$3),FALSE),0),VLOOKUP($V23,GERAL!$B$15:$J$36,9,FALSE))</f>
        <v>352</v>
      </c>
      <c r="AT23" s="146">
        <f>IFERROR(ROUND(VLOOKUP($V23,'CVU IND'!$B$32:$T$44,4+YEAR(AT$2)-YEAR(GERAL!$G$3),FALSE),0),VLOOKUP($V23,GERAL!$B$15:$J$36,9,FALSE))</f>
        <v>352</v>
      </c>
      <c r="AU23" s="146">
        <f>IFERROR(ROUND(VLOOKUP($V23,'CVU IND'!$B$32:$T$44,4+YEAR(AU$2)-YEAR(GERAL!$G$3),FALSE),0),VLOOKUP($V23,GERAL!$B$15:$J$36,9,FALSE))</f>
        <v>352</v>
      </c>
      <c r="AV23" s="146">
        <f>IFERROR(ROUND(VLOOKUP($V23,'CVU IND'!$B$32:$T$44,4+YEAR(AV$2)-YEAR(GERAL!$G$3),FALSE),0),VLOOKUP($V23,GERAL!$B$15:$J$36,9,FALSE))</f>
        <v>355</v>
      </c>
      <c r="AW23" s="146">
        <f>IFERROR(ROUND(VLOOKUP($V23,'CVU IND'!$B$32:$T$44,4+YEAR(AW$2)-YEAR(GERAL!$G$3),FALSE),0),VLOOKUP($V23,GERAL!$B$15:$J$36,9,FALSE))</f>
        <v>355</v>
      </c>
      <c r="AX23" s="146">
        <f>IFERROR(ROUND(VLOOKUP($V23,'CVU IND'!$B$32:$T$44,4+YEAR(AX$2)-YEAR(GERAL!$G$3),FALSE),0),VLOOKUP($V23,GERAL!$B$15:$J$36,9,FALSE))</f>
        <v>355</v>
      </c>
      <c r="AY23" s="146">
        <f>IFERROR(ROUND(VLOOKUP($V23,'CVU IND'!$B$32:$T$44,4+YEAR(AY$2)-YEAR(GERAL!$G$3),FALSE),0),VLOOKUP($V23,GERAL!$B$15:$J$36,9,FALSE))</f>
        <v>355</v>
      </c>
      <c r="AZ23" s="146">
        <f>IFERROR(ROUND(VLOOKUP($V23,'CVU IND'!$B$32:$T$44,4+YEAR(AZ$2)-YEAR(GERAL!$G$3),FALSE),0),VLOOKUP($V23,GERAL!$B$15:$J$36,9,FALSE))</f>
        <v>355</v>
      </c>
      <c r="BA23" s="146">
        <f>IFERROR(ROUND(VLOOKUP($V23,'CVU IND'!$B$32:$T$44,4+YEAR(BA$2)-YEAR(GERAL!$G$3),FALSE),0),VLOOKUP($V23,GERAL!$B$15:$J$36,9,FALSE))</f>
        <v>355</v>
      </c>
      <c r="BB23" s="146">
        <f>IFERROR(ROUND(VLOOKUP($V23,'CVU IND'!$B$32:$T$44,4+YEAR(BB$2)-YEAR(GERAL!$G$3),FALSE),0),VLOOKUP($V23,GERAL!$B$15:$J$36,9,FALSE))</f>
        <v>355</v>
      </c>
      <c r="BC23" s="146">
        <f>IFERROR(ROUND(VLOOKUP($V23,'CVU IND'!$B$32:$T$44,4+YEAR(BC$2)-YEAR(GERAL!$G$3),FALSE),0),VLOOKUP($V23,GERAL!$B$15:$J$36,9,FALSE))</f>
        <v>355</v>
      </c>
      <c r="BD23" s="146">
        <f>IFERROR(ROUND(VLOOKUP($V23,'CVU IND'!$B$32:$T$44,4+YEAR(BD$2)-YEAR(GERAL!$G$3),FALSE),0),VLOOKUP($V23,GERAL!$B$15:$J$36,9,FALSE))</f>
        <v>355</v>
      </c>
      <c r="BE23" s="146">
        <f>IFERROR(ROUND(VLOOKUP($V23,'CVU IND'!$B$32:$T$44,4+YEAR(BE$2)-YEAR(GERAL!$G$3),FALSE),0),VLOOKUP($V23,GERAL!$B$15:$J$36,9,FALSE))</f>
        <v>355</v>
      </c>
      <c r="BF23" s="146">
        <f>IFERROR(ROUND(VLOOKUP($V23,'CVU IND'!$B$32:$T$44,4+YEAR(BF$2)-YEAR(GERAL!$G$3),FALSE),0),VLOOKUP($V23,GERAL!$B$15:$J$36,9,FALSE))</f>
        <v>355</v>
      </c>
      <c r="BG23" s="146">
        <f>IFERROR(ROUND(VLOOKUP($V23,'CVU IND'!$B$32:$T$44,4+YEAR(BG$2)-YEAR(GERAL!$G$3),FALSE),0),VLOOKUP($V23,GERAL!$B$15:$J$36,9,FALSE))</f>
        <v>355</v>
      </c>
      <c r="BH23" s="146">
        <f>IFERROR(ROUND(VLOOKUP($V23,'CVU IND'!$B$32:$T$44,4+YEAR(BH$2)-YEAR(GERAL!$G$3),FALSE),0),VLOOKUP($V23,GERAL!$B$15:$J$36,9,FALSE))</f>
        <v>358</v>
      </c>
      <c r="BI23" s="146">
        <f>IFERROR(ROUND(VLOOKUP($V23,'CVU IND'!$B$32:$T$44,4+YEAR(BI$2)-YEAR(GERAL!$G$3),FALSE),0),VLOOKUP($V23,GERAL!$B$15:$J$36,9,FALSE))</f>
        <v>358</v>
      </c>
      <c r="BJ23" s="146">
        <f>IFERROR(ROUND(VLOOKUP($V23,'CVU IND'!$B$32:$T$44,4+YEAR(BJ$2)-YEAR(GERAL!$G$3),FALSE),0),VLOOKUP($V23,GERAL!$B$15:$J$36,9,FALSE))</f>
        <v>358</v>
      </c>
      <c r="BK23" s="146">
        <f>IFERROR(ROUND(VLOOKUP($V23,'CVU IND'!$B$32:$T$44,4+YEAR(BK$2)-YEAR(GERAL!$G$3),FALSE),0),VLOOKUP($V23,GERAL!$B$15:$J$36,9,FALSE))</f>
        <v>358</v>
      </c>
      <c r="BL23" s="146">
        <f>IFERROR(ROUND(VLOOKUP($V23,'CVU IND'!$B$32:$T$44,4+YEAR(BL$2)-YEAR(GERAL!$G$3),FALSE),0),VLOOKUP($V23,GERAL!$B$15:$J$36,9,FALSE))</f>
        <v>358</v>
      </c>
      <c r="BM23" s="146">
        <f>IFERROR(ROUND(VLOOKUP($V23,'CVU IND'!$B$32:$T$44,4+YEAR(BM$2)-YEAR(GERAL!$G$3),FALSE),0),VLOOKUP($V23,GERAL!$B$15:$J$36,9,FALSE))</f>
        <v>358</v>
      </c>
      <c r="BN23" s="146">
        <f>IFERROR(ROUND(VLOOKUP($V23,'CVU IND'!$B$32:$T$44,4+YEAR(BN$2)-YEAR(GERAL!$G$3),FALSE),0),VLOOKUP($V23,GERAL!$B$15:$J$36,9,FALSE))</f>
        <v>358</v>
      </c>
      <c r="BO23" s="146">
        <f>IFERROR(ROUND(VLOOKUP($V23,'CVU IND'!$B$32:$T$44,4+YEAR(BO$2)-YEAR(GERAL!$G$3),FALSE),0),VLOOKUP($V23,GERAL!$B$15:$J$36,9,FALSE))</f>
        <v>358</v>
      </c>
      <c r="BP23" s="146">
        <f>IFERROR(ROUND(VLOOKUP($V23,'CVU IND'!$B$32:$T$44,4+YEAR(BP$2)-YEAR(GERAL!$G$3),FALSE),0),VLOOKUP($V23,GERAL!$B$15:$J$36,9,FALSE))</f>
        <v>358</v>
      </c>
      <c r="BQ23" s="146">
        <f>IFERROR(ROUND(VLOOKUP($V23,'CVU IND'!$B$32:$T$44,4+YEAR(BQ$2)-YEAR(GERAL!$G$3),FALSE),0),VLOOKUP($V23,GERAL!$B$15:$J$36,9,FALSE))</f>
        <v>358</v>
      </c>
      <c r="BR23" s="146">
        <f>IFERROR(ROUND(VLOOKUP($V23,'CVU IND'!$B$32:$T$44,4+YEAR(BR$2)-YEAR(GERAL!$G$3),FALSE),0),VLOOKUP($V23,GERAL!$B$15:$J$36,9,FALSE))</f>
        <v>358</v>
      </c>
      <c r="BS23" s="146">
        <f>IFERROR(ROUND(VLOOKUP($V23,'CVU IND'!$B$32:$T$44,4+YEAR(BS$2)-YEAR(GERAL!$G$3),FALSE),0),VLOOKUP($V23,GERAL!$B$15:$J$36,9,FALSE))</f>
        <v>358</v>
      </c>
      <c r="BT23" s="146">
        <f>IFERROR(ROUND(VLOOKUP($V23,'CVU IND'!$B$32:$T$44,4+YEAR(BT$2)-YEAR(GERAL!$G$3),FALSE),0),VLOOKUP($V23,GERAL!$B$15:$J$36,9,FALSE))</f>
        <v>360</v>
      </c>
      <c r="BU23" s="146">
        <f>IFERROR(ROUND(VLOOKUP($V23,'CVU IND'!$B$32:$T$44,4+YEAR(BU$2)-YEAR(GERAL!$G$3),FALSE),0),VLOOKUP($V23,GERAL!$B$15:$J$36,9,FALSE))</f>
        <v>360</v>
      </c>
      <c r="BV23" s="146">
        <f>IFERROR(ROUND(VLOOKUP($V23,'CVU IND'!$B$32:$T$44,4+YEAR(BV$2)-YEAR(GERAL!$G$3),FALSE),0),VLOOKUP($V23,GERAL!$B$15:$J$36,9,FALSE))</f>
        <v>360</v>
      </c>
      <c r="BW23" s="146">
        <f>IFERROR(ROUND(VLOOKUP($V23,'CVU IND'!$B$32:$T$44,4+YEAR(BW$2)-YEAR(GERAL!$G$3),FALSE),0),VLOOKUP($V23,GERAL!$B$15:$J$36,9,FALSE))</f>
        <v>360</v>
      </c>
      <c r="BX23" s="146">
        <f>IFERROR(ROUND(VLOOKUP($V23,'CVU IND'!$B$32:$T$44,4+YEAR(BX$2)-YEAR(GERAL!$G$3),FALSE),0),VLOOKUP($V23,GERAL!$B$15:$J$36,9,FALSE))</f>
        <v>360</v>
      </c>
      <c r="BY23" s="146">
        <f>IFERROR(ROUND(VLOOKUP($V23,'CVU IND'!$B$32:$T$44,4+YEAR(BY$2)-YEAR(GERAL!$G$3),FALSE),0),VLOOKUP($V23,GERAL!$B$15:$J$36,9,FALSE))</f>
        <v>360</v>
      </c>
      <c r="BZ23" s="146">
        <f>IFERROR(ROUND(VLOOKUP($V23,'CVU IND'!$B$32:$T$44,4+YEAR(BZ$2)-YEAR(GERAL!$G$3),FALSE),0),VLOOKUP($V23,GERAL!$B$15:$J$36,9,FALSE))</f>
        <v>360</v>
      </c>
      <c r="CA23" s="146">
        <f>IFERROR(ROUND(VLOOKUP($V23,'CVU IND'!$B$32:$T$44,4+YEAR(CA$2)-YEAR(GERAL!$G$3),FALSE),0),VLOOKUP($V23,GERAL!$B$15:$J$36,9,FALSE))</f>
        <v>360</v>
      </c>
      <c r="CB23" s="146">
        <f>IFERROR(ROUND(VLOOKUP($V23,'CVU IND'!$B$32:$T$44,4+YEAR(CB$2)-YEAR(GERAL!$G$3),FALSE),0),VLOOKUP($V23,GERAL!$B$15:$J$36,9,FALSE))</f>
        <v>360</v>
      </c>
      <c r="CC23" s="146">
        <f>IFERROR(ROUND(VLOOKUP($V23,'CVU IND'!$B$32:$T$44,4+YEAR(CC$2)-YEAR(GERAL!$G$3),FALSE),0),VLOOKUP($V23,GERAL!$B$15:$J$36,9,FALSE))</f>
        <v>360</v>
      </c>
      <c r="CD23" s="146">
        <f>IFERROR(ROUND(VLOOKUP($V23,'CVU IND'!$B$32:$T$44,4+YEAR(CD$2)-YEAR(GERAL!$G$3),FALSE),0),VLOOKUP($V23,GERAL!$B$15:$J$36,9,FALSE))</f>
        <v>360</v>
      </c>
      <c r="CE23" s="146">
        <f>IFERROR(ROUND(VLOOKUP($V23,'CVU IND'!$B$32:$T$44,4+YEAR(CE$2)-YEAR(GERAL!$G$3),FALSE),0),VLOOKUP($V23,GERAL!$B$15:$J$36,9,FALSE))</f>
        <v>360</v>
      </c>
      <c r="CF23" s="146">
        <f>IFERROR(ROUND(VLOOKUP($V23,'CVU IND'!$B$32:$T$44,4+YEAR(CF$2)-YEAR(GERAL!$G$3),FALSE),0),VLOOKUP($V23,GERAL!$B$15:$J$36,9,FALSE))</f>
        <v>363</v>
      </c>
      <c r="CG23" s="146">
        <f>IFERROR(ROUND(VLOOKUP($V23,'CVU IND'!$B$32:$T$44,4+YEAR(CG$2)-YEAR(GERAL!$G$3),FALSE),0),VLOOKUP($V23,GERAL!$B$15:$J$36,9,FALSE))</f>
        <v>363</v>
      </c>
      <c r="CH23" s="146">
        <f>IFERROR(ROUND(VLOOKUP($V23,'CVU IND'!$B$32:$T$44,4+YEAR(CH$2)-YEAR(GERAL!$G$3),FALSE),0),VLOOKUP($V23,GERAL!$B$15:$J$36,9,FALSE))</f>
        <v>363</v>
      </c>
      <c r="CI23" s="146">
        <f>IFERROR(ROUND(VLOOKUP($V23,'CVU IND'!$B$32:$T$44,4+YEAR(CI$2)-YEAR(GERAL!$G$3),FALSE),0),VLOOKUP($V23,GERAL!$B$15:$J$36,9,FALSE))</f>
        <v>363</v>
      </c>
      <c r="CJ23" s="146">
        <f>IFERROR(ROUND(VLOOKUP($V23,'CVU IND'!$B$32:$T$44,4+YEAR(CJ$2)-YEAR(GERAL!$G$3),FALSE),0),VLOOKUP($V23,GERAL!$B$15:$J$36,9,FALSE))</f>
        <v>363</v>
      </c>
      <c r="CK23" s="146">
        <f>IFERROR(ROUND(VLOOKUP($V23,'CVU IND'!$B$32:$T$44,4+YEAR(CK$2)-YEAR(GERAL!$G$3),FALSE),0),VLOOKUP($V23,GERAL!$B$15:$J$36,9,FALSE))</f>
        <v>363</v>
      </c>
      <c r="CL23" s="146">
        <f>IFERROR(ROUND(VLOOKUP($V23,'CVU IND'!$B$32:$T$44,4+YEAR(CL$2)-YEAR(GERAL!$G$3),FALSE),0),VLOOKUP($V23,GERAL!$B$15:$J$36,9,FALSE))</f>
        <v>363</v>
      </c>
      <c r="CM23" s="146">
        <f>IFERROR(ROUND(VLOOKUP($V23,'CVU IND'!$B$32:$T$44,4+YEAR(CM$2)-YEAR(GERAL!$G$3),FALSE),0),VLOOKUP($V23,GERAL!$B$15:$J$36,9,FALSE))</f>
        <v>363</v>
      </c>
      <c r="CN23" s="146">
        <f>IFERROR(ROUND(VLOOKUP($V23,'CVU IND'!$B$32:$T$44,4+YEAR(CN$2)-YEAR(GERAL!$G$3),FALSE),0),VLOOKUP($V23,GERAL!$B$15:$J$36,9,FALSE))</f>
        <v>363</v>
      </c>
      <c r="CO23" s="146">
        <f>IFERROR(ROUND(VLOOKUP($V23,'CVU IND'!$B$32:$T$44,4+YEAR(CO$2)-YEAR(GERAL!$G$3),FALSE),0),VLOOKUP($V23,GERAL!$B$15:$J$36,9,FALSE))</f>
        <v>363</v>
      </c>
      <c r="CP23" s="146">
        <f>IFERROR(ROUND(VLOOKUP($V23,'CVU IND'!$B$32:$T$44,4+YEAR(CP$2)-YEAR(GERAL!$G$3),FALSE),0),VLOOKUP($V23,GERAL!$B$15:$J$36,9,FALSE))</f>
        <v>363</v>
      </c>
      <c r="CQ23" s="146">
        <f>IFERROR(ROUND(VLOOKUP($V23,'CVU IND'!$B$32:$T$44,4+YEAR(CQ$2)-YEAR(GERAL!$G$3),FALSE),0),VLOOKUP($V23,GERAL!$B$15:$J$36,9,FALSE))</f>
        <v>363</v>
      </c>
      <c r="CR23" s="146">
        <f>IFERROR(ROUND(VLOOKUP($V23,'CVU IND'!$B$32:$T$44,4+YEAR(CR$2)-YEAR(GERAL!$G$3),FALSE),0),VLOOKUP($V23,GERAL!$B$15:$J$36,9,FALSE))</f>
        <v>366</v>
      </c>
      <c r="CS23" s="146">
        <f>IFERROR(ROUND(VLOOKUP($V23,'CVU IND'!$B$32:$T$44,4+YEAR(CS$2)-YEAR(GERAL!$G$3),FALSE),0),VLOOKUP($V23,GERAL!$B$15:$J$36,9,FALSE))</f>
        <v>366</v>
      </c>
      <c r="CT23" s="146">
        <f>IFERROR(ROUND(VLOOKUP($V23,'CVU IND'!$B$32:$T$44,4+YEAR(CT$2)-YEAR(GERAL!$G$3),FALSE),0),VLOOKUP($V23,GERAL!$B$15:$J$36,9,FALSE))</f>
        <v>366</v>
      </c>
      <c r="CU23" s="146">
        <f>IFERROR(ROUND(VLOOKUP($V23,'CVU IND'!$B$32:$T$44,4+YEAR(CU$2)-YEAR(GERAL!$G$3),FALSE),0),VLOOKUP($V23,GERAL!$B$15:$J$36,9,FALSE))</f>
        <v>366</v>
      </c>
      <c r="CV23" s="146">
        <f>IFERROR(ROUND(VLOOKUP($V23,'CVU IND'!$B$32:$T$44,4+YEAR(CV$2)-YEAR(GERAL!$G$3),FALSE),0),VLOOKUP($V23,GERAL!$B$15:$J$36,9,FALSE))</f>
        <v>366</v>
      </c>
      <c r="CW23" s="146">
        <f>IFERROR(ROUND(VLOOKUP($V23,'CVU IND'!$B$32:$T$44,4+YEAR(CW$2)-YEAR(GERAL!$G$3),FALSE),0),VLOOKUP($V23,GERAL!$B$15:$J$36,9,FALSE))</f>
        <v>366</v>
      </c>
      <c r="CX23" s="146">
        <f>IFERROR(ROUND(VLOOKUP($V23,'CVU IND'!$B$32:$T$44,4+YEAR(CX$2)-YEAR(GERAL!$G$3),FALSE),0),VLOOKUP($V23,GERAL!$B$15:$J$36,9,FALSE))</f>
        <v>366</v>
      </c>
      <c r="CY23" s="146">
        <f>IFERROR(ROUND(VLOOKUP($V23,'CVU IND'!$B$32:$T$44,4+YEAR(CY$2)-YEAR(GERAL!$G$3),FALSE),0),VLOOKUP($V23,GERAL!$B$15:$J$36,9,FALSE))</f>
        <v>366</v>
      </c>
      <c r="CZ23" s="146">
        <f>IFERROR(ROUND(VLOOKUP($V23,'CVU IND'!$B$32:$T$44,4+YEAR(CZ$2)-YEAR(GERAL!$G$3),FALSE),0),VLOOKUP($V23,GERAL!$B$15:$J$36,9,FALSE))</f>
        <v>366</v>
      </c>
      <c r="DA23" s="146">
        <f>IFERROR(ROUND(VLOOKUP($V23,'CVU IND'!$B$32:$T$44,4+YEAR(DA$2)-YEAR(GERAL!$G$3),FALSE),0),VLOOKUP($V23,GERAL!$B$15:$J$36,9,FALSE))</f>
        <v>366</v>
      </c>
      <c r="DB23" s="146">
        <f>IFERROR(ROUND(VLOOKUP($V23,'CVU IND'!$B$32:$T$44,4+YEAR(DB$2)-YEAR(GERAL!$G$3),FALSE),0),VLOOKUP($V23,GERAL!$B$15:$J$36,9,FALSE))</f>
        <v>366</v>
      </c>
      <c r="DC23" s="146">
        <f>IFERROR(ROUND(VLOOKUP($V23,'CVU IND'!$B$32:$T$44,4+YEAR(DC$2)-YEAR(GERAL!$G$3),FALSE),0),VLOOKUP($V23,GERAL!$B$15:$J$36,9,FALSE))</f>
        <v>366</v>
      </c>
      <c r="DD23" s="146">
        <f>IFERROR(ROUND(VLOOKUP($V23,'CVU IND'!$B$32:$T$44,4+YEAR(DD$2)-YEAR(GERAL!$G$3),FALSE),0),VLOOKUP($V23,GERAL!$B$15:$J$36,9,FALSE))</f>
        <v>368</v>
      </c>
      <c r="DE23" s="146">
        <f>IFERROR(ROUND(VLOOKUP($V23,'CVU IND'!$B$32:$T$44,4+YEAR(DE$2)-YEAR(GERAL!$G$3),FALSE),0),VLOOKUP($V23,GERAL!$B$15:$J$36,9,FALSE))</f>
        <v>368</v>
      </c>
      <c r="DF23" s="146">
        <f>IFERROR(ROUND(VLOOKUP($V23,'CVU IND'!$B$32:$T$44,4+YEAR(DF$2)-YEAR(GERAL!$G$3),FALSE),0),VLOOKUP($V23,GERAL!$B$15:$J$36,9,FALSE))</f>
        <v>368</v>
      </c>
      <c r="DG23" s="146">
        <f>IFERROR(ROUND(VLOOKUP($V23,'CVU IND'!$B$32:$T$44,4+YEAR(DG$2)-YEAR(GERAL!$G$3),FALSE),0),VLOOKUP($V23,GERAL!$B$15:$J$36,9,FALSE))</f>
        <v>368</v>
      </c>
      <c r="DH23" s="146">
        <f>IFERROR(ROUND(VLOOKUP($V23,'CVU IND'!$B$32:$T$44,4+YEAR(DH$2)-YEAR(GERAL!$G$3),FALSE),0),VLOOKUP($V23,GERAL!$B$15:$J$36,9,FALSE))</f>
        <v>368</v>
      </c>
      <c r="DI23" s="146">
        <f>IFERROR(ROUND(VLOOKUP($V23,'CVU IND'!$B$32:$T$44,4+YEAR(DI$2)-YEAR(GERAL!$G$3),FALSE),0),VLOOKUP($V23,GERAL!$B$15:$J$36,9,FALSE))</f>
        <v>368</v>
      </c>
      <c r="DJ23" s="146">
        <f>IFERROR(ROUND(VLOOKUP($V23,'CVU IND'!$B$32:$T$44,4+YEAR(DJ$2)-YEAR(GERAL!$G$3),FALSE),0),VLOOKUP($V23,GERAL!$B$15:$J$36,9,FALSE))</f>
        <v>368</v>
      </c>
      <c r="DK23" s="146">
        <f>IFERROR(ROUND(VLOOKUP($V23,'CVU IND'!$B$32:$T$44,4+YEAR(DK$2)-YEAR(GERAL!$G$3),FALSE),0),VLOOKUP($V23,GERAL!$B$15:$J$36,9,FALSE))</f>
        <v>368</v>
      </c>
      <c r="DL23" s="146">
        <f>IFERROR(ROUND(VLOOKUP($V23,'CVU IND'!$B$32:$T$44,4+YEAR(DL$2)-YEAR(GERAL!$G$3),FALSE),0),VLOOKUP($V23,GERAL!$B$15:$J$36,9,FALSE))</f>
        <v>368</v>
      </c>
      <c r="DM23" s="146">
        <f>IFERROR(ROUND(VLOOKUP($V23,'CVU IND'!$B$32:$T$44,4+YEAR(DM$2)-YEAR(GERAL!$G$3),FALSE),0),VLOOKUP($V23,GERAL!$B$15:$J$36,9,FALSE))</f>
        <v>368</v>
      </c>
      <c r="DN23" s="146">
        <f>IFERROR(ROUND(VLOOKUP($V23,'CVU IND'!$B$32:$T$44,4+YEAR(DN$2)-YEAR(GERAL!$G$3),FALSE),0),VLOOKUP($V23,GERAL!$B$15:$J$36,9,FALSE))</f>
        <v>368</v>
      </c>
      <c r="DO23" s="146">
        <f>IFERROR(ROUND(VLOOKUP($V23,'CVU IND'!$B$32:$T$44,4+YEAR(DO$2)-YEAR(GERAL!$G$3),FALSE),0),VLOOKUP($V23,GERAL!$B$15:$J$36,9,FALSE))</f>
        <v>368</v>
      </c>
      <c r="DP23" s="146">
        <f>IFERROR(ROUND(VLOOKUP($V23,'CVU IND'!$B$32:$T$44,4+YEAR(DP$2)-YEAR(GERAL!$G$3),FALSE),0),VLOOKUP($V23,GERAL!$B$15:$J$36,9,FALSE))</f>
        <v>371</v>
      </c>
      <c r="DQ23" s="146">
        <f>IFERROR(ROUND(VLOOKUP($V23,'CVU IND'!$B$32:$T$44,4+YEAR(DQ$2)-YEAR(GERAL!$G$3),FALSE),0),VLOOKUP($V23,GERAL!$B$15:$J$36,9,FALSE))</f>
        <v>371</v>
      </c>
      <c r="DR23" s="146">
        <f>IFERROR(ROUND(VLOOKUP($V23,'CVU IND'!$B$32:$T$44,4+YEAR(DR$2)-YEAR(GERAL!$G$3),FALSE),0),VLOOKUP($V23,GERAL!$B$15:$J$36,9,FALSE))</f>
        <v>371</v>
      </c>
      <c r="DS23" s="146">
        <f>IFERROR(ROUND(VLOOKUP($V23,'CVU IND'!$B$32:$T$44,4+YEAR(DS$2)-YEAR(GERAL!$G$3),FALSE),0),VLOOKUP($V23,GERAL!$B$15:$J$36,9,FALSE))</f>
        <v>371</v>
      </c>
      <c r="DT23" s="146">
        <f>IFERROR(ROUND(VLOOKUP($V23,'CVU IND'!$B$32:$T$44,4+YEAR(DT$2)-YEAR(GERAL!$G$3),FALSE),0),VLOOKUP($V23,GERAL!$B$15:$J$36,9,FALSE))</f>
        <v>371</v>
      </c>
      <c r="DU23" s="146">
        <f>IFERROR(ROUND(VLOOKUP($V23,'CVU IND'!$B$32:$T$44,4+YEAR(DU$2)-YEAR(GERAL!$G$3),FALSE),0),VLOOKUP($V23,GERAL!$B$15:$J$36,9,FALSE))</f>
        <v>371</v>
      </c>
      <c r="DV23" s="146">
        <f>IFERROR(ROUND(VLOOKUP($V23,'CVU IND'!$B$32:$T$44,4+YEAR(DV$2)-YEAR(GERAL!$G$3),FALSE),0),VLOOKUP($V23,GERAL!$B$15:$J$36,9,FALSE))</f>
        <v>371</v>
      </c>
      <c r="DW23" s="146">
        <f>IFERROR(ROUND(VLOOKUP($V23,'CVU IND'!$B$32:$T$44,4+YEAR(DW$2)-YEAR(GERAL!$G$3),FALSE),0),VLOOKUP($V23,GERAL!$B$15:$J$36,9,FALSE))</f>
        <v>371</v>
      </c>
      <c r="DX23" s="146">
        <f>IFERROR(ROUND(VLOOKUP($V23,'CVU IND'!$B$32:$T$44,4+YEAR(DX$2)-YEAR(GERAL!$G$3),FALSE),0),VLOOKUP($V23,GERAL!$B$15:$J$36,9,FALSE))</f>
        <v>371</v>
      </c>
      <c r="DY23" s="146">
        <f>IFERROR(ROUND(VLOOKUP($V23,'CVU IND'!$B$32:$T$44,4+YEAR(DY$2)-YEAR(GERAL!$G$3),FALSE),0),VLOOKUP($V23,GERAL!$B$15:$J$36,9,FALSE))</f>
        <v>371</v>
      </c>
      <c r="DZ23" s="146">
        <f>IFERROR(ROUND(VLOOKUP($V23,'CVU IND'!$B$32:$T$44,4+YEAR(DZ$2)-YEAR(GERAL!$G$3),FALSE),0),VLOOKUP($V23,GERAL!$B$15:$J$36,9,FALSE))</f>
        <v>371</v>
      </c>
      <c r="EA23" s="146">
        <f>IFERROR(ROUND(VLOOKUP($V23,'CVU IND'!$B$32:$T$44,4+YEAR(EA$2)-YEAR(GERAL!$G$3),FALSE),0),VLOOKUP($V23,GERAL!$B$15:$J$36,9,FALSE))</f>
        <v>371</v>
      </c>
      <c r="EB23" s="146">
        <f>IFERROR(ROUND(VLOOKUP($V23,'CVU IND'!$B$32:$T$44,4+YEAR(EB$2)-YEAR(GERAL!$G$3),FALSE),0),VLOOKUP($V23,GERAL!$B$15:$J$36,9,FALSE))</f>
        <v>374</v>
      </c>
      <c r="EC23" s="146">
        <f>IFERROR(ROUND(VLOOKUP($V23,'CVU IND'!$B$32:$T$44,4+YEAR(EC$2)-YEAR(GERAL!$G$3),FALSE),0),VLOOKUP($V23,GERAL!$B$15:$J$36,9,FALSE))</f>
        <v>374</v>
      </c>
      <c r="ED23" s="146">
        <f>IFERROR(ROUND(VLOOKUP($V23,'CVU IND'!$B$32:$T$44,4+YEAR(ED$2)-YEAR(GERAL!$G$3),FALSE),0),VLOOKUP($V23,GERAL!$B$15:$J$36,9,FALSE))</f>
        <v>374</v>
      </c>
      <c r="EE23" s="146">
        <f>IFERROR(ROUND(VLOOKUP($V23,'CVU IND'!$B$32:$T$44,4+YEAR(EE$2)-YEAR(GERAL!$G$3),FALSE),0),VLOOKUP($V23,GERAL!$B$15:$J$36,9,FALSE))</f>
        <v>374</v>
      </c>
      <c r="EF23" s="146">
        <f>IFERROR(ROUND(VLOOKUP($V23,'CVU IND'!$B$32:$T$44,4+YEAR(EF$2)-YEAR(GERAL!$G$3),FALSE),0),VLOOKUP($V23,GERAL!$B$15:$J$36,9,FALSE))</f>
        <v>374</v>
      </c>
      <c r="EG23" s="146">
        <f>IFERROR(ROUND(VLOOKUP($V23,'CVU IND'!$B$32:$T$44,4+YEAR(EG$2)-YEAR(GERAL!$G$3),FALSE),0),VLOOKUP($V23,GERAL!$B$15:$J$36,9,FALSE))</f>
        <v>374</v>
      </c>
      <c r="EH23" s="146">
        <f>IFERROR(ROUND(VLOOKUP($V23,'CVU IND'!$B$32:$T$44,4+YEAR(EH$2)-YEAR(GERAL!$G$3),FALSE),0),VLOOKUP($V23,GERAL!$B$15:$J$36,9,FALSE))</f>
        <v>374</v>
      </c>
      <c r="EI23" s="146">
        <f>IFERROR(ROUND(VLOOKUP($V23,'CVU IND'!$B$32:$T$44,4+YEAR(EI$2)-YEAR(GERAL!$G$3),FALSE),0),VLOOKUP($V23,GERAL!$B$15:$J$36,9,FALSE))</f>
        <v>374</v>
      </c>
      <c r="EJ23" s="146">
        <f>IFERROR(ROUND(VLOOKUP($V23,'CVU IND'!$B$32:$T$44,4+YEAR(EJ$2)-YEAR(GERAL!$G$3),FALSE),0),VLOOKUP($V23,GERAL!$B$15:$J$36,9,FALSE))</f>
        <v>374</v>
      </c>
      <c r="EK23" s="146">
        <f>IFERROR(ROUND(VLOOKUP($V23,'CVU IND'!$B$32:$T$44,4+YEAR(EK$2)-YEAR(GERAL!$G$3),FALSE),0),VLOOKUP($V23,GERAL!$B$15:$J$36,9,FALSE))</f>
        <v>374</v>
      </c>
      <c r="EL23" s="146">
        <f>IFERROR(ROUND(VLOOKUP($V23,'CVU IND'!$B$32:$T$44,4+YEAR(EL$2)-YEAR(GERAL!$G$3),FALSE),0),VLOOKUP($V23,GERAL!$B$15:$J$36,9,FALSE))</f>
        <v>374</v>
      </c>
      <c r="EM23" s="146">
        <f>IFERROR(ROUND(VLOOKUP($V23,'CVU IND'!$B$32:$T$44,4+YEAR(EM$2)-YEAR(GERAL!$G$3),FALSE),0),VLOOKUP($V23,GERAL!$B$15:$J$36,9,FALSE))</f>
        <v>374</v>
      </c>
      <c r="EN23" s="146">
        <f>IFERROR(ROUND(VLOOKUP($V23,'CVU IND'!$B$32:$T$44,4+YEAR(EN$2)-YEAR(GERAL!$G$3),FALSE),0),VLOOKUP($V23,GERAL!$B$15:$J$36,9,FALSE))</f>
        <v>377</v>
      </c>
      <c r="EO23" s="146">
        <f>IFERROR(ROUND(VLOOKUP($V23,'CVU IND'!$B$32:$T$44,4+YEAR(EO$2)-YEAR(GERAL!$G$3),FALSE),0),VLOOKUP($V23,GERAL!$B$15:$J$36,9,FALSE))</f>
        <v>377</v>
      </c>
      <c r="EP23" s="146">
        <f>IFERROR(ROUND(VLOOKUP($V23,'CVU IND'!$B$32:$T$44,4+YEAR(EP$2)-YEAR(GERAL!$G$3),FALSE),0),VLOOKUP($V23,GERAL!$B$15:$J$36,9,FALSE))</f>
        <v>377</v>
      </c>
      <c r="EQ23" s="146">
        <f>IFERROR(ROUND(VLOOKUP($V23,'CVU IND'!$B$32:$T$44,4+YEAR(EQ$2)-YEAR(GERAL!$G$3),FALSE),0),VLOOKUP($V23,GERAL!$B$15:$J$36,9,FALSE))</f>
        <v>377</v>
      </c>
      <c r="ER23" s="146">
        <f>IFERROR(ROUND(VLOOKUP($V23,'CVU IND'!$B$32:$T$44,4+YEAR(ER$2)-YEAR(GERAL!$G$3),FALSE),0),VLOOKUP($V23,GERAL!$B$15:$J$36,9,FALSE))</f>
        <v>377</v>
      </c>
      <c r="ES23" s="146">
        <f>IFERROR(ROUND(VLOOKUP($V23,'CVU IND'!$B$32:$T$44,4+YEAR(ES$2)-YEAR(GERAL!$G$3),FALSE),0),VLOOKUP($V23,GERAL!$B$15:$J$36,9,FALSE))</f>
        <v>377</v>
      </c>
      <c r="ET23" s="146">
        <f>IFERROR(ROUND(VLOOKUP($V23,'CVU IND'!$B$32:$T$44,4+YEAR(ET$2)-YEAR(GERAL!$G$3),FALSE),0),VLOOKUP($V23,GERAL!$B$15:$J$36,9,FALSE))</f>
        <v>377</v>
      </c>
      <c r="EU23" s="146">
        <f>IFERROR(ROUND(VLOOKUP($V23,'CVU IND'!$B$32:$T$44,4+YEAR(EU$2)-YEAR(GERAL!$G$3),FALSE),0),VLOOKUP($V23,GERAL!$B$15:$J$36,9,FALSE))</f>
        <v>377</v>
      </c>
      <c r="EV23" s="146">
        <f>IFERROR(ROUND(VLOOKUP($V23,'CVU IND'!$B$32:$T$44,4+YEAR(EV$2)-YEAR(GERAL!$G$3),FALSE),0),VLOOKUP($V23,GERAL!$B$15:$J$36,9,FALSE))</f>
        <v>377</v>
      </c>
      <c r="EW23" s="146">
        <f>IFERROR(ROUND(VLOOKUP($V23,'CVU IND'!$B$32:$T$44,4+YEAR(EW$2)-YEAR(GERAL!$G$3),FALSE),0),VLOOKUP($V23,GERAL!$B$15:$J$36,9,FALSE))</f>
        <v>377</v>
      </c>
      <c r="EX23" s="146">
        <f>IFERROR(ROUND(VLOOKUP($V23,'CVU IND'!$B$32:$T$44,4+YEAR(EX$2)-YEAR(GERAL!$G$3),FALSE),0),VLOOKUP($V23,GERAL!$B$15:$J$36,9,FALSE))</f>
        <v>377</v>
      </c>
      <c r="EY23" s="146">
        <f>IFERROR(ROUND(VLOOKUP($V23,'CVU IND'!$B$32:$T$44,4+YEAR(EY$2)-YEAR(GERAL!$G$3),FALSE),0),VLOOKUP($V23,GERAL!$B$15:$J$36,9,FALSE))</f>
        <v>377</v>
      </c>
      <c r="EZ23" s="146">
        <f>IFERROR(ROUND(VLOOKUP($V23,'CVU IND'!$B$32:$T$44,4+YEAR(EZ$2)-YEAR(GERAL!$G$3),FALSE),0),VLOOKUP($V23,GERAL!$B$15:$J$36,9,FALSE))</f>
        <v>380</v>
      </c>
      <c r="FA23" s="146">
        <f>IFERROR(ROUND(VLOOKUP($V23,'CVU IND'!$B$32:$T$44,4+YEAR(FA$2)-YEAR(GERAL!$G$3),FALSE),0),VLOOKUP($V23,GERAL!$B$15:$J$36,9,FALSE))</f>
        <v>380</v>
      </c>
      <c r="FB23" s="146">
        <f>IFERROR(ROUND(VLOOKUP($V23,'CVU IND'!$B$32:$T$44,4+YEAR(FB$2)-YEAR(GERAL!$G$3),FALSE),0),VLOOKUP($V23,GERAL!$B$15:$J$36,9,FALSE))</f>
        <v>380</v>
      </c>
      <c r="FC23" s="146">
        <f>IFERROR(ROUND(VLOOKUP($V23,'CVU IND'!$B$32:$T$44,4+YEAR(FC$2)-YEAR(GERAL!$G$3),FALSE),0),VLOOKUP($V23,GERAL!$B$15:$J$36,9,FALSE))</f>
        <v>380</v>
      </c>
      <c r="FD23" s="146">
        <f>IFERROR(ROUND(VLOOKUP($V23,'CVU IND'!$B$32:$T$44,4+YEAR(FD$2)-YEAR(GERAL!$G$3),FALSE),0),VLOOKUP($V23,GERAL!$B$15:$J$36,9,FALSE))</f>
        <v>380</v>
      </c>
      <c r="FE23" s="146">
        <f>IFERROR(ROUND(VLOOKUP($V23,'CVU IND'!$B$32:$T$44,4+YEAR(FE$2)-YEAR(GERAL!$G$3),FALSE),0),VLOOKUP($V23,GERAL!$B$15:$J$36,9,FALSE))</f>
        <v>380</v>
      </c>
      <c r="FF23" s="146">
        <f>IFERROR(ROUND(VLOOKUP($V23,'CVU IND'!$B$32:$T$44,4+YEAR(FF$2)-YEAR(GERAL!$G$3),FALSE),0),VLOOKUP($V23,GERAL!$B$15:$J$36,9,FALSE))</f>
        <v>380</v>
      </c>
      <c r="FG23" s="146">
        <f>IFERROR(ROUND(VLOOKUP($V23,'CVU IND'!$B$32:$T$44,4+YEAR(FG$2)-YEAR(GERAL!$G$3),FALSE),0),VLOOKUP($V23,GERAL!$B$15:$J$36,9,FALSE))</f>
        <v>380</v>
      </c>
      <c r="FH23" s="146">
        <f>IFERROR(ROUND(VLOOKUP($V23,'CVU IND'!$B$32:$T$44,4+YEAR(FH$2)-YEAR(GERAL!$G$3),FALSE),0),VLOOKUP($V23,GERAL!$B$15:$J$36,9,FALSE))</f>
        <v>380</v>
      </c>
      <c r="FI23" s="146">
        <f>IFERROR(ROUND(VLOOKUP($V23,'CVU IND'!$B$32:$T$44,4+YEAR(FI$2)-YEAR(GERAL!$G$3),FALSE),0),VLOOKUP($V23,GERAL!$B$15:$J$36,9,FALSE))</f>
        <v>380</v>
      </c>
      <c r="FJ23" s="146">
        <f>IFERROR(ROUND(VLOOKUP($V23,'CVU IND'!$B$32:$T$44,4+YEAR(FJ$2)-YEAR(GERAL!$G$3),FALSE),0),VLOOKUP($V23,GERAL!$B$15:$J$36,9,FALSE))</f>
        <v>380</v>
      </c>
      <c r="FK23" s="146">
        <f>IFERROR(ROUND(VLOOKUP($V23,'CVU IND'!$B$32:$T$44,4+YEAR(FK$2)-YEAR(GERAL!$G$3),FALSE),0),VLOOKUP($V23,GERAL!$B$15:$J$36,9,FALSE))</f>
        <v>380</v>
      </c>
      <c r="FL23" s="146">
        <f>IFERROR(ROUND(VLOOKUP($V23,'CVU IND'!$B$32:$T$44,4+YEAR(FL$2)-YEAR(GERAL!$G$3),FALSE),0),VLOOKUP($V23,GERAL!$B$15:$J$36,9,FALSE))</f>
        <v>382</v>
      </c>
      <c r="FM23" s="146">
        <f>IFERROR(ROUND(VLOOKUP($V23,'CVU IND'!$B$32:$T$44,4+YEAR(FM$2)-YEAR(GERAL!$G$3),FALSE),0),VLOOKUP($V23,GERAL!$B$15:$J$36,9,FALSE))</f>
        <v>382</v>
      </c>
      <c r="FN23" s="146">
        <f>IFERROR(ROUND(VLOOKUP($V23,'CVU IND'!$B$32:$T$44,4+YEAR(FN$2)-YEAR(GERAL!$G$3),FALSE),0),VLOOKUP($V23,GERAL!$B$15:$J$36,9,FALSE))</f>
        <v>382</v>
      </c>
      <c r="FO23" s="146">
        <f>IFERROR(ROUND(VLOOKUP($V23,'CVU IND'!$B$32:$T$44,4+YEAR(FO$2)-YEAR(GERAL!$G$3),FALSE),0),VLOOKUP($V23,GERAL!$B$15:$J$36,9,FALSE))</f>
        <v>382</v>
      </c>
      <c r="FP23" s="146">
        <f>IFERROR(ROUND(VLOOKUP($V23,'CVU IND'!$B$32:$T$44,4+YEAR(FP$2)-YEAR(GERAL!$G$3),FALSE),0),VLOOKUP($V23,GERAL!$B$15:$J$36,9,FALSE))</f>
        <v>382</v>
      </c>
      <c r="FQ23" s="146">
        <f>IFERROR(ROUND(VLOOKUP($V23,'CVU IND'!$B$32:$T$44,4+YEAR(FQ$2)-YEAR(GERAL!$G$3),FALSE),0),VLOOKUP($V23,GERAL!$B$15:$J$36,9,FALSE))</f>
        <v>382</v>
      </c>
      <c r="FR23" s="146">
        <f>IFERROR(ROUND(VLOOKUP($V23,'CVU IND'!$B$32:$T$44,4+YEAR(FR$2)-YEAR(GERAL!$G$3),FALSE),0),VLOOKUP($V23,GERAL!$B$15:$J$36,9,FALSE))</f>
        <v>382</v>
      </c>
      <c r="FS23" s="146">
        <f>IFERROR(ROUND(VLOOKUP($V23,'CVU IND'!$B$32:$T$44,4+YEAR(FS$2)-YEAR(GERAL!$G$3),FALSE),0),VLOOKUP($V23,GERAL!$B$15:$J$36,9,FALSE))</f>
        <v>382</v>
      </c>
      <c r="FT23" s="146">
        <f>IFERROR(ROUND(VLOOKUP($V23,'CVU IND'!$B$32:$T$44,4+YEAR(FT$2)-YEAR(GERAL!$G$3),FALSE),0),VLOOKUP($V23,GERAL!$B$15:$J$36,9,FALSE))</f>
        <v>382</v>
      </c>
      <c r="FU23" s="146">
        <f>IFERROR(ROUND(VLOOKUP($V23,'CVU IND'!$B$32:$T$44,4+YEAR(FU$2)-YEAR(GERAL!$G$3),FALSE),0),VLOOKUP($V23,GERAL!$B$15:$J$36,9,FALSE))</f>
        <v>382</v>
      </c>
      <c r="FV23" s="146">
        <f>IFERROR(ROUND(VLOOKUP($V23,'CVU IND'!$B$32:$T$44,4+YEAR(FV$2)-YEAR(GERAL!$G$3),FALSE),0),VLOOKUP($V23,GERAL!$B$15:$J$36,9,FALSE))</f>
        <v>382</v>
      </c>
      <c r="FW23" s="146">
        <f>IFERROR(ROUND(VLOOKUP($V23,'CVU IND'!$B$32:$T$44,4+YEAR(FW$2)-YEAR(GERAL!$G$3),FALSE),0),VLOOKUP($V23,GERAL!$B$15:$J$36,9,FALSE))</f>
        <v>382</v>
      </c>
      <c r="FX23" s="146">
        <f>IFERROR(ROUND(VLOOKUP($V23,'CVU IND'!$B$32:$T$44,4+YEAR(FX$2)-YEAR(GERAL!$G$3),FALSE),0),VLOOKUP($V23,GERAL!$B$15:$J$36,9,FALSE))</f>
        <v>385</v>
      </c>
      <c r="FY23" s="146">
        <f>IFERROR(ROUND(VLOOKUP($V23,'CVU IND'!$B$32:$T$44,4+YEAR(FY$2)-YEAR(GERAL!$G$3),FALSE),0),VLOOKUP($V23,GERAL!$B$15:$J$36,9,FALSE))</f>
        <v>385</v>
      </c>
      <c r="FZ23" s="146">
        <f>IFERROR(ROUND(VLOOKUP($V23,'CVU IND'!$B$32:$T$44,4+YEAR(FZ$2)-YEAR(GERAL!$G$3),FALSE),0),VLOOKUP($V23,GERAL!$B$15:$J$36,9,FALSE))</f>
        <v>385</v>
      </c>
      <c r="GA23" s="146">
        <f>IFERROR(ROUND(VLOOKUP($V23,'CVU IND'!$B$32:$T$44,4+YEAR(GA$2)-YEAR(GERAL!$G$3),FALSE),0),VLOOKUP($V23,GERAL!$B$15:$J$36,9,FALSE))</f>
        <v>385</v>
      </c>
      <c r="GB23" s="146">
        <f>IFERROR(ROUND(VLOOKUP($V23,'CVU IND'!$B$32:$T$44,4+YEAR(GB$2)-YEAR(GERAL!$G$3),FALSE),0),VLOOKUP($V23,GERAL!$B$15:$J$36,9,FALSE))</f>
        <v>385</v>
      </c>
      <c r="GC23" s="146">
        <f>IFERROR(ROUND(VLOOKUP($V23,'CVU IND'!$B$32:$T$44,4+YEAR(GC$2)-YEAR(GERAL!$G$3),FALSE),0),VLOOKUP($V23,GERAL!$B$15:$J$36,9,FALSE))</f>
        <v>385</v>
      </c>
      <c r="GD23" s="146">
        <f>IFERROR(ROUND(VLOOKUP($V23,'CVU IND'!$B$32:$T$44,4+YEAR(GD$2)-YEAR(GERAL!$G$3),FALSE),0),VLOOKUP($V23,GERAL!$B$15:$J$36,9,FALSE))</f>
        <v>385</v>
      </c>
      <c r="GE23" s="146">
        <f>IFERROR(ROUND(VLOOKUP($V23,'CVU IND'!$B$32:$T$44,4+YEAR(GE$2)-YEAR(GERAL!$G$3),FALSE),0),VLOOKUP($V23,GERAL!$B$15:$J$36,9,FALSE))</f>
        <v>385</v>
      </c>
      <c r="GF23" s="146">
        <f>IFERROR(ROUND(VLOOKUP($V23,'CVU IND'!$B$32:$T$44,4+YEAR(GF$2)-YEAR(GERAL!$G$3),FALSE),0),VLOOKUP($V23,GERAL!$B$15:$J$36,9,FALSE))</f>
        <v>385</v>
      </c>
      <c r="GG23" s="146">
        <f>IFERROR(ROUND(VLOOKUP($V23,'CVU IND'!$B$32:$T$44,4+YEAR(GG$2)-YEAR(GERAL!$G$3),FALSE),0),VLOOKUP($V23,GERAL!$B$15:$J$36,9,FALSE))</f>
        <v>385</v>
      </c>
      <c r="GH23" s="146">
        <f>IFERROR(ROUND(VLOOKUP($V23,'CVU IND'!$B$32:$T$44,4+YEAR(GH$2)-YEAR(GERAL!$G$3),FALSE),0),VLOOKUP($V23,GERAL!$B$15:$J$36,9,FALSE))</f>
        <v>385</v>
      </c>
      <c r="GI23" s="146">
        <f>IFERROR(ROUND(VLOOKUP($V23,'CVU IND'!$B$32:$T$44,4+YEAR(GI$2)-YEAR(GERAL!$G$3),FALSE),0),VLOOKUP($V23,GERAL!$B$15:$J$36,9,FALSE))</f>
        <v>385</v>
      </c>
      <c r="GJ23" s="146">
        <f>IFERROR(ROUND(VLOOKUP($V23,'CVU IND'!$B$32:$T$44,4+YEAR(GJ$2)-YEAR(GERAL!$G$3),FALSE),0),VLOOKUP($V23,GERAL!$B$15:$J$36,9,FALSE))</f>
        <v>388</v>
      </c>
      <c r="GK23" s="146">
        <f>IFERROR(ROUND(VLOOKUP($V23,'CVU IND'!$B$32:$T$44,4+YEAR(GK$2)-YEAR(GERAL!$G$3),FALSE),0),VLOOKUP($V23,GERAL!$B$15:$J$36,9,FALSE))</f>
        <v>388</v>
      </c>
      <c r="GL23" s="146">
        <f>IFERROR(ROUND(VLOOKUP($V23,'CVU IND'!$B$32:$T$44,4+YEAR(GL$2)-YEAR(GERAL!$G$3),FALSE),0),VLOOKUP($V23,GERAL!$B$15:$J$36,9,FALSE))</f>
        <v>388</v>
      </c>
      <c r="GM23" s="146">
        <f>IFERROR(ROUND(VLOOKUP($V23,'CVU IND'!$B$32:$T$44,4+YEAR(GM$2)-YEAR(GERAL!$G$3),FALSE),0),VLOOKUP($V23,GERAL!$B$15:$J$36,9,FALSE))</f>
        <v>388</v>
      </c>
      <c r="GN23" s="146">
        <f>IFERROR(ROUND(VLOOKUP($V23,'CVU IND'!$B$32:$T$44,4+YEAR(GN$2)-YEAR(GERAL!$G$3),FALSE),0),VLOOKUP($V23,GERAL!$B$15:$J$36,9,FALSE))</f>
        <v>388</v>
      </c>
      <c r="GO23" s="146">
        <f>IFERROR(ROUND(VLOOKUP($V23,'CVU IND'!$B$32:$T$44,4+YEAR(GO$2)-YEAR(GERAL!$G$3),FALSE),0),VLOOKUP($V23,GERAL!$B$15:$J$36,9,FALSE))</f>
        <v>388</v>
      </c>
      <c r="GP23" s="146">
        <f>IFERROR(ROUND(VLOOKUP($V23,'CVU IND'!$B$32:$T$44,4+YEAR(GP$2)-YEAR(GERAL!$G$3),FALSE),0),VLOOKUP($V23,GERAL!$B$15:$J$36,9,FALSE))</f>
        <v>388</v>
      </c>
      <c r="GQ23" s="146">
        <f>IFERROR(ROUND(VLOOKUP($V23,'CVU IND'!$B$32:$T$44,4+YEAR(GQ$2)-YEAR(GERAL!$G$3),FALSE),0),VLOOKUP($V23,GERAL!$B$15:$J$36,9,FALSE))</f>
        <v>388</v>
      </c>
      <c r="GR23" s="146">
        <f>IFERROR(ROUND(VLOOKUP($V23,'CVU IND'!$B$32:$T$44,4+YEAR(GR$2)-YEAR(GERAL!$G$3),FALSE),0),VLOOKUP($V23,GERAL!$B$15:$J$36,9,FALSE))</f>
        <v>388</v>
      </c>
      <c r="GS23" s="146">
        <f>IFERROR(ROUND(VLOOKUP($V23,'CVU IND'!$B$32:$T$44,4+YEAR(GS$2)-YEAR(GERAL!$G$3),FALSE),0),VLOOKUP($V23,GERAL!$B$15:$J$36,9,FALSE))</f>
        <v>388</v>
      </c>
      <c r="GT23" s="146">
        <f>IFERROR(ROUND(VLOOKUP($V23,'CVU IND'!$B$32:$T$44,4+YEAR(GT$2)-YEAR(GERAL!$G$3),FALSE),0),VLOOKUP($V23,GERAL!$B$15:$J$36,9,FALSE))</f>
        <v>388</v>
      </c>
      <c r="GU23" s="146">
        <f>IFERROR(ROUND(VLOOKUP($V23,'CVU IND'!$B$32:$T$44,4+YEAR(GU$2)-YEAR(GERAL!$G$3),FALSE),0),VLOOKUP($V23,GERAL!$B$15:$J$36,9,FALSE))</f>
        <v>388</v>
      </c>
      <c r="GV23" s="146">
        <f>IFERROR(ROUND(VLOOKUP($V23,'CVU IND'!$B$32:$T$44,4+YEAR(GV$2)-YEAR(GERAL!$G$3),FALSE),0),VLOOKUP($V23,GERAL!$B$15:$J$36,9,FALSE))</f>
        <v>391</v>
      </c>
      <c r="GW23" s="146">
        <f>IFERROR(ROUND(VLOOKUP($V23,'CVU IND'!$B$32:$T$44,4+YEAR(GW$2)-YEAR(GERAL!$G$3),FALSE),0),VLOOKUP($V23,GERAL!$B$15:$J$36,9,FALSE))</f>
        <v>391</v>
      </c>
      <c r="GX23" s="146">
        <f>IFERROR(ROUND(VLOOKUP($V23,'CVU IND'!$B$32:$T$44,4+YEAR(GX$2)-YEAR(GERAL!$G$3),FALSE),0),VLOOKUP($V23,GERAL!$B$15:$J$36,9,FALSE))</f>
        <v>391</v>
      </c>
      <c r="GY23" s="146">
        <f>IFERROR(ROUND(VLOOKUP($V23,'CVU IND'!$B$32:$T$44,4+YEAR(GY$2)-YEAR(GERAL!$G$3),FALSE),0),VLOOKUP($V23,GERAL!$B$15:$J$36,9,FALSE))</f>
        <v>391</v>
      </c>
      <c r="GZ23" s="146">
        <f>IFERROR(ROUND(VLOOKUP($V23,'CVU IND'!$B$32:$T$44,4+YEAR(GZ$2)-YEAR(GERAL!$G$3),FALSE),0),VLOOKUP($V23,GERAL!$B$15:$J$36,9,FALSE))</f>
        <v>391</v>
      </c>
      <c r="HA23" s="146">
        <f>IFERROR(ROUND(VLOOKUP($V23,'CVU IND'!$B$32:$T$44,4+YEAR(HA$2)-YEAR(GERAL!$G$3),FALSE),0),VLOOKUP($V23,GERAL!$B$15:$J$36,9,FALSE))</f>
        <v>391</v>
      </c>
      <c r="HB23" s="146">
        <f>IFERROR(ROUND(VLOOKUP($V23,'CVU IND'!$B$32:$T$44,4+YEAR(HB$2)-YEAR(GERAL!$G$3),FALSE),0),VLOOKUP($V23,GERAL!$B$15:$J$36,9,FALSE))</f>
        <v>391</v>
      </c>
      <c r="HC23" s="146">
        <f>IFERROR(ROUND(VLOOKUP($V23,'CVU IND'!$B$32:$T$44,4+YEAR(HC$2)-YEAR(GERAL!$G$3),FALSE),0),VLOOKUP($V23,GERAL!$B$15:$J$36,9,FALSE))</f>
        <v>391</v>
      </c>
      <c r="HD23" s="146">
        <f>IFERROR(ROUND(VLOOKUP($V23,'CVU IND'!$B$32:$T$44,4+YEAR(HD$2)-YEAR(GERAL!$G$3),FALSE),0),VLOOKUP($V23,GERAL!$B$15:$J$36,9,FALSE))</f>
        <v>391</v>
      </c>
      <c r="HE23" s="146">
        <f>IFERROR(ROUND(VLOOKUP($V23,'CVU IND'!$B$32:$T$44,4+YEAR(HE$2)-YEAR(GERAL!$G$3),FALSE),0),VLOOKUP($V23,GERAL!$B$15:$J$36,9,FALSE))</f>
        <v>391</v>
      </c>
      <c r="HF23" s="146">
        <f>IFERROR(ROUND(VLOOKUP($V23,'CVU IND'!$B$32:$T$44,4+YEAR(HF$2)-YEAR(GERAL!$G$3),FALSE),0),VLOOKUP($V23,GERAL!$B$15:$J$36,9,FALSE))</f>
        <v>391</v>
      </c>
      <c r="HG23" s="146">
        <f>IFERROR(ROUND(VLOOKUP($V23,'CVU IND'!$B$32:$T$44,4+YEAR(HG$2)-YEAR(GERAL!$G$3),FALSE),0),VLOOKUP($V23,GERAL!$B$15:$J$36,9,FALSE))</f>
        <v>391</v>
      </c>
      <c r="HH23" s="146" t="e">
        <f>IFERROR(ROUND(VLOOKUP($V23,'CVU IND'!$B$32:$T$44,4+YEAR(HH$2)-YEAR(GERAL!$G$3),FALSE),0),VLOOKUP($V23,GERAL!$B$15:$J$36,9,FALSE))</f>
        <v>#N/A</v>
      </c>
      <c r="HI23" s="146" t="e">
        <f>IFERROR(ROUND(VLOOKUP($V23,'CVU IND'!$B$32:$T$44,4+YEAR(HI$2)-YEAR(GERAL!$G$3),FALSE),0),VLOOKUP($V23,GERAL!$B$15:$J$36,9,FALSE))</f>
        <v>#N/A</v>
      </c>
      <c r="HJ23" s="146" t="e">
        <f>IFERROR(ROUND(VLOOKUP($V23,'CVU IND'!$B$32:$T$44,4+YEAR(HJ$2)-YEAR(GERAL!$G$3),FALSE),0),VLOOKUP($V23,GERAL!$B$15:$J$36,9,FALSE))</f>
        <v>#N/A</v>
      </c>
      <c r="HK23" s="146" t="e">
        <f>IFERROR(ROUND(VLOOKUP($V23,'CVU IND'!$B$32:$T$44,4+YEAR(HK$2)-YEAR(GERAL!$G$3),FALSE),0),VLOOKUP($V23,GERAL!$B$15:$J$36,9,FALSE))</f>
        <v>#N/A</v>
      </c>
      <c r="HL23" s="146" t="e">
        <f>IFERROR(ROUND(VLOOKUP($V23,'CVU IND'!$B$32:$T$44,4+YEAR(HL$2)-YEAR(GERAL!$G$3),FALSE),0),VLOOKUP($V23,GERAL!$B$15:$J$36,9,FALSE))</f>
        <v>#N/A</v>
      </c>
      <c r="HM23" s="146" t="e">
        <f>IFERROR(ROUND(VLOOKUP($V23,'CVU IND'!$B$32:$T$44,4+YEAR(HM$2)-YEAR(GERAL!$G$3),FALSE),0),VLOOKUP($V23,GERAL!$B$15:$J$36,9,FALSE))</f>
        <v>#N/A</v>
      </c>
      <c r="HN23" s="146" t="e">
        <f>IFERROR(ROUND(VLOOKUP($V23,'CVU IND'!$B$32:$T$44,4+YEAR(HN$2)-YEAR(GERAL!$G$3),FALSE),0),VLOOKUP($V23,GERAL!$B$15:$J$36,9,FALSE))</f>
        <v>#N/A</v>
      </c>
      <c r="HO23" s="146" t="e">
        <f>IFERROR(ROUND(VLOOKUP($V23,'CVU IND'!$B$32:$T$44,4+YEAR(HO$2)-YEAR(GERAL!$G$3),FALSE),0),VLOOKUP($V23,GERAL!$B$15:$J$36,9,FALSE))</f>
        <v>#N/A</v>
      </c>
      <c r="HP23" s="146" t="e">
        <f>IFERROR(ROUND(VLOOKUP($V23,'CVU IND'!$B$32:$T$44,4+YEAR(HP$2)-YEAR(GERAL!$G$3),FALSE),0),VLOOKUP($V23,GERAL!$B$15:$J$36,9,FALSE))</f>
        <v>#N/A</v>
      </c>
      <c r="HQ23" s="146" t="e">
        <f>IFERROR(ROUND(VLOOKUP($V23,'CVU IND'!$B$32:$T$44,4+YEAR(HQ$2)-YEAR(GERAL!$G$3),FALSE),0),VLOOKUP($V23,GERAL!$B$15:$J$36,9,FALSE))</f>
        <v>#N/A</v>
      </c>
      <c r="HR23" s="146" t="e">
        <f>IFERROR(ROUND(VLOOKUP($V23,'CVU IND'!$B$32:$T$44,4+YEAR(HR$2)-YEAR(GERAL!$G$3),FALSE),0),VLOOKUP($V23,GERAL!$B$15:$J$36,9,FALSE))</f>
        <v>#N/A</v>
      </c>
      <c r="HS23" s="146" t="e">
        <f>IFERROR(ROUND(VLOOKUP($V23,'CVU IND'!$B$32:$T$44,4+YEAR(HS$2)-YEAR(GERAL!$G$3),FALSE),0),VLOOKUP($V23,GERAL!$B$15:$J$36,9,FALSE))</f>
        <v>#N/A</v>
      </c>
      <c r="HT23" s="146" t="e">
        <f>IFERROR(ROUND(VLOOKUP($V23,'CVU IND'!$B$32:$T$44,4+YEAR(HT$2)-YEAR(GERAL!$G$3),FALSE),0),VLOOKUP($V23,GERAL!$B$15:$J$36,9,FALSE))</f>
        <v>#N/A</v>
      </c>
      <c r="HU23" s="146" t="e">
        <f>IFERROR(ROUND(VLOOKUP($V23,'CVU IND'!$B$32:$T$44,4+YEAR(HU$2)-YEAR(GERAL!$G$3),FALSE),0),VLOOKUP($V23,GERAL!$B$15:$J$36,9,FALSE))</f>
        <v>#N/A</v>
      </c>
      <c r="HV23" s="146" t="e">
        <f>IFERROR(ROUND(VLOOKUP($V23,'CVU IND'!$B$32:$T$44,4+YEAR(HV$2)-YEAR(GERAL!$G$3),FALSE),0),VLOOKUP($V23,GERAL!$B$15:$J$36,9,FALSE))</f>
        <v>#N/A</v>
      </c>
      <c r="HW23" s="146" t="e">
        <f>IFERROR(ROUND(VLOOKUP($V23,'CVU IND'!$B$32:$T$44,4+YEAR(HW$2)-YEAR(GERAL!$G$3),FALSE),0),VLOOKUP($V23,GERAL!$B$15:$J$36,9,FALSE))</f>
        <v>#N/A</v>
      </c>
      <c r="HX23" s="146" t="e">
        <f>IFERROR(ROUND(VLOOKUP($V23,'CVU IND'!$B$32:$T$44,4+YEAR(HX$2)-YEAR(GERAL!$G$3),FALSE),0),VLOOKUP($V23,GERAL!$B$15:$J$36,9,FALSE))</f>
        <v>#N/A</v>
      </c>
      <c r="HY23" s="146" t="e">
        <f>IFERROR(ROUND(VLOOKUP($V23,'CVU IND'!$B$32:$T$44,4+YEAR(HY$2)-YEAR(GERAL!$G$3),FALSE),0),VLOOKUP($V23,GERAL!$B$15:$J$36,9,FALSE))</f>
        <v>#N/A</v>
      </c>
      <c r="HZ23" s="146" t="e">
        <f>IFERROR(ROUND(VLOOKUP($V23,'CVU IND'!$B$32:$T$44,4+YEAR(HZ$2)-YEAR(GERAL!$G$3),FALSE),0),VLOOKUP($V23,GERAL!$B$15:$J$36,9,FALSE))</f>
        <v>#N/A</v>
      </c>
      <c r="IA23" s="146" t="e">
        <f>IFERROR(ROUND(VLOOKUP($V23,'CVU IND'!$B$32:$T$44,4+YEAR(IA$2)-YEAR(GERAL!$G$3),FALSE),0),VLOOKUP($V23,GERAL!$B$15:$J$36,9,FALSE))</f>
        <v>#N/A</v>
      </c>
      <c r="IB23" s="146" t="e">
        <f>IFERROR(ROUND(VLOOKUP($V23,'CVU IND'!$B$32:$T$44,4+YEAR(IB$2)-YEAR(GERAL!$G$3),FALSE),0),VLOOKUP($V23,GERAL!$B$15:$J$36,9,FALSE))</f>
        <v>#N/A</v>
      </c>
      <c r="IC23" s="146" t="e">
        <f>IFERROR(ROUND(VLOOKUP($V23,'CVU IND'!$B$32:$T$44,4+YEAR(IC$2)-YEAR(GERAL!$G$3),FALSE),0),VLOOKUP($V23,GERAL!$B$15:$J$36,9,FALSE))</f>
        <v>#N/A</v>
      </c>
      <c r="ID23" s="146" t="e">
        <f>IFERROR(ROUND(VLOOKUP($V23,'CVU IND'!$B$32:$T$44,4+YEAR(ID$2)-YEAR(GERAL!$G$3),FALSE),0),VLOOKUP($V23,GERAL!$B$15:$J$36,9,FALSE))</f>
        <v>#N/A</v>
      </c>
      <c r="IE23" s="146" t="e">
        <f>IFERROR(ROUND(VLOOKUP($V23,'CVU IND'!$B$32:$T$44,4+YEAR(IE$2)-YEAR(GERAL!$G$3),FALSE),0),VLOOKUP($V23,GERAL!$B$15:$J$36,9,FALSE))</f>
        <v>#N/A</v>
      </c>
      <c r="IF23" s="146" t="e">
        <f>IFERROR(ROUND(VLOOKUP($V23,'CVU IND'!$B$32:$T$44,4+YEAR(IF$2)-YEAR(GERAL!$G$3),FALSE),0),VLOOKUP($V23,GERAL!$B$15:$J$36,9,FALSE))</f>
        <v>#N/A</v>
      </c>
      <c r="IG23" s="146" t="e">
        <f>IFERROR(ROUND(VLOOKUP($V23,'CVU IND'!$B$32:$T$44,4+YEAR(IG$2)-YEAR(GERAL!$G$3),FALSE),0),VLOOKUP($V23,GERAL!$B$15:$J$36,9,FALSE))</f>
        <v>#N/A</v>
      </c>
      <c r="IH23" s="146" t="e">
        <f>IFERROR(ROUND(VLOOKUP($V23,'CVU IND'!$B$32:$T$44,4+YEAR(IH$2)-YEAR(GERAL!$G$3),FALSE),0),VLOOKUP($V23,GERAL!$B$15:$J$36,9,FALSE))</f>
        <v>#N/A</v>
      </c>
      <c r="II23" s="146" t="e">
        <f>IFERROR(ROUND(VLOOKUP($V23,'CVU IND'!$B$32:$T$44,4+YEAR(II$2)-YEAR(GERAL!$G$3),FALSE),0),VLOOKUP($V23,GERAL!$B$15:$J$36,9,FALSE))</f>
        <v>#N/A</v>
      </c>
      <c r="IJ23" s="146" t="e">
        <f>IFERROR(ROUND(VLOOKUP($V23,'CVU IND'!$B$32:$T$44,4+YEAR(IJ$2)-YEAR(GERAL!$G$3),FALSE),0),VLOOKUP($V23,GERAL!$B$15:$J$36,9,FALSE))</f>
        <v>#N/A</v>
      </c>
      <c r="IK23" s="146" t="e">
        <f>IFERROR(ROUND(VLOOKUP($V23,'CVU IND'!$B$32:$T$44,4+YEAR(IK$2)-YEAR(GERAL!$G$3),FALSE),0),VLOOKUP($V23,GERAL!$B$15:$J$36,9,FALSE))</f>
        <v>#N/A</v>
      </c>
      <c r="IL23" s="146" t="e">
        <f>IFERROR(ROUND(VLOOKUP($V23,'CVU IND'!$B$32:$T$44,4+YEAR(IL$2)-YEAR(GERAL!$G$3),FALSE),0),VLOOKUP($V23,GERAL!$B$15:$J$36,9,FALSE))</f>
        <v>#N/A</v>
      </c>
      <c r="IM23" s="146" t="e">
        <f>IFERROR(ROUND(VLOOKUP($V23,'CVU IND'!$B$32:$T$44,4+YEAR(IM$2)-YEAR(GERAL!$G$3),FALSE),0),VLOOKUP($V23,GERAL!$B$15:$J$36,9,FALSE))</f>
        <v>#N/A</v>
      </c>
      <c r="IN23" s="146" t="e">
        <f>IFERROR(ROUND(VLOOKUP($V23,'CVU IND'!$B$32:$T$44,4+YEAR(IN$2)-YEAR(GERAL!$G$3),FALSE),0),VLOOKUP($V23,GERAL!$B$15:$J$36,9,FALSE))</f>
        <v>#N/A</v>
      </c>
      <c r="IO23" s="146" t="e">
        <f>IFERROR(ROUND(VLOOKUP($V23,'CVU IND'!$B$32:$T$44,4+YEAR(IO$2)-YEAR(GERAL!$G$3),FALSE),0),VLOOKUP($V23,GERAL!$B$15:$J$36,9,FALSE))</f>
        <v>#N/A</v>
      </c>
      <c r="IP23" s="146" t="e">
        <f>IFERROR(ROUND(VLOOKUP($V23,'CVU IND'!$B$32:$T$44,4+YEAR(IP$2)-YEAR(GERAL!$G$3),FALSE),0),VLOOKUP($V23,GERAL!$B$15:$J$36,9,FALSE))</f>
        <v>#N/A</v>
      </c>
      <c r="IQ23" s="146" t="e">
        <f>IFERROR(ROUND(VLOOKUP($V23,'CVU IND'!$B$32:$T$44,4+YEAR(IQ$2)-YEAR(GERAL!$G$3),FALSE),0),VLOOKUP($V23,GERAL!$B$15:$J$36,9,FALSE))</f>
        <v>#N/A</v>
      </c>
    </row>
    <row r="26" spans="1:251" ht="15.75" x14ac:dyDescent="0.25">
      <c r="U26" s="568" t="s">
        <v>413</v>
      </c>
      <c r="V26" s="568"/>
    </row>
    <row r="28" spans="1:251" ht="15.75" x14ac:dyDescent="0.25">
      <c r="U28" s="569" t="s">
        <v>414</v>
      </c>
      <c r="V28" s="570"/>
    </row>
    <row r="29" spans="1:251" x14ac:dyDescent="0.25">
      <c r="U29" s="196" t="s">
        <v>415</v>
      </c>
      <c r="V29" s="196" t="s">
        <v>252</v>
      </c>
    </row>
    <row r="30" spans="1:251" x14ac:dyDescent="0.25">
      <c r="U30" s="197" t="s">
        <v>173</v>
      </c>
      <c r="V30" s="198" t="s">
        <v>80</v>
      </c>
    </row>
    <row r="31" spans="1:251" x14ac:dyDescent="0.25">
      <c r="U31" s="197" t="s">
        <v>177</v>
      </c>
      <c r="V31" s="198" t="s">
        <v>174</v>
      </c>
    </row>
    <row r="32" spans="1:251" x14ac:dyDescent="0.25">
      <c r="U32" s="197" t="s">
        <v>179</v>
      </c>
      <c r="V32" s="198" t="s">
        <v>416</v>
      </c>
    </row>
    <row r="33" spans="21:22" x14ac:dyDescent="0.25">
      <c r="U33" s="197" t="s">
        <v>181</v>
      </c>
      <c r="V33" s="198" t="s">
        <v>417</v>
      </c>
    </row>
    <row r="34" spans="21:22" x14ac:dyDescent="0.25">
      <c r="U34" s="197" t="s">
        <v>183</v>
      </c>
      <c r="V34" s="198" t="s">
        <v>142</v>
      </c>
    </row>
    <row r="35" spans="21:22" x14ac:dyDescent="0.25">
      <c r="U35" s="197" t="s">
        <v>185</v>
      </c>
      <c r="V35" s="198" t="s">
        <v>144</v>
      </c>
    </row>
    <row r="36" spans="21:22" x14ac:dyDescent="0.25">
      <c r="U36" s="197" t="s">
        <v>187</v>
      </c>
      <c r="V36" s="198" t="s">
        <v>146</v>
      </c>
    </row>
    <row r="37" spans="21:22" x14ac:dyDescent="0.25">
      <c r="U37" s="197" t="s">
        <v>189</v>
      </c>
      <c r="V37" s="198" t="s">
        <v>190</v>
      </c>
    </row>
    <row r="38" spans="21:22" x14ac:dyDescent="0.25">
      <c r="U38" s="197" t="s">
        <v>192</v>
      </c>
      <c r="V38" s="198" t="s">
        <v>193</v>
      </c>
    </row>
    <row r="39" spans="21:22" x14ac:dyDescent="0.25">
      <c r="U39" s="197" t="s">
        <v>195</v>
      </c>
      <c r="V39" s="198" t="s">
        <v>196</v>
      </c>
    </row>
    <row r="40" spans="21:22" x14ac:dyDescent="0.25">
      <c r="U40" s="197" t="s">
        <v>198</v>
      </c>
      <c r="V40" s="198" t="s">
        <v>199</v>
      </c>
    </row>
    <row r="41" spans="21:22" x14ac:dyDescent="0.25">
      <c r="U41" s="199" t="s">
        <v>201</v>
      </c>
      <c r="V41" s="200" t="s">
        <v>202</v>
      </c>
    </row>
  </sheetData>
  <mergeCells count="4">
    <mergeCell ref="A1:P1"/>
    <mergeCell ref="U26:V26"/>
    <mergeCell ref="U28:V28"/>
    <mergeCell ref="X1:Y1"/>
  </mergeCells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OB179"/>
  <sheetViews>
    <sheetView zoomScale="70" zoomScaleNormal="70" workbookViewId="0">
      <pane ySplit="2" topLeftCell="A3" activePane="bottomLeft" state="frozen"/>
      <selection pane="bottomLeft"/>
    </sheetView>
  </sheetViews>
  <sheetFormatPr defaultRowHeight="15" x14ac:dyDescent="0.25"/>
  <cols>
    <col min="2" max="2" width="18.5703125" bestFit="1" customWidth="1"/>
    <col min="5" max="5" width="22.140625" bestFit="1" customWidth="1"/>
    <col min="6" max="6" width="14.5703125" bestFit="1" customWidth="1"/>
    <col min="7" max="7" width="12" bestFit="1" customWidth="1"/>
    <col min="8" max="8" width="13.140625" bestFit="1" customWidth="1"/>
    <col min="10" max="10" width="12.85546875" bestFit="1" customWidth="1"/>
    <col min="11" max="11" width="8.5703125" bestFit="1" customWidth="1"/>
    <col min="15" max="15" width="10.7109375" bestFit="1" customWidth="1"/>
    <col min="16" max="17" width="1.85546875" bestFit="1" customWidth="1"/>
    <col min="18" max="20" width="2.7109375" bestFit="1" customWidth="1"/>
    <col min="21" max="29" width="1.85546875" bestFit="1" customWidth="1"/>
    <col min="30" max="30" width="2.7109375" bestFit="1" customWidth="1"/>
  </cols>
  <sheetData>
    <row r="1" spans="1:392" x14ac:dyDescent="0.25">
      <c r="AG1" s="509" t="s">
        <v>934</v>
      </c>
      <c r="AH1" s="510">
        <v>11355</v>
      </c>
      <c r="AI1" s="510">
        <v>11383</v>
      </c>
      <c r="AJ1" s="510">
        <v>11414</v>
      </c>
      <c r="AK1" s="510">
        <v>11444</v>
      </c>
      <c r="AL1" s="510">
        <v>11475</v>
      </c>
      <c r="AM1" s="510">
        <v>11505</v>
      </c>
      <c r="AN1" s="510">
        <v>11536</v>
      </c>
      <c r="AO1" s="510">
        <v>11567</v>
      </c>
      <c r="AP1" s="510">
        <v>11597</v>
      </c>
      <c r="AQ1" s="510">
        <v>11628</v>
      </c>
      <c r="AR1" s="510">
        <v>11658</v>
      </c>
      <c r="AS1" s="510">
        <v>11689</v>
      </c>
      <c r="AT1" s="510">
        <v>11720</v>
      </c>
      <c r="AU1" s="510">
        <v>11749</v>
      </c>
      <c r="AV1" s="510">
        <v>11780</v>
      </c>
      <c r="AW1" s="510">
        <v>11810</v>
      </c>
      <c r="AX1" s="510">
        <v>11841</v>
      </c>
      <c r="AY1" s="510">
        <v>11871</v>
      </c>
      <c r="AZ1" s="510">
        <v>11902</v>
      </c>
      <c r="BA1" s="510">
        <v>11933</v>
      </c>
      <c r="BB1" s="510">
        <v>11963</v>
      </c>
      <c r="BC1" s="510">
        <v>11994</v>
      </c>
      <c r="BD1" s="510">
        <v>12024</v>
      </c>
      <c r="BE1" s="510">
        <v>12055</v>
      </c>
      <c r="BF1" s="510">
        <v>12086</v>
      </c>
      <c r="BG1" s="510">
        <v>12114</v>
      </c>
      <c r="BH1" s="510">
        <v>12145</v>
      </c>
      <c r="BI1" s="510">
        <v>12175</v>
      </c>
      <c r="BJ1" s="510">
        <v>12206</v>
      </c>
      <c r="BK1" s="510">
        <v>12236</v>
      </c>
      <c r="BL1" s="510">
        <v>12267</v>
      </c>
      <c r="BM1" s="510">
        <v>12298</v>
      </c>
      <c r="BN1" s="510">
        <v>12328</v>
      </c>
      <c r="BO1" s="510">
        <v>12359</v>
      </c>
      <c r="BP1" s="510">
        <v>12389</v>
      </c>
      <c r="BQ1" s="510">
        <v>12420</v>
      </c>
      <c r="BR1" s="510">
        <v>12451</v>
      </c>
      <c r="BS1" s="510">
        <v>12479</v>
      </c>
      <c r="BT1" s="510">
        <v>12510</v>
      </c>
      <c r="BU1" s="510">
        <v>12540</v>
      </c>
      <c r="BV1" s="510">
        <v>12571</v>
      </c>
      <c r="BW1" s="510">
        <v>12601</v>
      </c>
      <c r="BX1" s="510">
        <v>12632</v>
      </c>
      <c r="BY1" s="510">
        <v>12663</v>
      </c>
      <c r="BZ1" s="510">
        <v>12693</v>
      </c>
      <c r="CA1" s="510">
        <v>12724</v>
      </c>
      <c r="CB1" s="510">
        <v>12754</v>
      </c>
      <c r="CC1" s="510">
        <v>12785</v>
      </c>
      <c r="CD1" s="510">
        <v>12816</v>
      </c>
      <c r="CE1" s="510">
        <v>12844</v>
      </c>
      <c r="CF1" s="510">
        <v>12875</v>
      </c>
      <c r="CG1" s="510">
        <v>12905</v>
      </c>
      <c r="CH1" s="510">
        <v>12936</v>
      </c>
      <c r="CI1" s="510">
        <v>12966</v>
      </c>
      <c r="CJ1" s="510">
        <v>12997</v>
      </c>
      <c r="CK1" s="510">
        <v>13028</v>
      </c>
      <c r="CL1" s="510">
        <v>13058</v>
      </c>
      <c r="CM1" s="510">
        <v>13089</v>
      </c>
      <c r="CN1" s="510">
        <v>13119</v>
      </c>
      <c r="CO1" s="510">
        <v>13150</v>
      </c>
      <c r="CP1" s="510">
        <v>13181</v>
      </c>
      <c r="CQ1" s="510">
        <v>13210</v>
      </c>
      <c r="CR1" s="510">
        <v>13241</v>
      </c>
      <c r="CS1" s="510">
        <v>13271</v>
      </c>
      <c r="CT1" s="510">
        <v>13302</v>
      </c>
      <c r="CU1" s="510">
        <v>13332</v>
      </c>
      <c r="CV1" s="510">
        <v>13363</v>
      </c>
      <c r="CW1" s="510">
        <v>13394</v>
      </c>
      <c r="CX1" s="510">
        <v>13424</v>
      </c>
      <c r="CY1" s="510">
        <v>13455</v>
      </c>
      <c r="CZ1" s="510">
        <v>13485</v>
      </c>
      <c r="DA1" s="510">
        <v>13516</v>
      </c>
      <c r="DB1" s="510">
        <v>13547</v>
      </c>
      <c r="DC1" s="510">
        <v>13575</v>
      </c>
      <c r="DD1" s="510">
        <v>13606</v>
      </c>
      <c r="DE1" s="510">
        <v>13636</v>
      </c>
      <c r="DF1" s="510">
        <v>13667</v>
      </c>
      <c r="DG1" s="510">
        <v>13697</v>
      </c>
      <c r="DH1" s="510">
        <v>13728</v>
      </c>
      <c r="DI1" s="510">
        <v>13759</v>
      </c>
      <c r="DJ1" s="510">
        <v>13789</v>
      </c>
      <c r="DK1" s="510">
        <v>13820</v>
      </c>
      <c r="DL1" s="510">
        <v>13850</v>
      </c>
      <c r="DM1" s="510">
        <v>13881</v>
      </c>
      <c r="DN1" s="510">
        <v>13912</v>
      </c>
      <c r="DO1" s="510">
        <v>13940</v>
      </c>
      <c r="DP1" s="510">
        <v>13971</v>
      </c>
      <c r="DQ1" s="510">
        <v>14001</v>
      </c>
      <c r="DR1" s="510">
        <v>14032</v>
      </c>
      <c r="DS1" s="510">
        <v>14062</v>
      </c>
      <c r="DT1" s="510">
        <v>14093</v>
      </c>
      <c r="DU1" s="510">
        <v>14124</v>
      </c>
      <c r="DV1" s="510">
        <v>14154</v>
      </c>
      <c r="DW1" s="510">
        <v>14185</v>
      </c>
      <c r="DX1" s="510">
        <v>14215</v>
      </c>
      <c r="DY1" s="510">
        <v>14246</v>
      </c>
      <c r="DZ1" s="510">
        <v>14277</v>
      </c>
      <c r="EA1" s="510">
        <v>14305</v>
      </c>
      <c r="EB1" s="510">
        <v>14336</v>
      </c>
      <c r="EC1" s="510">
        <v>14366</v>
      </c>
      <c r="ED1" s="510">
        <v>14397</v>
      </c>
      <c r="EE1" s="510">
        <v>14427</v>
      </c>
      <c r="EF1" s="510">
        <v>14458</v>
      </c>
      <c r="EG1" s="510">
        <v>14489</v>
      </c>
      <c r="EH1" s="510">
        <v>14519</v>
      </c>
      <c r="EI1" s="510">
        <v>14550</v>
      </c>
      <c r="EJ1" s="510">
        <v>14580</v>
      </c>
      <c r="EK1" s="510">
        <v>14611</v>
      </c>
      <c r="EL1" s="510">
        <v>14642</v>
      </c>
      <c r="EM1" s="510">
        <v>14671</v>
      </c>
      <c r="EN1" s="510">
        <v>14702</v>
      </c>
      <c r="EO1" s="510">
        <v>14732</v>
      </c>
      <c r="EP1" s="510">
        <v>14763</v>
      </c>
      <c r="EQ1" s="510">
        <v>14793</v>
      </c>
      <c r="ER1" s="510">
        <v>14824</v>
      </c>
      <c r="ES1" s="510">
        <v>14855</v>
      </c>
      <c r="ET1" s="510">
        <v>14885</v>
      </c>
      <c r="EU1" s="510">
        <v>14916</v>
      </c>
      <c r="EV1" s="510">
        <v>14946</v>
      </c>
      <c r="EW1" s="510">
        <v>14977</v>
      </c>
      <c r="EX1" s="510">
        <v>15008</v>
      </c>
      <c r="EY1" s="510">
        <v>15036</v>
      </c>
      <c r="EZ1" s="510">
        <v>15067</v>
      </c>
      <c r="FA1" s="510">
        <v>15097</v>
      </c>
      <c r="FB1" s="510">
        <v>15128</v>
      </c>
      <c r="FC1" s="510">
        <v>15158</v>
      </c>
      <c r="FD1" s="510">
        <v>15189</v>
      </c>
      <c r="FE1" s="510">
        <v>15220</v>
      </c>
      <c r="FF1" s="510">
        <v>15250</v>
      </c>
      <c r="FG1" s="510">
        <v>15281</v>
      </c>
      <c r="FH1" s="510">
        <v>15311</v>
      </c>
      <c r="FI1" s="510">
        <v>15342</v>
      </c>
      <c r="FJ1" s="510">
        <v>15373</v>
      </c>
      <c r="FK1" s="510">
        <v>15401</v>
      </c>
      <c r="FL1" s="510">
        <v>15432</v>
      </c>
      <c r="FM1" s="510">
        <v>15462</v>
      </c>
      <c r="FN1" s="510">
        <v>15493</v>
      </c>
      <c r="FO1" s="510">
        <v>15523</v>
      </c>
      <c r="FP1" s="510">
        <v>15554</v>
      </c>
      <c r="FQ1" s="510">
        <v>15585</v>
      </c>
      <c r="FR1" s="510">
        <v>15615</v>
      </c>
      <c r="FS1" s="510">
        <v>15646</v>
      </c>
      <c r="FT1" s="510">
        <v>15676</v>
      </c>
      <c r="FU1" s="510">
        <v>15707</v>
      </c>
      <c r="FV1" s="510">
        <v>15738</v>
      </c>
      <c r="FW1" s="510">
        <v>15766</v>
      </c>
      <c r="FX1" s="510">
        <v>15797</v>
      </c>
      <c r="FY1" s="510">
        <v>15827</v>
      </c>
      <c r="FZ1" s="510">
        <v>15858</v>
      </c>
      <c r="GA1" s="510">
        <v>15888</v>
      </c>
      <c r="GB1" s="510">
        <v>15919</v>
      </c>
      <c r="GC1" s="510">
        <v>15950</v>
      </c>
      <c r="GD1" s="510">
        <v>15980</v>
      </c>
      <c r="GE1" s="510">
        <v>16011</v>
      </c>
      <c r="GF1" s="510">
        <v>16041</v>
      </c>
      <c r="GG1" s="510">
        <v>16072</v>
      </c>
      <c r="GH1" s="510">
        <v>16103</v>
      </c>
      <c r="GI1" s="510">
        <v>16132</v>
      </c>
      <c r="GJ1" s="510">
        <v>16163</v>
      </c>
      <c r="GK1" s="510">
        <v>16193</v>
      </c>
      <c r="GL1" s="510">
        <v>16224</v>
      </c>
      <c r="GM1" s="510">
        <v>16254</v>
      </c>
      <c r="GN1" s="510">
        <v>16285</v>
      </c>
      <c r="GO1" s="510">
        <v>16316</v>
      </c>
      <c r="GP1" s="510">
        <v>16346</v>
      </c>
      <c r="GQ1" s="510">
        <v>16377</v>
      </c>
      <c r="GR1" s="510">
        <v>16407</v>
      </c>
      <c r="GS1" s="510">
        <v>16438</v>
      </c>
      <c r="GT1" s="510">
        <v>16469</v>
      </c>
      <c r="GU1" s="510">
        <v>16497</v>
      </c>
      <c r="GV1" s="510">
        <v>16528</v>
      </c>
      <c r="GW1" s="510">
        <v>16558</v>
      </c>
      <c r="GX1" s="510">
        <v>16589</v>
      </c>
      <c r="GY1" s="510">
        <v>16619</v>
      </c>
      <c r="GZ1" s="510">
        <v>16650</v>
      </c>
      <c r="HA1" s="510">
        <v>16681</v>
      </c>
      <c r="HB1" s="510">
        <v>16711</v>
      </c>
      <c r="HC1" s="510">
        <v>16742</v>
      </c>
      <c r="HD1" s="510">
        <v>16772</v>
      </c>
      <c r="HE1" s="510">
        <v>16803</v>
      </c>
      <c r="HF1" s="510">
        <v>16834</v>
      </c>
      <c r="HG1" s="510">
        <v>16862</v>
      </c>
      <c r="HH1" s="510">
        <v>16893</v>
      </c>
      <c r="HI1" s="510">
        <v>16923</v>
      </c>
      <c r="HJ1" s="510">
        <v>16954</v>
      </c>
      <c r="HK1" s="510">
        <v>16984</v>
      </c>
      <c r="HL1" s="510">
        <v>17015</v>
      </c>
      <c r="HM1" s="510">
        <v>17046</v>
      </c>
      <c r="HN1" s="510">
        <v>17076</v>
      </c>
      <c r="HO1" s="510">
        <v>17107</v>
      </c>
      <c r="HP1" s="510">
        <v>17137</v>
      </c>
      <c r="HQ1" s="510">
        <v>17168</v>
      </c>
      <c r="HR1" s="510">
        <v>17199</v>
      </c>
      <c r="HS1" s="510">
        <v>17227</v>
      </c>
      <c r="HT1" s="510">
        <v>17258</v>
      </c>
      <c r="HU1" s="510">
        <v>17288</v>
      </c>
      <c r="HV1" s="510">
        <v>17319</v>
      </c>
      <c r="HW1" s="510">
        <v>17349</v>
      </c>
      <c r="HX1" s="510">
        <v>17380</v>
      </c>
      <c r="HY1" s="510">
        <v>17411</v>
      </c>
      <c r="HZ1" s="510">
        <v>17441</v>
      </c>
      <c r="IA1" s="510">
        <v>17472</v>
      </c>
      <c r="IB1" s="510">
        <v>17502</v>
      </c>
      <c r="IC1" s="510">
        <v>17533</v>
      </c>
      <c r="ID1" s="510">
        <v>17564</v>
      </c>
      <c r="IE1" s="510">
        <v>17593</v>
      </c>
      <c r="IF1" s="510">
        <v>17624</v>
      </c>
      <c r="IG1" s="510">
        <v>17654</v>
      </c>
      <c r="IH1" s="510">
        <v>17685</v>
      </c>
      <c r="II1" s="510">
        <v>17715</v>
      </c>
      <c r="IJ1" s="510">
        <v>17746</v>
      </c>
      <c r="IK1" s="510">
        <v>17777</v>
      </c>
      <c r="IL1" s="510">
        <v>17807</v>
      </c>
      <c r="IM1" s="510">
        <v>17838</v>
      </c>
      <c r="IN1" s="510">
        <v>17868</v>
      </c>
      <c r="IO1" s="510">
        <v>17899</v>
      </c>
      <c r="IP1" s="510">
        <v>17930</v>
      </c>
      <c r="IQ1" s="510">
        <v>17958</v>
      </c>
      <c r="IR1" s="510">
        <v>17989</v>
      </c>
      <c r="IS1" s="510">
        <v>18019</v>
      </c>
      <c r="IT1" s="510">
        <v>18050</v>
      </c>
      <c r="IU1" s="510">
        <v>18080</v>
      </c>
      <c r="IV1" s="510">
        <v>18111</v>
      </c>
      <c r="IW1" s="510">
        <v>18142</v>
      </c>
      <c r="IX1" s="510">
        <v>18172</v>
      </c>
      <c r="IY1" s="510">
        <v>18203</v>
      </c>
      <c r="IZ1" s="510">
        <v>18233</v>
      </c>
      <c r="JA1" s="510">
        <v>18264</v>
      </c>
      <c r="JB1" s="510">
        <v>18295</v>
      </c>
      <c r="JC1" s="510">
        <v>18323</v>
      </c>
      <c r="JD1" s="510">
        <v>18354</v>
      </c>
      <c r="JE1" s="510">
        <v>18384</v>
      </c>
      <c r="JF1" s="510">
        <v>18415</v>
      </c>
      <c r="JG1" s="510">
        <v>18445</v>
      </c>
      <c r="JH1" s="510">
        <v>18476</v>
      </c>
      <c r="JI1" s="510">
        <v>18507</v>
      </c>
      <c r="JJ1" s="510">
        <v>18537</v>
      </c>
      <c r="JK1" s="510">
        <v>18568</v>
      </c>
      <c r="JL1" s="510">
        <v>18598</v>
      </c>
      <c r="JM1" s="510">
        <v>18629</v>
      </c>
      <c r="JN1" s="510">
        <v>18660</v>
      </c>
      <c r="JO1" s="510">
        <v>18688</v>
      </c>
      <c r="JP1" s="510">
        <v>18719</v>
      </c>
      <c r="JQ1" s="510">
        <v>18749</v>
      </c>
      <c r="JR1" s="510">
        <v>18780</v>
      </c>
      <c r="JS1" s="510">
        <v>18810</v>
      </c>
      <c r="JT1" s="510">
        <v>18841</v>
      </c>
      <c r="JU1" s="510">
        <v>18872</v>
      </c>
      <c r="JV1" s="510">
        <v>18902</v>
      </c>
      <c r="JW1" s="510">
        <v>18933</v>
      </c>
      <c r="JX1" s="510">
        <v>18963</v>
      </c>
      <c r="JY1" s="510">
        <v>18994</v>
      </c>
      <c r="JZ1" s="510">
        <v>19025</v>
      </c>
      <c r="KA1" s="510">
        <v>19054</v>
      </c>
      <c r="KB1" s="510">
        <v>19085</v>
      </c>
      <c r="KC1" s="510">
        <v>19115</v>
      </c>
      <c r="KD1" s="510">
        <v>19146</v>
      </c>
      <c r="KE1" s="510">
        <v>19176</v>
      </c>
      <c r="KF1" s="510">
        <v>19207</v>
      </c>
      <c r="KG1" s="510">
        <v>19238</v>
      </c>
      <c r="KH1" s="510">
        <v>19268</v>
      </c>
      <c r="KI1" s="510">
        <v>19299</v>
      </c>
      <c r="KJ1" s="510">
        <v>19329</v>
      </c>
      <c r="KK1" s="510">
        <v>19360</v>
      </c>
      <c r="KL1" s="510">
        <v>19391</v>
      </c>
      <c r="KM1" s="510">
        <v>19419</v>
      </c>
      <c r="KN1" s="510">
        <v>19450</v>
      </c>
      <c r="KO1" s="510">
        <v>19480</v>
      </c>
      <c r="KP1" s="510">
        <v>19511</v>
      </c>
      <c r="KQ1" s="510">
        <v>19541</v>
      </c>
      <c r="KR1" s="510">
        <v>19572</v>
      </c>
      <c r="KS1" s="510">
        <v>19603</v>
      </c>
      <c r="KT1" s="510">
        <v>19633</v>
      </c>
      <c r="KU1" s="510">
        <v>19664</v>
      </c>
      <c r="KV1" s="510">
        <v>19694</v>
      </c>
      <c r="KW1" s="510">
        <v>19725</v>
      </c>
      <c r="KX1" s="510">
        <v>19756</v>
      </c>
      <c r="KY1" s="510">
        <v>19784</v>
      </c>
      <c r="KZ1" s="510">
        <v>19815</v>
      </c>
      <c r="LA1" s="510">
        <v>19845</v>
      </c>
      <c r="LB1" s="510">
        <v>19876</v>
      </c>
      <c r="LC1" s="510">
        <v>19906</v>
      </c>
      <c r="LD1" s="510">
        <v>19937</v>
      </c>
      <c r="LE1" s="510">
        <v>19968</v>
      </c>
      <c r="LF1" s="510">
        <v>19998</v>
      </c>
      <c r="LG1" s="510">
        <v>20029</v>
      </c>
      <c r="LH1" s="510">
        <v>20059</v>
      </c>
      <c r="LI1" s="510">
        <v>20090</v>
      </c>
      <c r="LJ1" s="510">
        <v>20121</v>
      </c>
      <c r="LK1" s="510">
        <v>20149</v>
      </c>
      <c r="LL1" s="510">
        <v>20180</v>
      </c>
      <c r="LM1" s="510">
        <v>20210</v>
      </c>
      <c r="LN1" s="510">
        <v>20241</v>
      </c>
      <c r="LO1" s="510">
        <v>20271</v>
      </c>
      <c r="LP1" s="510">
        <v>20302</v>
      </c>
      <c r="LQ1" s="510">
        <v>20333</v>
      </c>
      <c r="LR1" s="510">
        <v>20363</v>
      </c>
      <c r="LS1" s="510">
        <v>20394</v>
      </c>
      <c r="LT1" s="510">
        <v>20424</v>
      </c>
      <c r="LU1" s="510">
        <v>20455</v>
      </c>
      <c r="LV1" s="510">
        <v>20486</v>
      </c>
      <c r="LW1" s="510">
        <v>20515</v>
      </c>
      <c r="LX1" s="510">
        <v>20546</v>
      </c>
      <c r="LY1" s="510">
        <v>20576</v>
      </c>
      <c r="LZ1" s="510">
        <v>20607</v>
      </c>
      <c r="MA1" s="510">
        <v>20637</v>
      </c>
      <c r="MB1" s="510">
        <v>20668</v>
      </c>
      <c r="MC1" s="510">
        <v>20699</v>
      </c>
      <c r="MD1" s="510">
        <v>20729</v>
      </c>
      <c r="ME1" s="510">
        <v>20760</v>
      </c>
      <c r="MF1" s="510">
        <v>20790</v>
      </c>
      <c r="MG1" s="510">
        <v>20821</v>
      </c>
      <c r="MH1" s="510">
        <v>20852</v>
      </c>
      <c r="MI1" s="510">
        <v>20880</v>
      </c>
      <c r="MJ1" s="510">
        <v>20911</v>
      </c>
      <c r="MK1" s="510">
        <v>20941</v>
      </c>
      <c r="ML1" s="510">
        <v>20972</v>
      </c>
      <c r="MM1" s="510">
        <v>21002</v>
      </c>
      <c r="MN1" s="510">
        <v>21033</v>
      </c>
      <c r="MO1" s="510">
        <v>21064</v>
      </c>
      <c r="MP1" s="510">
        <v>21094</v>
      </c>
      <c r="MQ1" s="510">
        <v>21125</v>
      </c>
      <c r="MR1" s="510">
        <v>21155</v>
      </c>
      <c r="MS1" s="510">
        <v>21186</v>
      </c>
      <c r="MT1" s="510">
        <v>21217</v>
      </c>
      <c r="MU1" s="510">
        <v>21245</v>
      </c>
      <c r="MV1" s="510">
        <v>21276</v>
      </c>
      <c r="MW1" s="510">
        <v>21306</v>
      </c>
      <c r="MX1" s="510">
        <v>21337</v>
      </c>
      <c r="MY1" s="510">
        <v>21367</v>
      </c>
      <c r="MZ1" s="510">
        <v>21398</v>
      </c>
      <c r="NA1" s="510">
        <v>21429</v>
      </c>
      <c r="NB1" s="510">
        <v>21459</v>
      </c>
      <c r="NC1" s="510">
        <v>21490</v>
      </c>
      <c r="ND1" s="510">
        <v>21520</v>
      </c>
      <c r="NE1" s="510">
        <v>21551</v>
      </c>
      <c r="NF1" s="510">
        <v>21582</v>
      </c>
      <c r="NG1" s="510">
        <v>21610</v>
      </c>
      <c r="NH1" s="510">
        <v>21641</v>
      </c>
      <c r="NI1" s="510">
        <v>21671</v>
      </c>
      <c r="NJ1" s="510">
        <v>21702</v>
      </c>
      <c r="NK1" s="510">
        <v>21732</v>
      </c>
      <c r="NL1" s="510">
        <v>21763</v>
      </c>
      <c r="NM1" s="510">
        <v>21794</v>
      </c>
      <c r="NN1" s="510">
        <v>21824</v>
      </c>
      <c r="NO1" s="510">
        <v>21855</v>
      </c>
      <c r="NP1" s="510">
        <v>21885</v>
      </c>
      <c r="NQ1" s="510">
        <v>21916</v>
      </c>
      <c r="NR1" s="510">
        <v>21947</v>
      </c>
      <c r="NS1" s="510">
        <v>21976</v>
      </c>
      <c r="NT1" s="510">
        <v>22007</v>
      </c>
      <c r="NU1" s="510">
        <v>22037</v>
      </c>
      <c r="NV1" s="510">
        <v>22068</v>
      </c>
      <c r="NW1" s="510">
        <v>22098</v>
      </c>
      <c r="NX1" s="510">
        <v>22129</v>
      </c>
      <c r="NY1" s="510">
        <v>22160</v>
      </c>
      <c r="NZ1" s="510">
        <v>22190</v>
      </c>
      <c r="OA1" s="510">
        <v>22221</v>
      </c>
      <c r="OB1" s="510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25" t="s">
        <v>419</v>
      </c>
      <c r="F2" s="425" t="s">
        <v>420</v>
      </c>
      <c r="G2" s="424" t="s">
        <v>421</v>
      </c>
      <c r="H2" s="424" t="s">
        <v>422</v>
      </c>
      <c r="I2" s="424" t="s">
        <v>423</v>
      </c>
      <c r="J2" s="424" t="s">
        <v>424</v>
      </c>
      <c r="K2" s="424" t="s">
        <v>425</v>
      </c>
      <c r="L2" s="424"/>
      <c r="M2" s="424"/>
      <c r="N2" s="426" t="s">
        <v>426</v>
      </c>
      <c r="O2" s="425" t="s">
        <v>427</v>
      </c>
      <c r="P2" s="445">
        <v>8</v>
      </c>
      <c r="Q2" s="446">
        <v>9</v>
      </c>
      <c r="R2" s="446">
        <v>10</v>
      </c>
      <c r="S2" s="446">
        <v>11</v>
      </c>
      <c r="T2" s="446">
        <v>12</v>
      </c>
      <c r="U2" s="446">
        <v>1</v>
      </c>
      <c r="V2" s="446">
        <v>2</v>
      </c>
      <c r="W2" s="446">
        <v>3</v>
      </c>
      <c r="X2" s="446">
        <v>4</v>
      </c>
      <c r="Y2" s="446">
        <v>5</v>
      </c>
      <c r="Z2" s="446">
        <v>6</v>
      </c>
      <c r="AA2" s="446">
        <v>7</v>
      </c>
      <c r="AB2" s="446">
        <v>8</v>
      </c>
      <c r="AC2" s="446">
        <v>9</v>
      </c>
      <c r="AD2" s="446">
        <v>10</v>
      </c>
      <c r="AE2" s="447" t="s">
        <v>428</v>
      </c>
      <c r="AF2" s="448" t="s">
        <v>429</v>
      </c>
      <c r="AG2" s="451" t="s">
        <v>430</v>
      </c>
      <c r="AH2" s="451" t="s">
        <v>431</v>
      </c>
      <c r="AI2" s="451" t="s">
        <v>432</v>
      </c>
      <c r="AJ2" s="451" t="s">
        <v>433</v>
      </c>
      <c r="AK2" s="451" t="s">
        <v>434</v>
      </c>
      <c r="AL2" s="451" t="s">
        <v>435</v>
      </c>
      <c r="AM2" s="451" t="s">
        <v>436</v>
      </c>
      <c r="AN2" s="451" t="s">
        <v>437</v>
      </c>
      <c r="AO2" s="451" t="s">
        <v>438</v>
      </c>
      <c r="AP2" s="451" t="s">
        <v>439</v>
      </c>
      <c r="AQ2" s="451" t="s">
        <v>440</v>
      </c>
      <c r="AR2" s="451" t="s">
        <v>441</v>
      </c>
      <c r="AS2" s="451" t="s">
        <v>442</v>
      </c>
      <c r="AT2" s="451" t="s">
        <v>443</v>
      </c>
      <c r="AU2" s="451" t="s">
        <v>444</v>
      </c>
      <c r="AV2" s="451" t="s">
        <v>445</v>
      </c>
      <c r="AW2" s="451" t="s">
        <v>446</v>
      </c>
      <c r="AX2" s="451" t="s">
        <v>447</v>
      </c>
      <c r="AY2" s="451" t="s">
        <v>448</v>
      </c>
      <c r="AZ2" s="451" t="s">
        <v>449</v>
      </c>
      <c r="BA2" s="451" t="s">
        <v>450</v>
      </c>
      <c r="BB2" s="451" t="s">
        <v>451</v>
      </c>
      <c r="BC2" s="451" t="s">
        <v>452</v>
      </c>
      <c r="BD2" s="451" t="s">
        <v>453</v>
      </c>
      <c r="BE2" s="451" t="s">
        <v>454</v>
      </c>
      <c r="BF2" s="451" t="s">
        <v>455</v>
      </c>
      <c r="BG2" s="451" t="s">
        <v>456</v>
      </c>
      <c r="BH2" s="451" t="s">
        <v>457</v>
      </c>
      <c r="BI2" s="451" t="s">
        <v>458</v>
      </c>
      <c r="BJ2" s="451" t="s">
        <v>459</v>
      </c>
      <c r="BK2" s="451" t="s">
        <v>460</v>
      </c>
      <c r="BL2" s="451" t="s">
        <v>461</v>
      </c>
      <c r="BM2" s="451" t="s">
        <v>462</v>
      </c>
      <c r="BN2" s="451" t="s">
        <v>463</v>
      </c>
      <c r="BO2" s="451" t="s">
        <v>464</v>
      </c>
      <c r="BP2" s="451" t="s">
        <v>465</v>
      </c>
      <c r="BQ2" s="451" t="s">
        <v>466</v>
      </c>
      <c r="BR2" s="451" t="s">
        <v>467</v>
      </c>
      <c r="BS2" s="451" t="s">
        <v>468</v>
      </c>
      <c r="BT2" s="451" t="s">
        <v>469</v>
      </c>
      <c r="BU2" s="451" t="s">
        <v>470</v>
      </c>
      <c r="BV2" s="451" t="s">
        <v>471</v>
      </c>
      <c r="BW2" s="451" t="s">
        <v>472</v>
      </c>
      <c r="BX2" s="451" t="s">
        <v>473</v>
      </c>
      <c r="BY2" s="451" t="s">
        <v>474</v>
      </c>
      <c r="BZ2" s="451" t="s">
        <v>475</v>
      </c>
      <c r="CA2" s="451" t="s">
        <v>476</v>
      </c>
      <c r="CB2" s="451" t="s">
        <v>477</v>
      </c>
      <c r="CC2" s="451" t="s">
        <v>478</v>
      </c>
      <c r="CD2" s="451" t="s">
        <v>479</v>
      </c>
      <c r="CE2" s="451" t="s">
        <v>480</v>
      </c>
      <c r="CF2" s="451" t="s">
        <v>481</v>
      </c>
      <c r="CG2" s="451" t="s">
        <v>482</v>
      </c>
      <c r="CH2" s="451" t="s">
        <v>483</v>
      </c>
      <c r="CI2" s="451" t="s">
        <v>484</v>
      </c>
      <c r="CJ2" s="451" t="s">
        <v>485</v>
      </c>
      <c r="CK2" s="451" t="s">
        <v>486</v>
      </c>
      <c r="CL2" s="451" t="s">
        <v>487</v>
      </c>
      <c r="CM2" s="451" t="s">
        <v>488</v>
      </c>
      <c r="CN2" s="451" t="s">
        <v>489</v>
      </c>
      <c r="CO2" s="451" t="s">
        <v>490</v>
      </c>
      <c r="CP2" s="451" t="s">
        <v>491</v>
      </c>
      <c r="CQ2" s="451" t="s">
        <v>492</v>
      </c>
      <c r="CR2" s="451" t="s">
        <v>493</v>
      </c>
      <c r="CS2" s="451" t="s">
        <v>494</v>
      </c>
      <c r="CT2" s="451" t="s">
        <v>495</v>
      </c>
      <c r="CU2" s="451" t="s">
        <v>496</v>
      </c>
      <c r="CV2" s="451" t="s">
        <v>497</v>
      </c>
      <c r="CW2" s="451" t="s">
        <v>498</v>
      </c>
      <c r="CX2" s="451" t="s">
        <v>499</v>
      </c>
      <c r="CY2" s="451" t="s">
        <v>500</v>
      </c>
      <c r="CZ2" s="451" t="s">
        <v>501</v>
      </c>
      <c r="DA2" s="451" t="s">
        <v>502</v>
      </c>
      <c r="DB2" s="451" t="s">
        <v>503</v>
      </c>
      <c r="DC2" s="451" t="s">
        <v>504</v>
      </c>
      <c r="DD2" s="451" t="s">
        <v>505</v>
      </c>
      <c r="DE2" s="451" t="s">
        <v>506</v>
      </c>
      <c r="DF2" s="451" t="s">
        <v>507</v>
      </c>
      <c r="DG2" s="451" t="s">
        <v>508</v>
      </c>
      <c r="DH2" s="451" t="s">
        <v>509</v>
      </c>
      <c r="DI2" s="451" t="s">
        <v>510</v>
      </c>
      <c r="DJ2" s="451" t="s">
        <v>511</v>
      </c>
      <c r="DK2" s="451" t="s">
        <v>512</v>
      </c>
      <c r="DL2" s="451" t="s">
        <v>513</v>
      </c>
      <c r="DM2" s="451" t="s">
        <v>514</v>
      </c>
      <c r="DN2" s="451" t="s">
        <v>515</v>
      </c>
      <c r="DO2" s="451" t="s">
        <v>516</v>
      </c>
      <c r="DP2" s="451" t="s">
        <v>517</v>
      </c>
      <c r="DQ2" s="451" t="s">
        <v>518</v>
      </c>
      <c r="DR2" s="451" t="s">
        <v>519</v>
      </c>
      <c r="DS2" s="451" t="s">
        <v>520</v>
      </c>
      <c r="DT2" s="451" t="s">
        <v>521</v>
      </c>
      <c r="DU2" s="451" t="s">
        <v>522</v>
      </c>
      <c r="DV2" s="451" t="s">
        <v>523</v>
      </c>
      <c r="DW2" s="451" t="s">
        <v>524</v>
      </c>
      <c r="DX2" s="451" t="s">
        <v>525</v>
      </c>
      <c r="DY2" s="451" t="s">
        <v>526</v>
      </c>
      <c r="DZ2" s="451" t="s">
        <v>527</v>
      </c>
      <c r="EA2" s="451" t="s">
        <v>528</v>
      </c>
      <c r="EB2" s="451" t="s">
        <v>529</v>
      </c>
      <c r="EC2" s="451" t="s">
        <v>530</v>
      </c>
      <c r="ED2" s="451" t="s">
        <v>531</v>
      </c>
      <c r="EE2" s="451" t="s">
        <v>532</v>
      </c>
      <c r="EF2" s="451" t="s">
        <v>533</v>
      </c>
      <c r="EG2" s="451" t="s">
        <v>534</v>
      </c>
      <c r="EH2" s="451" t="s">
        <v>535</v>
      </c>
      <c r="EI2" s="451" t="s">
        <v>536</v>
      </c>
      <c r="EJ2" s="451" t="s">
        <v>537</v>
      </c>
      <c r="EK2" s="451" t="s">
        <v>538</v>
      </c>
      <c r="EL2" s="451" t="s">
        <v>539</v>
      </c>
      <c r="EM2" s="451" t="s">
        <v>540</v>
      </c>
      <c r="EN2" s="451" t="s">
        <v>541</v>
      </c>
      <c r="EO2" s="451" t="s">
        <v>542</v>
      </c>
      <c r="EP2" s="451" t="s">
        <v>543</v>
      </c>
      <c r="EQ2" s="451" t="s">
        <v>544</v>
      </c>
      <c r="ER2" s="451" t="s">
        <v>545</v>
      </c>
      <c r="ES2" s="451" t="s">
        <v>546</v>
      </c>
      <c r="ET2" s="451" t="s">
        <v>547</v>
      </c>
      <c r="EU2" s="451" t="s">
        <v>548</v>
      </c>
      <c r="EV2" s="451" t="s">
        <v>549</v>
      </c>
      <c r="EW2" s="451" t="s">
        <v>550</v>
      </c>
      <c r="EX2" s="451" t="s">
        <v>551</v>
      </c>
      <c r="EY2" s="451" t="s">
        <v>552</v>
      </c>
      <c r="EZ2" s="451" t="s">
        <v>553</v>
      </c>
      <c r="FA2" s="451" t="s">
        <v>554</v>
      </c>
      <c r="FB2" s="451" t="s">
        <v>555</v>
      </c>
      <c r="FC2" s="451" t="s">
        <v>556</v>
      </c>
      <c r="FD2" s="451" t="s">
        <v>557</v>
      </c>
      <c r="FE2" s="451" t="s">
        <v>558</v>
      </c>
      <c r="FF2" s="451" t="s">
        <v>559</v>
      </c>
      <c r="FG2" s="451" t="s">
        <v>560</v>
      </c>
      <c r="FH2" s="451" t="s">
        <v>561</v>
      </c>
      <c r="FI2" s="451" t="s">
        <v>562</v>
      </c>
      <c r="FJ2" s="451" t="s">
        <v>563</v>
      </c>
      <c r="FK2" s="451" t="s">
        <v>564</v>
      </c>
      <c r="FL2" s="451" t="s">
        <v>565</v>
      </c>
      <c r="FM2" s="451" t="s">
        <v>566</v>
      </c>
      <c r="FN2" s="451" t="s">
        <v>567</v>
      </c>
      <c r="FO2" s="451" t="s">
        <v>568</v>
      </c>
      <c r="FP2" s="451" t="s">
        <v>569</v>
      </c>
      <c r="FQ2" s="451" t="s">
        <v>570</v>
      </c>
      <c r="FR2" s="451" t="s">
        <v>571</v>
      </c>
      <c r="FS2" s="451" t="s">
        <v>572</v>
      </c>
      <c r="FT2" s="451" t="s">
        <v>573</v>
      </c>
      <c r="FU2" s="451" t="s">
        <v>574</v>
      </c>
      <c r="FV2" s="451" t="s">
        <v>575</v>
      </c>
      <c r="FW2" s="451" t="s">
        <v>576</v>
      </c>
      <c r="FX2" s="451" t="s">
        <v>577</v>
      </c>
      <c r="FY2" s="451" t="s">
        <v>578</v>
      </c>
      <c r="FZ2" s="451" t="s">
        <v>579</v>
      </c>
      <c r="GA2" s="451" t="s">
        <v>580</v>
      </c>
      <c r="GB2" s="451" t="s">
        <v>581</v>
      </c>
      <c r="GC2" s="451" t="s">
        <v>582</v>
      </c>
      <c r="GD2" s="451" t="s">
        <v>583</v>
      </c>
      <c r="GE2" s="451" t="s">
        <v>584</v>
      </c>
      <c r="GF2" s="451" t="s">
        <v>585</v>
      </c>
      <c r="GG2" s="451" t="s">
        <v>586</v>
      </c>
      <c r="GH2" s="451" t="s">
        <v>587</v>
      </c>
      <c r="GI2" s="451" t="s">
        <v>588</v>
      </c>
      <c r="GJ2" s="451" t="s">
        <v>589</v>
      </c>
      <c r="GK2" s="451" t="s">
        <v>590</v>
      </c>
      <c r="GL2" s="451" t="s">
        <v>591</v>
      </c>
      <c r="GM2" s="451" t="s">
        <v>592</v>
      </c>
      <c r="GN2" s="451" t="s">
        <v>593</v>
      </c>
      <c r="GO2" s="451" t="s">
        <v>594</v>
      </c>
      <c r="GP2" s="451" t="s">
        <v>595</v>
      </c>
      <c r="GQ2" s="451" t="s">
        <v>596</v>
      </c>
      <c r="GR2" s="451" t="s">
        <v>597</v>
      </c>
      <c r="GS2" s="451" t="s">
        <v>598</v>
      </c>
      <c r="GT2" s="451" t="s">
        <v>599</v>
      </c>
      <c r="GU2" s="451" t="s">
        <v>600</v>
      </c>
      <c r="GV2" s="451" t="s">
        <v>601</v>
      </c>
      <c r="GW2" s="451" t="s">
        <v>602</v>
      </c>
      <c r="GX2" s="451" t="s">
        <v>603</v>
      </c>
      <c r="GY2" s="451" t="s">
        <v>604</v>
      </c>
      <c r="GZ2" s="451" t="s">
        <v>605</v>
      </c>
      <c r="HA2" s="451" t="s">
        <v>606</v>
      </c>
      <c r="HB2" s="451" t="s">
        <v>607</v>
      </c>
      <c r="HC2" s="451" t="s">
        <v>608</v>
      </c>
      <c r="HD2" s="451" t="s">
        <v>609</v>
      </c>
      <c r="HE2" s="451" t="s">
        <v>1082</v>
      </c>
      <c r="HF2" s="451" t="s">
        <v>1083</v>
      </c>
      <c r="HG2" s="451" t="s">
        <v>1084</v>
      </c>
      <c r="HH2" s="451" t="s">
        <v>1085</v>
      </c>
      <c r="HI2" s="451" t="s">
        <v>1086</v>
      </c>
      <c r="HJ2" s="451" t="s">
        <v>1087</v>
      </c>
      <c r="HK2" s="451" t="s">
        <v>1088</v>
      </c>
      <c r="HL2" s="451" t="s">
        <v>1089</v>
      </c>
      <c r="HM2" s="451" t="s">
        <v>1090</v>
      </c>
      <c r="HN2" s="451" t="s">
        <v>1091</v>
      </c>
      <c r="HO2" s="451" t="s">
        <v>1092</v>
      </c>
      <c r="HP2" s="451" t="s">
        <v>1093</v>
      </c>
      <c r="HQ2" s="451" t="s">
        <v>1094</v>
      </c>
      <c r="HR2" s="451" t="s">
        <v>1095</v>
      </c>
      <c r="HS2" s="451" t="s">
        <v>1096</v>
      </c>
      <c r="HT2" s="451" t="s">
        <v>1097</v>
      </c>
      <c r="HU2" s="451" t="s">
        <v>1098</v>
      </c>
      <c r="HV2" s="451" t="s">
        <v>1099</v>
      </c>
      <c r="HW2" s="451" t="s">
        <v>1100</v>
      </c>
      <c r="HX2" s="451" t="s">
        <v>1101</v>
      </c>
      <c r="HY2" s="451" t="s">
        <v>1102</v>
      </c>
      <c r="HZ2" s="451" t="s">
        <v>1103</v>
      </c>
      <c r="IA2" s="451" t="s">
        <v>1104</v>
      </c>
      <c r="IB2" s="451" t="s">
        <v>1105</v>
      </c>
      <c r="IC2" s="451" t="s">
        <v>1106</v>
      </c>
      <c r="ID2" s="451" t="s">
        <v>1107</v>
      </c>
      <c r="IE2" s="451" t="s">
        <v>1108</v>
      </c>
      <c r="IF2" s="451" t="s">
        <v>1109</v>
      </c>
      <c r="IG2" s="451" t="s">
        <v>1110</v>
      </c>
      <c r="IH2" s="451" t="s">
        <v>1111</v>
      </c>
      <c r="II2" s="451" t="s">
        <v>1112</v>
      </c>
      <c r="IJ2" s="451" t="s">
        <v>1113</v>
      </c>
      <c r="IK2" s="451" t="s">
        <v>1114</v>
      </c>
      <c r="IL2" s="451" t="s">
        <v>1115</v>
      </c>
      <c r="IM2" s="451" t="s">
        <v>1116</v>
      </c>
      <c r="IN2" s="451" t="s">
        <v>1117</v>
      </c>
      <c r="IO2" s="451" t="s">
        <v>1118</v>
      </c>
      <c r="IP2" s="451" t="s">
        <v>1119</v>
      </c>
      <c r="IQ2" s="451" t="s">
        <v>1120</v>
      </c>
      <c r="IR2" s="451" t="s">
        <v>1121</v>
      </c>
      <c r="IS2" s="451" t="s">
        <v>1122</v>
      </c>
      <c r="IT2" s="451" t="s">
        <v>1123</v>
      </c>
      <c r="IU2" s="451" t="s">
        <v>1124</v>
      </c>
      <c r="IV2" s="451" t="s">
        <v>1125</v>
      </c>
      <c r="IW2" s="451" t="s">
        <v>1126</v>
      </c>
      <c r="IX2" s="451" t="s">
        <v>1127</v>
      </c>
      <c r="IY2" s="451" t="s">
        <v>1128</v>
      </c>
      <c r="IZ2" s="451" t="s">
        <v>1129</v>
      </c>
      <c r="JA2" s="451" t="s">
        <v>1130</v>
      </c>
      <c r="JB2" s="451" t="s">
        <v>1131</v>
      </c>
      <c r="JC2" s="451" t="s">
        <v>1132</v>
      </c>
      <c r="JD2" s="451" t="s">
        <v>1133</v>
      </c>
      <c r="JE2" s="451" t="s">
        <v>1134</v>
      </c>
      <c r="JF2" s="451" t="s">
        <v>1135</v>
      </c>
      <c r="JG2" s="451" t="s">
        <v>1136</v>
      </c>
      <c r="JH2" s="451" t="s">
        <v>1137</v>
      </c>
      <c r="JI2" s="451" t="s">
        <v>1138</v>
      </c>
      <c r="JJ2" s="451" t="s">
        <v>1139</v>
      </c>
      <c r="JK2" s="451" t="s">
        <v>1140</v>
      </c>
      <c r="JL2" s="451" t="s">
        <v>1141</v>
      </c>
      <c r="JM2" s="451" t="s">
        <v>1142</v>
      </c>
      <c r="JN2" s="451" t="s">
        <v>1143</v>
      </c>
      <c r="JO2" s="451" t="s">
        <v>1144</v>
      </c>
      <c r="JP2" s="451" t="s">
        <v>1145</v>
      </c>
      <c r="JQ2" s="451" t="s">
        <v>1146</v>
      </c>
      <c r="JR2" s="451" t="s">
        <v>1147</v>
      </c>
      <c r="JS2" s="451" t="s">
        <v>1148</v>
      </c>
      <c r="JT2" s="451" t="s">
        <v>1149</v>
      </c>
      <c r="JU2" s="451" t="s">
        <v>1150</v>
      </c>
      <c r="JV2" s="451" t="s">
        <v>1151</v>
      </c>
      <c r="JW2" s="451" t="s">
        <v>1152</v>
      </c>
      <c r="JX2" s="451" t="s">
        <v>1153</v>
      </c>
      <c r="JY2" s="451" t="s">
        <v>1154</v>
      </c>
      <c r="JZ2" s="451" t="s">
        <v>1155</v>
      </c>
      <c r="KA2" s="451" t="s">
        <v>1156</v>
      </c>
      <c r="KB2" s="451" t="s">
        <v>1157</v>
      </c>
      <c r="KC2" s="451" t="s">
        <v>1158</v>
      </c>
      <c r="KD2" s="451" t="s">
        <v>1159</v>
      </c>
      <c r="KE2" s="451" t="s">
        <v>1160</v>
      </c>
      <c r="KF2" s="451" t="s">
        <v>1161</v>
      </c>
      <c r="KG2" s="451" t="s">
        <v>1162</v>
      </c>
      <c r="KH2" s="451" t="s">
        <v>1163</v>
      </c>
      <c r="KI2" s="451" t="s">
        <v>1164</v>
      </c>
      <c r="KJ2" s="451" t="s">
        <v>1165</v>
      </c>
      <c r="KK2" s="451" t="s">
        <v>1166</v>
      </c>
      <c r="KL2" s="451" t="s">
        <v>1167</v>
      </c>
      <c r="KM2" s="451" t="s">
        <v>1168</v>
      </c>
      <c r="KN2" s="451" t="s">
        <v>1169</v>
      </c>
      <c r="KO2" s="451" t="s">
        <v>1170</v>
      </c>
      <c r="KP2" s="451" t="s">
        <v>1171</v>
      </c>
      <c r="KQ2" s="451" t="s">
        <v>1172</v>
      </c>
      <c r="KR2" s="451" t="s">
        <v>1173</v>
      </c>
      <c r="KS2" s="451" t="s">
        <v>1174</v>
      </c>
      <c r="KT2" s="451" t="s">
        <v>1175</v>
      </c>
      <c r="KU2" s="451" t="s">
        <v>1176</v>
      </c>
      <c r="KV2" s="451" t="s">
        <v>1177</v>
      </c>
      <c r="KW2" s="451" t="s">
        <v>1178</v>
      </c>
      <c r="KX2" s="451" t="s">
        <v>1179</v>
      </c>
      <c r="KY2" s="451" t="s">
        <v>1180</v>
      </c>
      <c r="KZ2" s="451" t="s">
        <v>1181</v>
      </c>
      <c r="LA2" s="451" t="s">
        <v>1182</v>
      </c>
      <c r="LB2" s="451" t="s">
        <v>1183</v>
      </c>
      <c r="LC2" s="451" t="s">
        <v>1184</v>
      </c>
      <c r="LD2" s="451" t="s">
        <v>1185</v>
      </c>
      <c r="LE2" s="451" t="s">
        <v>1186</v>
      </c>
      <c r="LF2" s="451" t="s">
        <v>1187</v>
      </c>
      <c r="LG2" s="451" t="s">
        <v>1188</v>
      </c>
      <c r="LH2" s="451" t="s">
        <v>1189</v>
      </c>
      <c r="LI2" s="451" t="s">
        <v>1190</v>
      </c>
      <c r="LJ2" s="451" t="s">
        <v>1191</v>
      </c>
      <c r="LK2" s="451" t="s">
        <v>1192</v>
      </c>
      <c r="LL2" s="451" t="s">
        <v>1193</v>
      </c>
      <c r="LM2" s="451" t="s">
        <v>1194</v>
      </c>
      <c r="LN2" s="451" t="s">
        <v>1195</v>
      </c>
      <c r="LO2" s="451" t="s">
        <v>1196</v>
      </c>
      <c r="LP2" s="451" t="s">
        <v>1197</v>
      </c>
      <c r="LQ2" s="451" t="s">
        <v>1198</v>
      </c>
      <c r="LR2" s="451" t="s">
        <v>1199</v>
      </c>
      <c r="LS2" s="451" t="s">
        <v>1200</v>
      </c>
      <c r="LT2" s="451" t="s">
        <v>1201</v>
      </c>
      <c r="LU2" s="451" t="s">
        <v>1202</v>
      </c>
      <c r="LV2" s="451" t="s">
        <v>1203</v>
      </c>
      <c r="LW2" s="451" t="s">
        <v>1204</v>
      </c>
      <c r="LX2" s="451" t="s">
        <v>1205</v>
      </c>
      <c r="LY2" s="451" t="s">
        <v>1206</v>
      </c>
      <c r="LZ2" s="451" t="s">
        <v>1207</v>
      </c>
      <c r="MA2" s="451" t="s">
        <v>1208</v>
      </c>
      <c r="MB2" s="451" t="s">
        <v>1209</v>
      </c>
      <c r="MC2" s="451" t="s">
        <v>1210</v>
      </c>
      <c r="MD2" s="451" t="s">
        <v>1211</v>
      </c>
      <c r="ME2" s="451" t="s">
        <v>1212</v>
      </c>
      <c r="MF2" s="451" t="s">
        <v>1213</v>
      </c>
      <c r="MG2" s="451" t="s">
        <v>1214</v>
      </c>
      <c r="MH2" s="451" t="s">
        <v>1215</v>
      </c>
      <c r="MI2" s="451" t="s">
        <v>1216</v>
      </c>
      <c r="MJ2" s="451" t="s">
        <v>1217</v>
      </c>
      <c r="MK2" s="451" t="s">
        <v>1218</v>
      </c>
      <c r="ML2" s="451" t="s">
        <v>1219</v>
      </c>
      <c r="MM2" s="451" t="s">
        <v>1220</v>
      </c>
      <c r="MN2" s="451" t="s">
        <v>1221</v>
      </c>
      <c r="MO2" s="451" t="s">
        <v>1222</v>
      </c>
      <c r="MP2" s="451" t="s">
        <v>1223</v>
      </c>
      <c r="MQ2" s="451" t="s">
        <v>1224</v>
      </c>
      <c r="MR2" s="451" t="s">
        <v>1225</v>
      </c>
      <c r="MS2" s="451" t="s">
        <v>1226</v>
      </c>
      <c r="MT2" s="451" t="s">
        <v>1227</v>
      </c>
      <c r="MU2" s="451" t="s">
        <v>1228</v>
      </c>
      <c r="MV2" s="451" t="s">
        <v>1229</v>
      </c>
      <c r="MW2" s="451" t="s">
        <v>1230</v>
      </c>
      <c r="MX2" s="451" t="s">
        <v>1231</v>
      </c>
      <c r="MY2" s="451" t="s">
        <v>1232</v>
      </c>
      <c r="MZ2" s="451" t="s">
        <v>1233</v>
      </c>
      <c r="NA2" s="451" t="s">
        <v>1234</v>
      </c>
      <c r="NB2" s="451" t="s">
        <v>1235</v>
      </c>
      <c r="NC2" s="451" t="s">
        <v>1236</v>
      </c>
      <c r="ND2" s="451" t="s">
        <v>1237</v>
      </c>
      <c r="NE2" s="451" t="s">
        <v>1238</v>
      </c>
      <c r="NF2" s="451" t="s">
        <v>1239</v>
      </c>
      <c r="NG2" s="451" t="s">
        <v>1240</v>
      </c>
      <c r="NH2" s="451" t="s">
        <v>1241</v>
      </c>
      <c r="NI2" s="451" t="s">
        <v>1242</v>
      </c>
      <c r="NJ2" s="451" t="s">
        <v>1243</v>
      </c>
      <c r="NK2" s="451" t="s">
        <v>1244</v>
      </c>
      <c r="NL2" s="451" t="s">
        <v>1245</v>
      </c>
      <c r="NM2" s="451" t="s">
        <v>1246</v>
      </c>
      <c r="NN2" s="451" t="s">
        <v>1247</v>
      </c>
      <c r="NO2" s="451" t="s">
        <v>1248</v>
      </c>
      <c r="NP2" s="451" t="s">
        <v>1249</v>
      </c>
      <c r="NQ2" s="451" t="s">
        <v>1250</v>
      </c>
      <c r="NR2" s="451" t="s">
        <v>1251</v>
      </c>
      <c r="NS2" s="451" t="s">
        <v>1252</v>
      </c>
      <c r="NT2" s="451" t="s">
        <v>1253</v>
      </c>
      <c r="NU2" s="451" t="s">
        <v>1254</v>
      </c>
      <c r="NV2" s="451" t="s">
        <v>1255</v>
      </c>
      <c r="NW2" s="451" t="s">
        <v>1256</v>
      </c>
      <c r="NX2" s="451" t="s">
        <v>1257</v>
      </c>
      <c r="NY2" s="451" t="s">
        <v>1258</v>
      </c>
      <c r="NZ2" s="451" t="s">
        <v>1259</v>
      </c>
      <c r="OA2" s="451" t="s">
        <v>1260</v>
      </c>
      <c r="OB2" s="451" t="s">
        <v>1261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30">
        <f>-PMT(GERAL!$D$5,GERAL!$C$16*12,UHE!O3)*I3*1000-PMT(GERAL!$D$5,12,J3+H3)*1000*I3</f>
        <v>17747933.650567025</v>
      </c>
      <c r="F3" s="430">
        <f t="shared" ref="F3:F12" si="0">E3/(730*AF3)</f>
        <v>324.06595191427897</v>
      </c>
      <c r="G3" s="431">
        <v>97</v>
      </c>
      <c r="H3" s="432">
        <v>580</v>
      </c>
      <c r="I3" s="428">
        <v>139</v>
      </c>
      <c r="J3" s="432">
        <v>50</v>
      </c>
      <c r="K3" s="428"/>
      <c r="L3" s="431"/>
      <c r="M3" s="427"/>
      <c r="N3" s="433">
        <v>2028</v>
      </c>
      <c r="O3" s="434">
        <v>10213.011828468883</v>
      </c>
      <c r="AE3" s="449">
        <f>MIN(AG3:OB3)</f>
        <v>31.58</v>
      </c>
      <c r="AF3" s="450">
        <f>AVERAGE(AG3:OB3)</f>
        <v>75.02250000000025</v>
      </c>
      <c r="AG3" s="452">
        <v>77.66</v>
      </c>
      <c r="AH3" s="452">
        <v>49.37</v>
      </c>
      <c r="AI3" s="452">
        <v>80.75</v>
      </c>
      <c r="AJ3" s="452">
        <v>74.349999999999994</v>
      </c>
      <c r="AK3" s="452">
        <v>56.75</v>
      </c>
      <c r="AL3" s="452">
        <v>48.37</v>
      </c>
      <c r="AM3" s="452">
        <v>37.270000000000003</v>
      </c>
      <c r="AN3" s="452">
        <v>48.7</v>
      </c>
      <c r="AO3" s="452">
        <v>49.37</v>
      </c>
      <c r="AP3" s="452">
        <v>117.69</v>
      </c>
      <c r="AQ3" s="452">
        <v>129.03</v>
      </c>
      <c r="AR3" s="452">
        <v>83.35</v>
      </c>
      <c r="AS3" s="452">
        <v>77.66</v>
      </c>
      <c r="AT3" s="452">
        <v>49.37</v>
      </c>
      <c r="AU3" s="452">
        <v>80.75</v>
      </c>
      <c r="AV3" s="452">
        <v>74.349999999999994</v>
      </c>
      <c r="AW3" s="452">
        <v>56.75</v>
      </c>
      <c r="AX3" s="452">
        <v>48.37</v>
      </c>
      <c r="AY3" s="452">
        <v>37.270000000000003</v>
      </c>
      <c r="AZ3" s="452">
        <v>48.7</v>
      </c>
      <c r="BA3" s="452">
        <v>49.37</v>
      </c>
      <c r="BB3" s="452">
        <v>117.69</v>
      </c>
      <c r="BC3" s="452">
        <v>129.03</v>
      </c>
      <c r="BD3" s="452">
        <v>83.35</v>
      </c>
      <c r="BE3" s="452">
        <v>77.66</v>
      </c>
      <c r="BF3" s="452">
        <v>49.37</v>
      </c>
      <c r="BG3" s="452">
        <v>80.75</v>
      </c>
      <c r="BH3" s="452">
        <v>74.349999999999994</v>
      </c>
      <c r="BI3" s="452">
        <v>56.75</v>
      </c>
      <c r="BJ3" s="452">
        <v>48.37</v>
      </c>
      <c r="BK3" s="452">
        <v>37.270000000000003</v>
      </c>
      <c r="BL3" s="452">
        <v>48.7</v>
      </c>
      <c r="BM3" s="452">
        <v>49.37</v>
      </c>
      <c r="BN3" s="452">
        <v>117.69</v>
      </c>
      <c r="BO3" s="452">
        <v>129.03</v>
      </c>
      <c r="BP3" s="452">
        <v>83.35</v>
      </c>
      <c r="BQ3" s="452">
        <v>77.66</v>
      </c>
      <c r="BR3" s="452">
        <v>49.37</v>
      </c>
      <c r="BS3" s="452">
        <v>80.75</v>
      </c>
      <c r="BT3" s="452">
        <v>74.349999999999994</v>
      </c>
      <c r="BU3" s="452">
        <v>56.75</v>
      </c>
      <c r="BV3" s="452">
        <v>48.37</v>
      </c>
      <c r="BW3" s="452">
        <v>37.270000000000003</v>
      </c>
      <c r="BX3" s="452">
        <v>48.7</v>
      </c>
      <c r="BY3" s="452">
        <v>49.37</v>
      </c>
      <c r="BZ3" s="452">
        <v>117.69</v>
      </c>
      <c r="CA3" s="452">
        <v>129.03</v>
      </c>
      <c r="CB3" s="452">
        <v>83.35</v>
      </c>
      <c r="CC3" s="452">
        <v>77.66</v>
      </c>
      <c r="CD3" s="452">
        <v>49.37</v>
      </c>
      <c r="CE3" s="452">
        <v>80.75</v>
      </c>
      <c r="CF3" s="452">
        <v>74.349999999999994</v>
      </c>
      <c r="CG3" s="452">
        <v>56.75</v>
      </c>
      <c r="CH3" s="452">
        <v>48.37</v>
      </c>
      <c r="CI3" s="452">
        <v>37.270000000000003</v>
      </c>
      <c r="CJ3" s="452">
        <v>48.7</v>
      </c>
      <c r="CK3" s="452">
        <v>49.37</v>
      </c>
      <c r="CL3" s="452">
        <v>117.69</v>
      </c>
      <c r="CM3" s="452">
        <v>129.03</v>
      </c>
      <c r="CN3" s="452">
        <v>83.35</v>
      </c>
      <c r="CO3" s="452">
        <v>77.66</v>
      </c>
      <c r="CP3" s="452">
        <v>49.37</v>
      </c>
      <c r="CQ3" s="452">
        <v>80.75</v>
      </c>
      <c r="CR3" s="452">
        <v>74.349999999999994</v>
      </c>
      <c r="CS3" s="452">
        <v>56.75</v>
      </c>
      <c r="CT3" s="452">
        <v>48.37</v>
      </c>
      <c r="CU3" s="452">
        <v>37.270000000000003</v>
      </c>
      <c r="CV3" s="452">
        <v>48.7</v>
      </c>
      <c r="CW3" s="452">
        <v>49.37</v>
      </c>
      <c r="CX3" s="452">
        <v>117.69</v>
      </c>
      <c r="CY3" s="452">
        <v>129.03</v>
      </c>
      <c r="CZ3" s="452">
        <v>83.35</v>
      </c>
      <c r="DA3" s="452">
        <v>77.66</v>
      </c>
      <c r="DB3" s="452">
        <v>49.37</v>
      </c>
      <c r="DC3" s="452">
        <v>80.75</v>
      </c>
      <c r="DD3" s="452">
        <v>74.349999999999994</v>
      </c>
      <c r="DE3" s="452">
        <v>56.75</v>
      </c>
      <c r="DF3" s="452">
        <v>48.37</v>
      </c>
      <c r="DG3" s="452">
        <v>37.270000000000003</v>
      </c>
      <c r="DH3" s="452">
        <v>48.7</v>
      </c>
      <c r="DI3" s="452">
        <v>49.37</v>
      </c>
      <c r="DJ3" s="452">
        <v>117.69</v>
      </c>
      <c r="DK3" s="452">
        <v>129.03</v>
      </c>
      <c r="DL3" s="452">
        <v>83.35</v>
      </c>
      <c r="DM3" s="452">
        <v>77.66</v>
      </c>
      <c r="DN3" s="452">
        <v>49.37</v>
      </c>
      <c r="DO3" s="452">
        <v>80.75</v>
      </c>
      <c r="DP3" s="452">
        <v>74.349999999999994</v>
      </c>
      <c r="DQ3" s="452">
        <v>56.75</v>
      </c>
      <c r="DR3" s="452">
        <v>48.37</v>
      </c>
      <c r="DS3" s="452">
        <v>37.270000000000003</v>
      </c>
      <c r="DT3" s="452">
        <v>48.7</v>
      </c>
      <c r="DU3" s="452">
        <v>49.37</v>
      </c>
      <c r="DV3" s="452">
        <v>117.69</v>
      </c>
      <c r="DW3" s="452">
        <v>129.03</v>
      </c>
      <c r="DX3" s="452">
        <v>83.35</v>
      </c>
      <c r="DY3" s="452">
        <v>77.66</v>
      </c>
      <c r="DZ3" s="452">
        <v>49.37</v>
      </c>
      <c r="EA3" s="452">
        <v>80.75</v>
      </c>
      <c r="EB3" s="452">
        <v>74.349999999999994</v>
      </c>
      <c r="EC3" s="452">
        <v>56.75</v>
      </c>
      <c r="ED3" s="452">
        <v>48.37</v>
      </c>
      <c r="EE3" s="452">
        <v>37.270000000000003</v>
      </c>
      <c r="EF3" s="452">
        <v>48.7</v>
      </c>
      <c r="EG3" s="452">
        <v>49.37</v>
      </c>
      <c r="EH3" s="452">
        <v>117.69</v>
      </c>
      <c r="EI3" s="452">
        <v>129.03</v>
      </c>
      <c r="EJ3" s="452">
        <v>83.35</v>
      </c>
      <c r="EK3" s="452">
        <v>77.66</v>
      </c>
      <c r="EL3" s="452">
        <v>49.37</v>
      </c>
      <c r="EM3" s="452">
        <v>80.75</v>
      </c>
      <c r="EN3" s="452">
        <v>74.349999999999994</v>
      </c>
      <c r="EO3" s="452">
        <v>56.75</v>
      </c>
      <c r="EP3" s="452">
        <v>48.37</v>
      </c>
      <c r="EQ3" s="452">
        <v>37.270000000000003</v>
      </c>
      <c r="ER3" s="452">
        <v>48.7</v>
      </c>
      <c r="ES3" s="452">
        <v>49.37</v>
      </c>
      <c r="ET3" s="452">
        <v>117.69</v>
      </c>
      <c r="EU3" s="452">
        <v>129.03</v>
      </c>
      <c r="EV3" s="452">
        <v>83.35</v>
      </c>
      <c r="EW3" s="452">
        <v>77.66</v>
      </c>
      <c r="EX3" s="452">
        <v>49.37</v>
      </c>
      <c r="EY3" s="452">
        <v>80.75</v>
      </c>
      <c r="EZ3" s="452">
        <v>74.349999999999994</v>
      </c>
      <c r="FA3" s="452">
        <v>56.75</v>
      </c>
      <c r="FB3" s="452">
        <v>48.37</v>
      </c>
      <c r="FC3" s="452">
        <v>37.270000000000003</v>
      </c>
      <c r="FD3" s="452">
        <v>48.7</v>
      </c>
      <c r="FE3" s="452">
        <v>49.37</v>
      </c>
      <c r="FF3" s="452">
        <v>117.69</v>
      </c>
      <c r="FG3" s="452">
        <v>129.03</v>
      </c>
      <c r="FH3" s="452">
        <v>83.35</v>
      </c>
      <c r="FI3" s="452">
        <v>77.66</v>
      </c>
      <c r="FJ3" s="452">
        <v>49.37</v>
      </c>
      <c r="FK3" s="452">
        <v>80.75</v>
      </c>
      <c r="FL3" s="452">
        <v>74.349999999999994</v>
      </c>
      <c r="FM3" s="452">
        <v>56.75</v>
      </c>
      <c r="FN3" s="452">
        <v>48.37</v>
      </c>
      <c r="FO3" s="452">
        <v>37.270000000000003</v>
      </c>
      <c r="FP3" s="452">
        <v>48.7</v>
      </c>
      <c r="FQ3" s="452">
        <v>49.37</v>
      </c>
      <c r="FR3" s="452">
        <v>117.69</v>
      </c>
      <c r="FS3" s="452">
        <v>129.03</v>
      </c>
      <c r="FT3" s="452">
        <v>83.35</v>
      </c>
      <c r="FU3" s="452">
        <v>77.66</v>
      </c>
      <c r="FV3" s="452">
        <v>49.37</v>
      </c>
      <c r="FW3" s="452">
        <v>80.75</v>
      </c>
      <c r="FX3" s="452">
        <v>74.349999999999994</v>
      </c>
      <c r="FY3" s="452">
        <v>56.75</v>
      </c>
      <c r="FZ3" s="452">
        <v>48.37</v>
      </c>
      <c r="GA3" s="452">
        <v>37.270000000000003</v>
      </c>
      <c r="GB3" s="452">
        <v>48.7</v>
      </c>
      <c r="GC3" s="452">
        <v>49.37</v>
      </c>
      <c r="GD3" s="452">
        <v>117.69</v>
      </c>
      <c r="GE3" s="452">
        <v>129.03</v>
      </c>
      <c r="GF3" s="452">
        <v>83.35</v>
      </c>
      <c r="GG3" s="452">
        <v>77.66</v>
      </c>
      <c r="GH3" s="452">
        <v>49.37</v>
      </c>
      <c r="GI3" s="452">
        <v>80.75</v>
      </c>
      <c r="GJ3" s="452">
        <v>74.349999999999994</v>
      </c>
      <c r="GK3" s="452">
        <v>56.75</v>
      </c>
      <c r="GL3" s="452">
        <v>48.37</v>
      </c>
      <c r="GM3" s="452">
        <v>37.270000000000003</v>
      </c>
      <c r="GN3" s="452">
        <v>48.7</v>
      </c>
      <c r="GO3" s="452">
        <v>49.37</v>
      </c>
      <c r="GP3" s="452">
        <v>117.69</v>
      </c>
      <c r="GQ3" s="452">
        <v>129.03</v>
      </c>
      <c r="GR3" s="452">
        <v>83.35</v>
      </c>
      <c r="GS3" s="452">
        <v>77.66</v>
      </c>
      <c r="GT3" s="452">
        <v>49.37</v>
      </c>
      <c r="GU3" s="452">
        <v>80.75</v>
      </c>
      <c r="GV3" s="452">
        <v>74.349999999999994</v>
      </c>
      <c r="GW3" s="452">
        <v>56.75</v>
      </c>
      <c r="GX3" s="452">
        <v>48.37</v>
      </c>
      <c r="GY3" s="452">
        <v>37.270000000000003</v>
      </c>
      <c r="GZ3" s="452">
        <v>48.7</v>
      </c>
      <c r="HA3" s="452">
        <v>49.37</v>
      </c>
      <c r="HB3" s="452">
        <v>117.69</v>
      </c>
      <c r="HC3" s="452">
        <v>129.03</v>
      </c>
      <c r="HD3" s="452">
        <v>83.35</v>
      </c>
      <c r="HE3" s="452">
        <v>39.82</v>
      </c>
      <c r="HF3" s="452">
        <v>32.97</v>
      </c>
      <c r="HG3" s="452">
        <v>54.77</v>
      </c>
      <c r="HH3" s="452">
        <v>43.31</v>
      </c>
      <c r="HI3" s="452">
        <v>31.58</v>
      </c>
      <c r="HJ3" s="452">
        <v>78.290000000000006</v>
      </c>
      <c r="HK3" s="452">
        <v>86.29</v>
      </c>
      <c r="HL3" s="452">
        <v>129.03</v>
      </c>
      <c r="HM3" s="452">
        <v>129.03</v>
      </c>
      <c r="HN3" s="452">
        <v>125.16</v>
      </c>
      <c r="HO3" s="452">
        <v>113.93</v>
      </c>
      <c r="HP3" s="452">
        <v>83.7</v>
      </c>
      <c r="HQ3" s="452">
        <v>39.82</v>
      </c>
      <c r="HR3" s="452">
        <v>32.97</v>
      </c>
      <c r="HS3" s="452">
        <v>54.77</v>
      </c>
      <c r="HT3" s="452">
        <v>43.31</v>
      </c>
      <c r="HU3" s="452">
        <v>31.58</v>
      </c>
      <c r="HV3" s="452">
        <v>78.290000000000006</v>
      </c>
      <c r="HW3" s="452">
        <v>86.29</v>
      </c>
      <c r="HX3" s="452">
        <v>129.03</v>
      </c>
      <c r="HY3" s="452">
        <v>129.03</v>
      </c>
      <c r="HZ3" s="452">
        <v>125.16</v>
      </c>
      <c r="IA3" s="452">
        <v>113.93</v>
      </c>
      <c r="IB3" s="452">
        <v>83.7</v>
      </c>
      <c r="IC3" s="452">
        <v>39.82</v>
      </c>
      <c r="ID3" s="452">
        <v>32.97</v>
      </c>
      <c r="IE3" s="452">
        <v>54.77</v>
      </c>
      <c r="IF3" s="452">
        <v>43.31</v>
      </c>
      <c r="IG3" s="452">
        <v>31.58</v>
      </c>
      <c r="IH3" s="452">
        <v>78.290000000000006</v>
      </c>
      <c r="II3" s="452">
        <v>86.29</v>
      </c>
      <c r="IJ3" s="452">
        <v>129.03</v>
      </c>
      <c r="IK3" s="452">
        <v>129.03</v>
      </c>
      <c r="IL3" s="452">
        <v>125.16</v>
      </c>
      <c r="IM3" s="452">
        <v>113.93</v>
      </c>
      <c r="IN3" s="452">
        <v>83.7</v>
      </c>
      <c r="IO3" s="452">
        <v>39.82</v>
      </c>
      <c r="IP3" s="452">
        <v>32.97</v>
      </c>
      <c r="IQ3" s="452">
        <v>54.77</v>
      </c>
      <c r="IR3" s="452">
        <v>43.31</v>
      </c>
      <c r="IS3" s="452">
        <v>31.58</v>
      </c>
      <c r="IT3" s="452">
        <v>78.290000000000006</v>
      </c>
      <c r="IU3" s="452">
        <v>86.29</v>
      </c>
      <c r="IV3" s="452">
        <v>129.03</v>
      </c>
      <c r="IW3" s="452">
        <v>129.03</v>
      </c>
      <c r="IX3" s="452">
        <v>125.16</v>
      </c>
      <c r="IY3" s="452">
        <v>113.93</v>
      </c>
      <c r="IZ3" s="452">
        <v>83.7</v>
      </c>
      <c r="JA3" s="452">
        <v>39.82</v>
      </c>
      <c r="JB3" s="452">
        <v>32.97</v>
      </c>
      <c r="JC3" s="452">
        <v>54.77</v>
      </c>
      <c r="JD3" s="452">
        <v>43.31</v>
      </c>
      <c r="JE3" s="452">
        <v>31.58</v>
      </c>
      <c r="JF3" s="452">
        <v>78.290000000000006</v>
      </c>
      <c r="JG3" s="452">
        <v>86.29</v>
      </c>
      <c r="JH3" s="452">
        <v>129.03</v>
      </c>
      <c r="JI3" s="452">
        <v>129.03</v>
      </c>
      <c r="JJ3" s="452">
        <v>125.16</v>
      </c>
      <c r="JK3" s="452">
        <v>113.93</v>
      </c>
      <c r="JL3" s="452">
        <v>83.7</v>
      </c>
      <c r="JM3" s="452">
        <v>39.82</v>
      </c>
      <c r="JN3" s="452">
        <v>32.97</v>
      </c>
      <c r="JO3" s="452">
        <v>54.77</v>
      </c>
      <c r="JP3" s="452">
        <v>43.31</v>
      </c>
      <c r="JQ3" s="452">
        <v>31.58</v>
      </c>
      <c r="JR3" s="452">
        <v>78.290000000000006</v>
      </c>
      <c r="JS3" s="452">
        <v>86.29</v>
      </c>
      <c r="JT3" s="452">
        <v>129.03</v>
      </c>
      <c r="JU3" s="452">
        <v>129.03</v>
      </c>
      <c r="JV3" s="452">
        <v>125.16</v>
      </c>
      <c r="JW3" s="452">
        <v>113.93</v>
      </c>
      <c r="JX3" s="452">
        <v>83.7</v>
      </c>
      <c r="JY3" s="452">
        <v>39.82</v>
      </c>
      <c r="JZ3" s="452">
        <v>32.97</v>
      </c>
      <c r="KA3" s="452">
        <v>54.77</v>
      </c>
      <c r="KB3" s="452">
        <v>43.31</v>
      </c>
      <c r="KC3" s="452">
        <v>31.58</v>
      </c>
      <c r="KD3" s="452">
        <v>78.290000000000006</v>
      </c>
      <c r="KE3" s="452">
        <v>86.29</v>
      </c>
      <c r="KF3" s="452">
        <v>129.03</v>
      </c>
      <c r="KG3" s="452">
        <v>129.03</v>
      </c>
      <c r="KH3" s="452">
        <v>125.16</v>
      </c>
      <c r="KI3" s="452">
        <v>113.93</v>
      </c>
      <c r="KJ3" s="452">
        <v>83.7</v>
      </c>
      <c r="KK3" s="452">
        <v>39.82</v>
      </c>
      <c r="KL3" s="452">
        <v>32.97</v>
      </c>
      <c r="KM3" s="452">
        <v>54.77</v>
      </c>
      <c r="KN3" s="452">
        <v>43.31</v>
      </c>
      <c r="KO3" s="452">
        <v>31.58</v>
      </c>
      <c r="KP3" s="452">
        <v>78.290000000000006</v>
      </c>
      <c r="KQ3" s="452">
        <v>86.29</v>
      </c>
      <c r="KR3" s="452">
        <v>129.03</v>
      </c>
      <c r="KS3" s="452">
        <v>129.03</v>
      </c>
      <c r="KT3" s="452">
        <v>125.16</v>
      </c>
      <c r="KU3" s="452">
        <v>113.93</v>
      </c>
      <c r="KV3" s="452">
        <v>83.7</v>
      </c>
      <c r="KW3" s="452">
        <v>39.82</v>
      </c>
      <c r="KX3" s="452">
        <v>32.97</v>
      </c>
      <c r="KY3" s="452">
        <v>54.77</v>
      </c>
      <c r="KZ3" s="452">
        <v>43.31</v>
      </c>
      <c r="LA3" s="452">
        <v>31.58</v>
      </c>
      <c r="LB3" s="452">
        <v>78.290000000000006</v>
      </c>
      <c r="LC3" s="452">
        <v>86.29</v>
      </c>
      <c r="LD3" s="452">
        <v>129.03</v>
      </c>
      <c r="LE3" s="452">
        <v>129.03</v>
      </c>
      <c r="LF3" s="452">
        <v>125.16</v>
      </c>
      <c r="LG3" s="452">
        <v>113.93</v>
      </c>
      <c r="LH3" s="452">
        <v>83.7</v>
      </c>
      <c r="LI3" s="452">
        <v>39.82</v>
      </c>
      <c r="LJ3" s="452">
        <v>32.97</v>
      </c>
      <c r="LK3" s="452">
        <v>54.77</v>
      </c>
      <c r="LL3" s="452">
        <v>43.31</v>
      </c>
      <c r="LM3" s="452">
        <v>31.58</v>
      </c>
      <c r="LN3" s="452">
        <v>78.290000000000006</v>
      </c>
      <c r="LO3" s="452">
        <v>86.29</v>
      </c>
      <c r="LP3" s="452">
        <v>129.03</v>
      </c>
      <c r="LQ3" s="452">
        <v>129.03</v>
      </c>
      <c r="LR3" s="452">
        <v>125.16</v>
      </c>
      <c r="LS3" s="452">
        <v>113.93</v>
      </c>
      <c r="LT3" s="452">
        <v>83.7</v>
      </c>
      <c r="LU3" s="452">
        <v>39.82</v>
      </c>
      <c r="LV3" s="452">
        <v>32.97</v>
      </c>
      <c r="LW3" s="452">
        <v>54.77</v>
      </c>
      <c r="LX3" s="452">
        <v>43.31</v>
      </c>
      <c r="LY3" s="452">
        <v>31.58</v>
      </c>
      <c r="LZ3" s="452">
        <v>78.290000000000006</v>
      </c>
      <c r="MA3" s="452">
        <v>86.29</v>
      </c>
      <c r="MB3" s="452">
        <v>129.03</v>
      </c>
      <c r="MC3" s="452">
        <v>129.03</v>
      </c>
      <c r="MD3" s="452">
        <v>125.16</v>
      </c>
      <c r="ME3" s="452">
        <v>113.93</v>
      </c>
      <c r="MF3" s="452">
        <v>83.7</v>
      </c>
      <c r="MG3" s="452">
        <v>39.82</v>
      </c>
      <c r="MH3" s="452">
        <v>32.97</v>
      </c>
      <c r="MI3" s="452">
        <v>54.77</v>
      </c>
      <c r="MJ3" s="452">
        <v>43.31</v>
      </c>
      <c r="MK3" s="452">
        <v>31.58</v>
      </c>
      <c r="ML3" s="452">
        <v>78.290000000000006</v>
      </c>
      <c r="MM3" s="452">
        <v>86.29</v>
      </c>
      <c r="MN3" s="452">
        <v>129.03</v>
      </c>
      <c r="MO3" s="452">
        <v>129.03</v>
      </c>
      <c r="MP3" s="452">
        <v>125.16</v>
      </c>
      <c r="MQ3" s="452">
        <v>113.93</v>
      </c>
      <c r="MR3" s="452">
        <v>83.7</v>
      </c>
      <c r="MS3" s="452">
        <v>39.82</v>
      </c>
      <c r="MT3" s="452">
        <v>32.97</v>
      </c>
      <c r="MU3" s="452">
        <v>54.77</v>
      </c>
      <c r="MV3" s="452">
        <v>43.31</v>
      </c>
      <c r="MW3" s="452">
        <v>31.58</v>
      </c>
      <c r="MX3" s="452">
        <v>78.290000000000006</v>
      </c>
      <c r="MY3" s="452">
        <v>86.29</v>
      </c>
      <c r="MZ3" s="452">
        <v>129.03</v>
      </c>
      <c r="NA3" s="452">
        <v>129.03</v>
      </c>
      <c r="NB3" s="452">
        <v>125.16</v>
      </c>
      <c r="NC3" s="452">
        <v>113.93</v>
      </c>
      <c r="ND3" s="452">
        <v>83.7</v>
      </c>
      <c r="NE3" s="452">
        <v>39.82</v>
      </c>
      <c r="NF3" s="452">
        <v>32.97</v>
      </c>
      <c r="NG3" s="452">
        <v>54.77</v>
      </c>
      <c r="NH3" s="452">
        <v>43.31</v>
      </c>
      <c r="NI3" s="452">
        <v>31.58</v>
      </c>
      <c r="NJ3" s="452">
        <v>78.290000000000006</v>
      </c>
      <c r="NK3" s="452">
        <v>86.29</v>
      </c>
      <c r="NL3" s="452">
        <v>129.03</v>
      </c>
      <c r="NM3" s="452">
        <v>129.03</v>
      </c>
      <c r="NN3" s="452">
        <v>125.16</v>
      </c>
      <c r="NO3" s="452">
        <v>113.93</v>
      </c>
      <c r="NP3" s="452">
        <v>83.7</v>
      </c>
      <c r="NQ3" s="452">
        <v>39.82</v>
      </c>
      <c r="NR3" s="452">
        <v>32.97</v>
      </c>
      <c r="NS3" s="452">
        <v>54.77</v>
      </c>
      <c r="NT3" s="452">
        <v>43.31</v>
      </c>
      <c r="NU3" s="452">
        <v>31.58</v>
      </c>
      <c r="NV3" s="452">
        <v>78.290000000000006</v>
      </c>
      <c r="NW3" s="452">
        <v>86.29</v>
      </c>
      <c r="NX3" s="452">
        <v>129.03</v>
      </c>
      <c r="NY3" s="452">
        <v>129.03</v>
      </c>
      <c r="NZ3" s="452">
        <v>125.16</v>
      </c>
      <c r="OA3" s="452">
        <v>113.93</v>
      </c>
      <c r="OB3" s="452">
        <v>83.7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30">
        <f>-PMT(GERAL!$D$5,GERAL!$C$16*12,UHE!O4)*I4*1000-PMT(GERAL!$D$5,12,J4+H4)*1000*I4</f>
        <v>82571076.931780368</v>
      </c>
      <c r="F4" s="430">
        <f t="shared" si="0"/>
        <v>363.36185836145063</v>
      </c>
      <c r="G4" s="431">
        <v>133</v>
      </c>
      <c r="H4" s="432">
        <v>580</v>
      </c>
      <c r="I4" s="428">
        <v>650</v>
      </c>
      <c r="J4" s="432">
        <v>50</v>
      </c>
      <c r="K4" s="428"/>
      <c r="L4" s="431"/>
      <c r="M4" s="427"/>
      <c r="N4" s="433">
        <v>2031</v>
      </c>
      <c r="O4" s="434">
        <v>10121.949160868297</v>
      </c>
      <c r="AE4" s="449">
        <f t="shared" ref="AE4:AE22" si="1">MIN(AG4:OB4)</f>
        <v>46.92</v>
      </c>
      <c r="AF4" s="450">
        <f t="shared" ref="AF4:AF22" si="2">AVERAGE(AG4:OB4)</f>
        <v>311.29041666666615</v>
      </c>
      <c r="AG4" s="452">
        <v>100.56</v>
      </c>
      <c r="AH4" s="452">
        <v>68.98</v>
      </c>
      <c r="AI4" s="452">
        <v>57.94</v>
      </c>
      <c r="AJ4" s="452">
        <v>87.48</v>
      </c>
      <c r="AK4" s="452">
        <v>302.18</v>
      </c>
      <c r="AL4" s="452">
        <v>600.09</v>
      </c>
      <c r="AM4" s="452">
        <v>600.09</v>
      </c>
      <c r="AN4" s="452">
        <v>600.09</v>
      </c>
      <c r="AO4" s="452">
        <v>373.3</v>
      </c>
      <c r="AP4" s="452">
        <v>439.72</v>
      </c>
      <c r="AQ4" s="452">
        <v>374.84</v>
      </c>
      <c r="AR4" s="452">
        <v>216.48</v>
      </c>
      <c r="AS4" s="452">
        <v>100.56</v>
      </c>
      <c r="AT4" s="452">
        <v>68.98</v>
      </c>
      <c r="AU4" s="452">
        <v>57.94</v>
      </c>
      <c r="AV4" s="452">
        <v>87.48</v>
      </c>
      <c r="AW4" s="452">
        <v>302.18</v>
      </c>
      <c r="AX4" s="452">
        <v>600.09</v>
      </c>
      <c r="AY4" s="452">
        <v>600.09</v>
      </c>
      <c r="AZ4" s="452">
        <v>600.09</v>
      </c>
      <c r="BA4" s="452">
        <v>373.3</v>
      </c>
      <c r="BB4" s="452">
        <v>439.72</v>
      </c>
      <c r="BC4" s="452">
        <v>374.84</v>
      </c>
      <c r="BD4" s="452">
        <v>216.48</v>
      </c>
      <c r="BE4" s="452">
        <v>100.56</v>
      </c>
      <c r="BF4" s="452">
        <v>68.98</v>
      </c>
      <c r="BG4" s="452">
        <v>57.94</v>
      </c>
      <c r="BH4" s="452">
        <v>87.48</v>
      </c>
      <c r="BI4" s="452">
        <v>302.18</v>
      </c>
      <c r="BJ4" s="452">
        <v>600.09</v>
      </c>
      <c r="BK4" s="452">
        <v>600.09</v>
      </c>
      <c r="BL4" s="452">
        <v>600.09</v>
      </c>
      <c r="BM4" s="452">
        <v>373.3</v>
      </c>
      <c r="BN4" s="452">
        <v>439.72</v>
      </c>
      <c r="BO4" s="452">
        <v>374.84</v>
      </c>
      <c r="BP4" s="452">
        <v>216.48</v>
      </c>
      <c r="BQ4" s="452">
        <v>100.56</v>
      </c>
      <c r="BR4" s="452">
        <v>68.98</v>
      </c>
      <c r="BS4" s="452">
        <v>57.94</v>
      </c>
      <c r="BT4" s="452">
        <v>87.48</v>
      </c>
      <c r="BU4" s="452">
        <v>302.18</v>
      </c>
      <c r="BV4" s="452">
        <v>600.09</v>
      </c>
      <c r="BW4" s="452">
        <v>600.09</v>
      </c>
      <c r="BX4" s="452">
        <v>600.09</v>
      </c>
      <c r="BY4" s="452">
        <v>373.3</v>
      </c>
      <c r="BZ4" s="452">
        <v>439.72</v>
      </c>
      <c r="CA4" s="452">
        <v>374.84</v>
      </c>
      <c r="CB4" s="452">
        <v>216.48</v>
      </c>
      <c r="CC4" s="452">
        <v>100.56</v>
      </c>
      <c r="CD4" s="452">
        <v>68.98</v>
      </c>
      <c r="CE4" s="452">
        <v>57.94</v>
      </c>
      <c r="CF4" s="452">
        <v>87.48</v>
      </c>
      <c r="CG4" s="452">
        <v>302.18</v>
      </c>
      <c r="CH4" s="452">
        <v>600.09</v>
      </c>
      <c r="CI4" s="452">
        <v>600.09</v>
      </c>
      <c r="CJ4" s="452">
        <v>600.09</v>
      </c>
      <c r="CK4" s="452">
        <v>373.3</v>
      </c>
      <c r="CL4" s="452">
        <v>439.72</v>
      </c>
      <c r="CM4" s="452">
        <v>374.84</v>
      </c>
      <c r="CN4" s="452">
        <v>216.48</v>
      </c>
      <c r="CO4" s="452">
        <v>100.56</v>
      </c>
      <c r="CP4" s="452">
        <v>68.98</v>
      </c>
      <c r="CQ4" s="452">
        <v>57.94</v>
      </c>
      <c r="CR4" s="452">
        <v>87.48</v>
      </c>
      <c r="CS4" s="452">
        <v>302.18</v>
      </c>
      <c r="CT4" s="452">
        <v>600.09</v>
      </c>
      <c r="CU4" s="452">
        <v>600.09</v>
      </c>
      <c r="CV4" s="452">
        <v>600.09</v>
      </c>
      <c r="CW4" s="452">
        <v>373.3</v>
      </c>
      <c r="CX4" s="452">
        <v>439.72</v>
      </c>
      <c r="CY4" s="452">
        <v>374.84</v>
      </c>
      <c r="CZ4" s="452">
        <v>216.48</v>
      </c>
      <c r="DA4" s="452">
        <v>100.56</v>
      </c>
      <c r="DB4" s="452">
        <v>68.98</v>
      </c>
      <c r="DC4" s="452">
        <v>57.94</v>
      </c>
      <c r="DD4" s="452">
        <v>87.48</v>
      </c>
      <c r="DE4" s="452">
        <v>302.18</v>
      </c>
      <c r="DF4" s="452">
        <v>600.09</v>
      </c>
      <c r="DG4" s="452">
        <v>600.09</v>
      </c>
      <c r="DH4" s="452">
        <v>600.09</v>
      </c>
      <c r="DI4" s="452">
        <v>373.3</v>
      </c>
      <c r="DJ4" s="452">
        <v>439.72</v>
      </c>
      <c r="DK4" s="452">
        <v>374.84</v>
      </c>
      <c r="DL4" s="452">
        <v>216.48</v>
      </c>
      <c r="DM4" s="452">
        <v>100.56</v>
      </c>
      <c r="DN4" s="452">
        <v>68.98</v>
      </c>
      <c r="DO4" s="452">
        <v>57.94</v>
      </c>
      <c r="DP4" s="452">
        <v>87.48</v>
      </c>
      <c r="DQ4" s="452">
        <v>302.18</v>
      </c>
      <c r="DR4" s="452">
        <v>600.09</v>
      </c>
      <c r="DS4" s="452">
        <v>600.09</v>
      </c>
      <c r="DT4" s="452">
        <v>600.09</v>
      </c>
      <c r="DU4" s="452">
        <v>373.3</v>
      </c>
      <c r="DV4" s="452">
        <v>439.72</v>
      </c>
      <c r="DW4" s="452">
        <v>374.84</v>
      </c>
      <c r="DX4" s="452">
        <v>216.48</v>
      </c>
      <c r="DY4" s="452">
        <v>100.56</v>
      </c>
      <c r="DZ4" s="452">
        <v>68.98</v>
      </c>
      <c r="EA4" s="452">
        <v>57.94</v>
      </c>
      <c r="EB4" s="452">
        <v>87.48</v>
      </c>
      <c r="EC4" s="452">
        <v>302.18</v>
      </c>
      <c r="ED4" s="452">
        <v>600.09</v>
      </c>
      <c r="EE4" s="452">
        <v>600.09</v>
      </c>
      <c r="EF4" s="452">
        <v>600.09</v>
      </c>
      <c r="EG4" s="452">
        <v>373.3</v>
      </c>
      <c r="EH4" s="452">
        <v>439.72</v>
      </c>
      <c r="EI4" s="452">
        <v>374.84</v>
      </c>
      <c r="EJ4" s="452">
        <v>216.48</v>
      </c>
      <c r="EK4" s="452">
        <v>100.56</v>
      </c>
      <c r="EL4" s="452">
        <v>68.98</v>
      </c>
      <c r="EM4" s="452">
        <v>57.94</v>
      </c>
      <c r="EN4" s="452">
        <v>87.48</v>
      </c>
      <c r="EO4" s="452">
        <v>302.18</v>
      </c>
      <c r="EP4" s="452">
        <v>600.09</v>
      </c>
      <c r="EQ4" s="452">
        <v>600.09</v>
      </c>
      <c r="ER4" s="452">
        <v>600.09</v>
      </c>
      <c r="ES4" s="452">
        <v>373.3</v>
      </c>
      <c r="ET4" s="452">
        <v>439.72</v>
      </c>
      <c r="EU4" s="452">
        <v>374.84</v>
      </c>
      <c r="EV4" s="452">
        <v>216.48</v>
      </c>
      <c r="EW4" s="452">
        <v>100.56</v>
      </c>
      <c r="EX4" s="452">
        <v>68.98</v>
      </c>
      <c r="EY4" s="452">
        <v>57.94</v>
      </c>
      <c r="EZ4" s="452">
        <v>87.48</v>
      </c>
      <c r="FA4" s="452">
        <v>302.18</v>
      </c>
      <c r="FB4" s="452">
        <v>600.09</v>
      </c>
      <c r="FC4" s="452">
        <v>600.09</v>
      </c>
      <c r="FD4" s="452">
        <v>600.09</v>
      </c>
      <c r="FE4" s="452">
        <v>373.3</v>
      </c>
      <c r="FF4" s="452">
        <v>439.72</v>
      </c>
      <c r="FG4" s="452">
        <v>374.84</v>
      </c>
      <c r="FH4" s="452">
        <v>216.48</v>
      </c>
      <c r="FI4" s="452">
        <v>100.56</v>
      </c>
      <c r="FJ4" s="452">
        <v>68.98</v>
      </c>
      <c r="FK4" s="452">
        <v>57.94</v>
      </c>
      <c r="FL4" s="452">
        <v>87.48</v>
      </c>
      <c r="FM4" s="452">
        <v>302.18</v>
      </c>
      <c r="FN4" s="452">
        <v>600.09</v>
      </c>
      <c r="FO4" s="452">
        <v>600.09</v>
      </c>
      <c r="FP4" s="452">
        <v>600.09</v>
      </c>
      <c r="FQ4" s="452">
        <v>373.3</v>
      </c>
      <c r="FR4" s="452">
        <v>439.72</v>
      </c>
      <c r="FS4" s="452">
        <v>374.84</v>
      </c>
      <c r="FT4" s="452">
        <v>216.48</v>
      </c>
      <c r="FU4" s="452">
        <v>100.56</v>
      </c>
      <c r="FV4" s="452">
        <v>68.98</v>
      </c>
      <c r="FW4" s="452">
        <v>57.94</v>
      </c>
      <c r="FX4" s="452">
        <v>87.48</v>
      </c>
      <c r="FY4" s="452">
        <v>302.18</v>
      </c>
      <c r="FZ4" s="452">
        <v>600.09</v>
      </c>
      <c r="GA4" s="452">
        <v>600.09</v>
      </c>
      <c r="GB4" s="452">
        <v>600.09</v>
      </c>
      <c r="GC4" s="452">
        <v>373.3</v>
      </c>
      <c r="GD4" s="452">
        <v>439.72</v>
      </c>
      <c r="GE4" s="452">
        <v>374.84</v>
      </c>
      <c r="GF4" s="452">
        <v>216.48</v>
      </c>
      <c r="GG4" s="452">
        <v>100.56</v>
      </c>
      <c r="GH4" s="452">
        <v>68.98</v>
      </c>
      <c r="GI4" s="452">
        <v>57.94</v>
      </c>
      <c r="GJ4" s="452">
        <v>87.48</v>
      </c>
      <c r="GK4" s="452">
        <v>302.18</v>
      </c>
      <c r="GL4" s="452">
        <v>600.09</v>
      </c>
      <c r="GM4" s="452">
        <v>600.09</v>
      </c>
      <c r="GN4" s="452">
        <v>600.09</v>
      </c>
      <c r="GO4" s="452">
        <v>373.3</v>
      </c>
      <c r="GP4" s="452">
        <v>439.72</v>
      </c>
      <c r="GQ4" s="452">
        <v>374.84</v>
      </c>
      <c r="GR4" s="452">
        <v>216.48</v>
      </c>
      <c r="GS4" s="452">
        <v>100.56</v>
      </c>
      <c r="GT4" s="452">
        <v>68.98</v>
      </c>
      <c r="GU4" s="452">
        <v>57.94</v>
      </c>
      <c r="GV4" s="452">
        <v>87.48</v>
      </c>
      <c r="GW4" s="452">
        <v>302.18</v>
      </c>
      <c r="GX4" s="452">
        <v>600.09</v>
      </c>
      <c r="GY4" s="452">
        <v>600.09</v>
      </c>
      <c r="GZ4" s="452">
        <v>600.09</v>
      </c>
      <c r="HA4" s="452">
        <v>373.3</v>
      </c>
      <c r="HB4" s="452">
        <v>439.72</v>
      </c>
      <c r="HC4" s="452">
        <v>374.84</v>
      </c>
      <c r="HD4" s="452">
        <v>216.48</v>
      </c>
      <c r="HE4" s="452">
        <v>99.93</v>
      </c>
      <c r="HF4" s="452">
        <v>94.9</v>
      </c>
      <c r="HG4" s="452">
        <v>46.92</v>
      </c>
      <c r="HH4" s="452">
        <v>51.05</v>
      </c>
      <c r="HI4" s="452">
        <v>330.6</v>
      </c>
      <c r="HJ4" s="452">
        <v>592.70000000000005</v>
      </c>
      <c r="HK4" s="452">
        <v>600.09</v>
      </c>
      <c r="HL4" s="452">
        <v>486.06</v>
      </c>
      <c r="HM4" s="452">
        <v>404.54</v>
      </c>
      <c r="HN4" s="452">
        <v>567.6</v>
      </c>
      <c r="HO4" s="452">
        <v>206.24</v>
      </c>
      <c r="HP4" s="452">
        <v>168.59</v>
      </c>
      <c r="HQ4" s="452">
        <v>99.93</v>
      </c>
      <c r="HR4" s="452">
        <v>94.9</v>
      </c>
      <c r="HS4" s="452">
        <v>46.92</v>
      </c>
      <c r="HT4" s="452">
        <v>51.05</v>
      </c>
      <c r="HU4" s="452">
        <v>330.6</v>
      </c>
      <c r="HV4" s="452">
        <v>592.70000000000005</v>
      </c>
      <c r="HW4" s="452">
        <v>600.09</v>
      </c>
      <c r="HX4" s="452">
        <v>486.06</v>
      </c>
      <c r="HY4" s="452">
        <v>404.54</v>
      </c>
      <c r="HZ4" s="452">
        <v>567.6</v>
      </c>
      <c r="IA4" s="452">
        <v>206.24</v>
      </c>
      <c r="IB4" s="452">
        <v>168.59</v>
      </c>
      <c r="IC4" s="452">
        <v>99.93</v>
      </c>
      <c r="ID4" s="452">
        <v>94.9</v>
      </c>
      <c r="IE4" s="452">
        <v>46.92</v>
      </c>
      <c r="IF4" s="452">
        <v>51.05</v>
      </c>
      <c r="IG4" s="452">
        <v>330.6</v>
      </c>
      <c r="IH4" s="452">
        <v>592.70000000000005</v>
      </c>
      <c r="II4" s="452">
        <v>600.09</v>
      </c>
      <c r="IJ4" s="452">
        <v>486.06</v>
      </c>
      <c r="IK4" s="452">
        <v>404.54</v>
      </c>
      <c r="IL4" s="452">
        <v>567.6</v>
      </c>
      <c r="IM4" s="452">
        <v>206.24</v>
      </c>
      <c r="IN4" s="452">
        <v>168.59</v>
      </c>
      <c r="IO4" s="452">
        <v>99.93</v>
      </c>
      <c r="IP4" s="452">
        <v>94.9</v>
      </c>
      <c r="IQ4" s="452">
        <v>46.92</v>
      </c>
      <c r="IR4" s="452">
        <v>51.05</v>
      </c>
      <c r="IS4" s="452">
        <v>330.6</v>
      </c>
      <c r="IT4" s="452">
        <v>592.70000000000005</v>
      </c>
      <c r="IU4" s="452">
        <v>600.09</v>
      </c>
      <c r="IV4" s="452">
        <v>486.06</v>
      </c>
      <c r="IW4" s="452">
        <v>404.54</v>
      </c>
      <c r="IX4" s="452">
        <v>567.6</v>
      </c>
      <c r="IY4" s="452">
        <v>206.24</v>
      </c>
      <c r="IZ4" s="452">
        <v>168.59</v>
      </c>
      <c r="JA4" s="452">
        <v>99.93</v>
      </c>
      <c r="JB4" s="452">
        <v>94.9</v>
      </c>
      <c r="JC4" s="452">
        <v>46.92</v>
      </c>
      <c r="JD4" s="452">
        <v>51.05</v>
      </c>
      <c r="JE4" s="452">
        <v>330.6</v>
      </c>
      <c r="JF4" s="452">
        <v>592.70000000000005</v>
      </c>
      <c r="JG4" s="452">
        <v>600.09</v>
      </c>
      <c r="JH4" s="452">
        <v>486.06</v>
      </c>
      <c r="JI4" s="452">
        <v>404.54</v>
      </c>
      <c r="JJ4" s="452">
        <v>567.6</v>
      </c>
      <c r="JK4" s="452">
        <v>206.24</v>
      </c>
      <c r="JL4" s="452">
        <v>168.59</v>
      </c>
      <c r="JM4" s="452">
        <v>99.93</v>
      </c>
      <c r="JN4" s="452">
        <v>94.9</v>
      </c>
      <c r="JO4" s="452">
        <v>46.92</v>
      </c>
      <c r="JP4" s="452">
        <v>51.05</v>
      </c>
      <c r="JQ4" s="452">
        <v>330.6</v>
      </c>
      <c r="JR4" s="452">
        <v>592.70000000000005</v>
      </c>
      <c r="JS4" s="452">
        <v>600.09</v>
      </c>
      <c r="JT4" s="452">
        <v>486.06</v>
      </c>
      <c r="JU4" s="452">
        <v>404.54</v>
      </c>
      <c r="JV4" s="452">
        <v>567.6</v>
      </c>
      <c r="JW4" s="452">
        <v>206.24</v>
      </c>
      <c r="JX4" s="452">
        <v>168.59</v>
      </c>
      <c r="JY4" s="452">
        <v>99.93</v>
      </c>
      <c r="JZ4" s="452">
        <v>94.9</v>
      </c>
      <c r="KA4" s="452">
        <v>46.92</v>
      </c>
      <c r="KB4" s="452">
        <v>51.05</v>
      </c>
      <c r="KC4" s="452">
        <v>330.6</v>
      </c>
      <c r="KD4" s="452">
        <v>592.70000000000005</v>
      </c>
      <c r="KE4" s="452">
        <v>600.09</v>
      </c>
      <c r="KF4" s="452">
        <v>486.06</v>
      </c>
      <c r="KG4" s="452">
        <v>404.54</v>
      </c>
      <c r="KH4" s="452">
        <v>567.6</v>
      </c>
      <c r="KI4" s="452">
        <v>206.24</v>
      </c>
      <c r="KJ4" s="452">
        <v>168.59</v>
      </c>
      <c r="KK4" s="452">
        <v>99.93</v>
      </c>
      <c r="KL4" s="452">
        <v>94.9</v>
      </c>
      <c r="KM4" s="452">
        <v>46.92</v>
      </c>
      <c r="KN4" s="452">
        <v>51.05</v>
      </c>
      <c r="KO4" s="452">
        <v>330.6</v>
      </c>
      <c r="KP4" s="452">
        <v>592.70000000000005</v>
      </c>
      <c r="KQ4" s="452">
        <v>600.09</v>
      </c>
      <c r="KR4" s="452">
        <v>486.06</v>
      </c>
      <c r="KS4" s="452">
        <v>404.54</v>
      </c>
      <c r="KT4" s="452">
        <v>567.6</v>
      </c>
      <c r="KU4" s="452">
        <v>206.24</v>
      </c>
      <c r="KV4" s="452">
        <v>168.59</v>
      </c>
      <c r="KW4" s="452">
        <v>99.93</v>
      </c>
      <c r="KX4" s="452">
        <v>94.9</v>
      </c>
      <c r="KY4" s="452">
        <v>46.92</v>
      </c>
      <c r="KZ4" s="452">
        <v>51.05</v>
      </c>
      <c r="LA4" s="452">
        <v>330.6</v>
      </c>
      <c r="LB4" s="452">
        <v>592.70000000000005</v>
      </c>
      <c r="LC4" s="452">
        <v>600.09</v>
      </c>
      <c r="LD4" s="452">
        <v>486.06</v>
      </c>
      <c r="LE4" s="452">
        <v>404.54</v>
      </c>
      <c r="LF4" s="452">
        <v>567.6</v>
      </c>
      <c r="LG4" s="452">
        <v>206.24</v>
      </c>
      <c r="LH4" s="452">
        <v>168.59</v>
      </c>
      <c r="LI4" s="452">
        <v>99.93</v>
      </c>
      <c r="LJ4" s="452">
        <v>94.9</v>
      </c>
      <c r="LK4" s="452">
        <v>46.92</v>
      </c>
      <c r="LL4" s="452">
        <v>51.05</v>
      </c>
      <c r="LM4" s="452">
        <v>330.6</v>
      </c>
      <c r="LN4" s="452">
        <v>592.70000000000005</v>
      </c>
      <c r="LO4" s="452">
        <v>600.09</v>
      </c>
      <c r="LP4" s="452">
        <v>486.06</v>
      </c>
      <c r="LQ4" s="452">
        <v>404.54</v>
      </c>
      <c r="LR4" s="452">
        <v>567.6</v>
      </c>
      <c r="LS4" s="452">
        <v>206.24</v>
      </c>
      <c r="LT4" s="452">
        <v>168.59</v>
      </c>
      <c r="LU4" s="452">
        <v>99.93</v>
      </c>
      <c r="LV4" s="452">
        <v>94.9</v>
      </c>
      <c r="LW4" s="452">
        <v>46.92</v>
      </c>
      <c r="LX4" s="452">
        <v>51.05</v>
      </c>
      <c r="LY4" s="452">
        <v>330.6</v>
      </c>
      <c r="LZ4" s="452">
        <v>592.70000000000005</v>
      </c>
      <c r="MA4" s="452">
        <v>600.09</v>
      </c>
      <c r="MB4" s="452">
        <v>486.06</v>
      </c>
      <c r="MC4" s="452">
        <v>404.54</v>
      </c>
      <c r="MD4" s="452">
        <v>567.6</v>
      </c>
      <c r="ME4" s="452">
        <v>206.24</v>
      </c>
      <c r="MF4" s="452">
        <v>168.59</v>
      </c>
      <c r="MG4" s="452">
        <v>99.93</v>
      </c>
      <c r="MH4" s="452">
        <v>94.9</v>
      </c>
      <c r="MI4" s="452">
        <v>46.92</v>
      </c>
      <c r="MJ4" s="452">
        <v>51.05</v>
      </c>
      <c r="MK4" s="452">
        <v>330.6</v>
      </c>
      <c r="ML4" s="452">
        <v>592.70000000000005</v>
      </c>
      <c r="MM4" s="452">
        <v>600.09</v>
      </c>
      <c r="MN4" s="452">
        <v>486.06</v>
      </c>
      <c r="MO4" s="452">
        <v>404.54</v>
      </c>
      <c r="MP4" s="452">
        <v>567.6</v>
      </c>
      <c r="MQ4" s="452">
        <v>206.24</v>
      </c>
      <c r="MR4" s="452">
        <v>168.59</v>
      </c>
      <c r="MS4" s="452">
        <v>99.93</v>
      </c>
      <c r="MT4" s="452">
        <v>94.9</v>
      </c>
      <c r="MU4" s="452">
        <v>46.92</v>
      </c>
      <c r="MV4" s="452">
        <v>51.05</v>
      </c>
      <c r="MW4" s="452">
        <v>330.6</v>
      </c>
      <c r="MX4" s="452">
        <v>592.70000000000005</v>
      </c>
      <c r="MY4" s="452">
        <v>600.09</v>
      </c>
      <c r="MZ4" s="452">
        <v>486.06</v>
      </c>
      <c r="NA4" s="452">
        <v>404.54</v>
      </c>
      <c r="NB4" s="452">
        <v>567.6</v>
      </c>
      <c r="NC4" s="452">
        <v>206.24</v>
      </c>
      <c r="ND4" s="452">
        <v>168.59</v>
      </c>
      <c r="NE4" s="452">
        <v>99.93</v>
      </c>
      <c r="NF4" s="452">
        <v>94.9</v>
      </c>
      <c r="NG4" s="452">
        <v>46.92</v>
      </c>
      <c r="NH4" s="452">
        <v>51.05</v>
      </c>
      <c r="NI4" s="452">
        <v>330.6</v>
      </c>
      <c r="NJ4" s="452">
        <v>592.70000000000005</v>
      </c>
      <c r="NK4" s="452">
        <v>600.09</v>
      </c>
      <c r="NL4" s="452">
        <v>486.06</v>
      </c>
      <c r="NM4" s="452">
        <v>404.54</v>
      </c>
      <c r="NN4" s="452">
        <v>567.6</v>
      </c>
      <c r="NO4" s="452">
        <v>206.24</v>
      </c>
      <c r="NP4" s="452">
        <v>168.59</v>
      </c>
      <c r="NQ4" s="452">
        <v>99.93</v>
      </c>
      <c r="NR4" s="452">
        <v>94.9</v>
      </c>
      <c r="NS4" s="452">
        <v>46.92</v>
      </c>
      <c r="NT4" s="452">
        <v>51.05</v>
      </c>
      <c r="NU4" s="452">
        <v>330.6</v>
      </c>
      <c r="NV4" s="452">
        <v>592.70000000000005</v>
      </c>
      <c r="NW4" s="452">
        <v>600.09</v>
      </c>
      <c r="NX4" s="452">
        <v>486.06</v>
      </c>
      <c r="NY4" s="452">
        <v>404.54</v>
      </c>
      <c r="NZ4" s="452">
        <v>567.6</v>
      </c>
      <c r="OA4" s="452">
        <v>206.24</v>
      </c>
      <c r="OB4" s="452">
        <v>168.59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30">
        <f>-PMT(GERAL!$D$5,GERAL!$C$16*12,UHE!O5)*I5*1000-PMT(GERAL!$D$5,12,J5+H5)*1000*I5</f>
        <v>22989691.611865185</v>
      </c>
      <c r="F5" s="430">
        <f t="shared" si="0"/>
        <v>310.757946571155</v>
      </c>
      <c r="G5" s="431">
        <v>97</v>
      </c>
      <c r="H5" s="432">
        <v>700</v>
      </c>
      <c r="I5" s="428">
        <v>140</v>
      </c>
      <c r="J5" s="432">
        <v>50</v>
      </c>
      <c r="K5" s="428"/>
      <c r="L5" s="431"/>
      <c r="M5" s="427"/>
      <c r="N5" s="433">
        <v>2028</v>
      </c>
      <c r="O5" s="434">
        <v>13867.274456282659</v>
      </c>
      <c r="AE5" s="449">
        <f t="shared" si="1"/>
        <v>58.31</v>
      </c>
      <c r="AF5" s="450">
        <f t="shared" si="2"/>
        <v>101.34166666666654</v>
      </c>
      <c r="AG5" s="452">
        <v>117.86</v>
      </c>
      <c r="AH5" s="452">
        <v>124.44</v>
      </c>
      <c r="AI5" s="452">
        <v>129.96</v>
      </c>
      <c r="AJ5" s="452">
        <v>129.96</v>
      </c>
      <c r="AK5" s="452">
        <v>129.96</v>
      </c>
      <c r="AL5" s="452">
        <v>97.44</v>
      </c>
      <c r="AM5" s="452">
        <v>71.290000000000006</v>
      </c>
      <c r="AN5" s="452">
        <v>63.22</v>
      </c>
      <c r="AO5" s="452">
        <v>63.16</v>
      </c>
      <c r="AP5" s="452">
        <v>76.510000000000005</v>
      </c>
      <c r="AQ5" s="452">
        <v>94.15</v>
      </c>
      <c r="AR5" s="452">
        <v>119.49</v>
      </c>
      <c r="AS5" s="452">
        <v>117.86</v>
      </c>
      <c r="AT5" s="452">
        <v>124.44</v>
      </c>
      <c r="AU5" s="452">
        <v>129.96</v>
      </c>
      <c r="AV5" s="452">
        <v>129.96</v>
      </c>
      <c r="AW5" s="452">
        <v>129.96</v>
      </c>
      <c r="AX5" s="452">
        <v>97.44</v>
      </c>
      <c r="AY5" s="452">
        <v>71.290000000000006</v>
      </c>
      <c r="AZ5" s="452">
        <v>63.22</v>
      </c>
      <c r="BA5" s="452">
        <v>63.16</v>
      </c>
      <c r="BB5" s="452">
        <v>76.510000000000005</v>
      </c>
      <c r="BC5" s="452">
        <v>94.15</v>
      </c>
      <c r="BD5" s="452">
        <v>119.49</v>
      </c>
      <c r="BE5" s="452">
        <v>117.86</v>
      </c>
      <c r="BF5" s="452">
        <v>124.44</v>
      </c>
      <c r="BG5" s="452">
        <v>129.96</v>
      </c>
      <c r="BH5" s="452">
        <v>129.96</v>
      </c>
      <c r="BI5" s="452">
        <v>129.96</v>
      </c>
      <c r="BJ5" s="452">
        <v>97.44</v>
      </c>
      <c r="BK5" s="452">
        <v>71.290000000000006</v>
      </c>
      <c r="BL5" s="452">
        <v>63.22</v>
      </c>
      <c r="BM5" s="452">
        <v>63.16</v>
      </c>
      <c r="BN5" s="452">
        <v>76.510000000000005</v>
      </c>
      <c r="BO5" s="452">
        <v>94.15</v>
      </c>
      <c r="BP5" s="452">
        <v>119.49</v>
      </c>
      <c r="BQ5" s="452">
        <v>117.86</v>
      </c>
      <c r="BR5" s="452">
        <v>124.44</v>
      </c>
      <c r="BS5" s="452">
        <v>129.96</v>
      </c>
      <c r="BT5" s="452">
        <v>129.96</v>
      </c>
      <c r="BU5" s="452">
        <v>129.96</v>
      </c>
      <c r="BV5" s="452">
        <v>97.44</v>
      </c>
      <c r="BW5" s="452">
        <v>71.290000000000006</v>
      </c>
      <c r="BX5" s="452">
        <v>63.22</v>
      </c>
      <c r="BY5" s="452">
        <v>63.16</v>
      </c>
      <c r="BZ5" s="452">
        <v>76.510000000000005</v>
      </c>
      <c r="CA5" s="452">
        <v>94.15</v>
      </c>
      <c r="CB5" s="452">
        <v>119.49</v>
      </c>
      <c r="CC5" s="452">
        <v>117.86</v>
      </c>
      <c r="CD5" s="452">
        <v>124.44</v>
      </c>
      <c r="CE5" s="452">
        <v>129.96</v>
      </c>
      <c r="CF5" s="452">
        <v>129.96</v>
      </c>
      <c r="CG5" s="452">
        <v>129.96</v>
      </c>
      <c r="CH5" s="452">
        <v>97.44</v>
      </c>
      <c r="CI5" s="452">
        <v>71.290000000000006</v>
      </c>
      <c r="CJ5" s="452">
        <v>63.22</v>
      </c>
      <c r="CK5" s="452">
        <v>63.16</v>
      </c>
      <c r="CL5" s="452">
        <v>76.510000000000005</v>
      </c>
      <c r="CM5" s="452">
        <v>94.15</v>
      </c>
      <c r="CN5" s="452">
        <v>119.49</v>
      </c>
      <c r="CO5" s="452">
        <v>117.86</v>
      </c>
      <c r="CP5" s="452">
        <v>124.44</v>
      </c>
      <c r="CQ5" s="452">
        <v>129.96</v>
      </c>
      <c r="CR5" s="452">
        <v>129.96</v>
      </c>
      <c r="CS5" s="452">
        <v>129.96</v>
      </c>
      <c r="CT5" s="452">
        <v>97.44</v>
      </c>
      <c r="CU5" s="452">
        <v>71.290000000000006</v>
      </c>
      <c r="CV5" s="452">
        <v>63.22</v>
      </c>
      <c r="CW5" s="452">
        <v>63.16</v>
      </c>
      <c r="CX5" s="452">
        <v>76.510000000000005</v>
      </c>
      <c r="CY5" s="452">
        <v>94.15</v>
      </c>
      <c r="CZ5" s="452">
        <v>119.49</v>
      </c>
      <c r="DA5" s="452">
        <v>117.86</v>
      </c>
      <c r="DB5" s="452">
        <v>124.44</v>
      </c>
      <c r="DC5" s="452">
        <v>129.96</v>
      </c>
      <c r="DD5" s="452">
        <v>129.96</v>
      </c>
      <c r="DE5" s="452">
        <v>129.96</v>
      </c>
      <c r="DF5" s="452">
        <v>97.44</v>
      </c>
      <c r="DG5" s="452">
        <v>71.290000000000006</v>
      </c>
      <c r="DH5" s="452">
        <v>63.22</v>
      </c>
      <c r="DI5" s="452">
        <v>63.16</v>
      </c>
      <c r="DJ5" s="452">
        <v>76.510000000000005</v>
      </c>
      <c r="DK5" s="452">
        <v>94.15</v>
      </c>
      <c r="DL5" s="452">
        <v>119.49</v>
      </c>
      <c r="DM5" s="452">
        <v>117.86</v>
      </c>
      <c r="DN5" s="452">
        <v>124.44</v>
      </c>
      <c r="DO5" s="452">
        <v>129.96</v>
      </c>
      <c r="DP5" s="452">
        <v>129.96</v>
      </c>
      <c r="DQ5" s="452">
        <v>129.96</v>
      </c>
      <c r="DR5" s="452">
        <v>97.44</v>
      </c>
      <c r="DS5" s="452">
        <v>71.290000000000006</v>
      </c>
      <c r="DT5" s="452">
        <v>63.22</v>
      </c>
      <c r="DU5" s="452">
        <v>63.16</v>
      </c>
      <c r="DV5" s="452">
        <v>76.510000000000005</v>
      </c>
      <c r="DW5" s="452">
        <v>94.15</v>
      </c>
      <c r="DX5" s="452">
        <v>119.49</v>
      </c>
      <c r="DY5" s="452">
        <v>117.86</v>
      </c>
      <c r="DZ5" s="452">
        <v>124.44</v>
      </c>
      <c r="EA5" s="452">
        <v>129.96</v>
      </c>
      <c r="EB5" s="452">
        <v>129.96</v>
      </c>
      <c r="EC5" s="452">
        <v>129.96</v>
      </c>
      <c r="ED5" s="452">
        <v>97.44</v>
      </c>
      <c r="EE5" s="452">
        <v>71.290000000000006</v>
      </c>
      <c r="EF5" s="452">
        <v>63.22</v>
      </c>
      <c r="EG5" s="452">
        <v>63.16</v>
      </c>
      <c r="EH5" s="452">
        <v>76.510000000000005</v>
      </c>
      <c r="EI5" s="452">
        <v>94.15</v>
      </c>
      <c r="EJ5" s="452">
        <v>119.49</v>
      </c>
      <c r="EK5" s="452">
        <v>117.86</v>
      </c>
      <c r="EL5" s="452">
        <v>124.44</v>
      </c>
      <c r="EM5" s="452">
        <v>129.96</v>
      </c>
      <c r="EN5" s="452">
        <v>129.96</v>
      </c>
      <c r="EO5" s="452">
        <v>129.96</v>
      </c>
      <c r="EP5" s="452">
        <v>97.44</v>
      </c>
      <c r="EQ5" s="452">
        <v>71.290000000000006</v>
      </c>
      <c r="ER5" s="452">
        <v>63.22</v>
      </c>
      <c r="ES5" s="452">
        <v>63.16</v>
      </c>
      <c r="ET5" s="452">
        <v>76.510000000000005</v>
      </c>
      <c r="EU5" s="452">
        <v>94.15</v>
      </c>
      <c r="EV5" s="452">
        <v>119.49</v>
      </c>
      <c r="EW5" s="452">
        <v>117.86</v>
      </c>
      <c r="EX5" s="452">
        <v>124.44</v>
      </c>
      <c r="EY5" s="452">
        <v>129.96</v>
      </c>
      <c r="EZ5" s="452">
        <v>129.96</v>
      </c>
      <c r="FA5" s="452">
        <v>129.96</v>
      </c>
      <c r="FB5" s="452">
        <v>97.44</v>
      </c>
      <c r="FC5" s="452">
        <v>71.290000000000006</v>
      </c>
      <c r="FD5" s="452">
        <v>63.22</v>
      </c>
      <c r="FE5" s="452">
        <v>63.16</v>
      </c>
      <c r="FF5" s="452">
        <v>76.510000000000005</v>
      </c>
      <c r="FG5" s="452">
        <v>94.15</v>
      </c>
      <c r="FH5" s="452">
        <v>119.49</v>
      </c>
      <c r="FI5" s="452">
        <v>117.86</v>
      </c>
      <c r="FJ5" s="452">
        <v>124.44</v>
      </c>
      <c r="FK5" s="452">
        <v>129.96</v>
      </c>
      <c r="FL5" s="452">
        <v>129.96</v>
      </c>
      <c r="FM5" s="452">
        <v>129.96</v>
      </c>
      <c r="FN5" s="452">
        <v>97.44</v>
      </c>
      <c r="FO5" s="452">
        <v>71.290000000000006</v>
      </c>
      <c r="FP5" s="452">
        <v>63.22</v>
      </c>
      <c r="FQ5" s="452">
        <v>63.16</v>
      </c>
      <c r="FR5" s="452">
        <v>76.510000000000005</v>
      </c>
      <c r="FS5" s="452">
        <v>94.15</v>
      </c>
      <c r="FT5" s="452">
        <v>119.49</v>
      </c>
      <c r="FU5" s="452">
        <v>117.86</v>
      </c>
      <c r="FV5" s="452">
        <v>124.44</v>
      </c>
      <c r="FW5" s="452">
        <v>129.96</v>
      </c>
      <c r="FX5" s="452">
        <v>129.96</v>
      </c>
      <c r="FY5" s="452">
        <v>129.96</v>
      </c>
      <c r="FZ5" s="452">
        <v>97.44</v>
      </c>
      <c r="GA5" s="452">
        <v>71.290000000000006</v>
      </c>
      <c r="GB5" s="452">
        <v>63.22</v>
      </c>
      <c r="GC5" s="452">
        <v>63.16</v>
      </c>
      <c r="GD5" s="452">
        <v>76.510000000000005</v>
      </c>
      <c r="GE5" s="452">
        <v>94.15</v>
      </c>
      <c r="GF5" s="452">
        <v>119.49</v>
      </c>
      <c r="GG5" s="452">
        <v>117.86</v>
      </c>
      <c r="GH5" s="452">
        <v>124.44</v>
      </c>
      <c r="GI5" s="452">
        <v>129.96</v>
      </c>
      <c r="GJ5" s="452">
        <v>129.96</v>
      </c>
      <c r="GK5" s="452">
        <v>129.96</v>
      </c>
      <c r="GL5" s="452">
        <v>97.44</v>
      </c>
      <c r="GM5" s="452">
        <v>71.290000000000006</v>
      </c>
      <c r="GN5" s="452">
        <v>63.22</v>
      </c>
      <c r="GO5" s="452">
        <v>63.16</v>
      </c>
      <c r="GP5" s="452">
        <v>76.510000000000005</v>
      </c>
      <c r="GQ5" s="452">
        <v>94.15</v>
      </c>
      <c r="GR5" s="452">
        <v>119.49</v>
      </c>
      <c r="GS5" s="452">
        <v>117.86</v>
      </c>
      <c r="GT5" s="452">
        <v>124.44</v>
      </c>
      <c r="GU5" s="452">
        <v>129.96</v>
      </c>
      <c r="GV5" s="452">
        <v>129.96</v>
      </c>
      <c r="GW5" s="452">
        <v>129.96</v>
      </c>
      <c r="GX5" s="452">
        <v>97.44</v>
      </c>
      <c r="GY5" s="452">
        <v>71.290000000000006</v>
      </c>
      <c r="GZ5" s="452">
        <v>63.22</v>
      </c>
      <c r="HA5" s="452">
        <v>63.16</v>
      </c>
      <c r="HB5" s="452">
        <v>76.510000000000005</v>
      </c>
      <c r="HC5" s="452">
        <v>94.15</v>
      </c>
      <c r="HD5" s="452">
        <v>119.49</v>
      </c>
      <c r="HE5" s="452">
        <v>129.96</v>
      </c>
      <c r="HF5" s="452">
        <v>129.96</v>
      </c>
      <c r="HG5" s="452">
        <v>128.19999999999999</v>
      </c>
      <c r="HH5" s="452">
        <v>129.96</v>
      </c>
      <c r="HI5" s="452">
        <v>129.96</v>
      </c>
      <c r="HJ5" s="452">
        <v>89.78</v>
      </c>
      <c r="HK5" s="452">
        <v>63.22</v>
      </c>
      <c r="HL5" s="452">
        <v>58.31</v>
      </c>
      <c r="HM5" s="452">
        <v>59.91</v>
      </c>
      <c r="HN5" s="452">
        <v>73.040000000000006</v>
      </c>
      <c r="HO5" s="452">
        <v>99.54</v>
      </c>
      <c r="HP5" s="452">
        <v>122.92</v>
      </c>
      <c r="HQ5" s="452">
        <v>129.96</v>
      </c>
      <c r="HR5" s="452">
        <v>129.96</v>
      </c>
      <c r="HS5" s="452">
        <v>128.19999999999999</v>
      </c>
      <c r="HT5" s="452">
        <v>129.96</v>
      </c>
      <c r="HU5" s="452">
        <v>129.96</v>
      </c>
      <c r="HV5" s="452">
        <v>89.78</v>
      </c>
      <c r="HW5" s="452">
        <v>63.22</v>
      </c>
      <c r="HX5" s="452">
        <v>58.31</v>
      </c>
      <c r="HY5" s="452">
        <v>59.91</v>
      </c>
      <c r="HZ5" s="452">
        <v>73.040000000000006</v>
      </c>
      <c r="IA5" s="452">
        <v>99.54</v>
      </c>
      <c r="IB5" s="452">
        <v>122.92</v>
      </c>
      <c r="IC5" s="452">
        <v>129.96</v>
      </c>
      <c r="ID5" s="452">
        <v>129.96</v>
      </c>
      <c r="IE5" s="452">
        <v>128.19999999999999</v>
      </c>
      <c r="IF5" s="452">
        <v>129.96</v>
      </c>
      <c r="IG5" s="452">
        <v>129.96</v>
      </c>
      <c r="IH5" s="452">
        <v>89.78</v>
      </c>
      <c r="II5" s="452">
        <v>63.22</v>
      </c>
      <c r="IJ5" s="452">
        <v>58.31</v>
      </c>
      <c r="IK5" s="452">
        <v>59.91</v>
      </c>
      <c r="IL5" s="452">
        <v>73.040000000000006</v>
      </c>
      <c r="IM5" s="452">
        <v>99.54</v>
      </c>
      <c r="IN5" s="452">
        <v>122.92</v>
      </c>
      <c r="IO5" s="452">
        <v>129.96</v>
      </c>
      <c r="IP5" s="452">
        <v>129.96</v>
      </c>
      <c r="IQ5" s="452">
        <v>128.19999999999999</v>
      </c>
      <c r="IR5" s="452">
        <v>129.96</v>
      </c>
      <c r="IS5" s="452">
        <v>129.96</v>
      </c>
      <c r="IT5" s="452">
        <v>89.78</v>
      </c>
      <c r="IU5" s="452">
        <v>63.22</v>
      </c>
      <c r="IV5" s="452">
        <v>58.31</v>
      </c>
      <c r="IW5" s="452">
        <v>59.91</v>
      </c>
      <c r="IX5" s="452">
        <v>73.040000000000006</v>
      </c>
      <c r="IY5" s="452">
        <v>99.54</v>
      </c>
      <c r="IZ5" s="452">
        <v>122.92</v>
      </c>
      <c r="JA5" s="452">
        <v>129.96</v>
      </c>
      <c r="JB5" s="452">
        <v>129.96</v>
      </c>
      <c r="JC5" s="452">
        <v>128.19999999999999</v>
      </c>
      <c r="JD5" s="452">
        <v>129.96</v>
      </c>
      <c r="JE5" s="452">
        <v>129.96</v>
      </c>
      <c r="JF5" s="452">
        <v>89.78</v>
      </c>
      <c r="JG5" s="452">
        <v>63.22</v>
      </c>
      <c r="JH5" s="452">
        <v>58.31</v>
      </c>
      <c r="JI5" s="452">
        <v>59.91</v>
      </c>
      <c r="JJ5" s="452">
        <v>73.040000000000006</v>
      </c>
      <c r="JK5" s="452">
        <v>99.54</v>
      </c>
      <c r="JL5" s="452">
        <v>122.92</v>
      </c>
      <c r="JM5" s="452">
        <v>129.96</v>
      </c>
      <c r="JN5" s="452">
        <v>129.96</v>
      </c>
      <c r="JO5" s="452">
        <v>128.19999999999999</v>
      </c>
      <c r="JP5" s="452">
        <v>129.96</v>
      </c>
      <c r="JQ5" s="452">
        <v>129.96</v>
      </c>
      <c r="JR5" s="452">
        <v>89.78</v>
      </c>
      <c r="JS5" s="452">
        <v>63.22</v>
      </c>
      <c r="JT5" s="452">
        <v>58.31</v>
      </c>
      <c r="JU5" s="452">
        <v>59.91</v>
      </c>
      <c r="JV5" s="452">
        <v>73.040000000000006</v>
      </c>
      <c r="JW5" s="452">
        <v>99.54</v>
      </c>
      <c r="JX5" s="452">
        <v>122.92</v>
      </c>
      <c r="JY5" s="452">
        <v>129.96</v>
      </c>
      <c r="JZ5" s="452">
        <v>129.96</v>
      </c>
      <c r="KA5" s="452">
        <v>128.19999999999999</v>
      </c>
      <c r="KB5" s="452">
        <v>129.96</v>
      </c>
      <c r="KC5" s="452">
        <v>129.96</v>
      </c>
      <c r="KD5" s="452">
        <v>89.78</v>
      </c>
      <c r="KE5" s="452">
        <v>63.22</v>
      </c>
      <c r="KF5" s="452">
        <v>58.31</v>
      </c>
      <c r="KG5" s="452">
        <v>59.91</v>
      </c>
      <c r="KH5" s="452">
        <v>73.040000000000006</v>
      </c>
      <c r="KI5" s="452">
        <v>99.54</v>
      </c>
      <c r="KJ5" s="452">
        <v>122.92</v>
      </c>
      <c r="KK5" s="452">
        <v>129.96</v>
      </c>
      <c r="KL5" s="452">
        <v>129.96</v>
      </c>
      <c r="KM5" s="452">
        <v>128.19999999999999</v>
      </c>
      <c r="KN5" s="452">
        <v>129.96</v>
      </c>
      <c r="KO5" s="452">
        <v>129.96</v>
      </c>
      <c r="KP5" s="452">
        <v>89.78</v>
      </c>
      <c r="KQ5" s="452">
        <v>63.22</v>
      </c>
      <c r="KR5" s="452">
        <v>58.31</v>
      </c>
      <c r="KS5" s="452">
        <v>59.91</v>
      </c>
      <c r="KT5" s="452">
        <v>73.040000000000006</v>
      </c>
      <c r="KU5" s="452">
        <v>99.54</v>
      </c>
      <c r="KV5" s="452">
        <v>122.92</v>
      </c>
      <c r="KW5" s="452">
        <v>129.96</v>
      </c>
      <c r="KX5" s="452">
        <v>129.96</v>
      </c>
      <c r="KY5" s="452">
        <v>128.19999999999999</v>
      </c>
      <c r="KZ5" s="452">
        <v>129.96</v>
      </c>
      <c r="LA5" s="452">
        <v>129.96</v>
      </c>
      <c r="LB5" s="452">
        <v>89.78</v>
      </c>
      <c r="LC5" s="452">
        <v>63.22</v>
      </c>
      <c r="LD5" s="452">
        <v>58.31</v>
      </c>
      <c r="LE5" s="452">
        <v>59.91</v>
      </c>
      <c r="LF5" s="452">
        <v>73.040000000000006</v>
      </c>
      <c r="LG5" s="452">
        <v>99.54</v>
      </c>
      <c r="LH5" s="452">
        <v>122.92</v>
      </c>
      <c r="LI5" s="452">
        <v>129.96</v>
      </c>
      <c r="LJ5" s="452">
        <v>129.96</v>
      </c>
      <c r="LK5" s="452">
        <v>128.19999999999999</v>
      </c>
      <c r="LL5" s="452">
        <v>129.96</v>
      </c>
      <c r="LM5" s="452">
        <v>129.96</v>
      </c>
      <c r="LN5" s="452">
        <v>89.78</v>
      </c>
      <c r="LO5" s="452">
        <v>63.22</v>
      </c>
      <c r="LP5" s="452">
        <v>58.31</v>
      </c>
      <c r="LQ5" s="452">
        <v>59.91</v>
      </c>
      <c r="LR5" s="452">
        <v>73.040000000000006</v>
      </c>
      <c r="LS5" s="452">
        <v>99.54</v>
      </c>
      <c r="LT5" s="452">
        <v>122.92</v>
      </c>
      <c r="LU5" s="452">
        <v>129.96</v>
      </c>
      <c r="LV5" s="452">
        <v>129.96</v>
      </c>
      <c r="LW5" s="452">
        <v>128.19999999999999</v>
      </c>
      <c r="LX5" s="452">
        <v>129.96</v>
      </c>
      <c r="LY5" s="452">
        <v>129.96</v>
      </c>
      <c r="LZ5" s="452">
        <v>89.78</v>
      </c>
      <c r="MA5" s="452">
        <v>63.22</v>
      </c>
      <c r="MB5" s="452">
        <v>58.31</v>
      </c>
      <c r="MC5" s="452">
        <v>59.91</v>
      </c>
      <c r="MD5" s="452">
        <v>73.040000000000006</v>
      </c>
      <c r="ME5" s="452">
        <v>99.54</v>
      </c>
      <c r="MF5" s="452">
        <v>122.92</v>
      </c>
      <c r="MG5" s="452">
        <v>129.96</v>
      </c>
      <c r="MH5" s="452">
        <v>129.96</v>
      </c>
      <c r="MI5" s="452">
        <v>128.19999999999999</v>
      </c>
      <c r="MJ5" s="452">
        <v>129.96</v>
      </c>
      <c r="MK5" s="452">
        <v>129.96</v>
      </c>
      <c r="ML5" s="452">
        <v>89.78</v>
      </c>
      <c r="MM5" s="452">
        <v>63.22</v>
      </c>
      <c r="MN5" s="452">
        <v>58.31</v>
      </c>
      <c r="MO5" s="452">
        <v>59.91</v>
      </c>
      <c r="MP5" s="452">
        <v>73.040000000000006</v>
      </c>
      <c r="MQ5" s="452">
        <v>99.54</v>
      </c>
      <c r="MR5" s="452">
        <v>122.92</v>
      </c>
      <c r="MS5" s="452">
        <v>129.96</v>
      </c>
      <c r="MT5" s="452">
        <v>129.96</v>
      </c>
      <c r="MU5" s="452">
        <v>128.19999999999999</v>
      </c>
      <c r="MV5" s="452">
        <v>129.96</v>
      </c>
      <c r="MW5" s="452">
        <v>129.96</v>
      </c>
      <c r="MX5" s="452">
        <v>89.78</v>
      </c>
      <c r="MY5" s="452">
        <v>63.22</v>
      </c>
      <c r="MZ5" s="452">
        <v>58.31</v>
      </c>
      <c r="NA5" s="452">
        <v>59.91</v>
      </c>
      <c r="NB5" s="452">
        <v>73.040000000000006</v>
      </c>
      <c r="NC5" s="452">
        <v>99.54</v>
      </c>
      <c r="ND5" s="452">
        <v>122.92</v>
      </c>
      <c r="NE5" s="452">
        <v>129.96</v>
      </c>
      <c r="NF5" s="452">
        <v>129.96</v>
      </c>
      <c r="NG5" s="452">
        <v>128.19999999999999</v>
      </c>
      <c r="NH5" s="452">
        <v>129.96</v>
      </c>
      <c r="NI5" s="452">
        <v>129.96</v>
      </c>
      <c r="NJ5" s="452">
        <v>89.78</v>
      </c>
      <c r="NK5" s="452">
        <v>63.22</v>
      </c>
      <c r="NL5" s="452">
        <v>58.31</v>
      </c>
      <c r="NM5" s="452">
        <v>59.91</v>
      </c>
      <c r="NN5" s="452">
        <v>73.040000000000006</v>
      </c>
      <c r="NO5" s="452">
        <v>99.54</v>
      </c>
      <c r="NP5" s="452">
        <v>122.92</v>
      </c>
      <c r="NQ5" s="452">
        <v>129.96</v>
      </c>
      <c r="NR5" s="452">
        <v>129.96</v>
      </c>
      <c r="NS5" s="452">
        <v>128.19999999999999</v>
      </c>
      <c r="NT5" s="452">
        <v>129.96</v>
      </c>
      <c r="NU5" s="452">
        <v>129.96</v>
      </c>
      <c r="NV5" s="452">
        <v>89.78</v>
      </c>
      <c r="NW5" s="452">
        <v>63.22</v>
      </c>
      <c r="NX5" s="452">
        <v>58.31</v>
      </c>
      <c r="NY5" s="452">
        <v>59.91</v>
      </c>
      <c r="NZ5" s="452">
        <v>73.040000000000006</v>
      </c>
      <c r="OA5" s="452">
        <v>99.54</v>
      </c>
      <c r="OB5" s="452">
        <v>122.92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30">
        <f>-PMT(GERAL!$D$5,GERAL!$C$16*12,UHE!O6)*I6*1000-PMT(GERAL!$D$5,12,J6+H6)*1000*I6</f>
        <v>9643963.2741408609</v>
      </c>
      <c r="F6" s="430">
        <f t="shared" si="0"/>
        <v>199.20947868379287</v>
      </c>
      <c r="G6" s="431">
        <v>145</v>
      </c>
      <c r="H6" s="432">
        <v>490</v>
      </c>
      <c r="I6" s="428">
        <v>92</v>
      </c>
      <c r="J6" s="432">
        <v>30</v>
      </c>
      <c r="K6" s="428"/>
      <c r="L6" s="431"/>
      <c r="M6" s="427"/>
      <c r="N6" s="433">
        <v>2032</v>
      </c>
      <c r="O6" s="434">
        <v>8350.9190077073254</v>
      </c>
      <c r="AE6" s="449">
        <f t="shared" si="1"/>
        <v>36.75</v>
      </c>
      <c r="AF6" s="450">
        <f t="shared" si="2"/>
        <v>66.316666666666549</v>
      </c>
      <c r="AG6" s="452">
        <v>84.64</v>
      </c>
      <c r="AH6" s="452">
        <v>84.64</v>
      </c>
      <c r="AI6" s="452">
        <v>84.64</v>
      </c>
      <c r="AJ6" s="452">
        <v>84.64</v>
      </c>
      <c r="AK6" s="452">
        <v>63.46</v>
      </c>
      <c r="AL6" s="452">
        <v>51.39</v>
      </c>
      <c r="AM6" s="452">
        <v>42.01</v>
      </c>
      <c r="AN6" s="452">
        <v>36.75</v>
      </c>
      <c r="AO6" s="452">
        <v>37.799999999999997</v>
      </c>
      <c r="AP6" s="452">
        <v>40.17</v>
      </c>
      <c r="AQ6" s="452">
        <v>84.26</v>
      </c>
      <c r="AR6" s="452">
        <v>84.64</v>
      </c>
      <c r="AS6" s="452">
        <v>84.64</v>
      </c>
      <c r="AT6" s="452">
        <v>84.64</v>
      </c>
      <c r="AU6" s="452">
        <v>84.64</v>
      </c>
      <c r="AV6" s="452">
        <v>84.64</v>
      </c>
      <c r="AW6" s="452">
        <v>63.46</v>
      </c>
      <c r="AX6" s="452">
        <v>51.39</v>
      </c>
      <c r="AY6" s="452">
        <v>42.01</v>
      </c>
      <c r="AZ6" s="452">
        <v>36.75</v>
      </c>
      <c r="BA6" s="452">
        <v>37.799999999999997</v>
      </c>
      <c r="BB6" s="452">
        <v>40.17</v>
      </c>
      <c r="BC6" s="452">
        <v>84.26</v>
      </c>
      <c r="BD6" s="452">
        <v>84.64</v>
      </c>
      <c r="BE6" s="452">
        <v>84.64</v>
      </c>
      <c r="BF6" s="452">
        <v>84.64</v>
      </c>
      <c r="BG6" s="452">
        <v>84.64</v>
      </c>
      <c r="BH6" s="452">
        <v>84.64</v>
      </c>
      <c r="BI6" s="452">
        <v>63.46</v>
      </c>
      <c r="BJ6" s="452">
        <v>51.39</v>
      </c>
      <c r="BK6" s="452">
        <v>42.01</v>
      </c>
      <c r="BL6" s="452">
        <v>36.75</v>
      </c>
      <c r="BM6" s="452">
        <v>37.799999999999997</v>
      </c>
      <c r="BN6" s="452">
        <v>40.17</v>
      </c>
      <c r="BO6" s="452">
        <v>84.26</v>
      </c>
      <c r="BP6" s="452">
        <v>84.64</v>
      </c>
      <c r="BQ6" s="452">
        <v>84.64</v>
      </c>
      <c r="BR6" s="452">
        <v>84.64</v>
      </c>
      <c r="BS6" s="452">
        <v>84.64</v>
      </c>
      <c r="BT6" s="452">
        <v>84.64</v>
      </c>
      <c r="BU6" s="452">
        <v>63.46</v>
      </c>
      <c r="BV6" s="452">
        <v>51.39</v>
      </c>
      <c r="BW6" s="452">
        <v>42.01</v>
      </c>
      <c r="BX6" s="452">
        <v>36.75</v>
      </c>
      <c r="BY6" s="452">
        <v>37.799999999999997</v>
      </c>
      <c r="BZ6" s="452">
        <v>40.17</v>
      </c>
      <c r="CA6" s="452">
        <v>84.26</v>
      </c>
      <c r="CB6" s="452">
        <v>84.64</v>
      </c>
      <c r="CC6" s="452">
        <v>84.64</v>
      </c>
      <c r="CD6" s="452">
        <v>84.64</v>
      </c>
      <c r="CE6" s="452">
        <v>84.64</v>
      </c>
      <c r="CF6" s="452">
        <v>84.64</v>
      </c>
      <c r="CG6" s="452">
        <v>63.46</v>
      </c>
      <c r="CH6" s="452">
        <v>51.39</v>
      </c>
      <c r="CI6" s="452">
        <v>42.01</v>
      </c>
      <c r="CJ6" s="452">
        <v>36.75</v>
      </c>
      <c r="CK6" s="452">
        <v>37.799999999999997</v>
      </c>
      <c r="CL6" s="452">
        <v>40.17</v>
      </c>
      <c r="CM6" s="452">
        <v>84.26</v>
      </c>
      <c r="CN6" s="452">
        <v>84.64</v>
      </c>
      <c r="CO6" s="452">
        <v>84.64</v>
      </c>
      <c r="CP6" s="452">
        <v>84.64</v>
      </c>
      <c r="CQ6" s="452">
        <v>84.64</v>
      </c>
      <c r="CR6" s="452">
        <v>84.64</v>
      </c>
      <c r="CS6" s="452">
        <v>63.46</v>
      </c>
      <c r="CT6" s="452">
        <v>51.39</v>
      </c>
      <c r="CU6" s="452">
        <v>42.01</v>
      </c>
      <c r="CV6" s="452">
        <v>36.75</v>
      </c>
      <c r="CW6" s="452">
        <v>37.799999999999997</v>
      </c>
      <c r="CX6" s="452">
        <v>40.17</v>
      </c>
      <c r="CY6" s="452">
        <v>84.26</v>
      </c>
      <c r="CZ6" s="452">
        <v>84.64</v>
      </c>
      <c r="DA6" s="452">
        <v>84.64</v>
      </c>
      <c r="DB6" s="452">
        <v>84.64</v>
      </c>
      <c r="DC6" s="452">
        <v>84.64</v>
      </c>
      <c r="DD6" s="452">
        <v>84.64</v>
      </c>
      <c r="DE6" s="452">
        <v>63.46</v>
      </c>
      <c r="DF6" s="452">
        <v>51.39</v>
      </c>
      <c r="DG6" s="452">
        <v>42.01</v>
      </c>
      <c r="DH6" s="452">
        <v>36.75</v>
      </c>
      <c r="DI6" s="452">
        <v>37.799999999999997</v>
      </c>
      <c r="DJ6" s="452">
        <v>40.17</v>
      </c>
      <c r="DK6" s="452">
        <v>84.26</v>
      </c>
      <c r="DL6" s="452">
        <v>84.64</v>
      </c>
      <c r="DM6" s="452">
        <v>84.64</v>
      </c>
      <c r="DN6" s="452">
        <v>84.64</v>
      </c>
      <c r="DO6" s="452">
        <v>84.64</v>
      </c>
      <c r="DP6" s="452">
        <v>84.64</v>
      </c>
      <c r="DQ6" s="452">
        <v>63.46</v>
      </c>
      <c r="DR6" s="452">
        <v>51.39</v>
      </c>
      <c r="DS6" s="452">
        <v>42.01</v>
      </c>
      <c r="DT6" s="452">
        <v>36.75</v>
      </c>
      <c r="DU6" s="452">
        <v>37.799999999999997</v>
      </c>
      <c r="DV6" s="452">
        <v>40.17</v>
      </c>
      <c r="DW6" s="452">
        <v>84.26</v>
      </c>
      <c r="DX6" s="452">
        <v>84.64</v>
      </c>
      <c r="DY6" s="452">
        <v>84.64</v>
      </c>
      <c r="DZ6" s="452">
        <v>84.64</v>
      </c>
      <c r="EA6" s="452">
        <v>84.64</v>
      </c>
      <c r="EB6" s="452">
        <v>84.64</v>
      </c>
      <c r="EC6" s="452">
        <v>63.46</v>
      </c>
      <c r="ED6" s="452">
        <v>51.39</v>
      </c>
      <c r="EE6" s="452">
        <v>42.01</v>
      </c>
      <c r="EF6" s="452">
        <v>36.75</v>
      </c>
      <c r="EG6" s="452">
        <v>37.799999999999997</v>
      </c>
      <c r="EH6" s="452">
        <v>40.17</v>
      </c>
      <c r="EI6" s="452">
        <v>84.26</v>
      </c>
      <c r="EJ6" s="452">
        <v>84.64</v>
      </c>
      <c r="EK6" s="452">
        <v>84.64</v>
      </c>
      <c r="EL6" s="452">
        <v>84.64</v>
      </c>
      <c r="EM6" s="452">
        <v>84.64</v>
      </c>
      <c r="EN6" s="452">
        <v>84.64</v>
      </c>
      <c r="EO6" s="452">
        <v>63.46</v>
      </c>
      <c r="EP6" s="452">
        <v>51.39</v>
      </c>
      <c r="EQ6" s="452">
        <v>42.01</v>
      </c>
      <c r="ER6" s="452">
        <v>36.75</v>
      </c>
      <c r="ES6" s="452">
        <v>37.799999999999997</v>
      </c>
      <c r="ET6" s="452">
        <v>40.17</v>
      </c>
      <c r="EU6" s="452">
        <v>84.26</v>
      </c>
      <c r="EV6" s="452">
        <v>84.64</v>
      </c>
      <c r="EW6" s="452">
        <v>84.64</v>
      </c>
      <c r="EX6" s="452">
        <v>84.64</v>
      </c>
      <c r="EY6" s="452">
        <v>84.64</v>
      </c>
      <c r="EZ6" s="452">
        <v>84.64</v>
      </c>
      <c r="FA6" s="452">
        <v>63.46</v>
      </c>
      <c r="FB6" s="452">
        <v>51.39</v>
      </c>
      <c r="FC6" s="452">
        <v>42.01</v>
      </c>
      <c r="FD6" s="452">
        <v>36.75</v>
      </c>
      <c r="FE6" s="452">
        <v>37.799999999999997</v>
      </c>
      <c r="FF6" s="452">
        <v>40.17</v>
      </c>
      <c r="FG6" s="452">
        <v>84.26</v>
      </c>
      <c r="FH6" s="452">
        <v>84.64</v>
      </c>
      <c r="FI6" s="452">
        <v>84.64</v>
      </c>
      <c r="FJ6" s="452">
        <v>84.64</v>
      </c>
      <c r="FK6" s="452">
        <v>84.64</v>
      </c>
      <c r="FL6" s="452">
        <v>84.64</v>
      </c>
      <c r="FM6" s="452">
        <v>63.46</v>
      </c>
      <c r="FN6" s="452">
        <v>51.39</v>
      </c>
      <c r="FO6" s="452">
        <v>42.01</v>
      </c>
      <c r="FP6" s="452">
        <v>36.75</v>
      </c>
      <c r="FQ6" s="452">
        <v>37.799999999999997</v>
      </c>
      <c r="FR6" s="452">
        <v>40.17</v>
      </c>
      <c r="FS6" s="452">
        <v>84.26</v>
      </c>
      <c r="FT6" s="452">
        <v>84.64</v>
      </c>
      <c r="FU6" s="452">
        <v>84.64</v>
      </c>
      <c r="FV6" s="452">
        <v>84.64</v>
      </c>
      <c r="FW6" s="452">
        <v>84.64</v>
      </c>
      <c r="FX6" s="452">
        <v>84.64</v>
      </c>
      <c r="FY6" s="452">
        <v>63.46</v>
      </c>
      <c r="FZ6" s="452">
        <v>51.39</v>
      </c>
      <c r="GA6" s="452">
        <v>42.01</v>
      </c>
      <c r="GB6" s="452">
        <v>36.75</v>
      </c>
      <c r="GC6" s="452">
        <v>37.799999999999997</v>
      </c>
      <c r="GD6" s="452">
        <v>40.17</v>
      </c>
      <c r="GE6" s="452">
        <v>84.26</v>
      </c>
      <c r="GF6" s="452">
        <v>84.64</v>
      </c>
      <c r="GG6" s="452">
        <v>84.64</v>
      </c>
      <c r="GH6" s="452">
        <v>84.64</v>
      </c>
      <c r="GI6" s="452">
        <v>84.64</v>
      </c>
      <c r="GJ6" s="452">
        <v>84.64</v>
      </c>
      <c r="GK6" s="452">
        <v>63.46</v>
      </c>
      <c r="GL6" s="452">
        <v>51.39</v>
      </c>
      <c r="GM6" s="452">
        <v>42.01</v>
      </c>
      <c r="GN6" s="452">
        <v>36.75</v>
      </c>
      <c r="GO6" s="452">
        <v>37.799999999999997</v>
      </c>
      <c r="GP6" s="452">
        <v>40.17</v>
      </c>
      <c r="GQ6" s="452">
        <v>84.26</v>
      </c>
      <c r="GR6" s="452">
        <v>84.64</v>
      </c>
      <c r="GS6" s="452">
        <v>84.64</v>
      </c>
      <c r="GT6" s="452">
        <v>84.64</v>
      </c>
      <c r="GU6" s="452">
        <v>84.64</v>
      </c>
      <c r="GV6" s="452">
        <v>84.64</v>
      </c>
      <c r="GW6" s="452">
        <v>63.46</v>
      </c>
      <c r="GX6" s="452">
        <v>51.39</v>
      </c>
      <c r="GY6" s="452">
        <v>42.01</v>
      </c>
      <c r="GZ6" s="452">
        <v>36.75</v>
      </c>
      <c r="HA6" s="452">
        <v>37.799999999999997</v>
      </c>
      <c r="HB6" s="452">
        <v>40.17</v>
      </c>
      <c r="HC6" s="452">
        <v>84.26</v>
      </c>
      <c r="HD6" s="452">
        <v>84.64</v>
      </c>
      <c r="HE6" s="452">
        <v>84.64</v>
      </c>
      <c r="HF6" s="452">
        <v>84.64</v>
      </c>
      <c r="HG6" s="452">
        <v>84.64</v>
      </c>
      <c r="HH6" s="452">
        <v>84.64</v>
      </c>
      <c r="HI6" s="452">
        <v>72.489999999999995</v>
      </c>
      <c r="HJ6" s="452">
        <v>54.78</v>
      </c>
      <c r="HK6" s="452">
        <v>42.48</v>
      </c>
      <c r="HL6" s="452">
        <v>41.61</v>
      </c>
      <c r="HM6" s="452">
        <v>43.51</v>
      </c>
      <c r="HN6" s="452">
        <v>60.81</v>
      </c>
      <c r="HO6" s="452">
        <v>76.25</v>
      </c>
      <c r="HP6" s="452">
        <v>82.07</v>
      </c>
      <c r="HQ6" s="452">
        <v>84.64</v>
      </c>
      <c r="HR6" s="452">
        <v>84.64</v>
      </c>
      <c r="HS6" s="452">
        <v>84.64</v>
      </c>
      <c r="HT6" s="452">
        <v>84.64</v>
      </c>
      <c r="HU6" s="452">
        <v>72.489999999999995</v>
      </c>
      <c r="HV6" s="452">
        <v>54.78</v>
      </c>
      <c r="HW6" s="452">
        <v>42.48</v>
      </c>
      <c r="HX6" s="452">
        <v>41.61</v>
      </c>
      <c r="HY6" s="452">
        <v>43.51</v>
      </c>
      <c r="HZ6" s="452">
        <v>60.81</v>
      </c>
      <c r="IA6" s="452">
        <v>76.25</v>
      </c>
      <c r="IB6" s="452">
        <v>82.07</v>
      </c>
      <c r="IC6" s="452">
        <v>84.64</v>
      </c>
      <c r="ID6" s="452">
        <v>84.64</v>
      </c>
      <c r="IE6" s="452">
        <v>84.64</v>
      </c>
      <c r="IF6" s="452">
        <v>84.64</v>
      </c>
      <c r="IG6" s="452">
        <v>72.489999999999995</v>
      </c>
      <c r="IH6" s="452">
        <v>54.78</v>
      </c>
      <c r="II6" s="452">
        <v>42.48</v>
      </c>
      <c r="IJ6" s="452">
        <v>41.61</v>
      </c>
      <c r="IK6" s="452">
        <v>43.51</v>
      </c>
      <c r="IL6" s="452">
        <v>60.81</v>
      </c>
      <c r="IM6" s="452">
        <v>76.25</v>
      </c>
      <c r="IN6" s="452">
        <v>82.07</v>
      </c>
      <c r="IO6" s="452">
        <v>84.64</v>
      </c>
      <c r="IP6" s="452">
        <v>84.64</v>
      </c>
      <c r="IQ6" s="452">
        <v>84.64</v>
      </c>
      <c r="IR6" s="452">
        <v>84.64</v>
      </c>
      <c r="IS6" s="452">
        <v>72.489999999999995</v>
      </c>
      <c r="IT6" s="452">
        <v>54.78</v>
      </c>
      <c r="IU6" s="452">
        <v>42.48</v>
      </c>
      <c r="IV6" s="452">
        <v>41.61</v>
      </c>
      <c r="IW6" s="452">
        <v>43.51</v>
      </c>
      <c r="IX6" s="452">
        <v>60.81</v>
      </c>
      <c r="IY6" s="452">
        <v>76.25</v>
      </c>
      <c r="IZ6" s="452">
        <v>82.07</v>
      </c>
      <c r="JA6" s="452">
        <v>84.64</v>
      </c>
      <c r="JB6" s="452">
        <v>84.64</v>
      </c>
      <c r="JC6" s="452">
        <v>84.64</v>
      </c>
      <c r="JD6" s="452">
        <v>84.64</v>
      </c>
      <c r="JE6" s="452">
        <v>72.489999999999995</v>
      </c>
      <c r="JF6" s="452">
        <v>54.78</v>
      </c>
      <c r="JG6" s="452">
        <v>42.48</v>
      </c>
      <c r="JH6" s="452">
        <v>41.61</v>
      </c>
      <c r="JI6" s="452">
        <v>43.51</v>
      </c>
      <c r="JJ6" s="452">
        <v>60.81</v>
      </c>
      <c r="JK6" s="452">
        <v>76.25</v>
      </c>
      <c r="JL6" s="452">
        <v>82.07</v>
      </c>
      <c r="JM6" s="452">
        <v>84.64</v>
      </c>
      <c r="JN6" s="452">
        <v>84.64</v>
      </c>
      <c r="JO6" s="452">
        <v>84.64</v>
      </c>
      <c r="JP6" s="452">
        <v>84.64</v>
      </c>
      <c r="JQ6" s="452">
        <v>72.489999999999995</v>
      </c>
      <c r="JR6" s="452">
        <v>54.78</v>
      </c>
      <c r="JS6" s="452">
        <v>42.48</v>
      </c>
      <c r="JT6" s="452">
        <v>41.61</v>
      </c>
      <c r="JU6" s="452">
        <v>43.51</v>
      </c>
      <c r="JV6" s="452">
        <v>60.81</v>
      </c>
      <c r="JW6" s="452">
        <v>76.25</v>
      </c>
      <c r="JX6" s="452">
        <v>82.07</v>
      </c>
      <c r="JY6" s="452">
        <v>84.64</v>
      </c>
      <c r="JZ6" s="452">
        <v>84.64</v>
      </c>
      <c r="KA6" s="452">
        <v>84.64</v>
      </c>
      <c r="KB6" s="452">
        <v>84.64</v>
      </c>
      <c r="KC6" s="452">
        <v>72.489999999999995</v>
      </c>
      <c r="KD6" s="452">
        <v>54.78</v>
      </c>
      <c r="KE6" s="452">
        <v>42.48</v>
      </c>
      <c r="KF6" s="452">
        <v>41.61</v>
      </c>
      <c r="KG6" s="452">
        <v>43.51</v>
      </c>
      <c r="KH6" s="452">
        <v>60.81</v>
      </c>
      <c r="KI6" s="452">
        <v>76.25</v>
      </c>
      <c r="KJ6" s="452">
        <v>82.07</v>
      </c>
      <c r="KK6" s="452">
        <v>84.64</v>
      </c>
      <c r="KL6" s="452">
        <v>84.64</v>
      </c>
      <c r="KM6" s="452">
        <v>84.64</v>
      </c>
      <c r="KN6" s="452">
        <v>84.64</v>
      </c>
      <c r="KO6" s="452">
        <v>72.489999999999995</v>
      </c>
      <c r="KP6" s="452">
        <v>54.78</v>
      </c>
      <c r="KQ6" s="452">
        <v>42.48</v>
      </c>
      <c r="KR6" s="452">
        <v>41.61</v>
      </c>
      <c r="KS6" s="452">
        <v>43.51</v>
      </c>
      <c r="KT6" s="452">
        <v>60.81</v>
      </c>
      <c r="KU6" s="452">
        <v>76.25</v>
      </c>
      <c r="KV6" s="452">
        <v>82.07</v>
      </c>
      <c r="KW6" s="452">
        <v>84.64</v>
      </c>
      <c r="KX6" s="452">
        <v>84.64</v>
      </c>
      <c r="KY6" s="452">
        <v>84.64</v>
      </c>
      <c r="KZ6" s="452">
        <v>84.64</v>
      </c>
      <c r="LA6" s="452">
        <v>72.489999999999995</v>
      </c>
      <c r="LB6" s="452">
        <v>54.78</v>
      </c>
      <c r="LC6" s="452">
        <v>42.48</v>
      </c>
      <c r="LD6" s="452">
        <v>41.61</v>
      </c>
      <c r="LE6" s="452">
        <v>43.51</v>
      </c>
      <c r="LF6" s="452">
        <v>60.81</v>
      </c>
      <c r="LG6" s="452">
        <v>76.25</v>
      </c>
      <c r="LH6" s="452">
        <v>82.07</v>
      </c>
      <c r="LI6" s="452">
        <v>84.64</v>
      </c>
      <c r="LJ6" s="452">
        <v>84.64</v>
      </c>
      <c r="LK6" s="452">
        <v>84.64</v>
      </c>
      <c r="LL6" s="452">
        <v>84.64</v>
      </c>
      <c r="LM6" s="452">
        <v>72.489999999999995</v>
      </c>
      <c r="LN6" s="452">
        <v>54.78</v>
      </c>
      <c r="LO6" s="452">
        <v>42.48</v>
      </c>
      <c r="LP6" s="452">
        <v>41.61</v>
      </c>
      <c r="LQ6" s="452">
        <v>43.51</v>
      </c>
      <c r="LR6" s="452">
        <v>60.81</v>
      </c>
      <c r="LS6" s="452">
        <v>76.25</v>
      </c>
      <c r="LT6" s="452">
        <v>82.07</v>
      </c>
      <c r="LU6" s="452">
        <v>84.64</v>
      </c>
      <c r="LV6" s="452">
        <v>84.64</v>
      </c>
      <c r="LW6" s="452">
        <v>84.64</v>
      </c>
      <c r="LX6" s="452">
        <v>84.64</v>
      </c>
      <c r="LY6" s="452">
        <v>72.489999999999995</v>
      </c>
      <c r="LZ6" s="452">
        <v>54.78</v>
      </c>
      <c r="MA6" s="452">
        <v>42.48</v>
      </c>
      <c r="MB6" s="452">
        <v>41.61</v>
      </c>
      <c r="MC6" s="452">
        <v>43.51</v>
      </c>
      <c r="MD6" s="452">
        <v>60.81</v>
      </c>
      <c r="ME6" s="452">
        <v>76.25</v>
      </c>
      <c r="MF6" s="452">
        <v>82.07</v>
      </c>
      <c r="MG6" s="452">
        <v>84.64</v>
      </c>
      <c r="MH6" s="452">
        <v>84.64</v>
      </c>
      <c r="MI6" s="452">
        <v>84.64</v>
      </c>
      <c r="MJ6" s="452">
        <v>84.64</v>
      </c>
      <c r="MK6" s="452">
        <v>72.489999999999995</v>
      </c>
      <c r="ML6" s="452">
        <v>54.78</v>
      </c>
      <c r="MM6" s="452">
        <v>42.48</v>
      </c>
      <c r="MN6" s="452">
        <v>41.61</v>
      </c>
      <c r="MO6" s="452">
        <v>43.51</v>
      </c>
      <c r="MP6" s="452">
        <v>60.81</v>
      </c>
      <c r="MQ6" s="452">
        <v>76.25</v>
      </c>
      <c r="MR6" s="452">
        <v>82.07</v>
      </c>
      <c r="MS6" s="452">
        <v>84.64</v>
      </c>
      <c r="MT6" s="452">
        <v>84.64</v>
      </c>
      <c r="MU6" s="452">
        <v>84.64</v>
      </c>
      <c r="MV6" s="452">
        <v>84.64</v>
      </c>
      <c r="MW6" s="452">
        <v>72.489999999999995</v>
      </c>
      <c r="MX6" s="452">
        <v>54.78</v>
      </c>
      <c r="MY6" s="452">
        <v>42.48</v>
      </c>
      <c r="MZ6" s="452">
        <v>41.61</v>
      </c>
      <c r="NA6" s="452">
        <v>43.51</v>
      </c>
      <c r="NB6" s="452">
        <v>60.81</v>
      </c>
      <c r="NC6" s="452">
        <v>76.25</v>
      </c>
      <c r="ND6" s="452">
        <v>82.07</v>
      </c>
      <c r="NE6" s="452">
        <v>84.64</v>
      </c>
      <c r="NF6" s="452">
        <v>84.64</v>
      </c>
      <c r="NG6" s="452">
        <v>84.64</v>
      </c>
      <c r="NH6" s="452">
        <v>84.64</v>
      </c>
      <c r="NI6" s="452">
        <v>72.489999999999995</v>
      </c>
      <c r="NJ6" s="452">
        <v>54.78</v>
      </c>
      <c r="NK6" s="452">
        <v>42.48</v>
      </c>
      <c r="NL6" s="452">
        <v>41.61</v>
      </c>
      <c r="NM6" s="452">
        <v>43.51</v>
      </c>
      <c r="NN6" s="452">
        <v>60.81</v>
      </c>
      <c r="NO6" s="452">
        <v>76.25</v>
      </c>
      <c r="NP6" s="452">
        <v>82.07</v>
      </c>
      <c r="NQ6" s="452">
        <v>84.64</v>
      </c>
      <c r="NR6" s="452">
        <v>84.64</v>
      </c>
      <c r="NS6" s="452">
        <v>84.64</v>
      </c>
      <c r="NT6" s="452">
        <v>84.64</v>
      </c>
      <c r="NU6" s="452">
        <v>72.489999999999995</v>
      </c>
      <c r="NV6" s="452">
        <v>54.78</v>
      </c>
      <c r="NW6" s="452">
        <v>42.48</v>
      </c>
      <c r="NX6" s="452">
        <v>41.61</v>
      </c>
      <c r="NY6" s="452">
        <v>43.51</v>
      </c>
      <c r="NZ6" s="452">
        <v>60.81</v>
      </c>
      <c r="OA6" s="452">
        <v>76.25</v>
      </c>
      <c r="OB6" s="452">
        <v>82.07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30">
        <f>-PMT(GERAL!$D$5,GERAL!$C$16*12,UHE!O7)*I7*1000-PMT(GERAL!$D$5,12,J7+H7)*1000*I7</f>
        <v>79959122.630448088</v>
      </c>
      <c r="F7" s="430">
        <f t="shared" si="0"/>
        <v>390.61166559907781</v>
      </c>
      <c r="G7" s="431">
        <v>145</v>
      </c>
      <c r="H7" s="432">
        <v>490</v>
      </c>
      <c r="I7" s="428">
        <v>724.6</v>
      </c>
      <c r="J7" s="432">
        <v>30</v>
      </c>
      <c r="K7" s="428"/>
      <c r="L7" s="431"/>
      <c r="M7" s="427"/>
      <c r="N7" s="433">
        <v>2032</v>
      </c>
      <c r="O7" s="434">
        <v>9124.1070368166966</v>
      </c>
      <c r="AE7" s="449">
        <f t="shared" si="1"/>
        <v>9.4600000000000009</v>
      </c>
      <c r="AF7" s="450">
        <f t="shared" si="2"/>
        <v>280.41416666666635</v>
      </c>
      <c r="AG7" s="452">
        <v>99.5</v>
      </c>
      <c r="AH7" s="452">
        <v>70.77</v>
      </c>
      <c r="AI7" s="452">
        <v>221.79</v>
      </c>
      <c r="AJ7" s="452">
        <v>185.4</v>
      </c>
      <c r="AK7" s="452">
        <v>74.59</v>
      </c>
      <c r="AL7" s="452">
        <v>122.9</v>
      </c>
      <c r="AM7" s="452">
        <v>179.99</v>
      </c>
      <c r="AN7" s="452">
        <v>318.82</v>
      </c>
      <c r="AO7" s="452">
        <v>455.23</v>
      </c>
      <c r="AP7" s="452">
        <v>538.17999999999995</v>
      </c>
      <c r="AQ7" s="452">
        <v>377.08</v>
      </c>
      <c r="AR7" s="452">
        <v>167.18</v>
      </c>
      <c r="AS7" s="452">
        <v>99.5</v>
      </c>
      <c r="AT7" s="452">
        <v>70.77</v>
      </c>
      <c r="AU7" s="452">
        <v>221.79</v>
      </c>
      <c r="AV7" s="452">
        <v>185.4</v>
      </c>
      <c r="AW7" s="452">
        <v>74.59</v>
      </c>
      <c r="AX7" s="452">
        <v>122.9</v>
      </c>
      <c r="AY7" s="452">
        <v>179.99</v>
      </c>
      <c r="AZ7" s="452">
        <v>318.82</v>
      </c>
      <c r="BA7" s="452">
        <v>455.23</v>
      </c>
      <c r="BB7" s="452">
        <v>538.17999999999995</v>
      </c>
      <c r="BC7" s="452">
        <v>377.08</v>
      </c>
      <c r="BD7" s="452">
        <v>167.18</v>
      </c>
      <c r="BE7" s="452">
        <v>99.5</v>
      </c>
      <c r="BF7" s="452">
        <v>70.77</v>
      </c>
      <c r="BG7" s="452">
        <v>221.79</v>
      </c>
      <c r="BH7" s="452">
        <v>185.4</v>
      </c>
      <c r="BI7" s="452">
        <v>74.59</v>
      </c>
      <c r="BJ7" s="452">
        <v>122.9</v>
      </c>
      <c r="BK7" s="452">
        <v>179.99</v>
      </c>
      <c r="BL7" s="452">
        <v>318.82</v>
      </c>
      <c r="BM7" s="452">
        <v>455.23</v>
      </c>
      <c r="BN7" s="452">
        <v>538.17999999999995</v>
      </c>
      <c r="BO7" s="452">
        <v>377.08</v>
      </c>
      <c r="BP7" s="452">
        <v>167.18</v>
      </c>
      <c r="BQ7" s="452">
        <v>99.5</v>
      </c>
      <c r="BR7" s="452">
        <v>70.77</v>
      </c>
      <c r="BS7" s="452">
        <v>221.79</v>
      </c>
      <c r="BT7" s="452">
        <v>185.4</v>
      </c>
      <c r="BU7" s="452">
        <v>74.59</v>
      </c>
      <c r="BV7" s="452">
        <v>122.9</v>
      </c>
      <c r="BW7" s="452">
        <v>179.99</v>
      </c>
      <c r="BX7" s="452">
        <v>318.82</v>
      </c>
      <c r="BY7" s="452">
        <v>455.23</v>
      </c>
      <c r="BZ7" s="452">
        <v>538.17999999999995</v>
      </c>
      <c r="CA7" s="452">
        <v>377.08</v>
      </c>
      <c r="CB7" s="452">
        <v>167.18</v>
      </c>
      <c r="CC7" s="452">
        <v>99.5</v>
      </c>
      <c r="CD7" s="452">
        <v>70.77</v>
      </c>
      <c r="CE7" s="452">
        <v>221.79</v>
      </c>
      <c r="CF7" s="452">
        <v>185.4</v>
      </c>
      <c r="CG7" s="452">
        <v>74.59</v>
      </c>
      <c r="CH7" s="452">
        <v>122.9</v>
      </c>
      <c r="CI7" s="452">
        <v>179.99</v>
      </c>
      <c r="CJ7" s="452">
        <v>318.82</v>
      </c>
      <c r="CK7" s="452">
        <v>455.23</v>
      </c>
      <c r="CL7" s="452">
        <v>538.17999999999995</v>
      </c>
      <c r="CM7" s="452">
        <v>377.08</v>
      </c>
      <c r="CN7" s="452">
        <v>167.18</v>
      </c>
      <c r="CO7" s="452">
        <v>99.5</v>
      </c>
      <c r="CP7" s="452">
        <v>70.77</v>
      </c>
      <c r="CQ7" s="452">
        <v>221.79</v>
      </c>
      <c r="CR7" s="452">
        <v>185.4</v>
      </c>
      <c r="CS7" s="452">
        <v>74.59</v>
      </c>
      <c r="CT7" s="452">
        <v>122.9</v>
      </c>
      <c r="CU7" s="452">
        <v>179.99</v>
      </c>
      <c r="CV7" s="452">
        <v>318.82</v>
      </c>
      <c r="CW7" s="452">
        <v>455.23</v>
      </c>
      <c r="CX7" s="452">
        <v>538.17999999999995</v>
      </c>
      <c r="CY7" s="452">
        <v>377.08</v>
      </c>
      <c r="CZ7" s="452">
        <v>167.18</v>
      </c>
      <c r="DA7" s="452">
        <v>99.5</v>
      </c>
      <c r="DB7" s="452">
        <v>70.77</v>
      </c>
      <c r="DC7" s="452">
        <v>221.79</v>
      </c>
      <c r="DD7" s="452">
        <v>185.4</v>
      </c>
      <c r="DE7" s="452">
        <v>74.59</v>
      </c>
      <c r="DF7" s="452">
        <v>122.9</v>
      </c>
      <c r="DG7" s="452">
        <v>179.99</v>
      </c>
      <c r="DH7" s="452">
        <v>318.82</v>
      </c>
      <c r="DI7" s="452">
        <v>455.23</v>
      </c>
      <c r="DJ7" s="452">
        <v>538.17999999999995</v>
      </c>
      <c r="DK7" s="452">
        <v>377.08</v>
      </c>
      <c r="DL7" s="452">
        <v>167.18</v>
      </c>
      <c r="DM7" s="452">
        <v>99.5</v>
      </c>
      <c r="DN7" s="452">
        <v>70.77</v>
      </c>
      <c r="DO7" s="452">
        <v>221.79</v>
      </c>
      <c r="DP7" s="452">
        <v>185.4</v>
      </c>
      <c r="DQ7" s="452">
        <v>74.59</v>
      </c>
      <c r="DR7" s="452">
        <v>122.9</v>
      </c>
      <c r="DS7" s="452">
        <v>179.99</v>
      </c>
      <c r="DT7" s="452">
        <v>318.82</v>
      </c>
      <c r="DU7" s="452">
        <v>455.23</v>
      </c>
      <c r="DV7" s="452">
        <v>538.17999999999995</v>
      </c>
      <c r="DW7" s="452">
        <v>377.08</v>
      </c>
      <c r="DX7" s="452">
        <v>167.18</v>
      </c>
      <c r="DY7" s="452">
        <v>99.5</v>
      </c>
      <c r="DZ7" s="452">
        <v>70.77</v>
      </c>
      <c r="EA7" s="452">
        <v>221.79</v>
      </c>
      <c r="EB7" s="452">
        <v>185.4</v>
      </c>
      <c r="EC7" s="452">
        <v>74.59</v>
      </c>
      <c r="ED7" s="452">
        <v>122.9</v>
      </c>
      <c r="EE7" s="452">
        <v>179.99</v>
      </c>
      <c r="EF7" s="452">
        <v>318.82</v>
      </c>
      <c r="EG7" s="452">
        <v>455.23</v>
      </c>
      <c r="EH7" s="452">
        <v>538.17999999999995</v>
      </c>
      <c r="EI7" s="452">
        <v>377.08</v>
      </c>
      <c r="EJ7" s="452">
        <v>167.18</v>
      </c>
      <c r="EK7" s="452">
        <v>99.5</v>
      </c>
      <c r="EL7" s="452">
        <v>70.77</v>
      </c>
      <c r="EM7" s="452">
        <v>221.79</v>
      </c>
      <c r="EN7" s="452">
        <v>185.4</v>
      </c>
      <c r="EO7" s="452">
        <v>74.59</v>
      </c>
      <c r="EP7" s="452">
        <v>122.9</v>
      </c>
      <c r="EQ7" s="452">
        <v>179.99</v>
      </c>
      <c r="ER7" s="452">
        <v>318.82</v>
      </c>
      <c r="ES7" s="452">
        <v>455.23</v>
      </c>
      <c r="ET7" s="452">
        <v>538.17999999999995</v>
      </c>
      <c r="EU7" s="452">
        <v>377.08</v>
      </c>
      <c r="EV7" s="452">
        <v>167.18</v>
      </c>
      <c r="EW7" s="452">
        <v>99.5</v>
      </c>
      <c r="EX7" s="452">
        <v>70.77</v>
      </c>
      <c r="EY7" s="452">
        <v>221.79</v>
      </c>
      <c r="EZ7" s="452">
        <v>185.4</v>
      </c>
      <c r="FA7" s="452">
        <v>74.59</v>
      </c>
      <c r="FB7" s="452">
        <v>122.9</v>
      </c>
      <c r="FC7" s="452">
        <v>179.99</v>
      </c>
      <c r="FD7" s="452">
        <v>318.82</v>
      </c>
      <c r="FE7" s="452">
        <v>455.23</v>
      </c>
      <c r="FF7" s="452">
        <v>538.17999999999995</v>
      </c>
      <c r="FG7" s="452">
        <v>377.08</v>
      </c>
      <c r="FH7" s="452">
        <v>167.18</v>
      </c>
      <c r="FI7" s="452">
        <v>99.5</v>
      </c>
      <c r="FJ7" s="452">
        <v>70.77</v>
      </c>
      <c r="FK7" s="452">
        <v>221.79</v>
      </c>
      <c r="FL7" s="452">
        <v>185.4</v>
      </c>
      <c r="FM7" s="452">
        <v>74.59</v>
      </c>
      <c r="FN7" s="452">
        <v>122.9</v>
      </c>
      <c r="FO7" s="452">
        <v>179.99</v>
      </c>
      <c r="FP7" s="452">
        <v>318.82</v>
      </c>
      <c r="FQ7" s="452">
        <v>455.23</v>
      </c>
      <c r="FR7" s="452">
        <v>538.17999999999995</v>
      </c>
      <c r="FS7" s="452">
        <v>377.08</v>
      </c>
      <c r="FT7" s="452">
        <v>167.18</v>
      </c>
      <c r="FU7" s="452">
        <v>99.5</v>
      </c>
      <c r="FV7" s="452">
        <v>70.77</v>
      </c>
      <c r="FW7" s="452">
        <v>221.79</v>
      </c>
      <c r="FX7" s="452">
        <v>185.4</v>
      </c>
      <c r="FY7" s="452">
        <v>74.59</v>
      </c>
      <c r="FZ7" s="452">
        <v>122.9</v>
      </c>
      <c r="GA7" s="452">
        <v>179.99</v>
      </c>
      <c r="GB7" s="452">
        <v>318.82</v>
      </c>
      <c r="GC7" s="452">
        <v>455.23</v>
      </c>
      <c r="GD7" s="452">
        <v>538.17999999999995</v>
      </c>
      <c r="GE7" s="452">
        <v>377.08</v>
      </c>
      <c r="GF7" s="452">
        <v>167.18</v>
      </c>
      <c r="GG7" s="452">
        <v>99.5</v>
      </c>
      <c r="GH7" s="452">
        <v>70.77</v>
      </c>
      <c r="GI7" s="452">
        <v>221.79</v>
      </c>
      <c r="GJ7" s="452">
        <v>185.4</v>
      </c>
      <c r="GK7" s="452">
        <v>74.59</v>
      </c>
      <c r="GL7" s="452">
        <v>122.9</v>
      </c>
      <c r="GM7" s="452">
        <v>179.99</v>
      </c>
      <c r="GN7" s="452">
        <v>318.82</v>
      </c>
      <c r="GO7" s="452">
        <v>455.23</v>
      </c>
      <c r="GP7" s="452">
        <v>538.17999999999995</v>
      </c>
      <c r="GQ7" s="452">
        <v>377.08</v>
      </c>
      <c r="GR7" s="452">
        <v>167.18</v>
      </c>
      <c r="GS7" s="452">
        <v>99.5</v>
      </c>
      <c r="GT7" s="452">
        <v>70.77</v>
      </c>
      <c r="GU7" s="452">
        <v>221.79</v>
      </c>
      <c r="GV7" s="452">
        <v>185.4</v>
      </c>
      <c r="GW7" s="452">
        <v>74.59</v>
      </c>
      <c r="GX7" s="452">
        <v>122.9</v>
      </c>
      <c r="GY7" s="452">
        <v>179.99</v>
      </c>
      <c r="GZ7" s="452">
        <v>318.82</v>
      </c>
      <c r="HA7" s="452">
        <v>455.23</v>
      </c>
      <c r="HB7" s="452">
        <v>538.17999999999995</v>
      </c>
      <c r="HC7" s="452">
        <v>377.08</v>
      </c>
      <c r="HD7" s="452">
        <v>167.18</v>
      </c>
      <c r="HE7" s="452">
        <v>89.22</v>
      </c>
      <c r="HF7" s="452">
        <v>36.26</v>
      </c>
      <c r="HG7" s="452">
        <v>48.75</v>
      </c>
      <c r="HH7" s="452">
        <v>24.79</v>
      </c>
      <c r="HI7" s="452">
        <v>9.4600000000000009</v>
      </c>
      <c r="HJ7" s="452">
        <v>106.49</v>
      </c>
      <c r="HK7" s="452">
        <v>562.92999999999995</v>
      </c>
      <c r="HL7" s="452">
        <v>660.04</v>
      </c>
      <c r="HM7" s="452">
        <v>660.04</v>
      </c>
      <c r="HN7" s="452">
        <v>660.04</v>
      </c>
      <c r="HO7" s="452">
        <v>468.42</v>
      </c>
      <c r="HP7" s="452">
        <v>592.07000000000005</v>
      </c>
      <c r="HQ7" s="452">
        <v>89.22</v>
      </c>
      <c r="HR7" s="452">
        <v>36.26</v>
      </c>
      <c r="HS7" s="452">
        <v>48.75</v>
      </c>
      <c r="HT7" s="452">
        <v>24.79</v>
      </c>
      <c r="HU7" s="452">
        <v>9.4600000000000009</v>
      </c>
      <c r="HV7" s="452">
        <v>106.49</v>
      </c>
      <c r="HW7" s="452">
        <v>562.92999999999995</v>
      </c>
      <c r="HX7" s="452">
        <v>660.04</v>
      </c>
      <c r="HY7" s="452">
        <v>660.04</v>
      </c>
      <c r="HZ7" s="452">
        <v>660.04</v>
      </c>
      <c r="IA7" s="452">
        <v>468.42</v>
      </c>
      <c r="IB7" s="452">
        <v>592.07000000000005</v>
      </c>
      <c r="IC7" s="452">
        <v>89.22</v>
      </c>
      <c r="ID7" s="452">
        <v>36.26</v>
      </c>
      <c r="IE7" s="452">
        <v>48.75</v>
      </c>
      <c r="IF7" s="452">
        <v>24.79</v>
      </c>
      <c r="IG7" s="452">
        <v>9.4600000000000009</v>
      </c>
      <c r="IH7" s="452">
        <v>106.49</v>
      </c>
      <c r="II7" s="452">
        <v>562.92999999999995</v>
      </c>
      <c r="IJ7" s="452">
        <v>660.04</v>
      </c>
      <c r="IK7" s="452">
        <v>660.04</v>
      </c>
      <c r="IL7" s="452">
        <v>660.04</v>
      </c>
      <c r="IM7" s="452">
        <v>468.42</v>
      </c>
      <c r="IN7" s="452">
        <v>592.07000000000005</v>
      </c>
      <c r="IO7" s="452">
        <v>89.22</v>
      </c>
      <c r="IP7" s="452">
        <v>36.26</v>
      </c>
      <c r="IQ7" s="452">
        <v>48.75</v>
      </c>
      <c r="IR7" s="452">
        <v>24.79</v>
      </c>
      <c r="IS7" s="452">
        <v>9.4600000000000009</v>
      </c>
      <c r="IT7" s="452">
        <v>106.49</v>
      </c>
      <c r="IU7" s="452">
        <v>562.92999999999995</v>
      </c>
      <c r="IV7" s="452">
        <v>660.04</v>
      </c>
      <c r="IW7" s="452">
        <v>660.04</v>
      </c>
      <c r="IX7" s="452">
        <v>660.04</v>
      </c>
      <c r="IY7" s="452">
        <v>468.42</v>
      </c>
      <c r="IZ7" s="452">
        <v>592.07000000000005</v>
      </c>
      <c r="JA7" s="452">
        <v>89.22</v>
      </c>
      <c r="JB7" s="452">
        <v>36.26</v>
      </c>
      <c r="JC7" s="452">
        <v>48.75</v>
      </c>
      <c r="JD7" s="452">
        <v>24.79</v>
      </c>
      <c r="JE7" s="452">
        <v>9.4600000000000009</v>
      </c>
      <c r="JF7" s="452">
        <v>106.49</v>
      </c>
      <c r="JG7" s="452">
        <v>562.92999999999995</v>
      </c>
      <c r="JH7" s="452">
        <v>660.04</v>
      </c>
      <c r="JI7" s="452">
        <v>660.04</v>
      </c>
      <c r="JJ7" s="452">
        <v>660.04</v>
      </c>
      <c r="JK7" s="452">
        <v>468.42</v>
      </c>
      <c r="JL7" s="452">
        <v>592.07000000000005</v>
      </c>
      <c r="JM7" s="452">
        <v>89.22</v>
      </c>
      <c r="JN7" s="452">
        <v>36.26</v>
      </c>
      <c r="JO7" s="452">
        <v>48.75</v>
      </c>
      <c r="JP7" s="452">
        <v>24.79</v>
      </c>
      <c r="JQ7" s="452">
        <v>9.4600000000000009</v>
      </c>
      <c r="JR7" s="452">
        <v>106.49</v>
      </c>
      <c r="JS7" s="452">
        <v>562.92999999999995</v>
      </c>
      <c r="JT7" s="452">
        <v>660.04</v>
      </c>
      <c r="JU7" s="452">
        <v>660.04</v>
      </c>
      <c r="JV7" s="452">
        <v>660.04</v>
      </c>
      <c r="JW7" s="452">
        <v>468.42</v>
      </c>
      <c r="JX7" s="452">
        <v>592.07000000000005</v>
      </c>
      <c r="JY7" s="452">
        <v>89.22</v>
      </c>
      <c r="JZ7" s="452">
        <v>36.26</v>
      </c>
      <c r="KA7" s="452">
        <v>48.75</v>
      </c>
      <c r="KB7" s="452">
        <v>24.79</v>
      </c>
      <c r="KC7" s="452">
        <v>9.4600000000000009</v>
      </c>
      <c r="KD7" s="452">
        <v>106.49</v>
      </c>
      <c r="KE7" s="452">
        <v>562.92999999999995</v>
      </c>
      <c r="KF7" s="452">
        <v>660.04</v>
      </c>
      <c r="KG7" s="452">
        <v>660.04</v>
      </c>
      <c r="KH7" s="452">
        <v>660.04</v>
      </c>
      <c r="KI7" s="452">
        <v>468.42</v>
      </c>
      <c r="KJ7" s="452">
        <v>592.07000000000005</v>
      </c>
      <c r="KK7" s="452">
        <v>89.22</v>
      </c>
      <c r="KL7" s="452">
        <v>36.26</v>
      </c>
      <c r="KM7" s="452">
        <v>48.75</v>
      </c>
      <c r="KN7" s="452">
        <v>24.79</v>
      </c>
      <c r="KO7" s="452">
        <v>9.4600000000000009</v>
      </c>
      <c r="KP7" s="452">
        <v>106.49</v>
      </c>
      <c r="KQ7" s="452">
        <v>562.92999999999995</v>
      </c>
      <c r="KR7" s="452">
        <v>660.04</v>
      </c>
      <c r="KS7" s="452">
        <v>660.04</v>
      </c>
      <c r="KT7" s="452">
        <v>660.04</v>
      </c>
      <c r="KU7" s="452">
        <v>468.42</v>
      </c>
      <c r="KV7" s="452">
        <v>592.07000000000005</v>
      </c>
      <c r="KW7" s="452">
        <v>89.22</v>
      </c>
      <c r="KX7" s="452">
        <v>36.26</v>
      </c>
      <c r="KY7" s="452">
        <v>48.75</v>
      </c>
      <c r="KZ7" s="452">
        <v>24.79</v>
      </c>
      <c r="LA7" s="452">
        <v>9.4600000000000009</v>
      </c>
      <c r="LB7" s="452">
        <v>106.49</v>
      </c>
      <c r="LC7" s="452">
        <v>562.92999999999995</v>
      </c>
      <c r="LD7" s="452">
        <v>660.04</v>
      </c>
      <c r="LE7" s="452">
        <v>660.04</v>
      </c>
      <c r="LF7" s="452">
        <v>660.04</v>
      </c>
      <c r="LG7" s="452">
        <v>468.42</v>
      </c>
      <c r="LH7" s="452">
        <v>592.07000000000005</v>
      </c>
      <c r="LI7" s="452">
        <v>89.22</v>
      </c>
      <c r="LJ7" s="452">
        <v>36.26</v>
      </c>
      <c r="LK7" s="452">
        <v>48.75</v>
      </c>
      <c r="LL7" s="452">
        <v>24.79</v>
      </c>
      <c r="LM7" s="452">
        <v>9.4600000000000009</v>
      </c>
      <c r="LN7" s="452">
        <v>106.49</v>
      </c>
      <c r="LO7" s="452">
        <v>562.92999999999995</v>
      </c>
      <c r="LP7" s="452">
        <v>660.04</v>
      </c>
      <c r="LQ7" s="452">
        <v>660.04</v>
      </c>
      <c r="LR7" s="452">
        <v>660.04</v>
      </c>
      <c r="LS7" s="452">
        <v>468.42</v>
      </c>
      <c r="LT7" s="452">
        <v>592.07000000000005</v>
      </c>
      <c r="LU7" s="452">
        <v>89.22</v>
      </c>
      <c r="LV7" s="452">
        <v>36.26</v>
      </c>
      <c r="LW7" s="452">
        <v>48.75</v>
      </c>
      <c r="LX7" s="452">
        <v>24.79</v>
      </c>
      <c r="LY7" s="452">
        <v>9.4600000000000009</v>
      </c>
      <c r="LZ7" s="452">
        <v>106.49</v>
      </c>
      <c r="MA7" s="452">
        <v>562.92999999999995</v>
      </c>
      <c r="MB7" s="452">
        <v>660.04</v>
      </c>
      <c r="MC7" s="452">
        <v>660.04</v>
      </c>
      <c r="MD7" s="452">
        <v>660.04</v>
      </c>
      <c r="ME7" s="452">
        <v>468.42</v>
      </c>
      <c r="MF7" s="452">
        <v>592.07000000000005</v>
      </c>
      <c r="MG7" s="452">
        <v>89.22</v>
      </c>
      <c r="MH7" s="452">
        <v>36.26</v>
      </c>
      <c r="MI7" s="452">
        <v>48.75</v>
      </c>
      <c r="MJ7" s="452">
        <v>24.79</v>
      </c>
      <c r="MK7" s="452">
        <v>9.4600000000000009</v>
      </c>
      <c r="ML7" s="452">
        <v>106.49</v>
      </c>
      <c r="MM7" s="452">
        <v>562.92999999999995</v>
      </c>
      <c r="MN7" s="452">
        <v>660.04</v>
      </c>
      <c r="MO7" s="452">
        <v>660.04</v>
      </c>
      <c r="MP7" s="452">
        <v>660.04</v>
      </c>
      <c r="MQ7" s="452">
        <v>468.42</v>
      </c>
      <c r="MR7" s="452">
        <v>592.07000000000005</v>
      </c>
      <c r="MS7" s="452">
        <v>89.22</v>
      </c>
      <c r="MT7" s="452">
        <v>36.26</v>
      </c>
      <c r="MU7" s="452">
        <v>48.75</v>
      </c>
      <c r="MV7" s="452">
        <v>24.79</v>
      </c>
      <c r="MW7" s="452">
        <v>9.4600000000000009</v>
      </c>
      <c r="MX7" s="452">
        <v>106.49</v>
      </c>
      <c r="MY7" s="452">
        <v>562.92999999999995</v>
      </c>
      <c r="MZ7" s="452">
        <v>660.04</v>
      </c>
      <c r="NA7" s="452">
        <v>660.04</v>
      </c>
      <c r="NB7" s="452">
        <v>660.04</v>
      </c>
      <c r="NC7" s="452">
        <v>468.42</v>
      </c>
      <c r="ND7" s="452">
        <v>592.07000000000005</v>
      </c>
      <c r="NE7" s="452">
        <v>89.22</v>
      </c>
      <c r="NF7" s="452">
        <v>36.26</v>
      </c>
      <c r="NG7" s="452">
        <v>48.75</v>
      </c>
      <c r="NH7" s="452">
        <v>24.79</v>
      </c>
      <c r="NI7" s="452">
        <v>9.4600000000000009</v>
      </c>
      <c r="NJ7" s="452">
        <v>106.49</v>
      </c>
      <c r="NK7" s="452">
        <v>562.92999999999995</v>
      </c>
      <c r="NL7" s="452">
        <v>660.04</v>
      </c>
      <c r="NM7" s="452">
        <v>660.04</v>
      </c>
      <c r="NN7" s="452">
        <v>660.04</v>
      </c>
      <c r="NO7" s="452">
        <v>468.42</v>
      </c>
      <c r="NP7" s="452">
        <v>592.07000000000005</v>
      </c>
      <c r="NQ7" s="452">
        <v>89.22</v>
      </c>
      <c r="NR7" s="452">
        <v>36.26</v>
      </c>
      <c r="NS7" s="452">
        <v>48.75</v>
      </c>
      <c r="NT7" s="452">
        <v>24.79</v>
      </c>
      <c r="NU7" s="452">
        <v>9.4600000000000009</v>
      </c>
      <c r="NV7" s="452">
        <v>106.49</v>
      </c>
      <c r="NW7" s="452">
        <v>562.92999999999995</v>
      </c>
      <c r="NX7" s="452">
        <v>660.04</v>
      </c>
      <c r="NY7" s="452">
        <v>660.04</v>
      </c>
      <c r="NZ7" s="452">
        <v>660.04</v>
      </c>
      <c r="OA7" s="452">
        <v>468.42</v>
      </c>
      <c r="OB7" s="452">
        <v>592.07000000000005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30">
        <f>-PMT(GERAL!$D$5,GERAL!$C$16*12,UHE!O8)*I8*1000-PMT(GERAL!$D$5,12,J8+H8)*1000*I8</f>
        <v>209899860.77292901</v>
      </c>
      <c r="F8" s="430">
        <f t="shared" si="0"/>
        <v>290.47695045765028</v>
      </c>
      <c r="G8" s="431">
        <v>145</v>
      </c>
      <c r="H8" s="432">
        <v>580</v>
      </c>
      <c r="I8" s="428">
        <v>1650</v>
      </c>
      <c r="J8" s="432">
        <v>50</v>
      </c>
      <c r="K8" s="435"/>
      <c r="L8" s="431"/>
      <c r="M8" s="427"/>
      <c r="N8" s="433">
        <v>2032</v>
      </c>
      <c r="O8" s="434">
        <v>10147.090719096886</v>
      </c>
      <c r="AE8" s="449">
        <f t="shared" si="1"/>
        <v>419.58</v>
      </c>
      <c r="AF8" s="450">
        <f t="shared" si="2"/>
        <v>989.86875000000418</v>
      </c>
      <c r="AG8" s="452">
        <v>972.34</v>
      </c>
      <c r="AH8" s="452">
        <v>1531.64</v>
      </c>
      <c r="AI8" s="452">
        <v>1531.64</v>
      </c>
      <c r="AJ8" s="452">
        <v>1531.64</v>
      </c>
      <c r="AK8" s="452">
        <v>1531.64</v>
      </c>
      <c r="AL8" s="452">
        <v>1003.28</v>
      </c>
      <c r="AM8" s="452">
        <v>625.07000000000005</v>
      </c>
      <c r="AN8" s="452">
        <v>498.63</v>
      </c>
      <c r="AO8" s="452">
        <v>438.38</v>
      </c>
      <c r="AP8" s="452">
        <v>462.63</v>
      </c>
      <c r="AQ8" s="452">
        <v>592.78</v>
      </c>
      <c r="AR8" s="452">
        <v>719.97</v>
      </c>
      <c r="AS8" s="452">
        <v>972.34</v>
      </c>
      <c r="AT8" s="452">
        <v>1531.64</v>
      </c>
      <c r="AU8" s="452">
        <v>1531.64</v>
      </c>
      <c r="AV8" s="452">
        <v>1531.64</v>
      </c>
      <c r="AW8" s="452">
        <v>1531.64</v>
      </c>
      <c r="AX8" s="452">
        <v>1003.28</v>
      </c>
      <c r="AY8" s="452">
        <v>625.07000000000005</v>
      </c>
      <c r="AZ8" s="452">
        <v>498.63</v>
      </c>
      <c r="BA8" s="452">
        <v>438.38</v>
      </c>
      <c r="BB8" s="452">
        <v>462.63</v>
      </c>
      <c r="BC8" s="452">
        <v>592.78</v>
      </c>
      <c r="BD8" s="452">
        <v>719.97</v>
      </c>
      <c r="BE8" s="452">
        <v>972.34</v>
      </c>
      <c r="BF8" s="452">
        <v>1531.64</v>
      </c>
      <c r="BG8" s="452">
        <v>1531.64</v>
      </c>
      <c r="BH8" s="452">
        <v>1531.64</v>
      </c>
      <c r="BI8" s="452">
        <v>1531.64</v>
      </c>
      <c r="BJ8" s="452">
        <v>1003.28</v>
      </c>
      <c r="BK8" s="452">
        <v>625.07000000000005</v>
      </c>
      <c r="BL8" s="452">
        <v>498.63</v>
      </c>
      <c r="BM8" s="452">
        <v>438.38</v>
      </c>
      <c r="BN8" s="452">
        <v>462.63</v>
      </c>
      <c r="BO8" s="452">
        <v>592.78</v>
      </c>
      <c r="BP8" s="452">
        <v>719.97</v>
      </c>
      <c r="BQ8" s="452">
        <v>972.34</v>
      </c>
      <c r="BR8" s="452">
        <v>1531.64</v>
      </c>
      <c r="BS8" s="452">
        <v>1531.64</v>
      </c>
      <c r="BT8" s="452">
        <v>1531.64</v>
      </c>
      <c r="BU8" s="452">
        <v>1531.64</v>
      </c>
      <c r="BV8" s="452">
        <v>1003.28</v>
      </c>
      <c r="BW8" s="452">
        <v>625.07000000000005</v>
      </c>
      <c r="BX8" s="452">
        <v>498.63</v>
      </c>
      <c r="BY8" s="452">
        <v>438.38</v>
      </c>
      <c r="BZ8" s="452">
        <v>462.63</v>
      </c>
      <c r="CA8" s="452">
        <v>592.78</v>
      </c>
      <c r="CB8" s="452">
        <v>719.97</v>
      </c>
      <c r="CC8" s="452">
        <v>972.34</v>
      </c>
      <c r="CD8" s="452">
        <v>1531.64</v>
      </c>
      <c r="CE8" s="452">
        <v>1531.64</v>
      </c>
      <c r="CF8" s="452">
        <v>1531.64</v>
      </c>
      <c r="CG8" s="452">
        <v>1531.64</v>
      </c>
      <c r="CH8" s="452">
        <v>1003.28</v>
      </c>
      <c r="CI8" s="452">
        <v>625.07000000000005</v>
      </c>
      <c r="CJ8" s="452">
        <v>498.63</v>
      </c>
      <c r="CK8" s="452">
        <v>438.38</v>
      </c>
      <c r="CL8" s="452">
        <v>462.63</v>
      </c>
      <c r="CM8" s="452">
        <v>592.78</v>
      </c>
      <c r="CN8" s="452">
        <v>719.97</v>
      </c>
      <c r="CO8" s="452">
        <v>972.34</v>
      </c>
      <c r="CP8" s="452">
        <v>1531.64</v>
      </c>
      <c r="CQ8" s="452">
        <v>1531.64</v>
      </c>
      <c r="CR8" s="452">
        <v>1531.64</v>
      </c>
      <c r="CS8" s="452">
        <v>1531.64</v>
      </c>
      <c r="CT8" s="452">
        <v>1003.28</v>
      </c>
      <c r="CU8" s="452">
        <v>625.07000000000005</v>
      </c>
      <c r="CV8" s="452">
        <v>498.63</v>
      </c>
      <c r="CW8" s="452">
        <v>438.38</v>
      </c>
      <c r="CX8" s="452">
        <v>462.63</v>
      </c>
      <c r="CY8" s="452">
        <v>592.78</v>
      </c>
      <c r="CZ8" s="452">
        <v>719.97</v>
      </c>
      <c r="DA8" s="452">
        <v>972.34</v>
      </c>
      <c r="DB8" s="452">
        <v>1531.64</v>
      </c>
      <c r="DC8" s="452">
        <v>1531.64</v>
      </c>
      <c r="DD8" s="452">
        <v>1531.64</v>
      </c>
      <c r="DE8" s="452">
        <v>1531.64</v>
      </c>
      <c r="DF8" s="452">
        <v>1003.28</v>
      </c>
      <c r="DG8" s="452">
        <v>625.07000000000005</v>
      </c>
      <c r="DH8" s="452">
        <v>498.63</v>
      </c>
      <c r="DI8" s="452">
        <v>438.38</v>
      </c>
      <c r="DJ8" s="452">
        <v>462.63</v>
      </c>
      <c r="DK8" s="452">
        <v>592.78</v>
      </c>
      <c r="DL8" s="452">
        <v>719.97</v>
      </c>
      <c r="DM8" s="452">
        <v>972.34</v>
      </c>
      <c r="DN8" s="452">
        <v>1531.64</v>
      </c>
      <c r="DO8" s="452">
        <v>1531.64</v>
      </c>
      <c r="DP8" s="452">
        <v>1531.64</v>
      </c>
      <c r="DQ8" s="452">
        <v>1531.64</v>
      </c>
      <c r="DR8" s="452">
        <v>1003.28</v>
      </c>
      <c r="DS8" s="452">
        <v>625.07000000000005</v>
      </c>
      <c r="DT8" s="452">
        <v>498.63</v>
      </c>
      <c r="DU8" s="452">
        <v>438.38</v>
      </c>
      <c r="DV8" s="452">
        <v>462.63</v>
      </c>
      <c r="DW8" s="452">
        <v>592.78</v>
      </c>
      <c r="DX8" s="452">
        <v>719.97</v>
      </c>
      <c r="DY8" s="452">
        <v>972.34</v>
      </c>
      <c r="DZ8" s="452">
        <v>1531.64</v>
      </c>
      <c r="EA8" s="452">
        <v>1531.64</v>
      </c>
      <c r="EB8" s="452">
        <v>1531.64</v>
      </c>
      <c r="EC8" s="452">
        <v>1531.64</v>
      </c>
      <c r="ED8" s="452">
        <v>1003.28</v>
      </c>
      <c r="EE8" s="452">
        <v>625.07000000000005</v>
      </c>
      <c r="EF8" s="452">
        <v>498.63</v>
      </c>
      <c r="EG8" s="452">
        <v>438.38</v>
      </c>
      <c r="EH8" s="452">
        <v>462.63</v>
      </c>
      <c r="EI8" s="452">
        <v>592.78</v>
      </c>
      <c r="EJ8" s="452">
        <v>719.97</v>
      </c>
      <c r="EK8" s="452">
        <v>972.34</v>
      </c>
      <c r="EL8" s="452">
        <v>1531.64</v>
      </c>
      <c r="EM8" s="452">
        <v>1531.64</v>
      </c>
      <c r="EN8" s="452">
        <v>1531.64</v>
      </c>
      <c r="EO8" s="452">
        <v>1531.64</v>
      </c>
      <c r="EP8" s="452">
        <v>1003.28</v>
      </c>
      <c r="EQ8" s="452">
        <v>625.07000000000005</v>
      </c>
      <c r="ER8" s="452">
        <v>498.63</v>
      </c>
      <c r="ES8" s="452">
        <v>438.38</v>
      </c>
      <c r="ET8" s="452">
        <v>462.63</v>
      </c>
      <c r="EU8" s="452">
        <v>592.78</v>
      </c>
      <c r="EV8" s="452">
        <v>719.97</v>
      </c>
      <c r="EW8" s="452">
        <v>972.34</v>
      </c>
      <c r="EX8" s="452">
        <v>1531.64</v>
      </c>
      <c r="EY8" s="452">
        <v>1531.64</v>
      </c>
      <c r="EZ8" s="452">
        <v>1531.64</v>
      </c>
      <c r="FA8" s="452">
        <v>1531.64</v>
      </c>
      <c r="FB8" s="452">
        <v>1003.28</v>
      </c>
      <c r="FC8" s="452">
        <v>625.07000000000005</v>
      </c>
      <c r="FD8" s="452">
        <v>498.63</v>
      </c>
      <c r="FE8" s="452">
        <v>438.38</v>
      </c>
      <c r="FF8" s="452">
        <v>462.63</v>
      </c>
      <c r="FG8" s="452">
        <v>592.78</v>
      </c>
      <c r="FH8" s="452">
        <v>719.97</v>
      </c>
      <c r="FI8" s="452">
        <v>972.34</v>
      </c>
      <c r="FJ8" s="452">
        <v>1531.64</v>
      </c>
      <c r="FK8" s="452">
        <v>1531.64</v>
      </c>
      <c r="FL8" s="452">
        <v>1531.64</v>
      </c>
      <c r="FM8" s="452">
        <v>1531.64</v>
      </c>
      <c r="FN8" s="452">
        <v>1003.28</v>
      </c>
      <c r="FO8" s="452">
        <v>625.07000000000005</v>
      </c>
      <c r="FP8" s="452">
        <v>498.63</v>
      </c>
      <c r="FQ8" s="452">
        <v>438.38</v>
      </c>
      <c r="FR8" s="452">
        <v>462.63</v>
      </c>
      <c r="FS8" s="452">
        <v>592.78</v>
      </c>
      <c r="FT8" s="452">
        <v>719.97</v>
      </c>
      <c r="FU8" s="452">
        <v>972.34</v>
      </c>
      <c r="FV8" s="452">
        <v>1531.64</v>
      </c>
      <c r="FW8" s="452">
        <v>1531.64</v>
      </c>
      <c r="FX8" s="452">
        <v>1531.64</v>
      </c>
      <c r="FY8" s="452">
        <v>1531.64</v>
      </c>
      <c r="FZ8" s="452">
        <v>1003.28</v>
      </c>
      <c r="GA8" s="452">
        <v>625.07000000000005</v>
      </c>
      <c r="GB8" s="452">
        <v>498.63</v>
      </c>
      <c r="GC8" s="452">
        <v>438.38</v>
      </c>
      <c r="GD8" s="452">
        <v>462.63</v>
      </c>
      <c r="GE8" s="452">
        <v>592.78</v>
      </c>
      <c r="GF8" s="452">
        <v>719.97</v>
      </c>
      <c r="GG8" s="452">
        <v>972.34</v>
      </c>
      <c r="GH8" s="452">
        <v>1531.64</v>
      </c>
      <c r="GI8" s="452">
        <v>1531.64</v>
      </c>
      <c r="GJ8" s="452">
        <v>1531.64</v>
      </c>
      <c r="GK8" s="452">
        <v>1531.64</v>
      </c>
      <c r="GL8" s="452">
        <v>1003.28</v>
      </c>
      <c r="GM8" s="452">
        <v>625.07000000000005</v>
      </c>
      <c r="GN8" s="452">
        <v>498.63</v>
      </c>
      <c r="GO8" s="452">
        <v>438.38</v>
      </c>
      <c r="GP8" s="452">
        <v>462.63</v>
      </c>
      <c r="GQ8" s="452">
        <v>592.78</v>
      </c>
      <c r="GR8" s="452">
        <v>719.97</v>
      </c>
      <c r="GS8" s="452">
        <v>972.34</v>
      </c>
      <c r="GT8" s="452">
        <v>1531.64</v>
      </c>
      <c r="GU8" s="452">
        <v>1531.64</v>
      </c>
      <c r="GV8" s="452">
        <v>1531.64</v>
      </c>
      <c r="GW8" s="452">
        <v>1531.64</v>
      </c>
      <c r="GX8" s="452">
        <v>1003.28</v>
      </c>
      <c r="GY8" s="452">
        <v>625.07000000000005</v>
      </c>
      <c r="GZ8" s="452">
        <v>498.63</v>
      </c>
      <c r="HA8" s="452">
        <v>438.38</v>
      </c>
      <c r="HB8" s="452">
        <v>462.63</v>
      </c>
      <c r="HC8" s="452">
        <v>592.78</v>
      </c>
      <c r="HD8" s="452">
        <v>719.97</v>
      </c>
      <c r="HE8" s="452">
        <v>1157.54</v>
      </c>
      <c r="HF8" s="452">
        <v>1531.64</v>
      </c>
      <c r="HG8" s="452">
        <v>1531.64</v>
      </c>
      <c r="HH8" s="452">
        <v>1531.64</v>
      </c>
      <c r="HI8" s="452">
        <v>1531.64</v>
      </c>
      <c r="HJ8" s="452">
        <v>1115.8900000000001</v>
      </c>
      <c r="HK8" s="452">
        <v>645.25</v>
      </c>
      <c r="HL8" s="452">
        <v>501.13</v>
      </c>
      <c r="HM8" s="452">
        <v>433.59</v>
      </c>
      <c r="HN8" s="452">
        <v>419.58</v>
      </c>
      <c r="HO8" s="452">
        <v>689.95</v>
      </c>
      <c r="HP8" s="452">
        <v>1227.72</v>
      </c>
      <c r="HQ8" s="452">
        <v>1157.54</v>
      </c>
      <c r="HR8" s="452">
        <v>1531.64</v>
      </c>
      <c r="HS8" s="452">
        <v>1531.64</v>
      </c>
      <c r="HT8" s="452">
        <v>1531.64</v>
      </c>
      <c r="HU8" s="452">
        <v>1531.64</v>
      </c>
      <c r="HV8" s="452">
        <v>1115.8900000000001</v>
      </c>
      <c r="HW8" s="452">
        <v>645.25</v>
      </c>
      <c r="HX8" s="452">
        <v>501.13</v>
      </c>
      <c r="HY8" s="452">
        <v>433.59</v>
      </c>
      <c r="HZ8" s="452">
        <v>419.58</v>
      </c>
      <c r="IA8" s="452">
        <v>689.95</v>
      </c>
      <c r="IB8" s="452">
        <v>1227.72</v>
      </c>
      <c r="IC8" s="452">
        <v>1157.54</v>
      </c>
      <c r="ID8" s="452">
        <v>1531.64</v>
      </c>
      <c r="IE8" s="452">
        <v>1531.64</v>
      </c>
      <c r="IF8" s="452">
        <v>1531.64</v>
      </c>
      <c r="IG8" s="452">
        <v>1531.64</v>
      </c>
      <c r="IH8" s="452">
        <v>1115.8900000000001</v>
      </c>
      <c r="II8" s="452">
        <v>645.25</v>
      </c>
      <c r="IJ8" s="452">
        <v>501.13</v>
      </c>
      <c r="IK8" s="452">
        <v>433.59</v>
      </c>
      <c r="IL8" s="452">
        <v>419.58</v>
      </c>
      <c r="IM8" s="452">
        <v>689.95</v>
      </c>
      <c r="IN8" s="452">
        <v>1227.72</v>
      </c>
      <c r="IO8" s="452">
        <v>1157.54</v>
      </c>
      <c r="IP8" s="452">
        <v>1531.64</v>
      </c>
      <c r="IQ8" s="452">
        <v>1531.64</v>
      </c>
      <c r="IR8" s="452">
        <v>1531.64</v>
      </c>
      <c r="IS8" s="452">
        <v>1531.64</v>
      </c>
      <c r="IT8" s="452">
        <v>1115.8900000000001</v>
      </c>
      <c r="IU8" s="452">
        <v>645.25</v>
      </c>
      <c r="IV8" s="452">
        <v>501.13</v>
      </c>
      <c r="IW8" s="452">
        <v>433.59</v>
      </c>
      <c r="IX8" s="452">
        <v>419.58</v>
      </c>
      <c r="IY8" s="452">
        <v>689.95</v>
      </c>
      <c r="IZ8" s="452">
        <v>1227.72</v>
      </c>
      <c r="JA8" s="452">
        <v>1157.54</v>
      </c>
      <c r="JB8" s="452">
        <v>1531.64</v>
      </c>
      <c r="JC8" s="452">
        <v>1531.64</v>
      </c>
      <c r="JD8" s="452">
        <v>1531.64</v>
      </c>
      <c r="JE8" s="452">
        <v>1531.64</v>
      </c>
      <c r="JF8" s="452">
        <v>1115.8900000000001</v>
      </c>
      <c r="JG8" s="452">
        <v>645.25</v>
      </c>
      <c r="JH8" s="452">
        <v>501.13</v>
      </c>
      <c r="JI8" s="452">
        <v>433.59</v>
      </c>
      <c r="JJ8" s="452">
        <v>419.58</v>
      </c>
      <c r="JK8" s="452">
        <v>689.95</v>
      </c>
      <c r="JL8" s="452">
        <v>1227.72</v>
      </c>
      <c r="JM8" s="452">
        <v>1157.54</v>
      </c>
      <c r="JN8" s="452">
        <v>1531.64</v>
      </c>
      <c r="JO8" s="452">
        <v>1531.64</v>
      </c>
      <c r="JP8" s="452">
        <v>1531.64</v>
      </c>
      <c r="JQ8" s="452">
        <v>1531.64</v>
      </c>
      <c r="JR8" s="452">
        <v>1115.8900000000001</v>
      </c>
      <c r="JS8" s="452">
        <v>645.25</v>
      </c>
      <c r="JT8" s="452">
        <v>501.13</v>
      </c>
      <c r="JU8" s="452">
        <v>433.59</v>
      </c>
      <c r="JV8" s="452">
        <v>419.58</v>
      </c>
      <c r="JW8" s="452">
        <v>689.95</v>
      </c>
      <c r="JX8" s="452">
        <v>1227.72</v>
      </c>
      <c r="JY8" s="452">
        <v>1157.54</v>
      </c>
      <c r="JZ8" s="452">
        <v>1531.64</v>
      </c>
      <c r="KA8" s="452">
        <v>1531.64</v>
      </c>
      <c r="KB8" s="452">
        <v>1531.64</v>
      </c>
      <c r="KC8" s="452">
        <v>1531.64</v>
      </c>
      <c r="KD8" s="452">
        <v>1115.8900000000001</v>
      </c>
      <c r="KE8" s="452">
        <v>645.25</v>
      </c>
      <c r="KF8" s="452">
        <v>501.13</v>
      </c>
      <c r="KG8" s="452">
        <v>433.59</v>
      </c>
      <c r="KH8" s="452">
        <v>419.58</v>
      </c>
      <c r="KI8" s="452">
        <v>689.95</v>
      </c>
      <c r="KJ8" s="452">
        <v>1227.72</v>
      </c>
      <c r="KK8" s="452">
        <v>1157.54</v>
      </c>
      <c r="KL8" s="452">
        <v>1531.64</v>
      </c>
      <c r="KM8" s="452">
        <v>1531.64</v>
      </c>
      <c r="KN8" s="452">
        <v>1531.64</v>
      </c>
      <c r="KO8" s="452">
        <v>1531.64</v>
      </c>
      <c r="KP8" s="452">
        <v>1115.8900000000001</v>
      </c>
      <c r="KQ8" s="452">
        <v>645.25</v>
      </c>
      <c r="KR8" s="452">
        <v>501.13</v>
      </c>
      <c r="KS8" s="452">
        <v>433.59</v>
      </c>
      <c r="KT8" s="452">
        <v>419.58</v>
      </c>
      <c r="KU8" s="452">
        <v>689.95</v>
      </c>
      <c r="KV8" s="452">
        <v>1227.72</v>
      </c>
      <c r="KW8" s="452">
        <v>1157.54</v>
      </c>
      <c r="KX8" s="452">
        <v>1531.64</v>
      </c>
      <c r="KY8" s="452">
        <v>1531.64</v>
      </c>
      <c r="KZ8" s="452">
        <v>1531.64</v>
      </c>
      <c r="LA8" s="452">
        <v>1531.64</v>
      </c>
      <c r="LB8" s="452">
        <v>1115.8900000000001</v>
      </c>
      <c r="LC8" s="452">
        <v>645.25</v>
      </c>
      <c r="LD8" s="452">
        <v>501.13</v>
      </c>
      <c r="LE8" s="452">
        <v>433.59</v>
      </c>
      <c r="LF8" s="452">
        <v>419.58</v>
      </c>
      <c r="LG8" s="452">
        <v>689.95</v>
      </c>
      <c r="LH8" s="452">
        <v>1227.72</v>
      </c>
      <c r="LI8" s="452">
        <v>1157.54</v>
      </c>
      <c r="LJ8" s="452">
        <v>1531.64</v>
      </c>
      <c r="LK8" s="452">
        <v>1531.64</v>
      </c>
      <c r="LL8" s="452">
        <v>1531.64</v>
      </c>
      <c r="LM8" s="452">
        <v>1531.64</v>
      </c>
      <c r="LN8" s="452">
        <v>1115.8900000000001</v>
      </c>
      <c r="LO8" s="452">
        <v>645.25</v>
      </c>
      <c r="LP8" s="452">
        <v>501.13</v>
      </c>
      <c r="LQ8" s="452">
        <v>433.59</v>
      </c>
      <c r="LR8" s="452">
        <v>419.58</v>
      </c>
      <c r="LS8" s="452">
        <v>689.95</v>
      </c>
      <c r="LT8" s="452">
        <v>1227.72</v>
      </c>
      <c r="LU8" s="452">
        <v>1157.54</v>
      </c>
      <c r="LV8" s="452">
        <v>1531.64</v>
      </c>
      <c r="LW8" s="452">
        <v>1531.64</v>
      </c>
      <c r="LX8" s="452">
        <v>1531.64</v>
      </c>
      <c r="LY8" s="452">
        <v>1531.64</v>
      </c>
      <c r="LZ8" s="452">
        <v>1115.8900000000001</v>
      </c>
      <c r="MA8" s="452">
        <v>645.25</v>
      </c>
      <c r="MB8" s="452">
        <v>501.13</v>
      </c>
      <c r="MC8" s="452">
        <v>433.59</v>
      </c>
      <c r="MD8" s="452">
        <v>419.58</v>
      </c>
      <c r="ME8" s="452">
        <v>689.95</v>
      </c>
      <c r="MF8" s="452">
        <v>1227.72</v>
      </c>
      <c r="MG8" s="452">
        <v>1157.54</v>
      </c>
      <c r="MH8" s="452">
        <v>1531.64</v>
      </c>
      <c r="MI8" s="452">
        <v>1531.64</v>
      </c>
      <c r="MJ8" s="452">
        <v>1531.64</v>
      </c>
      <c r="MK8" s="452">
        <v>1531.64</v>
      </c>
      <c r="ML8" s="452">
        <v>1115.8900000000001</v>
      </c>
      <c r="MM8" s="452">
        <v>645.25</v>
      </c>
      <c r="MN8" s="452">
        <v>501.13</v>
      </c>
      <c r="MO8" s="452">
        <v>433.59</v>
      </c>
      <c r="MP8" s="452">
        <v>419.58</v>
      </c>
      <c r="MQ8" s="452">
        <v>689.95</v>
      </c>
      <c r="MR8" s="452">
        <v>1227.72</v>
      </c>
      <c r="MS8" s="452">
        <v>1157.54</v>
      </c>
      <c r="MT8" s="452">
        <v>1531.64</v>
      </c>
      <c r="MU8" s="452">
        <v>1531.64</v>
      </c>
      <c r="MV8" s="452">
        <v>1531.64</v>
      </c>
      <c r="MW8" s="452">
        <v>1531.64</v>
      </c>
      <c r="MX8" s="452">
        <v>1115.8900000000001</v>
      </c>
      <c r="MY8" s="452">
        <v>645.25</v>
      </c>
      <c r="MZ8" s="452">
        <v>501.13</v>
      </c>
      <c r="NA8" s="452">
        <v>433.59</v>
      </c>
      <c r="NB8" s="452">
        <v>419.58</v>
      </c>
      <c r="NC8" s="452">
        <v>689.95</v>
      </c>
      <c r="ND8" s="452">
        <v>1227.72</v>
      </c>
      <c r="NE8" s="452">
        <v>1157.54</v>
      </c>
      <c r="NF8" s="452">
        <v>1531.64</v>
      </c>
      <c r="NG8" s="452">
        <v>1531.64</v>
      </c>
      <c r="NH8" s="452">
        <v>1531.64</v>
      </c>
      <c r="NI8" s="452">
        <v>1531.64</v>
      </c>
      <c r="NJ8" s="452">
        <v>1115.8900000000001</v>
      </c>
      <c r="NK8" s="452">
        <v>645.25</v>
      </c>
      <c r="NL8" s="452">
        <v>501.13</v>
      </c>
      <c r="NM8" s="452">
        <v>433.59</v>
      </c>
      <c r="NN8" s="452">
        <v>419.58</v>
      </c>
      <c r="NO8" s="452">
        <v>689.95</v>
      </c>
      <c r="NP8" s="452">
        <v>1227.72</v>
      </c>
      <c r="NQ8" s="452">
        <v>1157.54</v>
      </c>
      <c r="NR8" s="452">
        <v>1531.64</v>
      </c>
      <c r="NS8" s="452">
        <v>1531.64</v>
      </c>
      <c r="NT8" s="452">
        <v>1531.64</v>
      </c>
      <c r="NU8" s="452">
        <v>1531.64</v>
      </c>
      <c r="NV8" s="452">
        <v>1115.8900000000001</v>
      </c>
      <c r="NW8" s="452">
        <v>645.25</v>
      </c>
      <c r="NX8" s="452">
        <v>501.13</v>
      </c>
      <c r="NY8" s="452">
        <v>433.59</v>
      </c>
      <c r="NZ8" s="452">
        <v>419.58</v>
      </c>
      <c r="OA8" s="452">
        <v>689.95</v>
      </c>
      <c r="OB8" s="452">
        <v>1227.72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30">
        <f>-PMT(GERAL!$D$5,GERAL!$C$16*12,UHE!O9)*I9*1000-PMT(GERAL!$D$5,12,J9+H9)*1000*I9</f>
        <v>16426805.712942388</v>
      </c>
      <c r="F9" s="430">
        <f t="shared" si="0"/>
        <v>293.18706313412639</v>
      </c>
      <c r="G9" s="431">
        <v>145</v>
      </c>
      <c r="H9" s="432">
        <v>580</v>
      </c>
      <c r="I9" s="428">
        <v>125</v>
      </c>
      <c r="J9" s="432">
        <v>50</v>
      </c>
      <c r="K9" s="428"/>
      <c r="L9" s="431"/>
      <c r="M9" s="427"/>
      <c r="N9" s="433">
        <v>2032</v>
      </c>
      <c r="O9" s="434">
        <v>10735.335508571376</v>
      </c>
      <c r="AE9" s="449">
        <f t="shared" si="1"/>
        <v>31.65</v>
      </c>
      <c r="AF9" s="450">
        <f t="shared" si="2"/>
        <v>76.751250000000056</v>
      </c>
      <c r="AG9" s="452">
        <v>86.25</v>
      </c>
      <c r="AH9" s="452">
        <v>102.64</v>
      </c>
      <c r="AI9" s="452">
        <v>76.400000000000006</v>
      </c>
      <c r="AJ9" s="452">
        <v>64.64</v>
      </c>
      <c r="AK9" s="452">
        <v>44.73</v>
      </c>
      <c r="AL9" s="452">
        <v>51.23</v>
      </c>
      <c r="AM9" s="452">
        <v>40.35</v>
      </c>
      <c r="AN9" s="452">
        <v>34.229999999999997</v>
      </c>
      <c r="AO9" s="452">
        <v>31.65</v>
      </c>
      <c r="AP9" s="452">
        <v>63.62</v>
      </c>
      <c r="AQ9" s="452">
        <v>84.39</v>
      </c>
      <c r="AR9" s="452">
        <v>99.6</v>
      </c>
      <c r="AS9" s="452">
        <v>86.25</v>
      </c>
      <c r="AT9" s="452">
        <v>102.64</v>
      </c>
      <c r="AU9" s="452">
        <v>76.400000000000006</v>
      </c>
      <c r="AV9" s="452">
        <v>64.64</v>
      </c>
      <c r="AW9" s="452">
        <v>44.73</v>
      </c>
      <c r="AX9" s="452">
        <v>51.23</v>
      </c>
      <c r="AY9" s="452">
        <v>40.35</v>
      </c>
      <c r="AZ9" s="452">
        <v>34.229999999999997</v>
      </c>
      <c r="BA9" s="452">
        <v>31.65</v>
      </c>
      <c r="BB9" s="452">
        <v>63.62</v>
      </c>
      <c r="BC9" s="452">
        <v>84.39</v>
      </c>
      <c r="BD9" s="452">
        <v>99.6</v>
      </c>
      <c r="BE9" s="452">
        <v>86.25</v>
      </c>
      <c r="BF9" s="452">
        <v>102.64</v>
      </c>
      <c r="BG9" s="452">
        <v>76.400000000000006</v>
      </c>
      <c r="BH9" s="452">
        <v>64.64</v>
      </c>
      <c r="BI9" s="452">
        <v>44.73</v>
      </c>
      <c r="BJ9" s="452">
        <v>51.23</v>
      </c>
      <c r="BK9" s="452">
        <v>40.35</v>
      </c>
      <c r="BL9" s="452">
        <v>34.229999999999997</v>
      </c>
      <c r="BM9" s="452">
        <v>31.65</v>
      </c>
      <c r="BN9" s="452">
        <v>63.62</v>
      </c>
      <c r="BO9" s="452">
        <v>84.39</v>
      </c>
      <c r="BP9" s="452">
        <v>99.6</v>
      </c>
      <c r="BQ9" s="452">
        <v>86.25</v>
      </c>
      <c r="BR9" s="452">
        <v>102.64</v>
      </c>
      <c r="BS9" s="452">
        <v>76.400000000000006</v>
      </c>
      <c r="BT9" s="452">
        <v>64.64</v>
      </c>
      <c r="BU9" s="452">
        <v>44.73</v>
      </c>
      <c r="BV9" s="452">
        <v>51.23</v>
      </c>
      <c r="BW9" s="452">
        <v>40.35</v>
      </c>
      <c r="BX9" s="452">
        <v>34.229999999999997</v>
      </c>
      <c r="BY9" s="452">
        <v>31.65</v>
      </c>
      <c r="BZ9" s="452">
        <v>63.62</v>
      </c>
      <c r="CA9" s="452">
        <v>84.39</v>
      </c>
      <c r="CB9" s="452">
        <v>99.6</v>
      </c>
      <c r="CC9" s="452">
        <v>86.25</v>
      </c>
      <c r="CD9" s="452">
        <v>102.64</v>
      </c>
      <c r="CE9" s="452">
        <v>76.400000000000006</v>
      </c>
      <c r="CF9" s="452">
        <v>64.64</v>
      </c>
      <c r="CG9" s="452">
        <v>44.73</v>
      </c>
      <c r="CH9" s="452">
        <v>51.23</v>
      </c>
      <c r="CI9" s="452">
        <v>40.35</v>
      </c>
      <c r="CJ9" s="452">
        <v>34.229999999999997</v>
      </c>
      <c r="CK9" s="452">
        <v>31.65</v>
      </c>
      <c r="CL9" s="452">
        <v>63.62</v>
      </c>
      <c r="CM9" s="452">
        <v>84.39</v>
      </c>
      <c r="CN9" s="452">
        <v>99.6</v>
      </c>
      <c r="CO9" s="452">
        <v>86.25</v>
      </c>
      <c r="CP9" s="452">
        <v>102.64</v>
      </c>
      <c r="CQ9" s="452">
        <v>76.400000000000006</v>
      </c>
      <c r="CR9" s="452">
        <v>64.64</v>
      </c>
      <c r="CS9" s="452">
        <v>44.73</v>
      </c>
      <c r="CT9" s="452">
        <v>51.23</v>
      </c>
      <c r="CU9" s="452">
        <v>40.35</v>
      </c>
      <c r="CV9" s="452">
        <v>34.229999999999997</v>
      </c>
      <c r="CW9" s="452">
        <v>31.65</v>
      </c>
      <c r="CX9" s="452">
        <v>63.62</v>
      </c>
      <c r="CY9" s="452">
        <v>84.39</v>
      </c>
      <c r="CZ9" s="452">
        <v>99.6</v>
      </c>
      <c r="DA9" s="452">
        <v>86.25</v>
      </c>
      <c r="DB9" s="452">
        <v>102.64</v>
      </c>
      <c r="DC9" s="452">
        <v>76.400000000000006</v>
      </c>
      <c r="DD9" s="452">
        <v>64.64</v>
      </c>
      <c r="DE9" s="452">
        <v>44.73</v>
      </c>
      <c r="DF9" s="452">
        <v>51.23</v>
      </c>
      <c r="DG9" s="452">
        <v>40.35</v>
      </c>
      <c r="DH9" s="452">
        <v>34.229999999999997</v>
      </c>
      <c r="DI9" s="452">
        <v>31.65</v>
      </c>
      <c r="DJ9" s="452">
        <v>63.62</v>
      </c>
      <c r="DK9" s="452">
        <v>84.39</v>
      </c>
      <c r="DL9" s="452">
        <v>99.6</v>
      </c>
      <c r="DM9" s="452">
        <v>86.25</v>
      </c>
      <c r="DN9" s="452">
        <v>102.64</v>
      </c>
      <c r="DO9" s="452">
        <v>76.400000000000006</v>
      </c>
      <c r="DP9" s="452">
        <v>64.64</v>
      </c>
      <c r="DQ9" s="452">
        <v>44.73</v>
      </c>
      <c r="DR9" s="452">
        <v>51.23</v>
      </c>
      <c r="DS9" s="452">
        <v>40.35</v>
      </c>
      <c r="DT9" s="452">
        <v>34.229999999999997</v>
      </c>
      <c r="DU9" s="452">
        <v>31.65</v>
      </c>
      <c r="DV9" s="452">
        <v>63.62</v>
      </c>
      <c r="DW9" s="452">
        <v>84.39</v>
      </c>
      <c r="DX9" s="452">
        <v>99.6</v>
      </c>
      <c r="DY9" s="452">
        <v>86.25</v>
      </c>
      <c r="DZ9" s="452">
        <v>102.64</v>
      </c>
      <c r="EA9" s="452">
        <v>76.400000000000006</v>
      </c>
      <c r="EB9" s="452">
        <v>64.64</v>
      </c>
      <c r="EC9" s="452">
        <v>44.73</v>
      </c>
      <c r="ED9" s="452">
        <v>51.23</v>
      </c>
      <c r="EE9" s="452">
        <v>40.35</v>
      </c>
      <c r="EF9" s="452">
        <v>34.229999999999997</v>
      </c>
      <c r="EG9" s="452">
        <v>31.65</v>
      </c>
      <c r="EH9" s="452">
        <v>63.62</v>
      </c>
      <c r="EI9" s="452">
        <v>84.39</v>
      </c>
      <c r="EJ9" s="452">
        <v>99.6</v>
      </c>
      <c r="EK9" s="452">
        <v>86.25</v>
      </c>
      <c r="EL9" s="452">
        <v>102.64</v>
      </c>
      <c r="EM9" s="452">
        <v>76.400000000000006</v>
      </c>
      <c r="EN9" s="452">
        <v>64.64</v>
      </c>
      <c r="EO9" s="452">
        <v>44.73</v>
      </c>
      <c r="EP9" s="452">
        <v>51.23</v>
      </c>
      <c r="EQ9" s="452">
        <v>40.35</v>
      </c>
      <c r="ER9" s="452">
        <v>34.229999999999997</v>
      </c>
      <c r="ES9" s="452">
        <v>31.65</v>
      </c>
      <c r="ET9" s="452">
        <v>63.62</v>
      </c>
      <c r="EU9" s="452">
        <v>84.39</v>
      </c>
      <c r="EV9" s="452">
        <v>99.6</v>
      </c>
      <c r="EW9" s="452">
        <v>86.25</v>
      </c>
      <c r="EX9" s="452">
        <v>102.64</v>
      </c>
      <c r="EY9" s="452">
        <v>76.400000000000006</v>
      </c>
      <c r="EZ9" s="452">
        <v>64.64</v>
      </c>
      <c r="FA9" s="452">
        <v>44.73</v>
      </c>
      <c r="FB9" s="452">
        <v>51.23</v>
      </c>
      <c r="FC9" s="452">
        <v>40.35</v>
      </c>
      <c r="FD9" s="452">
        <v>34.229999999999997</v>
      </c>
      <c r="FE9" s="452">
        <v>31.65</v>
      </c>
      <c r="FF9" s="452">
        <v>63.62</v>
      </c>
      <c r="FG9" s="452">
        <v>84.39</v>
      </c>
      <c r="FH9" s="452">
        <v>99.6</v>
      </c>
      <c r="FI9" s="452">
        <v>86.25</v>
      </c>
      <c r="FJ9" s="452">
        <v>102.64</v>
      </c>
      <c r="FK9" s="452">
        <v>76.400000000000006</v>
      </c>
      <c r="FL9" s="452">
        <v>64.64</v>
      </c>
      <c r="FM9" s="452">
        <v>44.73</v>
      </c>
      <c r="FN9" s="452">
        <v>51.23</v>
      </c>
      <c r="FO9" s="452">
        <v>40.35</v>
      </c>
      <c r="FP9" s="452">
        <v>34.229999999999997</v>
      </c>
      <c r="FQ9" s="452">
        <v>31.65</v>
      </c>
      <c r="FR9" s="452">
        <v>63.62</v>
      </c>
      <c r="FS9" s="452">
        <v>84.39</v>
      </c>
      <c r="FT9" s="452">
        <v>99.6</v>
      </c>
      <c r="FU9" s="452">
        <v>86.25</v>
      </c>
      <c r="FV9" s="452">
        <v>102.64</v>
      </c>
      <c r="FW9" s="452">
        <v>76.400000000000006</v>
      </c>
      <c r="FX9" s="452">
        <v>64.64</v>
      </c>
      <c r="FY9" s="452">
        <v>44.73</v>
      </c>
      <c r="FZ9" s="452">
        <v>51.23</v>
      </c>
      <c r="GA9" s="452">
        <v>40.35</v>
      </c>
      <c r="GB9" s="452">
        <v>34.229999999999997</v>
      </c>
      <c r="GC9" s="452">
        <v>31.65</v>
      </c>
      <c r="GD9" s="452">
        <v>63.62</v>
      </c>
      <c r="GE9" s="452">
        <v>84.39</v>
      </c>
      <c r="GF9" s="452">
        <v>99.6</v>
      </c>
      <c r="GG9" s="452">
        <v>86.25</v>
      </c>
      <c r="GH9" s="452">
        <v>102.64</v>
      </c>
      <c r="GI9" s="452">
        <v>76.400000000000006</v>
      </c>
      <c r="GJ9" s="452">
        <v>64.64</v>
      </c>
      <c r="GK9" s="452">
        <v>44.73</v>
      </c>
      <c r="GL9" s="452">
        <v>51.23</v>
      </c>
      <c r="GM9" s="452">
        <v>40.35</v>
      </c>
      <c r="GN9" s="452">
        <v>34.229999999999997</v>
      </c>
      <c r="GO9" s="452">
        <v>31.65</v>
      </c>
      <c r="GP9" s="452">
        <v>63.62</v>
      </c>
      <c r="GQ9" s="452">
        <v>84.39</v>
      </c>
      <c r="GR9" s="452">
        <v>99.6</v>
      </c>
      <c r="GS9" s="452">
        <v>86.25</v>
      </c>
      <c r="GT9" s="452">
        <v>102.64</v>
      </c>
      <c r="GU9" s="452">
        <v>76.400000000000006</v>
      </c>
      <c r="GV9" s="452">
        <v>64.64</v>
      </c>
      <c r="GW9" s="452">
        <v>44.73</v>
      </c>
      <c r="GX9" s="452">
        <v>51.23</v>
      </c>
      <c r="GY9" s="452">
        <v>40.35</v>
      </c>
      <c r="GZ9" s="452">
        <v>34.229999999999997</v>
      </c>
      <c r="HA9" s="452">
        <v>31.65</v>
      </c>
      <c r="HB9" s="452">
        <v>63.62</v>
      </c>
      <c r="HC9" s="452">
        <v>84.39</v>
      </c>
      <c r="HD9" s="452">
        <v>99.6</v>
      </c>
      <c r="HE9" s="452">
        <v>83.86</v>
      </c>
      <c r="HF9" s="452">
        <v>102.61</v>
      </c>
      <c r="HG9" s="452">
        <v>113.47</v>
      </c>
      <c r="HH9" s="452">
        <v>114.61</v>
      </c>
      <c r="HI9" s="452">
        <v>114.61</v>
      </c>
      <c r="HJ9" s="452">
        <v>69.78</v>
      </c>
      <c r="HK9" s="452">
        <v>52.45</v>
      </c>
      <c r="HL9" s="452">
        <v>71.63</v>
      </c>
      <c r="HM9" s="452">
        <v>65.61</v>
      </c>
      <c r="HN9" s="452">
        <v>79.8</v>
      </c>
      <c r="HO9" s="452">
        <v>88.16</v>
      </c>
      <c r="HP9" s="452">
        <v>105.71</v>
      </c>
      <c r="HQ9" s="452">
        <v>83.86</v>
      </c>
      <c r="HR9" s="452">
        <v>102.61</v>
      </c>
      <c r="HS9" s="452">
        <v>113.47</v>
      </c>
      <c r="HT9" s="452">
        <v>114.61</v>
      </c>
      <c r="HU9" s="452">
        <v>114.61</v>
      </c>
      <c r="HV9" s="452">
        <v>69.78</v>
      </c>
      <c r="HW9" s="452">
        <v>52.45</v>
      </c>
      <c r="HX9" s="452">
        <v>71.63</v>
      </c>
      <c r="HY9" s="452">
        <v>65.61</v>
      </c>
      <c r="HZ9" s="452">
        <v>79.8</v>
      </c>
      <c r="IA9" s="452">
        <v>88.16</v>
      </c>
      <c r="IB9" s="452">
        <v>105.71</v>
      </c>
      <c r="IC9" s="452">
        <v>83.86</v>
      </c>
      <c r="ID9" s="452">
        <v>102.61</v>
      </c>
      <c r="IE9" s="452">
        <v>113.47</v>
      </c>
      <c r="IF9" s="452">
        <v>114.61</v>
      </c>
      <c r="IG9" s="452">
        <v>114.61</v>
      </c>
      <c r="IH9" s="452">
        <v>69.78</v>
      </c>
      <c r="II9" s="452">
        <v>52.45</v>
      </c>
      <c r="IJ9" s="452">
        <v>71.63</v>
      </c>
      <c r="IK9" s="452">
        <v>65.61</v>
      </c>
      <c r="IL9" s="452">
        <v>79.8</v>
      </c>
      <c r="IM9" s="452">
        <v>88.16</v>
      </c>
      <c r="IN9" s="452">
        <v>105.71</v>
      </c>
      <c r="IO9" s="452">
        <v>83.86</v>
      </c>
      <c r="IP9" s="452">
        <v>102.61</v>
      </c>
      <c r="IQ9" s="452">
        <v>113.47</v>
      </c>
      <c r="IR9" s="452">
        <v>114.61</v>
      </c>
      <c r="IS9" s="452">
        <v>114.61</v>
      </c>
      <c r="IT9" s="452">
        <v>69.78</v>
      </c>
      <c r="IU9" s="452">
        <v>52.45</v>
      </c>
      <c r="IV9" s="452">
        <v>71.63</v>
      </c>
      <c r="IW9" s="452">
        <v>65.61</v>
      </c>
      <c r="IX9" s="452">
        <v>79.8</v>
      </c>
      <c r="IY9" s="452">
        <v>88.16</v>
      </c>
      <c r="IZ9" s="452">
        <v>105.71</v>
      </c>
      <c r="JA9" s="452">
        <v>83.86</v>
      </c>
      <c r="JB9" s="452">
        <v>102.61</v>
      </c>
      <c r="JC9" s="452">
        <v>113.47</v>
      </c>
      <c r="JD9" s="452">
        <v>114.61</v>
      </c>
      <c r="JE9" s="452">
        <v>114.61</v>
      </c>
      <c r="JF9" s="452">
        <v>69.78</v>
      </c>
      <c r="JG9" s="452">
        <v>52.45</v>
      </c>
      <c r="JH9" s="452">
        <v>71.63</v>
      </c>
      <c r="JI9" s="452">
        <v>65.61</v>
      </c>
      <c r="JJ9" s="452">
        <v>79.8</v>
      </c>
      <c r="JK9" s="452">
        <v>88.16</v>
      </c>
      <c r="JL9" s="452">
        <v>105.71</v>
      </c>
      <c r="JM9" s="452">
        <v>83.86</v>
      </c>
      <c r="JN9" s="452">
        <v>102.61</v>
      </c>
      <c r="JO9" s="452">
        <v>113.47</v>
      </c>
      <c r="JP9" s="452">
        <v>114.61</v>
      </c>
      <c r="JQ9" s="452">
        <v>114.61</v>
      </c>
      <c r="JR9" s="452">
        <v>69.78</v>
      </c>
      <c r="JS9" s="452">
        <v>52.45</v>
      </c>
      <c r="JT9" s="452">
        <v>71.63</v>
      </c>
      <c r="JU9" s="452">
        <v>65.61</v>
      </c>
      <c r="JV9" s="452">
        <v>79.8</v>
      </c>
      <c r="JW9" s="452">
        <v>88.16</v>
      </c>
      <c r="JX9" s="452">
        <v>105.71</v>
      </c>
      <c r="JY9" s="452">
        <v>83.86</v>
      </c>
      <c r="JZ9" s="452">
        <v>102.61</v>
      </c>
      <c r="KA9" s="452">
        <v>113.47</v>
      </c>
      <c r="KB9" s="452">
        <v>114.61</v>
      </c>
      <c r="KC9" s="452">
        <v>114.61</v>
      </c>
      <c r="KD9" s="452">
        <v>69.78</v>
      </c>
      <c r="KE9" s="452">
        <v>52.45</v>
      </c>
      <c r="KF9" s="452">
        <v>71.63</v>
      </c>
      <c r="KG9" s="452">
        <v>65.61</v>
      </c>
      <c r="KH9" s="452">
        <v>79.8</v>
      </c>
      <c r="KI9" s="452">
        <v>88.16</v>
      </c>
      <c r="KJ9" s="452">
        <v>105.71</v>
      </c>
      <c r="KK9" s="452">
        <v>83.86</v>
      </c>
      <c r="KL9" s="452">
        <v>102.61</v>
      </c>
      <c r="KM9" s="452">
        <v>113.47</v>
      </c>
      <c r="KN9" s="452">
        <v>114.61</v>
      </c>
      <c r="KO9" s="452">
        <v>114.61</v>
      </c>
      <c r="KP9" s="452">
        <v>69.78</v>
      </c>
      <c r="KQ9" s="452">
        <v>52.45</v>
      </c>
      <c r="KR9" s="452">
        <v>71.63</v>
      </c>
      <c r="KS9" s="452">
        <v>65.61</v>
      </c>
      <c r="KT9" s="452">
        <v>79.8</v>
      </c>
      <c r="KU9" s="452">
        <v>88.16</v>
      </c>
      <c r="KV9" s="452">
        <v>105.71</v>
      </c>
      <c r="KW9" s="452">
        <v>83.86</v>
      </c>
      <c r="KX9" s="452">
        <v>102.61</v>
      </c>
      <c r="KY9" s="452">
        <v>113.47</v>
      </c>
      <c r="KZ9" s="452">
        <v>114.61</v>
      </c>
      <c r="LA9" s="452">
        <v>114.61</v>
      </c>
      <c r="LB9" s="452">
        <v>69.78</v>
      </c>
      <c r="LC9" s="452">
        <v>52.45</v>
      </c>
      <c r="LD9" s="452">
        <v>71.63</v>
      </c>
      <c r="LE9" s="452">
        <v>65.61</v>
      </c>
      <c r="LF9" s="452">
        <v>79.8</v>
      </c>
      <c r="LG9" s="452">
        <v>88.16</v>
      </c>
      <c r="LH9" s="452">
        <v>105.71</v>
      </c>
      <c r="LI9" s="452">
        <v>83.86</v>
      </c>
      <c r="LJ9" s="452">
        <v>102.61</v>
      </c>
      <c r="LK9" s="452">
        <v>113.47</v>
      </c>
      <c r="LL9" s="452">
        <v>114.61</v>
      </c>
      <c r="LM9" s="452">
        <v>114.61</v>
      </c>
      <c r="LN9" s="452">
        <v>69.78</v>
      </c>
      <c r="LO9" s="452">
        <v>52.45</v>
      </c>
      <c r="LP9" s="452">
        <v>71.63</v>
      </c>
      <c r="LQ9" s="452">
        <v>65.61</v>
      </c>
      <c r="LR9" s="452">
        <v>79.8</v>
      </c>
      <c r="LS9" s="452">
        <v>88.16</v>
      </c>
      <c r="LT9" s="452">
        <v>105.71</v>
      </c>
      <c r="LU9" s="452">
        <v>83.86</v>
      </c>
      <c r="LV9" s="452">
        <v>102.61</v>
      </c>
      <c r="LW9" s="452">
        <v>113.47</v>
      </c>
      <c r="LX9" s="452">
        <v>114.61</v>
      </c>
      <c r="LY9" s="452">
        <v>114.61</v>
      </c>
      <c r="LZ9" s="452">
        <v>69.78</v>
      </c>
      <c r="MA9" s="452">
        <v>52.45</v>
      </c>
      <c r="MB9" s="452">
        <v>71.63</v>
      </c>
      <c r="MC9" s="452">
        <v>65.61</v>
      </c>
      <c r="MD9" s="452">
        <v>79.8</v>
      </c>
      <c r="ME9" s="452">
        <v>88.16</v>
      </c>
      <c r="MF9" s="452">
        <v>105.71</v>
      </c>
      <c r="MG9" s="452">
        <v>83.86</v>
      </c>
      <c r="MH9" s="452">
        <v>102.61</v>
      </c>
      <c r="MI9" s="452">
        <v>113.47</v>
      </c>
      <c r="MJ9" s="452">
        <v>114.61</v>
      </c>
      <c r="MK9" s="452">
        <v>114.61</v>
      </c>
      <c r="ML9" s="452">
        <v>69.78</v>
      </c>
      <c r="MM9" s="452">
        <v>52.45</v>
      </c>
      <c r="MN9" s="452">
        <v>71.63</v>
      </c>
      <c r="MO9" s="452">
        <v>65.61</v>
      </c>
      <c r="MP9" s="452">
        <v>79.8</v>
      </c>
      <c r="MQ9" s="452">
        <v>88.16</v>
      </c>
      <c r="MR9" s="452">
        <v>105.71</v>
      </c>
      <c r="MS9" s="452">
        <v>83.86</v>
      </c>
      <c r="MT9" s="452">
        <v>102.61</v>
      </c>
      <c r="MU9" s="452">
        <v>113.47</v>
      </c>
      <c r="MV9" s="452">
        <v>114.61</v>
      </c>
      <c r="MW9" s="452">
        <v>114.61</v>
      </c>
      <c r="MX9" s="452">
        <v>69.78</v>
      </c>
      <c r="MY9" s="452">
        <v>52.45</v>
      </c>
      <c r="MZ9" s="452">
        <v>71.63</v>
      </c>
      <c r="NA9" s="452">
        <v>65.61</v>
      </c>
      <c r="NB9" s="452">
        <v>79.8</v>
      </c>
      <c r="NC9" s="452">
        <v>88.16</v>
      </c>
      <c r="ND9" s="452">
        <v>105.71</v>
      </c>
      <c r="NE9" s="452">
        <v>83.86</v>
      </c>
      <c r="NF9" s="452">
        <v>102.61</v>
      </c>
      <c r="NG9" s="452">
        <v>113.47</v>
      </c>
      <c r="NH9" s="452">
        <v>114.61</v>
      </c>
      <c r="NI9" s="452">
        <v>114.61</v>
      </c>
      <c r="NJ9" s="452">
        <v>69.78</v>
      </c>
      <c r="NK9" s="452">
        <v>52.45</v>
      </c>
      <c r="NL9" s="452">
        <v>71.63</v>
      </c>
      <c r="NM9" s="452">
        <v>65.61</v>
      </c>
      <c r="NN9" s="452">
        <v>79.8</v>
      </c>
      <c r="NO9" s="452">
        <v>88.16</v>
      </c>
      <c r="NP9" s="452">
        <v>105.71</v>
      </c>
      <c r="NQ9" s="452">
        <v>83.86</v>
      </c>
      <c r="NR9" s="452">
        <v>102.61</v>
      </c>
      <c r="NS9" s="452">
        <v>113.47</v>
      </c>
      <c r="NT9" s="452">
        <v>114.61</v>
      </c>
      <c r="NU9" s="452">
        <v>114.61</v>
      </c>
      <c r="NV9" s="452">
        <v>69.78</v>
      </c>
      <c r="NW9" s="452">
        <v>52.45</v>
      </c>
      <c r="NX9" s="452">
        <v>71.63</v>
      </c>
      <c r="NY9" s="452">
        <v>65.61</v>
      </c>
      <c r="NZ9" s="452">
        <v>79.8</v>
      </c>
      <c r="OA9" s="452">
        <v>88.16</v>
      </c>
      <c r="OB9" s="452">
        <v>105.71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30">
        <f>-PMT(GERAL!$D$5,GERAL!$C$16*12,UHE!O10)*I10*1000-PMT(GERAL!$D$5,12,J10+H10)*1000*I10</f>
        <v>10935227.499526914</v>
      </c>
      <c r="F10" s="430">
        <f t="shared" si="0"/>
        <v>237.37055979688694</v>
      </c>
      <c r="G10" s="431">
        <v>157</v>
      </c>
      <c r="H10" s="432">
        <v>580</v>
      </c>
      <c r="I10" s="428">
        <v>80</v>
      </c>
      <c r="J10" s="432">
        <v>50</v>
      </c>
      <c r="K10" s="428"/>
      <c r="L10" s="431"/>
      <c r="M10" s="427"/>
      <c r="N10" s="433">
        <v>2033</v>
      </c>
      <c r="O10" s="434">
        <v>11473.845165075063</v>
      </c>
      <c r="AE10" s="449">
        <f t="shared" si="1"/>
        <v>29.66</v>
      </c>
      <c r="AF10" s="450">
        <f t="shared" si="2"/>
        <v>63.107083333333108</v>
      </c>
      <c r="AG10" s="452">
        <v>74.260000000000005</v>
      </c>
      <c r="AH10" s="452">
        <v>74.260000000000005</v>
      </c>
      <c r="AI10" s="452">
        <v>70.19</v>
      </c>
      <c r="AJ10" s="452">
        <v>73.540000000000006</v>
      </c>
      <c r="AK10" s="452">
        <v>43.02</v>
      </c>
      <c r="AL10" s="452">
        <v>48.48</v>
      </c>
      <c r="AM10" s="452">
        <v>38.549999999999997</v>
      </c>
      <c r="AN10" s="452">
        <v>32.17</v>
      </c>
      <c r="AO10" s="452">
        <v>29.66</v>
      </c>
      <c r="AP10" s="452">
        <v>63.64</v>
      </c>
      <c r="AQ10" s="452">
        <v>74.260000000000005</v>
      </c>
      <c r="AR10" s="452">
        <v>74.260000000000005</v>
      </c>
      <c r="AS10" s="452">
        <v>74.260000000000005</v>
      </c>
      <c r="AT10" s="452">
        <v>74.260000000000005</v>
      </c>
      <c r="AU10" s="452">
        <v>70.19</v>
      </c>
      <c r="AV10" s="452">
        <v>73.540000000000006</v>
      </c>
      <c r="AW10" s="452">
        <v>43.02</v>
      </c>
      <c r="AX10" s="452">
        <v>48.48</v>
      </c>
      <c r="AY10" s="452">
        <v>38.549999999999997</v>
      </c>
      <c r="AZ10" s="452">
        <v>32.17</v>
      </c>
      <c r="BA10" s="452">
        <v>29.66</v>
      </c>
      <c r="BB10" s="452">
        <v>63.64</v>
      </c>
      <c r="BC10" s="452">
        <v>74.260000000000005</v>
      </c>
      <c r="BD10" s="452">
        <v>74.260000000000005</v>
      </c>
      <c r="BE10" s="452">
        <v>74.260000000000005</v>
      </c>
      <c r="BF10" s="452">
        <v>74.260000000000005</v>
      </c>
      <c r="BG10" s="452">
        <v>70.19</v>
      </c>
      <c r="BH10" s="452">
        <v>73.540000000000006</v>
      </c>
      <c r="BI10" s="452">
        <v>43.02</v>
      </c>
      <c r="BJ10" s="452">
        <v>48.48</v>
      </c>
      <c r="BK10" s="452">
        <v>38.549999999999997</v>
      </c>
      <c r="BL10" s="452">
        <v>32.17</v>
      </c>
      <c r="BM10" s="452">
        <v>29.66</v>
      </c>
      <c r="BN10" s="452">
        <v>63.64</v>
      </c>
      <c r="BO10" s="452">
        <v>74.260000000000005</v>
      </c>
      <c r="BP10" s="452">
        <v>74.260000000000005</v>
      </c>
      <c r="BQ10" s="452">
        <v>74.260000000000005</v>
      </c>
      <c r="BR10" s="452">
        <v>74.260000000000005</v>
      </c>
      <c r="BS10" s="452">
        <v>70.19</v>
      </c>
      <c r="BT10" s="452">
        <v>73.540000000000006</v>
      </c>
      <c r="BU10" s="452">
        <v>43.02</v>
      </c>
      <c r="BV10" s="452">
        <v>48.48</v>
      </c>
      <c r="BW10" s="452">
        <v>38.549999999999997</v>
      </c>
      <c r="BX10" s="452">
        <v>32.17</v>
      </c>
      <c r="BY10" s="452">
        <v>29.66</v>
      </c>
      <c r="BZ10" s="452">
        <v>63.64</v>
      </c>
      <c r="CA10" s="452">
        <v>74.260000000000005</v>
      </c>
      <c r="CB10" s="452">
        <v>74.260000000000005</v>
      </c>
      <c r="CC10" s="452">
        <v>74.260000000000005</v>
      </c>
      <c r="CD10" s="452">
        <v>74.260000000000005</v>
      </c>
      <c r="CE10" s="452">
        <v>70.19</v>
      </c>
      <c r="CF10" s="452">
        <v>73.540000000000006</v>
      </c>
      <c r="CG10" s="452">
        <v>43.02</v>
      </c>
      <c r="CH10" s="452">
        <v>48.48</v>
      </c>
      <c r="CI10" s="452">
        <v>38.549999999999997</v>
      </c>
      <c r="CJ10" s="452">
        <v>32.17</v>
      </c>
      <c r="CK10" s="452">
        <v>29.66</v>
      </c>
      <c r="CL10" s="452">
        <v>63.64</v>
      </c>
      <c r="CM10" s="452">
        <v>74.260000000000005</v>
      </c>
      <c r="CN10" s="452">
        <v>74.260000000000005</v>
      </c>
      <c r="CO10" s="452">
        <v>74.260000000000005</v>
      </c>
      <c r="CP10" s="452">
        <v>74.260000000000005</v>
      </c>
      <c r="CQ10" s="452">
        <v>70.19</v>
      </c>
      <c r="CR10" s="452">
        <v>73.540000000000006</v>
      </c>
      <c r="CS10" s="452">
        <v>43.02</v>
      </c>
      <c r="CT10" s="452">
        <v>48.48</v>
      </c>
      <c r="CU10" s="452">
        <v>38.549999999999997</v>
      </c>
      <c r="CV10" s="452">
        <v>32.17</v>
      </c>
      <c r="CW10" s="452">
        <v>29.66</v>
      </c>
      <c r="CX10" s="452">
        <v>63.64</v>
      </c>
      <c r="CY10" s="452">
        <v>74.260000000000005</v>
      </c>
      <c r="CZ10" s="452">
        <v>74.260000000000005</v>
      </c>
      <c r="DA10" s="452">
        <v>74.260000000000005</v>
      </c>
      <c r="DB10" s="452">
        <v>74.260000000000005</v>
      </c>
      <c r="DC10" s="452">
        <v>70.19</v>
      </c>
      <c r="DD10" s="452">
        <v>73.540000000000006</v>
      </c>
      <c r="DE10" s="452">
        <v>43.02</v>
      </c>
      <c r="DF10" s="452">
        <v>48.48</v>
      </c>
      <c r="DG10" s="452">
        <v>38.549999999999997</v>
      </c>
      <c r="DH10" s="452">
        <v>32.17</v>
      </c>
      <c r="DI10" s="452">
        <v>29.66</v>
      </c>
      <c r="DJ10" s="452">
        <v>63.64</v>
      </c>
      <c r="DK10" s="452">
        <v>74.260000000000005</v>
      </c>
      <c r="DL10" s="452">
        <v>74.260000000000005</v>
      </c>
      <c r="DM10" s="452">
        <v>74.260000000000005</v>
      </c>
      <c r="DN10" s="452">
        <v>74.260000000000005</v>
      </c>
      <c r="DO10" s="452">
        <v>70.19</v>
      </c>
      <c r="DP10" s="452">
        <v>73.540000000000006</v>
      </c>
      <c r="DQ10" s="452">
        <v>43.02</v>
      </c>
      <c r="DR10" s="452">
        <v>48.48</v>
      </c>
      <c r="DS10" s="452">
        <v>38.549999999999997</v>
      </c>
      <c r="DT10" s="452">
        <v>32.17</v>
      </c>
      <c r="DU10" s="452">
        <v>29.66</v>
      </c>
      <c r="DV10" s="452">
        <v>63.64</v>
      </c>
      <c r="DW10" s="452">
        <v>74.260000000000005</v>
      </c>
      <c r="DX10" s="452">
        <v>74.260000000000005</v>
      </c>
      <c r="DY10" s="452">
        <v>74.260000000000005</v>
      </c>
      <c r="DZ10" s="452">
        <v>74.260000000000005</v>
      </c>
      <c r="EA10" s="452">
        <v>70.19</v>
      </c>
      <c r="EB10" s="452">
        <v>73.540000000000006</v>
      </c>
      <c r="EC10" s="452">
        <v>43.02</v>
      </c>
      <c r="ED10" s="452">
        <v>48.48</v>
      </c>
      <c r="EE10" s="452">
        <v>38.549999999999997</v>
      </c>
      <c r="EF10" s="452">
        <v>32.17</v>
      </c>
      <c r="EG10" s="452">
        <v>29.66</v>
      </c>
      <c r="EH10" s="452">
        <v>63.64</v>
      </c>
      <c r="EI10" s="452">
        <v>74.260000000000005</v>
      </c>
      <c r="EJ10" s="452">
        <v>74.260000000000005</v>
      </c>
      <c r="EK10" s="452">
        <v>74.260000000000005</v>
      </c>
      <c r="EL10" s="452">
        <v>74.260000000000005</v>
      </c>
      <c r="EM10" s="452">
        <v>70.19</v>
      </c>
      <c r="EN10" s="452">
        <v>73.540000000000006</v>
      </c>
      <c r="EO10" s="452">
        <v>43.02</v>
      </c>
      <c r="EP10" s="452">
        <v>48.48</v>
      </c>
      <c r="EQ10" s="452">
        <v>38.549999999999997</v>
      </c>
      <c r="ER10" s="452">
        <v>32.17</v>
      </c>
      <c r="ES10" s="452">
        <v>29.66</v>
      </c>
      <c r="ET10" s="452">
        <v>63.64</v>
      </c>
      <c r="EU10" s="452">
        <v>74.260000000000005</v>
      </c>
      <c r="EV10" s="452">
        <v>74.260000000000005</v>
      </c>
      <c r="EW10" s="452">
        <v>74.260000000000005</v>
      </c>
      <c r="EX10" s="452">
        <v>74.260000000000005</v>
      </c>
      <c r="EY10" s="452">
        <v>70.19</v>
      </c>
      <c r="EZ10" s="452">
        <v>73.540000000000006</v>
      </c>
      <c r="FA10" s="452">
        <v>43.02</v>
      </c>
      <c r="FB10" s="452">
        <v>48.48</v>
      </c>
      <c r="FC10" s="452">
        <v>38.549999999999997</v>
      </c>
      <c r="FD10" s="452">
        <v>32.17</v>
      </c>
      <c r="FE10" s="452">
        <v>29.66</v>
      </c>
      <c r="FF10" s="452">
        <v>63.64</v>
      </c>
      <c r="FG10" s="452">
        <v>74.260000000000005</v>
      </c>
      <c r="FH10" s="452">
        <v>74.260000000000005</v>
      </c>
      <c r="FI10" s="452">
        <v>74.260000000000005</v>
      </c>
      <c r="FJ10" s="452">
        <v>74.260000000000005</v>
      </c>
      <c r="FK10" s="452">
        <v>70.19</v>
      </c>
      <c r="FL10" s="452">
        <v>73.540000000000006</v>
      </c>
      <c r="FM10" s="452">
        <v>43.02</v>
      </c>
      <c r="FN10" s="452">
        <v>48.48</v>
      </c>
      <c r="FO10" s="452">
        <v>38.549999999999997</v>
      </c>
      <c r="FP10" s="452">
        <v>32.17</v>
      </c>
      <c r="FQ10" s="452">
        <v>29.66</v>
      </c>
      <c r="FR10" s="452">
        <v>63.64</v>
      </c>
      <c r="FS10" s="452">
        <v>74.260000000000005</v>
      </c>
      <c r="FT10" s="452">
        <v>74.260000000000005</v>
      </c>
      <c r="FU10" s="452">
        <v>74.260000000000005</v>
      </c>
      <c r="FV10" s="452">
        <v>74.260000000000005</v>
      </c>
      <c r="FW10" s="452">
        <v>70.19</v>
      </c>
      <c r="FX10" s="452">
        <v>73.540000000000006</v>
      </c>
      <c r="FY10" s="452">
        <v>43.02</v>
      </c>
      <c r="FZ10" s="452">
        <v>48.48</v>
      </c>
      <c r="GA10" s="452">
        <v>38.549999999999997</v>
      </c>
      <c r="GB10" s="452">
        <v>32.17</v>
      </c>
      <c r="GC10" s="452">
        <v>29.66</v>
      </c>
      <c r="GD10" s="452">
        <v>63.64</v>
      </c>
      <c r="GE10" s="452">
        <v>74.260000000000005</v>
      </c>
      <c r="GF10" s="452">
        <v>74.260000000000005</v>
      </c>
      <c r="GG10" s="452">
        <v>74.260000000000005</v>
      </c>
      <c r="GH10" s="452">
        <v>74.260000000000005</v>
      </c>
      <c r="GI10" s="452">
        <v>70.19</v>
      </c>
      <c r="GJ10" s="452">
        <v>73.540000000000006</v>
      </c>
      <c r="GK10" s="452">
        <v>43.02</v>
      </c>
      <c r="GL10" s="452">
        <v>48.48</v>
      </c>
      <c r="GM10" s="452">
        <v>38.549999999999997</v>
      </c>
      <c r="GN10" s="452">
        <v>32.17</v>
      </c>
      <c r="GO10" s="452">
        <v>29.66</v>
      </c>
      <c r="GP10" s="452">
        <v>63.64</v>
      </c>
      <c r="GQ10" s="452">
        <v>74.260000000000005</v>
      </c>
      <c r="GR10" s="452">
        <v>74.260000000000005</v>
      </c>
      <c r="GS10" s="452">
        <v>74.260000000000005</v>
      </c>
      <c r="GT10" s="452">
        <v>74.260000000000005</v>
      </c>
      <c r="GU10" s="452">
        <v>70.19</v>
      </c>
      <c r="GV10" s="452">
        <v>73.540000000000006</v>
      </c>
      <c r="GW10" s="452">
        <v>43.02</v>
      </c>
      <c r="GX10" s="452">
        <v>48.48</v>
      </c>
      <c r="GY10" s="452">
        <v>38.549999999999997</v>
      </c>
      <c r="GZ10" s="452">
        <v>32.17</v>
      </c>
      <c r="HA10" s="452">
        <v>29.66</v>
      </c>
      <c r="HB10" s="452">
        <v>63.64</v>
      </c>
      <c r="HC10" s="452">
        <v>74.260000000000005</v>
      </c>
      <c r="HD10" s="452">
        <v>74.260000000000005</v>
      </c>
      <c r="HE10" s="452">
        <v>71.97</v>
      </c>
      <c r="HF10" s="452">
        <v>74.260000000000005</v>
      </c>
      <c r="HG10" s="452">
        <v>74.260000000000005</v>
      </c>
      <c r="HH10" s="452">
        <v>74.260000000000005</v>
      </c>
      <c r="HI10" s="452">
        <v>74.260000000000005</v>
      </c>
      <c r="HJ10" s="452">
        <v>67.680000000000007</v>
      </c>
      <c r="HK10" s="452">
        <v>48.82</v>
      </c>
      <c r="HL10" s="452">
        <v>60.35</v>
      </c>
      <c r="HM10" s="452">
        <v>54.3</v>
      </c>
      <c r="HN10" s="452">
        <v>69.599999999999994</v>
      </c>
      <c r="HO10" s="452">
        <v>74.260000000000005</v>
      </c>
      <c r="HP10" s="452">
        <v>74.260000000000005</v>
      </c>
      <c r="HQ10" s="452">
        <v>71.97</v>
      </c>
      <c r="HR10" s="452">
        <v>74.260000000000005</v>
      </c>
      <c r="HS10" s="452">
        <v>74.260000000000005</v>
      </c>
      <c r="HT10" s="452">
        <v>74.260000000000005</v>
      </c>
      <c r="HU10" s="452">
        <v>74.260000000000005</v>
      </c>
      <c r="HV10" s="452">
        <v>67.680000000000007</v>
      </c>
      <c r="HW10" s="452">
        <v>48.82</v>
      </c>
      <c r="HX10" s="452">
        <v>60.35</v>
      </c>
      <c r="HY10" s="452">
        <v>54.3</v>
      </c>
      <c r="HZ10" s="452">
        <v>69.599999999999994</v>
      </c>
      <c r="IA10" s="452">
        <v>74.260000000000005</v>
      </c>
      <c r="IB10" s="452">
        <v>74.260000000000005</v>
      </c>
      <c r="IC10" s="452">
        <v>71.97</v>
      </c>
      <c r="ID10" s="452">
        <v>74.260000000000005</v>
      </c>
      <c r="IE10" s="452">
        <v>74.260000000000005</v>
      </c>
      <c r="IF10" s="452">
        <v>74.260000000000005</v>
      </c>
      <c r="IG10" s="452">
        <v>74.260000000000005</v>
      </c>
      <c r="IH10" s="452">
        <v>67.680000000000007</v>
      </c>
      <c r="II10" s="452">
        <v>48.82</v>
      </c>
      <c r="IJ10" s="452">
        <v>60.35</v>
      </c>
      <c r="IK10" s="452">
        <v>54.3</v>
      </c>
      <c r="IL10" s="452">
        <v>69.599999999999994</v>
      </c>
      <c r="IM10" s="452">
        <v>74.260000000000005</v>
      </c>
      <c r="IN10" s="452">
        <v>74.260000000000005</v>
      </c>
      <c r="IO10" s="452">
        <v>71.97</v>
      </c>
      <c r="IP10" s="452">
        <v>74.260000000000005</v>
      </c>
      <c r="IQ10" s="452">
        <v>74.260000000000005</v>
      </c>
      <c r="IR10" s="452">
        <v>74.260000000000005</v>
      </c>
      <c r="IS10" s="452">
        <v>74.260000000000005</v>
      </c>
      <c r="IT10" s="452">
        <v>67.680000000000007</v>
      </c>
      <c r="IU10" s="452">
        <v>48.82</v>
      </c>
      <c r="IV10" s="452">
        <v>60.35</v>
      </c>
      <c r="IW10" s="452">
        <v>54.3</v>
      </c>
      <c r="IX10" s="452">
        <v>69.599999999999994</v>
      </c>
      <c r="IY10" s="452">
        <v>74.260000000000005</v>
      </c>
      <c r="IZ10" s="452">
        <v>74.260000000000005</v>
      </c>
      <c r="JA10" s="452">
        <v>71.97</v>
      </c>
      <c r="JB10" s="452">
        <v>74.260000000000005</v>
      </c>
      <c r="JC10" s="452">
        <v>74.260000000000005</v>
      </c>
      <c r="JD10" s="452">
        <v>74.260000000000005</v>
      </c>
      <c r="JE10" s="452">
        <v>74.260000000000005</v>
      </c>
      <c r="JF10" s="452">
        <v>67.680000000000007</v>
      </c>
      <c r="JG10" s="452">
        <v>48.82</v>
      </c>
      <c r="JH10" s="452">
        <v>60.35</v>
      </c>
      <c r="JI10" s="452">
        <v>54.3</v>
      </c>
      <c r="JJ10" s="452">
        <v>69.599999999999994</v>
      </c>
      <c r="JK10" s="452">
        <v>74.260000000000005</v>
      </c>
      <c r="JL10" s="452">
        <v>74.260000000000005</v>
      </c>
      <c r="JM10" s="452">
        <v>71.97</v>
      </c>
      <c r="JN10" s="452">
        <v>74.260000000000005</v>
      </c>
      <c r="JO10" s="452">
        <v>74.260000000000005</v>
      </c>
      <c r="JP10" s="452">
        <v>74.260000000000005</v>
      </c>
      <c r="JQ10" s="452">
        <v>74.260000000000005</v>
      </c>
      <c r="JR10" s="452">
        <v>67.680000000000007</v>
      </c>
      <c r="JS10" s="452">
        <v>48.82</v>
      </c>
      <c r="JT10" s="452">
        <v>60.35</v>
      </c>
      <c r="JU10" s="452">
        <v>54.3</v>
      </c>
      <c r="JV10" s="452">
        <v>69.599999999999994</v>
      </c>
      <c r="JW10" s="452">
        <v>74.260000000000005</v>
      </c>
      <c r="JX10" s="452">
        <v>74.260000000000005</v>
      </c>
      <c r="JY10" s="452">
        <v>71.97</v>
      </c>
      <c r="JZ10" s="452">
        <v>74.260000000000005</v>
      </c>
      <c r="KA10" s="452">
        <v>74.260000000000005</v>
      </c>
      <c r="KB10" s="452">
        <v>74.260000000000005</v>
      </c>
      <c r="KC10" s="452">
        <v>74.260000000000005</v>
      </c>
      <c r="KD10" s="452">
        <v>67.680000000000007</v>
      </c>
      <c r="KE10" s="452">
        <v>48.82</v>
      </c>
      <c r="KF10" s="452">
        <v>60.35</v>
      </c>
      <c r="KG10" s="452">
        <v>54.3</v>
      </c>
      <c r="KH10" s="452">
        <v>69.599999999999994</v>
      </c>
      <c r="KI10" s="452">
        <v>74.260000000000005</v>
      </c>
      <c r="KJ10" s="452">
        <v>74.260000000000005</v>
      </c>
      <c r="KK10" s="452">
        <v>71.97</v>
      </c>
      <c r="KL10" s="452">
        <v>74.260000000000005</v>
      </c>
      <c r="KM10" s="452">
        <v>74.260000000000005</v>
      </c>
      <c r="KN10" s="452">
        <v>74.260000000000005</v>
      </c>
      <c r="KO10" s="452">
        <v>74.260000000000005</v>
      </c>
      <c r="KP10" s="452">
        <v>67.680000000000007</v>
      </c>
      <c r="KQ10" s="452">
        <v>48.82</v>
      </c>
      <c r="KR10" s="452">
        <v>60.35</v>
      </c>
      <c r="KS10" s="452">
        <v>54.3</v>
      </c>
      <c r="KT10" s="452">
        <v>69.599999999999994</v>
      </c>
      <c r="KU10" s="452">
        <v>74.260000000000005</v>
      </c>
      <c r="KV10" s="452">
        <v>74.260000000000005</v>
      </c>
      <c r="KW10" s="452">
        <v>71.97</v>
      </c>
      <c r="KX10" s="452">
        <v>74.260000000000005</v>
      </c>
      <c r="KY10" s="452">
        <v>74.260000000000005</v>
      </c>
      <c r="KZ10" s="452">
        <v>74.260000000000005</v>
      </c>
      <c r="LA10" s="452">
        <v>74.260000000000005</v>
      </c>
      <c r="LB10" s="452">
        <v>67.680000000000007</v>
      </c>
      <c r="LC10" s="452">
        <v>48.82</v>
      </c>
      <c r="LD10" s="452">
        <v>60.35</v>
      </c>
      <c r="LE10" s="452">
        <v>54.3</v>
      </c>
      <c r="LF10" s="452">
        <v>69.599999999999994</v>
      </c>
      <c r="LG10" s="452">
        <v>74.260000000000005</v>
      </c>
      <c r="LH10" s="452">
        <v>74.260000000000005</v>
      </c>
      <c r="LI10" s="452">
        <v>71.97</v>
      </c>
      <c r="LJ10" s="452">
        <v>74.260000000000005</v>
      </c>
      <c r="LK10" s="452">
        <v>74.260000000000005</v>
      </c>
      <c r="LL10" s="452">
        <v>74.260000000000005</v>
      </c>
      <c r="LM10" s="452">
        <v>74.260000000000005</v>
      </c>
      <c r="LN10" s="452">
        <v>67.680000000000007</v>
      </c>
      <c r="LO10" s="452">
        <v>48.82</v>
      </c>
      <c r="LP10" s="452">
        <v>60.35</v>
      </c>
      <c r="LQ10" s="452">
        <v>54.3</v>
      </c>
      <c r="LR10" s="452">
        <v>69.599999999999994</v>
      </c>
      <c r="LS10" s="452">
        <v>74.260000000000005</v>
      </c>
      <c r="LT10" s="452">
        <v>74.260000000000005</v>
      </c>
      <c r="LU10" s="452">
        <v>71.97</v>
      </c>
      <c r="LV10" s="452">
        <v>74.260000000000005</v>
      </c>
      <c r="LW10" s="452">
        <v>74.260000000000005</v>
      </c>
      <c r="LX10" s="452">
        <v>74.260000000000005</v>
      </c>
      <c r="LY10" s="452">
        <v>74.260000000000005</v>
      </c>
      <c r="LZ10" s="452">
        <v>67.680000000000007</v>
      </c>
      <c r="MA10" s="452">
        <v>48.82</v>
      </c>
      <c r="MB10" s="452">
        <v>60.35</v>
      </c>
      <c r="MC10" s="452">
        <v>54.3</v>
      </c>
      <c r="MD10" s="452">
        <v>69.599999999999994</v>
      </c>
      <c r="ME10" s="452">
        <v>74.260000000000005</v>
      </c>
      <c r="MF10" s="452">
        <v>74.260000000000005</v>
      </c>
      <c r="MG10" s="452">
        <v>71.97</v>
      </c>
      <c r="MH10" s="452">
        <v>74.260000000000005</v>
      </c>
      <c r="MI10" s="452">
        <v>74.260000000000005</v>
      </c>
      <c r="MJ10" s="452">
        <v>74.260000000000005</v>
      </c>
      <c r="MK10" s="452">
        <v>74.260000000000005</v>
      </c>
      <c r="ML10" s="452">
        <v>67.680000000000007</v>
      </c>
      <c r="MM10" s="452">
        <v>48.82</v>
      </c>
      <c r="MN10" s="452">
        <v>60.35</v>
      </c>
      <c r="MO10" s="452">
        <v>54.3</v>
      </c>
      <c r="MP10" s="452">
        <v>69.599999999999994</v>
      </c>
      <c r="MQ10" s="452">
        <v>74.260000000000005</v>
      </c>
      <c r="MR10" s="452">
        <v>74.260000000000005</v>
      </c>
      <c r="MS10" s="452">
        <v>71.97</v>
      </c>
      <c r="MT10" s="452">
        <v>74.260000000000005</v>
      </c>
      <c r="MU10" s="452">
        <v>74.260000000000005</v>
      </c>
      <c r="MV10" s="452">
        <v>74.260000000000005</v>
      </c>
      <c r="MW10" s="452">
        <v>74.260000000000005</v>
      </c>
      <c r="MX10" s="452">
        <v>67.680000000000007</v>
      </c>
      <c r="MY10" s="452">
        <v>48.82</v>
      </c>
      <c r="MZ10" s="452">
        <v>60.35</v>
      </c>
      <c r="NA10" s="452">
        <v>54.3</v>
      </c>
      <c r="NB10" s="452">
        <v>69.599999999999994</v>
      </c>
      <c r="NC10" s="452">
        <v>74.260000000000005</v>
      </c>
      <c r="ND10" s="452">
        <v>74.260000000000005</v>
      </c>
      <c r="NE10" s="452">
        <v>71.97</v>
      </c>
      <c r="NF10" s="452">
        <v>74.260000000000005</v>
      </c>
      <c r="NG10" s="452">
        <v>74.260000000000005</v>
      </c>
      <c r="NH10" s="452">
        <v>74.260000000000005</v>
      </c>
      <c r="NI10" s="452">
        <v>74.260000000000005</v>
      </c>
      <c r="NJ10" s="452">
        <v>67.680000000000007</v>
      </c>
      <c r="NK10" s="452">
        <v>48.82</v>
      </c>
      <c r="NL10" s="452">
        <v>60.35</v>
      </c>
      <c r="NM10" s="452">
        <v>54.3</v>
      </c>
      <c r="NN10" s="452">
        <v>69.599999999999994</v>
      </c>
      <c r="NO10" s="452">
        <v>74.260000000000005</v>
      </c>
      <c r="NP10" s="452">
        <v>74.260000000000005</v>
      </c>
      <c r="NQ10" s="452">
        <v>71.97</v>
      </c>
      <c r="NR10" s="452">
        <v>74.260000000000005</v>
      </c>
      <c r="NS10" s="452">
        <v>74.260000000000005</v>
      </c>
      <c r="NT10" s="452">
        <v>74.260000000000005</v>
      </c>
      <c r="NU10" s="452">
        <v>74.260000000000005</v>
      </c>
      <c r="NV10" s="452">
        <v>67.680000000000007</v>
      </c>
      <c r="NW10" s="452">
        <v>48.82</v>
      </c>
      <c r="NX10" s="452">
        <v>60.35</v>
      </c>
      <c r="NY10" s="452">
        <v>54.3</v>
      </c>
      <c r="NZ10" s="452">
        <v>69.599999999999994</v>
      </c>
      <c r="OA10" s="452">
        <v>74.260000000000005</v>
      </c>
      <c r="OB10" s="452">
        <v>74.260000000000005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30">
        <f>-PMT(GERAL!$D$5,GERAL!$C$16*12,UHE!O11)*I11*1000-PMT(GERAL!$D$5,12,J11+H11)*1000*I11</f>
        <v>8989022.7608146723</v>
      </c>
      <c r="F11" s="430">
        <f t="shared" si="0"/>
        <v>201.09657484335307</v>
      </c>
      <c r="G11" s="431">
        <v>145</v>
      </c>
      <c r="H11" s="432">
        <v>490</v>
      </c>
      <c r="I11" s="428">
        <v>81</v>
      </c>
      <c r="J11" s="432">
        <v>30</v>
      </c>
      <c r="K11" s="428"/>
      <c r="L11" s="431"/>
      <c r="M11" s="427"/>
      <c r="N11" s="433">
        <v>2032</v>
      </c>
      <c r="O11" s="434">
        <v>9211.7699733668469</v>
      </c>
      <c r="AE11" s="449">
        <f t="shared" si="1"/>
        <v>47.18</v>
      </c>
      <c r="AF11" s="450">
        <f t="shared" si="2"/>
        <v>61.232916666666831</v>
      </c>
      <c r="AG11" s="452">
        <v>75.010000000000005</v>
      </c>
      <c r="AH11" s="452">
        <v>75.19</v>
      </c>
      <c r="AI11" s="452">
        <v>69.41</v>
      </c>
      <c r="AJ11" s="452">
        <v>65.61</v>
      </c>
      <c r="AK11" s="452">
        <v>62.61</v>
      </c>
      <c r="AL11" s="452">
        <v>57.2</v>
      </c>
      <c r="AM11" s="452">
        <v>52.53</v>
      </c>
      <c r="AN11" s="452">
        <v>49.61</v>
      </c>
      <c r="AO11" s="452">
        <v>47.18</v>
      </c>
      <c r="AP11" s="452">
        <v>58.93</v>
      </c>
      <c r="AQ11" s="452">
        <v>61.64</v>
      </c>
      <c r="AR11" s="452">
        <v>75.19</v>
      </c>
      <c r="AS11" s="452">
        <v>75.010000000000005</v>
      </c>
      <c r="AT11" s="452">
        <v>75.19</v>
      </c>
      <c r="AU11" s="452">
        <v>69.41</v>
      </c>
      <c r="AV11" s="452">
        <v>65.61</v>
      </c>
      <c r="AW11" s="452">
        <v>62.61</v>
      </c>
      <c r="AX11" s="452">
        <v>57.2</v>
      </c>
      <c r="AY11" s="452">
        <v>52.53</v>
      </c>
      <c r="AZ11" s="452">
        <v>49.61</v>
      </c>
      <c r="BA11" s="452">
        <v>47.18</v>
      </c>
      <c r="BB11" s="452">
        <v>58.93</v>
      </c>
      <c r="BC11" s="452">
        <v>61.64</v>
      </c>
      <c r="BD11" s="452">
        <v>75.19</v>
      </c>
      <c r="BE11" s="452">
        <v>75.010000000000005</v>
      </c>
      <c r="BF11" s="452">
        <v>75.19</v>
      </c>
      <c r="BG11" s="452">
        <v>69.41</v>
      </c>
      <c r="BH11" s="452">
        <v>65.61</v>
      </c>
      <c r="BI11" s="452">
        <v>62.61</v>
      </c>
      <c r="BJ11" s="452">
        <v>57.2</v>
      </c>
      <c r="BK11" s="452">
        <v>52.53</v>
      </c>
      <c r="BL11" s="452">
        <v>49.61</v>
      </c>
      <c r="BM11" s="452">
        <v>47.18</v>
      </c>
      <c r="BN11" s="452">
        <v>58.93</v>
      </c>
      <c r="BO11" s="452">
        <v>61.64</v>
      </c>
      <c r="BP11" s="452">
        <v>75.19</v>
      </c>
      <c r="BQ11" s="452">
        <v>75.010000000000005</v>
      </c>
      <c r="BR11" s="452">
        <v>75.19</v>
      </c>
      <c r="BS11" s="452">
        <v>69.41</v>
      </c>
      <c r="BT11" s="452">
        <v>65.61</v>
      </c>
      <c r="BU11" s="452">
        <v>62.61</v>
      </c>
      <c r="BV11" s="452">
        <v>57.2</v>
      </c>
      <c r="BW11" s="452">
        <v>52.53</v>
      </c>
      <c r="BX11" s="452">
        <v>49.61</v>
      </c>
      <c r="BY11" s="452">
        <v>47.18</v>
      </c>
      <c r="BZ11" s="452">
        <v>58.93</v>
      </c>
      <c r="CA11" s="452">
        <v>61.64</v>
      </c>
      <c r="CB11" s="452">
        <v>75.19</v>
      </c>
      <c r="CC11" s="452">
        <v>75.010000000000005</v>
      </c>
      <c r="CD11" s="452">
        <v>75.19</v>
      </c>
      <c r="CE11" s="452">
        <v>69.41</v>
      </c>
      <c r="CF11" s="452">
        <v>65.61</v>
      </c>
      <c r="CG11" s="452">
        <v>62.61</v>
      </c>
      <c r="CH11" s="452">
        <v>57.2</v>
      </c>
      <c r="CI11" s="452">
        <v>52.53</v>
      </c>
      <c r="CJ11" s="452">
        <v>49.61</v>
      </c>
      <c r="CK11" s="452">
        <v>47.18</v>
      </c>
      <c r="CL11" s="452">
        <v>58.93</v>
      </c>
      <c r="CM11" s="452">
        <v>61.64</v>
      </c>
      <c r="CN11" s="452">
        <v>75.19</v>
      </c>
      <c r="CO11" s="452">
        <v>75.010000000000005</v>
      </c>
      <c r="CP11" s="452">
        <v>75.19</v>
      </c>
      <c r="CQ11" s="452">
        <v>69.41</v>
      </c>
      <c r="CR11" s="452">
        <v>65.61</v>
      </c>
      <c r="CS11" s="452">
        <v>62.61</v>
      </c>
      <c r="CT11" s="452">
        <v>57.2</v>
      </c>
      <c r="CU11" s="452">
        <v>52.53</v>
      </c>
      <c r="CV11" s="452">
        <v>49.61</v>
      </c>
      <c r="CW11" s="452">
        <v>47.18</v>
      </c>
      <c r="CX11" s="452">
        <v>58.93</v>
      </c>
      <c r="CY11" s="452">
        <v>61.64</v>
      </c>
      <c r="CZ11" s="452">
        <v>75.19</v>
      </c>
      <c r="DA11" s="452">
        <v>75.010000000000005</v>
      </c>
      <c r="DB11" s="452">
        <v>75.19</v>
      </c>
      <c r="DC11" s="452">
        <v>69.41</v>
      </c>
      <c r="DD11" s="452">
        <v>65.61</v>
      </c>
      <c r="DE11" s="452">
        <v>62.61</v>
      </c>
      <c r="DF11" s="452">
        <v>57.2</v>
      </c>
      <c r="DG11" s="452">
        <v>52.53</v>
      </c>
      <c r="DH11" s="452">
        <v>49.61</v>
      </c>
      <c r="DI11" s="452">
        <v>47.18</v>
      </c>
      <c r="DJ11" s="452">
        <v>58.93</v>
      </c>
      <c r="DK11" s="452">
        <v>61.64</v>
      </c>
      <c r="DL11" s="452">
        <v>75.19</v>
      </c>
      <c r="DM11" s="452">
        <v>75.010000000000005</v>
      </c>
      <c r="DN11" s="452">
        <v>75.19</v>
      </c>
      <c r="DO11" s="452">
        <v>69.41</v>
      </c>
      <c r="DP11" s="452">
        <v>65.61</v>
      </c>
      <c r="DQ11" s="452">
        <v>62.61</v>
      </c>
      <c r="DR11" s="452">
        <v>57.2</v>
      </c>
      <c r="DS11" s="452">
        <v>52.53</v>
      </c>
      <c r="DT11" s="452">
        <v>49.61</v>
      </c>
      <c r="DU11" s="452">
        <v>47.18</v>
      </c>
      <c r="DV11" s="452">
        <v>58.93</v>
      </c>
      <c r="DW11" s="452">
        <v>61.64</v>
      </c>
      <c r="DX11" s="452">
        <v>75.19</v>
      </c>
      <c r="DY11" s="452">
        <v>75.010000000000005</v>
      </c>
      <c r="DZ11" s="452">
        <v>75.19</v>
      </c>
      <c r="EA11" s="452">
        <v>69.41</v>
      </c>
      <c r="EB11" s="452">
        <v>65.61</v>
      </c>
      <c r="EC11" s="452">
        <v>62.61</v>
      </c>
      <c r="ED11" s="452">
        <v>57.2</v>
      </c>
      <c r="EE11" s="452">
        <v>52.53</v>
      </c>
      <c r="EF11" s="452">
        <v>49.61</v>
      </c>
      <c r="EG11" s="452">
        <v>47.18</v>
      </c>
      <c r="EH11" s="452">
        <v>58.93</v>
      </c>
      <c r="EI11" s="452">
        <v>61.64</v>
      </c>
      <c r="EJ11" s="452">
        <v>75.19</v>
      </c>
      <c r="EK11" s="452">
        <v>75.010000000000005</v>
      </c>
      <c r="EL11" s="452">
        <v>75.19</v>
      </c>
      <c r="EM11" s="452">
        <v>69.41</v>
      </c>
      <c r="EN11" s="452">
        <v>65.61</v>
      </c>
      <c r="EO11" s="452">
        <v>62.61</v>
      </c>
      <c r="EP11" s="452">
        <v>57.2</v>
      </c>
      <c r="EQ11" s="452">
        <v>52.53</v>
      </c>
      <c r="ER11" s="452">
        <v>49.61</v>
      </c>
      <c r="ES11" s="452">
        <v>47.18</v>
      </c>
      <c r="ET11" s="452">
        <v>58.93</v>
      </c>
      <c r="EU11" s="452">
        <v>61.64</v>
      </c>
      <c r="EV11" s="452">
        <v>75.19</v>
      </c>
      <c r="EW11" s="452">
        <v>75.010000000000005</v>
      </c>
      <c r="EX11" s="452">
        <v>75.19</v>
      </c>
      <c r="EY11" s="452">
        <v>69.41</v>
      </c>
      <c r="EZ11" s="452">
        <v>65.61</v>
      </c>
      <c r="FA11" s="452">
        <v>62.61</v>
      </c>
      <c r="FB11" s="452">
        <v>57.2</v>
      </c>
      <c r="FC11" s="452">
        <v>52.53</v>
      </c>
      <c r="FD11" s="452">
        <v>49.61</v>
      </c>
      <c r="FE11" s="452">
        <v>47.18</v>
      </c>
      <c r="FF11" s="452">
        <v>58.93</v>
      </c>
      <c r="FG11" s="452">
        <v>61.64</v>
      </c>
      <c r="FH11" s="452">
        <v>75.19</v>
      </c>
      <c r="FI11" s="452">
        <v>75.010000000000005</v>
      </c>
      <c r="FJ11" s="452">
        <v>75.19</v>
      </c>
      <c r="FK11" s="452">
        <v>69.41</v>
      </c>
      <c r="FL11" s="452">
        <v>65.61</v>
      </c>
      <c r="FM11" s="452">
        <v>62.61</v>
      </c>
      <c r="FN11" s="452">
        <v>57.2</v>
      </c>
      <c r="FO11" s="452">
        <v>52.53</v>
      </c>
      <c r="FP11" s="452">
        <v>49.61</v>
      </c>
      <c r="FQ11" s="452">
        <v>47.18</v>
      </c>
      <c r="FR11" s="452">
        <v>58.93</v>
      </c>
      <c r="FS11" s="452">
        <v>61.64</v>
      </c>
      <c r="FT11" s="452">
        <v>75.19</v>
      </c>
      <c r="FU11" s="452">
        <v>75.010000000000005</v>
      </c>
      <c r="FV11" s="452">
        <v>75.19</v>
      </c>
      <c r="FW11" s="452">
        <v>69.41</v>
      </c>
      <c r="FX11" s="452">
        <v>65.61</v>
      </c>
      <c r="FY11" s="452">
        <v>62.61</v>
      </c>
      <c r="FZ11" s="452">
        <v>57.2</v>
      </c>
      <c r="GA11" s="452">
        <v>52.53</v>
      </c>
      <c r="GB11" s="452">
        <v>49.61</v>
      </c>
      <c r="GC11" s="452">
        <v>47.18</v>
      </c>
      <c r="GD11" s="452">
        <v>58.93</v>
      </c>
      <c r="GE11" s="452">
        <v>61.64</v>
      </c>
      <c r="GF11" s="452">
        <v>75.19</v>
      </c>
      <c r="GG11" s="452">
        <v>75.010000000000005</v>
      </c>
      <c r="GH11" s="452">
        <v>75.19</v>
      </c>
      <c r="GI11" s="452">
        <v>69.41</v>
      </c>
      <c r="GJ11" s="452">
        <v>65.61</v>
      </c>
      <c r="GK11" s="452">
        <v>62.61</v>
      </c>
      <c r="GL11" s="452">
        <v>57.2</v>
      </c>
      <c r="GM11" s="452">
        <v>52.53</v>
      </c>
      <c r="GN11" s="452">
        <v>49.61</v>
      </c>
      <c r="GO11" s="452">
        <v>47.18</v>
      </c>
      <c r="GP11" s="452">
        <v>58.93</v>
      </c>
      <c r="GQ11" s="452">
        <v>61.64</v>
      </c>
      <c r="GR11" s="452">
        <v>75.19</v>
      </c>
      <c r="GS11" s="452">
        <v>75.010000000000005</v>
      </c>
      <c r="GT11" s="452">
        <v>75.19</v>
      </c>
      <c r="GU11" s="452">
        <v>69.41</v>
      </c>
      <c r="GV11" s="452">
        <v>65.61</v>
      </c>
      <c r="GW11" s="452">
        <v>62.61</v>
      </c>
      <c r="GX11" s="452">
        <v>57.2</v>
      </c>
      <c r="GY11" s="452">
        <v>52.53</v>
      </c>
      <c r="GZ11" s="452">
        <v>49.61</v>
      </c>
      <c r="HA11" s="452">
        <v>47.18</v>
      </c>
      <c r="HB11" s="452">
        <v>58.93</v>
      </c>
      <c r="HC11" s="452">
        <v>61.64</v>
      </c>
      <c r="HD11" s="452">
        <v>75.19</v>
      </c>
      <c r="HE11" s="452">
        <v>68.94</v>
      </c>
      <c r="HF11" s="452">
        <v>75.06</v>
      </c>
      <c r="HG11" s="452">
        <v>72.540000000000006</v>
      </c>
      <c r="HH11" s="452">
        <v>69.7</v>
      </c>
      <c r="HI11" s="452">
        <v>62.29</v>
      </c>
      <c r="HJ11" s="452">
        <v>56.08</v>
      </c>
      <c r="HK11" s="452">
        <v>52.85</v>
      </c>
      <c r="HL11" s="452">
        <v>49.61</v>
      </c>
      <c r="HM11" s="452">
        <v>49.93</v>
      </c>
      <c r="HN11" s="452">
        <v>54.62</v>
      </c>
      <c r="HO11" s="452">
        <v>52.55</v>
      </c>
      <c r="HP11" s="452">
        <v>55.31</v>
      </c>
      <c r="HQ11" s="452">
        <v>68.94</v>
      </c>
      <c r="HR11" s="452">
        <v>75.06</v>
      </c>
      <c r="HS11" s="452">
        <v>72.540000000000006</v>
      </c>
      <c r="HT11" s="452">
        <v>69.7</v>
      </c>
      <c r="HU11" s="452">
        <v>62.29</v>
      </c>
      <c r="HV11" s="452">
        <v>56.08</v>
      </c>
      <c r="HW11" s="452">
        <v>52.85</v>
      </c>
      <c r="HX11" s="452">
        <v>49.61</v>
      </c>
      <c r="HY11" s="452">
        <v>49.93</v>
      </c>
      <c r="HZ11" s="452">
        <v>54.62</v>
      </c>
      <c r="IA11" s="452">
        <v>52.55</v>
      </c>
      <c r="IB11" s="452">
        <v>55.31</v>
      </c>
      <c r="IC11" s="452">
        <v>68.94</v>
      </c>
      <c r="ID11" s="452">
        <v>75.06</v>
      </c>
      <c r="IE11" s="452">
        <v>72.540000000000006</v>
      </c>
      <c r="IF11" s="452">
        <v>69.7</v>
      </c>
      <c r="IG11" s="452">
        <v>62.29</v>
      </c>
      <c r="IH11" s="452">
        <v>56.08</v>
      </c>
      <c r="II11" s="452">
        <v>52.85</v>
      </c>
      <c r="IJ11" s="452">
        <v>49.61</v>
      </c>
      <c r="IK11" s="452">
        <v>49.93</v>
      </c>
      <c r="IL11" s="452">
        <v>54.62</v>
      </c>
      <c r="IM11" s="452">
        <v>52.55</v>
      </c>
      <c r="IN11" s="452">
        <v>55.31</v>
      </c>
      <c r="IO11" s="452">
        <v>68.94</v>
      </c>
      <c r="IP11" s="452">
        <v>75.06</v>
      </c>
      <c r="IQ11" s="452">
        <v>72.540000000000006</v>
      </c>
      <c r="IR11" s="452">
        <v>69.7</v>
      </c>
      <c r="IS11" s="452">
        <v>62.29</v>
      </c>
      <c r="IT11" s="452">
        <v>56.08</v>
      </c>
      <c r="IU11" s="452">
        <v>52.85</v>
      </c>
      <c r="IV11" s="452">
        <v>49.61</v>
      </c>
      <c r="IW11" s="452">
        <v>49.93</v>
      </c>
      <c r="IX11" s="452">
        <v>54.62</v>
      </c>
      <c r="IY11" s="452">
        <v>52.55</v>
      </c>
      <c r="IZ11" s="452">
        <v>55.31</v>
      </c>
      <c r="JA11" s="452">
        <v>68.94</v>
      </c>
      <c r="JB11" s="452">
        <v>75.06</v>
      </c>
      <c r="JC11" s="452">
        <v>72.540000000000006</v>
      </c>
      <c r="JD11" s="452">
        <v>69.7</v>
      </c>
      <c r="JE11" s="452">
        <v>62.29</v>
      </c>
      <c r="JF11" s="452">
        <v>56.08</v>
      </c>
      <c r="JG11" s="452">
        <v>52.85</v>
      </c>
      <c r="JH11" s="452">
        <v>49.61</v>
      </c>
      <c r="JI11" s="452">
        <v>49.93</v>
      </c>
      <c r="JJ11" s="452">
        <v>54.62</v>
      </c>
      <c r="JK11" s="452">
        <v>52.55</v>
      </c>
      <c r="JL11" s="452">
        <v>55.31</v>
      </c>
      <c r="JM11" s="452">
        <v>68.94</v>
      </c>
      <c r="JN11" s="452">
        <v>75.06</v>
      </c>
      <c r="JO11" s="452">
        <v>72.540000000000006</v>
      </c>
      <c r="JP11" s="452">
        <v>69.7</v>
      </c>
      <c r="JQ11" s="452">
        <v>62.29</v>
      </c>
      <c r="JR11" s="452">
        <v>56.08</v>
      </c>
      <c r="JS11" s="452">
        <v>52.85</v>
      </c>
      <c r="JT11" s="452">
        <v>49.61</v>
      </c>
      <c r="JU11" s="452">
        <v>49.93</v>
      </c>
      <c r="JV11" s="452">
        <v>54.62</v>
      </c>
      <c r="JW11" s="452">
        <v>52.55</v>
      </c>
      <c r="JX11" s="452">
        <v>55.31</v>
      </c>
      <c r="JY11" s="452">
        <v>68.94</v>
      </c>
      <c r="JZ11" s="452">
        <v>75.06</v>
      </c>
      <c r="KA11" s="452">
        <v>72.540000000000006</v>
      </c>
      <c r="KB11" s="452">
        <v>69.7</v>
      </c>
      <c r="KC11" s="452">
        <v>62.29</v>
      </c>
      <c r="KD11" s="452">
        <v>56.08</v>
      </c>
      <c r="KE11" s="452">
        <v>52.85</v>
      </c>
      <c r="KF11" s="452">
        <v>49.61</v>
      </c>
      <c r="KG11" s="452">
        <v>49.93</v>
      </c>
      <c r="KH11" s="452">
        <v>54.62</v>
      </c>
      <c r="KI11" s="452">
        <v>52.55</v>
      </c>
      <c r="KJ11" s="452">
        <v>55.31</v>
      </c>
      <c r="KK11" s="452">
        <v>68.94</v>
      </c>
      <c r="KL11" s="452">
        <v>75.06</v>
      </c>
      <c r="KM11" s="452">
        <v>72.540000000000006</v>
      </c>
      <c r="KN11" s="452">
        <v>69.7</v>
      </c>
      <c r="KO11" s="452">
        <v>62.29</v>
      </c>
      <c r="KP11" s="452">
        <v>56.08</v>
      </c>
      <c r="KQ11" s="452">
        <v>52.85</v>
      </c>
      <c r="KR11" s="452">
        <v>49.61</v>
      </c>
      <c r="KS11" s="452">
        <v>49.93</v>
      </c>
      <c r="KT11" s="452">
        <v>54.62</v>
      </c>
      <c r="KU11" s="452">
        <v>52.55</v>
      </c>
      <c r="KV11" s="452">
        <v>55.31</v>
      </c>
      <c r="KW11" s="452">
        <v>68.94</v>
      </c>
      <c r="KX11" s="452">
        <v>75.06</v>
      </c>
      <c r="KY11" s="452">
        <v>72.540000000000006</v>
      </c>
      <c r="KZ11" s="452">
        <v>69.7</v>
      </c>
      <c r="LA11" s="452">
        <v>62.29</v>
      </c>
      <c r="LB11" s="452">
        <v>56.08</v>
      </c>
      <c r="LC11" s="452">
        <v>52.85</v>
      </c>
      <c r="LD11" s="452">
        <v>49.61</v>
      </c>
      <c r="LE11" s="452">
        <v>49.93</v>
      </c>
      <c r="LF11" s="452">
        <v>54.62</v>
      </c>
      <c r="LG11" s="452">
        <v>52.55</v>
      </c>
      <c r="LH11" s="452">
        <v>55.31</v>
      </c>
      <c r="LI11" s="452">
        <v>68.94</v>
      </c>
      <c r="LJ11" s="452">
        <v>75.06</v>
      </c>
      <c r="LK11" s="452">
        <v>72.540000000000006</v>
      </c>
      <c r="LL11" s="452">
        <v>69.7</v>
      </c>
      <c r="LM11" s="452">
        <v>62.29</v>
      </c>
      <c r="LN11" s="452">
        <v>56.08</v>
      </c>
      <c r="LO11" s="452">
        <v>52.85</v>
      </c>
      <c r="LP11" s="452">
        <v>49.61</v>
      </c>
      <c r="LQ11" s="452">
        <v>49.93</v>
      </c>
      <c r="LR11" s="452">
        <v>54.62</v>
      </c>
      <c r="LS11" s="452">
        <v>52.55</v>
      </c>
      <c r="LT11" s="452">
        <v>55.31</v>
      </c>
      <c r="LU11" s="452">
        <v>68.94</v>
      </c>
      <c r="LV11" s="452">
        <v>75.06</v>
      </c>
      <c r="LW11" s="452">
        <v>72.540000000000006</v>
      </c>
      <c r="LX11" s="452">
        <v>69.7</v>
      </c>
      <c r="LY11" s="452">
        <v>62.29</v>
      </c>
      <c r="LZ11" s="452">
        <v>56.08</v>
      </c>
      <c r="MA11" s="452">
        <v>52.85</v>
      </c>
      <c r="MB11" s="452">
        <v>49.61</v>
      </c>
      <c r="MC11" s="452">
        <v>49.93</v>
      </c>
      <c r="MD11" s="452">
        <v>54.62</v>
      </c>
      <c r="ME11" s="452">
        <v>52.55</v>
      </c>
      <c r="MF11" s="452">
        <v>55.31</v>
      </c>
      <c r="MG11" s="452">
        <v>68.94</v>
      </c>
      <c r="MH11" s="452">
        <v>75.06</v>
      </c>
      <c r="MI11" s="452">
        <v>72.540000000000006</v>
      </c>
      <c r="MJ11" s="452">
        <v>69.7</v>
      </c>
      <c r="MK11" s="452">
        <v>62.29</v>
      </c>
      <c r="ML11" s="452">
        <v>56.08</v>
      </c>
      <c r="MM11" s="452">
        <v>52.85</v>
      </c>
      <c r="MN11" s="452">
        <v>49.61</v>
      </c>
      <c r="MO11" s="452">
        <v>49.93</v>
      </c>
      <c r="MP11" s="452">
        <v>54.62</v>
      </c>
      <c r="MQ11" s="452">
        <v>52.55</v>
      </c>
      <c r="MR11" s="452">
        <v>55.31</v>
      </c>
      <c r="MS11" s="452">
        <v>68.94</v>
      </c>
      <c r="MT11" s="452">
        <v>75.06</v>
      </c>
      <c r="MU11" s="452">
        <v>72.540000000000006</v>
      </c>
      <c r="MV11" s="452">
        <v>69.7</v>
      </c>
      <c r="MW11" s="452">
        <v>62.29</v>
      </c>
      <c r="MX11" s="452">
        <v>56.08</v>
      </c>
      <c r="MY11" s="452">
        <v>52.85</v>
      </c>
      <c r="MZ11" s="452">
        <v>49.61</v>
      </c>
      <c r="NA11" s="452">
        <v>49.93</v>
      </c>
      <c r="NB11" s="452">
        <v>54.62</v>
      </c>
      <c r="NC11" s="452">
        <v>52.55</v>
      </c>
      <c r="ND11" s="452">
        <v>55.31</v>
      </c>
      <c r="NE11" s="452">
        <v>68.94</v>
      </c>
      <c r="NF11" s="452">
        <v>75.06</v>
      </c>
      <c r="NG11" s="452">
        <v>72.540000000000006</v>
      </c>
      <c r="NH11" s="452">
        <v>69.7</v>
      </c>
      <c r="NI11" s="452">
        <v>62.29</v>
      </c>
      <c r="NJ11" s="452">
        <v>56.08</v>
      </c>
      <c r="NK11" s="452">
        <v>52.85</v>
      </c>
      <c r="NL11" s="452">
        <v>49.61</v>
      </c>
      <c r="NM11" s="452">
        <v>49.93</v>
      </c>
      <c r="NN11" s="452">
        <v>54.62</v>
      </c>
      <c r="NO11" s="452">
        <v>52.55</v>
      </c>
      <c r="NP11" s="452">
        <v>55.31</v>
      </c>
      <c r="NQ11" s="452">
        <v>68.94</v>
      </c>
      <c r="NR11" s="452">
        <v>75.06</v>
      </c>
      <c r="NS11" s="452">
        <v>72.540000000000006</v>
      </c>
      <c r="NT11" s="452">
        <v>69.7</v>
      </c>
      <c r="NU11" s="452">
        <v>62.29</v>
      </c>
      <c r="NV11" s="452">
        <v>56.08</v>
      </c>
      <c r="NW11" s="452">
        <v>52.85</v>
      </c>
      <c r="NX11" s="452">
        <v>49.61</v>
      </c>
      <c r="NY11" s="452">
        <v>49.93</v>
      </c>
      <c r="NZ11" s="452">
        <v>54.62</v>
      </c>
      <c r="OA11" s="452">
        <v>52.55</v>
      </c>
      <c r="OB11" s="452">
        <v>55.31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30">
        <f>-PMT(GERAL!$D$5,GERAL!$C$16*12,UHE!O12)*I12*1000-PMT(GERAL!$D$5,12,J12+H12)*1000*I12</f>
        <v>11841289.039742693</v>
      </c>
      <c r="F12" s="430">
        <f t="shared" si="0"/>
        <v>302.97576783280277</v>
      </c>
      <c r="G12" s="431">
        <v>157</v>
      </c>
      <c r="H12" s="432">
        <v>580</v>
      </c>
      <c r="I12" s="428">
        <v>90</v>
      </c>
      <c r="J12" s="432">
        <v>50</v>
      </c>
      <c r="K12" s="428"/>
      <c r="L12" s="431"/>
      <c r="M12" s="427"/>
      <c r="N12" s="433">
        <v>2033</v>
      </c>
      <c r="O12" s="434">
        <v>10757.092641288617</v>
      </c>
      <c r="AE12" s="449">
        <f t="shared" si="1"/>
        <v>20.88</v>
      </c>
      <c r="AF12" s="450">
        <f t="shared" si="2"/>
        <v>53.53875000000005</v>
      </c>
      <c r="AG12" s="452">
        <v>76.19</v>
      </c>
      <c r="AH12" s="452">
        <v>76.099999999999994</v>
      </c>
      <c r="AI12" s="452">
        <v>73.39</v>
      </c>
      <c r="AJ12" s="452">
        <v>80.739999999999995</v>
      </c>
      <c r="AK12" s="452">
        <v>46.97</v>
      </c>
      <c r="AL12" s="452">
        <v>27.74</v>
      </c>
      <c r="AM12" s="452">
        <v>28.41</v>
      </c>
      <c r="AN12" s="452">
        <v>32.28</v>
      </c>
      <c r="AO12" s="452">
        <v>20.88</v>
      </c>
      <c r="AP12" s="452">
        <v>37.92</v>
      </c>
      <c r="AQ12" s="452">
        <v>58.68</v>
      </c>
      <c r="AR12" s="452">
        <v>68.63</v>
      </c>
      <c r="AS12" s="452">
        <v>76.19</v>
      </c>
      <c r="AT12" s="452">
        <v>76.099999999999994</v>
      </c>
      <c r="AU12" s="452">
        <v>73.39</v>
      </c>
      <c r="AV12" s="452">
        <v>80.739999999999995</v>
      </c>
      <c r="AW12" s="452">
        <v>46.97</v>
      </c>
      <c r="AX12" s="452">
        <v>27.74</v>
      </c>
      <c r="AY12" s="452">
        <v>28.41</v>
      </c>
      <c r="AZ12" s="452">
        <v>32.28</v>
      </c>
      <c r="BA12" s="452">
        <v>20.88</v>
      </c>
      <c r="BB12" s="452">
        <v>37.92</v>
      </c>
      <c r="BC12" s="452">
        <v>58.68</v>
      </c>
      <c r="BD12" s="452">
        <v>68.63</v>
      </c>
      <c r="BE12" s="452">
        <v>76.19</v>
      </c>
      <c r="BF12" s="452">
        <v>76.099999999999994</v>
      </c>
      <c r="BG12" s="452">
        <v>73.39</v>
      </c>
      <c r="BH12" s="452">
        <v>80.739999999999995</v>
      </c>
      <c r="BI12" s="452">
        <v>46.97</v>
      </c>
      <c r="BJ12" s="452">
        <v>27.74</v>
      </c>
      <c r="BK12" s="452">
        <v>28.41</v>
      </c>
      <c r="BL12" s="452">
        <v>32.28</v>
      </c>
      <c r="BM12" s="452">
        <v>20.88</v>
      </c>
      <c r="BN12" s="452">
        <v>37.92</v>
      </c>
      <c r="BO12" s="452">
        <v>58.68</v>
      </c>
      <c r="BP12" s="452">
        <v>68.63</v>
      </c>
      <c r="BQ12" s="452">
        <v>76.19</v>
      </c>
      <c r="BR12" s="452">
        <v>76.099999999999994</v>
      </c>
      <c r="BS12" s="452">
        <v>73.39</v>
      </c>
      <c r="BT12" s="452">
        <v>80.739999999999995</v>
      </c>
      <c r="BU12" s="452">
        <v>46.97</v>
      </c>
      <c r="BV12" s="452">
        <v>27.74</v>
      </c>
      <c r="BW12" s="452">
        <v>28.41</v>
      </c>
      <c r="BX12" s="452">
        <v>32.28</v>
      </c>
      <c r="BY12" s="452">
        <v>20.88</v>
      </c>
      <c r="BZ12" s="452">
        <v>37.92</v>
      </c>
      <c r="CA12" s="452">
        <v>58.68</v>
      </c>
      <c r="CB12" s="452">
        <v>68.63</v>
      </c>
      <c r="CC12" s="452">
        <v>76.19</v>
      </c>
      <c r="CD12" s="452">
        <v>76.099999999999994</v>
      </c>
      <c r="CE12" s="452">
        <v>73.39</v>
      </c>
      <c r="CF12" s="452">
        <v>80.739999999999995</v>
      </c>
      <c r="CG12" s="452">
        <v>46.97</v>
      </c>
      <c r="CH12" s="452">
        <v>27.74</v>
      </c>
      <c r="CI12" s="452">
        <v>28.41</v>
      </c>
      <c r="CJ12" s="452">
        <v>32.28</v>
      </c>
      <c r="CK12" s="452">
        <v>20.88</v>
      </c>
      <c r="CL12" s="452">
        <v>37.92</v>
      </c>
      <c r="CM12" s="452">
        <v>58.68</v>
      </c>
      <c r="CN12" s="452">
        <v>68.63</v>
      </c>
      <c r="CO12" s="452">
        <v>76.19</v>
      </c>
      <c r="CP12" s="452">
        <v>76.099999999999994</v>
      </c>
      <c r="CQ12" s="452">
        <v>73.39</v>
      </c>
      <c r="CR12" s="452">
        <v>80.739999999999995</v>
      </c>
      <c r="CS12" s="452">
        <v>46.97</v>
      </c>
      <c r="CT12" s="452">
        <v>27.74</v>
      </c>
      <c r="CU12" s="452">
        <v>28.41</v>
      </c>
      <c r="CV12" s="452">
        <v>32.28</v>
      </c>
      <c r="CW12" s="452">
        <v>20.88</v>
      </c>
      <c r="CX12" s="452">
        <v>37.92</v>
      </c>
      <c r="CY12" s="452">
        <v>58.68</v>
      </c>
      <c r="CZ12" s="452">
        <v>68.63</v>
      </c>
      <c r="DA12" s="452">
        <v>76.19</v>
      </c>
      <c r="DB12" s="452">
        <v>76.099999999999994</v>
      </c>
      <c r="DC12" s="452">
        <v>73.39</v>
      </c>
      <c r="DD12" s="452">
        <v>80.739999999999995</v>
      </c>
      <c r="DE12" s="452">
        <v>46.97</v>
      </c>
      <c r="DF12" s="452">
        <v>27.74</v>
      </c>
      <c r="DG12" s="452">
        <v>28.41</v>
      </c>
      <c r="DH12" s="452">
        <v>32.28</v>
      </c>
      <c r="DI12" s="452">
        <v>20.88</v>
      </c>
      <c r="DJ12" s="452">
        <v>37.92</v>
      </c>
      <c r="DK12" s="452">
        <v>58.68</v>
      </c>
      <c r="DL12" s="452">
        <v>68.63</v>
      </c>
      <c r="DM12" s="452">
        <v>76.19</v>
      </c>
      <c r="DN12" s="452">
        <v>76.099999999999994</v>
      </c>
      <c r="DO12" s="452">
        <v>73.39</v>
      </c>
      <c r="DP12" s="452">
        <v>80.739999999999995</v>
      </c>
      <c r="DQ12" s="452">
        <v>46.97</v>
      </c>
      <c r="DR12" s="452">
        <v>27.74</v>
      </c>
      <c r="DS12" s="452">
        <v>28.41</v>
      </c>
      <c r="DT12" s="452">
        <v>32.28</v>
      </c>
      <c r="DU12" s="452">
        <v>20.88</v>
      </c>
      <c r="DV12" s="452">
        <v>37.92</v>
      </c>
      <c r="DW12" s="452">
        <v>58.68</v>
      </c>
      <c r="DX12" s="452">
        <v>68.63</v>
      </c>
      <c r="DY12" s="452">
        <v>76.19</v>
      </c>
      <c r="DZ12" s="452">
        <v>76.099999999999994</v>
      </c>
      <c r="EA12" s="452">
        <v>73.39</v>
      </c>
      <c r="EB12" s="452">
        <v>80.739999999999995</v>
      </c>
      <c r="EC12" s="452">
        <v>46.97</v>
      </c>
      <c r="ED12" s="452">
        <v>27.74</v>
      </c>
      <c r="EE12" s="452">
        <v>28.41</v>
      </c>
      <c r="EF12" s="452">
        <v>32.28</v>
      </c>
      <c r="EG12" s="452">
        <v>20.88</v>
      </c>
      <c r="EH12" s="452">
        <v>37.92</v>
      </c>
      <c r="EI12" s="452">
        <v>58.68</v>
      </c>
      <c r="EJ12" s="452">
        <v>68.63</v>
      </c>
      <c r="EK12" s="452">
        <v>76.19</v>
      </c>
      <c r="EL12" s="452">
        <v>76.099999999999994</v>
      </c>
      <c r="EM12" s="452">
        <v>73.39</v>
      </c>
      <c r="EN12" s="452">
        <v>80.739999999999995</v>
      </c>
      <c r="EO12" s="452">
        <v>46.97</v>
      </c>
      <c r="EP12" s="452">
        <v>27.74</v>
      </c>
      <c r="EQ12" s="452">
        <v>28.41</v>
      </c>
      <c r="ER12" s="452">
        <v>32.28</v>
      </c>
      <c r="ES12" s="452">
        <v>20.88</v>
      </c>
      <c r="ET12" s="452">
        <v>37.92</v>
      </c>
      <c r="EU12" s="452">
        <v>58.68</v>
      </c>
      <c r="EV12" s="452">
        <v>68.63</v>
      </c>
      <c r="EW12" s="452">
        <v>76.19</v>
      </c>
      <c r="EX12" s="452">
        <v>76.099999999999994</v>
      </c>
      <c r="EY12" s="452">
        <v>73.39</v>
      </c>
      <c r="EZ12" s="452">
        <v>80.739999999999995</v>
      </c>
      <c r="FA12" s="452">
        <v>46.97</v>
      </c>
      <c r="FB12" s="452">
        <v>27.74</v>
      </c>
      <c r="FC12" s="452">
        <v>28.41</v>
      </c>
      <c r="FD12" s="452">
        <v>32.28</v>
      </c>
      <c r="FE12" s="452">
        <v>20.88</v>
      </c>
      <c r="FF12" s="452">
        <v>37.92</v>
      </c>
      <c r="FG12" s="452">
        <v>58.68</v>
      </c>
      <c r="FH12" s="452">
        <v>68.63</v>
      </c>
      <c r="FI12" s="452">
        <v>76.19</v>
      </c>
      <c r="FJ12" s="452">
        <v>76.099999999999994</v>
      </c>
      <c r="FK12" s="452">
        <v>73.39</v>
      </c>
      <c r="FL12" s="452">
        <v>80.739999999999995</v>
      </c>
      <c r="FM12" s="452">
        <v>46.97</v>
      </c>
      <c r="FN12" s="452">
        <v>27.74</v>
      </c>
      <c r="FO12" s="452">
        <v>28.41</v>
      </c>
      <c r="FP12" s="452">
        <v>32.28</v>
      </c>
      <c r="FQ12" s="452">
        <v>20.88</v>
      </c>
      <c r="FR12" s="452">
        <v>37.92</v>
      </c>
      <c r="FS12" s="452">
        <v>58.68</v>
      </c>
      <c r="FT12" s="452">
        <v>68.63</v>
      </c>
      <c r="FU12" s="452">
        <v>76.19</v>
      </c>
      <c r="FV12" s="452">
        <v>76.099999999999994</v>
      </c>
      <c r="FW12" s="452">
        <v>73.39</v>
      </c>
      <c r="FX12" s="452">
        <v>80.739999999999995</v>
      </c>
      <c r="FY12" s="452">
        <v>46.97</v>
      </c>
      <c r="FZ12" s="452">
        <v>27.74</v>
      </c>
      <c r="GA12" s="452">
        <v>28.41</v>
      </c>
      <c r="GB12" s="452">
        <v>32.28</v>
      </c>
      <c r="GC12" s="452">
        <v>20.88</v>
      </c>
      <c r="GD12" s="452">
        <v>37.92</v>
      </c>
      <c r="GE12" s="452">
        <v>58.68</v>
      </c>
      <c r="GF12" s="452">
        <v>68.63</v>
      </c>
      <c r="GG12" s="452">
        <v>76.19</v>
      </c>
      <c r="GH12" s="452">
        <v>76.099999999999994</v>
      </c>
      <c r="GI12" s="452">
        <v>73.39</v>
      </c>
      <c r="GJ12" s="452">
        <v>80.739999999999995</v>
      </c>
      <c r="GK12" s="452">
        <v>46.97</v>
      </c>
      <c r="GL12" s="452">
        <v>27.74</v>
      </c>
      <c r="GM12" s="452">
        <v>28.41</v>
      </c>
      <c r="GN12" s="452">
        <v>32.28</v>
      </c>
      <c r="GO12" s="452">
        <v>20.88</v>
      </c>
      <c r="GP12" s="452">
        <v>37.92</v>
      </c>
      <c r="GQ12" s="452">
        <v>58.68</v>
      </c>
      <c r="GR12" s="452">
        <v>68.63</v>
      </c>
      <c r="GS12" s="452">
        <v>76.19</v>
      </c>
      <c r="GT12" s="452">
        <v>76.099999999999994</v>
      </c>
      <c r="GU12" s="452">
        <v>73.39</v>
      </c>
      <c r="GV12" s="452">
        <v>80.739999999999995</v>
      </c>
      <c r="GW12" s="452">
        <v>46.97</v>
      </c>
      <c r="GX12" s="452">
        <v>27.74</v>
      </c>
      <c r="GY12" s="452">
        <v>28.41</v>
      </c>
      <c r="GZ12" s="452">
        <v>32.28</v>
      </c>
      <c r="HA12" s="452">
        <v>20.88</v>
      </c>
      <c r="HB12" s="452">
        <v>37.92</v>
      </c>
      <c r="HC12" s="452">
        <v>58.68</v>
      </c>
      <c r="HD12" s="452">
        <v>68.63</v>
      </c>
      <c r="HE12" s="452">
        <v>74.099999999999994</v>
      </c>
      <c r="HF12" s="452">
        <v>71.25</v>
      </c>
      <c r="HG12" s="452">
        <v>66.36</v>
      </c>
      <c r="HH12" s="452">
        <v>70.180000000000007</v>
      </c>
      <c r="HI12" s="452">
        <v>62.86</v>
      </c>
      <c r="HJ12" s="452">
        <v>30.19</v>
      </c>
      <c r="HK12" s="452">
        <v>31.07</v>
      </c>
      <c r="HL12" s="452">
        <v>35.869999999999997</v>
      </c>
      <c r="HM12" s="452">
        <v>33.26</v>
      </c>
      <c r="HN12" s="452">
        <v>43.25</v>
      </c>
      <c r="HO12" s="452">
        <v>63.37</v>
      </c>
      <c r="HP12" s="452">
        <v>75.239999999999995</v>
      </c>
      <c r="HQ12" s="452">
        <v>74.099999999999994</v>
      </c>
      <c r="HR12" s="452">
        <v>71.25</v>
      </c>
      <c r="HS12" s="452">
        <v>66.36</v>
      </c>
      <c r="HT12" s="452">
        <v>70.180000000000007</v>
      </c>
      <c r="HU12" s="452">
        <v>62.86</v>
      </c>
      <c r="HV12" s="452">
        <v>30.19</v>
      </c>
      <c r="HW12" s="452">
        <v>31.07</v>
      </c>
      <c r="HX12" s="452">
        <v>35.869999999999997</v>
      </c>
      <c r="HY12" s="452">
        <v>33.26</v>
      </c>
      <c r="HZ12" s="452">
        <v>43.25</v>
      </c>
      <c r="IA12" s="452">
        <v>63.37</v>
      </c>
      <c r="IB12" s="452">
        <v>75.239999999999995</v>
      </c>
      <c r="IC12" s="452">
        <v>74.099999999999994</v>
      </c>
      <c r="ID12" s="452">
        <v>71.25</v>
      </c>
      <c r="IE12" s="452">
        <v>66.36</v>
      </c>
      <c r="IF12" s="452">
        <v>70.180000000000007</v>
      </c>
      <c r="IG12" s="452">
        <v>62.86</v>
      </c>
      <c r="IH12" s="452">
        <v>30.19</v>
      </c>
      <c r="II12" s="452">
        <v>31.07</v>
      </c>
      <c r="IJ12" s="452">
        <v>35.869999999999997</v>
      </c>
      <c r="IK12" s="452">
        <v>33.26</v>
      </c>
      <c r="IL12" s="452">
        <v>43.25</v>
      </c>
      <c r="IM12" s="452">
        <v>63.37</v>
      </c>
      <c r="IN12" s="452">
        <v>75.239999999999995</v>
      </c>
      <c r="IO12" s="452">
        <v>74.099999999999994</v>
      </c>
      <c r="IP12" s="452">
        <v>71.25</v>
      </c>
      <c r="IQ12" s="452">
        <v>66.36</v>
      </c>
      <c r="IR12" s="452">
        <v>70.180000000000007</v>
      </c>
      <c r="IS12" s="452">
        <v>62.86</v>
      </c>
      <c r="IT12" s="452">
        <v>30.19</v>
      </c>
      <c r="IU12" s="452">
        <v>31.07</v>
      </c>
      <c r="IV12" s="452">
        <v>35.869999999999997</v>
      </c>
      <c r="IW12" s="452">
        <v>33.26</v>
      </c>
      <c r="IX12" s="452">
        <v>43.25</v>
      </c>
      <c r="IY12" s="452">
        <v>63.37</v>
      </c>
      <c r="IZ12" s="452">
        <v>75.239999999999995</v>
      </c>
      <c r="JA12" s="452">
        <v>74.099999999999994</v>
      </c>
      <c r="JB12" s="452">
        <v>71.25</v>
      </c>
      <c r="JC12" s="452">
        <v>66.36</v>
      </c>
      <c r="JD12" s="452">
        <v>70.180000000000007</v>
      </c>
      <c r="JE12" s="452">
        <v>62.86</v>
      </c>
      <c r="JF12" s="452">
        <v>30.19</v>
      </c>
      <c r="JG12" s="452">
        <v>31.07</v>
      </c>
      <c r="JH12" s="452">
        <v>35.869999999999997</v>
      </c>
      <c r="JI12" s="452">
        <v>33.26</v>
      </c>
      <c r="JJ12" s="452">
        <v>43.25</v>
      </c>
      <c r="JK12" s="452">
        <v>63.37</v>
      </c>
      <c r="JL12" s="452">
        <v>75.239999999999995</v>
      </c>
      <c r="JM12" s="452">
        <v>74.099999999999994</v>
      </c>
      <c r="JN12" s="452">
        <v>71.25</v>
      </c>
      <c r="JO12" s="452">
        <v>66.36</v>
      </c>
      <c r="JP12" s="452">
        <v>70.180000000000007</v>
      </c>
      <c r="JQ12" s="452">
        <v>62.86</v>
      </c>
      <c r="JR12" s="452">
        <v>30.19</v>
      </c>
      <c r="JS12" s="452">
        <v>31.07</v>
      </c>
      <c r="JT12" s="452">
        <v>35.869999999999997</v>
      </c>
      <c r="JU12" s="452">
        <v>33.26</v>
      </c>
      <c r="JV12" s="452">
        <v>43.25</v>
      </c>
      <c r="JW12" s="452">
        <v>63.37</v>
      </c>
      <c r="JX12" s="452">
        <v>75.239999999999995</v>
      </c>
      <c r="JY12" s="452">
        <v>74.099999999999994</v>
      </c>
      <c r="JZ12" s="452">
        <v>71.25</v>
      </c>
      <c r="KA12" s="452">
        <v>66.36</v>
      </c>
      <c r="KB12" s="452">
        <v>70.180000000000007</v>
      </c>
      <c r="KC12" s="452">
        <v>62.86</v>
      </c>
      <c r="KD12" s="452">
        <v>30.19</v>
      </c>
      <c r="KE12" s="452">
        <v>31.07</v>
      </c>
      <c r="KF12" s="452">
        <v>35.869999999999997</v>
      </c>
      <c r="KG12" s="452">
        <v>33.26</v>
      </c>
      <c r="KH12" s="452">
        <v>43.25</v>
      </c>
      <c r="KI12" s="452">
        <v>63.37</v>
      </c>
      <c r="KJ12" s="452">
        <v>75.239999999999995</v>
      </c>
      <c r="KK12" s="452">
        <v>74.099999999999994</v>
      </c>
      <c r="KL12" s="452">
        <v>71.25</v>
      </c>
      <c r="KM12" s="452">
        <v>66.36</v>
      </c>
      <c r="KN12" s="452">
        <v>70.180000000000007</v>
      </c>
      <c r="KO12" s="452">
        <v>62.86</v>
      </c>
      <c r="KP12" s="452">
        <v>30.19</v>
      </c>
      <c r="KQ12" s="452">
        <v>31.07</v>
      </c>
      <c r="KR12" s="452">
        <v>35.869999999999997</v>
      </c>
      <c r="KS12" s="452">
        <v>33.26</v>
      </c>
      <c r="KT12" s="452">
        <v>43.25</v>
      </c>
      <c r="KU12" s="452">
        <v>63.37</v>
      </c>
      <c r="KV12" s="452">
        <v>75.239999999999995</v>
      </c>
      <c r="KW12" s="452">
        <v>74.099999999999994</v>
      </c>
      <c r="KX12" s="452">
        <v>71.25</v>
      </c>
      <c r="KY12" s="452">
        <v>66.36</v>
      </c>
      <c r="KZ12" s="452">
        <v>70.180000000000007</v>
      </c>
      <c r="LA12" s="452">
        <v>62.86</v>
      </c>
      <c r="LB12" s="452">
        <v>30.19</v>
      </c>
      <c r="LC12" s="452">
        <v>31.07</v>
      </c>
      <c r="LD12" s="452">
        <v>35.869999999999997</v>
      </c>
      <c r="LE12" s="452">
        <v>33.26</v>
      </c>
      <c r="LF12" s="452">
        <v>43.25</v>
      </c>
      <c r="LG12" s="452">
        <v>63.37</v>
      </c>
      <c r="LH12" s="452">
        <v>75.239999999999995</v>
      </c>
      <c r="LI12" s="452">
        <v>74.099999999999994</v>
      </c>
      <c r="LJ12" s="452">
        <v>71.25</v>
      </c>
      <c r="LK12" s="452">
        <v>66.36</v>
      </c>
      <c r="LL12" s="452">
        <v>70.180000000000007</v>
      </c>
      <c r="LM12" s="452">
        <v>62.86</v>
      </c>
      <c r="LN12" s="452">
        <v>30.19</v>
      </c>
      <c r="LO12" s="452">
        <v>31.07</v>
      </c>
      <c r="LP12" s="452">
        <v>35.869999999999997</v>
      </c>
      <c r="LQ12" s="452">
        <v>33.26</v>
      </c>
      <c r="LR12" s="452">
        <v>43.25</v>
      </c>
      <c r="LS12" s="452">
        <v>63.37</v>
      </c>
      <c r="LT12" s="452">
        <v>75.239999999999995</v>
      </c>
      <c r="LU12" s="452">
        <v>74.099999999999994</v>
      </c>
      <c r="LV12" s="452">
        <v>71.25</v>
      </c>
      <c r="LW12" s="452">
        <v>66.36</v>
      </c>
      <c r="LX12" s="452">
        <v>70.180000000000007</v>
      </c>
      <c r="LY12" s="452">
        <v>62.86</v>
      </c>
      <c r="LZ12" s="452">
        <v>30.19</v>
      </c>
      <c r="MA12" s="452">
        <v>31.07</v>
      </c>
      <c r="MB12" s="452">
        <v>35.869999999999997</v>
      </c>
      <c r="MC12" s="452">
        <v>33.26</v>
      </c>
      <c r="MD12" s="452">
        <v>43.25</v>
      </c>
      <c r="ME12" s="452">
        <v>63.37</v>
      </c>
      <c r="MF12" s="452">
        <v>75.239999999999995</v>
      </c>
      <c r="MG12" s="452">
        <v>74.099999999999994</v>
      </c>
      <c r="MH12" s="452">
        <v>71.25</v>
      </c>
      <c r="MI12" s="452">
        <v>66.36</v>
      </c>
      <c r="MJ12" s="452">
        <v>70.180000000000007</v>
      </c>
      <c r="MK12" s="452">
        <v>62.86</v>
      </c>
      <c r="ML12" s="452">
        <v>30.19</v>
      </c>
      <c r="MM12" s="452">
        <v>31.07</v>
      </c>
      <c r="MN12" s="452">
        <v>35.869999999999997</v>
      </c>
      <c r="MO12" s="452">
        <v>33.26</v>
      </c>
      <c r="MP12" s="452">
        <v>43.25</v>
      </c>
      <c r="MQ12" s="452">
        <v>63.37</v>
      </c>
      <c r="MR12" s="452">
        <v>75.239999999999995</v>
      </c>
      <c r="MS12" s="452">
        <v>74.099999999999994</v>
      </c>
      <c r="MT12" s="452">
        <v>71.25</v>
      </c>
      <c r="MU12" s="452">
        <v>66.36</v>
      </c>
      <c r="MV12" s="452">
        <v>70.180000000000007</v>
      </c>
      <c r="MW12" s="452">
        <v>62.86</v>
      </c>
      <c r="MX12" s="452">
        <v>30.19</v>
      </c>
      <c r="MY12" s="452">
        <v>31.07</v>
      </c>
      <c r="MZ12" s="452">
        <v>35.869999999999997</v>
      </c>
      <c r="NA12" s="452">
        <v>33.26</v>
      </c>
      <c r="NB12" s="452">
        <v>43.25</v>
      </c>
      <c r="NC12" s="452">
        <v>63.37</v>
      </c>
      <c r="ND12" s="452">
        <v>75.239999999999995</v>
      </c>
      <c r="NE12" s="452">
        <v>74.099999999999994</v>
      </c>
      <c r="NF12" s="452">
        <v>71.25</v>
      </c>
      <c r="NG12" s="452">
        <v>66.36</v>
      </c>
      <c r="NH12" s="452">
        <v>70.180000000000007</v>
      </c>
      <c r="NI12" s="452">
        <v>62.86</v>
      </c>
      <c r="NJ12" s="452">
        <v>30.19</v>
      </c>
      <c r="NK12" s="452">
        <v>31.07</v>
      </c>
      <c r="NL12" s="452">
        <v>35.869999999999997</v>
      </c>
      <c r="NM12" s="452">
        <v>33.26</v>
      </c>
      <c r="NN12" s="452">
        <v>43.25</v>
      </c>
      <c r="NO12" s="452">
        <v>63.37</v>
      </c>
      <c r="NP12" s="452">
        <v>75.239999999999995</v>
      </c>
      <c r="NQ12" s="452">
        <v>74.099999999999994</v>
      </c>
      <c r="NR12" s="452">
        <v>71.25</v>
      </c>
      <c r="NS12" s="452">
        <v>66.36</v>
      </c>
      <c r="NT12" s="452">
        <v>70.180000000000007</v>
      </c>
      <c r="NU12" s="452">
        <v>62.86</v>
      </c>
      <c r="NV12" s="452">
        <v>30.19</v>
      </c>
      <c r="NW12" s="452">
        <v>31.07</v>
      </c>
      <c r="NX12" s="452">
        <v>35.869999999999997</v>
      </c>
      <c r="NY12" s="452">
        <v>33.26</v>
      </c>
      <c r="NZ12" s="452">
        <v>43.25</v>
      </c>
      <c r="OA12" s="452">
        <v>63.37</v>
      </c>
      <c r="OB12" s="452">
        <v>75.239999999999995</v>
      </c>
    </row>
    <row r="13" spans="1:392" x14ac:dyDescent="0.25">
      <c r="A13" s="436">
        <v>1</v>
      </c>
      <c r="B13" s="436" t="s">
        <v>655</v>
      </c>
      <c r="C13" s="437">
        <v>10</v>
      </c>
      <c r="D13" s="438">
        <v>0</v>
      </c>
      <c r="E13" s="439"/>
      <c r="F13" s="438"/>
      <c r="G13" s="438"/>
      <c r="H13" s="438"/>
      <c r="I13" s="437">
        <v>46</v>
      </c>
      <c r="J13" s="440"/>
      <c r="K13" s="438"/>
      <c r="L13" s="438"/>
      <c r="M13" s="436"/>
      <c r="N13" s="441" t="s">
        <v>391</v>
      </c>
      <c r="O13" s="438"/>
      <c r="AE13" s="449">
        <f t="shared" si="1"/>
        <v>8.52</v>
      </c>
      <c r="AF13" s="450">
        <f t="shared" si="2"/>
        <v>37.291249999999991</v>
      </c>
      <c r="AG13" s="452">
        <v>44.15</v>
      </c>
      <c r="AH13" s="452">
        <v>44.15</v>
      </c>
      <c r="AI13" s="452">
        <v>38.25</v>
      </c>
      <c r="AJ13" s="452">
        <v>27.06</v>
      </c>
      <c r="AK13" s="452">
        <v>28.63</v>
      </c>
      <c r="AL13" s="452">
        <v>23.89</v>
      </c>
      <c r="AM13" s="452">
        <v>18.73</v>
      </c>
      <c r="AN13" s="452">
        <v>18.059999999999999</v>
      </c>
      <c r="AO13" s="452">
        <v>16.04</v>
      </c>
      <c r="AP13" s="452">
        <v>27.72</v>
      </c>
      <c r="AQ13" s="452">
        <v>32.270000000000003</v>
      </c>
      <c r="AR13" s="452">
        <v>44.15</v>
      </c>
      <c r="AS13" s="452">
        <v>44.15</v>
      </c>
      <c r="AT13" s="452">
        <v>44.15</v>
      </c>
      <c r="AU13" s="452">
        <v>38.25</v>
      </c>
      <c r="AV13" s="452">
        <v>27.06</v>
      </c>
      <c r="AW13" s="452">
        <v>28.63</v>
      </c>
      <c r="AX13" s="452">
        <v>23.89</v>
      </c>
      <c r="AY13" s="452">
        <v>18.73</v>
      </c>
      <c r="AZ13" s="452">
        <v>18.059999999999999</v>
      </c>
      <c r="BA13" s="452">
        <v>16.04</v>
      </c>
      <c r="BB13" s="452">
        <v>27.72</v>
      </c>
      <c r="BC13" s="452">
        <v>32.270000000000003</v>
      </c>
      <c r="BD13" s="452">
        <v>44.15</v>
      </c>
      <c r="BE13" s="452">
        <v>44.15</v>
      </c>
      <c r="BF13" s="452">
        <v>44.15</v>
      </c>
      <c r="BG13" s="452">
        <v>38.25</v>
      </c>
      <c r="BH13" s="452">
        <v>27.06</v>
      </c>
      <c r="BI13" s="452">
        <v>28.63</v>
      </c>
      <c r="BJ13" s="452">
        <v>23.89</v>
      </c>
      <c r="BK13" s="452">
        <v>18.73</v>
      </c>
      <c r="BL13" s="452">
        <v>18.059999999999999</v>
      </c>
      <c r="BM13" s="452">
        <v>16.04</v>
      </c>
      <c r="BN13" s="452">
        <v>27.72</v>
      </c>
      <c r="BO13" s="452">
        <v>32.270000000000003</v>
      </c>
      <c r="BP13" s="452">
        <v>44.15</v>
      </c>
      <c r="BQ13" s="452">
        <v>44.15</v>
      </c>
      <c r="BR13" s="452">
        <v>44.15</v>
      </c>
      <c r="BS13" s="452">
        <v>38.25</v>
      </c>
      <c r="BT13" s="452">
        <v>27.06</v>
      </c>
      <c r="BU13" s="452">
        <v>28.63</v>
      </c>
      <c r="BV13" s="452">
        <v>23.89</v>
      </c>
      <c r="BW13" s="452">
        <v>18.73</v>
      </c>
      <c r="BX13" s="452">
        <v>18.059999999999999</v>
      </c>
      <c r="BY13" s="452">
        <v>16.04</v>
      </c>
      <c r="BZ13" s="452">
        <v>27.72</v>
      </c>
      <c r="CA13" s="452">
        <v>32.270000000000003</v>
      </c>
      <c r="CB13" s="452">
        <v>44.15</v>
      </c>
      <c r="CC13" s="452">
        <v>44.15</v>
      </c>
      <c r="CD13" s="452">
        <v>44.15</v>
      </c>
      <c r="CE13" s="452">
        <v>38.25</v>
      </c>
      <c r="CF13" s="452">
        <v>27.06</v>
      </c>
      <c r="CG13" s="452">
        <v>28.63</v>
      </c>
      <c r="CH13" s="452">
        <v>23.89</v>
      </c>
      <c r="CI13" s="452">
        <v>18.73</v>
      </c>
      <c r="CJ13" s="452">
        <v>18.059999999999999</v>
      </c>
      <c r="CK13" s="452">
        <v>16.04</v>
      </c>
      <c r="CL13" s="452">
        <v>27.72</v>
      </c>
      <c r="CM13" s="452">
        <v>32.270000000000003</v>
      </c>
      <c r="CN13" s="452">
        <v>44.15</v>
      </c>
      <c r="CO13" s="452">
        <v>44.15</v>
      </c>
      <c r="CP13" s="452">
        <v>44.15</v>
      </c>
      <c r="CQ13" s="452">
        <v>38.25</v>
      </c>
      <c r="CR13" s="452">
        <v>27.06</v>
      </c>
      <c r="CS13" s="452">
        <v>28.63</v>
      </c>
      <c r="CT13" s="452">
        <v>23.89</v>
      </c>
      <c r="CU13" s="452">
        <v>18.73</v>
      </c>
      <c r="CV13" s="452">
        <v>18.059999999999999</v>
      </c>
      <c r="CW13" s="452">
        <v>16.04</v>
      </c>
      <c r="CX13" s="452">
        <v>27.72</v>
      </c>
      <c r="CY13" s="452">
        <v>32.270000000000003</v>
      </c>
      <c r="CZ13" s="452">
        <v>44.15</v>
      </c>
      <c r="DA13" s="452">
        <v>44.15</v>
      </c>
      <c r="DB13" s="452">
        <v>44.15</v>
      </c>
      <c r="DC13" s="452">
        <v>38.25</v>
      </c>
      <c r="DD13" s="452">
        <v>27.06</v>
      </c>
      <c r="DE13" s="452">
        <v>28.63</v>
      </c>
      <c r="DF13" s="452">
        <v>23.89</v>
      </c>
      <c r="DG13" s="452">
        <v>18.73</v>
      </c>
      <c r="DH13" s="452">
        <v>18.059999999999999</v>
      </c>
      <c r="DI13" s="452">
        <v>16.04</v>
      </c>
      <c r="DJ13" s="452">
        <v>27.72</v>
      </c>
      <c r="DK13" s="452">
        <v>32.270000000000003</v>
      </c>
      <c r="DL13" s="452">
        <v>44.15</v>
      </c>
      <c r="DM13" s="452">
        <v>44.15</v>
      </c>
      <c r="DN13" s="452">
        <v>44.15</v>
      </c>
      <c r="DO13" s="452">
        <v>38.25</v>
      </c>
      <c r="DP13" s="452">
        <v>27.06</v>
      </c>
      <c r="DQ13" s="452">
        <v>28.63</v>
      </c>
      <c r="DR13" s="452">
        <v>23.89</v>
      </c>
      <c r="DS13" s="452">
        <v>18.73</v>
      </c>
      <c r="DT13" s="452">
        <v>18.059999999999999</v>
      </c>
      <c r="DU13" s="452">
        <v>16.04</v>
      </c>
      <c r="DV13" s="452">
        <v>27.72</v>
      </c>
      <c r="DW13" s="452">
        <v>32.270000000000003</v>
      </c>
      <c r="DX13" s="452">
        <v>44.15</v>
      </c>
      <c r="DY13" s="452">
        <v>44.15</v>
      </c>
      <c r="DZ13" s="452">
        <v>44.15</v>
      </c>
      <c r="EA13" s="452">
        <v>38.25</v>
      </c>
      <c r="EB13" s="452">
        <v>27.06</v>
      </c>
      <c r="EC13" s="452">
        <v>28.63</v>
      </c>
      <c r="ED13" s="452">
        <v>23.89</v>
      </c>
      <c r="EE13" s="452">
        <v>18.73</v>
      </c>
      <c r="EF13" s="452">
        <v>18.059999999999999</v>
      </c>
      <c r="EG13" s="452">
        <v>16.04</v>
      </c>
      <c r="EH13" s="452">
        <v>27.72</v>
      </c>
      <c r="EI13" s="452">
        <v>32.270000000000003</v>
      </c>
      <c r="EJ13" s="452">
        <v>44.15</v>
      </c>
      <c r="EK13" s="452">
        <v>44.15</v>
      </c>
      <c r="EL13" s="452">
        <v>44.15</v>
      </c>
      <c r="EM13" s="452">
        <v>38.25</v>
      </c>
      <c r="EN13" s="452">
        <v>27.06</v>
      </c>
      <c r="EO13" s="452">
        <v>28.63</v>
      </c>
      <c r="EP13" s="452">
        <v>23.89</v>
      </c>
      <c r="EQ13" s="452">
        <v>18.73</v>
      </c>
      <c r="ER13" s="452">
        <v>18.059999999999999</v>
      </c>
      <c r="ES13" s="452">
        <v>16.04</v>
      </c>
      <c r="ET13" s="452">
        <v>27.72</v>
      </c>
      <c r="EU13" s="452">
        <v>32.270000000000003</v>
      </c>
      <c r="EV13" s="452">
        <v>44.15</v>
      </c>
      <c r="EW13" s="452">
        <v>44.15</v>
      </c>
      <c r="EX13" s="452">
        <v>44.15</v>
      </c>
      <c r="EY13" s="452">
        <v>38.25</v>
      </c>
      <c r="EZ13" s="452">
        <v>27.06</v>
      </c>
      <c r="FA13" s="452">
        <v>28.63</v>
      </c>
      <c r="FB13" s="452">
        <v>23.89</v>
      </c>
      <c r="FC13" s="452">
        <v>18.73</v>
      </c>
      <c r="FD13" s="452">
        <v>18.059999999999999</v>
      </c>
      <c r="FE13" s="452">
        <v>16.04</v>
      </c>
      <c r="FF13" s="452">
        <v>27.72</v>
      </c>
      <c r="FG13" s="452">
        <v>32.270000000000003</v>
      </c>
      <c r="FH13" s="452">
        <v>44.15</v>
      </c>
      <c r="FI13" s="452">
        <v>44.15</v>
      </c>
      <c r="FJ13" s="452">
        <v>44.15</v>
      </c>
      <c r="FK13" s="452">
        <v>38.25</v>
      </c>
      <c r="FL13" s="452">
        <v>27.06</v>
      </c>
      <c r="FM13" s="452">
        <v>28.63</v>
      </c>
      <c r="FN13" s="452">
        <v>23.89</v>
      </c>
      <c r="FO13" s="452">
        <v>18.73</v>
      </c>
      <c r="FP13" s="452">
        <v>18.059999999999999</v>
      </c>
      <c r="FQ13" s="452">
        <v>16.04</v>
      </c>
      <c r="FR13" s="452">
        <v>27.72</v>
      </c>
      <c r="FS13" s="452">
        <v>32.270000000000003</v>
      </c>
      <c r="FT13" s="452">
        <v>44.15</v>
      </c>
      <c r="FU13" s="452">
        <v>44.15</v>
      </c>
      <c r="FV13" s="452">
        <v>44.15</v>
      </c>
      <c r="FW13" s="452">
        <v>38.25</v>
      </c>
      <c r="FX13" s="452">
        <v>27.06</v>
      </c>
      <c r="FY13" s="452">
        <v>28.63</v>
      </c>
      <c r="FZ13" s="452">
        <v>23.89</v>
      </c>
      <c r="GA13" s="452">
        <v>18.73</v>
      </c>
      <c r="GB13" s="452">
        <v>18.059999999999999</v>
      </c>
      <c r="GC13" s="452">
        <v>16.04</v>
      </c>
      <c r="GD13" s="452">
        <v>27.72</v>
      </c>
      <c r="GE13" s="452">
        <v>32.270000000000003</v>
      </c>
      <c r="GF13" s="452">
        <v>44.15</v>
      </c>
      <c r="GG13" s="452">
        <v>44.15</v>
      </c>
      <c r="GH13" s="452">
        <v>44.15</v>
      </c>
      <c r="GI13" s="452">
        <v>38.25</v>
      </c>
      <c r="GJ13" s="452">
        <v>27.06</v>
      </c>
      <c r="GK13" s="452">
        <v>28.63</v>
      </c>
      <c r="GL13" s="452">
        <v>23.89</v>
      </c>
      <c r="GM13" s="452">
        <v>18.73</v>
      </c>
      <c r="GN13" s="452">
        <v>18.059999999999999</v>
      </c>
      <c r="GO13" s="452">
        <v>16.04</v>
      </c>
      <c r="GP13" s="452">
        <v>27.72</v>
      </c>
      <c r="GQ13" s="452">
        <v>32.270000000000003</v>
      </c>
      <c r="GR13" s="452">
        <v>44.15</v>
      </c>
      <c r="GS13" s="452">
        <v>44.15</v>
      </c>
      <c r="GT13" s="452">
        <v>44.15</v>
      </c>
      <c r="GU13" s="452">
        <v>38.25</v>
      </c>
      <c r="GV13" s="452">
        <v>27.06</v>
      </c>
      <c r="GW13" s="452">
        <v>28.63</v>
      </c>
      <c r="GX13" s="452">
        <v>23.89</v>
      </c>
      <c r="GY13" s="452">
        <v>18.73</v>
      </c>
      <c r="GZ13" s="452">
        <v>18.059999999999999</v>
      </c>
      <c r="HA13" s="452">
        <v>16.04</v>
      </c>
      <c r="HB13" s="452">
        <v>27.72</v>
      </c>
      <c r="HC13" s="452">
        <v>32.270000000000003</v>
      </c>
      <c r="HD13" s="452">
        <v>44.15</v>
      </c>
      <c r="HE13" s="452">
        <v>21.16</v>
      </c>
      <c r="HF13" s="452">
        <v>18.190000000000001</v>
      </c>
      <c r="HG13" s="452">
        <v>13.12</v>
      </c>
      <c r="HH13" s="452">
        <v>13.73</v>
      </c>
      <c r="HI13" s="452">
        <v>8.52</v>
      </c>
      <c r="HJ13" s="452">
        <v>14.9</v>
      </c>
      <c r="HK13" s="452">
        <v>61.64</v>
      </c>
      <c r="HL13" s="452">
        <v>78.22</v>
      </c>
      <c r="HM13" s="452">
        <v>78.22</v>
      </c>
      <c r="HN13" s="452">
        <v>78.22</v>
      </c>
      <c r="HO13" s="452">
        <v>68.930000000000007</v>
      </c>
      <c r="HP13" s="452">
        <v>77.040000000000006</v>
      </c>
      <c r="HQ13" s="452">
        <v>21.16</v>
      </c>
      <c r="HR13" s="452">
        <v>18.190000000000001</v>
      </c>
      <c r="HS13" s="452">
        <v>13.12</v>
      </c>
      <c r="HT13" s="452">
        <v>13.73</v>
      </c>
      <c r="HU13" s="452">
        <v>8.52</v>
      </c>
      <c r="HV13" s="452">
        <v>14.9</v>
      </c>
      <c r="HW13" s="452">
        <v>61.64</v>
      </c>
      <c r="HX13" s="452">
        <v>78.22</v>
      </c>
      <c r="HY13" s="452">
        <v>78.22</v>
      </c>
      <c r="HZ13" s="452">
        <v>78.22</v>
      </c>
      <c r="IA13" s="452">
        <v>68.930000000000007</v>
      </c>
      <c r="IB13" s="452">
        <v>77.040000000000006</v>
      </c>
      <c r="IC13" s="452">
        <v>21.16</v>
      </c>
      <c r="ID13" s="452">
        <v>18.190000000000001</v>
      </c>
      <c r="IE13" s="452">
        <v>13.12</v>
      </c>
      <c r="IF13" s="452">
        <v>13.73</v>
      </c>
      <c r="IG13" s="452">
        <v>8.52</v>
      </c>
      <c r="IH13" s="452">
        <v>14.9</v>
      </c>
      <c r="II13" s="452">
        <v>61.64</v>
      </c>
      <c r="IJ13" s="452">
        <v>78.22</v>
      </c>
      <c r="IK13" s="452">
        <v>78.22</v>
      </c>
      <c r="IL13" s="452">
        <v>78.22</v>
      </c>
      <c r="IM13" s="452">
        <v>68.930000000000007</v>
      </c>
      <c r="IN13" s="452">
        <v>77.040000000000006</v>
      </c>
      <c r="IO13" s="452">
        <v>21.16</v>
      </c>
      <c r="IP13" s="452">
        <v>18.190000000000001</v>
      </c>
      <c r="IQ13" s="452">
        <v>13.12</v>
      </c>
      <c r="IR13" s="452">
        <v>13.73</v>
      </c>
      <c r="IS13" s="452">
        <v>8.52</v>
      </c>
      <c r="IT13" s="452">
        <v>14.9</v>
      </c>
      <c r="IU13" s="452">
        <v>61.64</v>
      </c>
      <c r="IV13" s="452">
        <v>78.22</v>
      </c>
      <c r="IW13" s="452">
        <v>78.22</v>
      </c>
      <c r="IX13" s="452">
        <v>78.22</v>
      </c>
      <c r="IY13" s="452">
        <v>68.930000000000007</v>
      </c>
      <c r="IZ13" s="452">
        <v>77.040000000000006</v>
      </c>
      <c r="JA13" s="452">
        <v>21.16</v>
      </c>
      <c r="JB13" s="452">
        <v>18.190000000000001</v>
      </c>
      <c r="JC13" s="452">
        <v>13.12</v>
      </c>
      <c r="JD13" s="452">
        <v>13.73</v>
      </c>
      <c r="JE13" s="452">
        <v>8.52</v>
      </c>
      <c r="JF13" s="452">
        <v>14.9</v>
      </c>
      <c r="JG13" s="452">
        <v>61.64</v>
      </c>
      <c r="JH13" s="452">
        <v>78.22</v>
      </c>
      <c r="JI13" s="452">
        <v>78.22</v>
      </c>
      <c r="JJ13" s="452">
        <v>78.22</v>
      </c>
      <c r="JK13" s="452">
        <v>68.930000000000007</v>
      </c>
      <c r="JL13" s="452">
        <v>77.040000000000006</v>
      </c>
      <c r="JM13" s="452">
        <v>21.16</v>
      </c>
      <c r="JN13" s="452">
        <v>18.190000000000001</v>
      </c>
      <c r="JO13" s="452">
        <v>13.12</v>
      </c>
      <c r="JP13" s="452">
        <v>13.73</v>
      </c>
      <c r="JQ13" s="452">
        <v>8.52</v>
      </c>
      <c r="JR13" s="452">
        <v>14.9</v>
      </c>
      <c r="JS13" s="452">
        <v>61.64</v>
      </c>
      <c r="JT13" s="452">
        <v>78.22</v>
      </c>
      <c r="JU13" s="452">
        <v>78.22</v>
      </c>
      <c r="JV13" s="452">
        <v>78.22</v>
      </c>
      <c r="JW13" s="452">
        <v>68.930000000000007</v>
      </c>
      <c r="JX13" s="452">
        <v>77.040000000000006</v>
      </c>
      <c r="JY13" s="452">
        <v>21.16</v>
      </c>
      <c r="JZ13" s="452">
        <v>18.190000000000001</v>
      </c>
      <c r="KA13" s="452">
        <v>13.12</v>
      </c>
      <c r="KB13" s="452">
        <v>13.73</v>
      </c>
      <c r="KC13" s="452">
        <v>8.52</v>
      </c>
      <c r="KD13" s="452">
        <v>14.9</v>
      </c>
      <c r="KE13" s="452">
        <v>61.64</v>
      </c>
      <c r="KF13" s="452">
        <v>78.22</v>
      </c>
      <c r="KG13" s="452">
        <v>78.22</v>
      </c>
      <c r="KH13" s="452">
        <v>78.22</v>
      </c>
      <c r="KI13" s="452">
        <v>68.930000000000007</v>
      </c>
      <c r="KJ13" s="452">
        <v>77.040000000000006</v>
      </c>
      <c r="KK13" s="452">
        <v>21.16</v>
      </c>
      <c r="KL13" s="452">
        <v>18.190000000000001</v>
      </c>
      <c r="KM13" s="452">
        <v>13.12</v>
      </c>
      <c r="KN13" s="452">
        <v>13.73</v>
      </c>
      <c r="KO13" s="452">
        <v>8.52</v>
      </c>
      <c r="KP13" s="452">
        <v>14.9</v>
      </c>
      <c r="KQ13" s="452">
        <v>61.64</v>
      </c>
      <c r="KR13" s="452">
        <v>78.22</v>
      </c>
      <c r="KS13" s="452">
        <v>78.22</v>
      </c>
      <c r="KT13" s="452">
        <v>78.22</v>
      </c>
      <c r="KU13" s="452">
        <v>68.930000000000007</v>
      </c>
      <c r="KV13" s="452">
        <v>77.040000000000006</v>
      </c>
      <c r="KW13" s="452">
        <v>21.16</v>
      </c>
      <c r="KX13" s="452">
        <v>18.190000000000001</v>
      </c>
      <c r="KY13" s="452">
        <v>13.12</v>
      </c>
      <c r="KZ13" s="452">
        <v>13.73</v>
      </c>
      <c r="LA13" s="452">
        <v>8.52</v>
      </c>
      <c r="LB13" s="452">
        <v>14.9</v>
      </c>
      <c r="LC13" s="452">
        <v>61.64</v>
      </c>
      <c r="LD13" s="452">
        <v>78.22</v>
      </c>
      <c r="LE13" s="452">
        <v>78.22</v>
      </c>
      <c r="LF13" s="452">
        <v>78.22</v>
      </c>
      <c r="LG13" s="452">
        <v>68.930000000000007</v>
      </c>
      <c r="LH13" s="452">
        <v>77.040000000000006</v>
      </c>
      <c r="LI13" s="452">
        <v>21.16</v>
      </c>
      <c r="LJ13" s="452">
        <v>18.190000000000001</v>
      </c>
      <c r="LK13" s="452">
        <v>13.12</v>
      </c>
      <c r="LL13" s="452">
        <v>13.73</v>
      </c>
      <c r="LM13" s="452">
        <v>8.52</v>
      </c>
      <c r="LN13" s="452">
        <v>14.9</v>
      </c>
      <c r="LO13" s="452">
        <v>61.64</v>
      </c>
      <c r="LP13" s="452">
        <v>78.22</v>
      </c>
      <c r="LQ13" s="452">
        <v>78.22</v>
      </c>
      <c r="LR13" s="452">
        <v>78.22</v>
      </c>
      <c r="LS13" s="452">
        <v>68.930000000000007</v>
      </c>
      <c r="LT13" s="452">
        <v>77.040000000000006</v>
      </c>
      <c r="LU13" s="452">
        <v>21.16</v>
      </c>
      <c r="LV13" s="452">
        <v>18.190000000000001</v>
      </c>
      <c r="LW13" s="452">
        <v>13.12</v>
      </c>
      <c r="LX13" s="452">
        <v>13.73</v>
      </c>
      <c r="LY13" s="452">
        <v>8.52</v>
      </c>
      <c r="LZ13" s="452">
        <v>14.9</v>
      </c>
      <c r="MA13" s="452">
        <v>61.64</v>
      </c>
      <c r="MB13" s="452">
        <v>78.22</v>
      </c>
      <c r="MC13" s="452">
        <v>78.22</v>
      </c>
      <c r="MD13" s="452">
        <v>78.22</v>
      </c>
      <c r="ME13" s="452">
        <v>68.930000000000007</v>
      </c>
      <c r="MF13" s="452">
        <v>77.040000000000006</v>
      </c>
      <c r="MG13" s="452">
        <v>21.16</v>
      </c>
      <c r="MH13" s="452">
        <v>18.190000000000001</v>
      </c>
      <c r="MI13" s="452">
        <v>13.12</v>
      </c>
      <c r="MJ13" s="452">
        <v>13.73</v>
      </c>
      <c r="MK13" s="452">
        <v>8.52</v>
      </c>
      <c r="ML13" s="452">
        <v>14.9</v>
      </c>
      <c r="MM13" s="452">
        <v>61.64</v>
      </c>
      <c r="MN13" s="452">
        <v>78.22</v>
      </c>
      <c r="MO13" s="452">
        <v>78.22</v>
      </c>
      <c r="MP13" s="452">
        <v>78.22</v>
      </c>
      <c r="MQ13" s="452">
        <v>68.930000000000007</v>
      </c>
      <c r="MR13" s="452">
        <v>77.040000000000006</v>
      </c>
      <c r="MS13" s="452">
        <v>21.16</v>
      </c>
      <c r="MT13" s="452">
        <v>18.190000000000001</v>
      </c>
      <c r="MU13" s="452">
        <v>13.12</v>
      </c>
      <c r="MV13" s="452">
        <v>13.73</v>
      </c>
      <c r="MW13" s="452">
        <v>8.52</v>
      </c>
      <c r="MX13" s="452">
        <v>14.9</v>
      </c>
      <c r="MY13" s="452">
        <v>61.64</v>
      </c>
      <c r="MZ13" s="452">
        <v>78.22</v>
      </c>
      <c r="NA13" s="452">
        <v>78.22</v>
      </c>
      <c r="NB13" s="452">
        <v>78.22</v>
      </c>
      <c r="NC13" s="452">
        <v>68.930000000000007</v>
      </c>
      <c r="ND13" s="452">
        <v>77.040000000000006</v>
      </c>
      <c r="NE13" s="452">
        <v>21.16</v>
      </c>
      <c r="NF13" s="452">
        <v>18.190000000000001</v>
      </c>
      <c r="NG13" s="452">
        <v>13.12</v>
      </c>
      <c r="NH13" s="452">
        <v>13.73</v>
      </c>
      <c r="NI13" s="452">
        <v>8.52</v>
      </c>
      <c r="NJ13" s="452">
        <v>14.9</v>
      </c>
      <c r="NK13" s="452">
        <v>61.64</v>
      </c>
      <c r="NL13" s="452">
        <v>78.22</v>
      </c>
      <c r="NM13" s="452">
        <v>78.22</v>
      </c>
      <c r="NN13" s="452">
        <v>78.22</v>
      </c>
      <c r="NO13" s="452">
        <v>68.930000000000007</v>
      </c>
      <c r="NP13" s="452">
        <v>77.040000000000006</v>
      </c>
      <c r="NQ13" s="452">
        <v>21.16</v>
      </c>
      <c r="NR13" s="452">
        <v>18.190000000000001</v>
      </c>
      <c r="NS13" s="452">
        <v>13.12</v>
      </c>
      <c r="NT13" s="452">
        <v>13.73</v>
      </c>
      <c r="NU13" s="452">
        <v>8.52</v>
      </c>
      <c r="NV13" s="452">
        <v>14.9</v>
      </c>
      <c r="NW13" s="452">
        <v>61.64</v>
      </c>
      <c r="NX13" s="452">
        <v>78.22</v>
      </c>
      <c r="NY13" s="452">
        <v>78.22</v>
      </c>
      <c r="NZ13" s="452">
        <v>78.22</v>
      </c>
      <c r="OA13" s="452">
        <v>68.930000000000007</v>
      </c>
      <c r="OB13" s="452">
        <v>77.040000000000006</v>
      </c>
    </row>
    <row r="14" spans="1:392" x14ac:dyDescent="0.25">
      <c r="A14" s="436">
        <v>2</v>
      </c>
      <c r="B14" s="436" t="s">
        <v>656</v>
      </c>
      <c r="C14" s="437">
        <v>10</v>
      </c>
      <c r="D14" s="438">
        <v>0</v>
      </c>
      <c r="E14" s="439"/>
      <c r="F14" s="438"/>
      <c r="G14" s="438"/>
      <c r="H14" s="438"/>
      <c r="I14" s="437">
        <v>52</v>
      </c>
      <c r="J14" s="440"/>
      <c r="K14" s="438"/>
      <c r="L14" s="438"/>
      <c r="M14" s="436"/>
      <c r="N14" s="441" t="s">
        <v>391</v>
      </c>
      <c r="O14" s="438"/>
      <c r="AE14" s="449">
        <f t="shared" si="1"/>
        <v>7.38</v>
      </c>
      <c r="AF14" s="450">
        <f t="shared" si="2"/>
        <v>34.260416666666664</v>
      </c>
      <c r="AG14" s="452">
        <v>48.89</v>
      </c>
      <c r="AH14" s="452">
        <v>48.89</v>
      </c>
      <c r="AI14" s="452">
        <v>41.98</v>
      </c>
      <c r="AJ14" s="452">
        <v>30.01</v>
      </c>
      <c r="AK14" s="452">
        <v>31.7</v>
      </c>
      <c r="AL14" s="452">
        <v>26.77</v>
      </c>
      <c r="AM14" s="452">
        <v>21.43</v>
      </c>
      <c r="AN14" s="452">
        <v>21.21</v>
      </c>
      <c r="AO14" s="452">
        <v>19.54</v>
      </c>
      <c r="AP14" s="452">
        <v>33.92</v>
      </c>
      <c r="AQ14" s="452">
        <v>39.31</v>
      </c>
      <c r="AR14" s="452">
        <v>48.89</v>
      </c>
      <c r="AS14" s="452">
        <v>48.89</v>
      </c>
      <c r="AT14" s="452">
        <v>48.89</v>
      </c>
      <c r="AU14" s="452">
        <v>41.98</v>
      </c>
      <c r="AV14" s="452">
        <v>30.01</v>
      </c>
      <c r="AW14" s="452">
        <v>31.7</v>
      </c>
      <c r="AX14" s="452">
        <v>26.77</v>
      </c>
      <c r="AY14" s="452">
        <v>21.43</v>
      </c>
      <c r="AZ14" s="452">
        <v>21.21</v>
      </c>
      <c r="BA14" s="452">
        <v>19.54</v>
      </c>
      <c r="BB14" s="452">
        <v>33.92</v>
      </c>
      <c r="BC14" s="452">
        <v>39.31</v>
      </c>
      <c r="BD14" s="452">
        <v>48.89</v>
      </c>
      <c r="BE14" s="452">
        <v>48.89</v>
      </c>
      <c r="BF14" s="452">
        <v>48.89</v>
      </c>
      <c r="BG14" s="452">
        <v>41.98</v>
      </c>
      <c r="BH14" s="452">
        <v>30.01</v>
      </c>
      <c r="BI14" s="452">
        <v>31.7</v>
      </c>
      <c r="BJ14" s="452">
        <v>26.77</v>
      </c>
      <c r="BK14" s="452">
        <v>21.43</v>
      </c>
      <c r="BL14" s="452">
        <v>21.21</v>
      </c>
      <c r="BM14" s="452">
        <v>19.54</v>
      </c>
      <c r="BN14" s="452">
        <v>33.92</v>
      </c>
      <c r="BO14" s="452">
        <v>39.31</v>
      </c>
      <c r="BP14" s="452">
        <v>48.89</v>
      </c>
      <c r="BQ14" s="452">
        <v>48.89</v>
      </c>
      <c r="BR14" s="452">
        <v>48.89</v>
      </c>
      <c r="BS14" s="452">
        <v>41.98</v>
      </c>
      <c r="BT14" s="452">
        <v>30.01</v>
      </c>
      <c r="BU14" s="452">
        <v>31.7</v>
      </c>
      <c r="BV14" s="452">
        <v>26.77</v>
      </c>
      <c r="BW14" s="452">
        <v>21.43</v>
      </c>
      <c r="BX14" s="452">
        <v>21.21</v>
      </c>
      <c r="BY14" s="452">
        <v>19.54</v>
      </c>
      <c r="BZ14" s="452">
        <v>33.92</v>
      </c>
      <c r="CA14" s="452">
        <v>39.31</v>
      </c>
      <c r="CB14" s="452">
        <v>48.89</v>
      </c>
      <c r="CC14" s="452">
        <v>48.89</v>
      </c>
      <c r="CD14" s="452">
        <v>48.89</v>
      </c>
      <c r="CE14" s="452">
        <v>41.98</v>
      </c>
      <c r="CF14" s="452">
        <v>30.01</v>
      </c>
      <c r="CG14" s="452">
        <v>31.7</v>
      </c>
      <c r="CH14" s="452">
        <v>26.77</v>
      </c>
      <c r="CI14" s="452">
        <v>21.43</v>
      </c>
      <c r="CJ14" s="452">
        <v>21.21</v>
      </c>
      <c r="CK14" s="452">
        <v>19.54</v>
      </c>
      <c r="CL14" s="452">
        <v>33.92</v>
      </c>
      <c r="CM14" s="452">
        <v>39.31</v>
      </c>
      <c r="CN14" s="452">
        <v>48.89</v>
      </c>
      <c r="CO14" s="452">
        <v>48.89</v>
      </c>
      <c r="CP14" s="452">
        <v>48.89</v>
      </c>
      <c r="CQ14" s="452">
        <v>41.98</v>
      </c>
      <c r="CR14" s="452">
        <v>30.01</v>
      </c>
      <c r="CS14" s="452">
        <v>31.7</v>
      </c>
      <c r="CT14" s="452">
        <v>26.77</v>
      </c>
      <c r="CU14" s="452">
        <v>21.43</v>
      </c>
      <c r="CV14" s="452">
        <v>21.21</v>
      </c>
      <c r="CW14" s="452">
        <v>19.54</v>
      </c>
      <c r="CX14" s="452">
        <v>33.92</v>
      </c>
      <c r="CY14" s="452">
        <v>39.31</v>
      </c>
      <c r="CZ14" s="452">
        <v>48.89</v>
      </c>
      <c r="DA14" s="452">
        <v>48.89</v>
      </c>
      <c r="DB14" s="452">
        <v>48.89</v>
      </c>
      <c r="DC14" s="452">
        <v>41.98</v>
      </c>
      <c r="DD14" s="452">
        <v>30.01</v>
      </c>
      <c r="DE14" s="452">
        <v>31.7</v>
      </c>
      <c r="DF14" s="452">
        <v>26.77</v>
      </c>
      <c r="DG14" s="452">
        <v>21.43</v>
      </c>
      <c r="DH14" s="452">
        <v>21.21</v>
      </c>
      <c r="DI14" s="452">
        <v>19.54</v>
      </c>
      <c r="DJ14" s="452">
        <v>33.92</v>
      </c>
      <c r="DK14" s="452">
        <v>39.31</v>
      </c>
      <c r="DL14" s="452">
        <v>48.89</v>
      </c>
      <c r="DM14" s="452">
        <v>48.89</v>
      </c>
      <c r="DN14" s="452">
        <v>48.89</v>
      </c>
      <c r="DO14" s="452">
        <v>41.98</v>
      </c>
      <c r="DP14" s="452">
        <v>30.01</v>
      </c>
      <c r="DQ14" s="452">
        <v>31.7</v>
      </c>
      <c r="DR14" s="452">
        <v>26.77</v>
      </c>
      <c r="DS14" s="452">
        <v>21.43</v>
      </c>
      <c r="DT14" s="452">
        <v>21.21</v>
      </c>
      <c r="DU14" s="452">
        <v>19.54</v>
      </c>
      <c r="DV14" s="452">
        <v>33.92</v>
      </c>
      <c r="DW14" s="452">
        <v>39.31</v>
      </c>
      <c r="DX14" s="452">
        <v>48.89</v>
      </c>
      <c r="DY14" s="452">
        <v>48.89</v>
      </c>
      <c r="DZ14" s="452">
        <v>48.89</v>
      </c>
      <c r="EA14" s="452">
        <v>41.98</v>
      </c>
      <c r="EB14" s="452">
        <v>30.01</v>
      </c>
      <c r="EC14" s="452">
        <v>31.7</v>
      </c>
      <c r="ED14" s="452">
        <v>26.77</v>
      </c>
      <c r="EE14" s="452">
        <v>21.43</v>
      </c>
      <c r="EF14" s="452">
        <v>21.21</v>
      </c>
      <c r="EG14" s="452">
        <v>19.54</v>
      </c>
      <c r="EH14" s="452">
        <v>33.92</v>
      </c>
      <c r="EI14" s="452">
        <v>39.31</v>
      </c>
      <c r="EJ14" s="452">
        <v>48.89</v>
      </c>
      <c r="EK14" s="452">
        <v>48.89</v>
      </c>
      <c r="EL14" s="452">
        <v>48.89</v>
      </c>
      <c r="EM14" s="452">
        <v>41.98</v>
      </c>
      <c r="EN14" s="452">
        <v>30.01</v>
      </c>
      <c r="EO14" s="452">
        <v>31.7</v>
      </c>
      <c r="EP14" s="452">
        <v>26.77</v>
      </c>
      <c r="EQ14" s="452">
        <v>21.43</v>
      </c>
      <c r="ER14" s="452">
        <v>21.21</v>
      </c>
      <c r="ES14" s="452">
        <v>19.54</v>
      </c>
      <c r="ET14" s="452">
        <v>33.92</v>
      </c>
      <c r="EU14" s="452">
        <v>39.31</v>
      </c>
      <c r="EV14" s="452">
        <v>48.89</v>
      </c>
      <c r="EW14" s="452">
        <v>48.89</v>
      </c>
      <c r="EX14" s="452">
        <v>48.89</v>
      </c>
      <c r="EY14" s="452">
        <v>41.98</v>
      </c>
      <c r="EZ14" s="452">
        <v>30.01</v>
      </c>
      <c r="FA14" s="452">
        <v>31.7</v>
      </c>
      <c r="FB14" s="452">
        <v>26.77</v>
      </c>
      <c r="FC14" s="452">
        <v>21.43</v>
      </c>
      <c r="FD14" s="452">
        <v>21.21</v>
      </c>
      <c r="FE14" s="452">
        <v>19.54</v>
      </c>
      <c r="FF14" s="452">
        <v>33.92</v>
      </c>
      <c r="FG14" s="452">
        <v>39.31</v>
      </c>
      <c r="FH14" s="452">
        <v>48.89</v>
      </c>
      <c r="FI14" s="452">
        <v>48.89</v>
      </c>
      <c r="FJ14" s="452">
        <v>48.89</v>
      </c>
      <c r="FK14" s="452">
        <v>41.98</v>
      </c>
      <c r="FL14" s="452">
        <v>30.01</v>
      </c>
      <c r="FM14" s="452">
        <v>31.7</v>
      </c>
      <c r="FN14" s="452">
        <v>26.77</v>
      </c>
      <c r="FO14" s="452">
        <v>21.43</v>
      </c>
      <c r="FP14" s="452">
        <v>21.21</v>
      </c>
      <c r="FQ14" s="452">
        <v>19.54</v>
      </c>
      <c r="FR14" s="452">
        <v>33.92</v>
      </c>
      <c r="FS14" s="452">
        <v>39.31</v>
      </c>
      <c r="FT14" s="452">
        <v>48.89</v>
      </c>
      <c r="FU14" s="452">
        <v>48.89</v>
      </c>
      <c r="FV14" s="452">
        <v>48.89</v>
      </c>
      <c r="FW14" s="452">
        <v>41.98</v>
      </c>
      <c r="FX14" s="452">
        <v>30.01</v>
      </c>
      <c r="FY14" s="452">
        <v>31.7</v>
      </c>
      <c r="FZ14" s="452">
        <v>26.77</v>
      </c>
      <c r="GA14" s="452">
        <v>21.43</v>
      </c>
      <c r="GB14" s="452">
        <v>21.21</v>
      </c>
      <c r="GC14" s="452">
        <v>19.54</v>
      </c>
      <c r="GD14" s="452">
        <v>33.92</v>
      </c>
      <c r="GE14" s="452">
        <v>39.31</v>
      </c>
      <c r="GF14" s="452">
        <v>48.89</v>
      </c>
      <c r="GG14" s="452">
        <v>48.89</v>
      </c>
      <c r="GH14" s="452">
        <v>48.89</v>
      </c>
      <c r="GI14" s="452">
        <v>41.98</v>
      </c>
      <c r="GJ14" s="452">
        <v>30.01</v>
      </c>
      <c r="GK14" s="452">
        <v>31.7</v>
      </c>
      <c r="GL14" s="452">
        <v>26.77</v>
      </c>
      <c r="GM14" s="452">
        <v>21.43</v>
      </c>
      <c r="GN14" s="452">
        <v>21.21</v>
      </c>
      <c r="GO14" s="452">
        <v>19.54</v>
      </c>
      <c r="GP14" s="452">
        <v>33.92</v>
      </c>
      <c r="GQ14" s="452">
        <v>39.31</v>
      </c>
      <c r="GR14" s="452">
        <v>48.89</v>
      </c>
      <c r="GS14" s="452">
        <v>48.89</v>
      </c>
      <c r="GT14" s="452">
        <v>48.89</v>
      </c>
      <c r="GU14" s="452">
        <v>41.98</v>
      </c>
      <c r="GV14" s="452">
        <v>30.01</v>
      </c>
      <c r="GW14" s="452">
        <v>31.7</v>
      </c>
      <c r="GX14" s="452">
        <v>26.77</v>
      </c>
      <c r="GY14" s="452">
        <v>21.43</v>
      </c>
      <c r="GZ14" s="452">
        <v>21.21</v>
      </c>
      <c r="HA14" s="452">
        <v>19.54</v>
      </c>
      <c r="HB14" s="452">
        <v>33.92</v>
      </c>
      <c r="HC14" s="452">
        <v>39.31</v>
      </c>
      <c r="HD14" s="452">
        <v>48.89</v>
      </c>
      <c r="HE14" s="452">
        <v>17.87</v>
      </c>
      <c r="HF14" s="452">
        <v>15</v>
      </c>
      <c r="HG14" s="452">
        <v>11.01</v>
      </c>
      <c r="HH14" s="452">
        <v>11.64</v>
      </c>
      <c r="HI14" s="452">
        <v>7.38</v>
      </c>
      <c r="HJ14" s="452">
        <v>12.88</v>
      </c>
      <c r="HK14" s="452">
        <v>49.95</v>
      </c>
      <c r="HL14" s="452">
        <v>57</v>
      </c>
      <c r="HM14" s="452">
        <v>57</v>
      </c>
      <c r="HN14" s="452">
        <v>57</v>
      </c>
      <c r="HO14" s="452">
        <v>55.98</v>
      </c>
      <c r="HP14" s="452">
        <v>57</v>
      </c>
      <c r="HQ14" s="452">
        <v>17.87</v>
      </c>
      <c r="HR14" s="452">
        <v>15</v>
      </c>
      <c r="HS14" s="452">
        <v>11.01</v>
      </c>
      <c r="HT14" s="452">
        <v>11.64</v>
      </c>
      <c r="HU14" s="452">
        <v>7.38</v>
      </c>
      <c r="HV14" s="452">
        <v>12.88</v>
      </c>
      <c r="HW14" s="452">
        <v>49.95</v>
      </c>
      <c r="HX14" s="452">
        <v>57</v>
      </c>
      <c r="HY14" s="452">
        <v>57</v>
      </c>
      <c r="HZ14" s="452">
        <v>57</v>
      </c>
      <c r="IA14" s="452">
        <v>55.98</v>
      </c>
      <c r="IB14" s="452">
        <v>57</v>
      </c>
      <c r="IC14" s="452">
        <v>17.87</v>
      </c>
      <c r="ID14" s="452">
        <v>15</v>
      </c>
      <c r="IE14" s="452">
        <v>11.01</v>
      </c>
      <c r="IF14" s="452">
        <v>11.64</v>
      </c>
      <c r="IG14" s="452">
        <v>7.38</v>
      </c>
      <c r="IH14" s="452">
        <v>12.88</v>
      </c>
      <c r="II14" s="452">
        <v>49.95</v>
      </c>
      <c r="IJ14" s="452">
        <v>57</v>
      </c>
      <c r="IK14" s="452">
        <v>57</v>
      </c>
      <c r="IL14" s="452">
        <v>57</v>
      </c>
      <c r="IM14" s="452">
        <v>55.98</v>
      </c>
      <c r="IN14" s="452">
        <v>57</v>
      </c>
      <c r="IO14" s="452">
        <v>17.87</v>
      </c>
      <c r="IP14" s="452">
        <v>15</v>
      </c>
      <c r="IQ14" s="452">
        <v>11.01</v>
      </c>
      <c r="IR14" s="452">
        <v>11.64</v>
      </c>
      <c r="IS14" s="452">
        <v>7.38</v>
      </c>
      <c r="IT14" s="452">
        <v>12.88</v>
      </c>
      <c r="IU14" s="452">
        <v>49.95</v>
      </c>
      <c r="IV14" s="452">
        <v>57</v>
      </c>
      <c r="IW14" s="452">
        <v>57</v>
      </c>
      <c r="IX14" s="452">
        <v>57</v>
      </c>
      <c r="IY14" s="452">
        <v>55.98</v>
      </c>
      <c r="IZ14" s="452">
        <v>57</v>
      </c>
      <c r="JA14" s="452">
        <v>17.87</v>
      </c>
      <c r="JB14" s="452">
        <v>15</v>
      </c>
      <c r="JC14" s="452">
        <v>11.01</v>
      </c>
      <c r="JD14" s="452">
        <v>11.64</v>
      </c>
      <c r="JE14" s="452">
        <v>7.38</v>
      </c>
      <c r="JF14" s="452">
        <v>12.88</v>
      </c>
      <c r="JG14" s="452">
        <v>49.95</v>
      </c>
      <c r="JH14" s="452">
        <v>57</v>
      </c>
      <c r="JI14" s="452">
        <v>57</v>
      </c>
      <c r="JJ14" s="452">
        <v>57</v>
      </c>
      <c r="JK14" s="452">
        <v>55.98</v>
      </c>
      <c r="JL14" s="452">
        <v>57</v>
      </c>
      <c r="JM14" s="452">
        <v>17.87</v>
      </c>
      <c r="JN14" s="452">
        <v>15</v>
      </c>
      <c r="JO14" s="452">
        <v>11.01</v>
      </c>
      <c r="JP14" s="452">
        <v>11.64</v>
      </c>
      <c r="JQ14" s="452">
        <v>7.38</v>
      </c>
      <c r="JR14" s="452">
        <v>12.88</v>
      </c>
      <c r="JS14" s="452">
        <v>49.95</v>
      </c>
      <c r="JT14" s="452">
        <v>57</v>
      </c>
      <c r="JU14" s="452">
        <v>57</v>
      </c>
      <c r="JV14" s="452">
        <v>57</v>
      </c>
      <c r="JW14" s="452">
        <v>55.98</v>
      </c>
      <c r="JX14" s="452">
        <v>57</v>
      </c>
      <c r="JY14" s="452">
        <v>17.87</v>
      </c>
      <c r="JZ14" s="452">
        <v>15</v>
      </c>
      <c r="KA14" s="452">
        <v>11.01</v>
      </c>
      <c r="KB14" s="452">
        <v>11.64</v>
      </c>
      <c r="KC14" s="452">
        <v>7.38</v>
      </c>
      <c r="KD14" s="452">
        <v>12.88</v>
      </c>
      <c r="KE14" s="452">
        <v>49.95</v>
      </c>
      <c r="KF14" s="452">
        <v>57</v>
      </c>
      <c r="KG14" s="452">
        <v>57</v>
      </c>
      <c r="KH14" s="452">
        <v>57</v>
      </c>
      <c r="KI14" s="452">
        <v>55.98</v>
      </c>
      <c r="KJ14" s="452">
        <v>57</v>
      </c>
      <c r="KK14" s="452">
        <v>17.87</v>
      </c>
      <c r="KL14" s="452">
        <v>15</v>
      </c>
      <c r="KM14" s="452">
        <v>11.01</v>
      </c>
      <c r="KN14" s="452">
        <v>11.64</v>
      </c>
      <c r="KO14" s="452">
        <v>7.38</v>
      </c>
      <c r="KP14" s="452">
        <v>12.88</v>
      </c>
      <c r="KQ14" s="452">
        <v>49.95</v>
      </c>
      <c r="KR14" s="452">
        <v>57</v>
      </c>
      <c r="KS14" s="452">
        <v>57</v>
      </c>
      <c r="KT14" s="452">
        <v>57</v>
      </c>
      <c r="KU14" s="452">
        <v>55.98</v>
      </c>
      <c r="KV14" s="452">
        <v>57</v>
      </c>
      <c r="KW14" s="452">
        <v>17.87</v>
      </c>
      <c r="KX14" s="452">
        <v>15</v>
      </c>
      <c r="KY14" s="452">
        <v>11.01</v>
      </c>
      <c r="KZ14" s="452">
        <v>11.64</v>
      </c>
      <c r="LA14" s="452">
        <v>7.38</v>
      </c>
      <c r="LB14" s="452">
        <v>12.88</v>
      </c>
      <c r="LC14" s="452">
        <v>49.95</v>
      </c>
      <c r="LD14" s="452">
        <v>57</v>
      </c>
      <c r="LE14" s="452">
        <v>57</v>
      </c>
      <c r="LF14" s="452">
        <v>57</v>
      </c>
      <c r="LG14" s="452">
        <v>55.98</v>
      </c>
      <c r="LH14" s="452">
        <v>57</v>
      </c>
      <c r="LI14" s="452">
        <v>17.87</v>
      </c>
      <c r="LJ14" s="452">
        <v>15</v>
      </c>
      <c r="LK14" s="452">
        <v>11.01</v>
      </c>
      <c r="LL14" s="452">
        <v>11.64</v>
      </c>
      <c r="LM14" s="452">
        <v>7.38</v>
      </c>
      <c r="LN14" s="452">
        <v>12.88</v>
      </c>
      <c r="LO14" s="452">
        <v>49.95</v>
      </c>
      <c r="LP14" s="452">
        <v>57</v>
      </c>
      <c r="LQ14" s="452">
        <v>57</v>
      </c>
      <c r="LR14" s="452">
        <v>57</v>
      </c>
      <c r="LS14" s="452">
        <v>55.98</v>
      </c>
      <c r="LT14" s="452">
        <v>57</v>
      </c>
      <c r="LU14" s="452">
        <v>17.87</v>
      </c>
      <c r="LV14" s="452">
        <v>15</v>
      </c>
      <c r="LW14" s="452">
        <v>11.01</v>
      </c>
      <c r="LX14" s="452">
        <v>11.64</v>
      </c>
      <c r="LY14" s="452">
        <v>7.38</v>
      </c>
      <c r="LZ14" s="452">
        <v>12.88</v>
      </c>
      <c r="MA14" s="452">
        <v>49.95</v>
      </c>
      <c r="MB14" s="452">
        <v>57</v>
      </c>
      <c r="MC14" s="452">
        <v>57</v>
      </c>
      <c r="MD14" s="452">
        <v>57</v>
      </c>
      <c r="ME14" s="452">
        <v>55.98</v>
      </c>
      <c r="MF14" s="452">
        <v>57</v>
      </c>
      <c r="MG14" s="452">
        <v>17.87</v>
      </c>
      <c r="MH14" s="452">
        <v>15</v>
      </c>
      <c r="MI14" s="452">
        <v>11.01</v>
      </c>
      <c r="MJ14" s="452">
        <v>11.64</v>
      </c>
      <c r="MK14" s="452">
        <v>7.38</v>
      </c>
      <c r="ML14" s="452">
        <v>12.88</v>
      </c>
      <c r="MM14" s="452">
        <v>49.95</v>
      </c>
      <c r="MN14" s="452">
        <v>57</v>
      </c>
      <c r="MO14" s="452">
        <v>57</v>
      </c>
      <c r="MP14" s="452">
        <v>57</v>
      </c>
      <c r="MQ14" s="452">
        <v>55.98</v>
      </c>
      <c r="MR14" s="452">
        <v>57</v>
      </c>
      <c r="MS14" s="452">
        <v>17.87</v>
      </c>
      <c r="MT14" s="452">
        <v>15</v>
      </c>
      <c r="MU14" s="452">
        <v>11.01</v>
      </c>
      <c r="MV14" s="452">
        <v>11.64</v>
      </c>
      <c r="MW14" s="452">
        <v>7.38</v>
      </c>
      <c r="MX14" s="452">
        <v>12.88</v>
      </c>
      <c r="MY14" s="452">
        <v>49.95</v>
      </c>
      <c r="MZ14" s="452">
        <v>57</v>
      </c>
      <c r="NA14" s="452">
        <v>57</v>
      </c>
      <c r="NB14" s="452">
        <v>57</v>
      </c>
      <c r="NC14" s="452">
        <v>55.98</v>
      </c>
      <c r="ND14" s="452">
        <v>57</v>
      </c>
      <c r="NE14" s="452">
        <v>17.87</v>
      </c>
      <c r="NF14" s="452">
        <v>15</v>
      </c>
      <c r="NG14" s="452">
        <v>11.01</v>
      </c>
      <c r="NH14" s="452">
        <v>11.64</v>
      </c>
      <c r="NI14" s="452">
        <v>7.38</v>
      </c>
      <c r="NJ14" s="452">
        <v>12.88</v>
      </c>
      <c r="NK14" s="452">
        <v>49.95</v>
      </c>
      <c r="NL14" s="452">
        <v>57</v>
      </c>
      <c r="NM14" s="452">
        <v>57</v>
      </c>
      <c r="NN14" s="452">
        <v>57</v>
      </c>
      <c r="NO14" s="452">
        <v>55.98</v>
      </c>
      <c r="NP14" s="452">
        <v>57</v>
      </c>
      <c r="NQ14" s="452">
        <v>17.87</v>
      </c>
      <c r="NR14" s="452">
        <v>15</v>
      </c>
      <c r="NS14" s="452">
        <v>11.01</v>
      </c>
      <c r="NT14" s="452">
        <v>11.64</v>
      </c>
      <c r="NU14" s="452">
        <v>7.38</v>
      </c>
      <c r="NV14" s="452">
        <v>12.88</v>
      </c>
      <c r="NW14" s="452">
        <v>49.95</v>
      </c>
      <c r="NX14" s="452">
        <v>57</v>
      </c>
      <c r="NY14" s="452">
        <v>57</v>
      </c>
      <c r="NZ14" s="452">
        <v>57</v>
      </c>
      <c r="OA14" s="452">
        <v>55.98</v>
      </c>
      <c r="OB14" s="452">
        <v>57</v>
      </c>
    </row>
    <row r="15" spans="1:392" x14ac:dyDescent="0.25">
      <c r="A15" s="436">
        <v>4</v>
      </c>
      <c r="B15" s="436" t="s">
        <v>657</v>
      </c>
      <c r="C15" s="437">
        <v>10</v>
      </c>
      <c r="D15" s="438">
        <v>0</v>
      </c>
      <c r="E15" s="439"/>
      <c r="F15" s="438"/>
      <c r="G15" s="438"/>
      <c r="H15" s="438"/>
      <c r="I15" s="437">
        <v>180</v>
      </c>
      <c r="J15" s="440"/>
      <c r="K15" s="438"/>
      <c r="L15" s="438"/>
      <c r="M15" s="436"/>
      <c r="N15" s="441" t="s">
        <v>391</v>
      </c>
      <c r="O15" s="438"/>
      <c r="AE15" s="449">
        <f t="shared" si="1"/>
        <v>44.93</v>
      </c>
      <c r="AF15" s="450">
        <f t="shared" si="2"/>
        <v>175.18958333333364</v>
      </c>
      <c r="AG15" s="452">
        <v>167.26</v>
      </c>
      <c r="AH15" s="452">
        <v>167.26</v>
      </c>
      <c r="AI15" s="452">
        <v>136.09</v>
      </c>
      <c r="AJ15" s="452">
        <v>93.51</v>
      </c>
      <c r="AK15" s="452">
        <v>90.4</v>
      </c>
      <c r="AL15" s="452">
        <v>69.290000000000006</v>
      </c>
      <c r="AM15" s="452">
        <v>55.02</v>
      </c>
      <c r="AN15" s="452">
        <v>49.92</v>
      </c>
      <c r="AO15" s="452">
        <v>44.93</v>
      </c>
      <c r="AP15" s="452">
        <v>102.82</v>
      </c>
      <c r="AQ15" s="452">
        <v>141.68</v>
      </c>
      <c r="AR15" s="452">
        <v>167.26</v>
      </c>
      <c r="AS15" s="452">
        <v>167.26</v>
      </c>
      <c r="AT15" s="452">
        <v>167.26</v>
      </c>
      <c r="AU15" s="452">
        <v>136.09</v>
      </c>
      <c r="AV15" s="452">
        <v>93.51</v>
      </c>
      <c r="AW15" s="452">
        <v>90.4</v>
      </c>
      <c r="AX15" s="452">
        <v>69.290000000000006</v>
      </c>
      <c r="AY15" s="452">
        <v>55.02</v>
      </c>
      <c r="AZ15" s="452">
        <v>49.92</v>
      </c>
      <c r="BA15" s="452">
        <v>44.93</v>
      </c>
      <c r="BB15" s="452">
        <v>102.82</v>
      </c>
      <c r="BC15" s="452">
        <v>141.68</v>
      </c>
      <c r="BD15" s="452">
        <v>167.26</v>
      </c>
      <c r="BE15" s="452">
        <v>167.26</v>
      </c>
      <c r="BF15" s="452">
        <v>167.26</v>
      </c>
      <c r="BG15" s="452">
        <v>136.09</v>
      </c>
      <c r="BH15" s="452">
        <v>93.51</v>
      </c>
      <c r="BI15" s="452">
        <v>90.4</v>
      </c>
      <c r="BJ15" s="452">
        <v>69.290000000000006</v>
      </c>
      <c r="BK15" s="452">
        <v>55.02</v>
      </c>
      <c r="BL15" s="452">
        <v>49.92</v>
      </c>
      <c r="BM15" s="452">
        <v>44.93</v>
      </c>
      <c r="BN15" s="452">
        <v>102.82</v>
      </c>
      <c r="BO15" s="452">
        <v>141.68</v>
      </c>
      <c r="BP15" s="452">
        <v>167.26</v>
      </c>
      <c r="BQ15" s="452">
        <v>167.26</v>
      </c>
      <c r="BR15" s="452">
        <v>167.26</v>
      </c>
      <c r="BS15" s="452">
        <v>136.09</v>
      </c>
      <c r="BT15" s="452">
        <v>93.51</v>
      </c>
      <c r="BU15" s="452">
        <v>90.4</v>
      </c>
      <c r="BV15" s="452">
        <v>69.290000000000006</v>
      </c>
      <c r="BW15" s="452">
        <v>55.02</v>
      </c>
      <c r="BX15" s="452">
        <v>49.92</v>
      </c>
      <c r="BY15" s="452">
        <v>44.93</v>
      </c>
      <c r="BZ15" s="452">
        <v>102.82</v>
      </c>
      <c r="CA15" s="452">
        <v>141.68</v>
      </c>
      <c r="CB15" s="452">
        <v>167.26</v>
      </c>
      <c r="CC15" s="452">
        <v>167.26</v>
      </c>
      <c r="CD15" s="452">
        <v>167.26</v>
      </c>
      <c r="CE15" s="452">
        <v>136.09</v>
      </c>
      <c r="CF15" s="452">
        <v>93.51</v>
      </c>
      <c r="CG15" s="452">
        <v>90.4</v>
      </c>
      <c r="CH15" s="452">
        <v>69.290000000000006</v>
      </c>
      <c r="CI15" s="452">
        <v>55.02</v>
      </c>
      <c r="CJ15" s="452">
        <v>49.92</v>
      </c>
      <c r="CK15" s="452">
        <v>44.93</v>
      </c>
      <c r="CL15" s="452">
        <v>102.82</v>
      </c>
      <c r="CM15" s="452">
        <v>141.68</v>
      </c>
      <c r="CN15" s="452">
        <v>167.26</v>
      </c>
      <c r="CO15" s="452">
        <v>167.26</v>
      </c>
      <c r="CP15" s="452">
        <v>167.26</v>
      </c>
      <c r="CQ15" s="452">
        <v>136.09</v>
      </c>
      <c r="CR15" s="452">
        <v>93.51</v>
      </c>
      <c r="CS15" s="452">
        <v>90.4</v>
      </c>
      <c r="CT15" s="452">
        <v>69.290000000000006</v>
      </c>
      <c r="CU15" s="452">
        <v>55.02</v>
      </c>
      <c r="CV15" s="452">
        <v>49.92</v>
      </c>
      <c r="CW15" s="452">
        <v>44.93</v>
      </c>
      <c r="CX15" s="452">
        <v>102.82</v>
      </c>
      <c r="CY15" s="452">
        <v>141.68</v>
      </c>
      <c r="CZ15" s="452">
        <v>167.26</v>
      </c>
      <c r="DA15" s="452">
        <v>167.26</v>
      </c>
      <c r="DB15" s="452">
        <v>167.26</v>
      </c>
      <c r="DC15" s="452">
        <v>136.09</v>
      </c>
      <c r="DD15" s="452">
        <v>93.51</v>
      </c>
      <c r="DE15" s="452">
        <v>90.4</v>
      </c>
      <c r="DF15" s="452">
        <v>69.290000000000006</v>
      </c>
      <c r="DG15" s="452">
        <v>55.02</v>
      </c>
      <c r="DH15" s="452">
        <v>49.92</v>
      </c>
      <c r="DI15" s="452">
        <v>44.93</v>
      </c>
      <c r="DJ15" s="452">
        <v>102.82</v>
      </c>
      <c r="DK15" s="452">
        <v>141.68</v>
      </c>
      <c r="DL15" s="452">
        <v>167.26</v>
      </c>
      <c r="DM15" s="452">
        <v>167.26</v>
      </c>
      <c r="DN15" s="452">
        <v>167.26</v>
      </c>
      <c r="DO15" s="452">
        <v>136.09</v>
      </c>
      <c r="DP15" s="452">
        <v>93.51</v>
      </c>
      <c r="DQ15" s="452">
        <v>90.4</v>
      </c>
      <c r="DR15" s="452">
        <v>69.290000000000006</v>
      </c>
      <c r="DS15" s="452">
        <v>55.02</v>
      </c>
      <c r="DT15" s="452">
        <v>49.92</v>
      </c>
      <c r="DU15" s="452">
        <v>44.93</v>
      </c>
      <c r="DV15" s="452">
        <v>102.82</v>
      </c>
      <c r="DW15" s="452">
        <v>141.68</v>
      </c>
      <c r="DX15" s="452">
        <v>167.26</v>
      </c>
      <c r="DY15" s="452">
        <v>167.26</v>
      </c>
      <c r="DZ15" s="452">
        <v>167.26</v>
      </c>
      <c r="EA15" s="452">
        <v>136.09</v>
      </c>
      <c r="EB15" s="452">
        <v>93.51</v>
      </c>
      <c r="EC15" s="452">
        <v>90.4</v>
      </c>
      <c r="ED15" s="452">
        <v>69.290000000000006</v>
      </c>
      <c r="EE15" s="452">
        <v>55.02</v>
      </c>
      <c r="EF15" s="452">
        <v>49.92</v>
      </c>
      <c r="EG15" s="452">
        <v>44.93</v>
      </c>
      <c r="EH15" s="452">
        <v>102.82</v>
      </c>
      <c r="EI15" s="452">
        <v>141.68</v>
      </c>
      <c r="EJ15" s="452">
        <v>167.26</v>
      </c>
      <c r="EK15" s="452">
        <v>167.26</v>
      </c>
      <c r="EL15" s="452">
        <v>167.26</v>
      </c>
      <c r="EM15" s="452">
        <v>136.09</v>
      </c>
      <c r="EN15" s="452">
        <v>93.51</v>
      </c>
      <c r="EO15" s="452">
        <v>90.4</v>
      </c>
      <c r="EP15" s="452">
        <v>69.290000000000006</v>
      </c>
      <c r="EQ15" s="452">
        <v>55.02</v>
      </c>
      <c r="ER15" s="452">
        <v>49.92</v>
      </c>
      <c r="ES15" s="452">
        <v>44.93</v>
      </c>
      <c r="ET15" s="452">
        <v>102.82</v>
      </c>
      <c r="EU15" s="452">
        <v>141.68</v>
      </c>
      <c r="EV15" s="452">
        <v>167.26</v>
      </c>
      <c r="EW15" s="452">
        <v>167.26</v>
      </c>
      <c r="EX15" s="452">
        <v>167.26</v>
      </c>
      <c r="EY15" s="452">
        <v>136.09</v>
      </c>
      <c r="EZ15" s="452">
        <v>93.51</v>
      </c>
      <c r="FA15" s="452">
        <v>90.4</v>
      </c>
      <c r="FB15" s="452">
        <v>69.290000000000006</v>
      </c>
      <c r="FC15" s="452">
        <v>55.02</v>
      </c>
      <c r="FD15" s="452">
        <v>49.92</v>
      </c>
      <c r="FE15" s="452">
        <v>44.93</v>
      </c>
      <c r="FF15" s="452">
        <v>102.82</v>
      </c>
      <c r="FG15" s="452">
        <v>141.68</v>
      </c>
      <c r="FH15" s="452">
        <v>167.26</v>
      </c>
      <c r="FI15" s="452">
        <v>167.26</v>
      </c>
      <c r="FJ15" s="452">
        <v>167.26</v>
      </c>
      <c r="FK15" s="452">
        <v>136.09</v>
      </c>
      <c r="FL15" s="452">
        <v>93.51</v>
      </c>
      <c r="FM15" s="452">
        <v>90.4</v>
      </c>
      <c r="FN15" s="452">
        <v>69.290000000000006</v>
      </c>
      <c r="FO15" s="452">
        <v>55.02</v>
      </c>
      <c r="FP15" s="452">
        <v>49.92</v>
      </c>
      <c r="FQ15" s="452">
        <v>44.93</v>
      </c>
      <c r="FR15" s="452">
        <v>102.82</v>
      </c>
      <c r="FS15" s="452">
        <v>141.68</v>
      </c>
      <c r="FT15" s="452">
        <v>167.26</v>
      </c>
      <c r="FU15" s="452">
        <v>167.26</v>
      </c>
      <c r="FV15" s="452">
        <v>167.26</v>
      </c>
      <c r="FW15" s="452">
        <v>136.09</v>
      </c>
      <c r="FX15" s="452">
        <v>93.51</v>
      </c>
      <c r="FY15" s="452">
        <v>90.4</v>
      </c>
      <c r="FZ15" s="452">
        <v>69.290000000000006</v>
      </c>
      <c r="GA15" s="452">
        <v>55.02</v>
      </c>
      <c r="GB15" s="452">
        <v>49.92</v>
      </c>
      <c r="GC15" s="452">
        <v>44.93</v>
      </c>
      <c r="GD15" s="452">
        <v>102.82</v>
      </c>
      <c r="GE15" s="452">
        <v>141.68</v>
      </c>
      <c r="GF15" s="452">
        <v>167.26</v>
      </c>
      <c r="GG15" s="452">
        <v>167.26</v>
      </c>
      <c r="GH15" s="452">
        <v>167.26</v>
      </c>
      <c r="GI15" s="452">
        <v>136.09</v>
      </c>
      <c r="GJ15" s="452">
        <v>93.51</v>
      </c>
      <c r="GK15" s="452">
        <v>90.4</v>
      </c>
      <c r="GL15" s="452">
        <v>69.290000000000006</v>
      </c>
      <c r="GM15" s="452">
        <v>55.02</v>
      </c>
      <c r="GN15" s="452">
        <v>49.92</v>
      </c>
      <c r="GO15" s="452">
        <v>44.93</v>
      </c>
      <c r="GP15" s="452">
        <v>102.82</v>
      </c>
      <c r="GQ15" s="452">
        <v>141.68</v>
      </c>
      <c r="GR15" s="452">
        <v>167.26</v>
      </c>
      <c r="GS15" s="452">
        <v>167.26</v>
      </c>
      <c r="GT15" s="452">
        <v>167.26</v>
      </c>
      <c r="GU15" s="452">
        <v>136.09</v>
      </c>
      <c r="GV15" s="452">
        <v>93.51</v>
      </c>
      <c r="GW15" s="452">
        <v>90.4</v>
      </c>
      <c r="GX15" s="452">
        <v>69.290000000000006</v>
      </c>
      <c r="GY15" s="452">
        <v>55.02</v>
      </c>
      <c r="GZ15" s="452">
        <v>49.92</v>
      </c>
      <c r="HA15" s="452">
        <v>44.93</v>
      </c>
      <c r="HB15" s="452">
        <v>102.82</v>
      </c>
      <c r="HC15" s="452">
        <v>141.68</v>
      </c>
      <c r="HD15" s="452">
        <v>167.26</v>
      </c>
      <c r="HE15" s="452">
        <v>369.29</v>
      </c>
      <c r="HF15" s="452">
        <v>369.29</v>
      </c>
      <c r="HG15" s="452">
        <v>340.64</v>
      </c>
      <c r="HH15" s="452">
        <v>369.29</v>
      </c>
      <c r="HI15" s="452">
        <v>304.85000000000002</v>
      </c>
      <c r="HJ15" s="452">
        <v>227.23</v>
      </c>
      <c r="HK15" s="452">
        <v>147.58000000000001</v>
      </c>
      <c r="HL15" s="452">
        <v>104.18</v>
      </c>
      <c r="HM15" s="452">
        <v>79.63</v>
      </c>
      <c r="HN15" s="452">
        <v>90.29</v>
      </c>
      <c r="HO15" s="452">
        <v>263.26</v>
      </c>
      <c r="HP15" s="452">
        <v>253.58</v>
      </c>
      <c r="HQ15" s="452">
        <v>369.29</v>
      </c>
      <c r="HR15" s="452">
        <v>369.29</v>
      </c>
      <c r="HS15" s="452">
        <v>340.64</v>
      </c>
      <c r="HT15" s="452">
        <v>369.29</v>
      </c>
      <c r="HU15" s="452">
        <v>304.85000000000002</v>
      </c>
      <c r="HV15" s="452">
        <v>227.23</v>
      </c>
      <c r="HW15" s="452">
        <v>147.58000000000001</v>
      </c>
      <c r="HX15" s="452">
        <v>104.18</v>
      </c>
      <c r="HY15" s="452">
        <v>79.63</v>
      </c>
      <c r="HZ15" s="452">
        <v>90.29</v>
      </c>
      <c r="IA15" s="452">
        <v>263.26</v>
      </c>
      <c r="IB15" s="452">
        <v>253.58</v>
      </c>
      <c r="IC15" s="452">
        <v>369.29</v>
      </c>
      <c r="ID15" s="452">
        <v>369.29</v>
      </c>
      <c r="IE15" s="452">
        <v>340.64</v>
      </c>
      <c r="IF15" s="452">
        <v>369.29</v>
      </c>
      <c r="IG15" s="452">
        <v>304.85000000000002</v>
      </c>
      <c r="IH15" s="452">
        <v>227.23</v>
      </c>
      <c r="II15" s="452">
        <v>147.58000000000001</v>
      </c>
      <c r="IJ15" s="452">
        <v>104.18</v>
      </c>
      <c r="IK15" s="452">
        <v>79.63</v>
      </c>
      <c r="IL15" s="452">
        <v>90.29</v>
      </c>
      <c r="IM15" s="452">
        <v>263.26</v>
      </c>
      <c r="IN15" s="452">
        <v>253.58</v>
      </c>
      <c r="IO15" s="452">
        <v>369.29</v>
      </c>
      <c r="IP15" s="452">
        <v>369.29</v>
      </c>
      <c r="IQ15" s="452">
        <v>340.64</v>
      </c>
      <c r="IR15" s="452">
        <v>369.29</v>
      </c>
      <c r="IS15" s="452">
        <v>304.85000000000002</v>
      </c>
      <c r="IT15" s="452">
        <v>227.23</v>
      </c>
      <c r="IU15" s="452">
        <v>147.58000000000001</v>
      </c>
      <c r="IV15" s="452">
        <v>104.18</v>
      </c>
      <c r="IW15" s="452">
        <v>79.63</v>
      </c>
      <c r="IX15" s="452">
        <v>90.29</v>
      </c>
      <c r="IY15" s="452">
        <v>263.26</v>
      </c>
      <c r="IZ15" s="452">
        <v>253.58</v>
      </c>
      <c r="JA15" s="452">
        <v>369.29</v>
      </c>
      <c r="JB15" s="452">
        <v>369.29</v>
      </c>
      <c r="JC15" s="452">
        <v>340.64</v>
      </c>
      <c r="JD15" s="452">
        <v>369.29</v>
      </c>
      <c r="JE15" s="452">
        <v>304.85000000000002</v>
      </c>
      <c r="JF15" s="452">
        <v>227.23</v>
      </c>
      <c r="JG15" s="452">
        <v>147.58000000000001</v>
      </c>
      <c r="JH15" s="452">
        <v>104.18</v>
      </c>
      <c r="JI15" s="452">
        <v>79.63</v>
      </c>
      <c r="JJ15" s="452">
        <v>90.29</v>
      </c>
      <c r="JK15" s="452">
        <v>263.26</v>
      </c>
      <c r="JL15" s="452">
        <v>253.58</v>
      </c>
      <c r="JM15" s="452">
        <v>369.29</v>
      </c>
      <c r="JN15" s="452">
        <v>369.29</v>
      </c>
      <c r="JO15" s="452">
        <v>340.64</v>
      </c>
      <c r="JP15" s="452">
        <v>369.29</v>
      </c>
      <c r="JQ15" s="452">
        <v>304.85000000000002</v>
      </c>
      <c r="JR15" s="452">
        <v>227.23</v>
      </c>
      <c r="JS15" s="452">
        <v>147.58000000000001</v>
      </c>
      <c r="JT15" s="452">
        <v>104.18</v>
      </c>
      <c r="JU15" s="452">
        <v>79.63</v>
      </c>
      <c r="JV15" s="452">
        <v>90.29</v>
      </c>
      <c r="JW15" s="452">
        <v>263.26</v>
      </c>
      <c r="JX15" s="452">
        <v>253.58</v>
      </c>
      <c r="JY15" s="452">
        <v>369.29</v>
      </c>
      <c r="JZ15" s="452">
        <v>369.29</v>
      </c>
      <c r="KA15" s="452">
        <v>340.64</v>
      </c>
      <c r="KB15" s="452">
        <v>369.29</v>
      </c>
      <c r="KC15" s="452">
        <v>304.85000000000002</v>
      </c>
      <c r="KD15" s="452">
        <v>227.23</v>
      </c>
      <c r="KE15" s="452">
        <v>147.58000000000001</v>
      </c>
      <c r="KF15" s="452">
        <v>104.18</v>
      </c>
      <c r="KG15" s="452">
        <v>79.63</v>
      </c>
      <c r="KH15" s="452">
        <v>90.29</v>
      </c>
      <c r="KI15" s="452">
        <v>263.26</v>
      </c>
      <c r="KJ15" s="452">
        <v>253.58</v>
      </c>
      <c r="KK15" s="452">
        <v>369.29</v>
      </c>
      <c r="KL15" s="452">
        <v>369.29</v>
      </c>
      <c r="KM15" s="452">
        <v>340.64</v>
      </c>
      <c r="KN15" s="452">
        <v>369.29</v>
      </c>
      <c r="KO15" s="452">
        <v>304.85000000000002</v>
      </c>
      <c r="KP15" s="452">
        <v>227.23</v>
      </c>
      <c r="KQ15" s="452">
        <v>147.58000000000001</v>
      </c>
      <c r="KR15" s="452">
        <v>104.18</v>
      </c>
      <c r="KS15" s="452">
        <v>79.63</v>
      </c>
      <c r="KT15" s="452">
        <v>90.29</v>
      </c>
      <c r="KU15" s="452">
        <v>263.26</v>
      </c>
      <c r="KV15" s="452">
        <v>253.58</v>
      </c>
      <c r="KW15" s="452">
        <v>369.29</v>
      </c>
      <c r="KX15" s="452">
        <v>369.29</v>
      </c>
      <c r="KY15" s="452">
        <v>340.64</v>
      </c>
      <c r="KZ15" s="452">
        <v>369.29</v>
      </c>
      <c r="LA15" s="452">
        <v>304.85000000000002</v>
      </c>
      <c r="LB15" s="452">
        <v>227.23</v>
      </c>
      <c r="LC15" s="452">
        <v>147.58000000000001</v>
      </c>
      <c r="LD15" s="452">
        <v>104.18</v>
      </c>
      <c r="LE15" s="452">
        <v>79.63</v>
      </c>
      <c r="LF15" s="452">
        <v>90.29</v>
      </c>
      <c r="LG15" s="452">
        <v>263.26</v>
      </c>
      <c r="LH15" s="452">
        <v>253.58</v>
      </c>
      <c r="LI15" s="452">
        <v>369.29</v>
      </c>
      <c r="LJ15" s="452">
        <v>369.29</v>
      </c>
      <c r="LK15" s="452">
        <v>340.64</v>
      </c>
      <c r="LL15" s="452">
        <v>369.29</v>
      </c>
      <c r="LM15" s="452">
        <v>304.85000000000002</v>
      </c>
      <c r="LN15" s="452">
        <v>227.23</v>
      </c>
      <c r="LO15" s="452">
        <v>147.58000000000001</v>
      </c>
      <c r="LP15" s="452">
        <v>104.18</v>
      </c>
      <c r="LQ15" s="452">
        <v>79.63</v>
      </c>
      <c r="LR15" s="452">
        <v>90.29</v>
      </c>
      <c r="LS15" s="452">
        <v>263.26</v>
      </c>
      <c r="LT15" s="452">
        <v>253.58</v>
      </c>
      <c r="LU15" s="452">
        <v>369.29</v>
      </c>
      <c r="LV15" s="452">
        <v>369.29</v>
      </c>
      <c r="LW15" s="452">
        <v>340.64</v>
      </c>
      <c r="LX15" s="452">
        <v>369.29</v>
      </c>
      <c r="LY15" s="452">
        <v>304.85000000000002</v>
      </c>
      <c r="LZ15" s="452">
        <v>227.23</v>
      </c>
      <c r="MA15" s="452">
        <v>147.58000000000001</v>
      </c>
      <c r="MB15" s="452">
        <v>104.18</v>
      </c>
      <c r="MC15" s="452">
        <v>79.63</v>
      </c>
      <c r="MD15" s="452">
        <v>90.29</v>
      </c>
      <c r="ME15" s="452">
        <v>263.26</v>
      </c>
      <c r="MF15" s="452">
        <v>253.58</v>
      </c>
      <c r="MG15" s="452">
        <v>369.29</v>
      </c>
      <c r="MH15" s="452">
        <v>369.29</v>
      </c>
      <c r="MI15" s="452">
        <v>340.64</v>
      </c>
      <c r="MJ15" s="452">
        <v>369.29</v>
      </c>
      <c r="MK15" s="452">
        <v>304.85000000000002</v>
      </c>
      <c r="ML15" s="452">
        <v>227.23</v>
      </c>
      <c r="MM15" s="452">
        <v>147.58000000000001</v>
      </c>
      <c r="MN15" s="452">
        <v>104.18</v>
      </c>
      <c r="MO15" s="452">
        <v>79.63</v>
      </c>
      <c r="MP15" s="452">
        <v>90.29</v>
      </c>
      <c r="MQ15" s="452">
        <v>263.26</v>
      </c>
      <c r="MR15" s="452">
        <v>253.58</v>
      </c>
      <c r="MS15" s="452">
        <v>369.29</v>
      </c>
      <c r="MT15" s="452">
        <v>369.29</v>
      </c>
      <c r="MU15" s="452">
        <v>340.64</v>
      </c>
      <c r="MV15" s="452">
        <v>369.29</v>
      </c>
      <c r="MW15" s="452">
        <v>304.85000000000002</v>
      </c>
      <c r="MX15" s="452">
        <v>227.23</v>
      </c>
      <c r="MY15" s="452">
        <v>147.58000000000001</v>
      </c>
      <c r="MZ15" s="452">
        <v>104.18</v>
      </c>
      <c r="NA15" s="452">
        <v>79.63</v>
      </c>
      <c r="NB15" s="452">
        <v>90.29</v>
      </c>
      <c r="NC15" s="452">
        <v>263.26</v>
      </c>
      <c r="ND15" s="452">
        <v>253.58</v>
      </c>
      <c r="NE15" s="452">
        <v>369.29</v>
      </c>
      <c r="NF15" s="452">
        <v>369.29</v>
      </c>
      <c r="NG15" s="452">
        <v>340.64</v>
      </c>
      <c r="NH15" s="452">
        <v>369.29</v>
      </c>
      <c r="NI15" s="452">
        <v>304.85000000000002</v>
      </c>
      <c r="NJ15" s="452">
        <v>227.23</v>
      </c>
      <c r="NK15" s="452">
        <v>147.58000000000001</v>
      </c>
      <c r="NL15" s="452">
        <v>104.18</v>
      </c>
      <c r="NM15" s="452">
        <v>79.63</v>
      </c>
      <c r="NN15" s="452">
        <v>90.29</v>
      </c>
      <c r="NO15" s="452">
        <v>263.26</v>
      </c>
      <c r="NP15" s="452">
        <v>253.58</v>
      </c>
      <c r="NQ15" s="452">
        <v>369.29</v>
      </c>
      <c r="NR15" s="452">
        <v>369.29</v>
      </c>
      <c r="NS15" s="452">
        <v>340.64</v>
      </c>
      <c r="NT15" s="452">
        <v>369.29</v>
      </c>
      <c r="NU15" s="452">
        <v>304.85000000000002</v>
      </c>
      <c r="NV15" s="452">
        <v>227.23</v>
      </c>
      <c r="NW15" s="452">
        <v>147.58000000000001</v>
      </c>
      <c r="NX15" s="452">
        <v>104.18</v>
      </c>
      <c r="NY15" s="452">
        <v>79.63</v>
      </c>
      <c r="NZ15" s="452">
        <v>90.29</v>
      </c>
      <c r="OA15" s="452">
        <v>263.26</v>
      </c>
      <c r="OB15" s="452">
        <v>253.58</v>
      </c>
    </row>
    <row r="16" spans="1:392" x14ac:dyDescent="0.25">
      <c r="A16" s="436">
        <v>6</v>
      </c>
      <c r="B16" s="436" t="s">
        <v>658</v>
      </c>
      <c r="C16" s="437">
        <v>10</v>
      </c>
      <c r="D16" s="438">
        <v>0</v>
      </c>
      <c r="E16" s="439"/>
      <c r="F16" s="438"/>
      <c r="G16" s="438"/>
      <c r="H16" s="438"/>
      <c r="I16" s="437">
        <v>1312</v>
      </c>
      <c r="J16" s="440"/>
      <c r="K16" s="438"/>
      <c r="L16" s="438"/>
      <c r="M16" s="436"/>
      <c r="N16" s="441" t="s">
        <v>391</v>
      </c>
      <c r="O16" s="438"/>
      <c r="AE16" s="449">
        <f t="shared" si="1"/>
        <v>15.1</v>
      </c>
      <c r="AF16" s="450">
        <f t="shared" si="2"/>
        <v>403.57416666666842</v>
      </c>
      <c r="AG16" s="452">
        <v>1013.79</v>
      </c>
      <c r="AH16" s="452">
        <v>1027.56</v>
      </c>
      <c r="AI16" s="452">
        <v>614.38</v>
      </c>
      <c r="AJ16" s="452">
        <v>464.01</v>
      </c>
      <c r="AK16" s="452">
        <v>610.57000000000005</v>
      </c>
      <c r="AL16" s="452">
        <v>704.1</v>
      </c>
      <c r="AM16" s="452">
        <v>693.15</v>
      </c>
      <c r="AN16" s="452">
        <v>666.13</v>
      </c>
      <c r="AO16" s="452">
        <v>670.3</v>
      </c>
      <c r="AP16" s="452">
        <v>680.25</v>
      </c>
      <c r="AQ16" s="452">
        <v>753.9</v>
      </c>
      <c r="AR16" s="452">
        <v>1017.94</v>
      </c>
      <c r="AS16" s="452">
        <v>1013.79</v>
      </c>
      <c r="AT16" s="452">
        <v>1027.56</v>
      </c>
      <c r="AU16" s="452">
        <v>614.38</v>
      </c>
      <c r="AV16" s="452">
        <v>464.01</v>
      </c>
      <c r="AW16" s="452">
        <v>610.57000000000005</v>
      </c>
      <c r="AX16" s="452">
        <v>704.1</v>
      </c>
      <c r="AY16" s="452">
        <v>693.15</v>
      </c>
      <c r="AZ16" s="452">
        <v>666.13</v>
      </c>
      <c r="BA16" s="452">
        <v>670.3</v>
      </c>
      <c r="BB16" s="452">
        <v>680.25</v>
      </c>
      <c r="BC16" s="452">
        <v>753.9</v>
      </c>
      <c r="BD16" s="452">
        <v>1017.94</v>
      </c>
      <c r="BE16" s="452">
        <v>1013.79</v>
      </c>
      <c r="BF16" s="452">
        <v>1027.56</v>
      </c>
      <c r="BG16" s="452">
        <v>614.38</v>
      </c>
      <c r="BH16" s="452">
        <v>464.01</v>
      </c>
      <c r="BI16" s="452">
        <v>610.57000000000005</v>
      </c>
      <c r="BJ16" s="452">
        <v>704.1</v>
      </c>
      <c r="BK16" s="452">
        <v>693.15</v>
      </c>
      <c r="BL16" s="452">
        <v>666.13</v>
      </c>
      <c r="BM16" s="452">
        <v>670.3</v>
      </c>
      <c r="BN16" s="452">
        <v>680.25</v>
      </c>
      <c r="BO16" s="452">
        <v>753.9</v>
      </c>
      <c r="BP16" s="452">
        <v>1017.94</v>
      </c>
      <c r="BQ16" s="452">
        <v>1013.79</v>
      </c>
      <c r="BR16" s="452">
        <v>1027.56</v>
      </c>
      <c r="BS16" s="452">
        <v>614.38</v>
      </c>
      <c r="BT16" s="452">
        <v>464.01</v>
      </c>
      <c r="BU16" s="452">
        <v>610.57000000000005</v>
      </c>
      <c r="BV16" s="452">
        <v>704.1</v>
      </c>
      <c r="BW16" s="452">
        <v>693.15</v>
      </c>
      <c r="BX16" s="452">
        <v>666.13</v>
      </c>
      <c r="BY16" s="452">
        <v>670.3</v>
      </c>
      <c r="BZ16" s="452">
        <v>680.25</v>
      </c>
      <c r="CA16" s="452">
        <v>753.9</v>
      </c>
      <c r="CB16" s="452">
        <v>1017.94</v>
      </c>
      <c r="CC16" s="452">
        <v>1013.79</v>
      </c>
      <c r="CD16" s="452">
        <v>1027.56</v>
      </c>
      <c r="CE16" s="452">
        <v>614.38</v>
      </c>
      <c r="CF16" s="452">
        <v>464.01</v>
      </c>
      <c r="CG16" s="452">
        <v>610.57000000000005</v>
      </c>
      <c r="CH16" s="452">
        <v>704.1</v>
      </c>
      <c r="CI16" s="452">
        <v>693.15</v>
      </c>
      <c r="CJ16" s="452">
        <v>666.13</v>
      </c>
      <c r="CK16" s="452">
        <v>670.3</v>
      </c>
      <c r="CL16" s="452">
        <v>680.25</v>
      </c>
      <c r="CM16" s="452">
        <v>753.9</v>
      </c>
      <c r="CN16" s="452">
        <v>1017.94</v>
      </c>
      <c r="CO16" s="452">
        <v>1013.79</v>
      </c>
      <c r="CP16" s="452">
        <v>1027.56</v>
      </c>
      <c r="CQ16" s="452">
        <v>614.38</v>
      </c>
      <c r="CR16" s="452">
        <v>464.01</v>
      </c>
      <c r="CS16" s="452">
        <v>610.57000000000005</v>
      </c>
      <c r="CT16" s="452">
        <v>704.1</v>
      </c>
      <c r="CU16" s="452">
        <v>693.15</v>
      </c>
      <c r="CV16" s="452">
        <v>666.13</v>
      </c>
      <c r="CW16" s="452">
        <v>670.3</v>
      </c>
      <c r="CX16" s="452">
        <v>680.25</v>
      </c>
      <c r="CY16" s="452">
        <v>753.9</v>
      </c>
      <c r="CZ16" s="452">
        <v>1017.94</v>
      </c>
      <c r="DA16" s="452">
        <v>1013.79</v>
      </c>
      <c r="DB16" s="452">
        <v>1027.56</v>
      </c>
      <c r="DC16" s="452">
        <v>614.38</v>
      </c>
      <c r="DD16" s="452">
        <v>464.01</v>
      </c>
      <c r="DE16" s="452">
        <v>610.57000000000005</v>
      </c>
      <c r="DF16" s="452">
        <v>704.1</v>
      </c>
      <c r="DG16" s="452">
        <v>693.15</v>
      </c>
      <c r="DH16" s="452">
        <v>666.13</v>
      </c>
      <c r="DI16" s="452">
        <v>670.3</v>
      </c>
      <c r="DJ16" s="452">
        <v>680.25</v>
      </c>
      <c r="DK16" s="452">
        <v>753.9</v>
      </c>
      <c r="DL16" s="452">
        <v>1017.94</v>
      </c>
      <c r="DM16" s="452">
        <v>1013.79</v>
      </c>
      <c r="DN16" s="452">
        <v>1027.56</v>
      </c>
      <c r="DO16" s="452">
        <v>614.38</v>
      </c>
      <c r="DP16" s="452">
        <v>464.01</v>
      </c>
      <c r="DQ16" s="452">
        <v>610.57000000000005</v>
      </c>
      <c r="DR16" s="452">
        <v>704.1</v>
      </c>
      <c r="DS16" s="452">
        <v>693.15</v>
      </c>
      <c r="DT16" s="452">
        <v>666.13</v>
      </c>
      <c r="DU16" s="452">
        <v>670.3</v>
      </c>
      <c r="DV16" s="452">
        <v>680.25</v>
      </c>
      <c r="DW16" s="452">
        <v>753.9</v>
      </c>
      <c r="DX16" s="452">
        <v>1017.94</v>
      </c>
      <c r="DY16" s="452">
        <v>1013.79</v>
      </c>
      <c r="DZ16" s="452">
        <v>1027.56</v>
      </c>
      <c r="EA16" s="452">
        <v>614.38</v>
      </c>
      <c r="EB16" s="452">
        <v>464.01</v>
      </c>
      <c r="EC16" s="452">
        <v>610.57000000000005</v>
      </c>
      <c r="ED16" s="452">
        <v>704.1</v>
      </c>
      <c r="EE16" s="452">
        <v>693.15</v>
      </c>
      <c r="EF16" s="452">
        <v>666.13</v>
      </c>
      <c r="EG16" s="452">
        <v>670.3</v>
      </c>
      <c r="EH16" s="452">
        <v>680.25</v>
      </c>
      <c r="EI16" s="452">
        <v>753.9</v>
      </c>
      <c r="EJ16" s="452">
        <v>1017.94</v>
      </c>
      <c r="EK16" s="452">
        <v>1013.79</v>
      </c>
      <c r="EL16" s="452">
        <v>1027.56</v>
      </c>
      <c r="EM16" s="452">
        <v>614.38</v>
      </c>
      <c r="EN16" s="452">
        <v>464.01</v>
      </c>
      <c r="EO16" s="452">
        <v>610.57000000000005</v>
      </c>
      <c r="EP16" s="452">
        <v>704.1</v>
      </c>
      <c r="EQ16" s="452">
        <v>693.15</v>
      </c>
      <c r="ER16" s="452">
        <v>666.13</v>
      </c>
      <c r="ES16" s="452">
        <v>670.3</v>
      </c>
      <c r="ET16" s="452">
        <v>680.25</v>
      </c>
      <c r="EU16" s="452">
        <v>753.9</v>
      </c>
      <c r="EV16" s="452">
        <v>1017.94</v>
      </c>
      <c r="EW16" s="452">
        <v>1013.79</v>
      </c>
      <c r="EX16" s="452">
        <v>1027.56</v>
      </c>
      <c r="EY16" s="452">
        <v>614.38</v>
      </c>
      <c r="EZ16" s="452">
        <v>464.01</v>
      </c>
      <c r="FA16" s="452">
        <v>610.57000000000005</v>
      </c>
      <c r="FB16" s="452">
        <v>704.1</v>
      </c>
      <c r="FC16" s="452">
        <v>693.15</v>
      </c>
      <c r="FD16" s="452">
        <v>666.13</v>
      </c>
      <c r="FE16" s="452">
        <v>670.3</v>
      </c>
      <c r="FF16" s="452">
        <v>680.25</v>
      </c>
      <c r="FG16" s="452">
        <v>753.9</v>
      </c>
      <c r="FH16" s="452">
        <v>1017.94</v>
      </c>
      <c r="FI16" s="452">
        <v>1013.79</v>
      </c>
      <c r="FJ16" s="452">
        <v>1027.56</v>
      </c>
      <c r="FK16" s="452">
        <v>614.38</v>
      </c>
      <c r="FL16" s="452">
        <v>464.01</v>
      </c>
      <c r="FM16" s="452">
        <v>610.57000000000005</v>
      </c>
      <c r="FN16" s="452">
        <v>704.1</v>
      </c>
      <c r="FO16" s="452">
        <v>693.15</v>
      </c>
      <c r="FP16" s="452">
        <v>666.13</v>
      </c>
      <c r="FQ16" s="452">
        <v>670.3</v>
      </c>
      <c r="FR16" s="452">
        <v>680.25</v>
      </c>
      <c r="FS16" s="452">
        <v>753.9</v>
      </c>
      <c r="FT16" s="452">
        <v>1017.94</v>
      </c>
      <c r="FU16" s="452">
        <v>1013.79</v>
      </c>
      <c r="FV16" s="452">
        <v>1027.56</v>
      </c>
      <c r="FW16" s="452">
        <v>614.38</v>
      </c>
      <c r="FX16" s="452">
        <v>464.01</v>
      </c>
      <c r="FY16" s="452">
        <v>610.57000000000005</v>
      </c>
      <c r="FZ16" s="452">
        <v>704.1</v>
      </c>
      <c r="GA16" s="452">
        <v>693.15</v>
      </c>
      <c r="GB16" s="452">
        <v>666.13</v>
      </c>
      <c r="GC16" s="452">
        <v>670.3</v>
      </c>
      <c r="GD16" s="452">
        <v>680.25</v>
      </c>
      <c r="GE16" s="452">
        <v>753.9</v>
      </c>
      <c r="GF16" s="452">
        <v>1017.94</v>
      </c>
      <c r="GG16" s="452">
        <v>1013.79</v>
      </c>
      <c r="GH16" s="452">
        <v>1027.56</v>
      </c>
      <c r="GI16" s="452">
        <v>614.38</v>
      </c>
      <c r="GJ16" s="452">
        <v>464.01</v>
      </c>
      <c r="GK16" s="452">
        <v>610.57000000000005</v>
      </c>
      <c r="GL16" s="452">
        <v>704.1</v>
      </c>
      <c r="GM16" s="452">
        <v>693.15</v>
      </c>
      <c r="GN16" s="452">
        <v>666.13</v>
      </c>
      <c r="GO16" s="452">
        <v>670.3</v>
      </c>
      <c r="GP16" s="452">
        <v>680.25</v>
      </c>
      <c r="GQ16" s="452">
        <v>753.9</v>
      </c>
      <c r="GR16" s="452">
        <v>1017.94</v>
      </c>
      <c r="GS16" s="452">
        <v>1013.79</v>
      </c>
      <c r="GT16" s="452">
        <v>1027.56</v>
      </c>
      <c r="GU16" s="452">
        <v>614.38</v>
      </c>
      <c r="GV16" s="452">
        <v>464.01</v>
      </c>
      <c r="GW16" s="452">
        <v>610.57000000000005</v>
      </c>
      <c r="GX16" s="452">
        <v>704.1</v>
      </c>
      <c r="GY16" s="452">
        <v>693.15</v>
      </c>
      <c r="GZ16" s="452">
        <v>666.13</v>
      </c>
      <c r="HA16" s="452">
        <v>670.3</v>
      </c>
      <c r="HB16" s="452">
        <v>680.25</v>
      </c>
      <c r="HC16" s="452">
        <v>753.9</v>
      </c>
      <c r="HD16" s="452">
        <v>1017.94</v>
      </c>
      <c r="HE16" s="452">
        <v>41.64</v>
      </c>
      <c r="HF16" s="452">
        <v>34.369999999999997</v>
      </c>
      <c r="HG16" s="452">
        <v>44.82</v>
      </c>
      <c r="HH16" s="452">
        <v>22.98</v>
      </c>
      <c r="HI16" s="452">
        <v>15.1</v>
      </c>
      <c r="HJ16" s="452">
        <v>35.08</v>
      </c>
      <c r="HK16" s="452">
        <v>49.38</v>
      </c>
      <c r="HL16" s="452">
        <v>109.54</v>
      </c>
      <c r="HM16" s="452">
        <v>109.54</v>
      </c>
      <c r="HN16" s="452">
        <v>103.52</v>
      </c>
      <c r="HO16" s="452">
        <v>109.54</v>
      </c>
      <c r="HP16" s="452">
        <v>94.19</v>
      </c>
      <c r="HQ16" s="452">
        <v>41.64</v>
      </c>
      <c r="HR16" s="452">
        <v>34.369999999999997</v>
      </c>
      <c r="HS16" s="452">
        <v>44.82</v>
      </c>
      <c r="HT16" s="452">
        <v>22.98</v>
      </c>
      <c r="HU16" s="452">
        <v>15.1</v>
      </c>
      <c r="HV16" s="452">
        <v>35.08</v>
      </c>
      <c r="HW16" s="452">
        <v>49.38</v>
      </c>
      <c r="HX16" s="452">
        <v>109.54</v>
      </c>
      <c r="HY16" s="452">
        <v>109.54</v>
      </c>
      <c r="HZ16" s="452">
        <v>103.52</v>
      </c>
      <c r="IA16" s="452">
        <v>109.54</v>
      </c>
      <c r="IB16" s="452">
        <v>94.19</v>
      </c>
      <c r="IC16" s="452">
        <v>41.64</v>
      </c>
      <c r="ID16" s="452">
        <v>34.369999999999997</v>
      </c>
      <c r="IE16" s="452">
        <v>44.82</v>
      </c>
      <c r="IF16" s="452">
        <v>22.98</v>
      </c>
      <c r="IG16" s="452">
        <v>15.1</v>
      </c>
      <c r="IH16" s="452">
        <v>35.08</v>
      </c>
      <c r="II16" s="452">
        <v>49.38</v>
      </c>
      <c r="IJ16" s="452">
        <v>109.54</v>
      </c>
      <c r="IK16" s="452">
        <v>109.54</v>
      </c>
      <c r="IL16" s="452">
        <v>103.52</v>
      </c>
      <c r="IM16" s="452">
        <v>109.54</v>
      </c>
      <c r="IN16" s="452">
        <v>94.19</v>
      </c>
      <c r="IO16" s="452">
        <v>41.64</v>
      </c>
      <c r="IP16" s="452">
        <v>34.369999999999997</v>
      </c>
      <c r="IQ16" s="452">
        <v>44.82</v>
      </c>
      <c r="IR16" s="452">
        <v>22.98</v>
      </c>
      <c r="IS16" s="452">
        <v>15.1</v>
      </c>
      <c r="IT16" s="452">
        <v>35.08</v>
      </c>
      <c r="IU16" s="452">
        <v>49.38</v>
      </c>
      <c r="IV16" s="452">
        <v>109.54</v>
      </c>
      <c r="IW16" s="452">
        <v>109.54</v>
      </c>
      <c r="IX16" s="452">
        <v>103.52</v>
      </c>
      <c r="IY16" s="452">
        <v>109.54</v>
      </c>
      <c r="IZ16" s="452">
        <v>94.19</v>
      </c>
      <c r="JA16" s="452">
        <v>41.64</v>
      </c>
      <c r="JB16" s="452">
        <v>34.369999999999997</v>
      </c>
      <c r="JC16" s="452">
        <v>44.82</v>
      </c>
      <c r="JD16" s="452">
        <v>22.98</v>
      </c>
      <c r="JE16" s="452">
        <v>15.1</v>
      </c>
      <c r="JF16" s="452">
        <v>35.08</v>
      </c>
      <c r="JG16" s="452">
        <v>49.38</v>
      </c>
      <c r="JH16" s="452">
        <v>109.54</v>
      </c>
      <c r="JI16" s="452">
        <v>109.54</v>
      </c>
      <c r="JJ16" s="452">
        <v>103.52</v>
      </c>
      <c r="JK16" s="452">
        <v>109.54</v>
      </c>
      <c r="JL16" s="452">
        <v>94.19</v>
      </c>
      <c r="JM16" s="452">
        <v>41.64</v>
      </c>
      <c r="JN16" s="452">
        <v>34.369999999999997</v>
      </c>
      <c r="JO16" s="452">
        <v>44.82</v>
      </c>
      <c r="JP16" s="452">
        <v>22.98</v>
      </c>
      <c r="JQ16" s="452">
        <v>15.1</v>
      </c>
      <c r="JR16" s="452">
        <v>35.08</v>
      </c>
      <c r="JS16" s="452">
        <v>49.38</v>
      </c>
      <c r="JT16" s="452">
        <v>109.54</v>
      </c>
      <c r="JU16" s="452">
        <v>109.54</v>
      </c>
      <c r="JV16" s="452">
        <v>103.52</v>
      </c>
      <c r="JW16" s="452">
        <v>109.54</v>
      </c>
      <c r="JX16" s="452">
        <v>94.19</v>
      </c>
      <c r="JY16" s="452">
        <v>41.64</v>
      </c>
      <c r="JZ16" s="452">
        <v>34.369999999999997</v>
      </c>
      <c r="KA16" s="452">
        <v>44.82</v>
      </c>
      <c r="KB16" s="452">
        <v>22.98</v>
      </c>
      <c r="KC16" s="452">
        <v>15.1</v>
      </c>
      <c r="KD16" s="452">
        <v>35.08</v>
      </c>
      <c r="KE16" s="452">
        <v>49.38</v>
      </c>
      <c r="KF16" s="452">
        <v>109.54</v>
      </c>
      <c r="KG16" s="452">
        <v>109.54</v>
      </c>
      <c r="KH16" s="452">
        <v>103.52</v>
      </c>
      <c r="KI16" s="452">
        <v>109.54</v>
      </c>
      <c r="KJ16" s="452">
        <v>94.19</v>
      </c>
      <c r="KK16" s="452">
        <v>41.64</v>
      </c>
      <c r="KL16" s="452">
        <v>34.369999999999997</v>
      </c>
      <c r="KM16" s="452">
        <v>44.82</v>
      </c>
      <c r="KN16" s="452">
        <v>22.98</v>
      </c>
      <c r="KO16" s="452">
        <v>15.1</v>
      </c>
      <c r="KP16" s="452">
        <v>35.08</v>
      </c>
      <c r="KQ16" s="452">
        <v>49.38</v>
      </c>
      <c r="KR16" s="452">
        <v>109.54</v>
      </c>
      <c r="KS16" s="452">
        <v>109.54</v>
      </c>
      <c r="KT16" s="452">
        <v>103.52</v>
      </c>
      <c r="KU16" s="452">
        <v>109.54</v>
      </c>
      <c r="KV16" s="452">
        <v>94.19</v>
      </c>
      <c r="KW16" s="452">
        <v>41.64</v>
      </c>
      <c r="KX16" s="452">
        <v>34.369999999999997</v>
      </c>
      <c r="KY16" s="452">
        <v>44.82</v>
      </c>
      <c r="KZ16" s="452">
        <v>22.98</v>
      </c>
      <c r="LA16" s="452">
        <v>15.1</v>
      </c>
      <c r="LB16" s="452">
        <v>35.08</v>
      </c>
      <c r="LC16" s="452">
        <v>49.38</v>
      </c>
      <c r="LD16" s="452">
        <v>109.54</v>
      </c>
      <c r="LE16" s="452">
        <v>109.54</v>
      </c>
      <c r="LF16" s="452">
        <v>103.52</v>
      </c>
      <c r="LG16" s="452">
        <v>109.54</v>
      </c>
      <c r="LH16" s="452">
        <v>94.19</v>
      </c>
      <c r="LI16" s="452">
        <v>41.64</v>
      </c>
      <c r="LJ16" s="452">
        <v>34.369999999999997</v>
      </c>
      <c r="LK16" s="452">
        <v>44.82</v>
      </c>
      <c r="LL16" s="452">
        <v>22.98</v>
      </c>
      <c r="LM16" s="452">
        <v>15.1</v>
      </c>
      <c r="LN16" s="452">
        <v>35.08</v>
      </c>
      <c r="LO16" s="452">
        <v>49.38</v>
      </c>
      <c r="LP16" s="452">
        <v>109.54</v>
      </c>
      <c r="LQ16" s="452">
        <v>109.54</v>
      </c>
      <c r="LR16" s="452">
        <v>103.52</v>
      </c>
      <c r="LS16" s="452">
        <v>109.54</v>
      </c>
      <c r="LT16" s="452">
        <v>94.19</v>
      </c>
      <c r="LU16" s="452">
        <v>41.64</v>
      </c>
      <c r="LV16" s="452">
        <v>34.369999999999997</v>
      </c>
      <c r="LW16" s="452">
        <v>44.82</v>
      </c>
      <c r="LX16" s="452">
        <v>22.98</v>
      </c>
      <c r="LY16" s="452">
        <v>15.1</v>
      </c>
      <c r="LZ16" s="452">
        <v>35.08</v>
      </c>
      <c r="MA16" s="452">
        <v>49.38</v>
      </c>
      <c r="MB16" s="452">
        <v>109.54</v>
      </c>
      <c r="MC16" s="452">
        <v>109.54</v>
      </c>
      <c r="MD16" s="452">
        <v>103.52</v>
      </c>
      <c r="ME16" s="452">
        <v>109.54</v>
      </c>
      <c r="MF16" s="452">
        <v>94.19</v>
      </c>
      <c r="MG16" s="452">
        <v>41.64</v>
      </c>
      <c r="MH16" s="452">
        <v>34.369999999999997</v>
      </c>
      <c r="MI16" s="452">
        <v>44.82</v>
      </c>
      <c r="MJ16" s="452">
        <v>22.98</v>
      </c>
      <c r="MK16" s="452">
        <v>15.1</v>
      </c>
      <c r="ML16" s="452">
        <v>35.08</v>
      </c>
      <c r="MM16" s="452">
        <v>49.38</v>
      </c>
      <c r="MN16" s="452">
        <v>109.54</v>
      </c>
      <c r="MO16" s="452">
        <v>109.54</v>
      </c>
      <c r="MP16" s="452">
        <v>103.52</v>
      </c>
      <c r="MQ16" s="452">
        <v>109.54</v>
      </c>
      <c r="MR16" s="452">
        <v>94.19</v>
      </c>
      <c r="MS16" s="452">
        <v>41.64</v>
      </c>
      <c r="MT16" s="452">
        <v>34.369999999999997</v>
      </c>
      <c r="MU16" s="452">
        <v>44.82</v>
      </c>
      <c r="MV16" s="452">
        <v>22.98</v>
      </c>
      <c r="MW16" s="452">
        <v>15.1</v>
      </c>
      <c r="MX16" s="452">
        <v>35.08</v>
      </c>
      <c r="MY16" s="452">
        <v>49.38</v>
      </c>
      <c r="MZ16" s="452">
        <v>109.54</v>
      </c>
      <c r="NA16" s="452">
        <v>109.54</v>
      </c>
      <c r="NB16" s="452">
        <v>103.52</v>
      </c>
      <c r="NC16" s="452">
        <v>109.54</v>
      </c>
      <c r="ND16" s="452">
        <v>94.19</v>
      </c>
      <c r="NE16" s="452">
        <v>41.64</v>
      </c>
      <c r="NF16" s="452">
        <v>34.369999999999997</v>
      </c>
      <c r="NG16" s="452">
        <v>44.82</v>
      </c>
      <c r="NH16" s="452">
        <v>22.98</v>
      </c>
      <c r="NI16" s="452">
        <v>15.1</v>
      </c>
      <c r="NJ16" s="452">
        <v>35.08</v>
      </c>
      <c r="NK16" s="452">
        <v>49.38</v>
      </c>
      <c r="NL16" s="452">
        <v>109.54</v>
      </c>
      <c r="NM16" s="452">
        <v>109.54</v>
      </c>
      <c r="NN16" s="452">
        <v>103.52</v>
      </c>
      <c r="NO16" s="452">
        <v>109.54</v>
      </c>
      <c r="NP16" s="452">
        <v>94.19</v>
      </c>
      <c r="NQ16" s="452">
        <v>41.64</v>
      </c>
      <c r="NR16" s="452">
        <v>34.369999999999997</v>
      </c>
      <c r="NS16" s="452">
        <v>44.82</v>
      </c>
      <c r="NT16" s="452">
        <v>22.98</v>
      </c>
      <c r="NU16" s="452">
        <v>15.1</v>
      </c>
      <c r="NV16" s="452">
        <v>35.08</v>
      </c>
      <c r="NW16" s="452">
        <v>49.38</v>
      </c>
      <c r="NX16" s="452">
        <v>109.54</v>
      </c>
      <c r="NY16" s="452">
        <v>109.54</v>
      </c>
      <c r="NZ16" s="452">
        <v>103.52</v>
      </c>
      <c r="OA16" s="452">
        <v>109.54</v>
      </c>
      <c r="OB16" s="452">
        <v>94.19</v>
      </c>
    </row>
    <row r="17" spans="1:392" x14ac:dyDescent="0.25">
      <c r="A17" s="436">
        <v>7</v>
      </c>
      <c r="B17" s="436" t="s">
        <v>659</v>
      </c>
      <c r="C17" s="437">
        <v>10</v>
      </c>
      <c r="D17" s="438">
        <v>0</v>
      </c>
      <c r="E17" s="439"/>
      <c r="F17" s="438"/>
      <c r="G17" s="438"/>
      <c r="H17" s="438"/>
      <c r="I17" s="437">
        <v>478</v>
      </c>
      <c r="J17" s="440"/>
      <c r="K17" s="438"/>
      <c r="L17" s="438"/>
      <c r="M17" s="436"/>
      <c r="N17" s="441" t="s">
        <v>391</v>
      </c>
      <c r="O17" s="438"/>
      <c r="AE17" s="449">
        <f t="shared" si="1"/>
        <v>12.11562149212868</v>
      </c>
      <c r="AF17" s="450">
        <f t="shared" si="2"/>
        <v>180.10031074606428</v>
      </c>
      <c r="AG17" s="452">
        <v>405.82</v>
      </c>
      <c r="AH17" s="452">
        <v>405.82</v>
      </c>
      <c r="AI17" s="452">
        <v>332.55</v>
      </c>
      <c r="AJ17" s="452">
        <v>249.94</v>
      </c>
      <c r="AK17" s="452">
        <v>313.77999999999997</v>
      </c>
      <c r="AL17" s="452">
        <v>346.32</v>
      </c>
      <c r="AM17" s="452">
        <v>350.95</v>
      </c>
      <c r="AN17" s="452">
        <v>346.15</v>
      </c>
      <c r="AO17" s="452">
        <v>339.08</v>
      </c>
      <c r="AP17" s="452">
        <v>332.05</v>
      </c>
      <c r="AQ17" s="452">
        <v>364.2</v>
      </c>
      <c r="AR17" s="452">
        <v>390.36</v>
      </c>
      <c r="AS17" s="452">
        <v>405.82</v>
      </c>
      <c r="AT17" s="452">
        <v>405.82</v>
      </c>
      <c r="AU17" s="452">
        <v>332.55</v>
      </c>
      <c r="AV17" s="452">
        <v>249.94</v>
      </c>
      <c r="AW17" s="452">
        <v>313.77999999999997</v>
      </c>
      <c r="AX17" s="452">
        <v>346.32</v>
      </c>
      <c r="AY17" s="452">
        <v>350.95</v>
      </c>
      <c r="AZ17" s="452">
        <v>346.15</v>
      </c>
      <c r="BA17" s="452">
        <v>339.08</v>
      </c>
      <c r="BB17" s="452">
        <v>332.05</v>
      </c>
      <c r="BC17" s="452">
        <v>364.2</v>
      </c>
      <c r="BD17" s="452">
        <v>390.36</v>
      </c>
      <c r="BE17" s="452">
        <v>405.82</v>
      </c>
      <c r="BF17" s="452">
        <v>405.82</v>
      </c>
      <c r="BG17" s="452">
        <v>332.55</v>
      </c>
      <c r="BH17" s="452">
        <v>249.94</v>
      </c>
      <c r="BI17" s="452">
        <v>313.77999999999997</v>
      </c>
      <c r="BJ17" s="452">
        <v>346.32</v>
      </c>
      <c r="BK17" s="452">
        <v>350.95</v>
      </c>
      <c r="BL17" s="452">
        <v>346.15</v>
      </c>
      <c r="BM17" s="452">
        <v>339.08</v>
      </c>
      <c r="BN17" s="452">
        <v>332.05</v>
      </c>
      <c r="BO17" s="452">
        <v>364.2</v>
      </c>
      <c r="BP17" s="452">
        <v>390.36</v>
      </c>
      <c r="BQ17" s="452">
        <v>405.82</v>
      </c>
      <c r="BR17" s="452">
        <v>405.82</v>
      </c>
      <c r="BS17" s="452">
        <v>332.55</v>
      </c>
      <c r="BT17" s="452">
        <v>249.94</v>
      </c>
      <c r="BU17" s="452">
        <v>313.77999999999997</v>
      </c>
      <c r="BV17" s="452">
        <v>346.32</v>
      </c>
      <c r="BW17" s="452">
        <v>350.95</v>
      </c>
      <c r="BX17" s="452">
        <v>346.15</v>
      </c>
      <c r="BY17" s="452">
        <v>339.08</v>
      </c>
      <c r="BZ17" s="452">
        <v>332.05</v>
      </c>
      <c r="CA17" s="452">
        <v>364.2</v>
      </c>
      <c r="CB17" s="452">
        <v>390.36</v>
      </c>
      <c r="CC17" s="452">
        <v>405.82</v>
      </c>
      <c r="CD17" s="452">
        <v>405.82</v>
      </c>
      <c r="CE17" s="452">
        <v>332.55</v>
      </c>
      <c r="CF17" s="452">
        <v>249.94</v>
      </c>
      <c r="CG17" s="452">
        <v>313.77999999999997</v>
      </c>
      <c r="CH17" s="452">
        <v>346.32</v>
      </c>
      <c r="CI17" s="452">
        <v>350.95</v>
      </c>
      <c r="CJ17" s="452">
        <v>346.15</v>
      </c>
      <c r="CK17" s="452">
        <v>339.08</v>
      </c>
      <c r="CL17" s="452">
        <v>332.05</v>
      </c>
      <c r="CM17" s="452">
        <v>364.2</v>
      </c>
      <c r="CN17" s="452">
        <v>390.36</v>
      </c>
      <c r="CO17" s="452">
        <v>405.82</v>
      </c>
      <c r="CP17" s="452">
        <v>405.82</v>
      </c>
      <c r="CQ17" s="452">
        <v>332.55</v>
      </c>
      <c r="CR17" s="452">
        <v>249.94</v>
      </c>
      <c r="CS17" s="452">
        <v>313.77999999999997</v>
      </c>
      <c r="CT17" s="452">
        <v>346.32</v>
      </c>
      <c r="CU17" s="452">
        <v>350.95</v>
      </c>
      <c r="CV17" s="452">
        <v>346.15</v>
      </c>
      <c r="CW17" s="452">
        <v>339.08</v>
      </c>
      <c r="CX17" s="452">
        <v>332.05</v>
      </c>
      <c r="CY17" s="452">
        <v>364.2</v>
      </c>
      <c r="CZ17" s="452">
        <v>390.36</v>
      </c>
      <c r="DA17" s="452">
        <v>405.82</v>
      </c>
      <c r="DB17" s="452">
        <v>405.82</v>
      </c>
      <c r="DC17" s="452">
        <v>332.55</v>
      </c>
      <c r="DD17" s="452">
        <v>249.94</v>
      </c>
      <c r="DE17" s="452">
        <v>313.77999999999997</v>
      </c>
      <c r="DF17" s="452">
        <v>346.32</v>
      </c>
      <c r="DG17" s="452">
        <v>350.95</v>
      </c>
      <c r="DH17" s="452">
        <v>346.15</v>
      </c>
      <c r="DI17" s="452">
        <v>339.08</v>
      </c>
      <c r="DJ17" s="452">
        <v>332.05</v>
      </c>
      <c r="DK17" s="452">
        <v>364.2</v>
      </c>
      <c r="DL17" s="452">
        <v>390.36</v>
      </c>
      <c r="DM17" s="452">
        <v>405.82</v>
      </c>
      <c r="DN17" s="452">
        <v>405.82</v>
      </c>
      <c r="DO17" s="452">
        <v>332.55</v>
      </c>
      <c r="DP17" s="452">
        <v>249.94</v>
      </c>
      <c r="DQ17" s="452">
        <v>313.77999999999997</v>
      </c>
      <c r="DR17" s="452">
        <v>346.32</v>
      </c>
      <c r="DS17" s="452">
        <v>350.95</v>
      </c>
      <c r="DT17" s="452">
        <v>346.15</v>
      </c>
      <c r="DU17" s="452">
        <v>339.08</v>
      </c>
      <c r="DV17" s="452">
        <v>332.05</v>
      </c>
      <c r="DW17" s="452">
        <v>364.2</v>
      </c>
      <c r="DX17" s="452">
        <v>390.36</v>
      </c>
      <c r="DY17" s="452">
        <v>405.82</v>
      </c>
      <c r="DZ17" s="452">
        <v>405.82</v>
      </c>
      <c r="EA17" s="452">
        <v>332.55</v>
      </c>
      <c r="EB17" s="452">
        <v>249.94</v>
      </c>
      <c r="EC17" s="452">
        <v>313.77999999999997</v>
      </c>
      <c r="ED17" s="452">
        <v>346.32</v>
      </c>
      <c r="EE17" s="452">
        <v>350.95</v>
      </c>
      <c r="EF17" s="452">
        <v>346.15</v>
      </c>
      <c r="EG17" s="452">
        <v>339.08</v>
      </c>
      <c r="EH17" s="452">
        <v>332.05</v>
      </c>
      <c r="EI17" s="452">
        <v>364.2</v>
      </c>
      <c r="EJ17" s="452">
        <v>390.36</v>
      </c>
      <c r="EK17" s="452">
        <v>405.82</v>
      </c>
      <c r="EL17" s="452">
        <v>405.82</v>
      </c>
      <c r="EM17" s="452">
        <v>332.55</v>
      </c>
      <c r="EN17" s="452">
        <v>249.94</v>
      </c>
      <c r="EO17" s="452">
        <v>313.77999999999997</v>
      </c>
      <c r="EP17" s="452">
        <v>346.32</v>
      </c>
      <c r="EQ17" s="452">
        <v>350.95</v>
      </c>
      <c r="ER17" s="452">
        <v>346.15</v>
      </c>
      <c r="ES17" s="452">
        <v>339.08</v>
      </c>
      <c r="ET17" s="452">
        <v>332.05</v>
      </c>
      <c r="EU17" s="452">
        <v>364.2</v>
      </c>
      <c r="EV17" s="452">
        <v>390.36</v>
      </c>
      <c r="EW17" s="452">
        <v>405.82</v>
      </c>
      <c r="EX17" s="452">
        <v>405.82</v>
      </c>
      <c r="EY17" s="452">
        <v>332.55</v>
      </c>
      <c r="EZ17" s="452">
        <v>249.94</v>
      </c>
      <c r="FA17" s="452">
        <v>313.77999999999997</v>
      </c>
      <c r="FB17" s="452">
        <v>346.32</v>
      </c>
      <c r="FC17" s="452">
        <v>350.95</v>
      </c>
      <c r="FD17" s="452">
        <v>346.15</v>
      </c>
      <c r="FE17" s="452">
        <v>339.08</v>
      </c>
      <c r="FF17" s="452">
        <v>332.05</v>
      </c>
      <c r="FG17" s="452">
        <v>364.2</v>
      </c>
      <c r="FH17" s="452">
        <v>390.36</v>
      </c>
      <c r="FI17" s="452">
        <v>405.82</v>
      </c>
      <c r="FJ17" s="452">
        <v>405.82</v>
      </c>
      <c r="FK17" s="452">
        <v>332.55</v>
      </c>
      <c r="FL17" s="452">
        <v>249.94</v>
      </c>
      <c r="FM17" s="452">
        <v>313.77999999999997</v>
      </c>
      <c r="FN17" s="452">
        <v>346.32</v>
      </c>
      <c r="FO17" s="452">
        <v>350.95</v>
      </c>
      <c r="FP17" s="452">
        <v>346.15</v>
      </c>
      <c r="FQ17" s="452">
        <v>339.08</v>
      </c>
      <c r="FR17" s="452">
        <v>332.05</v>
      </c>
      <c r="FS17" s="452">
        <v>364.2</v>
      </c>
      <c r="FT17" s="452">
        <v>390.36</v>
      </c>
      <c r="FU17" s="452">
        <v>405.82</v>
      </c>
      <c r="FV17" s="452">
        <v>405.82</v>
      </c>
      <c r="FW17" s="452">
        <v>332.55</v>
      </c>
      <c r="FX17" s="452">
        <v>249.94</v>
      </c>
      <c r="FY17" s="452">
        <v>313.77999999999997</v>
      </c>
      <c r="FZ17" s="452">
        <v>346.32</v>
      </c>
      <c r="GA17" s="452">
        <v>350.95</v>
      </c>
      <c r="GB17" s="452">
        <v>346.15</v>
      </c>
      <c r="GC17" s="452">
        <v>339.08</v>
      </c>
      <c r="GD17" s="452">
        <v>332.05</v>
      </c>
      <c r="GE17" s="452">
        <v>364.2</v>
      </c>
      <c r="GF17" s="452">
        <v>390.36</v>
      </c>
      <c r="GG17" s="452">
        <v>405.82</v>
      </c>
      <c r="GH17" s="452">
        <v>405.82</v>
      </c>
      <c r="GI17" s="452">
        <v>332.55</v>
      </c>
      <c r="GJ17" s="452">
        <v>249.94</v>
      </c>
      <c r="GK17" s="452">
        <v>313.77999999999997</v>
      </c>
      <c r="GL17" s="452">
        <v>346.32</v>
      </c>
      <c r="GM17" s="452">
        <v>350.95</v>
      </c>
      <c r="GN17" s="452">
        <v>346.15</v>
      </c>
      <c r="GO17" s="452">
        <v>339.08</v>
      </c>
      <c r="GP17" s="452">
        <v>332.05</v>
      </c>
      <c r="GQ17" s="452">
        <v>364.2</v>
      </c>
      <c r="GR17" s="452">
        <v>390.36</v>
      </c>
      <c r="GS17" s="452">
        <v>405.82</v>
      </c>
      <c r="GT17" s="452">
        <v>405.82</v>
      </c>
      <c r="GU17" s="452">
        <v>332.55</v>
      </c>
      <c r="GV17" s="452">
        <v>249.94</v>
      </c>
      <c r="GW17" s="452">
        <v>313.77999999999997</v>
      </c>
      <c r="GX17" s="452">
        <v>346.32</v>
      </c>
      <c r="GY17" s="452">
        <v>350.95</v>
      </c>
      <c r="GZ17" s="452">
        <v>346.15</v>
      </c>
      <c r="HA17" s="452">
        <v>339.08</v>
      </c>
      <c r="HB17" s="452">
        <v>332.05</v>
      </c>
      <c r="HC17" s="452">
        <v>364.2</v>
      </c>
      <c r="HD17" s="452">
        <v>390.36</v>
      </c>
      <c r="HE17" s="452">
        <v>12.11562149212868</v>
      </c>
      <c r="HF17" s="452">
        <v>12.11562149212868</v>
      </c>
      <c r="HG17" s="452">
        <v>12.11562149212868</v>
      </c>
      <c r="HH17" s="452">
        <v>12.11562149212868</v>
      </c>
      <c r="HI17" s="452">
        <v>12.11562149212868</v>
      </c>
      <c r="HJ17" s="452">
        <v>12.11562149212868</v>
      </c>
      <c r="HK17" s="452">
        <v>12.11562149212868</v>
      </c>
      <c r="HL17" s="452">
        <v>12.11562149212868</v>
      </c>
      <c r="HM17" s="452">
        <v>12.11562149212868</v>
      </c>
      <c r="HN17" s="452">
        <v>12.11562149212868</v>
      </c>
      <c r="HO17" s="452">
        <v>12.11562149212868</v>
      </c>
      <c r="HP17" s="452">
        <v>12.11562149212868</v>
      </c>
      <c r="HQ17" s="452">
        <v>12.11562149212868</v>
      </c>
      <c r="HR17" s="452">
        <v>12.11562149212868</v>
      </c>
      <c r="HS17" s="452">
        <v>12.11562149212868</v>
      </c>
      <c r="HT17" s="452">
        <v>12.11562149212868</v>
      </c>
      <c r="HU17" s="452">
        <v>12.11562149212868</v>
      </c>
      <c r="HV17" s="452">
        <v>12.11562149212868</v>
      </c>
      <c r="HW17" s="452">
        <v>12.11562149212868</v>
      </c>
      <c r="HX17" s="452">
        <v>12.11562149212868</v>
      </c>
      <c r="HY17" s="452">
        <v>12.11562149212868</v>
      </c>
      <c r="HZ17" s="452">
        <v>12.11562149212868</v>
      </c>
      <c r="IA17" s="452">
        <v>12.11562149212868</v>
      </c>
      <c r="IB17" s="452">
        <v>12.11562149212868</v>
      </c>
      <c r="IC17" s="452">
        <v>12.11562149212868</v>
      </c>
      <c r="ID17" s="452">
        <v>12.11562149212868</v>
      </c>
      <c r="IE17" s="452">
        <v>12.11562149212868</v>
      </c>
      <c r="IF17" s="452">
        <v>12.11562149212868</v>
      </c>
      <c r="IG17" s="452">
        <v>12.11562149212868</v>
      </c>
      <c r="IH17" s="452">
        <v>12.11562149212868</v>
      </c>
      <c r="II17" s="452">
        <v>12.11562149212868</v>
      </c>
      <c r="IJ17" s="452">
        <v>12.11562149212868</v>
      </c>
      <c r="IK17" s="452">
        <v>12.11562149212868</v>
      </c>
      <c r="IL17" s="452">
        <v>12.11562149212868</v>
      </c>
      <c r="IM17" s="452">
        <v>12.11562149212868</v>
      </c>
      <c r="IN17" s="452">
        <v>12.11562149212868</v>
      </c>
      <c r="IO17" s="452">
        <v>12.11562149212868</v>
      </c>
      <c r="IP17" s="452">
        <v>12.11562149212868</v>
      </c>
      <c r="IQ17" s="452">
        <v>12.11562149212868</v>
      </c>
      <c r="IR17" s="452">
        <v>12.11562149212868</v>
      </c>
      <c r="IS17" s="452">
        <v>12.11562149212868</v>
      </c>
      <c r="IT17" s="452">
        <v>12.11562149212868</v>
      </c>
      <c r="IU17" s="452">
        <v>12.11562149212868</v>
      </c>
      <c r="IV17" s="452">
        <v>12.11562149212868</v>
      </c>
      <c r="IW17" s="452">
        <v>12.11562149212868</v>
      </c>
      <c r="IX17" s="452">
        <v>12.11562149212868</v>
      </c>
      <c r="IY17" s="452">
        <v>12.11562149212868</v>
      </c>
      <c r="IZ17" s="452">
        <v>12.11562149212868</v>
      </c>
      <c r="JA17" s="452">
        <v>12.11562149212868</v>
      </c>
      <c r="JB17" s="452">
        <v>12.11562149212868</v>
      </c>
      <c r="JC17" s="452">
        <v>12.11562149212868</v>
      </c>
      <c r="JD17" s="452">
        <v>12.11562149212868</v>
      </c>
      <c r="JE17" s="452">
        <v>12.11562149212868</v>
      </c>
      <c r="JF17" s="452">
        <v>12.11562149212868</v>
      </c>
      <c r="JG17" s="452">
        <v>12.11562149212868</v>
      </c>
      <c r="JH17" s="452">
        <v>12.11562149212868</v>
      </c>
      <c r="JI17" s="452">
        <v>12.11562149212868</v>
      </c>
      <c r="JJ17" s="452">
        <v>12.11562149212868</v>
      </c>
      <c r="JK17" s="452">
        <v>12.11562149212868</v>
      </c>
      <c r="JL17" s="452">
        <v>12.11562149212868</v>
      </c>
      <c r="JM17" s="452">
        <v>12.11562149212868</v>
      </c>
      <c r="JN17" s="452">
        <v>12.11562149212868</v>
      </c>
      <c r="JO17" s="452">
        <v>12.11562149212868</v>
      </c>
      <c r="JP17" s="452">
        <v>12.11562149212868</v>
      </c>
      <c r="JQ17" s="452">
        <v>12.11562149212868</v>
      </c>
      <c r="JR17" s="452">
        <v>12.11562149212868</v>
      </c>
      <c r="JS17" s="452">
        <v>12.11562149212868</v>
      </c>
      <c r="JT17" s="452">
        <v>12.11562149212868</v>
      </c>
      <c r="JU17" s="452">
        <v>12.11562149212868</v>
      </c>
      <c r="JV17" s="452">
        <v>12.11562149212868</v>
      </c>
      <c r="JW17" s="452">
        <v>12.11562149212868</v>
      </c>
      <c r="JX17" s="452">
        <v>12.11562149212868</v>
      </c>
      <c r="JY17" s="452">
        <v>12.11562149212868</v>
      </c>
      <c r="JZ17" s="452">
        <v>12.11562149212868</v>
      </c>
      <c r="KA17" s="452">
        <v>12.11562149212868</v>
      </c>
      <c r="KB17" s="452">
        <v>12.11562149212868</v>
      </c>
      <c r="KC17" s="452">
        <v>12.11562149212868</v>
      </c>
      <c r="KD17" s="452">
        <v>12.11562149212868</v>
      </c>
      <c r="KE17" s="452">
        <v>12.11562149212868</v>
      </c>
      <c r="KF17" s="452">
        <v>12.11562149212868</v>
      </c>
      <c r="KG17" s="452">
        <v>12.11562149212868</v>
      </c>
      <c r="KH17" s="452">
        <v>12.11562149212868</v>
      </c>
      <c r="KI17" s="452">
        <v>12.11562149212868</v>
      </c>
      <c r="KJ17" s="452">
        <v>12.11562149212868</v>
      </c>
      <c r="KK17" s="452">
        <v>12.11562149212868</v>
      </c>
      <c r="KL17" s="452">
        <v>12.11562149212868</v>
      </c>
      <c r="KM17" s="452">
        <v>12.11562149212868</v>
      </c>
      <c r="KN17" s="452">
        <v>12.11562149212868</v>
      </c>
      <c r="KO17" s="452">
        <v>12.11562149212868</v>
      </c>
      <c r="KP17" s="452">
        <v>12.11562149212868</v>
      </c>
      <c r="KQ17" s="452">
        <v>12.11562149212868</v>
      </c>
      <c r="KR17" s="452">
        <v>12.11562149212868</v>
      </c>
      <c r="KS17" s="452">
        <v>12.11562149212868</v>
      </c>
      <c r="KT17" s="452">
        <v>12.11562149212868</v>
      </c>
      <c r="KU17" s="452">
        <v>12.11562149212868</v>
      </c>
      <c r="KV17" s="452">
        <v>12.11562149212868</v>
      </c>
      <c r="KW17" s="452">
        <v>12.11562149212868</v>
      </c>
      <c r="KX17" s="452">
        <v>12.11562149212868</v>
      </c>
      <c r="KY17" s="452">
        <v>12.11562149212868</v>
      </c>
      <c r="KZ17" s="452">
        <v>12.11562149212868</v>
      </c>
      <c r="LA17" s="452">
        <v>12.11562149212868</v>
      </c>
      <c r="LB17" s="452">
        <v>12.11562149212868</v>
      </c>
      <c r="LC17" s="452">
        <v>12.11562149212868</v>
      </c>
      <c r="LD17" s="452">
        <v>12.11562149212868</v>
      </c>
      <c r="LE17" s="452">
        <v>12.11562149212868</v>
      </c>
      <c r="LF17" s="452">
        <v>12.11562149212868</v>
      </c>
      <c r="LG17" s="452">
        <v>12.11562149212868</v>
      </c>
      <c r="LH17" s="452">
        <v>12.11562149212868</v>
      </c>
      <c r="LI17" s="452">
        <v>12.11562149212868</v>
      </c>
      <c r="LJ17" s="452">
        <v>12.11562149212868</v>
      </c>
      <c r="LK17" s="452">
        <v>12.11562149212868</v>
      </c>
      <c r="LL17" s="452">
        <v>12.11562149212868</v>
      </c>
      <c r="LM17" s="452">
        <v>12.11562149212868</v>
      </c>
      <c r="LN17" s="452">
        <v>12.11562149212868</v>
      </c>
      <c r="LO17" s="452">
        <v>12.11562149212868</v>
      </c>
      <c r="LP17" s="452">
        <v>12.11562149212868</v>
      </c>
      <c r="LQ17" s="452">
        <v>12.11562149212868</v>
      </c>
      <c r="LR17" s="452">
        <v>12.11562149212868</v>
      </c>
      <c r="LS17" s="452">
        <v>12.11562149212868</v>
      </c>
      <c r="LT17" s="452">
        <v>12.11562149212868</v>
      </c>
      <c r="LU17" s="452">
        <v>12.11562149212868</v>
      </c>
      <c r="LV17" s="452">
        <v>12.11562149212868</v>
      </c>
      <c r="LW17" s="452">
        <v>12.11562149212868</v>
      </c>
      <c r="LX17" s="452">
        <v>12.11562149212868</v>
      </c>
      <c r="LY17" s="452">
        <v>12.11562149212868</v>
      </c>
      <c r="LZ17" s="452">
        <v>12.11562149212868</v>
      </c>
      <c r="MA17" s="452">
        <v>12.11562149212868</v>
      </c>
      <c r="MB17" s="452">
        <v>12.11562149212868</v>
      </c>
      <c r="MC17" s="452">
        <v>12.11562149212868</v>
      </c>
      <c r="MD17" s="452">
        <v>12.11562149212868</v>
      </c>
      <c r="ME17" s="452">
        <v>12.11562149212868</v>
      </c>
      <c r="MF17" s="452">
        <v>12.11562149212868</v>
      </c>
      <c r="MG17" s="452">
        <v>12.11562149212868</v>
      </c>
      <c r="MH17" s="452">
        <v>12.11562149212868</v>
      </c>
      <c r="MI17" s="452">
        <v>12.11562149212868</v>
      </c>
      <c r="MJ17" s="452">
        <v>12.11562149212868</v>
      </c>
      <c r="MK17" s="452">
        <v>12.11562149212868</v>
      </c>
      <c r="ML17" s="452">
        <v>12.11562149212868</v>
      </c>
      <c r="MM17" s="452">
        <v>12.11562149212868</v>
      </c>
      <c r="MN17" s="452">
        <v>12.11562149212868</v>
      </c>
      <c r="MO17" s="452">
        <v>12.11562149212868</v>
      </c>
      <c r="MP17" s="452">
        <v>12.11562149212868</v>
      </c>
      <c r="MQ17" s="452">
        <v>12.11562149212868</v>
      </c>
      <c r="MR17" s="452">
        <v>12.11562149212868</v>
      </c>
      <c r="MS17" s="452">
        <v>12.11562149212868</v>
      </c>
      <c r="MT17" s="452">
        <v>12.11562149212868</v>
      </c>
      <c r="MU17" s="452">
        <v>12.11562149212868</v>
      </c>
      <c r="MV17" s="452">
        <v>12.11562149212868</v>
      </c>
      <c r="MW17" s="452">
        <v>12.11562149212868</v>
      </c>
      <c r="MX17" s="452">
        <v>12.11562149212868</v>
      </c>
      <c r="MY17" s="452">
        <v>12.11562149212868</v>
      </c>
      <c r="MZ17" s="452">
        <v>12.11562149212868</v>
      </c>
      <c r="NA17" s="452">
        <v>12.11562149212868</v>
      </c>
      <c r="NB17" s="452">
        <v>12.11562149212868</v>
      </c>
      <c r="NC17" s="452">
        <v>12.11562149212868</v>
      </c>
      <c r="ND17" s="452">
        <v>12.11562149212868</v>
      </c>
      <c r="NE17" s="452">
        <v>12.11562149212868</v>
      </c>
      <c r="NF17" s="452">
        <v>12.11562149212868</v>
      </c>
      <c r="NG17" s="452">
        <v>12.11562149212868</v>
      </c>
      <c r="NH17" s="452">
        <v>12.11562149212868</v>
      </c>
      <c r="NI17" s="452">
        <v>12.11562149212868</v>
      </c>
      <c r="NJ17" s="452">
        <v>12.11562149212868</v>
      </c>
      <c r="NK17" s="452">
        <v>12.11562149212868</v>
      </c>
      <c r="NL17" s="452">
        <v>12.11562149212868</v>
      </c>
      <c r="NM17" s="452">
        <v>12.11562149212868</v>
      </c>
      <c r="NN17" s="452">
        <v>12.11562149212868</v>
      </c>
      <c r="NO17" s="452">
        <v>12.11562149212868</v>
      </c>
      <c r="NP17" s="452">
        <v>12.11562149212868</v>
      </c>
      <c r="NQ17" s="452">
        <v>12.11562149212868</v>
      </c>
      <c r="NR17" s="452">
        <v>12.11562149212868</v>
      </c>
      <c r="NS17" s="452">
        <v>12.11562149212868</v>
      </c>
      <c r="NT17" s="452">
        <v>12.11562149212868</v>
      </c>
      <c r="NU17" s="452">
        <v>12.11562149212868</v>
      </c>
      <c r="NV17" s="452">
        <v>12.11562149212868</v>
      </c>
      <c r="NW17" s="452">
        <v>12.11562149212868</v>
      </c>
      <c r="NX17" s="452">
        <v>12.11562149212868</v>
      </c>
      <c r="NY17" s="452">
        <v>12.11562149212868</v>
      </c>
      <c r="NZ17" s="452">
        <v>12.11562149212868</v>
      </c>
      <c r="OA17" s="452">
        <v>12.11562149212868</v>
      </c>
      <c r="OB17" s="452">
        <v>12.11562149212868</v>
      </c>
    </row>
    <row r="18" spans="1:392" x14ac:dyDescent="0.25">
      <c r="A18" s="436">
        <v>8</v>
      </c>
      <c r="B18" s="436" t="s">
        <v>660</v>
      </c>
      <c r="C18" s="437">
        <v>10</v>
      </c>
      <c r="D18" s="438">
        <v>0</v>
      </c>
      <c r="E18" s="439"/>
      <c r="F18" s="438"/>
      <c r="G18" s="438"/>
      <c r="H18" s="438"/>
      <c r="I18" s="437">
        <v>1104</v>
      </c>
      <c r="J18" s="440"/>
      <c r="K18" s="438"/>
      <c r="L18" s="438"/>
      <c r="M18" s="436"/>
      <c r="N18" s="441" t="s">
        <v>391</v>
      </c>
      <c r="O18" s="438"/>
      <c r="AE18" s="449">
        <f t="shared" si="1"/>
        <v>43.721661190965094</v>
      </c>
      <c r="AF18" s="450">
        <f t="shared" si="2"/>
        <v>331.54874726215007</v>
      </c>
      <c r="AG18" s="452">
        <v>958.65</v>
      </c>
      <c r="AH18" s="452">
        <v>893.29</v>
      </c>
      <c r="AI18" s="452">
        <v>529.4</v>
      </c>
      <c r="AJ18" s="452">
        <v>398.54</v>
      </c>
      <c r="AK18" s="452">
        <v>495.64</v>
      </c>
      <c r="AL18" s="452">
        <v>542.24</v>
      </c>
      <c r="AM18" s="452">
        <v>550.30999999999995</v>
      </c>
      <c r="AN18" s="452">
        <v>551.37</v>
      </c>
      <c r="AO18" s="452">
        <v>551.45000000000005</v>
      </c>
      <c r="AP18" s="452">
        <v>550.77</v>
      </c>
      <c r="AQ18" s="452">
        <v>601.15</v>
      </c>
      <c r="AR18" s="452">
        <v>809.7</v>
      </c>
      <c r="AS18" s="452">
        <v>958.65</v>
      </c>
      <c r="AT18" s="452">
        <v>893.29</v>
      </c>
      <c r="AU18" s="452">
        <v>529.4</v>
      </c>
      <c r="AV18" s="452">
        <v>398.54</v>
      </c>
      <c r="AW18" s="452">
        <v>495.64</v>
      </c>
      <c r="AX18" s="452">
        <v>542.24</v>
      </c>
      <c r="AY18" s="452">
        <v>550.30999999999995</v>
      </c>
      <c r="AZ18" s="452">
        <v>551.37</v>
      </c>
      <c r="BA18" s="452">
        <v>551.45000000000005</v>
      </c>
      <c r="BB18" s="452">
        <v>550.77</v>
      </c>
      <c r="BC18" s="452">
        <v>601.15</v>
      </c>
      <c r="BD18" s="452">
        <v>809.7</v>
      </c>
      <c r="BE18" s="452">
        <v>958.65</v>
      </c>
      <c r="BF18" s="452">
        <v>893.29</v>
      </c>
      <c r="BG18" s="452">
        <v>529.4</v>
      </c>
      <c r="BH18" s="452">
        <v>398.54</v>
      </c>
      <c r="BI18" s="452">
        <v>495.64</v>
      </c>
      <c r="BJ18" s="452">
        <v>542.24</v>
      </c>
      <c r="BK18" s="452">
        <v>550.30999999999995</v>
      </c>
      <c r="BL18" s="452">
        <v>551.37</v>
      </c>
      <c r="BM18" s="452">
        <v>551.45000000000005</v>
      </c>
      <c r="BN18" s="452">
        <v>550.77</v>
      </c>
      <c r="BO18" s="452">
        <v>601.15</v>
      </c>
      <c r="BP18" s="452">
        <v>809.7</v>
      </c>
      <c r="BQ18" s="452">
        <v>958.65</v>
      </c>
      <c r="BR18" s="452">
        <v>893.29</v>
      </c>
      <c r="BS18" s="452">
        <v>529.4</v>
      </c>
      <c r="BT18" s="452">
        <v>398.54</v>
      </c>
      <c r="BU18" s="452">
        <v>495.64</v>
      </c>
      <c r="BV18" s="452">
        <v>542.24</v>
      </c>
      <c r="BW18" s="452">
        <v>550.30999999999995</v>
      </c>
      <c r="BX18" s="452">
        <v>551.37</v>
      </c>
      <c r="BY18" s="452">
        <v>551.45000000000005</v>
      </c>
      <c r="BZ18" s="452">
        <v>550.77</v>
      </c>
      <c r="CA18" s="452">
        <v>601.15</v>
      </c>
      <c r="CB18" s="452">
        <v>809.7</v>
      </c>
      <c r="CC18" s="452">
        <v>958.65</v>
      </c>
      <c r="CD18" s="452">
        <v>893.29</v>
      </c>
      <c r="CE18" s="452">
        <v>529.4</v>
      </c>
      <c r="CF18" s="452">
        <v>398.54</v>
      </c>
      <c r="CG18" s="452">
        <v>495.64</v>
      </c>
      <c r="CH18" s="452">
        <v>542.24</v>
      </c>
      <c r="CI18" s="452">
        <v>550.30999999999995</v>
      </c>
      <c r="CJ18" s="452">
        <v>551.37</v>
      </c>
      <c r="CK18" s="452">
        <v>551.45000000000005</v>
      </c>
      <c r="CL18" s="452">
        <v>550.77</v>
      </c>
      <c r="CM18" s="452">
        <v>601.15</v>
      </c>
      <c r="CN18" s="452">
        <v>809.7</v>
      </c>
      <c r="CO18" s="452">
        <v>958.65</v>
      </c>
      <c r="CP18" s="452">
        <v>893.29</v>
      </c>
      <c r="CQ18" s="452">
        <v>529.4</v>
      </c>
      <c r="CR18" s="452">
        <v>398.54</v>
      </c>
      <c r="CS18" s="452">
        <v>495.64</v>
      </c>
      <c r="CT18" s="452">
        <v>542.24</v>
      </c>
      <c r="CU18" s="452">
        <v>550.30999999999995</v>
      </c>
      <c r="CV18" s="452">
        <v>551.37</v>
      </c>
      <c r="CW18" s="452">
        <v>551.45000000000005</v>
      </c>
      <c r="CX18" s="452">
        <v>550.77</v>
      </c>
      <c r="CY18" s="452">
        <v>601.15</v>
      </c>
      <c r="CZ18" s="452">
        <v>809.7</v>
      </c>
      <c r="DA18" s="452">
        <v>958.65</v>
      </c>
      <c r="DB18" s="452">
        <v>893.29</v>
      </c>
      <c r="DC18" s="452">
        <v>529.4</v>
      </c>
      <c r="DD18" s="452">
        <v>398.54</v>
      </c>
      <c r="DE18" s="452">
        <v>495.64</v>
      </c>
      <c r="DF18" s="452">
        <v>542.24</v>
      </c>
      <c r="DG18" s="452">
        <v>550.30999999999995</v>
      </c>
      <c r="DH18" s="452">
        <v>551.37</v>
      </c>
      <c r="DI18" s="452">
        <v>551.45000000000005</v>
      </c>
      <c r="DJ18" s="452">
        <v>550.77</v>
      </c>
      <c r="DK18" s="452">
        <v>601.15</v>
      </c>
      <c r="DL18" s="452">
        <v>809.7</v>
      </c>
      <c r="DM18" s="452">
        <v>958.65</v>
      </c>
      <c r="DN18" s="452">
        <v>893.29</v>
      </c>
      <c r="DO18" s="452">
        <v>529.4</v>
      </c>
      <c r="DP18" s="452">
        <v>398.54</v>
      </c>
      <c r="DQ18" s="452">
        <v>495.64</v>
      </c>
      <c r="DR18" s="452">
        <v>542.24</v>
      </c>
      <c r="DS18" s="452">
        <v>550.30999999999995</v>
      </c>
      <c r="DT18" s="452">
        <v>551.37</v>
      </c>
      <c r="DU18" s="452">
        <v>551.45000000000005</v>
      </c>
      <c r="DV18" s="452">
        <v>550.77</v>
      </c>
      <c r="DW18" s="452">
        <v>601.15</v>
      </c>
      <c r="DX18" s="452">
        <v>809.7</v>
      </c>
      <c r="DY18" s="452">
        <v>958.65</v>
      </c>
      <c r="DZ18" s="452">
        <v>893.29</v>
      </c>
      <c r="EA18" s="452">
        <v>529.4</v>
      </c>
      <c r="EB18" s="452">
        <v>398.54</v>
      </c>
      <c r="EC18" s="452">
        <v>495.64</v>
      </c>
      <c r="ED18" s="452">
        <v>542.24</v>
      </c>
      <c r="EE18" s="452">
        <v>550.30999999999995</v>
      </c>
      <c r="EF18" s="452">
        <v>551.37</v>
      </c>
      <c r="EG18" s="452">
        <v>551.45000000000005</v>
      </c>
      <c r="EH18" s="452">
        <v>550.77</v>
      </c>
      <c r="EI18" s="452">
        <v>601.15</v>
      </c>
      <c r="EJ18" s="452">
        <v>809.7</v>
      </c>
      <c r="EK18" s="452">
        <v>958.65</v>
      </c>
      <c r="EL18" s="452">
        <v>893.29</v>
      </c>
      <c r="EM18" s="452">
        <v>529.4</v>
      </c>
      <c r="EN18" s="452">
        <v>398.54</v>
      </c>
      <c r="EO18" s="452">
        <v>495.64</v>
      </c>
      <c r="EP18" s="452">
        <v>542.24</v>
      </c>
      <c r="EQ18" s="452">
        <v>550.30999999999995</v>
      </c>
      <c r="ER18" s="452">
        <v>551.37</v>
      </c>
      <c r="ES18" s="452">
        <v>551.45000000000005</v>
      </c>
      <c r="ET18" s="452">
        <v>550.77</v>
      </c>
      <c r="EU18" s="452">
        <v>601.15</v>
      </c>
      <c r="EV18" s="452">
        <v>809.7</v>
      </c>
      <c r="EW18" s="452">
        <v>958.65</v>
      </c>
      <c r="EX18" s="452">
        <v>893.29</v>
      </c>
      <c r="EY18" s="452">
        <v>529.4</v>
      </c>
      <c r="EZ18" s="452">
        <v>398.54</v>
      </c>
      <c r="FA18" s="452">
        <v>495.64</v>
      </c>
      <c r="FB18" s="452">
        <v>542.24</v>
      </c>
      <c r="FC18" s="452">
        <v>550.30999999999995</v>
      </c>
      <c r="FD18" s="452">
        <v>551.37</v>
      </c>
      <c r="FE18" s="452">
        <v>551.45000000000005</v>
      </c>
      <c r="FF18" s="452">
        <v>550.77</v>
      </c>
      <c r="FG18" s="452">
        <v>601.15</v>
      </c>
      <c r="FH18" s="452">
        <v>809.7</v>
      </c>
      <c r="FI18" s="452">
        <v>958.65</v>
      </c>
      <c r="FJ18" s="452">
        <v>893.29</v>
      </c>
      <c r="FK18" s="452">
        <v>529.4</v>
      </c>
      <c r="FL18" s="452">
        <v>398.54</v>
      </c>
      <c r="FM18" s="452">
        <v>495.64</v>
      </c>
      <c r="FN18" s="452">
        <v>542.24</v>
      </c>
      <c r="FO18" s="452">
        <v>550.30999999999995</v>
      </c>
      <c r="FP18" s="452">
        <v>551.37</v>
      </c>
      <c r="FQ18" s="452">
        <v>551.45000000000005</v>
      </c>
      <c r="FR18" s="452">
        <v>550.77</v>
      </c>
      <c r="FS18" s="452">
        <v>601.15</v>
      </c>
      <c r="FT18" s="452">
        <v>809.7</v>
      </c>
      <c r="FU18" s="452">
        <v>958.65</v>
      </c>
      <c r="FV18" s="452">
        <v>893.29</v>
      </c>
      <c r="FW18" s="452">
        <v>529.4</v>
      </c>
      <c r="FX18" s="452">
        <v>398.54</v>
      </c>
      <c r="FY18" s="452">
        <v>495.64</v>
      </c>
      <c r="FZ18" s="452">
        <v>542.24</v>
      </c>
      <c r="GA18" s="452">
        <v>550.30999999999995</v>
      </c>
      <c r="GB18" s="452">
        <v>551.37</v>
      </c>
      <c r="GC18" s="452">
        <v>551.45000000000005</v>
      </c>
      <c r="GD18" s="452">
        <v>550.77</v>
      </c>
      <c r="GE18" s="452">
        <v>601.15</v>
      </c>
      <c r="GF18" s="452">
        <v>809.7</v>
      </c>
      <c r="GG18" s="452">
        <v>958.65</v>
      </c>
      <c r="GH18" s="452">
        <v>893.29</v>
      </c>
      <c r="GI18" s="452">
        <v>529.4</v>
      </c>
      <c r="GJ18" s="452">
        <v>398.54</v>
      </c>
      <c r="GK18" s="452">
        <v>495.64</v>
      </c>
      <c r="GL18" s="452">
        <v>542.24</v>
      </c>
      <c r="GM18" s="452">
        <v>550.30999999999995</v>
      </c>
      <c r="GN18" s="452">
        <v>551.37</v>
      </c>
      <c r="GO18" s="452">
        <v>551.45000000000005</v>
      </c>
      <c r="GP18" s="452">
        <v>550.77</v>
      </c>
      <c r="GQ18" s="452">
        <v>601.15</v>
      </c>
      <c r="GR18" s="452">
        <v>809.7</v>
      </c>
      <c r="GS18" s="452">
        <v>958.65</v>
      </c>
      <c r="GT18" s="452">
        <v>893.29</v>
      </c>
      <c r="GU18" s="452">
        <v>529.4</v>
      </c>
      <c r="GV18" s="452">
        <v>398.54</v>
      </c>
      <c r="GW18" s="452">
        <v>495.64</v>
      </c>
      <c r="GX18" s="452">
        <v>542.24</v>
      </c>
      <c r="GY18" s="452">
        <v>550.30999999999995</v>
      </c>
      <c r="GZ18" s="452">
        <v>551.37</v>
      </c>
      <c r="HA18" s="452">
        <v>551.45000000000005</v>
      </c>
      <c r="HB18" s="452">
        <v>550.77</v>
      </c>
      <c r="HC18" s="452">
        <v>601.15</v>
      </c>
      <c r="HD18" s="452">
        <v>809.7</v>
      </c>
      <c r="HE18" s="452">
        <v>43.721661190965094</v>
      </c>
      <c r="HF18" s="452">
        <v>43.721661190965094</v>
      </c>
      <c r="HG18" s="452">
        <v>43.721661190965094</v>
      </c>
      <c r="HH18" s="452">
        <v>43.721661190965094</v>
      </c>
      <c r="HI18" s="452">
        <v>43.721661190965094</v>
      </c>
      <c r="HJ18" s="452">
        <v>43.721661190965094</v>
      </c>
      <c r="HK18" s="452">
        <v>43.721661190965094</v>
      </c>
      <c r="HL18" s="452">
        <v>43.721661190965094</v>
      </c>
      <c r="HM18" s="452">
        <v>43.721661190965094</v>
      </c>
      <c r="HN18" s="452">
        <v>43.721661190965094</v>
      </c>
      <c r="HO18" s="452">
        <v>43.721661190965094</v>
      </c>
      <c r="HP18" s="452">
        <v>43.721661190965094</v>
      </c>
      <c r="HQ18" s="452">
        <v>43.721661190965094</v>
      </c>
      <c r="HR18" s="452">
        <v>43.721661190965094</v>
      </c>
      <c r="HS18" s="452">
        <v>43.721661190965094</v>
      </c>
      <c r="HT18" s="452">
        <v>43.721661190965094</v>
      </c>
      <c r="HU18" s="452">
        <v>43.721661190965094</v>
      </c>
      <c r="HV18" s="452">
        <v>43.721661190965094</v>
      </c>
      <c r="HW18" s="452">
        <v>43.721661190965094</v>
      </c>
      <c r="HX18" s="452">
        <v>43.721661190965094</v>
      </c>
      <c r="HY18" s="452">
        <v>43.721661190965094</v>
      </c>
      <c r="HZ18" s="452">
        <v>43.721661190965094</v>
      </c>
      <c r="IA18" s="452">
        <v>43.721661190965094</v>
      </c>
      <c r="IB18" s="452">
        <v>43.721661190965094</v>
      </c>
      <c r="IC18" s="452">
        <v>43.721661190965094</v>
      </c>
      <c r="ID18" s="452">
        <v>43.721661190965094</v>
      </c>
      <c r="IE18" s="452">
        <v>43.721661190965094</v>
      </c>
      <c r="IF18" s="452">
        <v>43.721661190965094</v>
      </c>
      <c r="IG18" s="452">
        <v>43.721661190965094</v>
      </c>
      <c r="IH18" s="452">
        <v>43.721661190965094</v>
      </c>
      <c r="II18" s="452">
        <v>43.721661190965094</v>
      </c>
      <c r="IJ18" s="452">
        <v>43.721661190965094</v>
      </c>
      <c r="IK18" s="452">
        <v>43.721661190965094</v>
      </c>
      <c r="IL18" s="452">
        <v>43.721661190965094</v>
      </c>
      <c r="IM18" s="452">
        <v>43.721661190965094</v>
      </c>
      <c r="IN18" s="452">
        <v>43.721661190965094</v>
      </c>
      <c r="IO18" s="452">
        <v>43.721661190965094</v>
      </c>
      <c r="IP18" s="452">
        <v>43.721661190965094</v>
      </c>
      <c r="IQ18" s="452">
        <v>43.721661190965094</v>
      </c>
      <c r="IR18" s="452">
        <v>43.721661190965094</v>
      </c>
      <c r="IS18" s="452">
        <v>43.721661190965094</v>
      </c>
      <c r="IT18" s="452">
        <v>43.721661190965094</v>
      </c>
      <c r="IU18" s="452">
        <v>43.721661190965094</v>
      </c>
      <c r="IV18" s="452">
        <v>43.721661190965094</v>
      </c>
      <c r="IW18" s="452">
        <v>43.721661190965094</v>
      </c>
      <c r="IX18" s="452">
        <v>43.721661190965094</v>
      </c>
      <c r="IY18" s="452">
        <v>43.721661190965094</v>
      </c>
      <c r="IZ18" s="452">
        <v>43.721661190965094</v>
      </c>
      <c r="JA18" s="452">
        <v>43.721661190965094</v>
      </c>
      <c r="JB18" s="452">
        <v>43.721661190965094</v>
      </c>
      <c r="JC18" s="452">
        <v>43.721661190965094</v>
      </c>
      <c r="JD18" s="452">
        <v>43.721661190965094</v>
      </c>
      <c r="JE18" s="452">
        <v>43.721661190965094</v>
      </c>
      <c r="JF18" s="452">
        <v>43.721661190965094</v>
      </c>
      <c r="JG18" s="452">
        <v>43.721661190965094</v>
      </c>
      <c r="JH18" s="452">
        <v>43.721661190965094</v>
      </c>
      <c r="JI18" s="452">
        <v>43.721661190965094</v>
      </c>
      <c r="JJ18" s="452">
        <v>43.721661190965094</v>
      </c>
      <c r="JK18" s="452">
        <v>43.721661190965094</v>
      </c>
      <c r="JL18" s="452">
        <v>43.721661190965094</v>
      </c>
      <c r="JM18" s="452">
        <v>43.721661190965094</v>
      </c>
      <c r="JN18" s="452">
        <v>43.721661190965094</v>
      </c>
      <c r="JO18" s="452">
        <v>43.721661190965094</v>
      </c>
      <c r="JP18" s="452">
        <v>43.721661190965094</v>
      </c>
      <c r="JQ18" s="452">
        <v>43.721661190965094</v>
      </c>
      <c r="JR18" s="452">
        <v>43.721661190965094</v>
      </c>
      <c r="JS18" s="452">
        <v>43.721661190965094</v>
      </c>
      <c r="JT18" s="452">
        <v>43.721661190965094</v>
      </c>
      <c r="JU18" s="452">
        <v>43.721661190965094</v>
      </c>
      <c r="JV18" s="452">
        <v>43.721661190965094</v>
      </c>
      <c r="JW18" s="452">
        <v>43.721661190965094</v>
      </c>
      <c r="JX18" s="452">
        <v>43.721661190965094</v>
      </c>
      <c r="JY18" s="452">
        <v>43.721661190965094</v>
      </c>
      <c r="JZ18" s="452">
        <v>43.721661190965094</v>
      </c>
      <c r="KA18" s="452">
        <v>43.721661190965094</v>
      </c>
      <c r="KB18" s="452">
        <v>43.721661190965094</v>
      </c>
      <c r="KC18" s="452">
        <v>43.721661190965094</v>
      </c>
      <c r="KD18" s="452">
        <v>43.721661190965094</v>
      </c>
      <c r="KE18" s="452">
        <v>43.721661190965094</v>
      </c>
      <c r="KF18" s="452">
        <v>43.721661190965094</v>
      </c>
      <c r="KG18" s="452">
        <v>43.721661190965094</v>
      </c>
      <c r="KH18" s="452">
        <v>43.721661190965094</v>
      </c>
      <c r="KI18" s="452">
        <v>43.721661190965094</v>
      </c>
      <c r="KJ18" s="452">
        <v>43.721661190965094</v>
      </c>
      <c r="KK18" s="452">
        <v>43.721661190965094</v>
      </c>
      <c r="KL18" s="452">
        <v>43.721661190965094</v>
      </c>
      <c r="KM18" s="452">
        <v>43.721661190965094</v>
      </c>
      <c r="KN18" s="452">
        <v>43.721661190965094</v>
      </c>
      <c r="KO18" s="452">
        <v>43.721661190965094</v>
      </c>
      <c r="KP18" s="452">
        <v>43.721661190965094</v>
      </c>
      <c r="KQ18" s="452">
        <v>43.721661190965094</v>
      </c>
      <c r="KR18" s="452">
        <v>43.721661190965094</v>
      </c>
      <c r="KS18" s="452">
        <v>43.721661190965094</v>
      </c>
      <c r="KT18" s="452">
        <v>43.721661190965094</v>
      </c>
      <c r="KU18" s="452">
        <v>43.721661190965094</v>
      </c>
      <c r="KV18" s="452">
        <v>43.721661190965094</v>
      </c>
      <c r="KW18" s="452">
        <v>43.721661190965094</v>
      </c>
      <c r="KX18" s="452">
        <v>43.721661190965094</v>
      </c>
      <c r="KY18" s="452">
        <v>43.721661190965094</v>
      </c>
      <c r="KZ18" s="452">
        <v>43.721661190965094</v>
      </c>
      <c r="LA18" s="452">
        <v>43.721661190965094</v>
      </c>
      <c r="LB18" s="452">
        <v>43.721661190965094</v>
      </c>
      <c r="LC18" s="452">
        <v>43.721661190965094</v>
      </c>
      <c r="LD18" s="452">
        <v>43.721661190965094</v>
      </c>
      <c r="LE18" s="452">
        <v>43.721661190965094</v>
      </c>
      <c r="LF18" s="452">
        <v>43.721661190965094</v>
      </c>
      <c r="LG18" s="452">
        <v>43.721661190965094</v>
      </c>
      <c r="LH18" s="452">
        <v>43.721661190965094</v>
      </c>
      <c r="LI18" s="452">
        <v>43.721661190965094</v>
      </c>
      <c r="LJ18" s="452">
        <v>43.721661190965094</v>
      </c>
      <c r="LK18" s="452">
        <v>43.721661190965094</v>
      </c>
      <c r="LL18" s="452">
        <v>43.721661190965094</v>
      </c>
      <c r="LM18" s="452">
        <v>43.721661190965094</v>
      </c>
      <c r="LN18" s="452">
        <v>43.721661190965094</v>
      </c>
      <c r="LO18" s="452">
        <v>43.721661190965094</v>
      </c>
      <c r="LP18" s="452">
        <v>43.721661190965094</v>
      </c>
      <c r="LQ18" s="452">
        <v>43.721661190965094</v>
      </c>
      <c r="LR18" s="452">
        <v>43.721661190965094</v>
      </c>
      <c r="LS18" s="452">
        <v>43.721661190965094</v>
      </c>
      <c r="LT18" s="452">
        <v>43.721661190965094</v>
      </c>
      <c r="LU18" s="452">
        <v>43.721661190965094</v>
      </c>
      <c r="LV18" s="452">
        <v>43.721661190965094</v>
      </c>
      <c r="LW18" s="452">
        <v>43.721661190965094</v>
      </c>
      <c r="LX18" s="452">
        <v>43.721661190965094</v>
      </c>
      <c r="LY18" s="452">
        <v>43.721661190965094</v>
      </c>
      <c r="LZ18" s="452">
        <v>43.721661190965094</v>
      </c>
      <c r="MA18" s="452">
        <v>43.721661190965094</v>
      </c>
      <c r="MB18" s="452">
        <v>43.721661190965094</v>
      </c>
      <c r="MC18" s="452">
        <v>43.721661190965094</v>
      </c>
      <c r="MD18" s="452">
        <v>43.721661190965094</v>
      </c>
      <c r="ME18" s="452">
        <v>43.721661190965094</v>
      </c>
      <c r="MF18" s="452">
        <v>43.721661190965094</v>
      </c>
      <c r="MG18" s="452">
        <v>43.721661190965094</v>
      </c>
      <c r="MH18" s="452">
        <v>43.721661190965094</v>
      </c>
      <c r="MI18" s="452">
        <v>43.721661190965094</v>
      </c>
      <c r="MJ18" s="452">
        <v>43.721661190965094</v>
      </c>
      <c r="MK18" s="452">
        <v>43.721661190965094</v>
      </c>
      <c r="ML18" s="452">
        <v>43.721661190965094</v>
      </c>
      <c r="MM18" s="452">
        <v>43.721661190965094</v>
      </c>
      <c r="MN18" s="452">
        <v>43.721661190965094</v>
      </c>
      <c r="MO18" s="452">
        <v>43.721661190965094</v>
      </c>
      <c r="MP18" s="452">
        <v>43.721661190965094</v>
      </c>
      <c r="MQ18" s="452">
        <v>43.721661190965094</v>
      </c>
      <c r="MR18" s="452">
        <v>43.721661190965094</v>
      </c>
      <c r="MS18" s="452">
        <v>43.721661190965094</v>
      </c>
      <c r="MT18" s="452">
        <v>43.721661190965094</v>
      </c>
      <c r="MU18" s="452">
        <v>43.721661190965094</v>
      </c>
      <c r="MV18" s="452">
        <v>43.721661190965094</v>
      </c>
      <c r="MW18" s="452">
        <v>43.721661190965094</v>
      </c>
      <c r="MX18" s="452">
        <v>43.721661190965094</v>
      </c>
      <c r="MY18" s="452">
        <v>43.721661190965094</v>
      </c>
      <c r="MZ18" s="452">
        <v>43.721661190965094</v>
      </c>
      <c r="NA18" s="452">
        <v>43.721661190965094</v>
      </c>
      <c r="NB18" s="452">
        <v>43.721661190965094</v>
      </c>
      <c r="NC18" s="452">
        <v>43.721661190965094</v>
      </c>
      <c r="ND18" s="452">
        <v>43.721661190965094</v>
      </c>
      <c r="NE18" s="452">
        <v>43.721661190965094</v>
      </c>
      <c r="NF18" s="452">
        <v>43.721661190965094</v>
      </c>
      <c r="NG18" s="452">
        <v>43.721661190965094</v>
      </c>
      <c r="NH18" s="452">
        <v>43.721661190965094</v>
      </c>
      <c r="NI18" s="452">
        <v>43.721661190965094</v>
      </c>
      <c r="NJ18" s="452">
        <v>43.721661190965094</v>
      </c>
      <c r="NK18" s="452">
        <v>43.721661190965094</v>
      </c>
      <c r="NL18" s="452">
        <v>43.721661190965094</v>
      </c>
      <c r="NM18" s="452">
        <v>43.721661190965094</v>
      </c>
      <c r="NN18" s="452">
        <v>43.721661190965094</v>
      </c>
      <c r="NO18" s="452">
        <v>43.721661190965094</v>
      </c>
      <c r="NP18" s="452">
        <v>43.721661190965094</v>
      </c>
      <c r="NQ18" s="452">
        <v>43.721661190965094</v>
      </c>
      <c r="NR18" s="452">
        <v>43.721661190965094</v>
      </c>
      <c r="NS18" s="452">
        <v>43.721661190965094</v>
      </c>
      <c r="NT18" s="452">
        <v>43.721661190965094</v>
      </c>
      <c r="NU18" s="452">
        <v>43.721661190965094</v>
      </c>
      <c r="NV18" s="452">
        <v>43.721661190965094</v>
      </c>
      <c r="NW18" s="452">
        <v>43.721661190965094</v>
      </c>
      <c r="NX18" s="452">
        <v>43.721661190965094</v>
      </c>
      <c r="NY18" s="452">
        <v>43.721661190965094</v>
      </c>
      <c r="NZ18" s="452">
        <v>43.721661190965094</v>
      </c>
      <c r="OA18" s="452">
        <v>43.721661190965094</v>
      </c>
      <c r="OB18" s="452">
        <v>43.721661190965094</v>
      </c>
    </row>
    <row r="19" spans="1:392" x14ac:dyDescent="0.25">
      <c r="A19" s="436">
        <v>9</v>
      </c>
      <c r="B19" s="436" t="s">
        <v>661</v>
      </c>
      <c r="C19" s="437">
        <v>10</v>
      </c>
      <c r="D19" s="438">
        <v>0</v>
      </c>
      <c r="E19" s="439"/>
      <c r="F19" s="438"/>
      <c r="G19" s="438"/>
      <c r="H19" s="438"/>
      <c r="I19" s="437">
        <v>424</v>
      </c>
      <c r="J19" s="440"/>
      <c r="K19" s="438"/>
      <c r="L19" s="438"/>
      <c r="M19" s="436"/>
      <c r="N19" s="441" t="s">
        <v>391</v>
      </c>
      <c r="O19" s="438"/>
      <c r="AE19" s="449">
        <f t="shared" si="1"/>
        <v>30.455856262833677</v>
      </c>
      <c r="AF19" s="450">
        <f t="shared" si="2"/>
        <v>211.7229281314186</v>
      </c>
      <c r="AG19" s="452">
        <v>406.71</v>
      </c>
      <c r="AH19" s="452">
        <v>406.71</v>
      </c>
      <c r="AI19" s="452">
        <v>394.65</v>
      </c>
      <c r="AJ19" s="452">
        <v>297.41000000000003</v>
      </c>
      <c r="AK19" s="452">
        <v>368.38</v>
      </c>
      <c r="AL19" s="452">
        <v>401.76</v>
      </c>
      <c r="AM19" s="452">
        <v>406.71</v>
      </c>
      <c r="AN19" s="452">
        <v>406.71</v>
      </c>
      <c r="AO19" s="452">
        <v>406.71</v>
      </c>
      <c r="AP19" s="452">
        <v>406.71</v>
      </c>
      <c r="AQ19" s="452">
        <v>406.71</v>
      </c>
      <c r="AR19" s="452">
        <v>406.71</v>
      </c>
      <c r="AS19" s="452">
        <v>406.71</v>
      </c>
      <c r="AT19" s="452">
        <v>406.71</v>
      </c>
      <c r="AU19" s="452">
        <v>394.65</v>
      </c>
      <c r="AV19" s="452">
        <v>297.41000000000003</v>
      </c>
      <c r="AW19" s="452">
        <v>368.38</v>
      </c>
      <c r="AX19" s="452">
        <v>401.76</v>
      </c>
      <c r="AY19" s="452">
        <v>406.71</v>
      </c>
      <c r="AZ19" s="452">
        <v>406.71</v>
      </c>
      <c r="BA19" s="452">
        <v>406.71</v>
      </c>
      <c r="BB19" s="452">
        <v>406.71</v>
      </c>
      <c r="BC19" s="452">
        <v>406.71</v>
      </c>
      <c r="BD19" s="452">
        <v>406.71</v>
      </c>
      <c r="BE19" s="452">
        <v>406.71</v>
      </c>
      <c r="BF19" s="452">
        <v>406.71</v>
      </c>
      <c r="BG19" s="452">
        <v>394.65</v>
      </c>
      <c r="BH19" s="452">
        <v>297.41000000000003</v>
      </c>
      <c r="BI19" s="452">
        <v>368.38</v>
      </c>
      <c r="BJ19" s="452">
        <v>401.76</v>
      </c>
      <c r="BK19" s="452">
        <v>406.71</v>
      </c>
      <c r="BL19" s="452">
        <v>406.71</v>
      </c>
      <c r="BM19" s="452">
        <v>406.71</v>
      </c>
      <c r="BN19" s="452">
        <v>406.71</v>
      </c>
      <c r="BO19" s="452">
        <v>406.71</v>
      </c>
      <c r="BP19" s="452">
        <v>406.71</v>
      </c>
      <c r="BQ19" s="452">
        <v>406.71</v>
      </c>
      <c r="BR19" s="452">
        <v>406.71</v>
      </c>
      <c r="BS19" s="452">
        <v>394.65</v>
      </c>
      <c r="BT19" s="452">
        <v>297.41000000000003</v>
      </c>
      <c r="BU19" s="452">
        <v>368.38</v>
      </c>
      <c r="BV19" s="452">
        <v>401.76</v>
      </c>
      <c r="BW19" s="452">
        <v>406.71</v>
      </c>
      <c r="BX19" s="452">
        <v>406.71</v>
      </c>
      <c r="BY19" s="452">
        <v>406.71</v>
      </c>
      <c r="BZ19" s="452">
        <v>406.71</v>
      </c>
      <c r="CA19" s="452">
        <v>406.71</v>
      </c>
      <c r="CB19" s="452">
        <v>406.71</v>
      </c>
      <c r="CC19" s="452">
        <v>406.71</v>
      </c>
      <c r="CD19" s="452">
        <v>406.71</v>
      </c>
      <c r="CE19" s="452">
        <v>394.65</v>
      </c>
      <c r="CF19" s="452">
        <v>297.41000000000003</v>
      </c>
      <c r="CG19" s="452">
        <v>368.38</v>
      </c>
      <c r="CH19" s="452">
        <v>401.76</v>
      </c>
      <c r="CI19" s="452">
        <v>406.71</v>
      </c>
      <c r="CJ19" s="452">
        <v>406.71</v>
      </c>
      <c r="CK19" s="452">
        <v>406.71</v>
      </c>
      <c r="CL19" s="452">
        <v>406.71</v>
      </c>
      <c r="CM19" s="452">
        <v>406.71</v>
      </c>
      <c r="CN19" s="452">
        <v>406.71</v>
      </c>
      <c r="CO19" s="452">
        <v>406.71</v>
      </c>
      <c r="CP19" s="452">
        <v>406.71</v>
      </c>
      <c r="CQ19" s="452">
        <v>394.65</v>
      </c>
      <c r="CR19" s="452">
        <v>297.41000000000003</v>
      </c>
      <c r="CS19" s="452">
        <v>368.38</v>
      </c>
      <c r="CT19" s="452">
        <v>401.76</v>
      </c>
      <c r="CU19" s="452">
        <v>406.71</v>
      </c>
      <c r="CV19" s="452">
        <v>406.71</v>
      </c>
      <c r="CW19" s="452">
        <v>406.71</v>
      </c>
      <c r="CX19" s="452">
        <v>406.71</v>
      </c>
      <c r="CY19" s="452">
        <v>406.71</v>
      </c>
      <c r="CZ19" s="452">
        <v>406.71</v>
      </c>
      <c r="DA19" s="452">
        <v>406.71</v>
      </c>
      <c r="DB19" s="452">
        <v>406.71</v>
      </c>
      <c r="DC19" s="452">
        <v>394.65</v>
      </c>
      <c r="DD19" s="452">
        <v>297.41000000000003</v>
      </c>
      <c r="DE19" s="452">
        <v>368.38</v>
      </c>
      <c r="DF19" s="452">
        <v>401.76</v>
      </c>
      <c r="DG19" s="452">
        <v>406.71</v>
      </c>
      <c r="DH19" s="452">
        <v>406.71</v>
      </c>
      <c r="DI19" s="452">
        <v>406.71</v>
      </c>
      <c r="DJ19" s="452">
        <v>406.71</v>
      </c>
      <c r="DK19" s="452">
        <v>406.71</v>
      </c>
      <c r="DL19" s="452">
        <v>406.71</v>
      </c>
      <c r="DM19" s="452">
        <v>406.71</v>
      </c>
      <c r="DN19" s="452">
        <v>406.71</v>
      </c>
      <c r="DO19" s="452">
        <v>394.65</v>
      </c>
      <c r="DP19" s="452">
        <v>297.41000000000003</v>
      </c>
      <c r="DQ19" s="452">
        <v>368.38</v>
      </c>
      <c r="DR19" s="452">
        <v>401.76</v>
      </c>
      <c r="DS19" s="452">
        <v>406.71</v>
      </c>
      <c r="DT19" s="452">
        <v>406.71</v>
      </c>
      <c r="DU19" s="452">
        <v>406.71</v>
      </c>
      <c r="DV19" s="452">
        <v>406.71</v>
      </c>
      <c r="DW19" s="452">
        <v>406.71</v>
      </c>
      <c r="DX19" s="452">
        <v>406.71</v>
      </c>
      <c r="DY19" s="452">
        <v>406.71</v>
      </c>
      <c r="DZ19" s="452">
        <v>406.71</v>
      </c>
      <c r="EA19" s="452">
        <v>394.65</v>
      </c>
      <c r="EB19" s="452">
        <v>297.41000000000003</v>
      </c>
      <c r="EC19" s="452">
        <v>368.38</v>
      </c>
      <c r="ED19" s="452">
        <v>401.76</v>
      </c>
      <c r="EE19" s="452">
        <v>406.71</v>
      </c>
      <c r="EF19" s="452">
        <v>406.71</v>
      </c>
      <c r="EG19" s="452">
        <v>406.71</v>
      </c>
      <c r="EH19" s="452">
        <v>406.71</v>
      </c>
      <c r="EI19" s="452">
        <v>406.71</v>
      </c>
      <c r="EJ19" s="452">
        <v>406.71</v>
      </c>
      <c r="EK19" s="452">
        <v>406.71</v>
      </c>
      <c r="EL19" s="452">
        <v>406.71</v>
      </c>
      <c r="EM19" s="452">
        <v>394.65</v>
      </c>
      <c r="EN19" s="452">
        <v>297.41000000000003</v>
      </c>
      <c r="EO19" s="452">
        <v>368.38</v>
      </c>
      <c r="EP19" s="452">
        <v>401.76</v>
      </c>
      <c r="EQ19" s="452">
        <v>406.71</v>
      </c>
      <c r="ER19" s="452">
        <v>406.71</v>
      </c>
      <c r="ES19" s="452">
        <v>406.71</v>
      </c>
      <c r="ET19" s="452">
        <v>406.71</v>
      </c>
      <c r="EU19" s="452">
        <v>406.71</v>
      </c>
      <c r="EV19" s="452">
        <v>406.71</v>
      </c>
      <c r="EW19" s="452">
        <v>406.71</v>
      </c>
      <c r="EX19" s="452">
        <v>406.71</v>
      </c>
      <c r="EY19" s="452">
        <v>394.65</v>
      </c>
      <c r="EZ19" s="452">
        <v>297.41000000000003</v>
      </c>
      <c r="FA19" s="452">
        <v>368.38</v>
      </c>
      <c r="FB19" s="452">
        <v>401.76</v>
      </c>
      <c r="FC19" s="452">
        <v>406.71</v>
      </c>
      <c r="FD19" s="452">
        <v>406.71</v>
      </c>
      <c r="FE19" s="452">
        <v>406.71</v>
      </c>
      <c r="FF19" s="452">
        <v>406.71</v>
      </c>
      <c r="FG19" s="452">
        <v>406.71</v>
      </c>
      <c r="FH19" s="452">
        <v>406.71</v>
      </c>
      <c r="FI19" s="452">
        <v>406.71</v>
      </c>
      <c r="FJ19" s="452">
        <v>406.71</v>
      </c>
      <c r="FK19" s="452">
        <v>394.65</v>
      </c>
      <c r="FL19" s="452">
        <v>297.41000000000003</v>
      </c>
      <c r="FM19" s="452">
        <v>368.38</v>
      </c>
      <c r="FN19" s="452">
        <v>401.76</v>
      </c>
      <c r="FO19" s="452">
        <v>406.71</v>
      </c>
      <c r="FP19" s="452">
        <v>406.71</v>
      </c>
      <c r="FQ19" s="452">
        <v>406.71</v>
      </c>
      <c r="FR19" s="452">
        <v>406.71</v>
      </c>
      <c r="FS19" s="452">
        <v>406.71</v>
      </c>
      <c r="FT19" s="452">
        <v>406.71</v>
      </c>
      <c r="FU19" s="452">
        <v>406.71</v>
      </c>
      <c r="FV19" s="452">
        <v>406.71</v>
      </c>
      <c r="FW19" s="452">
        <v>394.65</v>
      </c>
      <c r="FX19" s="452">
        <v>297.41000000000003</v>
      </c>
      <c r="FY19" s="452">
        <v>368.38</v>
      </c>
      <c r="FZ19" s="452">
        <v>401.76</v>
      </c>
      <c r="GA19" s="452">
        <v>406.71</v>
      </c>
      <c r="GB19" s="452">
        <v>406.71</v>
      </c>
      <c r="GC19" s="452">
        <v>406.71</v>
      </c>
      <c r="GD19" s="452">
        <v>406.71</v>
      </c>
      <c r="GE19" s="452">
        <v>406.71</v>
      </c>
      <c r="GF19" s="452">
        <v>406.71</v>
      </c>
      <c r="GG19" s="452">
        <v>406.71</v>
      </c>
      <c r="GH19" s="452">
        <v>406.71</v>
      </c>
      <c r="GI19" s="452">
        <v>394.65</v>
      </c>
      <c r="GJ19" s="452">
        <v>297.41000000000003</v>
      </c>
      <c r="GK19" s="452">
        <v>368.38</v>
      </c>
      <c r="GL19" s="452">
        <v>401.76</v>
      </c>
      <c r="GM19" s="452">
        <v>406.71</v>
      </c>
      <c r="GN19" s="452">
        <v>406.71</v>
      </c>
      <c r="GO19" s="452">
        <v>406.71</v>
      </c>
      <c r="GP19" s="452">
        <v>406.71</v>
      </c>
      <c r="GQ19" s="452">
        <v>406.71</v>
      </c>
      <c r="GR19" s="452">
        <v>406.71</v>
      </c>
      <c r="GS19" s="452">
        <v>406.71</v>
      </c>
      <c r="GT19" s="452">
        <v>406.71</v>
      </c>
      <c r="GU19" s="452">
        <v>394.65</v>
      </c>
      <c r="GV19" s="452">
        <v>297.41000000000003</v>
      </c>
      <c r="GW19" s="452">
        <v>368.38</v>
      </c>
      <c r="GX19" s="452">
        <v>401.76</v>
      </c>
      <c r="GY19" s="452">
        <v>406.71</v>
      </c>
      <c r="GZ19" s="452">
        <v>406.71</v>
      </c>
      <c r="HA19" s="452">
        <v>406.71</v>
      </c>
      <c r="HB19" s="452">
        <v>406.71</v>
      </c>
      <c r="HC19" s="452">
        <v>406.71</v>
      </c>
      <c r="HD19" s="452">
        <v>406.71</v>
      </c>
      <c r="HE19" s="452">
        <v>30.455856262833677</v>
      </c>
      <c r="HF19" s="452">
        <v>30.455856262833677</v>
      </c>
      <c r="HG19" s="452">
        <v>30.455856262833677</v>
      </c>
      <c r="HH19" s="452">
        <v>30.455856262833677</v>
      </c>
      <c r="HI19" s="452">
        <v>30.455856262833677</v>
      </c>
      <c r="HJ19" s="452">
        <v>30.455856262833677</v>
      </c>
      <c r="HK19" s="452">
        <v>30.455856262833677</v>
      </c>
      <c r="HL19" s="452">
        <v>30.455856262833677</v>
      </c>
      <c r="HM19" s="452">
        <v>30.455856262833677</v>
      </c>
      <c r="HN19" s="452">
        <v>30.455856262833677</v>
      </c>
      <c r="HO19" s="452">
        <v>30.455856262833677</v>
      </c>
      <c r="HP19" s="452">
        <v>30.455856262833677</v>
      </c>
      <c r="HQ19" s="452">
        <v>30.455856262833677</v>
      </c>
      <c r="HR19" s="452">
        <v>30.455856262833677</v>
      </c>
      <c r="HS19" s="452">
        <v>30.455856262833677</v>
      </c>
      <c r="HT19" s="452">
        <v>30.455856262833677</v>
      </c>
      <c r="HU19" s="452">
        <v>30.455856262833677</v>
      </c>
      <c r="HV19" s="452">
        <v>30.455856262833677</v>
      </c>
      <c r="HW19" s="452">
        <v>30.455856262833677</v>
      </c>
      <c r="HX19" s="452">
        <v>30.455856262833677</v>
      </c>
      <c r="HY19" s="452">
        <v>30.455856262833677</v>
      </c>
      <c r="HZ19" s="452">
        <v>30.455856262833677</v>
      </c>
      <c r="IA19" s="452">
        <v>30.455856262833677</v>
      </c>
      <c r="IB19" s="452">
        <v>30.455856262833677</v>
      </c>
      <c r="IC19" s="452">
        <v>30.455856262833677</v>
      </c>
      <c r="ID19" s="452">
        <v>30.455856262833677</v>
      </c>
      <c r="IE19" s="452">
        <v>30.455856262833677</v>
      </c>
      <c r="IF19" s="452">
        <v>30.455856262833677</v>
      </c>
      <c r="IG19" s="452">
        <v>30.455856262833677</v>
      </c>
      <c r="IH19" s="452">
        <v>30.455856262833677</v>
      </c>
      <c r="II19" s="452">
        <v>30.455856262833677</v>
      </c>
      <c r="IJ19" s="452">
        <v>30.455856262833677</v>
      </c>
      <c r="IK19" s="452">
        <v>30.455856262833677</v>
      </c>
      <c r="IL19" s="452">
        <v>30.455856262833677</v>
      </c>
      <c r="IM19" s="452">
        <v>30.455856262833677</v>
      </c>
      <c r="IN19" s="452">
        <v>30.455856262833677</v>
      </c>
      <c r="IO19" s="452">
        <v>30.455856262833677</v>
      </c>
      <c r="IP19" s="452">
        <v>30.455856262833677</v>
      </c>
      <c r="IQ19" s="452">
        <v>30.455856262833677</v>
      </c>
      <c r="IR19" s="452">
        <v>30.455856262833677</v>
      </c>
      <c r="IS19" s="452">
        <v>30.455856262833677</v>
      </c>
      <c r="IT19" s="452">
        <v>30.455856262833677</v>
      </c>
      <c r="IU19" s="452">
        <v>30.455856262833677</v>
      </c>
      <c r="IV19" s="452">
        <v>30.455856262833677</v>
      </c>
      <c r="IW19" s="452">
        <v>30.455856262833677</v>
      </c>
      <c r="IX19" s="452">
        <v>30.455856262833677</v>
      </c>
      <c r="IY19" s="452">
        <v>30.455856262833677</v>
      </c>
      <c r="IZ19" s="452">
        <v>30.455856262833677</v>
      </c>
      <c r="JA19" s="452">
        <v>30.455856262833677</v>
      </c>
      <c r="JB19" s="452">
        <v>30.455856262833677</v>
      </c>
      <c r="JC19" s="452">
        <v>30.455856262833677</v>
      </c>
      <c r="JD19" s="452">
        <v>30.455856262833677</v>
      </c>
      <c r="JE19" s="452">
        <v>30.455856262833677</v>
      </c>
      <c r="JF19" s="452">
        <v>30.455856262833677</v>
      </c>
      <c r="JG19" s="452">
        <v>30.455856262833677</v>
      </c>
      <c r="JH19" s="452">
        <v>30.455856262833677</v>
      </c>
      <c r="JI19" s="452">
        <v>30.455856262833677</v>
      </c>
      <c r="JJ19" s="452">
        <v>30.455856262833677</v>
      </c>
      <c r="JK19" s="452">
        <v>30.455856262833677</v>
      </c>
      <c r="JL19" s="452">
        <v>30.455856262833677</v>
      </c>
      <c r="JM19" s="452">
        <v>30.455856262833677</v>
      </c>
      <c r="JN19" s="452">
        <v>30.455856262833677</v>
      </c>
      <c r="JO19" s="452">
        <v>30.455856262833677</v>
      </c>
      <c r="JP19" s="452">
        <v>30.455856262833677</v>
      </c>
      <c r="JQ19" s="452">
        <v>30.455856262833677</v>
      </c>
      <c r="JR19" s="452">
        <v>30.455856262833677</v>
      </c>
      <c r="JS19" s="452">
        <v>30.455856262833677</v>
      </c>
      <c r="JT19" s="452">
        <v>30.455856262833677</v>
      </c>
      <c r="JU19" s="452">
        <v>30.455856262833677</v>
      </c>
      <c r="JV19" s="452">
        <v>30.455856262833677</v>
      </c>
      <c r="JW19" s="452">
        <v>30.455856262833677</v>
      </c>
      <c r="JX19" s="452">
        <v>30.455856262833677</v>
      </c>
      <c r="JY19" s="452">
        <v>30.455856262833677</v>
      </c>
      <c r="JZ19" s="452">
        <v>30.455856262833677</v>
      </c>
      <c r="KA19" s="452">
        <v>30.455856262833677</v>
      </c>
      <c r="KB19" s="452">
        <v>30.455856262833677</v>
      </c>
      <c r="KC19" s="452">
        <v>30.455856262833677</v>
      </c>
      <c r="KD19" s="452">
        <v>30.455856262833677</v>
      </c>
      <c r="KE19" s="452">
        <v>30.455856262833677</v>
      </c>
      <c r="KF19" s="452">
        <v>30.455856262833677</v>
      </c>
      <c r="KG19" s="452">
        <v>30.455856262833677</v>
      </c>
      <c r="KH19" s="452">
        <v>30.455856262833677</v>
      </c>
      <c r="KI19" s="452">
        <v>30.455856262833677</v>
      </c>
      <c r="KJ19" s="452">
        <v>30.455856262833677</v>
      </c>
      <c r="KK19" s="452">
        <v>30.455856262833677</v>
      </c>
      <c r="KL19" s="452">
        <v>30.455856262833677</v>
      </c>
      <c r="KM19" s="452">
        <v>30.455856262833677</v>
      </c>
      <c r="KN19" s="452">
        <v>30.455856262833677</v>
      </c>
      <c r="KO19" s="452">
        <v>30.455856262833677</v>
      </c>
      <c r="KP19" s="452">
        <v>30.455856262833677</v>
      </c>
      <c r="KQ19" s="452">
        <v>30.455856262833677</v>
      </c>
      <c r="KR19" s="452">
        <v>30.455856262833677</v>
      </c>
      <c r="KS19" s="452">
        <v>30.455856262833677</v>
      </c>
      <c r="KT19" s="452">
        <v>30.455856262833677</v>
      </c>
      <c r="KU19" s="452">
        <v>30.455856262833677</v>
      </c>
      <c r="KV19" s="452">
        <v>30.455856262833677</v>
      </c>
      <c r="KW19" s="452">
        <v>30.455856262833677</v>
      </c>
      <c r="KX19" s="452">
        <v>30.455856262833677</v>
      </c>
      <c r="KY19" s="452">
        <v>30.455856262833677</v>
      </c>
      <c r="KZ19" s="452">
        <v>30.455856262833677</v>
      </c>
      <c r="LA19" s="452">
        <v>30.455856262833677</v>
      </c>
      <c r="LB19" s="452">
        <v>30.455856262833677</v>
      </c>
      <c r="LC19" s="452">
        <v>30.455856262833677</v>
      </c>
      <c r="LD19" s="452">
        <v>30.455856262833677</v>
      </c>
      <c r="LE19" s="452">
        <v>30.455856262833677</v>
      </c>
      <c r="LF19" s="452">
        <v>30.455856262833677</v>
      </c>
      <c r="LG19" s="452">
        <v>30.455856262833677</v>
      </c>
      <c r="LH19" s="452">
        <v>30.455856262833677</v>
      </c>
      <c r="LI19" s="452">
        <v>30.455856262833677</v>
      </c>
      <c r="LJ19" s="452">
        <v>30.455856262833677</v>
      </c>
      <c r="LK19" s="452">
        <v>30.455856262833677</v>
      </c>
      <c r="LL19" s="452">
        <v>30.455856262833677</v>
      </c>
      <c r="LM19" s="452">
        <v>30.455856262833677</v>
      </c>
      <c r="LN19" s="452">
        <v>30.455856262833677</v>
      </c>
      <c r="LO19" s="452">
        <v>30.455856262833677</v>
      </c>
      <c r="LP19" s="452">
        <v>30.455856262833677</v>
      </c>
      <c r="LQ19" s="452">
        <v>30.455856262833677</v>
      </c>
      <c r="LR19" s="452">
        <v>30.455856262833677</v>
      </c>
      <c r="LS19" s="452">
        <v>30.455856262833677</v>
      </c>
      <c r="LT19" s="452">
        <v>30.455856262833677</v>
      </c>
      <c r="LU19" s="452">
        <v>30.455856262833677</v>
      </c>
      <c r="LV19" s="452">
        <v>30.455856262833677</v>
      </c>
      <c r="LW19" s="452">
        <v>30.455856262833677</v>
      </c>
      <c r="LX19" s="452">
        <v>30.455856262833677</v>
      </c>
      <c r="LY19" s="452">
        <v>30.455856262833677</v>
      </c>
      <c r="LZ19" s="452">
        <v>30.455856262833677</v>
      </c>
      <c r="MA19" s="452">
        <v>30.455856262833677</v>
      </c>
      <c r="MB19" s="452">
        <v>30.455856262833677</v>
      </c>
      <c r="MC19" s="452">
        <v>30.455856262833677</v>
      </c>
      <c r="MD19" s="452">
        <v>30.455856262833677</v>
      </c>
      <c r="ME19" s="452">
        <v>30.455856262833677</v>
      </c>
      <c r="MF19" s="452">
        <v>30.455856262833677</v>
      </c>
      <c r="MG19" s="452">
        <v>30.455856262833677</v>
      </c>
      <c r="MH19" s="452">
        <v>30.455856262833677</v>
      </c>
      <c r="MI19" s="452">
        <v>30.455856262833677</v>
      </c>
      <c r="MJ19" s="452">
        <v>30.455856262833677</v>
      </c>
      <c r="MK19" s="452">
        <v>30.455856262833677</v>
      </c>
      <c r="ML19" s="452">
        <v>30.455856262833677</v>
      </c>
      <c r="MM19" s="452">
        <v>30.455856262833677</v>
      </c>
      <c r="MN19" s="452">
        <v>30.455856262833677</v>
      </c>
      <c r="MO19" s="452">
        <v>30.455856262833677</v>
      </c>
      <c r="MP19" s="452">
        <v>30.455856262833677</v>
      </c>
      <c r="MQ19" s="452">
        <v>30.455856262833677</v>
      </c>
      <c r="MR19" s="452">
        <v>30.455856262833677</v>
      </c>
      <c r="MS19" s="452">
        <v>30.455856262833677</v>
      </c>
      <c r="MT19" s="452">
        <v>30.455856262833677</v>
      </c>
      <c r="MU19" s="452">
        <v>30.455856262833677</v>
      </c>
      <c r="MV19" s="452">
        <v>30.455856262833677</v>
      </c>
      <c r="MW19" s="452">
        <v>30.455856262833677</v>
      </c>
      <c r="MX19" s="452">
        <v>30.455856262833677</v>
      </c>
      <c r="MY19" s="452">
        <v>30.455856262833677</v>
      </c>
      <c r="MZ19" s="452">
        <v>30.455856262833677</v>
      </c>
      <c r="NA19" s="452">
        <v>30.455856262833677</v>
      </c>
      <c r="NB19" s="452">
        <v>30.455856262833677</v>
      </c>
      <c r="NC19" s="452">
        <v>30.455856262833677</v>
      </c>
      <c r="ND19" s="452">
        <v>30.455856262833677</v>
      </c>
      <c r="NE19" s="452">
        <v>30.455856262833677</v>
      </c>
      <c r="NF19" s="452">
        <v>30.455856262833677</v>
      </c>
      <c r="NG19" s="452">
        <v>30.455856262833677</v>
      </c>
      <c r="NH19" s="452">
        <v>30.455856262833677</v>
      </c>
      <c r="NI19" s="452">
        <v>30.455856262833677</v>
      </c>
      <c r="NJ19" s="452">
        <v>30.455856262833677</v>
      </c>
      <c r="NK19" s="452">
        <v>30.455856262833677</v>
      </c>
      <c r="NL19" s="452">
        <v>30.455856262833677</v>
      </c>
      <c r="NM19" s="452">
        <v>30.455856262833677</v>
      </c>
      <c r="NN19" s="452">
        <v>30.455856262833677</v>
      </c>
      <c r="NO19" s="452">
        <v>30.455856262833677</v>
      </c>
      <c r="NP19" s="452">
        <v>30.455856262833677</v>
      </c>
      <c r="NQ19" s="452">
        <v>30.455856262833677</v>
      </c>
      <c r="NR19" s="452">
        <v>30.455856262833677</v>
      </c>
      <c r="NS19" s="452">
        <v>30.455856262833677</v>
      </c>
      <c r="NT19" s="452">
        <v>30.455856262833677</v>
      </c>
      <c r="NU19" s="452">
        <v>30.455856262833677</v>
      </c>
      <c r="NV19" s="452">
        <v>30.455856262833677</v>
      </c>
      <c r="NW19" s="452">
        <v>30.455856262833677</v>
      </c>
      <c r="NX19" s="452">
        <v>30.455856262833677</v>
      </c>
      <c r="NY19" s="452">
        <v>30.455856262833677</v>
      </c>
      <c r="NZ19" s="452">
        <v>30.455856262833677</v>
      </c>
      <c r="OA19" s="452">
        <v>30.455856262833677</v>
      </c>
      <c r="OB19" s="452">
        <v>30.455856262833677</v>
      </c>
    </row>
    <row r="20" spans="1:392" x14ac:dyDescent="0.25">
      <c r="A20" s="436">
        <v>10</v>
      </c>
      <c r="B20" s="436" t="s">
        <v>662</v>
      </c>
      <c r="C20" s="437">
        <v>10</v>
      </c>
      <c r="D20" s="438">
        <v>0</v>
      </c>
      <c r="E20" s="439"/>
      <c r="F20" s="438"/>
      <c r="G20" s="438"/>
      <c r="H20" s="438"/>
      <c r="I20" s="437">
        <v>210</v>
      </c>
      <c r="J20" s="440"/>
      <c r="K20" s="438"/>
      <c r="L20" s="438"/>
      <c r="M20" s="436"/>
      <c r="N20" s="441" t="s">
        <v>391</v>
      </c>
      <c r="O20" s="438"/>
      <c r="AE20" s="449">
        <f t="shared" si="1"/>
        <v>68.897518138261475</v>
      </c>
      <c r="AF20" s="450">
        <f t="shared" si="2"/>
        <v>115.36417573579807</v>
      </c>
      <c r="AG20" s="452">
        <v>202.17</v>
      </c>
      <c r="AH20" s="452">
        <v>202.17</v>
      </c>
      <c r="AI20" s="452">
        <v>152.08000000000001</v>
      </c>
      <c r="AJ20" s="452">
        <v>114.82</v>
      </c>
      <c r="AK20" s="452">
        <v>140.80000000000001</v>
      </c>
      <c r="AL20" s="452">
        <v>151.84</v>
      </c>
      <c r="AM20" s="452">
        <v>152.96</v>
      </c>
      <c r="AN20" s="452">
        <v>152.58000000000001</v>
      </c>
      <c r="AO20" s="452">
        <v>152.26</v>
      </c>
      <c r="AP20" s="452">
        <v>153.06</v>
      </c>
      <c r="AQ20" s="452">
        <v>165.06</v>
      </c>
      <c r="AR20" s="452">
        <v>202.17</v>
      </c>
      <c r="AS20" s="452">
        <v>202.17</v>
      </c>
      <c r="AT20" s="452">
        <v>202.17</v>
      </c>
      <c r="AU20" s="452">
        <v>152.08000000000001</v>
      </c>
      <c r="AV20" s="452">
        <v>114.82</v>
      </c>
      <c r="AW20" s="452">
        <v>140.80000000000001</v>
      </c>
      <c r="AX20" s="452">
        <v>151.84</v>
      </c>
      <c r="AY20" s="452">
        <v>152.96</v>
      </c>
      <c r="AZ20" s="452">
        <v>152.58000000000001</v>
      </c>
      <c r="BA20" s="452">
        <v>152.26</v>
      </c>
      <c r="BB20" s="452">
        <v>153.06</v>
      </c>
      <c r="BC20" s="452">
        <v>165.06</v>
      </c>
      <c r="BD20" s="452">
        <v>202.17</v>
      </c>
      <c r="BE20" s="452">
        <v>202.17</v>
      </c>
      <c r="BF20" s="452">
        <v>202.17</v>
      </c>
      <c r="BG20" s="452">
        <v>152.08000000000001</v>
      </c>
      <c r="BH20" s="452">
        <v>114.82</v>
      </c>
      <c r="BI20" s="452">
        <v>140.80000000000001</v>
      </c>
      <c r="BJ20" s="452">
        <v>151.84</v>
      </c>
      <c r="BK20" s="452">
        <v>152.96</v>
      </c>
      <c r="BL20" s="452">
        <v>152.58000000000001</v>
      </c>
      <c r="BM20" s="452">
        <v>152.26</v>
      </c>
      <c r="BN20" s="452">
        <v>153.06</v>
      </c>
      <c r="BO20" s="452">
        <v>165.06</v>
      </c>
      <c r="BP20" s="452">
        <v>202.17</v>
      </c>
      <c r="BQ20" s="452">
        <v>202.17</v>
      </c>
      <c r="BR20" s="452">
        <v>202.17</v>
      </c>
      <c r="BS20" s="452">
        <v>152.08000000000001</v>
      </c>
      <c r="BT20" s="452">
        <v>114.82</v>
      </c>
      <c r="BU20" s="452">
        <v>140.80000000000001</v>
      </c>
      <c r="BV20" s="452">
        <v>151.84</v>
      </c>
      <c r="BW20" s="452">
        <v>152.96</v>
      </c>
      <c r="BX20" s="452">
        <v>152.58000000000001</v>
      </c>
      <c r="BY20" s="452">
        <v>152.26</v>
      </c>
      <c r="BZ20" s="452">
        <v>153.06</v>
      </c>
      <c r="CA20" s="452">
        <v>165.06</v>
      </c>
      <c r="CB20" s="452">
        <v>202.17</v>
      </c>
      <c r="CC20" s="452">
        <v>202.17</v>
      </c>
      <c r="CD20" s="452">
        <v>202.17</v>
      </c>
      <c r="CE20" s="452">
        <v>152.08000000000001</v>
      </c>
      <c r="CF20" s="452">
        <v>114.82</v>
      </c>
      <c r="CG20" s="452">
        <v>140.80000000000001</v>
      </c>
      <c r="CH20" s="452">
        <v>151.84</v>
      </c>
      <c r="CI20" s="452">
        <v>152.96</v>
      </c>
      <c r="CJ20" s="452">
        <v>152.58000000000001</v>
      </c>
      <c r="CK20" s="452">
        <v>152.26</v>
      </c>
      <c r="CL20" s="452">
        <v>153.06</v>
      </c>
      <c r="CM20" s="452">
        <v>165.06</v>
      </c>
      <c r="CN20" s="452">
        <v>202.17</v>
      </c>
      <c r="CO20" s="452">
        <v>202.17</v>
      </c>
      <c r="CP20" s="452">
        <v>202.17</v>
      </c>
      <c r="CQ20" s="452">
        <v>152.08000000000001</v>
      </c>
      <c r="CR20" s="452">
        <v>114.82</v>
      </c>
      <c r="CS20" s="452">
        <v>140.80000000000001</v>
      </c>
      <c r="CT20" s="452">
        <v>151.84</v>
      </c>
      <c r="CU20" s="452">
        <v>152.96</v>
      </c>
      <c r="CV20" s="452">
        <v>152.58000000000001</v>
      </c>
      <c r="CW20" s="452">
        <v>152.26</v>
      </c>
      <c r="CX20" s="452">
        <v>153.06</v>
      </c>
      <c r="CY20" s="452">
        <v>165.06</v>
      </c>
      <c r="CZ20" s="452">
        <v>202.17</v>
      </c>
      <c r="DA20" s="452">
        <v>202.17</v>
      </c>
      <c r="DB20" s="452">
        <v>202.17</v>
      </c>
      <c r="DC20" s="452">
        <v>152.08000000000001</v>
      </c>
      <c r="DD20" s="452">
        <v>114.82</v>
      </c>
      <c r="DE20" s="452">
        <v>140.80000000000001</v>
      </c>
      <c r="DF20" s="452">
        <v>151.84</v>
      </c>
      <c r="DG20" s="452">
        <v>152.96</v>
      </c>
      <c r="DH20" s="452">
        <v>152.58000000000001</v>
      </c>
      <c r="DI20" s="452">
        <v>152.26</v>
      </c>
      <c r="DJ20" s="452">
        <v>153.06</v>
      </c>
      <c r="DK20" s="452">
        <v>165.06</v>
      </c>
      <c r="DL20" s="452">
        <v>202.17</v>
      </c>
      <c r="DM20" s="452">
        <v>202.17</v>
      </c>
      <c r="DN20" s="452">
        <v>202.17</v>
      </c>
      <c r="DO20" s="452">
        <v>152.08000000000001</v>
      </c>
      <c r="DP20" s="452">
        <v>114.82</v>
      </c>
      <c r="DQ20" s="452">
        <v>140.80000000000001</v>
      </c>
      <c r="DR20" s="452">
        <v>151.84</v>
      </c>
      <c r="DS20" s="452">
        <v>152.96</v>
      </c>
      <c r="DT20" s="452">
        <v>152.58000000000001</v>
      </c>
      <c r="DU20" s="452">
        <v>152.26</v>
      </c>
      <c r="DV20" s="452">
        <v>153.06</v>
      </c>
      <c r="DW20" s="452">
        <v>165.06</v>
      </c>
      <c r="DX20" s="452">
        <v>202.17</v>
      </c>
      <c r="DY20" s="452">
        <v>202.17</v>
      </c>
      <c r="DZ20" s="452">
        <v>202.17</v>
      </c>
      <c r="EA20" s="452">
        <v>152.08000000000001</v>
      </c>
      <c r="EB20" s="452">
        <v>114.82</v>
      </c>
      <c r="EC20" s="452">
        <v>140.80000000000001</v>
      </c>
      <c r="ED20" s="452">
        <v>151.84</v>
      </c>
      <c r="EE20" s="452">
        <v>152.96</v>
      </c>
      <c r="EF20" s="452">
        <v>152.58000000000001</v>
      </c>
      <c r="EG20" s="452">
        <v>152.26</v>
      </c>
      <c r="EH20" s="452">
        <v>153.06</v>
      </c>
      <c r="EI20" s="452">
        <v>165.06</v>
      </c>
      <c r="EJ20" s="452">
        <v>202.17</v>
      </c>
      <c r="EK20" s="452">
        <v>202.17</v>
      </c>
      <c r="EL20" s="452">
        <v>202.17</v>
      </c>
      <c r="EM20" s="452">
        <v>152.08000000000001</v>
      </c>
      <c r="EN20" s="452">
        <v>114.82</v>
      </c>
      <c r="EO20" s="452">
        <v>140.80000000000001</v>
      </c>
      <c r="EP20" s="452">
        <v>151.84</v>
      </c>
      <c r="EQ20" s="452">
        <v>152.96</v>
      </c>
      <c r="ER20" s="452">
        <v>152.58000000000001</v>
      </c>
      <c r="ES20" s="452">
        <v>152.26</v>
      </c>
      <c r="ET20" s="452">
        <v>153.06</v>
      </c>
      <c r="EU20" s="452">
        <v>165.06</v>
      </c>
      <c r="EV20" s="452">
        <v>202.17</v>
      </c>
      <c r="EW20" s="452">
        <v>202.17</v>
      </c>
      <c r="EX20" s="452">
        <v>202.17</v>
      </c>
      <c r="EY20" s="452">
        <v>152.08000000000001</v>
      </c>
      <c r="EZ20" s="452">
        <v>114.82</v>
      </c>
      <c r="FA20" s="452">
        <v>140.80000000000001</v>
      </c>
      <c r="FB20" s="452">
        <v>151.84</v>
      </c>
      <c r="FC20" s="452">
        <v>152.96</v>
      </c>
      <c r="FD20" s="452">
        <v>152.58000000000001</v>
      </c>
      <c r="FE20" s="452">
        <v>152.26</v>
      </c>
      <c r="FF20" s="452">
        <v>153.06</v>
      </c>
      <c r="FG20" s="452">
        <v>165.06</v>
      </c>
      <c r="FH20" s="452">
        <v>202.17</v>
      </c>
      <c r="FI20" s="452">
        <v>202.17</v>
      </c>
      <c r="FJ20" s="452">
        <v>202.17</v>
      </c>
      <c r="FK20" s="452">
        <v>152.08000000000001</v>
      </c>
      <c r="FL20" s="452">
        <v>114.82</v>
      </c>
      <c r="FM20" s="452">
        <v>140.80000000000001</v>
      </c>
      <c r="FN20" s="452">
        <v>151.84</v>
      </c>
      <c r="FO20" s="452">
        <v>152.96</v>
      </c>
      <c r="FP20" s="452">
        <v>152.58000000000001</v>
      </c>
      <c r="FQ20" s="452">
        <v>152.26</v>
      </c>
      <c r="FR20" s="452">
        <v>153.06</v>
      </c>
      <c r="FS20" s="452">
        <v>165.06</v>
      </c>
      <c r="FT20" s="452">
        <v>202.17</v>
      </c>
      <c r="FU20" s="452">
        <v>202.17</v>
      </c>
      <c r="FV20" s="452">
        <v>202.17</v>
      </c>
      <c r="FW20" s="452">
        <v>152.08000000000001</v>
      </c>
      <c r="FX20" s="452">
        <v>114.82</v>
      </c>
      <c r="FY20" s="452">
        <v>140.80000000000001</v>
      </c>
      <c r="FZ20" s="452">
        <v>151.84</v>
      </c>
      <c r="GA20" s="452">
        <v>152.96</v>
      </c>
      <c r="GB20" s="452">
        <v>152.58000000000001</v>
      </c>
      <c r="GC20" s="452">
        <v>152.26</v>
      </c>
      <c r="GD20" s="452">
        <v>153.06</v>
      </c>
      <c r="GE20" s="452">
        <v>165.06</v>
      </c>
      <c r="GF20" s="452">
        <v>202.17</v>
      </c>
      <c r="GG20" s="452">
        <v>202.17</v>
      </c>
      <c r="GH20" s="452">
        <v>202.17</v>
      </c>
      <c r="GI20" s="452">
        <v>152.08000000000001</v>
      </c>
      <c r="GJ20" s="452">
        <v>114.82</v>
      </c>
      <c r="GK20" s="452">
        <v>140.80000000000001</v>
      </c>
      <c r="GL20" s="452">
        <v>151.84</v>
      </c>
      <c r="GM20" s="452">
        <v>152.96</v>
      </c>
      <c r="GN20" s="452">
        <v>152.58000000000001</v>
      </c>
      <c r="GO20" s="452">
        <v>152.26</v>
      </c>
      <c r="GP20" s="452">
        <v>153.06</v>
      </c>
      <c r="GQ20" s="452">
        <v>165.06</v>
      </c>
      <c r="GR20" s="452">
        <v>202.17</v>
      </c>
      <c r="GS20" s="452">
        <v>202.17</v>
      </c>
      <c r="GT20" s="452">
        <v>202.17</v>
      </c>
      <c r="GU20" s="452">
        <v>152.08000000000001</v>
      </c>
      <c r="GV20" s="452">
        <v>114.82</v>
      </c>
      <c r="GW20" s="452">
        <v>140.80000000000001</v>
      </c>
      <c r="GX20" s="452">
        <v>151.84</v>
      </c>
      <c r="GY20" s="452">
        <v>152.96</v>
      </c>
      <c r="GZ20" s="452">
        <v>152.58000000000001</v>
      </c>
      <c r="HA20" s="452">
        <v>152.26</v>
      </c>
      <c r="HB20" s="452">
        <v>153.06</v>
      </c>
      <c r="HC20" s="452">
        <v>165.06</v>
      </c>
      <c r="HD20" s="452">
        <v>202.17</v>
      </c>
      <c r="HE20" s="452">
        <v>68.897518138261475</v>
      </c>
      <c r="HF20" s="452">
        <v>68.897518138261475</v>
      </c>
      <c r="HG20" s="452">
        <v>68.897518138261475</v>
      </c>
      <c r="HH20" s="452">
        <v>68.897518138261475</v>
      </c>
      <c r="HI20" s="452">
        <v>68.897518138261475</v>
      </c>
      <c r="HJ20" s="452">
        <v>68.897518138261475</v>
      </c>
      <c r="HK20" s="452">
        <v>68.897518138261475</v>
      </c>
      <c r="HL20" s="452">
        <v>68.897518138261475</v>
      </c>
      <c r="HM20" s="452">
        <v>68.897518138261475</v>
      </c>
      <c r="HN20" s="452">
        <v>68.897518138261475</v>
      </c>
      <c r="HO20" s="452">
        <v>68.897518138261475</v>
      </c>
      <c r="HP20" s="452">
        <v>68.897518138261475</v>
      </c>
      <c r="HQ20" s="452">
        <v>68.897518138261475</v>
      </c>
      <c r="HR20" s="452">
        <v>68.897518138261475</v>
      </c>
      <c r="HS20" s="452">
        <v>68.897518138261475</v>
      </c>
      <c r="HT20" s="452">
        <v>68.897518138261475</v>
      </c>
      <c r="HU20" s="452">
        <v>68.897518138261475</v>
      </c>
      <c r="HV20" s="452">
        <v>68.897518138261475</v>
      </c>
      <c r="HW20" s="452">
        <v>68.897518138261475</v>
      </c>
      <c r="HX20" s="452">
        <v>68.897518138261475</v>
      </c>
      <c r="HY20" s="452">
        <v>68.897518138261475</v>
      </c>
      <c r="HZ20" s="452">
        <v>68.897518138261475</v>
      </c>
      <c r="IA20" s="452">
        <v>68.897518138261475</v>
      </c>
      <c r="IB20" s="452">
        <v>68.897518138261475</v>
      </c>
      <c r="IC20" s="452">
        <v>68.897518138261475</v>
      </c>
      <c r="ID20" s="452">
        <v>68.897518138261475</v>
      </c>
      <c r="IE20" s="452">
        <v>68.897518138261475</v>
      </c>
      <c r="IF20" s="452">
        <v>68.897518138261475</v>
      </c>
      <c r="IG20" s="452">
        <v>68.897518138261475</v>
      </c>
      <c r="IH20" s="452">
        <v>68.897518138261475</v>
      </c>
      <c r="II20" s="452">
        <v>68.897518138261475</v>
      </c>
      <c r="IJ20" s="452">
        <v>68.897518138261475</v>
      </c>
      <c r="IK20" s="452">
        <v>68.897518138261475</v>
      </c>
      <c r="IL20" s="452">
        <v>68.897518138261475</v>
      </c>
      <c r="IM20" s="452">
        <v>68.897518138261475</v>
      </c>
      <c r="IN20" s="452">
        <v>68.897518138261475</v>
      </c>
      <c r="IO20" s="452">
        <v>68.897518138261475</v>
      </c>
      <c r="IP20" s="452">
        <v>68.897518138261475</v>
      </c>
      <c r="IQ20" s="452">
        <v>68.897518138261475</v>
      </c>
      <c r="IR20" s="452">
        <v>68.897518138261475</v>
      </c>
      <c r="IS20" s="452">
        <v>68.897518138261475</v>
      </c>
      <c r="IT20" s="452">
        <v>68.897518138261475</v>
      </c>
      <c r="IU20" s="452">
        <v>68.897518138261475</v>
      </c>
      <c r="IV20" s="452">
        <v>68.897518138261475</v>
      </c>
      <c r="IW20" s="452">
        <v>68.897518138261475</v>
      </c>
      <c r="IX20" s="452">
        <v>68.897518138261475</v>
      </c>
      <c r="IY20" s="452">
        <v>68.897518138261475</v>
      </c>
      <c r="IZ20" s="452">
        <v>68.897518138261475</v>
      </c>
      <c r="JA20" s="452">
        <v>68.897518138261475</v>
      </c>
      <c r="JB20" s="452">
        <v>68.897518138261475</v>
      </c>
      <c r="JC20" s="452">
        <v>68.897518138261475</v>
      </c>
      <c r="JD20" s="452">
        <v>68.897518138261475</v>
      </c>
      <c r="JE20" s="452">
        <v>68.897518138261475</v>
      </c>
      <c r="JF20" s="452">
        <v>68.897518138261475</v>
      </c>
      <c r="JG20" s="452">
        <v>68.897518138261475</v>
      </c>
      <c r="JH20" s="452">
        <v>68.897518138261475</v>
      </c>
      <c r="JI20" s="452">
        <v>68.897518138261475</v>
      </c>
      <c r="JJ20" s="452">
        <v>68.897518138261475</v>
      </c>
      <c r="JK20" s="452">
        <v>68.897518138261475</v>
      </c>
      <c r="JL20" s="452">
        <v>68.897518138261475</v>
      </c>
      <c r="JM20" s="452">
        <v>68.897518138261475</v>
      </c>
      <c r="JN20" s="452">
        <v>68.897518138261475</v>
      </c>
      <c r="JO20" s="452">
        <v>68.897518138261475</v>
      </c>
      <c r="JP20" s="452">
        <v>68.897518138261475</v>
      </c>
      <c r="JQ20" s="452">
        <v>68.897518138261475</v>
      </c>
      <c r="JR20" s="452">
        <v>68.897518138261475</v>
      </c>
      <c r="JS20" s="452">
        <v>68.897518138261475</v>
      </c>
      <c r="JT20" s="452">
        <v>68.897518138261475</v>
      </c>
      <c r="JU20" s="452">
        <v>68.897518138261475</v>
      </c>
      <c r="JV20" s="452">
        <v>68.897518138261475</v>
      </c>
      <c r="JW20" s="452">
        <v>68.897518138261475</v>
      </c>
      <c r="JX20" s="452">
        <v>68.897518138261475</v>
      </c>
      <c r="JY20" s="452">
        <v>68.897518138261475</v>
      </c>
      <c r="JZ20" s="452">
        <v>68.897518138261475</v>
      </c>
      <c r="KA20" s="452">
        <v>68.897518138261475</v>
      </c>
      <c r="KB20" s="452">
        <v>68.897518138261475</v>
      </c>
      <c r="KC20" s="452">
        <v>68.897518138261475</v>
      </c>
      <c r="KD20" s="452">
        <v>68.897518138261475</v>
      </c>
      <c r="KE20" s="452">
        <v>68.897518138261475</v>
      </c>
      <c r="KF20" s="452">
        <v>68.897518138261475</v>
      </c>
      <c r="KG20" s="452">
        <v>68.897518138261475</v>
      </c>
      <c r="KH20" s="452">
        <v>68.897518138261475</v>
      </c>
      <c r="KI20" s="452">
        <v>68.897518138261475</v>
      </c>
      <c r="KJ20" s="452">
        <v>68.897518138261475</v>
      </c>
      <c r="KK20" s="452">
        <v>68.897518138261475</v>
      </c>
      <c r="KL20" s="452">
        <v>68.897518138261475</v>
      </c>
      <c r="KM20" s="452">
        <v>68.897518138261475</v>
      </c>
      <c r="KN20" s="452">
        <v>68.897518138261475</v>
      </c>
      <c r="KO20" s="452">
        <v>68.897518138261475</v>
      </c>
      <c r="KP20" s="452">
        <v>68.897518138261475</v>
      </c>
      <c r="KQ20" s="452">
        <v>68.897518138261475</v>
      </c>
      <c r="KR20" s="452">
        <v>68.897518138261475</v>
      </c>
      <c r="KS20" s="452">
        <v>68.897518138261475</v>
      </c>
      <c r="KT20" s="452">
        <v>68.897518138261475</v>
      </c>
      <c r="KU20" s="452">
        <v>68.897518138261475</v>
      </c>
      <c r="KV20" s="452">
        <v>68.897518138261475</v>
      </c>
      <c r="KW20" s="452">
        <v>68.897518138261475</v>
      </c>
      <c r="KX20" s="452">
        <v>68.897518138261475</v>
      </c>
      <c r="KY20" s="452">
        <v>68.897518138261475</v>
      </c>
      <c r="KZ20" s="452">
        <v>68.897518138261475</v>
      </c>
      <c r="LA20" s="452">
        <v>68.897518138261475</v>
      </c>
      <c r="LB20" s="452">
        <v>68.897518138261475</v>
      </c>
      <c r="LC20" s="452">
        <v>68.897518138261475</v>
      </c>
      <c r="LD20" s="452">
        <v>68.897518138261475</v>
      </c>
      <c r="LE20" s="452">
        <v>68.897518138261475</v>
      </c>
      <c r="LF20" s="452">
        <v>68.897518138261475</v>
      </c>
      <c r="LG20" s="452">
        <v>68.897518138261475</v>
      </c>
      <c r="LH20" s="452">
        <v>68.897518138261475</v>
      </c>
      <c r="LI20" s="452">
        <v>68.897518138261475</v>
      </c>
      <c r="LJ20" s="452">
        <v>68.897518138261475</v>
      </c>
      <c r="LK20" s="452">
        <v>68.897518138261475</v>
      </c>
      <c r="LL20" s="452">
        <v>68.897518138261475</v>
      </c>
      <c r="LM20" s="452">
        <v>68.897518138261475</v>
      </c>
      <c r="LN20" s="452">
        <v>68.897518138261475</v>
      </c>
      <c r="LO20" s="452">
        <v>68.897518138261475</v>
      </c>
      <c r="LP20" s="452">
        <v>68.897518138261475</v>
      </c>
      <c r="LQ20" s="452">
        <v>68.897518138261475</v>
      </c>
      <c r="LR20" s="452">
        <v>68.897518138261475</v>
      </c>
      <c r="LS20" s="452">
        <v>68.897518138261475</v>
      </c>
      <c r="LT20" s="452">
        <v>68.897518138261475</v>
      </c>
      <c r="LU20" s="452">
        <v>68.897518138261475</v>
      </c>
      <c r="LV20" s="452">
        <v>68.897518138261475</v>
      </c>
      <c r="LW20" s="452">
        <v>68.897518138261475</v>
      </c>
      <c r="LX20" s="452">
        <v>68.897518138261475</v>
      </c>
      <c r="LY20" s="452">
        <v>68.897518138261475</v>
      </c>
      <c r="LZ20" s="452">
        <v>68.897518138261475</v>
      </c>
      <c r="MA20" s="452">
        <v>68.897518138261475</v>
      </c>
      <c r="MB20" s="452">
        <v>68.897518138261475</v>
      </c>
      <c r="MC20" s="452">
        <v>68.897518138261475</v>
      </c>
      <c r="MD20" s="452">
        <v>68.897518138261475</v>
      </c>
      <c r="ME20" s="452">
        <v>68.897518138261475</v>
      </c>
      <c r="MF20" s="452">
        <v>68.897518138261475</v>
      </c>
      <c r="MG20" s="452">
        <v>68.897518138261475</v>
      </c>
      <c r="MH20" s="452">
        <v>68.897518138261475</v>
      </c>
      <c r="MI20" s="452">
        <v>68.897518138261475</v>
      </c>
      <c r="MJ20" s="452">
        <v>68.897518138261475</v>
      </c>
      <c r="MK20" s="452">
        <v>68.897518138261475</v>
      </c>
      <c r="ML20" s="452">
        <v>68.897518138261475</v>
      </c>
      <c r="MM20" s="452">
        <v>68.897518138261475</v>
      </c>
      <c r="MN20" s="452">
        <v>68.897518138261475</v>
      </c>
      <c r="MO20" s="452">
        <v>68.897518138261475</v>
      </c>
      <c r="MP20" s="452">
        <v>68.897518138261475</v>
      </c>
      <c r="MQ20" s="452">
        <v>68.897518138261475</v>
      </c>
      <c r="MR20" s="452">
        <v>68.897518138261475</v>
      </c>
      <c r="MS20" s="452">
        <v>68.897518138261475</v>
      </c>
      <c r="MT20" s="452">
        <v>68.897518138261475</v>
      </c>
      <c r="MU20" s="452">
        <v>68.897518138261475</v>
      </c>
      <c r="MV20" s="452">
        <v>68.897518138261475</v>
      </c>
      <c r="MW20" s="452">
        <v>68.897518138261475</v>
      </c>
      <c r="MX20" s="452">
        <v>68.897518138261475</v>
      </c>
      <c r="MY20" s="452">
        <v>68.897518138261475</v>
      </c>
      <c r="MZ20" s="452">
        <v>68.897518138261475</v>
      </c>
      <c r="NA20" s="452">
        <v>68.897518138261475</v>
      </c>
      <c r="NB20" s="452">
        <v>68.897518138261475</v>
      </c>
      <c r="NC20" s="452">
        <v>68.897518138261475</v>
      </c>
      <c r="ND20" s="452">
        <v>68.897518138261475</v>
      </c>
      <c r="NE20" s="452">
        <v>68.897518138261475</v>
      </c>
      <c r="NF20" s="452">
        <v>68.897518138261475</v>
      </c>
      <c r="NG20" s="452">
        <v>68.897518138261475</v>
      </c>
      <c r="NH20" s="452">
        <v>68.897518138261475</v>
      </c>
      <c r="NI20" s="452">
        <v>68.897518138261475</v>
      </c>
      <c r="NJ20" s="452">
        <v>68.897518138261475</v>
      </c>
      <c r="NK20" s="452">
        <v>68.897518138261475</v>
      </c>
      <c r="NL20" s="452">
        <v>68.897518138261475</v>
      </c>
      <c r="NM20" s="452">
        <v>68.897518138261475</v>
      </c>
      <c r="NN20" s="452">
        <v>68.897518138261475</v>
      </c>
      <c r="NO20" s="452">
        <v>68.897518138261475</v>
      </c>
      <c r="NP20" s="452">
        <v>68.897518138261475</v>
      </c>
      <c r="NQ20" s="452">
        <v>68.897518138261475</v>
      </c>
      <c r="NR20" s="452">
        <v>68.897518138261475</v>
      </c>
      <c r="NS20" s="452">
        <v>68.897518138261475</v>
      </c>
      <c r="NT20" s="452">
        <v>68.897518138261475</v>
      </c>
      <c r="NU20" s="452">
        <v>68.897518138261475</v>
      </c>
      <c r="NV20" s="452">
        <v>68.897518138261475</v>
      </c>
      <c r="NW20" s="452">
        <v>68.897518138261475</v>
      </c>
      <c r="NX20" s="452">
        <v>68.897518138261475</v>
      </c>
      <c r="NY20" s="452">
        <v>68.897518138261475</v>
      </c>
      <c r="NZ20" s="452">
        <v>68.897518138261475</v>
      </c>
      <c r="OA20" s="452">
        <v>68.897518138261475</v>
      </c>
      <c r="OB20" s="452">
        <v>68.897518138261475</v>
      </c>
    </row>
    <row r="21" spans="1:392" x14ac:dyDescent="0.25">
      <c r="A21" s="436">
        <v>11</v>
      </c>
      <c r="B21" s="436" t="s">
        <v>663</v>
      </c>
      <c r="C21" s="437">
        <v>10</v>
      </c>
      <c r="D21" s="438">
        <v>0</v>
      </c>
      <c r="E21" s="439"/>
      <c r="F21" s="438"/>
      <c r="G21" s="438"/>
      <c r="H21" s="438"/>
      <c r="I21" s="437">
        <v>380</v>
      </c>
      <c r="J21" s="440"/>
      <c r="K21" s="438"/>
      <c r="L21" s="438"/>
      <c r="M21" s="436"/>
      <c r="N21" s="441" t="s">
        <v>391</v>
      </c>
      <c r="O21" s="438"/>
      <c r="AE21" s="449">
        <f t="shared" si="1"/>
        <v>52.42871731690623</v>
      </c>
      <c r="AF21" s="450">
        <f t="shared" si="2"/>
        <v>161.94560865845321</v>
      </c>
      <c r="AG21" s="452">
        <v>328.96</v>
      </c>
      <c r="AH21" s="452">
        <v>328.96</v>
      </c>
      <c r="AI21" s="452">
        <v>267.18</v>
      </c>
      <c r="AJ21" s="452">
        <v>201.49</v>
      </c>
      <c r="AK21" s="452">
        <v>243.02</v>
      </c>
      <c r="AL21" s="452">
        <v>256.94</v>
      </c>
      <c r="AM21" s="452">
        <v>256.02999999999997</v>
      </c>
      <c r="AN21" s="452">
        <v>253.92</v>
      </c>
      <c r="AO21" s="452">
        <v>251.88</v>
      </c>
      <c r="AP21" s="452">
        <v>259.58999999999997</v>
      </c>
      <c r="AQ21" s="452">
        <v>280.62</v>
      </c>
      <c r="AR21" s="452">
        <v>328.96</v>
      </c>
      <c r="AS21" s="452">
        <v>328.96</v>
      </c>
      <c r="AT21" s="452">
        <v>328.96</v>
      </c>
      <c r="AU21" s="452">
        <v>267.18</v>
      </c>
      <c r="AV21" s="452">
        <v>201.49</v>
      </c>
      <c r="AW21" s="452">
        <v>243.02</v>
      </c>
      <c r="AX21" s="452">
        <v>256.94</v>
      </c>
      <c r="AY21" s="452">
        <v>256.02999999999997</v>
      </c>
      <c r="AZ21" s="452">
        <v>253.92</v>
      </c>
      <c r="BA21" s="452">
        <v>251.88</v>
      </c>
      <c r="BB21" s="452">
        <v>259.58999999999997</v>
      </c>
      <c r="BC21" s="452">
        <v>280.62</v>
      </c>
      <c r="BD21" s="452">
        <v>328.96</v>
      </c>
      <c r="BE21" s="452">
        <v>328.96</v>
      </c>
      <c r="BF21" s="452">
        <v>328.96</v>
      </c>
      <c r="BG21" s="452">
        <v>267.18</v>
      </c>
      <c r="BH21" s="452">
        <v>201.49</v>
      </c>
      <c r="BI21" s="452">
        <v>243.02</v>
      </c>
      <c r="BJ21" s="452">
        <v>256.94</v>
      </c>
      <c r="BK21" s="452">
        <v>256.02999999999997</v>
      </c>
      <c r="BL21" s="452">
        <v>253.92</v>
      </c>
      <c r="BM21" s="452">
        <v>251.88</v>
      </c>
      <c r="BN21" s="452">
        <v>259.58999999999997</v>
      </c>
      <c r="BO21" s="452">
        <v>280.62</v>
      </c>
      <c r="BP21" s="452">
        <v>328.96</v>
      </c>
      <c r="BQ21" s="452">
        <v>328.96</v>
      </c>
      <c r="BR21" s="452">
        <v>328.96</v>
      </c>
      <c r="BS21" s="452">
        <v>267.18</v>
      </c>
      <c r="BT21" s="452">
        <v>201.49</v>
      </c>
      <c r="BU21" s="452">
        <v>243.02</v>
      </c>
      <c r="BV21" s="452">
        <v>256.94</v>
      </c>
      <c r="BW21" s="452">
        <v>256.02999999999997</v>
      </c>
      <c r="BX21" s="452">
        <v>253.92</v>
      </c>
      <c r="BY21" s="452">
        <v>251.88</v>
      </c>
      <c r="BZ21" s="452">
        <v>259.58999999999997</v>
      </c>
      <c r="CA21" s="452">
        <v>280.62</v>
      </c>
      <c r="CB21" s="452">
        <v>328.96</v>
      </c>
      <c r="CC21" s="452">
        <v>328.96</v>
      </c>
      <c r="CD21" s="452">
        <v>328.96</v>
      </c>
      <c r="CE21" s="452">
        <v>267.18</v>
      </c>
      <c r="CF21" s="452">
        <v>201.49</v>
      </c>
      <c r="CG21" s="452">
        <v>243.02</v>
      </c>
      <c r="CH21" s="452">
        <v>256.94</v>
      </c>
      <c r="CI21" s="452">
        <v>256.02999999999997</v>
      </c>
      <c r="CJ21" s="452">
        <v>253.92</v>
      </c>
      <c r="CK21" s="452">
        <v>251.88</v>
      </c>
      <c r="CL21" s="452">
        <v>259.58999999999997</v>
      </c>
      <c r="CM21" s="452">
        <v>280.62</v>
      </c>
      <c r="CN21" s="452">
        <v>328.96</v>
      </c>
      <c r="CO21" s="452">
        <v>328.96</v>
      </c>
      <c r="CP21" s="452">
        <v>328.96</v>
      </c>
      <c r="CQ21" s="452">
        <v>267.18</v>
      </c>
      <c r="CR21" s="452">
        <v>201.49</v>
      </c>
      <c r="CS21" s="452">
        <v>243.02</v>
      </c>
      <c r="CT21" s="452">
        <v>256.94</v>
      </c>
      <c r="CU21" s="452">
        <v>256.02999999999997</v>
      </c>
      <c r="CV21" s="452">
        <v>253.92</v>
      </c>
      <c r="CW21" s="452">
        <v>251.88</v>
      </c>
      <c r="CX21" s="452">
        <v>259.58999999999997</v>
      </c>
      <c r="CY21" s="452">
        <v>280.62</v>
      </c>
      <c r="CZ21" s="452">
        <v>328.96</v>
      </c>
      <c r="DA21" s="452">
        <v>328.96</v>
      </c>
      <c r="DB21" s="452">
        <v>328.96</v>
      </c>
      <c r="DC21" s="452">
        <v>267.18</v>
      </c>
      <c r="DD21" s="452">
        <v>201.49</v>
      </c>
      <c r="DE21" s="452">
        <v>243.02</v>
      </c>
      <c r="DF21" s="452">
        <v>256.94</v>
      </c>
      <c r="DG21" s="452">
        <v>256.02999999999997</v>
      </c>
      <c r="DH21" s="452">
        <v>253.92</v>
      </c>
      <c r="DI21" s="452">
        <v>251.88</v>
      </c>
      <c r="DJ21" s="452">
        <v>259.58999999999997</v>
      </c>
      <c r="DK21" s="452">
        <v>280.62</v>
      </c>
      <c r="DL21" s="452">
        <v>328.96</v>
      </c>
      <c r="DM21" s="452">
        <v>328.96</v>
      </c>
      <c r="DN21" s="452">
        <v>328.96</v>
      </c>
      <c r="DO21" s="452">
        <v>267.18</v>
      </c>
      <c r="DP21" s="452">
        <v>201.49</v>
      </c>
      <c r="DQ21" s="452">
        <v>243.02</v>
      </c>
      <c r="DR21" s="452">
        <v>256.94</v>
      </c>
      <c r="DS21" s="452">
        <v>256.02999999999997</v>
      </c>
      <c r="DT21" s="452">
        <v>253.92</v>
      </c>
      <c r="DU21" s="452">
        <v>251.88</v>
      </c>
      <c r="DV21" s="452">
        <v>259.58999999999997</v>
      </c>
      <c r="DW21" s="452">
        <v>280.62</v>
      </c>
      <c r="DX21" s="452">
        <v>328.96</v>
      </c>
      <c r="DY21" s="452">
        <v>328.96</v>
      </c>
      <c r="DZ21" s="452">
        <v>328.96</v>
      </c>
      <c r="EA21" s="452">
        <v>267.18</v>
      </c>
      <c r="EB21" s="452">
        <v>201.49</v>
      </c>
      <c r="EC21" s="452">
        <v>243.02</v>
      </c>
      <c r="ED21" s="452">
        <v>256.94</v>
      </c>
      <c r="EE21" s="452">
        <v>256.02999999999997</v>
      </c>
      <c r="EF21" s="452">
        <v>253.92</v>
      </c>
      <c r="EG21" s="452">
        <v>251.88</v>
      </c>
      <c r="EH21" s="452">
        <v>259.58999999999997</v>
      </c>
      <c r="EI21" s="452">
        <v>280.62</v>
      </c>
      <c r="EJ21" s="452">
        <v>328.96</v>
      </c>
      <c r="EK21" s="452">
        <v>328.96</v>
      </c>
      <c r="EL21" s="452">
        <v>328.96</v>
      </c>
      <c r="EM21" s="452">
        <v>267.18</v>
      </c>
      <c r="EN21" s="452">
        <v>201.49</v>
      </c>
      <c r="EO21" s="452">
        <v>243.02</v>
      </c>
      <c r="EP21" s="452">
        <v>256.94</v>
      </c>
      <c r="EQ21" s="452">
        <v>256.02999999999997</v>
      </c>
      <c r="ER21" s="452">
        <v>253.92</v>
      </c>
      <c r="ES21" s="452">
        <v>251.88</v>
      </c>
      <c r="ET21" s="452">
        <v>259.58999999999997</v>
      </c>
      <c r="EU21" s="452">
        <v>280.62</v>
      </c>
      <c r="EV21" s="452">
        <v>328.96</v>
      </c>
      <c r="EW21" s="452">
        <v>328.96</v>
      </c>
      <c r="EX21" s="452">
        <v>328.96</v>
      </c>
      <c r="EY21" s="452">
        <v>267.18</v>
      </c>
      <c r="EZ21" s="452">
        <v>201.49</v>
      </c>
      <c r="FA21" s="452">
        <v>243.02</v>
      </c>
      <c r="FB21" s="452">
        <v>256.94</v>
      </c>
      <c r="FC21" s="452">
        <v>256.02999999999997</v>
      </c>
      <c r="FD21" s="452">
        <v>253.92</v>
      </c>
      <c r="FE21" s="452">
        <v>251.88</v>
      </c>
      <c r="FF21" s="452">
        <v>259.58999999999997</v>
      </c>
      <c r="FG21" s="452">
        <v>280.62</v>
      </c>
      <c r="FH21" s="452">
        <v>328.96</v>
      </c>
      <c r="FI21" s="452">
        <v>328.96</v>
      </c>
      <c r="FJ21" s="452">
        <v>328.96</v>
      </c>
      <c r="FK21" s="452">
        <v>267.18</v>
      </c>
      <c r="FL21" s="452">
        <v>201.49</v>
      </c>
      <c r="FM21" s="452">
        <v>243.02</v>
      </c>
      <c r="FN21" s="452">
        <v>256.94</v>
      </c>
      <c r="FO21" s="452">
        <v>256.02999999999997</v>
      </c>
      <c r="FP21" s="452">
        <v>253.92</v>
      </c>
      <c r="FQ21" s="452">
        <v>251.88</v>
      </c>
      <c r="FR21" s="452">
        <v>259.58999999999997</v>
      </c>
      <c r="FS21" s="452">
        <v>280.62</v>
      </c>
      <c r="FT21" s="452">
        <v>328.96</v>
      </c>
      <c r="FU21" s="452">
        <v>328.96</v>
      </c>
      <c r="FV21" s="452">
        <v>328.96</v>
      </c>
      <c r="FW21" s="452">
        <v>267.18</v>
      </c>
      <c r="FX21" s="452">
        <v>201.49</v>
      </c>
      <c r="FY21" s="452">
        <v>243.02</v>
      </c>
      <c r="FZ21" s="452">
        <v>256.94</v>
      </c>
      <c r="GA21" s="452">
        <v>256.02999999999997</v>
      </c>
      <c r="GB21" s="452">
        <v>253.92</v>
      </c>
      <c r="GC21" s="452">
        <v>251.88</v>
      </c>
      <c r="GD21" s="452">
        <v>259.58999999999997</v>
      </c>
      <c r="GE21" s="452">
        <v>280.62</v>
      </c>
      <c r="GF21" s="452">
        <v>328.96</v>
      </c>
      <c r="GG21" s="452">
        <v>328.96</v>
      </c>
      <c r="GH21" s="452">
        <v>328.96</v>
      </c>
      <c r="GI21" s="452">
        <v>267.18</v>
      </c>
      <c r="GJ21" s="452">
        <v>201.49</v>
      </c>
      <c r="GK21" s="452">
        <v>243.02</v>
      </c>
      <c r="GL21" s="452">
        <v>256.94</v>
      </c>
      <c r="GM21" s="452">
        <v>256.02999999999997</v>
      </c>
      <c r="GN21" s="452">
        <v>253.92</v>
      </c>
      <c r="GO21" s="452">
        <v>251.88</v>
      </c>
      <c r="GP21" s="452">
        <v>259.58999999999997</v>
      </c>
      <c r="GQ21" s="452">
        <v>280.62</v>
      </c>
      <c r="GR21" s="452">
        <v>328.96</v>
      </c>
      <c r="GS21" s="452">
        <v>328.96</v>
      </c>
      <c r="GT21" s="452">
        <v>328.96</v>
      </c>
      <c r="GU21" s="452">
        <v>267.18</v>
      </c>
      <c r="GV21" s="452">
        <v>201.49</v>
      </c>
      <c r="GW21" s="452">
        <v>243.02</v>
      </c>
      <c r="GX21" s="452">
        <v>256.94</v>
      </c>
      <c r="GY21" s="452">
        <v>256.02999999999997</v>
      </c>
      <c r="GZ21" s="452">
        <v>253.92</v>
      </c>
      <c r="HA21" s="452">
        <v>251.88</v>
      </c>
      <c r="HB21" s="452">
        <v>259.58999999999997</v>
      </c>
      <c r="HC21" s="452">
        <v>280.62</v>
      </c>
      <c r="HD21" s="452">
        <v>328.96</v>
      </c>
      <c r="HE21" s="452">
        <v>52.42871731690623</v>
      </c>
      <c r="HF21" s="452">
        <v>52.42871731690623</v>
      </c>
      <c r="HG21" s="452">
        <v>52.42871731690623</v>
      </c>
      <c r="HH21" s="452">
        <v>52.42871731690623</v>
      </c>
      <c r="HI21" s="452">
        <v>52.42871731690623</v>
      </c>
      <c r="HJ21" s="452">
        <v>52.42871731690623</v>
      </c>
      <c r="HK21" s="452">
        <v>52.42871731690623</v>
      </c>
      <c r="HL21" s="452">
        <v>52.42871731690623</v>
      </c>
      <c r="HM21" s="452">
        <v>52.42871731690623</v>
      </c>
      <c r="HN21" s="452">
        <v>52.42871731690623</v>
      </c>
      <c r="HO21" s="452">
        <v>52.42871731690623</v>
      </c>
      <c r="HP21" s="452">
        <v>52.42871731690623</v>
      </c>
      <c r="HQ21" s="452">
        <v>52.42871731690623</v>
      </c>
      <c r="HR21" s="452">
        <v>52.42871731690623</v>
      </c>
      <c r="HS21" s="452">
        <v>52.42871731690623</v>
      </c>
      <c r="HT21" s="452">
        <v>52.42871731690623</v>
      </c>
      <c r="HU21" s="452">
        <v>52.42871731690623</v>
      </c>
      <c r="HV21" s="452">
        <v>52.42871731690623</v>
      </c>
      <c r="HW21" s="452">
        <v>52.42871731690623</v>
      </c>
      <c r="HX21" s="452">
        <v>52.42871731690623</v>
      </c>
      <c r="HY21" s="452">
        <v>52.42871731690623</v>
      </c>
      <c r="HZ21" s="452">
        <v>52.42871731690623</v>
      </c>
      <c r="IA21" s="452">
        <v>52.42871731690623</v>
      </c>
      <c r="IB21" s="452">
        <v>52.42871731690623</v>
      </c>
      <c r="IC21" s="452">
        <v>52.42871731690623</v>
      </c>
      <c r="ID21" s="452">
        <v>52.42871731690623</v>
      </c>
      <c r="IE21" s="452">
        <v>52.42871731690623</v>
      </c>
      <c r="IF21" s="452">
        <v>52.42871731690623</v>
      </c>
      <c r="IG21" s="452">
        <v>52.42871731690623</v>
      </c>
      <c r="IH21" s="452">
        <v>52.42871731690623</v>
      </c>
      <c r="II21" s="452">
        <v>52.42871731690623</v>
      </c>
      <c r="IJ21" s="452">
        <v>52.42871731690623</v>
      </c>
      <c r="IK21" s="452">
        <v>52.42871731690623</v>
      </c>
      <c r="IL21" s="452">
        <v>52.42871731690623</v>
      </c>
      <c r="IM21" s="452">
        <v>52.42871731690623</v>
      </c>
      <c r="IN21" s="452">
        <v>52.42871731690623</v>
      </c>
      <c r="IO21" s="452">
        <v>52.42871731690623</v>
      </c>
      <c r="IP21" s="452">
        <v>52.42871731690623</v>
      </c>
      <c r="IQ21" s="452">
        <v>52.42871731690623</v>
      </c>
      <c r="IR21" s="452">
        <v>52.42871731690623</v>
      </c>
      <c r="IS21" s="452">
        <v>52.42871731690623</v>
      </c>
      <c r="IT21" s="452">
        <v>52.42871731690623</v>
      </c>
      <c r="IU21" s="452">
        <v>52.42871731690623</v>
      </c>
      <c r="IV21" s="452">
        <v>52.42871731690623</v>
      </c>
      <c r="IW21" s="452">
        <v>52.42871731690623</v>
      </c>
      <c r="IX21" s="452">
        <v>52.42871731690623</v>
      </c>
      <c r="IY21" s="452">
        <v>52.42871731690623</v>
      </c>
      <c r="IZ21" s="452">
        <v>52.42871731690623</v>
      </c>
      <c r="JA21" s="452">
        <v>52.42871731690623</v>
      </c>
      <c r="JB21" s="452">
        <v>52.42871731690623</v>
      </c>
      <c r="JC21" s="452">
        <v>52.42871731690623</v>
      </c>
      <c r="JD21" s="452">
        <v>52.42871731690623</v>
      </c>
      <c r="JE21" s="452">
        <v>52.42871731690623</v>
      </c>
      <c r="JF21" s="452">
        <v>52.42871731690623</v>
      </c>
      <c r="JG21" s="452">
        <v>52.42871731690623</v>
      </c>
      <c r="JH21" s="452">
        <v>52.42871731690623</v>
      </c>
      <c r="JI21" s="452">
        <v>52.42871731690623</v>
      </c>
      <c r="JJ21" s="452">
        <v>52.42871731690623</v>
      </c>
      <c r="JK21" s="452">
        <v>52.42871731690623</v>
      </c>
      <c r="JL21" s="452">
        <v>52.42871731690623</v>
      </c>
      <c r="JM21" s="452">
        <v>52.42871731690623</v>
      </c>
      <c r="JN21" s="452">
        <v>52.42871731690623</v>
      </c>
      <c r="JO21" s="452">
        <v>52.42871731690623</v>
      </c>
      <c r="JP21" s="452">
        <v>52.42871731690623</v>
      </c>
      <c r="JQ21" s="452">
        <v>52.42871731690623</v>
      </c>
      <c r="JR21" s="452">
        <v>52.42871731690623</v>
      </c>
      <c r="JS21" s="452">
        <v>52.42871731690623</v>
      </c>
      <c r="JT21" s="452">
        <v>52.42871731690623</v>
      </c>
      <c r="JU21" s="452">
        <v>52.42871731690623</v>
      </c>
      <c r="JV21" s="452">
        <v>52.42871731690623</v>
      </c>
      <c r="JW21" s="452">
        <v>52.42871731690623</v>
      </c>
      <c r="JX21" s="452">
        <v>52.42871731690623</v>
      </c>
      <c r="JY21" s="452">
        <v>52.42871731690623</v>
      </c>
      <c r="JZ21" s="452">
        <v>52.42871731690623</v>
      </c>
      <c r="KA21" s="452">
        <v>52.42871731690623</v>
      </c>
      <c r="KB21" s="452">
        <v>52.42871731690623</v>
      </c>
      <c r="KC21" s="452">
        <v>52.42871731690623</v>
      </c>
      <c r="KD21" s="452">
        <v>52.42871731690623</v>
      </c>
      <c r="KE21" s="452">
        <v>52.42871731690623</v>
      </c>
      <c r="KF21" s="452">
        <v>52.42871731690623</v>
      </c>
      <c r="KG21" s="452">
        <v>52.42871731690623</v>
      </c>
      <c r="KH21" s="452">
        <v>52.42871731690623</v>
      </c>
      <c r="KI21" s="452">
        <v>52.42871731690623</v>
      </c>
      <c r="KJ21" s="452">
        <v>52.42871731690623</v>
      </c>
      <c r="KK21" s="452">
        <v>52.42871731690623</v>
      </c>
      <c r="KL21" s="452">
        <v>52.42871731690623</v>
      </c>
      <c r="KM21" s="452">
        <v>52.42871731690623</v>
      </c>
      <c r="KN21" s="452">
        <v>52.42871731690623</v>
      </c>
      <c r="KO21" s="452">
        <v>52.42871731690623</v>
      </c>
      <c r="KP21" s="452">
        <v>52.42871731690623</v>
      </c>
      <c r="KQ21" s="452">
        <v>52.42871731690623</v>
      </c>
      <c r="KR21" s="452">
        <v>52.42871731690623</v>
      </c>
      <c r="KS21" s="452">
        <v>52.42871731690623</v>
      </c>
      <c r="KT21" s="452">
        <v>52.42871731690623</v>
      </c>
      <c r="KU21" s="452">
        <v>52.42871731690623</v>
      </c>
      <c r="KV21" s="452">
        <v>52.42871731690623</v>
      </c>
      <c r="KW21" s="452">
        <v>52.42871731690623</v>
      </c>
      <c r="KX21" s="452">
        <v>52.42871731690623</v>
      </c>
      <c r="KY21" s="452">
        <v>52.42871731690623</v>
      </c>
      <c r="KZ21" s="452">
        <v>52.42871731690623</v>
      </c>
      <c r="LA21" s="452">
        <v>52.42871731690623</v>
      </c>
      <c r="LB21" s="452">
        <v>52.42871731690623</v>
      </c>
      <c r="LC21" s="452">
        <v>52.42871731690623</v>
      </c>
      <c r="LD21" s="452">
        <v>52.42871731690623</v>
      </c>
      <c r="LE21" s="452">
        <v>52.42871731690623</v>
      </c>
      <c r="LF21" s="452">
        <v>52.42871731690623</v>
      </c>
      <c r="LG21" s="452">
        <v>52.42871731690623</v>
      </c>
      <c r="LH21" s="452">
        <v>52.42871731690623</v>
      </c>
      <c r="LI21" s="452">
        <v>52.42871731690623</v>
      </c>
      <c r="LJ21" s="452">
        <v>52.42871731690623</v>
      </c>
      <c r="LK21" s="452">
        <v>52.42871731690623</v>
      </c>
      <c r="LL21" s="452">
        <v>52.42871731690623</v>
      </c>
      <c r="LM21" s="452">
        <v>52.42871731690623</v>
      </c>
      <c r="LN21" s="452">
        <v>52.42871731690623</v>
      </c>
      <c r="LO21" s="452">
        <v>52.42871731690623</v>
      </c>
      <c r="LP21" s="452">
        <v>52.42871731690623</v>
      </c>
      <c r="LQ21" s="452">
        <v>52.42871731690623</v>
      </c>
      <c r="LR21" s="452">
        <v>52.42871731690623</v>
      </c>
      <c r="LS21" s="452">
        <v>52.42871731690623</v>
      </c>
      <c r="LT21" s="452">
        <v>52.42871731690623</v>
      </c>
      <c r="LU21" s="452">
        <v>52.42871731690623</v>
      </c>
      <c r="LV21" s="452">
        <v>52.42871731690623</v>
      </c>
      <c r="LW21" s="452">
        <v>52.42871731690623</v>
      </c>
      <c r="LX21" s="452">
        <v>52.42871731690623</v>
      </c>
      <c r="LY21" s="452">
        <v>52.42871731690623</v>
      </c>
      <c r="LZ21" s="452">
        <v>52.42871731690623</v>
      </c>
      <c r="MA21" s="452">
        <v>52.42871731690623</v>
      </c>
      <c r="MB21" s="452">
        <v>52.42871731690623</v>
      </c>
      <c r="MC21" s="452">
        <v>52.42871731690623</v>
      </c>
      <c r="MD21" s="452">
        <v>52.42871731690623</v>
      </c>
      <c r="ME21" s="452">
        <v>52.42871731690623</v>
      </c>
      <c r="MF21" s="452">
        <v>52.42871731690623</v>
      </c>
      <c r="MG21" s="452">
        <v>52.42871731690623</v>
      </c>
      <c r="MH21" s="452">
        <v>52.42871731690623</v>
      </c>
      <c r="MI21" s="452">
        <v>52.42871731690623</v>
      </c>
      <c r="MJ21" s="452">
        <v>52.42871731690623</v>
      </c>
      <c r="MK21" s="452">
        <v>52.42871731690623</v>
      </c>
      <c r="ML21" s="452">
        <v>52.42871731690623</v>
      </c>
      <c r="MM21" s="452">
        <v>52.42871731690623</v>
      </c>
      <c r="MN21" s="452">
        <v>52.42871731690623</v>
      </c>
      <c r="MO21" s="452">
        <v>52.42871731690623</v>
      </c>
      <c r="MP21" s="452">
        <v>52.42871731690623</v>
      </c>
      <c r="MQ21" s="452">
        <v>52.42871731690623</v>
      </c>
      <c r="MR21" s="452">
        <v>52.42871731690623</v>
      </c>
      <c r="MS21" s="452">
        <v>52.42871731690623</v>
      </c>
      <c r="MT21" s="452">
        <v>52.42871731690623</v>
      </c>
      <c r="MU21" s="452">
        <v>52.42871731690623</v>
      </c>
      <c r="MV21" s="452">
        <v>52.42871731690623</v>
      </c>
      <c r="MW21" s="452">
        <v>52.42871731690623</v>
      </c>
      <c r="MX21" s="452">
        <v>52.42871731690623</v>
      </c>
      <c r="MY21" s="452">
        <v>52.42871731690623</v>
      </c>
      <c r="MZ21" s="452">
        <v>52.42871731690623</v>
      </c>
      <c r="NA21" s="452">
        <v>52.42871731690623</v>
      </c>
      <c r="NB21" s="452">
        <v>52.42871731690623</v>
      </c>
      <c r="NC21" s="452">
        <v>52.42871731690623</v>
      </c>
      <c r="ND21" s="452">
        <v>52.42871731690623</v>
      </c>
      <c r="NE21" s="452">
        <v>52.42871731690623</v>
      </c>
      <c r="NF21" s="452">
        <v>52.42871731690623</v>
      </c>
      <c r="NG21" s="452">
        <v>52.42871731690623</v>
      </c>
      <c r="NH21" s="452">
        <v>52.42871731690623</v>
      </c>
      <c r="NI21" s="452">
        <v>52.42871731690623</v>
      </c>
      <c r="NJ21" s="452">
        <v>52.42871731690623</v>
      </c>
      <c r="NK21" s="452">
        <v>52.42871731690623</v>
      </c>
      <c r="NL21" s="452">
        <v>52.42871731690623</v>
      </c>
      <c r="NM21" s="452">
        <v>52.42871731690623</v>
      </c>
      <c r="NN21" s="452">
        <v>52.42871731690623</v>
      </c>
      <c r="NO21" s="452">
        <v>52.42871731690623</v>
      </c>
      <c r="NP21" s="452">
        <v>52.42871731690623</v>
      </c>
      <c r="NQ21" s="452">
        <v>52.42871731690623</v>
      </c>
      <c r="NR21" s="452">
        <v>52.42871731690623</v>
      </c>
      <c r="NS21" s="452">
        <v>52.42871731690623</v>
      </c>
      <c r="NT21" s="452">
        <v>52.42871731690623</v>
      </c>
      <c r="NU21" s="452">
        <v>52.42871731690623</v>
      </c>
      <c r="NV21" s="452">
        <v>52.42871731690623</v>
      </c>
      <c r="NW21" s="452">
        <v>52.42871731690623</v>
      </c>
      <c r="NX21" s="452">
        <v>52.42871731690623</v>
      </c>
      <c r="NY21" s="452">
        <v>52.42871731690623</v>
      </c>
      <c r="NZ21" s="452">
        <v>52.42871731690623</v>
      </c>
      <c r="OA21" s="452">
        <v>52.42871731690623</v>
      </c>
      <c r="OB21" s="452">
        <v>52.42871731690623</v>
      </c>
    </row>
    <row r="22" spans="1:392" x14ac:dyDescent="0.25">
      <c r="A22" s="436">
        <v>12</v>
      </c>
      <c r="B22" s="436" t="s">
        <v>664</v>
      </c>
      <c r="C22" s="437">
        <v>10</v>
      </c>
      <c r="D22" s="438">
        <v>0</v>
      </c>
      <c r="E22" s="439"/>
      <c r="F22" s="438"/>
      <c r="G22" s="438"/>
      <c r="H22" s="438"/>
      <c r="I22" s="437">
        <v>328</v>
      </c>
      <c r="J22" s="440"/>
      <c r="K22" s="438"/>
      <c r="L22" s="438"/>
      <c r="M22" s="436"/>
      <c r="N22" s="441" t="s">
        <v>391</v>
      </c>
      <c r="O22" s="438"/>
      <c r="AE22" s="449">
        <f t="shared" si="1"/>
        <v>134.78620876112251</v>
      </c>
      <c r="AF22" s="450">
        <f t="shared" si="2"/>
        <v>178.55643771389387</v>
      </c>
      <c r="AG22" s="452">
        <v>286.99</v>
      </c>
      <c r="AH22" s="452">
        <v>286.99</v>
      </c>
      <c r="AI22" s="452">
        <v>225.7</v>
      </c>
      <c r="AJ22" s="452">
        <v>170.51</v>
      </c>
      <c r="AK22" s="452">
        <v>199.26</v>
      </c>
      <c r="AL22" s="452">
        <v>201.79</v>
      </c>
      <c r="AM22" s="452">
        <v>196.52</v>
      </c>
      <c r="AN22" s="452">
        <v>192.35</v>
      </c>
      <c r="AO22" s="452">
        <v>188.51</v>
      </c>
      <c r="AP22" s="452">
        <v>207.18</v>
      </c>
      <c r="AQ22" s="452">
        <v>225.13</v>
      </c>
      <c r="AR22" s="452">
        <v>286.99</v>
      </c>
      <c r="AS22" s="452">
        <v>286.99</v>
      </c>
      <c r="AT22" s="452">
        <v>286.99</v>
      </c>
      <c r="AU22" s="452">
        <v>225.7</v>
      </c>
      <c r="AV22" s="452">
        <v>170.51</v>
      </c>
      <c r="AW22" s="452">
        <v>199.26</v>
      </c>
      <c r="AX22" s="452">
        <v>201.79</v>
      </c>
      <c r="AY22" s="452">
        <v>196.52</v>
      </c>
      <c r="AZ22" s="452">
        <v>192.35</v>
      </c>
      <c r="BA22" s="452">
        <v>188.51</v>
      </c>
      <c r="BB22" s="452">
        <v>207.18</v>
      </c>
      <c r="BC22" s="452">
        <v>225.13</v>
      </c>
      <c r="BD22" s="452">
        <v>286.99</v>
      </c>
      <c r="BE22" s="452">
        <v>286.99</v>
      </c>
      <c r="BF22" s="452">
        <v>286.99</v>
      </c>
      <c r="BG22" s="452">
        <v>225.7</v>
      </c>
      <c r="BH22" s="452">
        <v>170.51</v>
      </c>
      <c r="BI22" s="452">
        <v>199.26</v>
      </c>
      <c r="BJ22" s="452">
        <v>201.79</v>
      </c>
      <c r="BK22" s="452">
        <v>196.52</v>
      </c>
      <c r="BL22" s="452">
        <v>192.35</v>
      </c>
      <c r="BM22" s="452">
        <v>188.51</v>
      </c>
      <c r="BN22" s="452">
        <v>207.18</v>
      </c>
      <c r="BO22" s="452">
        <v>225.13</v>
      </c>
      <c r="BP22" s="452">
        <v>286.99</v>
      </c>
      <c r="BQ22" s="452">
        <v>286.99</v>
      </c>
      <c r="BR22" s="452">
        <v>286.99</v>
      </c>
      <c r="BS22" s="452">
        <v>225.7</v>
      </c>
      <c r="BT22" s="452">
        <v>170.51</v>
      </c>
      <c r="BU22" s="452">
        <v>199.26</v>
      </c>
      <c r="BV22" s="452">
        <v>201.79</v>
      </c>
      <c r="BW22" s="452">
        <v>196.52</v>
      </c>
      <c r="BX22" s="452">
        <v>192.35</v>
      </c>
      <c r="BY22" s="452">
        <v>188.51</v>
      </c>
      <c r="BZ22" s="452">
        <v>207.18</v>
      </c>
      <c r="CA22" s="452">
        <v>225.13</v>
      </c>
      <c r="CB22" s="452">
        <v>286.99</v>
      </c>
      <c r="CC22" s="452">
        <v>286.99</v>
      </c>
      <c r="CD22" s="452">
        <v>286.99</v>
      </c>
      <c r="CE22" s="452">
        <v>225.7</v>
      </c>
      <c r="CF22" s="452">
        <v>170.51</v>
      </c>
      <c r="CG22" s="452">
        <v>199.26</v>
      </c>
      <c r="CH22" s="452">
        <v>201.79</v>
      </c>
      <c r="CI22" s="452">
        <v>196.52</v>
      </c>
      <c r="CJ22" s="452">
        <v>192.35</v>
      </c>
      <c r="CK22" s="452">
        <v>188.51</v>
      </c>
      <c r="CL22" s="452">
        <v>207.18</v>
      </c>
      <c r="CM22" s="452">
        <v>225.13</v>
      </c>
      <c r="CN22" s="452">
        <v>286.99</v>
      </c>
      <c r="CO22" s="452">
        <v>286.99</v>
      </c>
      <c r="CP22" s="452">
        <v>286.99</v>
      </c>
      <c r="CQ22" s="452">
        <v>225.7</v>
      </c>
      <c r="CR22" s="452">
        <v>170.51</v>
      </c>
      <c r="CS22" s="452">
        <v>199.26</v>
      </c>
      <c r="CT22" s="452">
        <v>201.79</v>
      </c>
      <c r="CU22" s="452">
        <v>196.52</v>
      </c>
      <c r="CV22" s="452">
        <v>192.35</v>
      </c>
      <c r="CW22" s="452">
        <v>188.51</v>
      </c>
      <c r="CX22" s="452">
        <v>207.18</v>
      </c>
      <c r="CY22" s="452">
        <v>225.13</v>
      </c>
      <c r="CZ22" s="452">
        <v>286.99</v>
      </c>
      <c r="DA22" s="452">
        <v>286.99</v>
      </c>
      <c r="DB22" s="452">
        <v>286.99</v>
      </c>
      <c r="DC22" s="452">
        <v>225.7</v>
      </c>
      <c r="DD22" s="452">
        <v>170.51</v>
      </c>
      <c r="DE22" s="452">
        <v>199.26</v>
      </c>
      <c r="DF22" s="452">
        <v>201.79</v>
      </c>
      <c r="DG22" s="452">
        <v>196.52</v>
      </c>
      <c r="DH22" s="452">
        <v>192.35</v>
      </c>
      <c r="DI22" s="452">
        <v>188.51</v>
      </c>
      <c r="DJ22" s="452">
        <v>207.18</v>
      </c>
      <c r="DK22" s="452">
        <v>225.13</v>
      </c>
      <c r="DL22" s="452">
        <v>286.99</v>
      </c>
      <c r="DM22" s="452">
        <v>286.99</v>
      </c>
      <c r="DN22" s="452">
        <v>286.99</v>
      </c>
      <c r="DO22" s="452">
        <v>225.7</v>
      </c>
      <c r="DP22" s="452">
        <v>170.51</v>
      </c>
      <c r="DQ22" s="452">
        <v>199.26</v>
      </c>
      <c r="DR22" s="452">
        <v>201.79</v>
      </c>
      <c r="DS22" s="452">
        <v>196.52</v>
      </c>
      <c r="DT22" s="452">
        <v>192.35</v>
      </c>
      <c r="DU22" s="452">
        <v>188.51</v>
      </c>
      <c r="DV22" s="452">
        <v>207.18</v>
      </c>
      <c r="DW22" s="452">
        <v>225.13</v>
      </c>
      <c r="DX22" s="452">
        <v>286.99</v>
      </c>
      <c r="DY22" s="452">
        <v>286.99</v>
      </c>
      <c r="DZ22" s="452">
        <v>286.99</v>
      </c>
      <c r="EA22" s="452">
        <v>225.7</v>
      </c>
      <c r="EB22" s="452">
        <v>170.51</v>
      </c>
      <c r="EC22" s="452">
        <v>199.26</v>
      </c>
      <c r="ED22" s="452">
        <v>201.79</v>
      </c>
      <c r="EE22" s="452">
        <v>196.52</v>
      </c>
      <c r="EF22" s="452">
        <v>192.35</v>
      </c>
      <c r="EG22" s="452">
        <v>188.51</v>
      </c>
      <c r="EH22" s="452">
        <v>207.18</v>
      </c>
      <c r="EI22" s="452">
        <v>225.13</v>
      </c>
      <c r="EJ22" s="452">
        <v>286.99</v>
      </c>
      <c r="EK22" s="452">
        <v>286.99</v>
      </c>
      <c r="EL22" s="452">
        <v>286.99</v>
      </c>
      <c r="EM22" s="452">
        <v>225.7</v>
      </c>
      <c r="EN22" s="452">
        <v>170.51</v>
      </c>
      <c r="EO22" s="452">
        <v>199.26</v>
      </c>
      <c r="EP22" s="452">
        <v>201.79</v>
      </c>
      <c r="EQ22" s="452">
        <v>196.52</v>
      </c>
      <c r="ER22" s="452">
        <v>192.35</v>
      </c>
      <c r="ES22" s="452">
        <v>188.51</v>
      </c>
      <c r="ET22" s="452">
        <v>207.18</v>
      </c>
      <c r="EU22" s="452">
        <v>225.13</v>
      </c>
      <c r="EV22" s="452">
        <v>286.99</v>
      </c>
      <c r="EW22" s="452">
        <v>286.99</v>
      </c>
      <c r="EX22" s="452">
        <v>286.99</v>
      </c>
      <c r="EY22" s="452">
        <v>225.7</v>
      </c>
      <c r="EZ22" s="452">
        <v>170.51</v>
      </c>
      <c r="FA22" s="452">
        <v>199.26</v>
      </c>
      <c r="FB22" s="452">
        <v>201.79</v>
      </c>
      <c r="FC22" s="452">
        <v>196.52</v>
      </c>
      <c r="FD22" s="452">
        <v>192.35</v>
      </c>
      <c r="FE22" s="452">
        <v>188.51</v>
      </c>
      <c r="FF22" s="452">
        <v>207.18</v>
      </c>
      <c r="FG22" s="452">
        <v>225.13</v>
      </c>
      <c r="FH22" s="452">
        <v>286.99</v>
      </c>
      <c r="FI22" s="452">
        <v>286.99</v>
      </c>
      <c r="FJ22" s="452">
        <v>286.99</v>
      </c>
      <c r="FK22" s="452">
        <v>225.7</v>
      </c>
      <c r="FL22" s="452">
        <v>170.51</v>
      </c>
      <c r="FM22" s="452">
        <v>199.26</v>
      </c>
      <c r="FN22" s="452">
        <v>201.79</v>
      </c>
      <c r="FO22" s="452">
        <v>196.52</v>
      </c>
      <c r="FP22" s="452">
        <v>192.35</v>
      </c>
      <c r="FQ22" s="452">
        <v>188.51</v>
      </c>
      <c r="FR22" s="452">
        <v>207.18</v>
      </c>
      <c r="FS22" s="452">
        <v>225.13</v>
      </c>
      <c r="FT22" s="452">
        <v>286.99</v>
      </c>
      <c r="FU22" s="452">
        <v>286.99</v>
      </c>
      <c r="FV22" s="452">
        <v>286.99</v>
      </c>
      <c r="FW22" s="452">
        <v>225.7</v>
      </c>
      <c r="FX22" s="452">
        <v>170.51</v>
      </c>
      <c r="FY22" s="452">
        <v>199.26</v>
      </c>
      <c r="FZ22" s="452">
        <v>201.79</v>
      </c>
      <c r="GA22" s="452">
        <v>196.52</v>
      </c>
      <c r="GB22" s="452">
        <v>192.35</v>
      </c>
      <c r="GC22" s="452">
        <v>188.51</v>
      </c>
      <c r="GD22" s="452">
        <v>207.18</v>
      </c>
      <c r="GE22" s="452">
        <v>225.13</v>
      </c>
      <c r="GF22" s="452">
        <v>286.99</v>
      </c>
      <c r="GG22" s="452">
        <v>286.99</v>
      </c>
      <c r="GH22" s="452">
        <v>286.99</v>
      </c>
      <c r="GI22" s="452">
        <v>225.7</v>
      </c>
      <c r="GJ22" s="452">
        <v>170.51</v>
      </c>
      <c r="GK22" s="452">
        <v>199.26</v>
      </c>
      <c r="GL22" s="452">
        <v>201.79</v>
      </c>
      <c r="GM22" s="452">
        <v>196.52</v>
      </c>
      <c r="GN22" s="452">
        <v>192.35</v>
      </c>
      <c r="GO22" s="452">
        <v>188.51</v>
      </c>
      <c r="GP22" s="452">
        <v>207.18</v>
      </c>
      <c r="GQ22" s="452">
        <v>225.13</v>
      </c>
      <c r="GR22" s="452">
        <v>286.99</v>
      </c>
      <c r="GS22" s="452">
        <v>286.99</v>
      </c>
      <c r="GT22" s="452">
        <v>286.99</v>
      </c>
      <c r="GU22" s="452">
        <v>225.7</v>
      </c>
      <c r="GV22" s="452">
        <v>170.51</v>
      </c>
      <c r="GW22" s="452">
        <v>199.26</v>
      </c>
      <c r="GX22" s="452">
        <v>201.79</v>
      </c>
      <c r="GY22" s="452">
        <v>196.52</v>
      </c>
      <c r="GZ22" s="452">
        <v>192.35</v>
      </c>
      <c r="HA22" s="452">
        <v>188.51</v>
      </c>
      <c r="HB22" s="452">
        <v>207.18</v>
      </c>
      <c r="HC22" s="452">
        <v>225.13</v>
      </c>
      <c r="HD22" s="452">
        <v>286.99</v>
      </c>
      <c r="HE22" s="452">
        <v>134.78620876112251</v>
      </c>
      <c r="HF22" s="452">
        <v>134.78620876112251</v>
      </c>
      <c r="HG22" s="452">
        <v>134.78620876112251</v>
      </c>
      <c r="HH22" s="452">
        <v>134.78620876112251</v>
      </c>
      <c r="HI22" s="452">
        <v>134.78620876112251</v>
      </c>
      <c r="HJ22" s="452">
        <v>134.78620876112251</v>
      </c>
      <c r="HK22" s="452">
        <v>134.78620876112251</v>
      </c>
      <c r="HL22" s="452">
        <v>134.78620876112251</v>
      </c>
      <c r="HM22" s="452">
        <v>134.78620876112251</v>
      </c>
      <c r="HN22" s="452">
        <v>134.78620876112251</v>
      </c>
      <c r="HO22" s="452">
        <v>134.78620876112251</v>
      </c>
      <c r="HP22" s="452">
        <v>134.78620876112251</v>
      </c>
      <c r="HQ22" s="452">
        <v>134.78620876112251</v>
      </c>
      <c r="HR22" s="452">
        <v>134.78620876112251</v>
      </c>
      <c r="HS22" s="452">
        <v>134.78620876112251</v>
      </c>
      <c r="HT22" s="452">
        <v>134.78620876112251</v>
      </c>
      <c r="HU22" s="452">
        <v>134.78620876112251</v>
      </c>
      <c r="HV22" s="452">
        <v>134.78620876112251</v>
      </c>
      <c r="HW22" s="452">
        <v>134.78620876112251</v>
      </c>
      <c r="HX22" s="452">
        <v>134.78620876112251</v>
      </c>
      <c r="HY22" s="452">
        <v>134.78620876112251</v>
      </c>
      <c r="HZ22" s="452">
        <v>134.78620876112251</v>
      </c>
      <c r="IA22" s="452">
        <v>134.78620876112251</v>
      </c>
      <c r="IB22" s="452">
        <v>134.78620876112251</v>
      </c>
      <c r="IC22" s="452">
        <v>134.78620876112251</v>
      </c>
      <c r="ID22" s="452">
        <v>134.78620876112251</v>
      </c>
      <c r="IE22" s="452">
        <v>134.78620876112251</v>
      </c>
      <c r="IF22" s="452">
        <v>134.78620876112251</v>
      </c>
      <c r="IG22" s="452">
        <v>134.78620876112251</v>
      </c>
      <c r="IH22" s="452">
        <v>134.78620876112251</v>
      </c>
      <c r="II22" s="452">
        <v>134.78620876112251</v>
      </c>
      <c r="IJ22" s="452">
        <v>134.78620876112251</v>
      </c>
      <c r="IK22" s="452">
        <v>134.78620876112251</v>
      </c>
      <c r="IL22" s="452">
        <v>134.78620876112251</v>
      </c>
      <c r="IM22" s="452">
        <v>134.78620876112251</v>
      </c>
      <c r="IN22" s="452">
        <v>134.78620876112251</v>
      </c>
      <c r="IO22" s="452">
        <v>134.78620876112251</v>
      </c>
      <c r="IP22" s="452">
        <v>134.78620876112251</v>
      </c>
      <c r="IQ22" s="452">
        <v>134.78620876112251</v>
      </c>
      <c r="IR22" s="452">
        <v>134.78620876112251</v>
      </c>
      <c r="IS22" s="452">
        <v>134.78620876112251</v>
      </c>
      <c r="IT22" s="452">
        <v>134.78620876112251</v>
      </c>
      <c r="IU22" s="452">
        <v>134.78620876112251</v>
      </c>
      <c r="IV22" s="452">
        <v>134.78620876112251</v>
      </c>
      <c r="IW22" s="452">
        <v>134.78620876112251</v>
      </c>
      <c r="IX22" s="452">
        <v>134.78620876112251</v>
      </c>
      <c r="IY22" s="452">
        <v>134.78620876112251</v>
      </c>
      <c r="IZ22" s="452">
        <v>134.78620876112251</v>
      </c>
      <c r="JA22" s="452">
        <v>134.78620876112251</v>
      </c>
      <c r="JB22" s="452">
        <v>134.78620876112251</v>
      </c>
      <c r="JC22" s="452">
        <v>134.78620876112251</v>
      </c>
      <c r="JD22" s="452">
        <v>134.78620876112251</v>
      </c>
      <c r="JE22" s="452">
        <v>134.78620876112251</v>
      </c>
      <c r="JF22" s="452">
        <v>134.78620876112251</v>
      </c>
      <c r="JG22" s="452">
        <v>134.78620876112251</v>
      </c>
      <c r="JH22" s="452">
        <v>134.78620876112251</v>
      </c>
      <c r="JI22" s="452">
        <v>134.78620876112251</v>
      </c>
      <c r="JJ22" s="452">
        <v>134.78620876112251</v>
      </c>
      <c r="JK22" s="452">
        <v>134.78620876112251</v>
      </c>
      <c r="JL22" s="452">
        <v>134.78620876112251</v>
      </c>
      <c r="JM22" s="452">
        <v>134.78620876112251</v>
      </c>
      <c r="JN22" s="452">
        <v>134.78620876112251</v>
      </c>
      <c r="JO22" s="452">
        <v>134.78620876112251</v>
      </c>
      <c r="JP22" s="452">
        <v>134.78620876112251</v>
      </c>
      <c r="JQ22" s="452">
        <v>134.78620876112251</v>
      </c>
      <c r="JR22" s="452">
        <v>134.78620876112251</v>
      </c>
      <c r="JS22" s="452">
        <v>134.78620876112251</v>
      </c>
      <c r="JT22" s="452">
        <v>134.78620876112251</v>
      </c>
      <c r="JU22" s="452">
        <v>134.78620876112251</v>
      </c>
      <c r="JV22" s="452">
        <v>134.78620876112251</v>
      </c>
      <c r="JW22" s="452">
        <v>134.78620876112251</v>
      </c>
      <c r="JX22" s="452">
        <v>134.78620876112251</v>
      </c>
      <c r="JY22" s="452">
        <v>134.78620876112251</v>
      </c>
      <c r="JZ22" s="452">
        <v>134.78620876112251</v>
      </c>
      <c r="KA22" s="452">
        <v>134.78620876112251</v>
      </c>
      <c r="KB22" s="452">
        <v>134.78620876112251</v>
      </c>
      <c r="KC22" s="452">
        <v>134.78620876112251</v>
      </c>
      <c r="KD22" s="452">
        <v>134.78620876112251</v>
      </c>
      <c r="KE22" s="452">
        <v>134.78620876112251</v>
      </c>
      <c r="KF22" s="452">
        <v>134.78620876112251</v>
      </c>
      <c r="KG22" s="452">
        <v>134.78620876112251</v>
      </c>
      <c r="KH22" s="452">
        <v>134.78620876112251</v>
      </c>
      <c r="KI22" s="452">
        <v>134.78620876112251</v>
      </c>
      <c r="KJ22" s="452">
        <v>134.78620876112251</v>
      </c>
      <c r="KK22" s="452">
        <v>134.78620876112251</v>
      </c>
      <c r="KL22" s="452">
        <v>134.78620876112251</v>
      </c>
      <c r="KM22" s="452">
        <v>134.78620876112251</v>
      </c>
      <c r="KN22" s="452">
        <v>134.78620876112251</v>
      </c>
      <c r="KO22" s="452">
        <v>134.78620876112251</v>
      </c>
      <c r="KP22" s="452">
        <v>134.78620876112251</v>
      </c>
      <c r="KQ22" s="452">
        <v>134.78620876112251</v>
      </c>
      <c r="KR22" s="452">
        <v>134.78620876112251</v>
      </c>
      <c r="KS22" s="452">
        <v>134.78620876112251</v>
      </c>
      <c r="KT22" s="452">
        <v>134.78620876112251</v>
      </c>
      <c r="KU22" s="452">
        <v>134.78620876112251</v>
      </c>
      <c r="KV22" s="452">
        <v>134.78620876112251</v>
      </c>
      <c r="KW22" s="452">
        <v>134.78620876112251</v>
      </c>
      <c r="KX22" s="452">
        <v>134.78620876112251</v>
      </c>
      <c r="KY22" s="452">
        <v>134.78620876112251</v>
      </c>
      <c r="KZ22" s="452">
        <v>134.78620876112251</v>
      </c>
      <c r="LA22" s="452">
        <v>134.78620876112251</v>
      </c>
      <c r="LB22" s="452">
        <v>134.78620876112251</v>
      </c>
      <c r="LC22" s="452">
        <v>134.78620876112251</v>
      </c>
      <c r="LD22" s="452">
        <v>134.78620876112251</v>
      </c>
      <c r="LE22" s="452">
        <v>134.78620876112251</v>
      </c>
      <c r="LF22" s="452">
        <v>134.78620876112251</v>
      </c>
      <c r="LG22" s="452">
        <v>134.78620876112251</v>
      </c>
      <c r="LH22" s="452">
        <v>134.78620876112251</v>
      </c>
      <c r="LI22" s="452">
        <v>134.78620876112251</v>
      </c>
      <c r="LJ22" s="452">
        <v>134.78620876112251</v>
      </c>
      <c r="LK22" s="452">
        <v>134.78620876112251</v>
      </c>
      <c r="LL22" s="452">
        <v>134.78620876112251</v>
      </c>
      <c r="LM22" s="452">
        <v>134.78620876112251</v>
      </c>
      <c r="LN22" s="452">
        <v>134.78620876112251</v>
      </c>
      <c r="LO22" s="452">
        <v>134.78620876112251</v>
      </c>
      <c r="LP22" s="452">
        <v>134.78620876112251</v>
      </c>
      <c r="LQ22" s="452">
        <v>134.78620876112251</v>
      </c>
      <c r="LR22" s="452">
        <v>134.78620876112251</v>
      </c>
      <c r="LS22" s="452">
        <v>134.78620876112251</v>
      </c>
      <c r="LT22" s="452">
        <v>134.78620876112251</v>
      </c>
      <c r="LU22" s="452">
        <v>134.78620876112251</v>
      </c>
      <c r="LV22" s="452">
        <v>134.78620876112251</v>
      </c>
      <c r="LW22" s="452">
        <v>134.78620876112251</v>
      </c>
      <c r="LX22" s="452">
        <v>134.78620876112251</v>
      </c>
      <c r="LY22" s="452">
        <v>134.78620876112251</v>
      </c>
      <c r="LZ22" s="452">
        <v>134.78620876112251</v>
      </c>
      <c r="MA22" s="452">
        <v>134.78620876112251</v>
      </c>
      <c r="MB22" s="452">
        <v>134.78620876112251</v>
      </c>
      <c r="MC22" s="452">
        <v>134.78620876112251</v>
      </c>
      <c r="MD22" s="452">
        <v>134.78620876112251</v>
      </c>
      <c r="ME22" s="452">
        <v>134.78620876112251</v>
      </c>
      <c r="MF22" s="452">
        <v>134.78620876112251</v>
      </c>
      <c r="MG22" s="452">
        <v>134.78620876112251</v>
      </c>
      <c r="MH22" s="452">
        <v>134.78620876112251</v>
      </c>
      <c r="MI22" s="452">
        <v>134.78620876112251</v>
      </c>
      <c r="MJ22" s="452">
        <v>134.78620876112251</v>
      </c>
      <c r="MK22" s="452">
        <v>134.78620876112251</v>
      </c>
      <c r="ML22" s="452">
        <v>134.78620876112251</v>
      </c>
      <c r="MM22" s="452">
        <v>134.78620876112251</v>
      </c>
      <c r="MN22" s="452">
        <v>134.78620876112251</v>
      </c>
      <c r="MO22" s="452">
        <v>134.78620876112251</v>
      </c>
      <c r="MP22" s="452">
        <v>134.78620876112251</v>
      </c>
      <c r="MQ22" s="452">
        <v>134.78620876112251</v>
      </c>
      <c r="MR22" s="452">
        <v>134.78620876112251</v>
      </c>
      <c r="MS22" s="452">
        <v>134.78620876112251</v>
      </c>
      <c r="MT22" s="452">
        <v>134.78620876112251</v>
      </c>
      <c r="MU22" s="452">
        <v>134.78620876112251</v>
      </c>
      <c r="MV22" s="452">
        <v>134.78620876112251</v>
      </c>
      <c r="MW22" s="452">
        <v>134.78620876112251</v>
      </c>
      <c r="MX22" s="452">
        <v>134.78620876112251</v>
      </c>
      <c r="MY22" s="452">
        <v>134.78620876112251</v>
      </c>
      <c r="MZ22" s="452">
        <v>134.78620876112251</v>
      </c>
      <c r="NA22" s="452">
        <v>134.78620876112251</v>
      </c>
      <c r="NB22" s="452">
        <v>134.78620876112251</v>
      </c>
      <c r="NC22" s="452">
        <v>134.78620876112251</v>
      </c>
      <c r="ND22" s="452">
        <v>134.78620876112251</v>
      </c>
      <c r="NE22" s="452">
        <v>134.78620876112251</v>
      </c>
      <c r="NF22" s="452">
        <v>134.78620876112251</v>
      </c>
      <c r="NG22" s="452">
        <v>134.78620876112251</v>
      </c>
      <c r="NH22" s="452">
        <v>134.78620876112251</v>
      </c>
      <c r="NI22" s="452">
        <v>134.78620876112251</v>
      </c>
      <c r="NJ22" s="452">
        <v>134.78620876112251</v>
      </c>
      <c r="NK22" s="452">
        <v>134.78620876112251</v>
      </c>
      <c r="NL22" s="452">
        <v>134.78620876112251</v>
      </c>
      <c r="NM22" s="452">
        <v>134.78620876112251</v>
      </c>
      <c r="NN22" s="452">
        <v>134.78620876112251</v>
      </c>
      <c r="NO22" s="452">
        <v>134.78620876112251</v>
      </c>
      <c r="NP22" s="452">
        <v>134.78620876112251</v>
      </c>
      <c r="NQ22" s="452">
        <v>134.78620876112251</v>
      </c>
      <c r="NR22" s="452">
        <v>134.78620876112251</v>
      </c>
      <c r="NS22" s="452">
        <v>134.78620876112251</v>
      </c>
      <c r="NT22" s="452">
        <v>134.78620876112251</v>
      </c>
      <c r="NU22" s="452">
        <v>134.78620876112251</v>
      </c>
      <c r="NV22" s="452">
        <v>134.78620876112251</v>
      </c>
      <c r="NW22" s="452">
        <v>134.78620876112251</v>
      </c>
      <c r="NX22" s="452">
        <v>134.78620876112251</v>
      </c>
      <c r="NY22" s="452">
        <v>134.78620876112251</v>
      </c>
      <c r="NZ22" s="452">
        <v>134.78620876112251</v>
      </c>
      <c r="OA22" s="452">
        <v>134.78620876112251</v>
      </c>
      <c r="OB22" s="452">
        <v>134.78620876112251</v>
      </c>
    </row>
    <row r="23" spans="1:392" x14ac:dyDescent="0.25">
      <c r="A23" s="436">
        <v>54</v>
      </c>
      <c r="B23" s="436" t="s">
        <v>665</v>
      </c>
      <c r="C23" s="437">
        <v>2</v>
      </c>
      <c r="D23" s="438">
        <v>0</v>
      </c>
      <c r="E23" s="439"/>
      <c r="F23" s="438"/>
      <c r="G23" s="442"/>
      <c r="H23" s="438"/>
      <c r="I23" s="437">
        <v>62</v>
      </c>
      <c r="J23" s="440"/>
      <c r="K23" s="438"/>
      <c r="L23" s="438"/>
      <c r="M23" s="442"/>
      <c r="N23" s="441"/>
      <c r="O23" s="438"/>
      <c r="AE23" s="449">
        <f t="shared" ref="AE23:AE67" si="3">MIN(AG23:OB23)</f>
        <v>21.06</v>
      </c>
      <c r="AF23" s="450">
        <f t="shared" ref="AF23:AF67" si="4">AVERAGE(AG23:OB23)</f>
        <v>248.1545116358659</v>
      </c>
      <c r="AG23" s="452">
        <v>57.56</v>
      </c>
      <c r="AH23" s="452">
        <v>44.09</v>
      </c>
      <c r="AI23" s="452">
        <v>48.02</v>
      </c>
      <c r="AJ23" s="452">
        <v>46.88</v>
      </c>
      <c r="AK23" s="452">
        <v>32.24</v>
      </c>
      <c r="AL23" s="452">
        <v>28.16</v>
      </c>
      <c r="AM23" s="452">
        <v>21.06</v>
      </c>
      <c r="AN23" s="452">
        <v>24.47</v>
      </c>
      <c r="AO23" s="452">
        <v>21.85</v>
      </c>
      <c r="AP23" s="452">
        <v>57.56</v>
      </c>
      <c r="AQ23" s="452">
        <v>57.56</v>
      </c>
      <c r="AR23" s="452">
        <v>53.49</v>
      </c>
      <c r="AS23" s="452">
        <v>57.56</v>
      </c>
      <c r="AT23" s="452">
        <v>44.09</v>
      </c>
      <c r="AU23" s="452">
        <v>48.02</v>
      </c>
      <c r="AV23" s="452">
        <v>46.88</v>
      </c>
      <c r="AW23" s="452">
        <v>32.24</v>
      </c>
      <c r="AX23" s="452">
        <v>28.16</v>
      </c>
      <c r="AY23" s="452">
        <v>21.06</v>
      </c>
      <c r="AZ23" s="452">
        <v>24.47</v>
      </c>
      <c r="BA23" s="452">
        <v>21.85</v>
      </c>
      <c r="BB23" s="452">
        <v>57.56</v>
      </c>
      <c r="BC23" s="452">
        <v>57.56</v>
      </c>
      <c r="BD23" s="452">
        <v>53.49</v>
      </c>
      <c r="BE23" s="452">
        <v>57.56</v>
      </c>
      <c r="BF23" s="452">
        <v>44.09</v>
      </c>
      <c r="BG23" s="452">
        <v>48.02</v>
      </c>
      <c r="BH23" s="452">
        <v>46.88</v>
      </c>
      <c r="BI23" s="452">
        <v>32.24</v>
      </c>
      <c r="BJ23" s="452">
        <v>28.16</v>
      </c>
      <c r="BK23" s="452">
        <v>21.06</v>
      </c>
      <c r="BL23" s="452">
        <v>24.47</v>
      </c>
      <c r="BM23" s="452">
        <v>21.85</v>
      </c>
      <c r="BN23" s="452">
        <v>57.56</v>
      </c>
      <c r="BO23" s="452">
        <v>57.56</v>
      </c>
      <c r="BP23" s="452">
        <v>53.49</v>
      </c>
      <c r="BQ23" s="452">
        <v>57.56</v>
      </c>
      <c r="BR23" s="452">
        <v>44.09</v>
      </c>
      <c r="BS23" s="452">
        <v>48.02</v>
      </c>
      <c r="BT23" s="452">
        <v>46.88</v>
      </c>
      <c r="BU23" s="452">
        <v>32.24</v>
      </c>
      <c r="BV23" s="452">
        <v>28.16</v>
      </c>
      <c r="BW23" s="452">
        <v>21.06</v>
      </c>
      <c r="BX23" s="452">
        <v>24.47</v>
      </c>
      <c r="BY23" s="452">
        <v>21.85</v>
      </c>
      <c r="BZ23" s="452">
        <v>57.56</v>
      </c>
      <c r="CA23" s="452">
        <v>57.56</v>
      </c>
      <c r="CB23" s="452">
        <v>53.49</v>
      </c>
      <c r="CC23" s="452">
        <v>57.56</v>
      </c>
      <c r="CD23" s="452">
        <v>44.09</v>
      </c>
      <c r="CE23" s="452">
        <v>48.02</v>
      </c>
      <c r="CF23" s="452">
        <v>46.88</v>
      </c>
      <c r="CG23" s="452">
        <v>32.24</v>
      </c>
      <c r="CH23" s="452">
        <v>28.16</v>
      </c>
      <c r="CI23" s="452">
        <v>21.06</v>
      </c>
      <c r="CJ23" s="452">
        <v>24.47</v>
      </c>
      <c r="CK23" s="452">
        <v>21.85</v>
      </c>
      <c r="CL23" s="452">
        <v>57.56</v>
      </c>
      <c r="CM23" s="452">
        <v>57.56</v>
      </c>
      <c r="CN23" s="452">
        <v>53.49</v>
      </c>
      <c r="CO23" s="452">
        <v>57.56</v>
      </c>
      <c r="CP23" s="452">
        <v>44.09</v>
      </c>
      <c r="CQ23" s="452">
        <v>48.02</v>
      </c>
      <c r="CR23" s="452">
        <v>46.88</v>
      </c>
      <c r="CS23" s="452">
        <v>32.24</v>
      </c>
      <c r="CT23" s="452">
        <v>28.16</v>
      </c>
      <c r="CU23" s="452">
        <v>21.06</v>
      </c>
      <c r="CV23" s="452">
        <v>24.47</v>
      </c>
      <c r="CW23" s="452">
        <v>21.85</v>
      </c>
      <c r="CX23" s="452">
        <v>57.56</v>
      </c>
      <c r="CY23" s="452">
        <v>57.56</v>
      </c>
      <c r="CZ23" s="452">
        <v>53.49</v>
      </c>
      <c r="DA23" s="452">
        <v>57.56</v>
      </c>
      <c r="DB23" s="452">
        <v>44.09</v>
      </c>
      <c r="DC23" s="452">
        <v>48.02</v>
      </c>
      <c r="DD23" s="452">
        <v>46.88</v>
      </c>
      <c r="DE23" s="452">
        <v>32.24</v>
      </c>
      <c r="DF23" s="452">
        <v>28.16</v>
      </c>
      <c r="DG23" s="452">
        <v>21.06</v>
      </c>
      <c r="DH23" s="452">
        <v>24.47</v>
      </c>
      <c r="DI23" s="452">
        <v>21.85</v>
      </c>
      <c r="DJ23" s="452">
        <v>57.56</v>
      </c>
      <c r="DK23" s="452">
        <v>57.56</v>
      </c>
      <c r="DL23" s="452">
        <v>53.49</v>
      </c>
      <c r="DM23" s="452">
        <v>57.56</v>
      </c>
      <c r="DN23" s="452">
        <v>44.09</v>
      </c>
      <c r="DO23" s="452">
        <v>48.02</v>
      </c>
      <c r="DP23" s="452">
        <v>46.88</v>
      </c>
      <c r="DQ23" s="452">
        <v>32.24</v>
      </c>
      <c r="DR23" s="452">
        <v>28.16</v>
      </c>
      <c r="DS23" s="452">
        <v>21.06</v>
      </c>
      <c r="DT23" s="452">
        <v>24.47</v>
      </c>
      <c r="DU23" s="452">
        <v>21.85</v>
      </c>
      <c r="DV23" s="452">
        <v>57.56</v>
      </c>
      <c r="DW23" s="452">
        <v>57.56</v>
      </c>
      <c r="DX23" s="452">
        <v>53.49</v>
      </c>
      <c r="DY23" s="452">
        <v>57.56</v>
      </c>
      <c r="DZ23" s="452">
        <v>44.09</v>
      </c>
      <c r="EA23" s="452">
        <v>48.02</v>
      </c>
      <c r="EB23" s="452">
        <v>46.88</v>
      </c>
      <c r="EC23" s="452">
        <v>32.24</v>
      </c>
      <c r="ED23" s="452">
        <v>28.16</v>
      </c>
      <c r="EE23" s="452">
        <v>21.06</v>
      </c>
      <c r="EF23" s="452">
        <v>24.47</v>
      </c>
      <c r="EG23" s="452">
        <v>21.85</v>
      </c>
      <c r="EH23" s="452">
        <v>57.56</v>
      </c>
      <c r="EI23" s="452">
        <v>57.56</v>
      </c>
      <c r="EJ23" s="452">
        <v>53.49</v>
      </c>
      <c r="EK23" s="452">
        <v>57.56</v>
      </c>
      <c r="EL23" s="452">
        <v>44.09</v>
      </c>
      <c r="EM23" s="452">
        <v>48.02</v>
      </c>
      <c r="EN23" s="452">
        <v>46.88</v>
      </c>
      <c r="EO23" s="452">
        <v>32.24</v>
      </c>
      <c r="EP23" s="452">
        <v>28.16</v>
      </c>
      <c r="EQ23" s="452">
        <v>21.06</v>
      </c>
      <c r="ER23" s="452">
        <v>24.47</v>
      </c>
      <c r="ES23" s="452">
        <v>21.85</v>
      </c>
      <c r="ET23" s="452">
        <v>57.56</v>
      </c>
      <c r="EU23" s="452">
        <v>57.56</v>
      </c>
      <c r="EV23" s="452">
        <v>53.49</v>
      </c>
      <c r="EW23" s="452">
        <v>57.56</v>
      </c>
      <c r="EX23" s="452">
        <v>44.09</v>
      </c>
      <c r="EY23" s="452">
        <v>48.02</v>
      </c>
      <c r="EZ23" s="452">
        <v>46.88</v>
      </c>
      <c r="FA23" s="452">
        <v>32.24</v>
      </c>
      <c r="FB23" s="452">
        <v>28.16</v>
      </c>
      <c r="FC23" s="452">
        <v>21.06</v>
      </c>
      <c r="FD23" s="452">
        <v>24.47</v>
      </c>
      <c r="FE23" s="452">
        <v>21.85</v>
      </c>
      <c r="FF23" s="452">
        <v>57.56</v>
      </c>
      <c r="FG23" s="452">
        <v>57.56</v>
      </c>
      <c r="FH23" s="452">
        <v>53.49</v>
      </c>
      <c r="FI23" s="452">
        <v>57.56</v>
      </c>
      <c r="FJ23" s="452">
        <v>44.09</v>
      </c>
      <c r="FK23" s="452">
        <v>48.02</v>
      </c>
      <c r="FL23" s="452">
        <v>46.88</v>
      </c>
      <c r="FM23" s="452">
        <v>32.24</v>
      </c>
      <c r="FN23" s="452">
        <v>28.16</v>
      </c>
      <c r="FO23" s="452">
        <v>21.06</v>
      </c>
      <c r="FP23" s="452">
        <v>24.47</v>
      </c>
      <c r="FQ23" s="452">
        <v>21.85</v>
      </c>
      <c r="FR23" s="452">
        <v>57.56</v>
      </c>
      <c r="FS23" s="452">
        <v>57.56</v>
      </c>
      <c r="FT23" s="452">
        <v>53.49</v>
      </c>
      <c r="FU23" s="452">
        <v>57.56</v>
      </c>
      <c r="FV23" s="452">
        <v>44.09</v>
      </c>
      <c r="FW23" s="452">
        <v>48.02</v>
      </c>
      <c r="FX23" s="452">
        <v>46.88</v>
      </c>
      <c r="FY23" s="452">
        <v>32.24</v>
      </c>
      <c r="FZ23" s="452">
        <v>28.16</v>
      </c>
      <c r="GA23" s="452">
        <v>21.06</v>
      </c>
      <c r="GB23" s="452">
        <v>24.47</v>
      </c>
      <c r="GC23" s="452">
        <v>21.85</v>
      </c>
      <c r="GD23" s="452">
        <v>57.56</v>
      </c>
      <c r="GE23" s="452">
        <v>57.56</v>
      </c>
      <c r="GF23" s="452">
        <v>53.49</v>
      </c>
      <c r="GG23" s="452">
        <v>57.56</v>
      </c>
      <c r="GH23" s="452">
        <v>44.09</v>
      </c>
      <c r="GI23" s="452">
        <v>48.02</v>
      </c>
      <c r="GJ23" s="452">
        <v>46.88</v>
      </c>
      <c r="GK23" s="452">
        <v>32.24</v>
      </c>
      <c r="GL23" s="452">
        <v>28.16</v>
      </c>
      <c r="GM23" s="452">
        <v>21.06</v>
      </c>
      <c r="GN23" s="452">
        <v>24.47</v>
      </c>
      <c r="GO23" s="452">
        <v>21.85</v>
      </c>
      <c r="GP23" s="452">
        <v>57.56</v>
      </c>
      <c r="GQ23" s="452">
        <v>57.56</v>
      </c>
      <c r="GR23" s="452">
        <v>53.49</v>
      </c>
      <c r="GS23" s="452">
        <v>57.56</v>
      </c>
      <c r="GT23" s="452">
        <v>44.09</v>
      </c>
      <c r="GU23" s="452">
        <v>48.02</v>
      </c>
      <c r="GV23" s="452">
        <v>46.88</v>
      </c>
      <c r="GW23" s="452">
        <v>32.24</v>
      </c>
      <c r="GX23" s="452">
        <v>28.16</v>
      </c>
      <c r="GY23" s="452">
        <v>21.06</v>
      </c>
      <c r="GZ23" s="452">
        <v>24.47</v>
      </c>
      <c r="HA23" s="452">
        <v>21.85</v>
      </c>
      <c r="HB23" s="452">
        <v>57.56</v>
      </c>
      <c r="HC23" s="452">
        <v>57.56</v>
      </c>
      <c r="HD23" s="452">
        <v>53.49</v>
      </c>
      <c r="HE23" s="452">
        <v>455.23068993839837</v>
      </c>
      <c r="HF23" s="452">
        <v>455.23068993839837</v>
      </c>
      <c r="HG23" s="452">
        <v>455.23068993839837</v>
      </c>
      <c r="HH23" s="452">
        <v>455.23068993839837</v>
      </c>
      <c r="HI23" s="452">
        <v>455.23068993839837</v>
      </c>
      <c r="HJ23" s="452">
        <v>455.23068993839837</v>
      </c>
      <c r="HK23" s="452">
        <v>455.23068993839837</v>
      </c>
      <c r="HL23" s="452">
        <v>455.23068993839837</v>
      </c>
      <c r="HM23" s="452">
        <v>455.23068993839837</v>
      </c>
      <c r="HN23" s="452">
        <v>455.23068993839837</v>
      </c>
      <c r="HO23" s="452">
        <v>455.23068993839837</v>
      </c>
      <c r="HP23" s="452">
        <v>455.23068993839837</v>
      </c>
      <c r="HQ23" s="452">
        <v>455.23068993839837</v>
      </c>
      <c r="HR23" s="452">
        <v>455.23068993839837</v>
      </c>
      <c r="HS23" s="452">
        <v>455.23068993839837</v>
      </c>
      <c r="HT23" s="452">
        <v>455.23068993839837</v>
      </c>
      <c r="HU23" s="452">
        <v>455.23068993839837</v>
      </c>
      <c r="HV23" s="452">
        <v>455.23068993839837</v>
      </c>
      <c r="HW23" s="452">
        <v>455.23068993839837</v>
      </c>
      <c r="HX23" s="452">
        <v>455.23068993839837</v>
      </c>
      <c r="HY23" s="452">
        <v>455.23068993839837</v>
      </c>
      <c r="HZ23" s="452">
        <v>455.23068993839837</v>
      </c>
      <c r="IA23" s="452">
        <v>455.23068993839837</v>
      </c>
      <c r="IB23" s="452">
        <v>455.23068993839837</v>
      </c>
      <c r="IC23" s="452">
        <v>455.23068993839837</v>
      </c>
      <c r="ID23" s="452">
        <v>455.23068993839837</v>
      </c>
      <c r="IE23" s="452">
        <v>455.23068993839837</v>
      </c>
      <c r="IF23" s="452">
        <v>455.23068993839837</v>
      </c>
      <c r="IG23" s="452">
        <v>455.23068993839837</v>
      </c>
      <c r="IH23" s="452">
        <v>455.23068993839837</v>
      </c>
      <c r="II23" s="452">
        <v>455.23068993839837</v>
      </c>
      <c r="IJ23" s="452">
        <v>455.23068993839837</v>
      </c>
      <c r="IK23" s="452">
        <v>455.23068993839837</v>
      </c>
      <c r="IL23" s="452">
        <v>455.23068993839837</v>
      </c>
      <c r="IM23" s="452">
        <v>455.23068993839837</v>
      </c>
      <c r="IN23" s="452">
        <v>455.23068993839837</v>
      </c>
      <c r="IO23" s="452">
        <v>455.23068993839837</v>
      </c>
      <c r="IP23" s="452">
        <v>455.23068993839837</v>
      </c>
      <c r="IQ23" s="452">
        <v>455.23068993839837</v>
      </c>
      <c r="IR23" s="452">
        <v>455.23068993839837</v>
      </c>
      <c r="IS23" s="452">
        <v>455.23068993839837</v>
      </c>
      <c r="IT23" s="452">
        <v>455.23068993839837</v>
      </c>
      <c r="IU23" s="452">
        <v>455.23068993839837</v>
      </c>
      <c r="IV23" s="452">
        <v>455.23068993839837</v>
      </c>
      <c r="IW23" s="452">
        <v>455.23068993839837</v>
      </c>
      <c r="IX23" s="452">
        <v>455.23068993839837</v>
      </c>
      <c r="IY23" s="452">
        <v>455.23068993839837</v>
      </c>
      <c r="IZ23" s="452">
        <v>455.23068993839837</v>
      </c>
      <c r="JA23" s="452">
        <v>455.23068993839837</v>
      </c>
      <c r="JB23" s="452">
        <v>455.23068993839837</v>
      </c>
      <c r="JC23" s="452">
        <v>455.23068993839837</v>
      </c>
      <c r="JD23" s="452">
        <v>455.23068993839837</v>
      </c>
      <c r="JE23" s="452">
        <v>455.23068993839837</v>
      </c>
      <c r="JF23" s="452">
        <v>455.23068993839837</v>
      </c>
      <c r="JG23" s="452">
        <v>455.23068993839837</v>
      </c>
      <c r="JH23" s="452">
        <v>455.23068993839837</v>
      </c>
      <c r="JI23" s="452">
        <v>455.23068993839837</v>
      </c>
      <c r="JJ23" s="452">
        <v>455.23068993839837</v>
      </c>
      <c r="JK23" s="452">
        <v>455.23068993839837</v>
      </c>
      <c r="JL23" s="452">
        <v>455.23068993839837</v>
      </c>
      <c r="JM23" s="452">
        <v>455.23068993839837</v>
      </c>
      <c r="JN23" s="452">
        <v>455.23068993839837</v>
      </c>
      <c r="JO23" s="452">
        <v>455.23068993839837</v>
      </c>
      <c r="JP23" s="452">
        <v>455.23068993839837</v>
      </c>
      <c r="JQ23" s="452">
        <v>455.23068993839837</v>
      </c>
      <c r="JR23" s="452">
        <v>455.23068993839837</v>
      </c>
      <c r="JS23" s="452">
        <v>455.23068993839837</v>
      </c>
      <c r="JT23" s="452">
        <v>455.23068993839837</v>
      </c>
      <c r="JU23" s="452">
        <v>455.23068993839837</v>
      </c>
      <c r="JV23" s="452">
        <v>455.23068993839837</v>
      </c>
      <c r="JW23" s="452">
        <v>455.23068993839837</v>
      </c>
      <c r="JX23" s="452">
        <v>455.23068993839837</v>
      </c>
      <c r="JY23" s="452">
        <v>455.23068993839837</v>
      </c>
      <c r="JZ23" s="452">
        <v>455.23068993839837</v>
      </c>
      <c r="KA23" s="452">
        <v>455.23068993839837</v>
      </c>
      <c r="KB23" s="452">
        <v>455.23068993839837</v>
      </c>
      <c r="KC23" s="452">
        <v>455.23068993839837</v>
      </c>
      <c r="KD23" s="452">
        <v>455.23068993839837</v>
      </c>
      <c r="KE23" s="452">
        <v>455.23068993839837</v>
      </c>
      <c r="KF23" s="452">
        <v>455.23068993839837</v>
      </c>
      <c r="KG23" s="452">
        <v>455.23068993839837</v>
      </c>
      <c r="KH23" s="452">
        <v>455.23068993839837</v>
      </c>
      <c r="KI23" s="452">
        <v>455.23068993839837</v>
      </c>
      <c r="KJ23" s="452">
        <v>455.23068993839837</v>
      </c>
      <c r="KK23" s="452">
        <v>455.23068993839837</v>
      </c>
      <c r="KL23" s="452">
        <v>455.23068993839837</v>
      </c>
      <c r="KM23" s="452">
        <v>455.23068993839837</v>
      </c>
      <c r="KN23" s="452">
        <v>455.23068993839837</v>
      </c>
      <c r="KO23" s="452">
        <v>455.23068993839837</v>
      </c>
      <c r="KP23" s="452">
        <v>455.23068993839837</v>
      </c>
      <c r="KQ23" s="452">
        <v>455.23068993839837</v>
      </c>
      <c r="KR23" s="452">
        <v>455.23068993839837</v>
      </c>
      <c r="KS23" s="452">
        <v>455.23068993839837</v>
      </c>
      <c r="KT23" s="452">
        <v>455.23068993839837</v>
      </c>
      <c r="KU23" s="452">
        <v>455.23068993839837</v>
      </c>
      <c r="KV23" s="452">
        <v>455.23068993839837</v>
      </c>
      <c r="KW23" s="452">
        <v>455.23068993839837</v>
      </c>
      <c r="KX23" s="452">
        <v>455.23068993839837</v>
      </c>
      <c r="KY23" s="452">
        <v>455.23068993839837</v>
      </c>
      <c r="KZ23" s="452">
        <v>455.23068993839837</v>
      </c>
      <c r="LA23" s="452">
        <v>455.23068993839837</v>
      </c>
      <c r="LB23" s="452">
        <v>455.23068993839837</v>
      </c>
      <c r="LC23" s="452">
        <v>455.23068993839837</v>
      </c>
      <c r="LD23" s="452">
        <v>455.23068993839837</v>
      </c>
      <c r="LE23" s="452">
        <v>455.23068993839837</v>
      </c>
      <c r="LF23" s="452">
        <v>455.23068993839837</v>
      </c>
      <c r="LG23" s="452">
        <v>455.23068993839837</v>
      </c>
      <c r="LH23" s="452">
        <v>455.23068993839837</v>
      </c>
      <c r="LI23" s="452">
        <v>455.23068993839837</v>
      </c>
      <c r="LJ23" s="452">
        <v>455.23068993839837</v>
      </c>
      <c r="LK23" s="452">
        <v>455.23068993839837</v>
      </c>
      <c r="LL23" s="452">
        <v>455.23068993839837</v>
      </c>
      <c r="LM23" s="452">
        <v>455.23068993839837</v>
      </c>
      <c r="LN23" s="452">
        <v>455.23068993839837</v>
      </c>
      <c r="LO23" s="452">
        <v>455.23068993839837</v>
      </c>
      <c r="LP23" s="452">
        <v>455.23068993839837</v>
      </c>
      <c r="LQ23" s="452">
        <v>455.23068993839837</v>
      </c>
      <c r="LR23" s="452">
        <v>455.23068993839837</v>
      </c>
      <c r="LS23" s="452">
        <v>455.23068993839837</v>
      </c>
      <c r="LT23" s="452">
        <v>455.23068993839837</v>
      </c>
      <c r="LU23" s="452">
        <v>455.23068993839837</v>
      </c>
      <c r="LV23" s="452">
        <v>455.23068993839837</v>
      </c>
      <c r="LW23" s="452">
        <v>455.23068993839837</v>
      </c>
      <c r="LX23" s="452">
        <v>455.23068993839837</v>
      </c>
      <c r="LY23" s="452">
        <v>455.23068993839837</v>
      </c>
      <c r="LZ23" s="452">
        <v>455.23068993839837</v>
      </c>
      <c r="MA23" s="452">
        <v>455.23068993839837</v>
      </c>
      <c r="MB23" s="452">
        <v>455.23068993839837</v>
      </c>
      <c r="MC23" s="452">
        <v>455.23068993839837</v>
      </c>
      <c r="MD23" s="452">
        <v>455.23068993839837</v>
      </c>
      <c r="ME23" s="452">
        <v>455.23068993839837</v>
      </c>
      <c r="MF23" s="452">
        <v>455.23068993839837</v>
      </c>
      <c r="MG23" s="452">
        <v>455.23068993839837</v>
      </c>
      <c r="MH23" s="452">
        <v>455.23068993839837</v>
      </c>
      <c r="MI23" s="452">
        <v>455.23068993839837</v>
      </c>
      <c r="MJ23" s="452">
        <v>455.23068993839837</v>
      </c>
      <c r="MK23" s="452">
        <v>455.23068993839837</v>
      </c>
      <c r="ML23" s="452">
        <v>455.23068993839837</v>
      </c>
      <c r="MM23" s="452">
        <v>455.23068993839837</v>
      </c>
      <c r="MN23" s="452">
        <v>455.23068993839837</v>
      </c>
      <c r="MO23" s="452">
        <v>455.23068993839837</v>
      </c>
      <c r="MP23" s="452">
        <v>455.23068993839837</v>
      </c>
      <c r="MQ23" s="452">
        <v>455.23068993839837</v>
      </c>
      <c r="MR23" s="452">
        <v>455.23068993839837</v>
      </c>
      <c r="MS23" s="452">
        <v>455.23068993839837</v>
      </c>
      <c r="MT23" s="452">
        <v>455.23068993839837</v>
      </c>
      <c r="MU23" s="452">
        <v>455.23068993839837</v>
      </c>
      <c r="MV23" s="452">
        <v>455.23068993839837</v>
      </c>
      <c r="MW23" s="452">
        <v>455.23068993839837</v>
      </c>
      <c r="MX23" s="452">
        <v>455.23068993839837</v>
      </c>
      <c r="MY23" s="452">
        <v>455.23068993839837</v>
      </c>
      <c r="MZ23" s="452">
        <v>455.23068993839837</v>
      </c>
      <c r="NA23" s="452">
        <v>455.23068993839837</v>
      </c>
      <c r="NB23" s="452">
        <v>455.23068993839837</v>
      </c>
      <c r="NC23" s="452">
        <v>455.23068993839837</v>
      </c>
      <c r="ND23" s="452">
        <v>455.23068993839837</v>
      </c>
      <c r="NE23" s="452">
        <v>455.23068993839837</v>
      </c>
      <c r="NF23" s="452">
        <v>455.23068993839837</v>
      </c>
      <c r="NG23" s="452">
        <v>455.23068993839837</v>
      </c>
      <c r="NH23" s="452">
        <v>455.23068993839837</v>
      </c>
      <c r="NI23" s="452">
        <v>455.23068993839837</v>
      </c>
      <c r="NJ23" s="452">
        <v>455.23068993839837</v>
      </c>
      <c r="NK23" s="452">
        <v>455.23068993839837</v>
      </c>
      <c r="NL23" s="452">
        <v>455.23068993839837</v>
      </c>
      <c r="NM23" s="452">
        <v>455.23068993839837</v>
      </c>
      <c r="NN23" s="452">
        <v>455.23068993839837</v>
      </c>
      <c r="NO23" s="452">
        <v>455.23068993839837</v>
      </c>
      <c r="NP23" s="452">
        <v>455.23068993839837</v>
      </c>
      <c r="NQ23" s="452">
        <v>455.23068993839837</v>
      </c>
      <c r="NR23" s="452">
        <v>455.23068993839837</v>
      </c>
      <c r="NS23" s="452">
        <v>455.23068993839837</v>
      </c>
      <c r="NT23" s="452">
        <v>455.23068993839837</v>
      </c>
      <c r="NU23" s="452">
        <v>455.23068993839837</v>
      </c>
      <c r="NV23" s="452">
        <v>455.23068993839837</v>
      </c>
      <c r="NW23" s="452">
        <v>455.23068993839837</v>
      </c>
      <c r="NX23" s="452">
        <v>455.23068993839837</v>
      </c>
      <c r="NY23" s="452">
        <v>455.23068993839837</v>
      </c>
      <c r="NZ23" s="452">
        <v>455.23068993839837</v>
      </c>
      <c r="OA23" s="452">
        <v>455.23068993839837</v>
      </c>
      <c r="OB23" s="452">
        <v>455.23068993839837</v>
      </c>
    </row>
    <row r="24" spans="1:392" x14ac:dyDescent="0.25">
      <c r="A24" s="436">
        <v>57</v>
      </c>
      <c r="B24" s="436" t="s">
        <v>666</v>
      </c>
      <c r="C24" s="437">
        <v>2</v>
      </c>
      <c r="D24" s="438">
        <v>0</v>
      </c>
      <c r="E24" s="439"/>
      <c r="F24" s="438"/>
      <c r="G24" s="438"/>
      <c r="H24" s="438"/>
      <c r="I24" s="437">
        <v>352.20000000000005</v>
      </c>
      <c r="J24" s="440"/>
      <c r="K24" s="438"/>
      <c r="L24" s="438"/>
      <c r="M24" s="436"/>
      <c r="N24" s="441" t="s">
        <v>391</v>
      </c>
      <c r="O24" s="438"/>
      <c r="AE24" s="449">
        <f t="shared" si="3"/>
        <v>1.1441019849418208</v>
      </c>
      <c r="AF24" s="450">
        <f t="shared" si="4"/>
        <v>113.33663432580559</v>
      </c>
      <c r="AG24" s="452">
        <v>333.32</v>
      </c>
      <c r="AH24" s="452">
        <v>234.09</v>
      </c>
      <c r="AI24" s="452">
        <v>244.46</v>
      </c>
      <c r="AJ24" s="452">
        <v>230.72</v>
      </c>
      <c r="AK24" s="452">
        <v>136.87</v>
      </c>
      <c r="AL24" s="452">
        <v>209.04</v>
      </c>
      <c r="AM24" s="452">
        <v>113.72</v>
      </c>
      <c r="AN24" s="452">
        <v>119.37</v>
      </c>
      <c r="AO24" s="452">
        <v>78.27</v>
      </c>
      <c r="AP24" s="452">
        <v>335.5</v>
      </c>
      <c r="AQ24" s="452">
        <v>335.5</v>
      </c>
      <c r="AR24" s="452">
        <v>335.49</v>
      </c>
      <c r="AS24" s="452">
        <v>333.32</v>
      </c>
      <c r="AT24" s="452">
        <v>234.09</v>
      </c>
      <c r="AU24" s="452">
        <v>244.46</v>
      </c>
      <c r="AV24" s="452">
        <v>230.72</v>
      </c>
      <c r="AW24" s="452">
        <v>136.87</v>
      </c>
      <c r="AX24" s="452">
        <v>209.04</v>
      </c>
      <c r="AY24" s="452">
        <v>113.72</v>
      </c>
      <c r="AZ24" s="452">
        <v>119.37</v>
      </c>
      <c r="BA24" s="452">
        <v>78.27</v>
      </c>
      <c r="BB24" s="452">
        <v>335.5</v>
      </c>
      <c r="BC24" s="452">
        <v>335.5</v>
      </c>
      <c r="BD24" s="452">
        <v>335.49</v>
      </c>
      <c r="BE24" s="452">
        <v>333.32</v>
      </c>
      <c r="BF24" s="452">
        <v>234.09</v>
      </c>
      <c r="BG24" s="452">
        <v>244.46</v>
      </c>
      <c r="BH24" s="452">
        <v>230.72</v>
      </c>
      <c r="BI24" s="452">
        <v>136.87</v>
      </c>
      <c r="BJ24" s="452">
        <v>209.04</v>
      </c>
      <c r="BK24" s="452">
        <v>113.72</v>
      </c>
      <c r="BL24" s="452">
        <v>119.37</v>
      </c>
      <c r="BM24" s="452">
        <v>78.27</v>
      </c>
      <c r="BN24" s="452">
        <v>335.5</v>
      </c>
      <c r="BO24" s="452">
        <v>335.5</v>
      </c>
      <c r="BP24" s="452">
        <v>335.49</v>
      </c>
      <c r="BQ24" s="452">
        <v>333.32</v>
      </c>
      <c r="BR24" s="452">
        <v>234.09</v>
      </c>
      <c r="BS24" s="452">
        <v>244.46</v>
      </c>
      <c r="BT24" s="452">
        <v>230.72</v>
      </c>
      <c r="BU24" s="452">
        <v>136.87</v>
      </c>
      <c r="BV24" s="452">
        <v>209.04</v>
      </c>
      <c r="BW24" s="452">
        <v>113.72</v>
      </c>
      <c r="BX24" s="452">
        <v>119.37</v>
      </c>
      <c r="BY24" s="452">
        <v>78.27</v>
      </c>
      <c r="BZ24" s="452">
        <v>335.5</v>
      </c>
      <c r="CA24" s="452">
        <v>335.5</v>
      </c>
      <c r="CB24" s="452">
        <v>335.49</v>
      </c>
      <c r="CC24" s="452">
        <v>333.32</v>
      </c>
      <c r="CD24" s="452">
        <v>234.09</v>
      </c>
      <c r="CE24" s="452">
        <v>244.46</v>
      </c>
      <c r="CF24" s="452">
        <v>230.72</v>
      </c>
      <c r="CG24" s="452">
        <v>136.87</v>
      </c>
      <c r="CH24" s="452">
        <v>209.04</v>
      </c>
      <c r="CI24" s="452">
        <v>113.72</v>
      </c>
      <c r="CJ24" s="452">
        <v>119.37</v>
      </c>
      <c r="CK24" s="452">
        <v>78.27</v>
      </c>
      <c r="CL24" s="452">
        <v>335.5</v>
      </c>
      <c r="CM24" s="452">
        <v>335.5</v>
      </c>
      <c r="CN24" s="452">
        <v>335.49</v>
      </c>
      <c r="CO24" s="452">
        <v>333.32</v>
      </c>
      <c r="CP24" s="452">
        <v>234.09</v>
      </c>
      <c r="CQ24" s="452">
        <v>244.46</v>
      </c>
      <c r="CR24" s="452">
        <v>230.72</v>
      </c>
      <c r="CS24" s="452">
        <v>136.87</v>
      </c>
      <c r="CT24" s="452">
        <v>209.04</v>
      </c>
      <c r="CU24" s="452">
        <v>113.72</v>
      </c>
      <c r="CV24" s="452">
        <v>119.37</v>
      </c>
      <c r="CW24" s="452">
        <v>78.27</v>
      </c>
      <c r="CX24" s="452">
        <v>335.5</v>
      </c>
      <c r="CY24" s="452">
        <v>335.5</v>
      </c>
      <c r="CZ24" s="452">
        <v>335.49</v>
      </c>
      <c r="DA24" s="452">
        <v>333.32</v>
      </c>
      <c r="DB24" s="452">
        <v>234.09</v>
      </c>
      <c r="DC24" s="452">
        <v>244.46</v>
      </c>
      <c r="DD24" s="452">
        <v>230.72</v>
      </c>
      <c r="DE24" s="452">
        <v>136.87</v>
      </c>
      <c r="DF24" s="452">
        <v>209.04</v>
      </c>
      <c r="DG24" s="452">
        <v>113.72</v>
      </c>
      <c r="DH24" s="452">
        <v>119.37</v>
      </c>
      <c r="DI24" s="452">
        <v>78.27</v>
      </c>
      <c r="DJ24" s="452">
        <v>335.5</v>
      </c>
      <c r="DK24" s="452">
        <v>335.5</v>
      </c>
      <c r="DL24" s="452">
        <v>335.49</v>
      </c>
      <c r="DM24" s="452">
        <v>333.32</v>
      </c>
      <c r="DN24" s="452">
        <v>234.09</v>
      </c>
      <c r="DO24" s="452">
        <v>244.46</v>
      </c>
      <c r="DP24" s="452">
        <v>230.72</v>
      </c>
      <c r="DQ24" s="452">
        <v>136.87</v>
      </c>
      <c r="DR24" s="452">
        <v>209.04</v>
      </c>
      <c r="DS24" s="452">
        <v>113.72</v>
      </c>
      <c r="DT24" s="452">
        <v>119.37</v>
      </c>
      <c r="DU24" s="452">
        <v>78.27</v>
      </c>
      <c r="DV24" s="452">
        <v>335.5</v>
      </c>
      <c r="DW24" s="452">
        <v>335.5</v>
      </c>
      <c r="DX24" s="452">
        <v>335.49</v>
      </c>
      <c r="DY24" s="452">
        <v>333.32</v>
      </c>
      <c r="DZ24" s="452">
        <v>234.09</v>
      </c>
      <c r="EA24" s="452">
        <v>244.46</v>
      </c>
      <c r="EB24" s="452">
        <v>230.72</v>
      </c>
      <c r="EC24" s="452">
        <v>136.87</v>
      </c>
      <c r="ED24" s="452">
        <v>209.04</v>
      </c>
      <c r="EE24" s="452">
        <v>113.72</v>
      </c>
      <c r="EF24" s="452">
        <v>119.37</v>
      </c>
      <c r="EG24" s="452">
        <v>78.27</v>
      </c>
      <c r="EH24" s="452">
        <v>335.5</v>
      </c>
      <c r="EI24" s="452">
        <v>335.5</v>
      </c>
      <c r="EJ24" s="452">
        <v>335.49</v>
      </c>
      <c r="EK24" s="452">
        <v>333.32</v>
      </c>
      <c r="EL24" s="452">
        <v>234.09</v>
      </c>
      <c r="EM24" s="452">
        <v>244.46</v>
      </c>
      <c r="EN24" s="452">
        <v>230.72</v>
      </c>
      <c r="EO24" s="452">
        <v>136.87</v>
      </c>
      <c r="EP24" s="452">
        <v>209.04</v>
      </c>
      <c r="EQ24" s="452">
        <v>113.72</v>
      </c>
      <c r="ER24" s="452">
        <v>119.37</v>
      </c>
      <c r="ES24" s="452">
        <v>78.27</v>
      </c>
      <c r="ET24" s="452">
        <v>335.5</v>
      </c>
      <c r="EU24" s="452">
        <v>335.5</v>
      </c>
      <c r="EV24" s="452">
        <v>335.49</v>
      </c>
      <c r="EW24" s="452">
        <v>333.32</v>
      </c>
      <c r="EX24" s="452">
        <v>234.09</v>
      </c>
      <c r="EY24" s="452">
        <v>244.46</v>
      </c>
      <c r="EZ24" s="452">
        <v>230.72</v>
      </c>
      <c r="FA24" s="452">
        <v>136.87</v>
      </c>
      <c r="FB24" s="452">
        <v>209.04</v>
      </c>
      <c r="FC24" s="452">
        <v>113.72</v>
      </c>
      <c r="FD24" s="452">
        <v>119.37</v>
      </c>
      <c r="FE24" s="452">
        <v>78.27</v>
      </c>
      <c r="FF24" s="452">
        <v>335.5</v>
      </c>
      <c r="FG24" s="452">
        <v>335.5</v>
      </c>
      <c r="FH24" s="452">
        <v>335.49</v>
      </c>
      <c r="FI24" s="452">
        <v>333.32</v>
      </c>
      <c r="FJ24" s="452">
        <v>234.09</v>
      </c>
      <c r="FK24" s="452">
        <v>244.46</v>
      </c>
      <c r="FL24" s="452">
        <v>230.72</v>
      </c>
      <c r="FM24" s="452">
        <v>136.87</v>
      </c>
      <c r="FN24" s="452">
        <v>209.04</v>
      </c>
      <c r="FO24" s="452">
        <v>113.72</v>
      </c>
      <c r="FP24" s="452">
        <v>119.37</v>
      </c>
      <c r="FQ24" s="452">
        <v>78.27</v>
      </c>
      <c r="FR24" s="452">
        <v>335.5</v>
      </c>
      <c r="FS24" s="452">
        <v>335.5</v>
      </c>
      <c r="FT24" s="452">
        <v>335.49</v>
      </c>
      <c r="FU24" s="452">
        <v>333.32</v>
      </c>
      <c r="FV24" s="452">
        <v>234.09</v>
      </c>
      <c r="FW24" s="452">
        <v>244.46</v>
      </c>
      <c r="FX24" s="452">
        <v>230.72</v>
      </c>
      <c r="FY24" s="452">
        <v>136.87</v>
      </c>
      <c r="FZ24" s="452">
        <v>209.04</v>
      </c>
      <c r="GA24" s="452">
        <v>113.72</v>
      </c>
      <c r="GB24" s="452">
        <v>119.37</v>
      </c>
      <c r="GC24" s="452">
        <v>78.27</v>
      </c>
      <c r="GD24" s="452">
        <v>335.5</v>
      </c>
      <c r="GE24" s="452">
        <v>335.5</v>
      </c>
      <c r="GF24" s="452">
        <v>335.49</v>
      </c>
      <c r="GG24" s="452">
        <v>333.32</v>
      </c>
      <c r="GH24" s="452">
        <v>234.09</v>
      </c>
      <c r="GI24" s="452">
        <v>244.46</v>
      </c>
      <c r="GJ24" s="452">
        <v>230.72</v>
      </c>
      <c r="GK24" s="452">
        <v>136.87</v>
      </c>
      <c r="GL24" s="452">
        <v>209.04</v>
      </c>
      <c r="GM24" s="452">
        <v>113.72</v>
      </c>
      <c r="GN24" s="452">
        <v>119.37</v>
      </c>
      <c r="GO24" s="452">
        <v>78.27</v>
      </c>
      <c r="GP24" s="452">
        <v>335.5</v>
      </c>
      <c r="GQ24" s="452">
        <v>335.5</v>
      </c>
      <c r="GR24" s="452">
        <v>335.49</v>
      </c>
      <c r="GS24" s="452">
        <v>333.32</v>
      </c>
      <c r="GT24" s="452">
        <v>234.09</v>
      </c>
      <c r="GU24" s="452">
        <v>244.46</v>
      </c>
      <c r="GV24" s="452">
        <v>230.72</v>
      </c>
      <c r="GW24" s="452">
        <v>136.87</v>
      </c>
      <c r="GX24" s="452">
        <v>209.04</v>
      </c>
      <c r="GY24" s="452">
        <v>113.72</v>
      </c>
      <c r="GZ24" s="452">
        <v>119.37</v>
      </c>
      <c r="HA24" s="452">
        <v>78.27</v>
      </c>
      <c r="HB24" s="452">
        <v>335.5</v>
      </c>
      <c r="HC24" s="452">
        <v>335.5</v>
      </c>
      <c r="HD24" s="452">
        <v>335.49</v>
      </c>
      <c r="HE24" s="452">
        <v>1.1441019849418208</v>
      </c>
      <c r="HF24" s="452">
        <v>1.1441019849418208</v>
      </c>
      <c r="HG24" s="452">
        <v>1.1441019849418208</v>
      </c>
      <c r="HH24" s="452">
        <v>1.1441019849418208</v>
      </c>
      <c r="HI24" s="452">
        <v>1.1441019849418208</v>
      </c>
      <c r="HJ24" s="452">
        <v>1.1441019849418208</v>
      </c>
      <c r="HK24" s="452">
        <v>1.1441019849418208</v>
      </c>
      <c r="HL24" s="452">
        <v>1.1441019849418208</v>
      </c>
      <c r="HM24" s="452">
        <v>1.1441019849418208</v>
      </c>
      <c r="HN24" s="452">
        <v>1.1441019849418208</v>
      </c>
      <c r="HO24" s="452">
        <v>1.1441019849418208</v>
      </c>
      <c r="HP24" s="452">
        <v>1.1441019849418208</v>
      </c>
      <c r="HQ24" s="452">
        <v>1.1441019849418208</v>
      </c>
      <c r="HR24" s="452">
        <v>1.1441019849418208</v>
      </c>
      <c r="HS24" s="452">
        <v>1.1441019849418208</v>
      </c>
      <c r="HT24" s="452">
        <v>1.1441019849418208</v>
      </c>
      <c r="HU24" s="452">
        <v>1.1441019849418208</v>
      </c>
      <c r="HV24" s="452">
        <v>1.1441019849418208</v>
      </c>
      <c r="HW24" s="452">
        <v>1.1441019849418208</v>
      </c>
      <c r="HX24" s="452">
        <v>1.1441019849418208</v>
      </c>
      <c r="HY24" s="452">
        <v>1.1441019849418208</v>
      </c>
      <c r="HZ24" s="452">
        <v>1.1441019849418208</v>
      </c>
      <c r="IA24" s="452">
        <v>1.1441019849418208</v>
      </c>
      <c r="IB24" s="452">
        <v>1.1441019849418208</v>
      </c>
      <c r="IC24" s="452">
        <v>1.1441019849418208</v>
      </c>
      <c r="ID24" s="452">
        <v>1.1441019849418208</v>
      </c>
      <c r="IE24" s="452">
        <v>1.1441019849418208</v>
      </c>
      <c r="IF24" s="452">
        <v>1.1441019849418208</v>
      </c>
      <c r="IG24" s="452">
        <v>1.1441019849418208</v>
      </c>
      <c r="IH24" s="452">
        <v>1.1441019849418208</v>
      </c>
      <c r="II24" s="452">
        <v>1.1441019849418208</v>
      </c>
      <c r="IJ24" s="452">
        <v>1.1441019849418208</v>
      </c>
      <c r="IK24" s="452">
        <v>1.1441019849418208</v>
      </c>
      <c r="IL24" s="452">
        <v>1.1441019849418208</v>
      </c>
      <c r="IM24" s="452">
        <v>1.1441019849418208</v>
      </c>
      <c r="IN24" s="452">
        <v>1.1441019849418208</v>
      </c>
      <c r="IO24" s="452">
        <v>1.1441019849418208</v>
      </c>
      <c r="IP24" s="452">
        <v>1.1441019849418208</v>
      </c>
      <c r="IQ24" s="452">
        <v>1.1441019849418208</v>
      </c>
      <c r="IR24" s="452">
        <v>1.1441019849418208</v>
      </c>
      <c r="IS24" s="452">
        <v>1.1441019849418208</v>
      </c>
      <c r="IT24" s="452">
        <v>1.1441019849418208</v>
      </c>
      <c r="IU24" s="452">
        <v>1.1441019849418208</v>
      </c>
      <c r="IV24" s="452">
        <v>1.1441019849418208</v>
      </c>
      <c r="IW24" s="452">
        <v>1.1441019849418208</v>
      </c>
      <c r="IX24" s="452">
        <v>1.1441019849418208</v>
      </c>
      <c r="IY24" s="452">
        <v>1.1441019849418208</v>
      </c>
      <c r="IZ24" s="452">
        <v>1.1441019849418208</v>
      </c>
      <c r="JA24" s="452">
        <v>1.1441019849418208</v>
      </c>
      <c r="JB24" s="452">
        <v>1.1441019849418208</v>
      </c>
      <c r="JC24" s="452">
        <v>1.1441019849418208</v>
      </c>
      <c r="JD24" s="452">
        <v>1.1441019849418208</v>
      </c>
      <c r="JE24" s="452">
        <v>1.1441019849418208</v>
      </c>
      <c r="JF24" s="452">
        <v>1.1441019849418208</v>
      </c>
      <c r="JG24" s="452">
        <v>1.1441019849418208</v>
      </c>
      <c r="JH24" s="452">
        <v>1.1441019849418208</v>
      </c>
      <c r="JI24" s="452">
        <v>1.1441019849418208</v>
      </c>
      <c r="JJ24" s="452">
        <v>1.1441019849418208</v>
      </c>
      <c r="JK24" s="452">
        <v>1.1441019849418208</v>
      </c>
      <c r="JL24" s="452">
        <v>1.1441019849418208</v>
      </c>
      <c r="JM24" s="452">
        <v>1.1441019849418208</v>
      </c>
      <c r="JN24" s="452">
        <v>1.1441019849418208</v>
      </c>
      <c r="JO24" s="452">
        <v>1.1441019849418208</v>
      </c>
      <c r="JP24" s="452">
        <v>1.1441019849418208</v>
      </c>
      <c r="JQ24" s="452">
        <v>1.1441019849418208</v>
      </c>
      <c r="JR24" s="452">
        <v>1.1441019849418208</v>
      </c>
      <c r="JS24" s="452">
        <v>1.1441019849418208</v>
      </c>
      <c r="JT24" s="452">
        <v>1.1441019849418208</v>
      </c>
      <c r="JU24" s="452">
        <v>1.1441019849418208</v>
      </c>
      <c r="JV24" s="452">
        <v>1.1441019849418208</v>
      </c>
      <c r="JW24" s="452">
        <v>1.1441019849418208</v>
      </c>
      <c r="JX24" s="452">
        <v>1.1441019849418208</v>
      </c>
      <c r="JY24" s="452">
        <v>1.1441019849418208</v>
      </c>
      <c r="JZ24" s="452">
        <v>1.1441019849418208</v>
      </c>
      <c r="KA24" s="452">
        <v>1.1441019849418208</v>
      </c>
      <c r="KB24" s="452">
        <v>1.1441019849418208</v>
      </c>
      <c r="KC24" s="452">
        <v>1.1441019849418208</v>
      </c>
      <c r="KD24" s="452">
        <v>1.1441019849418208</v>
      </c>
      <c r="KE24" s="452">
        <v>1.1441019849418208</v>
      </c>
      <c r="KF24" s="452">
        <v>1.1441019849418208</v>
      </c>
      <c r="KG24" s="452">
        <v>1.1441019849418208</v>
      </c>
      <c r="KH24" s="452">
        <v>1.1441019849418208</v>
      </c>
      <c r="KI24" s="452">
        <v>1.1441019849418208</v>
      </c>
      <c r="KJ24" s="452">
        <v>1.1441019849418208</v>
      </c>
      <c r="KK24" s="452">
        <v>1.1441019849418208</v>
      </c>
      <c r="KL24" s="452">
        <v>1.1441019849418208</v>
      </c>
      <c r="KM24" s="452">
        <v>1.1441019849418208</v>
      </c>
      <c r="KN24" s="452">
        <v>1.1441019849418208</v>
      </c>
      <c r="KO24" s="452">
        <v>1.1441019849418208</v>
      </c>
      <c r="KP24" s="452">
        <v>1.1441019849418208</v>
      </c>
      <c r="KQ24" s="452">
        <v>1.1441019849418208</v>
      </c>
      <c r="KR24" s="452">
        <v>1.1441019849418208</v>
      </c>
      <c r="KS24" s="452">
        <v>1.1441019849418208</v>
      </c>
      <c r="KT24" s="452">
        <v>1.1441019849418208</v>
      </c>
      <c r="KU24" s="452">
        <v>1.1441019849418208</v>
      </c>
      <c r="KV24" s="452">
        <v>1.1441019849418208</v>
      </c>
      <c r="KW24" s="452">
        <v>1.1441019849418208</v>
      </c>
      <c r="KX24" s="452">
        <v>1.1441019849418208</v>
      </c>
      <c r="KY24" s="452">
        <v>1.1441019849418208</v>
      </c>
      <c r="KZ24" s="452">
        <v>1.1441019849418208</v>
      </c>
      <c r="LA24" s="452">
        <v>1.1441019849418208</v>
      </c>
      <c r="LB24" s="452">
        <v>1.1441019849418208</v>
      </c>
      <c r="LC24" s="452">
        <v>1.1441019849418208</v>
      </c>
      <c r="LD24" s="452">
        <v>1.1441019849418208</v>
      </c>
      <c r="LE24" s="452">
        <v>1.1441019849418208</v>
      </c>
      <c r="LF24" s="452">
        <v>1.1441019849418208</v>
      </c>
      <c r="LG24" s="452">
        <v>1.1441019849418208</v>
      </c>
      <c r="LH24" s="452">
        <v>1.1441019849418208</v>
      </c>
      <c r="LI24" s="452">
        <v>1.1441019849418208</v>
      </c>
      <c r="LJ24" s="452">
        <v>1.1441019849418208</v>
      </c>
      <c r="LK24" s="452">
        <v>1.1441019849418208</v>
      </c>
      <c r="LL24" s="452">
        <v>1.1441019849418208</v>
      </c>
      <c r="LM24" s="452">
        <v>1.1441019849418208</v>
      </c>
      <c r="LN24" s="452">
        <v>1.1441019849418208</v>
      </c>
      <c r="LO24" s="452">
        <v>1.1441019849418208</v>
      </c>
      <c r="LP24" s="452">
        <v>1.1441019849418208</v>
      </c>
      <c r="LQ24" s="452">
        <v>1.1441019849418208</v>
      </c>
      <c r="LR24" s="452">
        <v>1.1441019849418208</v>
      </c>
      <c r="LS24" s="452">
        <v>1.1441019849418208</v>
      </c>
      <c r="LT24" s="452">
        <v>1.1441019849418208</v>
      </c>
      <c r="LU24" s="452">
        <v>1.1441019849418208</v>
      </c>
      <c r="LV24" s="452">
        <v>1.1441019849418208</v>
      </c>
      <c r="LW24" s="452">
        <v>1.1441019849418208</v>
      </c>
      <c r="LX24" s="452">
        <v>1.1441019849418208</v>
      </c>
      <c r="LY24" s="452">
        <v>1.1441019849418208</v>
      </c>
      <c r="LZ24" s="452">
        <v>1.1441019849418208</v>
      </c>
      <c r="MA24" s="452">
        <v>1.1441019849418208</v>
      </c>
      <c r="MB24" s="452">
        <v>1.1441019849418208</v>
      </c>
      <c r="MC24" s="452">
        <v>1.1441019849418208</v>
      </c>
      <c r="MD24" s="452">
        <v>1.1441019849418208</v>
      </c>
      <c r="ME24" s="452">
        <v>1.1441019849418208</v>
      </c>
      <c r="MF24" s="452">
        <v>1.1441019849418208</v>
      </c>
      <c r="MG24" s="452">
        <v>1.1441019849418208</v>
      </c>
      <c r="MH24" s="452">
        <v>1.1441019849418208</v>
      </c>
      <c r="MI24" s="452">
        <v>1.1441019849418208</v>
      </c>
      <c r="MJ24" s="452">
        <v>1.1441019849418208</v>
      </c>
      <c r="MK24" s="452">
        <v>1.1441019849418208</v>
      </c>
      <c r="ML24" s="452">
        <v>1.1441019849418208</v>
      </c>
      <c r="MM24" s="452">
        <v>1.1441019849418208</v>
      </c>
      <c r="MN24" s="452">
        <v>1.1441019849418208</v>
      </c>
      <c r="MO24" s="452">
        <v>1.1441019849418208</v>
      </c>
      <c r="MP24" s="452">
        <v>1.1441019849418208</v>
      </c>
      <c r="MQ24" s="452">
        <v>1.1441019849418208</v>
      </c>
      <c r="MR24" s="452">
        <v>1.1441019849418208</v>
      </c>
      <c r="MS24" s="452">
        <v>1.1441019849418208</v>
      </c>
      <c r="MT24" s="452">
        <v>1.1441019849418208</v>
      </c>
      <c r="MU24" s="452">
        <v>1.1441019849418208</v>
      </c>
      <c r="MV24" s="452">
        <v>1.1441019849418208</v>
      </c>
      <c r="MW24" s="452">
        <v>1.1441019849418208</v>
      </c>
      <c r="MX24" s="452">
        <v>1.1441019849418208</v>
      </c>
      <c r="MY24" s="452">
        <v>1.1441019849418208</v>
      </c>
      <c r="MZ24" s="452">
        <v>1.1441019849418208</v>
      </c>
      <c r="NA24" s="452">
        <v>1.1441019849418208</v>
      </c>
      <c r="NB24" s="452">
        <v>1.1441019849418208</v>
      </c>
      <c r="NC24" s="452">
        <v>1.1441019849418208</v>
      </c>
      <c r="ND24" s="452">
        <v>1.1441019849418208</v>
      </c>
      <c r="NE24" s="452">
        <v>1.1441019849418208</v>
      </c>
      <c r="NF24" s="452">
        <v>1.1441019849418208</v>
      </c>
      <c r="NG24" s="452">
        <v>1.1441019849418208</v>
      </c>
      <c r="NH24" s="452">
        <v>1.1441019849418208</v>
      </c>
      <c r="NI24" s="452">
        <v>1.1441019849418208</v>
      </c>
      <c r="NJ24" s="452">
        <v>1.1441019849418208</v>
      </c>
      <c r="NK24" s="452">
        <v>1.1441019849418208</v>
      </c>
      <c r="NL24" s="452">
        <v>1.1441019849418208</v>
      </c>
      <c r="NM24" s="452">
        <v>1.1441019849418208</v>
      </c>
      <c r="NN24" s="452">
        <v>1.1441019849418208</v>
      </c>
      <c r="NO24" s="452">
        <v>1.1441019849418208</v>
      </c>
      <c r="NP24" s="452">
        <v>1.1441019849418208</v>
      </c>
      <c r="NQ24" s="452">
        <v>1.1441019849418208</v>
      </c>
      <c r="NR24" s="452">
        <v>1.1441019849418208</v>
      </c>
      <c r="NS24" s="452">
        <v>1.1441019849418208</v>
      </c>
      <c r="NT24" s="452">
        <v>1.1441019849418208</v>
      </c>
      <c r="NU24" s="452">
        <v>1.1441019849418208</v>
      </c>
      <c r="NV24" s="452">
        <v>1.1441019849418208</v>
      </c>
      <c r="NW24" s="452">
        <v>1.1441019849418208</v>
      </c>
      <c r="NX24" s="452">
        <v>1.1441019849418208</v>
      </c>
      <c r="NY24" s="452">
        <v>1.1441019849418208</v>
      </c>
      <c r="NZ24" s="452">
        <v>1.1441019849418208</v>
      </c>
      <c r="OA24" s="452">
        <v>1.1441019849418208</v>
      </c>
      <c r="OB24" s="452">
        <v>1.1441019849418208</v>
      </c>
    </row>
    <row r="25" spans="1:392" x14ac:dyDescent="0.25">
      <c r="A25" s="436">
        <v>61</v>
      </c>
      <c r="B25" s="436" t="s">
        <v>667</v>
      </c>
      <c r="C25" s="437">
        <v>10</v>
      </c>
      <c r="D25" s="438">
        <v>0</v>
      </c>
      <c r="E25" s="439"/>
      <c r="F25" s="438"/>
      <c r="G25" s="438"/>
      <c r="H25" s="438"/>
      <c r="I25" s="437">
        <v>643</v>
      </c>
      <c r="J25" s="440"/>
      <c r="K25" s="438"/>
      <c r="L25" s="438"/>
      <c r="M25" s="436"/>
      <c r="N25" s="441" t="s">
        <v>391</v>
      </c>
      <c r="O25" s="438"/>
      <c r="AE25" s="449">
        <f t="shared" si="3"/>
        <v>60.702190280629715</v>
      </c>
      <c r="AF25" s="450">
        <f t="shared" si="4"/>
        <v>247.38317847364812</v>
      </c>
      <c r="AG25" s="452">
        <v>442.03</v>
      </c>
      <c r="AH25" s="452">
        <v>540.95000000000005</v>
      </c>
      <c r="AI25" s="452">
        <v>309.24</v>
      </c>
      <c r="AJ25" s="452">
        <v>204.69</v>
      </c>
      <c r="AK25" s="452">
        <v>332.68</v>
      </c>
      <c r="AL25" s="452">
        <v>383.03</v>
      </c>
      <c r="AM25" s="452">
        <v>483.59</v>
      </c>
      <c r="AN25" s="452">
        <v>568.4</v>
      </c>
      <c r="AO25" s="452">
        <v>523.08000000000004</v>
      </c>
      <c r="AP25" s="452">
        <v>492.68</v>
      </c>
      <c r="AQ25" s="452">
        <v>519.66999999999996</v>
      </c>
      <c r="AR25" s="452">
        <v>408.73</v>
      </c>
      <c r="AS25" s="452">
        <v>442.03</v>
      </c>
      <c r="AT25" s="452">
        <v>540.95000000000005</v>
      </c>
      <c r="AU25" s="452">
        <v>309.24</v>
      </c>
      <c r="AV25" s="452">
        <v>204.69</v>
      </c>
      <c r="AW25" s="452">
        <v>332.68</v>
      </c>
      <c r="AX25" s="452">
        <v>383.03</v>
      </c>
      <c r="AY25" s="452">
        <v>483.59</v>
      </c>
      <c r="AZ25" s="452">
        <v>568.4</v>
      </c>
      <c r="BA25" s="452">
        <v>523.08000000000004</v>
      </c>
      <c r="BB25" s="452">
        <v>492.68</v>
      </c>
      <c r="BC25" s="452">
        <v>519.66999999999996</v>
      </c>
      <c r="BD25" s="452">
        <v>408.73</v>
      </c>
      <c r="BE25" s="452">
        <v>442.03</v>
      </c>
      <c r="BF25" s="452">
        <v>540.95000000000005</v>
      </c>
      <c r="BG25" s="452">
        <v>309.24</v>
      </c>
      <c r="BH25" s="452">
        <v>204.69</v>
      </c>
      <c r="BI25" s="452">
        <v>332.68</v>
      </c>
      <c r="BJ25" s="452">
        <v>383.03</v>
      </c>
      <c r="BK25" s="452">
        <v>483.59</v>
      </c>
      <c r="BL25" s="452">
        <v>568.4</v>
      </c>
      <c r="BM25" s="452">
        <v>523.08000000000004</v>
      </c>
      <c r="BN25" s="452">
        <v>492.68</v>
      </c>
      <c r="BO25" s="452">
        <v>519.66999999999996</v>
      </c>
      <c r="BP25" s="452">
        <v>408.73</v>
      </c>
      <c r="BQ25" s="452">
        <v>442.03</v>
      </c>
      <c r="BR25" s="452">
        <v>540.95000000000005</v>
      </c>
      <c r="BS25" s="452">
        <v>309.24</v>
      </c>
      <c r="BT25" s="452">
        <v>204.69</v>
      </c>
      <c r="BU25" s="452">
        <v>332.68</v>
      </c>
      <c r="BV25" s="452">
        <v>383.03</v>
      </c>
      <c r="BW25" s="452">
        <v>483.59</v>
      </c>
      <c r="BX25" s="452">
        <v>568.4</v>
      </c>
      <c r="BY25" s="452">
        <v>523.08000000000004</v>
      </c>
      <c r="BZ25" s="452">
        <v>492.68</v>
      </c>
      <c r="CA25" s="452">
        <v>519.66999999999996</v>
      </c>
      <c r="CB25" s="452">
        <v>408.73</v>
      </c>
      <c r="CC25" s="452">
        <v>442.03</v>
      </c>
      <c r="CD25" s="452">
        <v>540.95000000000005</v>
      </c>
      <c r="CE25" s="452">
        <v>309.24</v>
      </c>
      <c r="CF25" s="452">
        <v>204.69</v>
      </c>
      <c r="CG25" s="452">
        <v>332.68</v>
      </c>
      <c r="CH25" s="452">
        <v>383.03</v>
      </c>
      <c r="CI25" s="452">
        <v>483.59</v>
      </c>
      <c r="CJ25" s="452">
        <v>568.4</v>
      </c>
      <c r="CK25" s="452">
        <v>523.08000000000004</v>
      </c>
      <c r="CL25" s="452">
        <v>492.68</v>
      </c>
      <c r="CM25" s="452">
        <v>519.66999999999996</v>
      </c>
      <c r="CN25" s="452">
        <v>408.73</v>
      </c>
      <c r="CO25" s="452">
        <v>442.03</v>
      </c>
      <c r="CP25" s="452">
        <v>540.95000000000005</v>
      </c>
      <c r="CQ25" s="452">
        <v>309.24</v>
      </c>
      <c r="CR25" s="452">
        <v>204.69</v>
      </c>
      <c r="CS25" s="452">
        <v>332.68</v>
      </c>
      <c r="CT25" s="452">
        <v>383.03</v>
      </c>
      <c r="CU25" s="452">
        <v>483.59</v>
      </c>
      <c r="CV25" s="452">
        <v>568.4</v>
      </c>
      <c r="CW25" s="452">
        <v>523.08000000000004</v>
      </c>
      <c r="CX25" s="452">
        <v>492.68</v>
      </c>
      <c r="CY25" s="452">
        <v>519.66999999999996</v>
      </c>
      <c r="CZ25" s="452">
        <v>408.73</v>
      </c>
      <c r="DA25" s="452">
        <v>442.03</v>
      </c>
      <c r="DB25" s="452">
        <v>540.95000000000005</v>
      </c>
      <c r="DC25" s="452">
        <v>309.24</v>
      </c>
      <c r="DD25" s="452">
        <v>204.69</v>
      </c>
      <c r="DE25" s="452">
        <v>332.68</v>
      </c>
      <c r="DF25" s="452">
        <v>383.03</v>
      </c>
      <c r="DG25" s="452">
        <v>483.59</v>
      </c>
      <c r="DH25" s="452">
        <v>568.4</v>
      </c>
      <c r="DI25" s="452">
        <v>523.08000000000004</v>
      </c>
      <c r="DJ25" s="452">
        <v>492.68</v>
      </c>
      <c r="DK25" s="452">
        <v>519.66999999999996</v>
      </c>
      <c r="DL25" s="452">
        <v>408.73</v>
      </c>
      <c r="DM25" s="452">
        <v>442.03</v>
      </c>
      <c r="DN25" s="452">
        <v>540.95000000000005</v>
      </c>
      <c r="DO25" s="452">
        <v>309.24</v>
      </c>
      <c r="DP25" s="452">
        <v>204.69</v>
      </c>
      <c r="DQ25" s="452">
        <v>332.68</v>
      </c>
      <c r="DR25" s="452">
        <v>383.03</v>
      </c>
      <c r="DS25" s="452">
        <v>483.59</v>
      </c>
      <c r="DT25" s="452">
        <v>568.4</v>
      </c>
      <c r="DU25" s="452">
        <v>523.08000000000004</v>
      </c>
      <c r="DV25" s="452">
        <v>492.68</v>
      </c>
      <c r="DW25" s="452">
        <v>519.66999999999996</v>
      </c>
      <c r="DX25" s="452">
        <v>408.73</v>
      </c>
      <c r="DY25" s="452">
        <v>442.03</v>
      </c>
      <c r="DZ25" s="452">
        <v>540.95000000000005</v>
      </c>
      <c r="EA25" s="452">
        <v>309.24</v>
      </c>
      <c r="EB25" s="452">
        <v>204.69</v>
      </c>
      <c r="EC25" s="452">
        <v>332.68</v>
      </c>
      <c r="ED25" s="452">
        <v>383.03</v>
      </c>
      <c r="EE25" s="452">
        <v>483.59</v>
      </c>
      <c r="EF25" s="452">
        <v>568.4</v>
      </c>
      <c r="EG25" s="452">
        <v>523.08000000000004</v>
      </c>
      <c r="EH25" s="452">
        <v>492.68</v>
      </c>
      <c r="EI25" s="452">
        <v>519.66999999999996</v>
      </c>
      <c r="EJ25" s="452">
        <v>408.73</v>
      </c>
      <c r="EK25" s="452">
        <v>442.03</v>
      </c>
      <c r="EL25" s="452">
        <v>540.95000000000005</v>
      </c>
      <c r="EM25" s="452">
        <v>309.24</v>
      </c>
      <c r="EN25" s="452">
        <v>204.69</v>
      </c>
      <c r="EO25" s="452">
        <v>332.68</v>
      </c>
      <c r="EP25" s="452">
        <v>383.03</v>
      </c>
      <c r="EQ25" s="452">
        <v>483.59</v>
      </c>
      <c r="ER25" s="452">
        <v>568.4</v>
      </c>
      <c r="ES25" s="452">
        <v>523.08000000000004</v>
      </c>
      <c r="ET25" s="452">
        <v>492.68</v>
      </c>
      <c r="EU25" s="452">
        <v>519.66999999999996</v>
      </c>
      <c r="EV25" s="452">
        <v>408.73</v>
      </c>
      <c r="EW25" s="452">
        <v>442.03</v>
      </c>
      <c r="EX25" s="452">
        <v>540.95000000000005</v>
      </c>
      <c r="EY25" s="452">
        <v>309.24</v>
      </c>
      <c r="EZ25" s="452">
        <v>204.69</v>
      </c>
      <c r="FA25" s="452">
        <v>332.68</v>
      </c>
      <c r="FB25" s="452">
        <v>383.03</v>
      </c>
      <c r="FC25" s="452">
        <v>483.59</v>
      </c>
      <c r="FD25" s="452">
        <v>568.4</v>
      </c>
      <c r="FE25" s="452">
        <v>523.08000000000004</v>
      </c>
      <c r="FF25" s="452">
        <v>492.68</v>
      </c>
      <c r="FG25" s="452">
        <v>519.66999999999996</v>
      </c>
      <c r="FH25" s="452">
        <v>408.73</v>
      </c>
      <c r="FI25" s="452">
        <v>442.03</v>
      </c>
      <c r="FJ25" s="452">
        <v>540.95000000000005</v>
      </c>
      <c r="FK25" s="452">
        <v>309.24</v>
      </c>
      <c r="FL25" s="452">
        <v>204.69</v>
      </c>
      <c r="FM25" s="452">
        <v>332.68</v>
      </c>
      <c r="FN25" s="452">
        <v>383.03</v>
      </c>
      <c r="FO25" s="452">
        <v>483.59</v>
      </c>
      <c r="FP25" s="452">
        <v>568.4</v>
      </c>
      <c r="FQ25" s="452">
        <v>523.08000000000004</v>
      </c>
      <c r="FR25" s="452">
        <v>492.68</v>
      </c>
      <c r="FS25" s="452">
        <v>519.66999999999996</v>
      </c>
      <c r="FT25" s="452">
        <v>408.73</v>
      </c>
      <c r="FU25" s="452">
        <v>442.03</v>
      </c>
      <c r="FV25" s="452">
        <v>540.95000000000005</v>
      </c>
      <c r="FW25" s="452">
        <v>309.24</v>
      </c>
      <c r="FX25" s="452">
        <v>204.69</v>
      </c>
      <c r="FY25" s="452">
        <v>332.68</v>
      </c>
      <c r="FZ25" s="452">
        <v>383.03</v>
      </c>
      <c r="GA25" s="452">
        <v>483.59</v>
      </c>
      <c r="GB25" s="452">
        <v>568.4</v>
      </c>
      <c r="GC25" s="452">
        <v>523.08000000000004</v>
      </c>
      <c r="GD25" s="452">
        <v>492.68</v>
      </c>
      <c r="GE25" s="452">
        <v>519.66999999999996</v>
      </c>
      <c r="GF25" s="452">
        <v>408.73</v>
      </c>
      <c r="GG25" s="452">
        <v>442.03</v>
      </c>
      <c r="GH25" s="452">
        <v>540.95000000000005</v>
      </c>
      <c r="GI25" s="452">
        <v>309.24</v>
      </c>
      <c r="GJ25" s="452">
        <v>204.69</v>
      </c>
      <c r="GK25" s="452">
        <v>332.68</v>
      </c>
      <c r="GL25" s="452">
        <v>383.03</v>
      </c>
      <c r="GM25" s="452">
        <v>483.59</v>
      </c>
      <c r="GN25" s="452">
        <v>568.4</v>
      </c>
      <c r="GO25" s="452">
        <v>523.08000000000004</v>
      </c>
      <c r="GP25" s="452">
        <v>492.68</v>
      </c>
      <c r="GQ25" s="452">
        <v>519.66999999999996</v>
      </c>
      <c r="GR25" s="452">
        <v>408.73</v>
      </c>
      <c r="GS25" s="452">
        <v>442.03</v>
      </c>
      <c r="GT25" s="452">
        <v>540.95000000000005</v>
      </c>
      <c r="GU25" s="452">
        <v>309.24</v>
      </c>
      <c r="GV25" s="452">
        <v>204.69</v>
      </c>
      <c r="GW25" s="452">
        <v>332.68</v>
      </c>
      <c r="GX25" s="452">
        <v>383.03</v>
      </c>
      <c r="GY25" s="452">
        <v>483.59</v>
      </c>
      <c r="GZ25" s="452">
        <v>568.4</v>
      </c>
      <c r="HA25" s="452">
        <v>523.08000000000004</v>
      </c>
      <c r="HB25" s="452">
        <v>492.68</v>
      </c>
      <c r="HC25" s="452">
        <v>519.66999999999996</v>
      </c>
      <c r="HD25" s="452">
        <v>408.73</v>
      </c>
      <c r="HE25" s="452">
        <v>60.702190280629715</v>
      </c>
      <c r="HF25" s="452">
        <v>60.702190280629715</v>
      </c>
      <c r="HG25" s="452">
        <v>60.702190280629715</v>
      </c>
      <c r="HH25" s="452">
        <v>60.702190280629715</v>
      </c>
      <c r="HI25" s="452">
        <v>60.702190280629715</v>
      </c>
      <c r="HJ25" s="452">
        <v>60.702190280629715</v>
      </c>
      <c r="HK25" s="452">
        <v>60.702190280629715</v>
      </c>
      <c r="HL25" s="452">
        <v>60.702190280629715</v>
      </c>
      <c r="HM25" s="452">
        <v>60.702190280629715</v>
      </c>
      <c r="HN25" s="452">
        <v>60.702190280629715</v>
      </c>
      <c r="HO25" s="452">
        <v>60.702190280629715</v>
      </c>
      <c r="HP25" s="452">
        <v>60.702190280629715</v>
      </c>
      <c r="HQ25" s="452">
        <v>60.702190280629715</v>
      </c>
      <c r="HR25" s="452">
        <v>60.702190280629715</v>
      </c>
      <c r="HS25" s="452">
        <v>60.702190280629715</v>
      </c>
      <c r="HT25" s="452">
        <v>60.702190280629715</v>
      </c>
      <c r="HU25" s="452">
        <v>60.702190280629715</v>
      </c>
      <c r="HV25" s="452">
        <v>60.702190280629715</v>
      </c>
      <c r="HW25" s="452">
        <v>60.702190280629715</v>
      </c>
      <c r="HX25" s="452">
        <v>60.702190280629715</v>
      </c>
      <c r="HY25" s="452">
        <v>60.702190280629715</v>
      </c>
      <c r="HZ25" s="452">
        <v>60.702190280629715</v>
      </c>
      <c r="IA25" s="452">
        <v>60.702190280629715</v>
      </c>
      <c r="IB25" s="452">
        <v>60.702190280629715</v>
      </c>
      <c r="IC25" s="452">
        <v>60.702190280629715</v>
      </c>
      <c r="ID25" s="452">
        <v>60.702190280629715</v>
      </c>
      <c r="IE25" s="452">
        <v>60.702190280629715</v>
      </c>
      <c r="IF25" s="452">
        <v>60.702190280629715</v>
      </c>
      <c r="IG25" s="452">
        <v>60.702190280629715</v>
      </c>
      <c r="IH25" s="452">
        <v>60.702190280629715</v>
      </c>
      <c r="II25" s="452">
        <v>60.702190280629715</v>
      </c>
      <c r="IJ25" s="452">
        <v>60.702190280629715</v>
      </c>
      <c r="IK25" s="452">
        <v>60.702190280629715</v>
      </c>
      <c r="IL25" s="452">
        <v>60.702190280629715</v>
      </c>
      <c r="IM25" s="452">
        <v>60.702190280629715</v>
      </c>
      <c r="IN25" s="452">
        <v>60.702190280629715</v>
      </c>
      <c r="IO25" s="452">
        <v>60.702190280629715</v>
      </c>
      <c r="IP25" s="452">
        <v>60.702190280629715</v>
      </c>
      <c r="IQ25" s="452">
        <v>60.702190280629715</v>
      </c>
      <c r="IR25" s="452">
        <v>60.702190280629715</v>
      </c>
      <c r="IS25" s="452">
        <v>60.702190280629715</v>
      </c>
      <c r="IT25" s="452">
        <v>60.702190280629715</v>
      </c>
      <c r="IU25" s="452">
        <v>60.702190280629715</v>
      </c>
      <c r="IV25" s="452">
        <v>60.702190280629715</v>
      </c>
      <c r="IW25" s="452">
        <v>60.702190280629715</v>
      </c>
      <c r="IX25" s="452">
        <v>60.702190280629715</v>
      </c>
      <c r="IY25" s="452">
        <v>60.702190280629715</v>
      </c>
      <c r="IZ25" s="452">
        <v>60.702190280629715</v>
      </c>
      <c r="JA25" s="452">
        <v>60.702190280629715</v>
      </c>
      <c r="JB25" s="452">
        <v>60.702190280629715</v>
      </c>
      <c r="JC25" s="452">
        <v>60.702190280629715</v>
      </c>
      <c r="JD25" s="452">
        <v>60.702190280629715</v>
      </c>
      <c r="JE25" s="452">
        <v>60.702190280629715</v>
      </c>
      <c r="JF25" s="452">
        <v>60.702190280629715</v>
      </c>
      <c r="JG25" s="452">
        <v>60.702190280629715</v>
      </c>
      <c r="JH25" s="452">
        <v>60.702190280629715</v>
      </c>
      <c r="JI25" s="452">
        <v>60.702190280629715</v>
      </c>
      <c r="JJ25" s="452">
        <v>60.702190280629715</v>
      </c>
      <c r="JK25" s="452">
        <v>60.702190280629715</v>
      </c>
      <c r="JL25" s="452">
        <v>60.702190280629715</v>
      </c>
      <c r="JM25" s="452">
        <v>60.702190280629715</v>
      </c>
      <c r="JN25" s="452">
        <v>60.702190280629715</v>
      </c>
      <c r="JO25" s="452">
        <v>60.702190280629715</v>
      </c>
      <c r="JP25" s="452">
        <v>60.702190280629715</v>
      </c>
      <c r="JQ25" s="452">
        <v>60.702190280629715</v>
      </c>
      <c r="JR25" s="452">
        <v>60.702190280629715</v>
      </c>
      <c r="JS25" s="452">
        <v>60.702190280629715</v>
      </c>
      <c r="JT25" s="452">
        <v>60.702190280629715</v>
      </c>
      <c r="JU25" s="452">
        <v>60.702190280629715</v>
      </c>
      <c r="JV25" s="452">
        <v>60.702190280629715</v>
      </c>
      <c r="JW25" s="452">
        <v>60.702190280629715</v>
      </c>
      <c r="JX25" s="452">
        <v>60.702190280629715</v>
      </c>
      <c r="JY25" s="452">
        <v>60.702190280629715</v>
      </c>
      <c r="JZ25" s="452">
        <v>60.702190280629715</v>
      </c>
      <c r="KA25" s="452">
        <v>60.702190280629715</v>
      </c>
      <c r="KB25" s="452">
        <v>60.702190280629715</v>
      </c>
      <c r="KC25" s="452">
        <v>60.702190280629715</v>
      </c>
      <c r="KD25" s="452">
        <v>60.702190280629715</v>
      </c>
      <c r="KE25" s="452">
        <v>60.702190280629715</v>
      </c>
      <c r="KF25" s="452">
        <v>60.702190280629715</v>
      </c>
      <c r="KG25" s="452">
        <v>60.702190280629715</v>
      </c>
      <c r="KH25" s="452">
        <v>60.702190280629715</v>
      </c>
      <c r="KI25" s="452">
        <v>60.702190280629715</v>
      </c>
      <c r="KJ25" s="452">
        <v>60.702190280629715</v>
      </c>
      <c r="KK25" s="452">
        <v>60.702190280629715</v>
      </c>
      <c r="KL25" s="452">
        <v>60.702190280629715</v>
      </c>
      <c r="KM25" s="452">
        <v>60.702190280629715</v>
      </c>
      <c r="KN25" s="452">
        <v>60.702190280629715</v>
      </c>
      <c r="KO25" s="452">
        <v>60.702190280629715</v>
      </c>
      <c r="KP25" s="452">
        <v>60.702190280629715</v>
      </c>
      <c r="KQ25" s="452">
        <v>60.702190280629715</v>
      </c>
      <c r="KR25" s="452">
        <v>60.702190280629715</v>
      </c>
      <c r="KS25" s="452">
        <v>60.702190280629715</v>
      </c>
      <c r="KT25" s="452">
        <v>60.702190280629715</v>
      </c>
      <c r="KU25" s="452">
        <v>60.702190280629715</v>
      </c>
      <c r="KV25" s="452">
        <v>60.702190280629715</v>
      </c>
      <c r="KW25" s="452">
        <v>60.702190280629715</v>
      </c>
      <c r="KX25" s="452">
        <v>60.702190280629715</v>
      </c>
      <c r="KY25" s="452">
        <v>60.702190280629715</v>
      </c>
      <c r="KZ25" s="452">
        <v>60.702190280629715</v>
      </c>
      <c r="LA25" s="452">
        <v>60.702190280629715</v>
      </c>
      <c r="LB25" s="452">
        <v>60.702190280629715</v>
      </c>
      <c r="LC25" s="452">
        <v>60.702190280629715</v>
      </c>
      <c r="LD25" s="452">
        <v>60.702190280629715</v>
      </c>
      <c r="LE25" s="452">
        <v>60.702190280629715</v>
      </c>
      <c r="LF25" s="452">
        <v>60.702190280629715</v>
      </c>
      <c r="LG25" s="452">
        <v>60.702190280629715</v>
      </c>
      <c r="LH25" s="452">
        <v>60.702190280629715</v>
      </c>
      <c r="LI25" s="452">
        <v>60.702190280629715</v>
      </c>
      <c r="LJ25" s="452">
        <v>60.702190280629715</v>
      </c>
      <c r="LK25" s="452">
        <v>60.702190280629715</v>
      </c>
      <c r="LL25" s="452">
        <v>60.702190280629715</v>
      </c>
      <c r="LM25" s="452">
        <v>60.702190280629715</v>
      </c>
      <c r="LN25" s="452">
        <v>60.702190280629715</v>
      </c>
      <c r="LO25" s="452">
        <v>60.702190280629715</v>
      </c>
      <c r="LP25" s="452">
        <v>60.702190280629715</v>
      </c>
      <c r="LQ25" s="452">
        <v>60.702190280629715</v>
      </c>
      <c r="LR25" s="452">
        <v>60.702190280629715</v>
      </c>
      <c r="LS25" s="452">
        <v>60.702190280629715</v>
      </c>
      <c r="LT25" s="452">
        <v>60.702190280629715</v>
      </c>
      <c r="LU25" s="452">
        <v>60.702190280629715</v>
      </c>
      <c r="LV25" s="452">
        <v>60.702190280629715</v>
      </c>
      <c r="LW25" s="452">
        <v>60.702190280629715</v>
      </c>
      <c r="LX25" s="452">
        <v>60.702190280629715</v>
      </c>
      <c r="LY25" s="452">
        <v>60.702190280629715</v>
      </c>
      <c r="LZ25" s="452">
        <v>60.702190280629715</v>
      </c>
      <c r="MA25" s="452">
        <v>60.702190280629715</v>
      </c>
      <c r="MB25" s="452">
        <v>60.702190280629715</v>
      </c>
      <c r="MC25" s="452">
        <v>60.702190280629715</v>
      </c>
      <c r="MD25" s="452">
        <v>60.702190280629715</v>
      </c>
      <c r="ME25" s="452">
        <v>60.702190280629715</v>
      </c>
      <c r="MF25" s="452">
        <v>60.702190280629715</v>
      </c>
      <c r="MG25" s="452">
        <v>60.702190280629715</v>
      </c>
      <c r="MH25" s="452">
        <v>60.702190280629715</v>
      </c>
      <c r="MI25" s="452">
        <v>60.702190280629715</v>
      </c>
      <c r="MJ25" s="452">
        <v>60.702190280629715</v>
      </c>
      <c r="MK25" s="452">
        <v>60.702190280629715</v>
      </c>
      <c r="ML25" s="452">
        <v>60.702190280629715</v>
      </c>
      <c r="MM25" s="452">
        <v>60.702190280629715</v>
      </c>
      <c r="MN25" s="452">
        <v>60.702190280629715</v>
      </c>
      <c r="MO25" s="452">
        <v>60.702190280629715</v>
      </c>
      <c r="MP25" s="452">
        <v>60.702190280629715</v>
      </c>
      <c r="MQ25" s="452">
        <v>60.702190280629715</v>
      </c>
      <c r="MR25" s="452">
        <v>60.702190280629715</v>
      </c>
      <c r="MS25" s="452">
        <v>60.702190280629715</v>
      </c>
      <c r="MT25" s="452">
        <v>60.702190280629715</v>
      </c>
      <c r="MU25" s="452">
        <v>60.702190280629715</v>
      </c>
      <c r="MV25" s="452">
        <v>60.702190280629715</v>
      </c>
      <c r="MW25" s="452">
        <v>60.702190280629715</v>
      </c>
      <c r="MX25" s="452">
        <v>60.702190280629715</v>
      </c>
      <c r="MY25" s="452">
        <v>60.702190280629715</v>
      </c>
      <c r="MZ25" s="452">
        <v>60.702190280629715</v>
      </c>
      <c r="NA25" s="452">
        <v>60.702190280629715</v>
      </c>
      <c r="NB25" s="452">
        <v>60.702190280629715</v>
      </c>
      <c r="NC25" s="452">
        <v>60.702190280629715</v>
      </c>
      <c r="ND25" s="452">
        <v>60.702190280629715</v>
      </c>
      <c r="NE25" s="452">
        <v>60.702190280629715</v>
      </c>
      <c r="NF25" s="452">
        <v>60.702190280629715</v>
      </c>
      <c r="NG25" s="452">
        <v>60.702190280629715</v>
      </c>
      <c r="NH25" s="452">
        <v>60.702190280629715</v>
      </c>
      <c r="NI25" s="452">
        <v>60.702190280629715</v>
      </c>
      <c r="NJ25" s="452">
        <v>60.702190280629715</v>
      </c>
      <c r="NK25" s="452">
        <v>60.702190280629715</v>
      </c>
      <c r="NL25" s="452">
        <v>60.702190280629715</v>
      </c>
      <c r="NM25" s="452">
        <v>60.702190280629715</v>
      </c>
      <c r="NN25" s="452">
        <v>60.702190280629715</v>
      </c>
      <c r="NO25" s="452">
        <v>60.702190280629715</v>
      </c>
      <c r="NP25" s="452">
        <v>60.702190280629715</v>
      </c>
      <c r="NQ25" s="452">
        <v>60.702190280629715</v>
      </c>
      <c r="NR25" s="452">
        <v>60.702190280629715</v>
      </c>
      <c r="NS25" s="452">
        <v>60.702190280629715</v>
      </c>
      <c r="NT25" s="452">
        <v>60.702190280629715</v>
      </c>
      <c r="NU25" s="452">
        <v>60.702190280629715</v>
      </c>
      <c r="NV25" s="452">
        <v>60.702190280629715</v>
      </c>
      <c r="NW25" s="452">
        <v>60.702190280629715</v>
      </c>
      <c r="NX25" s="452">
        <v>60.702190280629715</v>
      </c>
      <c r="NY25" s="452">
        <v>60.702190280629715</v>
      </c>
      <c r="NZ25" s="452">
        <v>60.702190280629715</v>
      </c>
      <c r="OA25" s="452">
        <v>60.702190280629715</v>
      </c>
      <c r="OB25" s="452">
        <v>60.702190280629715</v>
      </c>
    </row>
    <row r="26" spans="1:392" x14ac:dyDescent="0.25">
      <c r="A26" s="436">
        <v>62</v>
      </c>
      <c r="B26" s="436" t="s">
        <v>668</v>
      </c>
      <c r="C26" s="437">
        <v>10</v>
      </c>
      <c r="D26" s="438">
        <v>0</v>
      </c>
      <c r="E26" s="439"/>
      <c r="F26" s="438"/>
      <c r="G26" s="438"/>
      <c r="H26" s="438"/>
      <c r="I26" s="437">
        <v>525</v>
      </c>
      <c r="J26" s="440"/>
      <c r="K26" s="443"/>
      <c r="L26" s="438"/>
      <c r="M26" s="436"/>
      <c r="N26" s="441" t="s">
        <v>391</v>
      </c>
      <c r="O26" s="438"/>
      <c r="AE26" s="449">
        <f t="shared" si="3"/>
        <v>124.79</v>
      </c>
      <c r="AF26" s="450">
        <f t="shared" si="4"/>
        <v>242.78522399041634</v>
      </c>
      <c r="AG26" s="452">
        <v>295.3</v>
      </c>
      <c r="AH26" s="452">
        <v>316.04000000000002</v>
      </c>
      <c r="AI26" s="452">
        <v>187.19</v>
      </c>
      <c r="AJ26" s="452">
        <v>124.79</v>
      </c>
      <c r="AK26" s="452">
        <v>184.86</v>
      </c>
      <c r="AL26" s="452">
        <v>211.02</v>
      </c>
      <c r="AM26" s="452">
        <v>264.83</v>
      </c>
      <c r="AN26" s="452">
        <v>320.98</v>
      </c>
      <c r="AO26" s="452">
        <v>313.44</v>
      </c>
      <c r="AP26" s="452">
        <v>314.55</v>
      </c>
      <c r="AQ26" s="452">
        <v>329.45</v>
      </c>
      <c r="AR26" s="452">
        <v>234.38</v>
      </c>
      <c r="AS26" s="452">
        <v>295.3</v>
      </c>
      <c r="AT26" s="452">
        <v>316.04000000000002</v>
      </c>
      <c r="AU26" s="452">
        <v>187.19</v>
      </c>
      <c r="AV26" s="452">
        <v>124.79</v>
      </c>
      <c r="AW26" s="452">
        <v>184.86</v>
      </c>
      <c r="AX26" s="452">
        <v>211.02</v>
      </c>
      <c r="AY26" s="452">
        <v>264.83</v>
      </c>
      <c r="AZ26" s="452">
        <v>320.98</v>
      </c>
      <c r="BA26" s="452">
        <v>313.44</v>
      </c>
      <c r="BB26" s="452">
        <v>314.55</v>
      </c>
      <c r="BC26" s="452">
        <v>329.45</v>
      </c>
      <c r="BD26" s="452">
        <v>234.38</v>
      </c>
      <c r="BE26" s="452">
        <v>295.3</v>
      </c>
      <c r="BF26" s="452">
        <v>316.04000000000002</v>
      </c>
      <c r="BG26" s="452">
        <v>187.19</v>
      </c>
      <c r="BH26" s="452">
        <v>124.79</v>
      </c>
      <c r="BI26" s="452">
        <v>184.86</v>
      </c>
      <c r="BJ26" s="452">
        <v>211.02</v>
      </c>
      <c r="BK26" s="452">
        <v>264.83</v>
      </c>
      <c r="BL26" s="452">
        <v>320.98</v>
      </c>
      <c r="BM26" s="452">
        <v>313.44</v>
      </c>
      <c r="BN26" s="452">
        <v>314.55</v>
      </c>
      <c r="BO26" s="452">
        <v>329.45</v>
      </c>
      <c r="BP26" s="452">
        <v>234.38</v>
      </c>
      <c r="BQ26" s="452">
        <v>295.3</v>
      </c>
      <c r="BR26" s="452">
        <v>316.04000000000002</v>
      </c>
      <c r="BS26" s="452">
        <v>187.19</v>
      </c>
      <c r="BT26" s="452">
        <v>124.79</v>
      </c>
      <c r="BU26" s="452">
        <v>184.86</v>
      </c>
      <c r="BV26" s="452">
        <v>211.02</v>
      </c>
      <c r="BW26" s="452">
        <v>264.83</v>
      </c>
      <c r="BX26" s="452">
        <v>320.98</v>
      </c>
      <c r="BY26" s="452">
        <v>313.44</v>
      </c>
      <c r="BZ26" s="452">
        <v>314.55</v>
      </c>
      <c r="CA26" s="452">
        <v>329.45</v>
      </c>
      <c r="CB26" s="452">
        <v>234.38</v>
      </c>
      <c r="CC26" s="452">
        <v>295.3</v>
      </c>
      <c r="CD26" s="452">
        <v>316.04000000000002</v>
      </c>
      <c r="CE26" s="452">
        <v>187.19</v>
      </c>
      <c r="CF26" s="452">
        <v>124.79</v>
      </c>
      <c r="CG26" s="452">
        <v>184.86</v>
      </c>
      <c r="CH26" s="452">
        <v>211.02</v>
      </c>
      <c r="CI26" s="452">
        <v>264.83</v>
      </c>
      <c r="CJ26" s="452">
        <v>320.98</v>
      </c>
      <c r="CK26" s="452">
        <v>313.44</v>
      </c>
      <c r="CL26" s="452">
        <v>314.55</v>
      </c>
      <c r="CM26" s="452">
        <v>329.45</v>
      </c>
      <c r="CN26" s="452">
        <v>234.38</v>
      </c>
      <c r="CO26" s="452">
        <v>295.3</v>
      </c>
      <c r="CP26" s="452">
        <v>316.04000000000002</v>
      </c>
      <c r="CQ26" s="452">
        <v>187.19</v>
      </c>
      <c r="CR26" s="452">
        <v>124.79</v>
      </c>
      <c r="CS26" s="452">
        <v>184.86</v>
      </c>
      <c r="CT26" s="452">
        <v>211.02</v>
      </c>
      <c r="CU26" s="452">
        <v>264.83</v>
      </c>
      <c r="CV26" s="452">
        <v>320.98</v>
      </c>
      <c r="CW26" s="452">
        <v>313.44</v>
      </c>
      <c r="CX26" s="452">
        <v>314.55</v>
      </c>
      <c r="CY26" s="452">
        <v>329.45</v>
      </c>
      <c r="CZ26" s="452">
        <v>234.38</v>
      </c>
      <c r="DA26" s="452">
        <v>295.3</v>
      </c>
      <c r="DB26" s="452">
        <v>316.04000000000002</v>
      </c>
      <c r="DC26" s="452">
        <v>187.19</v>
      </c>
      <c r="DD26" s="452">
        <v>124.79</v>
      </c>
      <c r="DE26" s="452">
        <v>184.86</v>
      </c>
      <c r="DF26" s="452">
        <v>211.02</v>
      </c>
      <c r="DG26" s="452">
        <v>264.83</v>
      </c>
      <c r="DH26" s="452">
        <v>320.98</v>
      </c>
      <c r="DI26" s="452">
        <v>313.44</v>
      </c>
      <c r="DJ26" s="452">
        <v>314.55</v>
      </c>
      <c r="DK26" s="452">
        <v>329.45</v>
      </c>
      <c r="DL26" s="452">
        <v>234.38</v>
      </c>
      <c r="DM26" s="452">
        <v>295.3</v>
      </c>
      <c r="DN26" s="452">
        <v>316.04000000000002</v>
      </c>
      <c r="DO26" s="452">
        <v>187.19</v>
      </c>
      <c r="DP26" s="452">
        <v>124.79</v>
      </c>
      <c r="DQ26" s="452">
        <v>184.86</v>
      </c>
      <c r="DR26" s="452">
        <v>211.02</v>
      </c>
      <c r="DS26" s="452">
        <v>264.83</v>
      </c>
      <c r="DT26" s="452">
        <v>320.98</v>
      </c>
      <c r="DU26" s="452">
        <v>313.44</v>
      </c>
      <c r="DV26" s="452">
        <v>314.55</v>
      </c>
      <c r="DW26" s="452">
        <v>329.45</v>
      </c>
      <c r="DX26" s="452">
        <v>234.38</v>
      </c>
      <c r="DY26" s="452">
        <v>295.3</v>
      </c>
      <c r="DZ26" s="452">
        <v>316.04000000000002</v>
      </c>
      <c r="EA26" s="452">
        <v>187.19</v>
      </c>
      <c r="EB26" s="452">
        <v>124.79</v>
      </c>
      <c r="EC26" s="452">
        <v>184.86</v>
      </c>
      <c r="ED26" s="452">
        <v>211.02</v>
      </c>
      <c r="EE26" s="452">
        <v>264.83</v>
      </c>
      <c r="EF26" s="452">
        <v>320.98</v>
      </c>
      <c r="EG26" s="452">
        <v>313.44</v>
      </c>
      <c r="EH26" s="452">
        <v>314.55</v>
      </c>
      <c r="EI26" s="452">
        <v>329.45</v>
      </c>
      <c r="EJ26" s="452">
        <v>234.38</v>
      </c>
      <c r="EK26" s="452">
        <v>295.3</v>
      </c>
      <c r="EL26" s="452">
        <v>316.04000000000002</v>
      </c>
      <c r="EM26" s="452">
        <v>187.19</v>
      </c>
      <c r="EN26" s="452">
        <v>124.79</v>
      </c>
      <c r="EO26" s="452">
        <v>184.86</v>
      </c>
      <c r="EP26" s="452">
        <v>211.02</v>
      </c>
      <c r="EQ26" s="452">
        <v>264.83</v>
      </c>
      <c r="ER26" s="452">
        <v>320.98</v>
      </c>
      <c r="ES26" s="452">
        <v>313.44</v>
      </c>
      <c r="ET26" s="452">
        <v>314.55</v>
      </c>
      <c r="EU26" s="452">
        <v>329.45</v>
      </c>
      <c r="EV26" s="452">
        <v>234.38</v>
      </c>
      <c r="EW26" s="452">
        <v>295.3</v>
      </c>
      <c r="EX26" s="452">
        <v>316.04000000000002</v>
      </c>
      <c r="EY26" s="452">
        <v>187.19</v>
      </c>
      <c r="EZ26" s="452">
        <v>124.79</v>
      </c>
      <c r="FA26" s="452">
        <v>184.86</v>
      </c>
      <c r="FB26" s="452">
        <v>211.02</v>
      </c>
      <c r="FC26" s="452">
        <v>264.83</v>
      </c>
      <c r="FD26" s="452">
        <v>320.98</v>
      </c>
      <c r="FE26" s="452">
        <v>313.44</v>
      </c>
      <c r="FF26" s="452">
        <v>314.55</v>
      </c>
      <c r="FG26" s="452">
        <v>329.45</v>
      </c>
      <c r="FH26" s="452">
        <v>234.38</v>
      </c>
      <c r="FI26" s="452">
        <v>295.3</v>
      </c>
      <c r="FJ26" s="452">
        <v>316.04000000000002</v>
      </c>
      <c r="FK26" s="452">
        <v>187.19</v>
      </c>
      <c r="FL26" s="452">
        <v>124.79</v>
      </c>
      <c r="FM26" s="452">
        <v>184.86</v>
      </c>
      <c r="FN26" s="452">
        <v>211.02</v>
      </c>
      <c r="FO26" s="452">
        <v>264.83</v>
      </c>
      <c r="FP26" s="452">
        <v>320.98</v>
      </c>
      <c r="FQ26" s="452">
        <v>313.44</v>
      </c>
      <c r="FR26" s="452">
        <v>314.55</v>
      </c>
      <c r="FS26" s="452">
        <v>329.45</v>
      </c>
      <c r="FT26" s="452">
        <v>234.38</v>
      </c>
      <c r="FU26" s="452">
        <v>295.3</v>
      </c>
      <c r="FV26" s="452">
        <v>316.04000000000002</v>
      </c>
      <c r="FW26" s="452">
        <v>187.19</v>
      </c>
      <c r="FX26" s="452">
        <v>124.79</v>
      </c>
      <c r="FY26" s="452">
        <v>184.86</v>
      </c>
      <c r="FZ26" s="452">
        <v>211.02</v>
      </c>
      <c r="GA26" s="452">
        <v>264.83</v>
      </c>
      <c r="GB26" s="452">
        <v>320.98</v>
      </c>
      <c r="GC26" s="452">
        <v>313.44</v>
      </c>
      <c r="GD26" s="452">
        <v>314.55</v>
      </c>
      <c r="GE26" s="452">
        <v>329.45</v>
      </c>
      <c r="GF26" s="452">
        <v>234.38</v>
      </c>
      <c r="GG26" s="452">
        <v>295.3</v>
      </c>
      <c r="GH26" s="452">
        <v>316.04000000000002</v>
      </c>
      <c r="GI26" s="452">
        <v>187.19</v>
      </c>
      <c r="GJ26" s="452">
        <v>124.79</v>
      </c>
      <c r="GK26" s="452">
        <v>184.86</v>
      </c>
      <c r="GL26" s="452">
        <v>211.02</v>
      </c>
      <c r="GM26" s="452">
        <v>264.83</v>
      </c>
      <c r="GN26" s="452">
        <v>320.98</v>
      </c>
      <c r="GO26" s="452">
        <v>313.44</v>
      </c>
      <c r="GP26" s="452">
        <v>314.55</v>
      </c>
      <c r="GQ26" s="452">
        <v>329.45</v>
      </c>
      <c r="GR26" s="452">
        <v>234.38</v>
      </c>
      <c r="GS26" s="452">
        <v>295.3</v>
      </c>
      <c r="GT26" s="452">
        <v>316.04000000000002</v>
      </c>
      <c r="GU26" s="452">
        <v>187.19</v>
      </c>
      <c r="GV26" s="452">
        <v>124.79</v>
      </c>
      <c r="GW26" s="452">
        <v>184.86</v>
      </c>
      <c r="GX26" s="452">
        <v>211.02</v>
      </c>
      <c r="GY26" s="452">
        <v>264.83</v>
      </c>
      <c r="GZ26" s="452">
        <v>320.98</v>
      </c>
      <c r="HA26" s="452">
        <v>313.44</v>
      </c>
      <c r="HB26" s="452">
        <v>314.55</v>
      </c>
      <c r="HC26" s="452">
        <v>329.45</v>
      </c>
      <c r="HD26" s="452">
        <v>234.38</v>
      </c>
      <c r="HE26" s="452">
        <v>227.50128131416841</v>
      </c>
      <c r="HF26" s="452">
        <v>227.50128131416841</v>
      </c>
      <c r="HG26" s="452">
        <v>227.50128131416841</v>
      </c>
      <c r="HH26" s="452">
        <v>227.50128131416841</v>
      </c>
      <c r="HI26" s="452">
        <v>227.50128131416841</v>
      </c>
      <c r="HJ26" s="452">
        <v>227.50128131416841</v>
      </c>
      <c r="HK26" s="452">
        <v>227.50128131416841</v>
      </c>
      <c r="HL26" s="452">
        <v>227.50128131416841</v>
      </c>
      <c r="HM26" s="452">
        <v>227.50128131416841</v>
      </c>
      <c r="HN26" s="452">
        <v>227.50128131416841</v>
      </c>
      <c r="HO26" s="452">
        <v>227.50128131416841</v>
      </c>
      <c r="HP26" s="452">
        <v>227.50128131416841</v>
      </c>
      <c r="HQ26" s="452">
        <v>227.50128131416841</v>
      </c>
      <c r="HR26" s="452">
        <v>227.50128131416841</v>
      </c>
      <c r="HS26" s="452">
        <v>227.50128131416841</v>
      </c>
      <c r="HT26" s="452">
        <v>227.50128131416841</v>
      </c>
      <c r="HU26" s="452">
        <v>227.50128131416841</v>
      </c>
      <c r="HV26" s="452">
        <v>227.50128131416841</v>
      </c>
      <c r="HW26" s="452">
        <v>227.50128131416841</v>
      </c>
      <c r="HX26" s="452">
        <v>227.50128131416841</v>
      </c>
      <c r="HY26" s="452">
        <v>227.50128131416841</v>
      </c>
      <c r="HZ26" s="452">
        <v>227.50128131416841</v>
      </c>
      <c r="IA26" s="452">
        <v>227.50128131416841</v>
      </c>
      <c r="IB26" s="452">
        <v>227.50128131416841</v>
      </c>
      <c r="IC26" s="452">
        <v>227.50128131416841</v>
      </c>
      <c r="ID26" s="452">
        <v>227.50128131416841</v>
      </c>
      <c r="IE26" s="452">
        <v>227.50128131416841</v>
      </c>
      <c r="IF26" s="452">
        <v>227.50128131416841</v>
      </c>
      <c r="IG26" s="452">
        <v>227.50128131416841</v>
      </c>
      <c r="IH26" s="452">
        <v>227.50128131416841</v>
      </c>
      <c r="II26" s="452">
        <v>227.50128131416841</v>
      </c>
      <c r="IJ26" s="452">
        <v>227.50128131416841</v>
      </c>
      <c r="IK26" s="452">
        <v>227.50128131416841</v>
      </c>
      <c r="IL26" s="452">
        <v>227.50128131416841</v>
      </c>
      <c r="IM26" s="452">
        <v>227.50128131416841</v>
      </c>
      <c r="IN26" s="452">
        <v>227.50128131416841</v>
      </c>
      <c r="IO26" s="452">
        <v>227.50128131416841</v>
      </c>
      <c r="IP26" s="452">
        <v>227.50128131416841</v>
      </c>
      <c r="IQ26" s="452">
        <v>227.50128131416841</v>
      </c>
      <c r="IR26" s="452">
        <v>227.50128131416841</v>
      </c>
      <c r="IS26" s="452">
        <v>227.50128131416841</v>
      </c>
      <c r="IT26" s="452">
        <v>227.50128131416841</v>
      </c>
      <c r="IU26" s="452">
        <v>227.50128131416841</v>
      </c>
      <c r="IV26" s="452">
        <v>227.50128131416841</v>
      </c>
      <c r="IW26" s="452">
        <v>227.50128131416841</v>
      </c>
      <c r="IX26" s="452">
        <v>227.50128131416841</v>
      </c>
      <c r="IY26" s="452">
        <v>227.50128131416841</v>
      </c>
      <c r="IZ26" s="452">
        <v>227.50128131416841</v>
      </c>
      <c r="JA26" s="452">
        <v>227.50128131416841</v>
      </c>
      <c r="JB26" s="452">
        <v>227.50128131416841</v>
      </c>
      <c r="JC26" s="452">
        <v>227.50128131416841</v>
      </c>
      <c r="JD26" s="452">
        <v>227.50128131416841</v>
      </c>
      <c r="JE26" s="452">
        <v>227.50128131416841</v>
      </c>
      <c r="JF26" s="452">
        <v>227.50128131416841</v>
      </c>
      <c r="JG26" s="452">
        <v>227.50128131416841</v>
      </c>
      <c r="JH26" s="452">
        <v>227.50128131416841</v>
      </c>
      <c r="JI26" s="452">
        <v>227.50128131416841</v>
      </c>
      <c r="JJ26" s="452">
        <v>227.50128131416841</v>
      </c>
      <c r="JK26" s="452">
        <v>227.50128131416841</v>
      </c>
      <c r="JL26" s="452">
        <v>227.50128131416841</v>
      </c>
      <c r="JM26" s="452">
        <v>227.50128131416841</v>
      </c>
      <c r="JN26" s="452">
        <v>227.50128131416841</v>
      </c>
      <c r="JO26" s="452">
        <v>227.50128131416841</v>
      </c>
      <c r="JP26" s="452">
        <v>227.50128131416841</v>
      </c>
      <c r="JQ26" s="452">
        <v>227.50128131416841</v>
      </c>
      <c r="JR26" s="452">
        <v>227.50128131416841</v>
      </c>
      <c r="JS26" s="452">
        <v>227.50128131416841</v>
      </c>
      <c r="JT26" s="452">
        <v>227.50128131416841</v>
      </c>
      <c r="JU26" s="452">
        <v>227.50128131416841</v>
      </c>
      <c r="JV26" s="452">
        <v>227.50128131416841</v>
      </c>
      <c r="JW26" s="452">
        <v>227.50128131416841</v>
      </c>
      <c r="JX26" s="452">
        <v>227.50128131416841</v>
      </c>
      <c r="JY26" s="452">
        <v>227.50128131416841</v>
      </c>
      <c r="JZ26" s="452">
        <v>227.50128131416841</v>
      </c>
      <c r="KA26" s="452">
        <v>227.50128131416841</v>
      </c>
      <c r="KB26" s="452">
        <v>227.50128131416841</v>
      </c>
      <c r="KC26" s="452">
        <v>227.50128131416841</v>
      </c>
      <c r="KD26" s="452">
        <v>227.50128131416841</v>
      </c>
      <c r="KE26" s="452">
        <v>227.50128131416841</v>
      </c>
      <c r="KF26" s="452">
        <v>227.50128131416841</v>
      </c>
      <c r="KG26" s="452">
        <v>227.50128131416841</v>
      </c>
      <c r="KH26" s="452">
        <v>227.50128131416841</v>
      </c>
      <c r="KI26" s="452">
        <v>227.50128131416841</v>
      </c>
      <c r="KJ26" s="452">
        <v>227.50128131416841</v>
      </c>
      <c r="KK26" s="452">
        <v>227.50128131416841</v>
      </c>
      <c r="KL26" s="452">
        <v>227.50128131416841</v>
      </c>
      <c r="KM26" s="452">
        <v>227.50128131416841</v>
      </c>
      <c r="KN26" s="452">
        <v>227.50128131416841</v>
      </c>
      <c r="KO26" s="452">
        <v>227.50128131416841</v>
      </c>
      <c r="KP26" s="452">
        <v>227.50128131416841</v>
      </c>
      <c r="KQ26" s="452">
        <v>227.50128131416841</v>
      </c>
      <c r="KR26" s="452">
        <v>227.50128131416841</v>
      </c>
      <c r="KS26" s="452">
        <v>227.50128131416841</v>
      </c>
      <c r="KT26" s="452">
        <v>227.50128131416841</v>
      </c>
      <c r="KU26" s="452">
        <v>227.50128131416841</v>
      </c>
      <c r="KV26" s="452">
        <v>227.50128131416841</v>
      </c>
      <c r="KW26" s="452">
        <v>227.50128131416841</v>
      </c>
      <c r="KX26" s="452">
        <v>227.50128131416841</v>
      </c>
      <c r="KY26" s="452">
        <v>227.50128131416841</v>
      </c>
      <c r="KZ26" s="452">
        <v>227.50128131416841</v>
      </c>
      <c r="LA26" s="452">
        <v>227.50128131416841</v>
      </c>
      <c r="LB26" s="452">
        <v>227.50128131416841</v>
      </c>
      <c r="LC26" s="452">
        <v>227.50128131416841</v>
      </c>
      <c r="LD26" s="452">
        <v>227.50128131416841</v>
      </c>
      <c r="LE26" s="452">
        <v>227.50128131416841</v>
      </c>
      <c r="LF26" s="452">
        <v>227.50128131416841</v>
      </c>
      <c r="LG26" s="452">
        <v>227.50128131416841</v>
      </c>
      <c r="LH26" s="452">
        <v>227.50128131416841</v>
      </c>
      <c r="LI26" s="452">
        <v>227.50128131416841</v>
      </c>
      <c r="LJ26" s="452">
        <v>227.50128131416841</v>
      </c>
      <c r="LK26" s="452">
        <v>227.50128131416841</v>
      </c>
      <c r="LL26" s="452">
        <v>227.50128131416841</v>
      </c>
      <c r="LM26" s="452">
        <v>227.50128131416841</v>
      </c>
      <c r="LN26" s="452">
        <v>227.50128131416841</v>
      </c>
      <c r="LO26" s="452">
        <v>227.50128131416841</v>
      </c>
      <c r="LP26" s="452">
        <v>227.50128131416841</v>
      </c>
      <c r="LQ26" s="452">
        <v>227.50128131416841</v>
      </c>
      <c r="LR26" s="452">
        <v>227.50128131416841</v>
      </c>
      <c r="LS26" s="452">
        <v>227.50128131416841</v>
      </c>
      <c r="LT26" s="452">
        <v>227.50128131416841</v>
      </c>
      <c r="LU26" s="452">
        <v>227.50128131416841</v>
      </c>
      <c r="LV26" s="452">
        <v>227.50128131416841</v>
      </c>
      <c r="LW26" s="452">
        <v>227.50128131416841</v>
      </c>
      <c r="LX26" s="452">
        <v>227.50128131416841</v>
      </c>
      <c r="LY26" s="452">
        <v>227.50128131416841</v>
      </c>
      <c r="LZ26" s="452">
        <v>227.50128131416841</v>
      </c>
      <c r="MA26" s="452">
        <v>227.50128131416841</v>
      </c>
      <c r="MB26" s="452">
        <v>227.50128131416841</v>
      </c>
      <c r="MC26" s="452">
        <v>227.50128131416841</v>
      </c>
      <c r="MD26" s="452">
        <v>227.50128131416841</v>
      </c>
      <c r="ME26" s="452">
        <v>227.50128131416841</v>
      </c>
      <c r="MF26" s="452">
        <v>227.50128131416841</v>
      </c>
      <c r="MG26" s="452">
        <v>227.50128131416841</v>
      </c>
      <c r="MH26" s="452">
        <v>227.50128131416841</v>
      </c>
      <c r="MI26" s="452">
        <v>227.50128131416841</v>
      </c>
      <c r="MJ26" s="452">
        <v>227.50128131416841</v>
      </c>
      <c r="MK26" s="452">
        <v>227.50128131416841</v>
      </c>
      <c r="ML26" s="452">
        <v>227.50128131416841</v>
      </c>
      <c r="MM26" s="452">
        <v>227.50128131416841</v>
      </c>
      <c r="MN26" s="452">
        <v>227.50128131416841</v>
      </c>
      <c r="MO26" s="452">
        <v>227.50128131416841</v>
      </c>
      <c r="MP26" s="452">
        <v>227.50128131416841</v>
      </c>
      <c r="MQ26" s="452">
        <v>227.50128131416841</v>
      </c>
      <c r="MR26" s="452">
        <v>227.50128131416841</v>
      </c>
      <c r="MS26" s="452">
        <v>227.50128131416841</v>
      </c>
      <c r="MT26" s="452">
        <v>227.50128131416841</v>
      </c>
      <c r="MU26" s="452">
        <v>227.50128131416841</v>
      </c>
      <c r="MV26" s="452">
        <v>227.50128131416841</v>
      </c>
      <c r="MW26" s="452">
        <v>227.50128131416841</v>
      </c>
      <c r="MX26" s="452">
        <v>227.50128131416841</v>
      </c>
      <c r="MY26" s="452">
        <v>227.50128131416841</v>
      </c>
      <c r="MZ26" s="452">
        <v>227.50128131416841</v>
      </c>
      <c r="NA26" s="452">
        <v>227.50128131416841</v>
      </c>
      <c r="NB26" s="452">
        <v>227.50128131416841</v>
      </c>
      <c r="NC26" s="452">
        <v>227.50128131416841</v>
      </c>
      <c r="ND26" s="452">
        <v>227.50128131416841</v>
      </c>
      <c r="NE26" s="452">
        <v>227.50128131416841</v>
      </c>
      <c r="NF26" s="452">
        <v>227.50128131416841</v>
      </c>
      <c r="NG26" s="452">
        <v>227.50128131416841</v>
      </c>
      <c r="NH26" s="452">
        <v>227.50128131416841</v>
      </c>
      <c r="NI26" s="452">
        <v>227.50128131416841</v>
      </c>
      <c r="NJ26" s="452">
        <v>227.50128131416841</v>
      </c>
      <c r="NK26" s="452">
        <v>227.50128131416841</v>
      </c>
      <c r="NL26" s="452">
        <v>227.50128131416841</v>
      </c>
      <c r="NM26" s="452">
        <v>227.50128131416841</v>
      </c>
      <c r="NN26" s="452">
        <v>227.50128131416841</v>
      </c>
      <c r="NO26" s="452">
        <v>227.50128131416841</v>
      </c>
      <c r="NP26" s="452">
        <v>227.50128131416841</v>
      </c>
      <c r="NQ26" s="452">
        <v>227.50128131416841</v>
      </c>
      <c r="NR26" s="452">
        <v>227.50128131416841</v>
      </c>
      <c r="NS26" s="452">
        <v>227.50128131416841</v>
      </c>
      <c r="NT26" s="452">
        <v>227.50128131416841</v>
      </c>
      <c r="NU26" s="452">
        <v>227.50128131416841</v>
      </c>
      <c r="NV26" s="452">
        <v>227.50128131416841</v>
      </c>
      <c r="NW26" s="452">
        <v>227.50128131416841</v>
      </c>
      <c r="NX26" s="452">
        <v>227.50128131416841</v>
      </c>
      <c r="NY26" s="452">
        <v>227.50128131416841</v>
      </c>
      <c r="NZ26" s="452">
        <v>227.50128131416841</v>
      </c>
      <c r="OA26" s="452">
        <v>227.50128131416841</v>
      </c>
      <c r="OB26" s="452">
        <v>227.50128131416841</v>
      </c>
    </row>
    <row r="27" spans="1:392" x14ac:dyDescent="0.25">
      <c r="A27" s="436">
        <v>63</v>
      </c>
      <c r="B27" s="436" t="s">
        <v>669</v>
      </c>
      <c r="C27" s="437">
        <v>10</v>
      </c>
      <c r="D27" s="438">
        <v>0</v>
      </c>
      <c r="E27" s="439"/>
      <c r="F27" s="438"/>
      <c r="G27" s="438"/>
      <c r="H27" s="438"/>
      <c r="I27" s="437">
        <v>354</v>
      </c>
      <c r="J27" s="440"/>
      <c r="K27" s="438"/>
      <c r="L27" s="438"/>
      <c r="M27" s="436"/>
      <c r="N27" s="441" t="s">
        <v>391</v>
      </c>
      <c r="O27" s="438"/>
      <c r="AE27" s="449">
        <f t="shared" si="3"/>
        <v>16.239999999999998</v>
      </c>
      <c r="AF27" s="450">
        <f t="shared" si="4"/>
        <v>137.03041666666661</v>
      </c>
      <c r="AG27" s="452">
        <v>317.98</v>
      </c>
      <c r="AH27" s="452">
        <v>295.97000000000003</v>
      </c>
      <c r="AI27" s="452">
        <v>196.24</v>
      </c>
      <c r="AJ27" s="452">
        <v>140.51</v>
      </c>
      <c r="AK27" s="452">
        <v>174.89</v>
      </c>
      <c r="AL27" s="452">
        <v>197.38</v>
      </c>
      <c r="AM27" s="452">
        <v>234.92</v>
      </c>
      <c r="AN27" s="452">
        <v>281.60000000000002</v>
      </c>
      <c r="AO27" s="452">
        <v>273.32</v>
      </c>
      <c r="AP27" s="452">
        <v>294.2</v>
      </c>
      <c r="AQ27" s="452">
        <v>334.96</v>
      </c>
      <c r="AR27" s="452">
        <v>226.54</v>
      </c>
      <c r="AS27" s="452">
        <v>317.98</v>
      </c>
      <c r="AT27" s="452">
        <v>295.97000000000003</v>
      </c>
      <c r="AU27" s="452">
        <v>196.24</v>
      </c>
      <c r="AV27" s="452">
        <v>140.51</v>
      </c>
      <c r="AW27" s="452">
        <v>174.89</v>
      </c>
      <c r="AX27" s="452">
        <v>197.38</v>
      </c>
      <c r="AY27" s="452">
        <v>234.92</v>
      </c>
      <c r="AZ27" s="452">
        <v>281.60000000000002</v>
      </c>
      <c r="BA27" s="452">
        <v>273.32</v>
      </c>
      <c r="BB27" s="452">
        <v>294.2</v>
      </c>
      <c r="BC27" s="452">
        <v>334.96</v>
      </c>
      <c r="BD27" s="452">
        <v>226.54</v>
      </c>
      <c r="BE27" s="452">
        <v>317.98</v>
      </c>
      <c r="BF27" s="452">
        <v>295.97000000000003</v>
      </c>
      <c r="BG27" s="452">
        <v>196.24</v>
      </c>
      <c r="BH27" s="452">
        <v>140.51</v>
      </c>
      <c r="BI27" s="452">
        <v>174.89</v>
      </c>
      <c r="BJ27" s="452">
        <v>197.38</v>
      </c>
      <c r="BK27" s="452">
        <v>234.92</v>
      </c>
      <c r="BL27" s="452">
        <v>281.60000000000002</v>
      </c>
      <c r="BM27" s="452">
        <v>273.32</v>
      </c>
      <c r="BN27" s="452">
        <v>294.2</v>
      </c>
      <c r="BO27" s="452">
        <v>334.96</v>
      </c>
      <c r="BP27" s="452">
        <v>226.54</v>
      </c>
      <c r="BQ27" s="452">
        <v>317.98</v>
      </c>
      <c r="BR27" s="452">
        <v>295.97000000000003</v>
      </c>
      <c r="BS27" s="452">
        <v>196.24</v>
      </c>
      <c r="BT27" s="452">
        <v>140.51</v>
      </c>
      <c r="BU27" s="452">
        <v>174.89</v>
      </c>
      <c r="BV27" s="452">
        <v>197.38</v>
      </c>
      <c r="BW27" s="452">
        <v>234.92</v>
      </c>
      <c r="BX27" s="452">
        <v>281.60000000000002</v>
      </c>
      <c r="BY27" s="452">
        <v>273.32</v>
      </c>
      <c r="BZ27" s="452">
        <v>294.2</v>
      </c>
      <c r="CA27" s="452">
        <v>334.96</v>
      </c>
      <c r="CB27" s="452">
        <v>226.54</v>
      </c>
      <c r="CC27" s="452">
        <v>317.98</v>
      </c>
      <c r="CD27" s="452">
        <v>295.97000000000003</v>
      </c>
      <c r="CE27" s="452">
        <v>196.24</v>
      </c>
      <c r="CF27" s="452">
        <v>140.51</v>
      </c>
      <c r="CG27" s="452">
        <v>174.89</v>
      </c>
      <c r="CH27" s="452">
        <v>197.38</v>
      </c>
      <c r="CI27" s="452">
        <v>234.92</v>
      </c>
      <c r="CJ27" s="452">
        <v>281.60000000000002</v>
      </c>
      <c r="CK27" s="452">
        <v>273.32</v>
      </c>
      <c r="CL27" s="452">
        <v>294.2</v>
      </c>
      <c r="CM27" s="452">
        <v>334.96</v>
      </c>
      <c r="CN27" s="452">
        <v>226.54</v>
      </c>
      <c r="CO27" s="452">
        <v>317.98</v>
      </c>
      <c r="CP27" s="452">
        <v>295.97000000000003</v>
      </c>
      <c r="CQ27" s="452">
        <v>196.24</v>
      </c>
      <c r="CR27" s="452">
        <v>140.51</v>
      </c>
      <c r="CS27" s="452">
        <v>174.89</v>
      </c>
      <c r="CT27" s="452">
        <v>197.38</v>
      </c>
      <c r="CU27" s="452">
        <v>234.92</v>
      </c>
      <c r="CV27" s="452">
        <v>281.60000000000002</v>
      </c>
      <c r="CW27" s="452">
        <v>273.32</v>
      </c>
      <c r="CX27" s="452">
        <v>294.2</v>
      </c>
      <c r="CY27" s="452">
        <v>334.96</v>
      </c>
      <c r="CZ27" s="452">
        <v>226.54</v>
      </c>
      <c r="DA27" s="452">
        <v>317.98</v>
      </c>
      <c r="DB27" s="452">
        <v>295.97000000000003</v>
      </c>
      <c r="DC27" s="452">
        <v>196.24</v>
      </c>
      <c r="DD27" s="452">
        <v>140.51</v>
      </c>
      <c r="DE27" s="452">
        <v>174.89</v>
      </c>
      <c r="DF27" s="452">
        <v>197.38</v>
      </c>
      <c r="DG27" s="452">
        <v>234.92</v>
      </c>
      <c r="DH27" s="452">
        <v>281.60000000000002</v>
      </c>
      <c r="DI27" s="452">
        <v>273.32</v>
      </c>
      <c r="DJ27" s="452">
        <v>294.2</v>
      </c>
      <c r="DK27" s="452">
        <v>334.96</v>
      </c>
      <c r="DL27" s="452">
        <v>226.54</v>
      </c>
      <c r="DM27" s="452">
        <v>317.98</v>
      </c>
      <c r="DN27" s="452">
        <v>295.97000000000003</v>
      </c>
      <c r="DO27" s="452">
        <v>196.24</v>
      </c>
      <c r="DP27" s="452">
        <v>140.51</v>
      </c>
      <c r="DQ27" s="452">
        <v>174.89</v>
      </c>
      <c r="DR27" s="452">
        <v>197.38</v>
      </c>
      <c r="DS27" s="452">
        <v>234.92</v>
      </c>
      <c r="DT27" s="452">
        <v>281.60000000000002</v>
      </c>
      <c r="DU27" s="452">
        <v>273.32</v>
      </c>
      <c r="DV27" s="452">
        <v>294.2</v>
      </c>
      <c r="DW27" s="452">
        <v>334.96</v>
      </c>
      <c r="DX27" s="452">
        <v>226.54</v>
      </c>
      <c r="DY27" s="452">
        <v>317.98</v>
      </c>
      <c r="DZ27" s="452">
        <v>295.97000000000003</v>
      </c>
      <c r="EA27" s="452">
        <v>196.24</v>
      </c>
      <c r="EB27" s="452">
        <v>140.51</v>
      </c>
      <c r="EC27" s="452">
        <v>174.89</v>
      </c>
      <c r="ED27" s="452">
        <v>197.38</v>
      </c>
      <c r="EE27" s="452">
        <v>234.92</v>
      </c>
      <c r="EF27" s="452">
        <v>281.60000000000002</v>
      </c>
      <c r="EG27" s="452">
        <v>273.32</v>
      </c>
      <c r="EH27" s="452">
        <v>294.2</v>
      </c>
      <c r="EI27" s="452">
        <v>334.96</v>
      </c>
      <c r="EJ27" s="452">
        <v>226.54</v>
      </c>
      <c r="EK27" s="452">
        <v>317.98</v>
      </c>
      <c r="EL27" s="452">
        <v>295.97000000000003</v>
      </c>
      <c r="EM27" s="452">
        <v>196.24</v>
      </c>
      <c r="EN27" s="452">
        <v>140.51</v>
      </c>
      <c r="EO27" s="452">
        <v>174.89</v>
      </c>
      <c r="EP27" s="452">
        <v>197.38</v>
      </c>
      <c r="EQ27" s="452">
        <v>234.92</v>
      </c>
      <c r="ER27" s="452">
        <v>281.60000000000002</v>
      </c>
      <c r="ES27" s="452">
        <v>273.32</v>
      </c>
      <c r="ET27" s="452">
        <v>294.2</v>
      </c>
      <c r="EU27" s="452">
        <v>334.96</v>
      </c>
      <c r="EV27" s="452">
        <v>226.54</v>
      </c>
      <c r="EW27" s="452">
        <v>317.98</v>
      </c>
      <c r="EX27" s="452">
        <v>295.97000000000003</v>
      </c>
      <c r="EY27" s="452">
        <v>196.24</v>
      </c>
      <c r="EZ27" s="452">
        <v>140.51</v>
      </c>
      <c r="FA27" s="452">
        <v>174.89</v>
      </c>
      <c r="FB27" s="452">
        <v>197.38</v>
      </c>
      <c r="FC27" s="452">
        <v>234.92</v>
      </c>
      <c r="FD27" s="452">
        <v>281.60000000000002</v>
      </c>
      <c r="FE27" s="452">
        <v>273.32</v>
      </c>
      <c r="FF27" s="452">
        <v>294.2</v>
      </c>
      <c r="FG27" s="452">
        <v>334.96</v>
      </c>
      <c r="FH27" s="452">
        <v>226.54</v>
      </c>
      <c r="FI27" s="452">
        <v>317.98</v>
      </c>
      <c r="FJ27" s="452">
        <v>295.97000000000003</v>
      </c>
      <c r="FK27" s="452">
        <v>196.24</v>
      </c>
      <c r="FL27" s="452">
        <v>140.51</v>
      </c>
      <c r="FM27" s="452">
        <v>174.89</v>
      </c>
      <c r="FN27" s="452">
        <v>197.38</v>
      </c>
      <c r="FO27" s="452">
        <v>234.92</v>
      </c>
      <c r="FP27" s="452">
        <v>281.60000000000002</v>
      </c>
      <c r="FQ27" s="452">
        <v>273.32</v>
      </c>
      <c r="FR27" s="452">
        <v>294.2</v>
      </c>
      <c r="FS27" s="452">
        <v>334.96</v>
      </c>
      <c r="FT27" s="452">
        <v>226.54</v>
      </c>
      <c r="FU27" s="452">
        <v>317.98</v>
      </c>
      <c r="FV27" s="452">
        <v>295.97000000000003</v>
      </c>
      <c r="FW27" s="452">
        <v>196.24</v>
      </c>
      <c r="FX27" s="452">
        <v>140.51</v>
      </c>
      <c r="FY27" s="452">
        <v>174.89</v>
      </c>
      <c r="FZ27" s="452">
        <v>197.38</v>
      </c>
      <c r="GA27" s="452">
        <v>234.92</v>
      </c>
      <c r="GB27" s="452">
        <v>281.60000000000002</v>
      </c>
      <c r="GC27" s="452">
        <v>273.32</v>
      </c>
      <c r="GD27" s="452">
        <v>294.2</v>
      </c>
      <c r="GE27" s="452">
        <v>334.96</v>
      </c>
      <c r="GF27" s="452">
        <v>226.54</v>
      </c>
      <c r="GG27" s="452">
        <v>317.98</v>
      </c>
      <c r="GH27" s="452">
        <v>295.97000000000003</v>
      </c>
      <c r="GI27" s="452">
        <v>196.24</v>
      </c>
      <c r="GJ27" s="452">
        <v>140.51</v>
      </c>
      <c r="GK27" s="452">
        <v>174.89</v>
      </c>
      <c r="GL27" s="452">
        <v>197.38</v>
      </c>
      <c r="GM27" s="452">
        <v>234.92</v>
      </c>
      <c r="GN27" s="452">
        <v>281.60000000000002</v>
      </c>
      <c r="GO27" s="452">
        <v>273.32</v>
      </c>
      <c r="GP27" s="452">
        <v>294.2</v>
      </c>
      <c r="GQ27" s="452">
        <v>334.96</v>
      </c>
      <c r="GR27" s="452">
        <v>226.54</v>
      </c>
      <c r="GS27" s="452">
        <v>317.98</v>
      </c>
      <c r="GT27" s="452">
        <v>295.97000000000003</v>
      </c>
      <c r="GU27" s="452">
        <v>196.24</v>
      </c>
      <c r="GV27" s="452">
        <v>140.51</v>
      </c>
      <c r="GW27" s="452">
        <v>174.89</v>
      </c>
      <c r="GX27" s="452">
        <v>197.38</v>
      </c>
      <c r="GY27" s="452">
        <v>234.92</v>
      </c>
      <c r="GZ27" s="452">
        <v>281.60000000000002</v>
      </c>
      <c r="HA27" s="452">
        <v>273.32</v>
      </c>
      <c r="HB27" s="452">
        <v>294.2</v>
      </c>
      <c r="HC27" s="452">
        <v>334.96</v>
      </c>
      <c r="HD27" s="452">
        <v>226.54</v>
      </c>
      <c r="HE27" s="452">
        <v>35.51</v>
      </c>
      <c r="HF27" s="452">
        <v>44.15</v>
      </c>
      <c r="HG27" s="452">
        <v>41.42</v>
      </c>
      <c r="HH27" s="452">
        <v>37.93</v>
      </c>
      <c r="HI27" s="452">
        <v>27.04</v>
      </c>
      <c r="HJ27" s="452">
        <v>21.81</v>
      </c>
      <c r="HK27" s="452">
        <v>16.239999999999998</v>
      </c>
      <c r="HL27" s="452">
        <v>19.02</v>
      </c>
      <c r="HM27" s="452">
        <v>17.75</v>
      </c>
      <c r="HN27" s="452">
        <v>18.75</v>
      </c>
      <c r="HO27" s="452">
        <v>21.19</v>
      </c>
      <c r="HP27" s="452">
        <v>19.41</v>
      </c>
      <c r="HQ27" s="452">
        <v>35.51</v>
      </c>
      <c r="HR27" s="452">
        <v>44.15</v>
      </c>
      <c r="HS27" s="452">
        <v>41.42</v>
      </c>
      <c r="HT27" s="452">
        <v>37.93</v>
      </c>
      <c r="HU27" s="452">
        <v>27.04</v>
      </c>
      <c r="HV27" s="452">
        <v>21.81</v>
      </c>
      <c r="HW27" s="452">
        <v>16.239999999999998</v>
      </c>
      <c r="HX27" s="452">
        <v>19.02</v>
      </c>
      <c r="HY27" s="452">
        <v>17.75</v>
      </c>
      <c r="HZ27" s="452">
        <v>18.75</v>
      </c>
      <c r="IA27" s="452">
        <v>21.19</v>
      </c>
      <c r="IB27" s="452">
        <v>19.41</v>
      </c>
      <c r="IC27" s="452">
        <v>35.51</v>
      </c>
      <c r="ID27" s="452">
        <v>44.15</v>
      </c>
      <c r="IE27" s="452">
        <v>41.42</v>
      </c>
      <c r="IF27" s="452">
        <v>37.93</v>
      </c>
      <c r="IG27" s="452">
        <v>27.04</v>
      </c>
      <c r="IH27" s="452">
        <v>21.81</v>
      </c>
      <c r="II27" s="452">
        <v>16.239999999999998</v>
      </c>
      <c r="IJ27" s="452">
        <v>19.02</v>
      </c>
      <c r="IK27" s="452">
        <v>17.75</v>
      </c>
      <c r="IL27" s="452">
        <v>18.75</v>
      </c>
      <c r="IM27" s="452">
        <v>21.19</v>
      </c>
      <c r="IN27" s="452">
        <v>19.41</v>
      </c>
      <c r="IO27" s="452">
        <v>35.51</v>
      </c>
      <c r="IP27" s="452">
        <v>44.15</v>
      </c>
      <c r="IQ27" s="452">
        <v>41.42</v>
      </c>
      <c r="IR27" s="452">
        <v>37.93</v>
      </c>
      <c r="IS27" s="452">
        <v>27.04</v>
      </c>
      <c r="IT27" s="452">
        <v>21.81</v>
      </c>
      <c r="IU27" s="452">
        <v>16.239999999999998</v>
      </c>
      <c r="IV27" s="452">
        <v>19.02</v>
      </c>
      <c r="IW27" s="452">
        <v>17.75</v>
      </c>
      <c r="IX27" s="452">
        <v>18.75</v>
      </c>
      <c r="IY27" s="452">
        <v>21.19</v>
      </c>
      <c r="IZ27" s="452">
        <v>19.41</v>
      </c>
      <c r="JA27" s="452">
        <v>35.51</v>
      </c>
      <c r="JB27" s="452">
        <v>44.15</v>
      </c>
      <c r="JC27" s="452">
        <v>41.42</v>
      </c>
      <c r="JD27" s="452">
        <v>37.93</v>
      </c>
      <c r="JE27" s="452">
        <v>27.04</v>
      </c>
      <c r="JF27" s="452">
        <v>21.81</v>
      </c>
      <c r="JG27" s="452">
        <v>16.239999999999998</v>
      </c>
      <c r="JH27" s="452">
        <v>19.02</v>
      </c>
      <c r="JI27" s="452">
        <v>17.75</v>
      </c>
      <c r="JJ27" s="452">
        <v>18.75</v>
      </c>
      <c r="JK27" s="452">
        <v>21.19</v>
      </c>
      <c r="JL27" s="452">
        <v>19.41</v>
      </c>
      <c r="JM27" s="452">
        <v>35.51</v>
      </c>
      <c r="JN27" s="452">
        <v>44.15</v>
      </c>
      <c r="JO27" s="452">
        <v>41.42</v>
      </c>
      <c r="JP27" s="452">
        <v>37.93</v>
      </c>
      <c r="JQ27" s="452">
        <v>27.04</v>
      </c>
      <c r="JR27" s="452">
        <v>21.81</v>
      </c>
      <c r="JS27" s="452">
        <v>16.239999999999998</v>
      </c>
      <c r="JT27" s="452">
        <v>19.02</v>
      </c>
      <c r="JU27" s="452">
        <v>17.75</v>
      </c>
      <c r="JV27" s="452">
        <v>18.75</v>
      </c>
      <c r="JW27" s="452">
        <v>21.19</v>
      </c>
      <c r="JX27" s="452">
        <v>19.41</v>
      </c>
      <c r="JY27" s="452">
        <v>35.51</v>
      </c>
      <c r="JZ27" s="452">
        <v>44.15</v>
      </c>
      <c r="KA27" s="452">
        <v>41.42</v>
      </c>
      <c r="KB27" s="452">
        <v>37.93</v>
      </c>
      <c r="KC27" s="452">
        <v>27.04</v>
      </c>
      <c r="KD27" s="452">
        <v>21.81</v>
      </c>
      <c r="KE27" s="452">
        <v>16.239999999999998</v>
      </c>
      <c r="KF27" s="452">
        <v>19.02</v>
      </c>
      <c r="KG27" s="452">
        <v>17.75</v>
      </c>
      <c r="KH27" s="452">
        <v>18.75</v>
      </c>
      <c r="KI27" s="452">
        <v>21.19</v>
      </c>
      <c r="KJ27" s="452">
        <v>19.41</v>
      </c>
      <c r="KK27" s="452">
        <v>35.51</v>
      </c>
      <c r="KL27" s="452">
        <v>44.15</v>
      </c>
      <c r="KM27" s="452">
        <v>41.42</v>
      </c>
      <c r="KN27" s="452">
        <v>37.93</v>
      </c>
      <c r="KO27" s="452">
        <v>27.04</v>
      </c>
      <c r="KP27" s="452">
        <v>21.81</v>
      </c>
      <c r="KQ27" s="452">
        <v>16.239999999999998</v>
      </c>
      <c r="KR27" s="452">
        <v>19.02</v>
      </c>
      <c r="KS27" s="452">
        <v>17.75</v>
      </c>
      <c r="KT27" s="452">
        <v>18.75</v>
      </c>
      <c r="KU27" s="452">
        <v>21.19</v>
      </c>
      <c r="KV27" s="452">
        <v>19.41</v>
      </c>
      <c r="KW27" s="452">
        <v>35.51</v>
      </c>
      <c r="KX27" s="452">
        <v>44.15</v>
      </c>
      <c r="KY27" s="452">
        <v>41.42</v>
      </c>
      <c r="KZ27" s="452">
        <v>37.93</v>
      </c>
      <c r="LA27" s="452">
        <v>27.04</v>
      </c>
      <c r="LB27" s="452">
        <v>21.81</v>
      </c>
      <c r="LC27" s="452">
        <v>16.239999999999998</v>
      </c>
      <c r="LD27" s="452">
        <v>19.02</v>
      </c>
      <c r="LE27" s="452">
        <v>17.75</v>
      </c>
      <c r="LF27" s="452">
        <v>18.75</v>
      </c>
      <c r="LG27" s="452">
        <v>21.19</v>
      </c>
      <c r="LH27" s="452">
        <v>19.41</v>
      </c>
      <c r="LI27" s="452">
        <v>35.51</v>
      </c>
      <c r="LJ27" s="452">
        <v>44.15</v>
      </c>
      <c r="LK27" s="452">
        <v>41.42</v>
      </c>
      <c r="LL27" s="452">
        <v>37.93</v>
      </c>
      <c r="LM27" s="452">
        <v>27.04</v>
      </c>
      <c r="LN27" s="452">
        <v>21.81</v>
      </c>
      <c r="LO27" s="452">
        <v>16.239999999999998</v>
      </c>
      <c r="LP27" s="452">
        <v>19.02</v>
      </c>
      <c r="LQ27" s="452">
        <v>17.75</v>
      </c>
      <c r="LR27" s="452">
        <v>18.75</v>
      </c>
      <c r="LS27" s="452">
        <v>21.19</v>
      </c>
      <c r="LT27" s="452">
        <v>19.41</v>
      </c>
      <c r="LU27" s="452">
        <v>35.51</v>
      </c>
      <c r="LV27" s="452">
        <v>44.15</v>
      </c>
      <c r="LW27" s="452">
        <v>41.42</v>
      </c>
      <c r="LX27" s="452">
        <v>37.93</v>
      </c>
      <c r="LY27" s="452">
        <v>27.04</v>
      </c>
      <c r="LZ27" s="452">
        <v>21.81</v>
      </c>
      <c r="MA27" s="452">
        <v>16.239999999999998</v>
      </c>
      <c r="MB27" s="452">
        <v>19.02</v>
      </c>
      <c r="MC27" s="452">
        <v>17.75</v>
      </c>
      <c r="MD27" s="452">
        <v>18.75</v>
      </c>
      <c r="ME27" s="452">
        <v>21.19</v>
      </c>
      <c r="MF27" s="452">
        <v>19.41</v>
      </c>
      <c r="MG27" s="452">
        <v>35.51</v>
      </c>
      <c r="MH27" s="452">
        <v>44.15</v>
      </c>
      <c r="MI27" s="452">
        <v>41.42</v>
      </c>
      <c r="MJ27" s="452">
        <v>37.93</v>
      </c>
      <c r="MK27" s="452">
        <v>27.04</v>
      </c>
      <c r="ML27" s="452">
        <v>21.81</v>
      </c>
      <c r="MM27" s="452">
        <v>16.239999999999998</v>
      </c>
      <c r="MN27" s="452">
        <v>19.02</v>
      </c>
      <c r="MO27" s="452">
        <v>17.75</v>
      </c>
      <c r="MP27" s="452">
        <v>18.75</v>
      </c>
      <c r="MQ27" s="452">
        <v>21.19</v>
      </c>
      <c r="MR27" s="452">
        <v>19.41</v>
      </c>
      <c r="MS27" s="452">
        <v>35.51</v>
      </c>
      <c r="MT27" s="452">
        <v>44.15</v>
      </c>
      <c r="MU27" s="452">
        <v>41.42</v>
      </c>
      <c r="MV27" s="452">
        <v>37.93</v>
      </c>
      <c r="MW27" s="452">
        <v>27.04</v>
      </c>
      <c r="MX27" s="452">
        <v>21.81</v>
      </c>
      <c r="MY27" s="452">
        <v>16.239999999999998</v>
      </c>
      <c r="MZ27" s="452">
        <v>19.02</v>
      </c>
      <c r="NA27" s="452">
        <v>17.75</v>
      </c>
      <c r="NB27" s="452">
        <v>18.75</v>
      </c>
      <c r="NC27" s="452">
        <v>21.19</v>
      </c>
      <c r="ND27" s="452">
        <v>19.41</v>
      </c>
      <c r="NE27" s="452">
        <v>35.51</v>
      </c>
      <c r="NF27" s="452">
        <v>44.15</v>
      </c>
      <c r="NG27" s="452">
        <v>41.42</v>
      </c>
      <c r="NH27" s="452">
        <v>37.93</v>
      </c>
      <c r="NI27" s="452">
        <v>27.04</v>
      </c>
      <c r="NJ27" s="452">
        <v>21.81</v>
      </c>
      <c r="NK27" s="452">
        <v>16.239999999999998</v>
      </c>
      <c r="NL27" s="452">
        <v>19.02</v>
      </c>
      <c r="NM27" s="452">
        <v>17.75</v>
      </c>
      <c r="NN27" s="452">
        <v>18.75</v>
      </c>
      <c r="NO27" s="452">
        <v>21.19</v>
      </c>
      <c r="NP27" s="452">
        <v>19.41</v>
      </c>
      <c r="NQ27" s="452">
        <v>35.51</v>
      </c>
      <c r="NR27" s="452">
        <v>44.15</v>
      </c>
      <c r="NS27" s="452">
        <v>41.42</v>
      </c>
      <c r="NT27" s="452">
        <v>37.93</v>
      </c>
      <c r="NU27" s="452">
        <v>27.04</v>
      </c>
      <c r="NV27" s="452">
        <v>21.81</v>
      </c>
      <c r="NW27" s="452">
        <v>16.239999999999998</v>
      </c>
      <c r="NX27" s="452">
        <v>19.02</v>
      </c>
      <c r="NY27" s="452">
        <v>17.75</v>
      </c>
      <c r="NZ27" s="452">
        <v>18.75</v>
      </c>
      <c r="OA27" s="452">
        <v>21.19</v>
      </c>
      <c r="OB27" s="452">
        <v>19.41</v>
      </c>
    </row>
    <row r="28" spans="1:392" x14ac:dyDescent="0.25">
      <c r="A28" s="436">
        <v>66</v>
      </c>
      <c r="B28" s="436" t="s">
        <v>14</v>
      </c>
      <c r="C28" s="437">
        <v>5</v>
      </c>
      <c r="D28" s="438">
        <v>0</v>
      </c>
      <c r="E28" s="439"/>
      <c r="F28" s="438"/>
      <c r="G28" s="438"/>
      <c r="H28" s="438"/>
      <c r="I28" s="437">
        <v>14000</v>
      </c>
      <c r="J28" s="440"/>
      <c r="K28" s="438"/>
      <c r="L28" s="438"/>
      <c r="M28" s="436"/>
      <c r="N28" s="441" t="s">
        <v>391</v>
      </c>
      <c r="O28" s="438"/>
      <c r="AE28" s="449">
        <f t="shared" si="3"/>
        <v>18.21</v>
      </c>
      <c r="AF28" s="450">
        <f t="shared" si="4"/>
        <v>4534.6837499999929</v>
      </c>
      <c r="AG28" s="452">
        <v>11742.08</v>
      </c>
      <c r="AH28" s="452">
        <v>10888.02</v>
      </c>
      <c r="AI28" s="452">
        <v>8781.7099999999991</v>
      </c>
      <c r="AJ28" s="452">
        <v>7033.44</v>
      </c>
      <c r="AK28" s="452">
        <v>7207.65</v>
      </c>
      <c r="AL28" s="452">
        <v>7614.22</v>
      </c>
      <c r="AM28" s="452">
        <v>8323.09</v>
      </c>
      <c r="AN28" s="452">
        <v>9571.77</v>
      </c>
      <c r="AO28" s="452">
        <v>8300.8700000000008</v>
      </c>
      <c r="AP28" s="452">
        <v>8860.48</v>
      </c>
      <c r="AQ28" s="452">
        <v>10509.38</v>
      </c>
      <c r="AR28" s="452">
        <v>9633.8700000000008</v>
      </c>
      <c r="AS28" s="452">
        <v>11742.08</v>
      </c>
      <c r="AT28" s="452">
        <v>10888.02</v>
      </c>
      <c r="AU28" s="452">
        <v>8781.7099999999991</v>
      </c>
      <c r="AV28" s="452">
        <v>7033.44</v>
      </c>
      <c r="AW28" s="452">
        <v>7207.65</v>
      </c>
      <c r="AX28" s="452">
        <v>7614.22</v>
      </c>
      <c r="AY28" s="452">
        <v>8323.09</v>
      </c>
      <c r="AZ28" s="452">
        <v>9571.77</v>
      </c>
      <c r="BA28" s="452">
        <v>8300.8700000000008</v>
      </c>
      <c r="BB28" s="452">
        <v>8860.48</v>
      </c>
      <c r="BC28" s="452">
        <v>10509.38</v>
      </c>
      <c r="BD28" s="452">
        <v>9633.8700000000008</v>
      </c>
      <c r="BE28" s="452">
        <v>11742.08</v>
      </c>
      <c r="BF28" s="452">
        <v>10888.02</v>
      </c>
      <c r="BG28" s="452">
        <v>8781.7099999999991</v>
      </c>
      <c r="BH28" s="452">
        <v>7033.44</v>
      </c>
      <c r="BI28" s="452">
        <v>7207.65</v>
      </c>
      <c r="BJ28" s="452">
        <v>7614.22</v>
      </c>
      <c r="BK28" s="452">
        <v>8323.09</v>
      </c>
      <c r="BL28" s="452">
        <v>9571.77</v>
      </c>
      <c r="BM28" s="452">
        <v>8300.8700000000008</v>
      </c>
      <c r="BN28" s="452">
        <v>8860.48</v>
      </c>
      <c r="BO28" s="452">
        <v>10509.38</v>
      </c>
      <c r="BP28" s="452">
        <v>9633.8700000000008</v>
      </c>
      <c r="BQ28" s="452">
        <v>11742.08</v>
      </c>
      <c r="BR28" s="452">
        <v>10888.02</v>
      </c>
      <c r="BS28" s="452">
        <v>8781.7099999999991</v>
      </c>
      <c r="BT28" s="452">
        <v>7033.44</v>
      </c>
      <c r="BU28" s="452">
        <v>7207.65</v>
      </c>
      <c r="BV28" s="452">
        <v>7614.22</v>
      </c>
      <c r="BW28" s="452">
        <v>8323.09</v>
      </c>
      <c r="BX28" s="452">
        <v>9571.77</v>
      </c>
      <c r="BY28" s="452">
        <v>8300.8700000000008</v>
      </c>
      <c r="BZ28" s="452">
        <v>8860.48</v>
      </c>
      <c r="CA28" s="452">
        <v>10509.38</v>
      </c>
      <c r="CB28" s="452">
        <v>9633.8700000000008</v>
      </c>
      <c r="CC28" s="452">
        <v>11742.08</v>
      </c>
      <c r="CD28" s="452">
        <v>10888.02</v>
      </c>
      <c r="CE28" s="452">
        <v>8781.7099999999991</v>
      </c>
      <c r="CF28" s="452">
        <v>7033.44</v>
      </c>
      <c r="CG28" s="452">
        <v>7207.65</v>
      </c>
      <c r="CH28" s="452">
        <v>7614.22</v>
      </c>
      <c r="CI28" s="452">
        <v>8323.09</v>
      </c>
      <c r="CJ28" s="452">
        <v>9571.77</v>
      </c>
      <c r="CK28" s="452">
        <v>8300.8700000000008</v>
      </c>
      <c r="CL28" s="452">
        <v>8860.48</v>
      </c>
      <c r="CM28" s="452">
        <v>10509.38</v>
      </c>
      <c r="CN28" s="452">
        <v>9633.8700000000008</v>
      </c>
      <c r="CO28" s="452">
        <v>11742.08</v>
      </c>
      <c r="CP28" s="452">
        <v>10888.02</v>
      </c>
      <c r="CQ28" s="452">
        <v>8781.7099999999991</v>
      </c>
      <c r="CR28" s="452">
        <v>7033.44</v>
      </c>
      <c r="CS28" s="452">
        <v>7207.65</v>
      </c>
      <c r="CT28" s="452">
        <v>7614.22</v>
      </c>
      <c r="CU28" s="452">
        <v>8323.09</v>
      </c>
      <c r="CV28" s="452">
        <v>9571.77</v>
      </c>
      <c r="CW28" s="452">
        <v>8300.8700000000008</v>
      </c>
      <c r="CX28" s="452">
        <v>8860.48</v>
      </c>
      <c r="CY28" s="452">
        <v>10509.38</v>
      </c>
      <c r="CZ28" s="452">
        <v>9633.8700000000008</v>
      </c>
      <c r="DA28" s="452">
        <v>11742.08</v>
      </c>
      <c r="DB28" s="452">
        <v>10888.02</v>
      </c>
      <c r="DC28" s="452">
        <v>8781.7099999999991</v>
      </c>
      <c r="DD28" s="452">
        <v>7033.44</v>
      </c>
      <c r="DE28" s="452">
        <v>7207.65</v>
      </c>
      <c r="DF28" s="452">
        <v>7614.22</v>
      </c>
      <c r="DG28" s="452">
        <v>8323.09</v>
      </c>
      <c r="DH28" s="452">
        <v>9571.77</v>
      </c>
      <c r="DI28" s="452">
        <v>8300.8700000000008</v>
      </c>
      <c r="DJ28" s="452">
        <v>8860.48</v>
      </c>
      <c r="DK28" s="452">
        <v>10509.38</v>
      </c>
      <c r="DL28" s="452">
        <v>9633.8700000000008</v>
      </c>
      <c r="DM28" s="452">
        <v>11742.08</v>
      </c>
      <c r="DN28" s="452">
        <v>10888.02</v>
      </c>
      <c r="DO28" s="452">
        <v>8781.7099999999991</v>
      </c>
      <c r="DP28" s="452">
        <v>7033.44</v>
      </c>
      <c r="DQ28" s="452">
        <v>7207.65</v>
      </c>
      <c r="DR28" s="452">
        <v>7614.22</v>
      </c>
      <c r="DS28" s="452">
        <v>8323.09</v>
      </c>
      <c r="DT28" s="452">
        <v>9571.77</v>
      </c>
      <c r="DU28" s="452">
        <v>8300.8700000000008</v>
      </c>
      <c r="DV28" s="452">
        <v>8860.48</v>
      </c>
      <c r="DW28" s="452">
        <v>10509.38</v>
      </c>
      <c r="DX28" s="452">
        <v>9633.8700000000008</v>
      </c>
      <c r="DY28" s="452">
        <v>11742.08</v>
      </c>
      <c r="DZ28" s="452">
        <v>10888.02</v>
      </c>
      <c r="EA28" s="452">
        <v>8781.7099999999991</v>
      </c>
      <c r="EB28" s="452">
        <v>7033.44</v>
      </c>
      <c r="EC28" s="452">
        <v>7207.65</v>
      </c>
      <c r="ED28" s="452">
        <v>7614.22</v>
      </c>
      <c r="EE28" s="452">
        <v>8323.09</v>
      </c>
      <c r="EF28" s="452">
        <v>9571.77</v>
      </c>
      <c r="EG28" s="452">
        <v>8300.8700000000008</v>
      </c>
      <c r="EH28" s="452">
        <v>8860.48</v>
      </c>
      <c r="EI28" s="452">
        <v>10509.38</v>
      </c>
      <c r="EJ28" s="452">
        <v>9633.8700000000008</v>
      </c>
      <c r="EK28" s="452">
        <v>11742.08</v>
      </c>
      <c r="EL28" s="452">
        <v>10888.02</v>
      </c>
      <c r="EM28" s="452">
        <v>8781.7099999999991</v>
      </c>
      <c r="EN28" s="452">
        <v>7033.44</v>
      </c>
      <c r="EO28" s="452">
        <v>7207.65</v>
      </c>
      <c r="EP28" s="452">
        <v>7614.22</v>
      </c>
      <c r="EQ28" s="452">
        <v>8323.09</v>
      </c>
      <c r="ER28" s="452">
        <v>9571.77</v>
      </c>
      <c r="ES28" s="452">
        <v>8300.8700000000008</v>
      </c>
      <c r="ET28" s="452">
        <v>8860.48</v>
      </c>
      <c r="EU28" s="452">
        <v>10509.38</v>
      </c>
      <c r="EV28" s="452">
        <v>9633.8700000000008</v>
      </c>
      <c r="EW28" s="452">
        <v>11742.08</v>
      </c>
      <c r="EX28" s="452">
        <v>10888.02</v>
      </c>
      <c r="EY28" s="452">
        <v>8781.7099999999991</v>
      </c>
      <c r="EZ28" s="452">
        <v>7033.44</v>
      </c>
      <c r="FA28" s="452">
        <v>7207.65</v>
      </c>
      <c r="FB28" s="452">
        <v>7614.22</v>
      </c>
      <c r="FC28" s="452">
        <v>8323.09</v>
      </c>
      <c r="FD28" s="452">
        <v>9571.77</v>
      </c>
      <c r="FE28" s="452">
        <v>8300.8700000000008</v>
      </c>
      <c r="FF28" s="452">
        <v>8860.48</v>
      </c>
      <c r="FG28" s="452">
        <v>10509.38</v>
      </c>
      <c r="FH28" s="452">
        <v>9633.8700000000008</v>
      </c>
      <c r="FI28" s="452">
        <v>11742.08</v>
      </c>
      <c r="FJ28" s="452">
        <v>10888.02</v>
      </c>
      <c r="FK28" s="452">
        <v>8781.7099999999991</v>
      </c>
      <c r="FL28" s="452">
        <v>7033.44</v>
      </c>
      <c r="FM28" s="452">
        <v>7207.65</v>
      </c>
      <c r="FN28" s="452">
        <v>7614.22</v>
      </c>
      <c r="FO28" s="452">
        <v>8323.09</v>
      </c>
      <c r="FP28" s="452">
        <v>9571.77</v>
      </c>
      <c r="FQ28" s="452">
        <v>8300.8700000000008</v>
      </c>
      <c r="FR28" s="452">
        <v>8860.48</v>
      </c>
      <c r="FS28" s="452">
        <v>10509.38</v>
      </c>
      <c r="FT28" s="452">
        <v>9633.8700000000008</v>
      </c>
      <c r="FU28" s="452">
        <v>11742.08</v>
      </c>
      <c r="FV28" s="452">
        <v>10888.02</v>
      </c>
      <c r="FW28" s="452">
        <v>8781.7099999999991</v>
      </c>
      <c r="FX28" s="452">
        <v>7033.44</v>
      </c>
      <c r="FY28" s="452">
        <v>7207.65</v>
      </c>
      <c r="FZ28" s="452">
        <v>7614.22</v>
      </c>
      <c r="GA28" s="452">
        <v>8323.09</v>
      </c>
      <c r="GB28" s="452">
        <v>9571.77</v>
      </c>
      <c r="GC28" s="452">
        <v>8300.8700000000008</v>
      </c>
      <c r="GD28" s="452">
        <v>8860.48</v>
      </c>
      <c r="GE28" s="452">
        <v>10509.38</v>
      </c>
      <c r="GF28" s="452">
        <v>9633.8700000000008</v>
      </c>
      <c r="GG28" s="452">
        <v>11742.08</v>
      </c>
      <c r="GH28" s="452">
        <v>10888.02</v>
      </c>
      <c r="GI28" s="452">
        <v>8781.7099999999991</v>
      </c>
      <c r="GJ28" s="452">
        <v>7033.44</v>
      </c>
      <c r="GK28" s="452">
        <v>7207.65</v>
      </c>
      <c r="GL28" s="452">
        <v>7614.22</v>
      </c>
      <c r="GM28" s="452">
        <v>8323.09</v>
      </c>
      <c r="GN28" s="452">
        <v>9571.77</v>
      </c>
      <c r="GO28" s="452">
        <v>8300.8700000000008</v>
      </c>
      <c r="GP28" s="452">
        <v>8860.48</v>
      </c>
      <c r="GQ28" s="452">
        <v>10509.38</v>
      </c>
      <c r="GR28" s="452">
        <v>9633.8700000000008</v>
      </c>
      <c r="GS28" s="452">
        <v>11742.08</v>
      </c>
      <c r="GT28" s="452">
        <v>10888.02</v>
      </c>
      <c r="GU28" s="452">
        <v>8781.7099999999991</v>
      </c>
      <c r="GV28" s="452">
        <v>7033.44</v>
      </c>
      <c r="GW28" s="452">
        <v>7207.65</v>
      </c>
      <c r="GX28" s="452">
        <v>7614.22</v>
      </c>
      <c r="GY28" s="452">
        <v>8323.09</v>
      </c>
      <c r="GZ28" s="452">
        <v>9571.77</v>
      </c>
      <c r="HA28" s="452">
        <v>8300.8700000000008</v>
      </c>
      <c r="HB28" s="452">
        <v>8860.48</v>
      </c>
      <c r="HC28" s="452">
        <v>10509.38</v>
      </c>
      <c r="HD28" s="452">
        <v>9633.8700000000008</v>
      </c>
      <c r="HE28" s="452">
        <v>46.74</v>
      </c>
      <c r="HF28" s="452">
        <v>48.89</v>
      </c>
      <c r="HG28" s="452">
        <v>45.33</v>
      </c>
      <c r="HH28" s="452">
        <v>41.64</v>
      </c>
      <c r="HI28" s="452">
        <v>29.99</v>
      </c>
      <c r="HJ28" s="452">
        <v>24.31</v>
      </c>
      <c r="HK28" s="452">
        <v>18.21</v>
      </c>
      <c r="HL28" s="452">
        <v>21.42</v>
      </c>
      <c r="HM28" s="452">
        <v>20.34</v>
      </c>
      <c r="HN28" s="452">
        <v>21.63</v>
      </c>
      <c r="HO28" s="452">
        <v>24.6</v>
      </c>
      <c r="HP28" s="452">
        <v>22.73</v>
      </c>
      <c r="HQ28" s="452">
        <v>46.74</v>
      </c>
      <c r="HR28" s="452">
        <v>48.89</v>
      </c>
      <c r="HS28" s="452">
        <v>45.33</v>
      </c>
      <c r="HT28" s="452">
        <v>41.64</v>
      </c>
      <c r="HU28" s="452">
        <v>29.99</v>
      </c>
      <c r="HV28" s="452">
        <v>24.31</v>
      </c>
      <c r="HW28" s="452">
        <v>18.21</v>
      </c>
      <c r="HX28" s="452">
        <v>21.42</v>
      </c>
      <c r="HY28" s="452">
        <v>20.34</v>
      </c>
      <c r="HZ28" s="452">
        <v>21.63</v>
      </c>
      <c r="IA28" s="452">
        <v>24.6</v>
      </c>
      <c r="IB28" s="452">
        <v>22.73</v>
      </c>
      <c r="IC28" s="452">
        <v>46.74</v>
      </c>
      <c r="ID28" s="452">
        <v>48.89</v>
      </c>
      <c r="IE28" s="452">
        <v>45.33</v>
      </c>
      <c r="IF28" s="452">
        <v>41.64</v>
      </c>
      <c r="IG28" s="452">
        <v>29.99</v>
      </c>
      <c r="IH28" s="452">
        <v>24.31</v>
      </c>
      <c r="II28" s="452">
        <v>18.21</v>
      </c>
      <c r="IJ28" s="452">
        <v>21.42</v>
      </c>
      <c r="IK28" s="452">
        <v>20.34</v>
      </c>
      <c r="IL28" s="452">
        <v>21.63</v>
      </c>
      <c r="IM28" s="452">
        <v>24.6</v>
      </c>
      <c r="IN28" s="452">
        <v>22.73</v>
      </c>
      <c r="IO28" s="452">
        <v>46.74</v>
      </c>
      <c r="IP28" s="452">
        <v>48.89</v>
      </c>
      <c r="IQ28" s="452">
        <v>45.33</v>
      </c>
      <c r="IR28" s="452">
        <v>41.64</v>
      </c>
      <c r="IS28" s="452">
        <v>29.99</v>
      </c>
      <c r="IT28" s="452">
        <v>24.31</v>
      </c>
      <c r="IU28" s="452">
        <v>18.21</v>
      </c>
      <c r="IV28" s="452">
        <v>21.42</v>
      </c>
      <c r="IW28" s="452">
        <v>20.34</v>
      </c>
      <c r="IX28" s="452">
        <v>21.63</v>
      </c>
      <c r="IY28" s="452">
        <v>24.6</v>
      </c>
      <c r="IZ28" s="452">
        <v>22.73</v>
      </c>
      <c r="JA28" s="452">
        <v>46.74</v>
      </c>
      <c r="JB28" s="452">
        <v>48.89</v>
      </c>
      <c r="JC28" s="452">
        <v>45.33</v>
      </c>
      <c r="JD28" s="452">
        <v>41.64</v>
      </c>
      <c r="JE28" s="452">
        <v>29.99</v>
      </c>
      <c r="JF28" s="452">
        <v>24.31</v>
      </c>
      <c r="JG28" s="452">
        <v>18.21</v>
      </c>
      <c r="JH28" s="452">
        <v>21.42</v>
      </c>
      <c r="JI28" s="452">
        <v>20.34</v>
      </c>
      <c r="JJ28" s="452">
        <v>21.63</v>
      </c>
      <c r="JK28" s="452">
        <v>24.6</v>
      </c>
      <c r="JL28" s="452">
        <v>22.73</v>
      </c>
      <c r="JM28" s="452">
        <v>46.74</v>
      </c>
      <c r="JN28" s="452">
        <v>48.89</v>
      </c>
      <c r="JO28" s="452">
        <v>45.33</v>
      </c>
      <c r="JP28" s="452">
        <v>41.64</v>
      </c>
      <c r="JQ28" s="452">
        <v>29.99</v>
      </c>
      <c r="JR28" s="452">
        <v>24.31</v>
      </c>
      <c r="JS28" s="452">
        <v>18.21</v>
      </c>
      <c r="JT28" s="452">
        <v>21.42</v>
      </c>
      <c r="JU28" s="452">
        <v>20.34</v>
      </c>
      <c r="JV28" s="452">
        <v>21.63</v>
      </c>
      <c r="JW28" s="452">
        <v>24.6</v>
      </c>
      <c r="JX28" s="452">
        <v>22.73</v>
      </c>
      <c r="JY28" s="452">
        <v>46.74</v>
      </c>
      <c r="JZ28" s="452">
        <v>48.89</v>
      </c>
      <c r="KA28" s="452">
        <v>45.33</v>
      </c>
      <c r="KB28" s="452">
        <v>41.64</v>
      </c>
      <c r="KC28" s="452">
        <v>29.99</v>
      </c>
      <c r="KD28" s="452">
        <v>24.31</v>
      </c>
      <c r="KE28" s="452">
        <v>18.21</v>
      </c>
      <c r="KF28" s="452">
        <v>21.42</v>
      </c>
      <c r="KG28" s="452">
        <v>20.34</v>
      </c>
      <c r="KH28" s="452">
        <v>21.63</v>
      </c>
      <c r="KI28" s="452">
        <v>24.6</v>
      </c>
      <c r="KJ28" s="452">
        <v>22.73</v>
      </c>
      <c r="KK28" s="452">
        <v>46.74</v>
      </c>
      <c r="KL28" s="452">
        <v>48.89</v>
      </c>
      <c r="KM28" s="452">
        <v>45.33</v>
      </c>
      <c r="KN28" s="452">
        <v>41.64</v>
      </c>
      <c r="KO28" s="452">
        <v>29.99</v>
      </c>
      <c r="KP28" s="452">
        <v>24.31</v>
      </c>
      <c r="KQ28" s="452">
        <v>18.21</v>
      </c>
      <c r="KR28" s="452">
        <v>21.42</v>
      </c>
      <c r="KS28" s="452">
        <v>20.34</v>
      </c>
      <c r="KT28" s="452">
        <v>21.63</v>
      </c>
      <c r="KU28" s="452">
        <v>24.6</v>
      </c>
      <c r="KV28" s="452">
        <v>22.73</v>
      </c>
      <c r="KW28" s="452">
        <v>46.74</v>
      </c>
      <c r="KX28" s="452">
        <v>48.89</v>
      </c>
      <c r="KY28" s="452">
        <v>45.33</v>
      </c>
      <c r="KZ28" s="452">
        <v>41.64</v>
      </c>
      <c r="LA28" s="452">
        <v>29.99</v>
      </c>
      <c r="LB28" s="452">
        <v>24.31</v>
      </c>
      <c r="LC28" s="452">
        <v>18.21</v>
      </c>
      <c r="LD28" s="452">
        <v>21.42</v>
      </c>
      <c r="LE28" s="452">
        <v>20.34</v>
      </c>
      <c r="LF28" s="452">
        <v>21.63</v>
      </c>
      <c r="LG28" s="452">
        <v>24.6</v>
      </c>
      <c r="LH28" s="452">
        <v>22.73</v>
      </c>
      <c r="LI28" s="452">
        <v>46.74</v>
      </c>
      <c r="LJ28" s="452">
        <v>48.89</v>
      </c>
      <c r="LK28" s="452">
        <v>45.33</v>
      </c>
      <c r="LL28" s="452">
        <v>41.64</v>
      </c>
      <c r="LM28" s="452">
        <v>29.99</v>
      </c>
      <c r="LN28" s="452">
        <v>24.31</v>
      </c>
      <c r="LO28" s="452">
        <v>18.21</v>
      </c>
      <c r="LP28" s="452">
        <v>21.42</v>
      </c>
      <c r="LQ28" s="452">
        <v>20.34</v>
      </c>
      <c r="LR28" s="452">
        <v>21.63</v>
      </c>
      <c r="LS28" s="452">
        <v>24.6</v>
      </c>
      <c r="LT28" s="452">
        <v>22.73</v>
      </c>
      <c r="LU28" s="452">
        <v>46.74</v>
      </c>
      <c r="LV28" s="452">
        <v>48.89</v>
      </c>
      <c r="LW28" s="452">
        <v>45.33</v>
      </c>
      <c r="LX28" s="452">
        <v>41.64</v>
      </c>
      <c r="LY28" s="452">
        <v>29.99</v>
      </c>
      <c r="LZ28" s="452">
        <v>24.31</v>
      </c>
      <c r="MA28" s="452">
        <v>18.21</v>
      </c>
      <c r="MB28" s="452">
        <v>21.42</v>
      </c>
      <c r="MC28" s="452">
        <v>20.34</v>
      </c>
      <c r="MD28" s="452">
        <v>21.63</v>
      </c>
      <c r="ME28" s="452">
        <v>24.6</v>
      </c>
      <c r="MF28" s="452">
        <v>22.73</v>
      </c>
      <c r="MG28" s="452">
        <v>46.74</v>
      </c>
      <c r="MH28" s="452">
        <v>48.89</v>
      </c>
      <c r="MI28" s="452">
        <v>45.33</v>
      </c>
      <c r="MJ28" s="452">
        <v>41.64</v>
      </c>
      <c r="MK28" s="452">
        <v>29.99</v>
      </c>
      <c r="ML28" s="452">
        <v>24.31</v>
      </c>
      <c r="MM28" s="452">
        <v>18.21</v>
      </c>
      <c r="MN28" s="452">
        <v>21.42</v>
      </c>
      <c r="MO28" s="452">
        <v>20.34</v>
      </c>
      <c r="MP28" s="452">
        <v>21.63</v>
      </c>
      <c r="MQ28" s="452">
        <v>24.6</v>
      </c>
      <c r="MR28" s="452">
        <v>22.73</v>
      </c>
      <c r="MS28" s="452">
        <v>46.74</v>
      </c>
      <c r="MT28" s="452">
        <v>48.89</v>
      </c>
      <c r="MU28" s="452">
        <v>45.33</v>
      </c>
      <c r="MV28" s="452">
        <v>41.64</v>
      </c>
      <c r="MW28" s="452">
        <v>29.99</v>
      </c>
      <c r="MX28" s="452">
        <v>24.31</v>
      </c>
      <c r="MY28" s="452">
        <v>18.21</v>
      </c>
      <c r="MZ28" s="452">
        <v>21.42</v>
      </c>
      <c r="NA28" s="452">
        <v>20.34</v>
      </c>
      <c r="NB28" s="452">
        <v>21.63</v>
      </c>
      <c r="NC28" s="452">
        <v>24.6</v>
      </c>
      <c r="ND28" s="452">
        <v>22.73</v>
      </c>
      <c r="NE28" s="452">
        <v>46.74</v>
      </c>
      <c r="NF28" s="452">
        <v>48.89</v>
      </c>
      <c r="NG28" s="452">
        <v>45.33</v>
      </c>
      <c r="NH28" s="452">
        <v>41.64</v>
      </c>
      <c r="NI28" s="452">
        <v>29.99</v>
      </c>
      <c r="NJ28" s="452">
        <v>24.31</v>
      </c>
      <c r="NK28" s="452">
        <v>18.21</v>
      </c>
      <c r="NL28" s="452">
        <v>21.42</v>
      </c>
      <c r="NM28" s="452">
        <v>20.34</v>
      </c>
      <c r="NN28" s="452">
        <v>21.63</v>
      </c>
      <c r="NO28" s="452">
        <v>24.6</v>
      </c>
      <c r="NP28" s="452">
        <v>22.73</v>
      </c>
      <c r="NQ28" s="452">
        <v>46.74</v>
      </c>
      <c r="NR28" s="452">
        <v>48.89</v>
      </c>
      <c r="NS28" s="452">
        <v>45.33</v>
      </c>
      <c r="NT28" s="452">
        <v>41.64</v>
      </c>
      <c r="NU28" s="452">
        <v>29.99</v>
      </c>
      <c r="NV28" s="452">
        <v>24.31</v>
      </c>
      <c r="NW28" s="452">
        <v>18.21</v>
      </c>
      <c r="NX28" s="452">
        <v>21.42</v>
      </c>
      <c r="NY28" s="452">
        <v>20.34</v>
      </c>
      <c r="NZ28" s="452">
        <v>21.63</v>
      </c>
      <c r="OA28" s="452">
        <v>24.6</v>
      </c>
      <c r="OB28" s="452">
        <v>22.73</v>
      </c>
    </row>
    <row r="29" spans="1:392" x14ac:dyDescent="0.25">
      <c r="A29" s="436">
        <v>71</v>
      </c>
      <c r="B29" s="436" t="s">
        <v>670</v>
      </c>
      <c r="C29" s="437">
        <v>2</v>
      </c>
      <c r="D29" s="438">
        <v>0</v>
      </c>
      <c r="E29" s="439"/>
      <c r="F29" s="438"/>
      <c r="G29" s="438"/>
      <c r="H29" s="438"/>
      <c r="I29" s="437">
        <v>120.2</v>
      </c>
      <c r="J29" s="440"/>
      <c r="K29" s="443"/>
      <c r="L29" s="438"/>
      <c r="M29" s="436"/>
      <c r="N29" s="441" t="s">
        <v>391</v>
      </c>
      <c r="O29" s="438"/>
      <c r="AE29" s="449">
        <f t="shared" si="3"/>
        <v>17.649999999999999</v>
      </c>
      <c r="AF29" s="450">
        <f t="shared" si="4"/>
        <v>73.331249999999997</v>
      </c>
      <c r="AG29" s="452">
        <v>52.14</v>
      </c>
      <c r="AH29" s="452">
        <v>35.24</v>
      </c>
      <c r="AI29" s="452">
        <v>55.58</v>
      </c>
      <c r="AJ29" s="452">
        <v>49.91</v>
      </c>
      <c r="AK29" s="452">
        <v>34.450000000000003</v>
      </c>
      <c r="AL29" s="452">
        <v>25.34</v>
      </c>
      <c r="AM29" s="452">
        <v>17.649999999999999</v>
      </c>
      <c r="AN29" s="452">
        <v>27.51</v>
      </c>
      <c r="AO29" s="452">
        <v>28.25</v>
      </c>
      <c r="AP29" s="452">
        <v>88.77</v>
      </c>
      <c r="AQ29" s="452">
        <v>109.85</v>
      </c>
      <c r="AR29" s="452">
        <v>75.69</v>
      </c>
      <c r="AS29" s="452">
        <v>52.14</v>
      </c>
      <c r="AT29" s="452">
        <v>35.24</v>
      </c>
      <c r="AU29" s="452">
        <v>55.58</v>
      </c>
      <c r="AV29" s="452">
        <v>49.91</v>
      </c>
      <c r="AW29" s="452">
        <v>34.450000000000003</v>
      </c>
      <c r="AX29" s="452">
        <v>25.34</v>
      </c>
      <c r="AY29" s="452">
        <v>17.649999999999999</v>
      </c>
      <c r="AZ29" s="452">
        <v>27.51</v>
      </c>
      <c r="BA29" s="452">
        <v>28.25</v>
      </c>
      <c r="BB29" s="452">
        <v>88.77</v>
      </c>
      <c r="BC29" s="452">
        <v>109.85</v>
      </c>
      <c r="BD29" s="452">
        <v>75.69</v>
      </c>
      <c r="BE29" s="452">
        <v>52.14</v>
      </c>
      <c r="BF29" s="452">
        <v>35.24</v>
      </c>
      <c r="BG29" s="452">
        <v>55.58</v>
      </c>
      <c r="BH29" s="452">
        <v>49.91</v>
      </c>
      <c r="BI29" s="452">
        <v>34.450000000000003</v>
      </c>
      <c r="BJ29" s="452">
        <v>25.34</v>
      </c>
      <c r="BK29" s="452">
        <v>17.649999999999999</v>
      </c>
      <c r="BL29" s="452">
        <v>27.51</v>
      </c>
      <c r="BM29" s="452">
        <v>28.25</v>
      </c>
      <c r="BN29" s="452">
        <v>88.77</v>
      </c>
      <c r="BO29" s="452">
        <v>109.85</v>
      </c>
      <c r="BP29" s="452">
        <v>75.69</v>
      </c>
      <c r="BQ29" s="452">
        <v>52.14</v>
      </c>
      <c r="BR29" s="452">
        <v>35.24</v>
      </c>
      <c r="BS29" s="452">
        <v>55.58</v>
      </c>
      <c r="BT29" s="452">
        <v>49.91</v>
      </c>
      <c r="BU29" s="452">
        <v>34.450000000000003</v>
      </c>
      <c r="BV29" s="452">
        <v>25.34</v>
      </c>
      <c r="BW29" s="452">
        <v>17.649999999999999</v>
      </c>
      <c r="BX29" s="452">
        <v>27.51</v>
      </c>
      <c r="BY29" s="452">
        <v>28.25</v>
      </c>
      <c r="BZ29" s="452">
        <v>88.77</v>
      </c>
      <c r="CA29" s="452">
        <v>109.85</v>
      </c>
      <c r="CB29" s="452">
        <v>75.69</v>
      </c>
      <c r="CC29" s="452">
        <v>52.14</v>
      </c>
      <c r="CD29" s="452">
        <v>35.24</v>
      </c>
      <c r="CE29" s="452">
        <v>55.58</v>
      </c>
      <c r="CF29" s="452">
        <v>49.91</v>
      </c>
      <c r="CG29" s="452">
        <v>34.450000000000003</v>
      </c>
      <c r="CH29" s="452">
        <v>25.34</v>
      </c>
      <c r="CI29" s="452">
        <v>17.649999999999999</v>
      </c>
      <c r="CJ29" s="452">
        <v>27.51</v>
      </c>
      <c r="CK29" s="452">
        <v>28.25</v>
      </c>
      <c r="CL29" s="452">
        <v>88.77</v>
      </c>
      <c r="CM29" s="452">
        <v>109.85</v>
      </c>
      <c r="CN29" s="452">
        <v>75.69</v>
      </c>
      <c r="CO29" s="452">
        <v>52.14</v>
      </c>
      <c r="CP29" s="452">
        <v>35.24</v>
      </c>
      <c r="CQ29" s="452">
        <v>55.58</v>
      </c>
      <c r="CR29" s="452">
        <v>49.91</v>
      </c>
      <c r="CS29" s="452">
        <v>34.450000000000003</v>
      </c>
      <c r="CT29" s="452">
        <v>25.34</v>
      </c>
      <c r="CU29" s="452">
        <v>17.649999999999999</v>
      </c>
      <c r="CV29" s="452">
        <v>27.51</v>
      </c>
      <c r="CW29" s="452">
        <v>28.25</v>
      </c>
      <c r="CX29" s="452">
        <v>88.77</v>
      </c>
      <c r="CY29" s="452">
        <v>109.85</v>
      </c>
      <c r="CZ29" s="452">
        <v>75.69</v>
      </c>
      <c r="DA29" s="452">
        <v>52.14</v>
      </c>
      <c r="DB29" s="452">
        <v>35.24</v>
      </c>
      <c r="DC29" s="452">
        <v>55.58</v>
      </c>
      <c r="DD29" s="452">
        <v>49.91</v>
      </c>
      <c r="DE29" s="452">
        <v>34.450000000000003</v>
      </c>
      <c r="DF29" s="452">
        <v>25.34</v>
      </c>
      <c r="DG29" s="452">
        <v>17.649999999999999</v>
      </c>
      <c r="DH29" s="452">
        <v>27.51</v>
      </c>
      <c r="DI29" s="452">
        <v>28.25</v>
      </c>
      <c r="DJ29" s="452">
        <v>88.77</v>
      </c>
      <c r="DK29" s="452">
        <v>109.85</v>
      </c>
      <c r="DL29" s="452">
        <v>75.69</v>
      </c>
      <c r="DM29" s="452">
        <v>52.14</v>
      </c>
      <c r="DN29" s="452">
        <v>35.24</v>
      </c>
      <c r="DO29" s="452">
        <v>55.58</v>
      </c>
      <c r="DP29" s="452">
        <v>49.91</v>
      </c>
      <c r="DQ29" s="452">
        <v>34.450000000000003</v>
      </c>
      <c r="DR29" s="452">
        <v>25.34</v>
      </c>
      <c r="DS29" s="452">
        <v>17.649999999999999</v>
      </c>
      <c r="DT29" s="452">
        <v>27.51</v>
      </c>
      <c r="DU29" s="452">
        <v>28.25</v>
      </c>
      <c r="DV29" s="452">
        <v>88.77</v>
      </c>
      <c r="DW29" s="452">
        <v>109.85</v>
      </c>
      <c r="DX29" s="452">
        <v>75.69</v>
      </c>
      <c r="DY29" s="452">
        <v>52.14</v>
      </c>
      <c r="DZ29" s="452">
        <v>35.24</v>
      </c>
      <c r="EA29" s="452">
        <v>55.58</v>
      </c>
      <c r="EB29" s="452">
        <v>49.91</v>
      </c>
      <c r="EC29" s="452">
        <v>34.450000000000003</v>
      </c>
      <c r="ED29" s="452">
        <v>25.34</v>
      </c>
      <c r="EE29" s="452">
        <v>17.649999999999999</v>
      </c>
      <c r="EF29" s="452">
        <v>27.51</v>
      </c>
      <c r="EG29" s="452">
        <v>28.25</v>
      </c>
      <c r="EH29" s="452">
        <v>88.77</v>
      </c>
      <c r="EI29" s="452">
        <v>109.85</v>
      </c>
      <c r="EJ29" s="452">
        <v>75.69</v>
      </c>
      <c r="EK29" s="452">
        <v>52.14</v>
      </c>
      <c r="EL29" s="452">
        <v>35.24</v>
      </c>
      <c r="EM29" s="452">
        <v>55.58</v>
      </c>
      <c r="EN29" s="452">
        <v>49.91</v>
      </c>
      <c r="EO29" s="452">
        <v>34.450000000000003</v>
      </c>
      <c r="EP29" s="452">
        <v>25.34</v>
      </c>
      <c r="EQ29" s="452">
        <v>17.649999999999999</v>
      </c>
      <c r="ER29" s="452">
        <v>27.51</v>
      </c>
      <c r="ES29" s="452">
        <v>28.25</v>
      </c>
      <c r="ET29" s="452">
        <v>88.77</v>
      </c>
      <c r="EU29" s="452">
        <v>109.85</v>
      </c>
      <c r="EV29" s="452">
        <v>75.69</v>
      </c>
      <c r="EW29" s="452">
        <v>52.14</v>
      </c>
      <c r="EX29" s="452">
        <v>35.24</v>
      </c>
      <c r="EY29" s="452">
        <v>55.58</v>
      </c>
      <c r="EZ29" s="452">
        <v>49.91</v>
      </c>
      <c r="FA29" s="452">
        <v>34.450000000000003</v>
      </c>
      <c r="FB29" s="452">
        <v>25.34</v>
      </c>
      <c r="FC29" s="452">
        <v>17.649999999999999</v>
      </c>
      <c r="FD29" s="452">
        <v>27.51</v>
      </c>
      <c r="FE29" s="452">
        <v>28.25</v>
      </c>
      <c r="FF29" s="452">
        <v>88.77</v>
      </c>
      <c r="FG29" s="452">
        <v>109.85</v>
      </c>
      <c r="FH29" s="452">
        <v>75.69</v>
      </c>
      <c r="FI29" s="452">
        <v>52.14</v>
      </c>
      <c r="FJ29" s="452">
        <v>35.24</v>
      </c>
      <c r="FK29" s="452">
        <v>55.58</v>
      </c>
      <c r="FL29" s="452">
        <v>49.91</v>
      </c>
      <c r="FM29" s="452">
        <v>34.450000000000003</v>
      </c>
      <c r="FN29" s="452">
        <v>25.34</v>
      </c>
      <c r="FO29" s="452">
        <v>17.649999999999999</v>
      </c>
      <c r="FP29" s="452">
        <v>27.51</v>
      </c>
      <c r="FQ29" s="452">
        <v>28.25</v>
      </c>
      <c r="FR29" s="452">
        <v>88.77</v>
      </c>
      <c r="FS29" s="452">
        <v>109.85</v>
      </c>
      <c r="FT29" s="452">
        <v>75.69</v>
      </c>
      <c r="FU29" s="452">
        <v>52.14</v>
      </c>
      <c r="FV29" s="452">
        <v>35.24</v>
      </c>
      <c r="FW29" s="452">
        <v>55.58</v>
      </c>
      <c r="FX29" s="452">
        <v>49.91</v>
      </c>
      <c r="FY29" s="452">
        <v>34.450000000000003</v>
      </c>
      <c r="FZ29" s="452">
        <v>25.34</v>
      </c>
      <c r="GA29" s="452">
        <v>17.649999999999999</v>
      </c>
      <c r="GB29" s="452">
        <v>27.51</v>
      </c>
      <c r="GC29" s="452">
        <v>28.25</v>
      </c>
      <c r="GD29" s="452">
        <v>88.77</v>
      </c>
      <c r="GE29" s="452">
        <v>109.85</v>
      </c>
      <c r="GF29" s="452">
        <v>75.69</v>
      </c>
      <c r="GG29" s="452">
        <v>52.14</v>
      </c>
      <c r="GH29" s="452">
        <v>35.24</v>
      </c>
      <c r="GI29" s="452">
        <v>55.58</v>
      </c>
      <c r="GJ29" s="452">
        <v>49.91</v>
      </c>
      <c r="GK29" s="452">
        <v>34.450000000000003</v>
      </c>
      <c r="GL29" s="452">
        <v>25.34</v>
      </c>
      <c r="GM29" s="452">
        <v>17.649999999999999</v>
      </c>
      <c r="GN29" s="452">
        <v>27.51</v>
      </c>
      <c r="GO29" s="452">
        <v>28.25</v>
      </c>
      <c r="GP29" s="452">
        <v>88.77</v>
      </c>
      <c r="GQ29" s="452">
        <v>109.85</v>
      </c>
      <c r="GR29" s="452">
        <v>75.69</v>
      </c>
      <c r="GS29" s="452">
        <v>52.14</v>
      </c>
      <c r="GT29" s="452">
        <v>35.24</v>
      </c>
      <c r="GU29" s="452">
        <v>55.58</v>
      </c>
      <c r="GV29" s="452">
        <v>49.91</v>
      </c>
      <c r="GW29" s="452">
        <v>34.450000000000003</v>
      </c>
      <c r="GX29" s="452">
        <v>25.34</v>
      </c>
      <c r="GY29" s="452">
        <v>17.649999999999999</v>
      </c>
      <c r="GZ29" s="452">
        <v>27.51</v>
      </c>
      <c r="HA29" s="452">
        <v>28.25</v>
      </c>
      <c r="HB29" s="452">
        <v>88.77</v>
      </c>
      <c r="HC29" s="452">
        <v>109.85</v>
      </c>
      <c r="HD29" s="452">
        <v>75.69</v>
      </c>
      <c r="HE29" s="452">
        <v>167.26</v>
      </c>
      <c r="HF29" s="452">
        <v>167.26</v>
      </c>
      <c r="HG29" s="452">
        <v>153.38</v>
      </c>
      <c r="HH29" s="452">
        <v>135</v>
      </c>
      <c r="HI29" s="452">
        <v>95.24</v>
      </c>
      <c r="HJ29" s="452">
        <v>71.72</v>
      </c>
      <c r="HK29" s="452">
        <v>60.23</v>
      </c>
      <c r="HL29" s="452">
        <v>56.44</v>
      </c>
      <c r="HM29" s="452">
        <v>50.19</v>
      </c>
      <c r="HN29" s="452">
        <v>63.74</v>
      </c>
      <c r="HO29" s="452">
        <v>67.930000000000007</v>
      </c>
      <c r="HP29" s="452">
        <v>71.180000000000007</v>
      </c>
      <c r="HQ29" s="452">
        <v>167.26</v>
      </c>
      <c r="HR29" s="452">
        <v>167.26</v>
      </c>
      <c r="HS29" s="452">
        <v>153.38</v>
      </c>
      <c r="HT29" s="452">
        <v>135</v>
      </c>
      <c r="HU29" s="452">
        <v>95.24</v>
      </c>
      <c r="HV29" s="452">
        <v>71.72</v>
      </c>
      <c r="HW29" s="452">
        <v>60.23</v>
      </c>
      <c r="HX29" s="452">
        <v>56.44</v>
      </c>
      <c r="HY29" s="452">
        <v>50.19</v>
      </c>
      <c r="HZ29" s="452">
        <v>63.74</v>
      </c>
      <c r="IA29" s="452">
        <v>67.930000000000007</v>
      </c>
      <c r="IB29" s="452">
        <v>71.180000000000007</v>
      </c>
      <c r="IC29" s="452">
        <v>167.26</v>
      </c>
      <c r="ID29" s="452">
        <v>167.26</v>
      </c>
      <c r="IE29" s="452">
        <v>153.38</v>
      </c>
      <c r="IF29" s="452">
        <v>135</v>
      </c>
      <c r="IG29" s="452">
        <v>95.24</v>
      </c>
      <c r="IH29" s="452">
        <v>71.72</v>
      </c>
      <c r="II29" s="452">
        <v>60.23</v>
      </c>
      <c r="IJ29" s="452">
        <v>56.44</v>
      </c>
      <c r="IK29" s="452">
        <v>50.19</v>
      </c>
      <c r="IL29" s="452">
        <v>63.74</v>
      </c>
      <c r="IM29" s="452">
        <v>67.930000000000007</v>
      </c>
      <c r="IN29" s="452">
        <v>71.180000000000007</v>
      </c>
      <c r="IO29" s="452">
        <v>167.26</v>
      </c>
      <c r="IP29" s="452">
        <v>167.26</v>
      </c>
      <c r="IQ29" s="452">
        <v>153.38</v>
      </c>
      <c r="IR29" s="452">
        <v>135</v>
      </c>
      <c r="IS29" s="452">
        <v>95.24</v>
      </c>
      <c r="IT29" s="452">
        <v>71.72</v>
      </c>
      <c r="IU29" s="452">
        <v>60.23</v>
      </c>
      <c r="IV29" s="452">
        <v>56.44</v>
      </c>
      <c r="IW29" s="452">
        <v>50.19</v>
      </c>
      <c r="IX29" s="452">
        <v>63.74</v>
      </c>
      <c r="IY29" s="452">
        <v>67.930000000000007</v>
      </c>
      <c r="IZ29" s="452">
        <v>71.180000000000007</v>
      </c>
      <c r="JA29" s="452">
        <v>167.26</v>
      </c>
      <c r="JB29" s="452">
        <v>167.26</v>
      </c>
      <c r="JC29" s="452">
        <v>153.38</v>
      </c>
      <c r="JD29" s="452">
        <v>135</v>
      </c>
      <c r="JE29" s="452">
        <v>95.24</v>
      </c>
      <c r="JF29" s="452">
        <v>71.72</v>
      </c>
      <c r="JG29" s="452">
        <v>60.23</v>
      </c>
      <c r="JH29" s="452">
        <v>56.44</v>
      </c>
      <c r="JI29" s="452">
        <v>50.19</v>
      </c>
      <c r="JJ29" s="452">
        <v>63.74</v>
      </c>
      <c r="JK29" s="452">
        <v>67.930000000000007</v>
      </c>
      <c r="JL29" s="452">
        <v>71.180000000000007</v>
      </c>
      <c r="JM29" s="452">
        <v>167.26</v>
      </c>
      <c r="JN29" s="452">
        <v>167.26</v>
      </c>
      <c r="JO29" s="452">
        <v>153.38</v>
      </c>
      <c r="JP29" s="452">
        <v>135</v>
      </c>
      <c r="JQ29" s="452">
        <v>95.24</v>
      </c>
      <c r="JR29" s="452">
        <v>71.72</v>
      </c>
      <c r="JS29" s="452">
        <v>60.23</v>
      </c>
      <c r="JT29" s="452">
        <v>56.44</v>
      </c>
      <c r="JU29" s="452">
        <v>50.19</v>
      </c>
      <c r="JV29" s="452">
        <v>63.74</v>
      </c>
      <c r="JW29" s="452">
        <v>67.930000000000007</v>
      </c>
      <c r="JX29" s="452">
        <v>71.180000000000007</v>
      </c>
      <c r="JY29" s="452">
        <v>167.26</v>
      </c>
      <c r="JZ29" s="452">
        <v>167.26</v>
      </c>
      <c r="KA29" s="452">
        <v>153.38</v>
      </c>
      <c r="KB29" s="452">
        <v>135</v>
      </c>
      <c r="KC29" s="452">
        <v>95.24</v>
      </c>
      <c r="KD29" s="452">
        <v>71.72</v>
      </c>
      <c r="KE29" s="452">
        <v>60.23</v>
      </c>
      <c r="KF29" s="452">
        <v>56.44</v>
      </c>
      <c r="KG29" s="452">
        <v>50.19</v>
      </c>
      <c r="KH29" s="452">
        <v>63.74</v>
      </c>
      <c r="KI29" s="452">
        <v>67.930000000000007</v>
      </c>
      <c r="KJ29" s="452">
        <v>71.180000000000007</v>
      </c>
      <c r="KK29" s="452">
        <v>167.26</v>
      </c>
      <c r="KL29" s="452">
        <v>167.26</v>
      </c>
      <c r="KM29" s="452">
        <v>153.38</v>
      </c>
      <c r="KN29" s="452">
        <v>135</v>
      </c>
      <c r="KO29" s="452">
        <v>95.24</v>
      </c>
      <c r="KP29" s="452">
        <v>71.72</v>
      </c>
      <c r="KQ29" s="452">
        <v>60.23</v>
      </c>
      <c r="KR29" s="452">
        <v>56.44</v>
      </c>
      <c r="KS29" s="452">
        <v>50.19</v>
      </c>
      <c r="KT29" s="452">
        <v>63.74</v>
      </c>
      <c r="KU29" s="452">
        <v>67.930000000000007</v>
      </c>
      <c r="KV29" s="452">
        <v>71.180000000000007</v>
      </c>
      <c r="KW29" s="452">
        <v>167.26</v>
      </c>
      <c r="KX29" s="452">
        <v>167.26</v>
      </c>
      <c r="KY29" s="452">
        <v>153.38</v>
      </c>
      <c r="KZ29" s="452">
        <v>135</v>
      </c>
      <c r="LA29" s="452">
        <v>95.24</v>
      </c>
      <c r="LB29" s="452">
        <v>71.72</v>
      </c>
      <c r="LC29" s="452">
        <v>60.23</v>
      </c>
      <c r="LD29" s="452">
        <v>56.44</v>
      </c>
      <c r="LE29" s="452">
        <v>50.19</v>
      </c>
      <c r="LF29" s="452">
        <v>63.74</v>
      </c>
      <c r="LG29" s="452">
        <v>67.930000000000007</v>
      </c>
      <c r="LH29" s="452">
        <v>71.180000000000007</v>
      </c>
      <c r="LI29" s="452">
        <v>167.26</v>
      </c>
      <c r="LJ29" s="452">
        <v>167.26</v>
      </c>
      <c r="LK29" s="452">
        <v>153.38</v>
      </c>
      <c r="LL29" s="452">
        <v>135</v>
      </c>
      <c r="LM29" s="452">
        <v>95.24</v>
      </c>
      <c r="LN29" s="452">
        <v>71.72</v>
      </c>
      <c r="LO29" s="452">
        <v>60.23</v>
      </c>
      <c r="LP29" s="452">
        <v>56.44</v>
      </c>
      <c r="LQ29" s="452">
        <v>50.19</v>
      </c>
      <c r="LR29" s="452">
        <v>63.74</v>
      </c>
      <c r="LS29" s="452">
        <v>67.930000000000007</v>
      </c>
      <c r="LT29" s="452">
        <v>71.180000000000007</v>
      </c>
      <c r="LU29" s="452">
        <v>167.26</v>
      </c>
      <c r="LV29" s="452">
        <v>167.26</v>
      </c>
      <c r="LW29" s="452">
        <v>153.38</v>
      </c>
      <c r="LX29" s="452">
        <v>135</v>
      </c>
      <c r="LY29" s="452">
        <v>95.24</v>
      </c>
      <c r="LZ29" s="452">
        <v>71.72</v>
      </c>
      <c r="MA29" s="452">
        <v>60.23</v>
      </c>
      <c r="MB29" s="452">
        <v>56.44</v>
      </c>
      <c r="MC29" s="452">
        <v>50.19</v>
      </c>
      <c r="MD29" s="452">
        <v>63.74</v>
      </c>
      <c r="ME29" s="452">
        <v>67.930000000000007</v>
      </c>
      <c r="MF29" s="452">
        <v>71.180000000000007</v>
      </c>
      <c r="MG29" s="452">
        <v>167.26</v>
      </c>
      <c r="MH29" s="452">
        <v>167.26</v>
      </c>
      <c r="MI29" s="452">
        <v>153.38</v>
      </c>
      <c r="MJ29" s="452">
        <v>135</v>
      </c>
      <c r="MK29" s="452">
        <v>95.24</v>
      </c>
      <c r="ML29" s="452">
        <v>71.72</v>
      </c>
      <c r="MM29" s="452">
        <v>60.23</v>
      </c>
      <c r="MN29" s="452">
        <v>56.44</v>
      </c>
      <c r="MO29" s="452">
        <v>50.19</v>
      </c>
      <c r="MP29" s="452">
        <v>63.74</v>
      </c>
      <c r="MQ29" s="452">
        <v>67.930000000000007</v>
      </c>
      <c r="MR29" s="452">
        <v>71.180000000000007</v>
      </c>
      <c r="MS29" s="452">
        <v>167.26</v>
      </c>
      <c r="MT29" s="452">
        <v>167.26</v>
      </c>
      <c r="MU29" s="452">
        <v>153.38</v>
      </c>
      <c r="MV29" s="452">
        <v>135</v>
      </c>
      <c r="MW29" s="452">
        <v>95.24</v>
      </c>
      <c r="MX29" s="452">
        <v>71.72</v>
      </c>
      <c r="MY29" s="452">
        <v>60.23</v>
      </c>
      <c r="MZ29" s="452">
        <v>56.44</v>
      </c>
      <c r="NA29" s="452">
        <v>50.19</v>
      </c>
      <c r="NB29" s="452">
        <v>63.74</v>
      </c>
      <c r="NC29" s="452">
        <v>67.930000000000007</v>
      </c>
      <c r="ND29" s="452">
        <v>71.180000000000007</v>
      </c>
      <c r="NE29" s="452">
        <v>167.26</v>
      </c>
      <c r="NF29" s="452">
        <v>167.26</v>
      </c>
      <c r="NG29" s="452">
        <v>153.38</v>
      </c>
      <c r="NH29" s="452">
        <v>135</v>
      </c>
      <c r="NI29" s="452">
        <v>95.24</v>
      </c>
      <c r="NJ29" s="452">
        <v>71.72</v>
      </c>
      <c r="NK29" s="452">
        <v>60.23</v>
      </c>
      <c r="NL29" s="452">
        <v>56.44</v>
      </c>
      <c r="NM29" s="452">
        <v>50.19</v>
      </c>
      <c r="NN29" s="452">
        <v>63.74</v>
      </c>
      <c r="NO29" s="452">
        <v>67.930000000000007</v>
      </c>
      <c r="NP29" s="452">
        <v>71.180000000000007</v>
      </c>
      <c r="NQ29" s="452">
        <v>167.26</v>
      </c>
      <c r="NR29" s="452">
        <v>167.26</v>
      </c>
      <c r="NS29" s="452">
        <v>153.38</v>
      </c>
      <c r="NT29" s="452">
        <v>135</v>
      </c>
      <c r="NU29" s="452">
        <v>95.24</v>
      </c>
      <c r="NV29" s="452">
        <v>71.72</v>
      </c>
      <c r="NW29" s="452">
        <v>60.23</v>
      </c>
      <c r="NX29" s="452">
        <v>56.44</v>
      </c>
      <c r="NY29" s="452">
        <v>50.19</v>
      </c>
      <c r="NZ29" s="452">
        <v>63.74</v>
      </c>
      <c r="OA29" s="452">
        <v>67.930000000000007</v>
      </c>
      <c r="OB29" s="452">
        <v>71.180000000000007</v>
      </c>
    </row>
    <row r="30" spans="1:392" x14ac:dyDescent="0.25">
      <c r="A30" s="436">
        <v>72</v>
      </c>
      <c r="B30" s="436" t="s">
        <v>671</v>
      </c>
      <c r="C30" s="437">
        <v>2</v>
      </c>
      <c r="D30" s="438">
        <v>0</v>
      </c>
      <c r="E30" s="439"/>
      <c r="F30" s="438"/>
      <c r="G30" s="438"/>
      <c r="H30" s="438"/>
      <c r="I30" s="437">
        <v>120.2</v>
      </c>
      <c r="J30" s="440"/>
      <c r="K30" s="438"/>
      <c r="L30" s="438"/>
      <c r="M30" s="436"/>
      <c r="N30" s="441" t="s">
        <v>391</v>
      </c>
      <c r="O30" s="438"/>
      <c r="AE30" s="449">
        <f t="shared" si="3"/>
        <v>21.87</v>
      </c>
      <c r="AF30" s="450">
        <f t="shared" si="4"/>
        <v>315.52375000000035</v>
      </c>
      <c r="AG30" s="452">
        <v>63.81</v>
      </c>
      <c r="AH30" s="452">
        <v>42.41</v>
      </c>
      <c r="AI30" s="452">
        <v>67.81</v>
      </c>
      <c r="AJ30" s="452">
        <v>61.17</v>
      </c>
      <c r="AK30" s="452">
        <v>42.3</v>
      </c>
      <c r="AL30" s="452">
        <v>30.84</v>
      </c>
      <c r="AM30" s="452">
        <v>21.87</v>
      </c>
      <c r="AN30" s="452">
        <v>34.21</v>
      </c>
      <c r="AO30" s="452">
        <v>34.270000000000003</v>
      </c>
      <c r="AP30" s="452">
        <v>109.07</v>
      </c>
      <c r="AQ30" s="452">
        <v>114.38</v>
      </c>
      <c r="AR30" s="452">
        <v>86.58</v>
      </c>
      <c r="AS30" s="452">
        <v>63.81</v>
      </c>
      <c r="AT30" s="452">
        <v>42.41</v>
      </c>
      <c r="AU30" s="452">
        <v>67.81</v>
      </c>
      <c r="AV30" s="452">
        <v>61.17</v>
      </c>
      <c r="AW30" s="452">
        <v>42.3</v>
      </c>
      <c r="AX30" s="452">
        <v>30.84</v>
      </c>
      <c r="AY30" s="452">
        <v>21.87</v>
      </c>
      <c r="AZ30" s="452">
        <v>34.21</v>
      </c>
      <c r="BA30" s="452">
        <v>34.270000000000003</v>
      </c>
      <c r="BB30" s="452">
        <v>109.07</v>
      </c>
      <c r="BC30" s="452">
        <v>114.38</v>
      </c>
      <c r="BD30" s="452">
        <v>86.58</v>
      </c>
      <c r="BE30" s="452">
        <v>63.81</v>
      </c>
      <c r="BF30" s="452">
        <v>42.41</v>
      </c>
      <c r="BG30" s="452">
        <v>67.81</v>
      </c>
      <c r="BH30" s="452">
        <v>61.17</v>
      </c>
      <c r="BI30" s="452">
        <v>42.3</v>
      </c>
      <c r="BJ30" s="452">
        <v>30.84</v>
      </c>
      <c r="BK30" s="452">
        <v>21.87</v>
      </c>
      <c r="BL30" s="452">
        <v>34.21</v>
      </c>
      <c r="BM30" s="452">
        <v>34.270000000000003</v>
      </c>
      <c r="BN30" s="452">
        <v>109.07</v>
      </c>
      <c r="BO30" s="452">
        <v>114.38</v>
      </c>
      <c r="BP30" s="452">
        <v>86.58</v>
      </c>
      <c r="BQ30" s="452">
        <v>63.81</v>
      </c>
      <c r="BR30" s="452">
        <v>42.41</v>
      </c>
      <c r="BS30" s="452">
        <v>67.81</v>
      </c>
      <c r="BT30" s="452">
        <v>61.17</v>
      </c>
      <c r="BU30" s="452">
        <v>42.3</v>
      </c>
      <c r="BV30" s="452">
        <v>30.84</v>
      </c>
      <c r="BW30" s="452">
        <v>21.87</v>
      </c>
      <c r="BX30" s="452">
        <v>34.21</v>
      </c>
      <c r="BY30" s="452">
        <v>34.270000000000003</v>
      </c>
      <c r="BZ30" s="452">
        <v>109.07</v>
      </c>
      <c r="CA30" s="452">
        <v>114.38</v>
      </c>
      <c r="CB30" s="452">
        <v>86.58</v>
      </c>
      <c r="CC30" s="452">
        <v>63.81</v>
      </c>
      <c r="CD30" s="452">
        <v>42.41</v>
      </c>
      <c r="CE30" s="452">
        <v>67.81</v>
      </c>
      <c r="CF30" s="452">
        <v>61.17</v>
      </c>
      <c r="CG30" s="452">
        <v>42.3</v>
      </c>
      <c r="CH30" s="452">
        <v>30.84</v>
      </c>
      <c r="CI30" s="452">
        <v>21.87</v>
      </c>
      <c r="CJ30" s="452">
        <v>34.21</v>
      </c>
      <c r="CK30" s="452">
        <v>34.270000000000003</v>
      </c>
      <c r="CL30" s="452">
        <v>109.07</v>
      </c>
      <c r="CM30" s="452">
        <v>114.38</v>
      </c>
      <c r="CN30" s="452">
        <v>86.58</v>
      </c>
      <c r="CO30" s="452">
        <v>63.81</v>
      </c>
      <c r="CP30" s="452">
        <v>42.41</v>
      </c>
      <c r="CQ30" s="452">
        <v>67.81</v>
      </c>
      <c r="CR30" s="452">
        <v>61.17</v>
      </c>
      <c r="CS30" s="452">
        <v>42.3</v>
      </c>
      <c r="CT30" s="452">
        <v>30.84</v>
      </c>
      <c r="CU30" s="452">
        <v>21.87</v>
      </c>
      <c r="CV30" s="452">
        <v>34.21</v>
      </c>
      <c r="CW30" s="452">
        <v>34.270000000000003</v>
      </c>
      <c r="CX30" s="452">
        <v>109.07</v>
      </c>
      <c r="CY30" s="452">
        <v>114.38</v>
      </c>
      <c r="CZ30" s="452">
        <v>86.58</v>
      </c>
      <c r="DA30" s="452">
        <v>63.81</v>
      </c>
      <c r="DB30" s="452">
        <v>42.41</v>
      </c>
      <c r="DC30" s="452">
        <v>67.81</v>
      </c>
      <c r="DD30" s="452">
        <v>61.17</v>
      </c>
      <c r="DE30" s="452">
        <v>42.3</v>
      </c>
      <c r="DF30" s="452">
        <v>30.84</v>
      </c>
      <c r="DG30" s="452">
        <v>21.87</v>
      </c>
      <c r="DH30" s="452">
        <v>34.21</v>
      </c>
      <c r="DI30" s="452">
        <v>34.270000000000003</v>
      </c>
      <c r="DJ30" s="452">
        <v>109.07</v>
      </c>
      <c r="DK30" s="452">
        <v>114.38</v>
      </c>
      <c r="DL30" s="452">
        <v>86.58</v>
      </c>
      <c r="DM30" s="452">
        <v>63.81</v>
      </c>
      <c r="DN30" s="452">
        <v>42.41</v>
      </c>
      <c r="DO30" s="452">
        <v>67.81</v>
      </c>
      <c r="DP30" s="452">
        <v>61.17</v>
      </c>
      <c r="DQ30" s="452">
        <v>42.3</v>
      </c>
      <c r="DR30" s="452">
        <v>30.84</v>
      </c>
      <c r="DS30" s="452">
        <v>21.87</v>
      </c>
      <c r="DT30" s="452">
        <v>34.21</v>
      </c>
      <c r="DU30" s="452">
        <v>34.270000000000003</v>
      </c>
      <c r="DV30" s="452">
        <v>109.07</v>
      </c>
      <c r="DW30" s="452">
        <v>114.38</v>
      </c>
      <c r="DX30" s="452">
        <v>86.58</v>
      </c>
      <c r="DY30" s="452">
        <v>63.81</v>
      </c>
      <c r="DZ30" s="452">
        <v>42.41</v>
      </c>
      <c r="EA30" s="452">
        <v>67.81</v>
      </c>
      <c r="EB30" s="452">
        <v>61.17</v>
      </c>
      <c r="EC30" s="452">
        <v>42.3</v>
      </c>
      <c r="ED30" s="452">
        <v>30.84</v>
      </c>
      <c r="EE30" s="452">
        <v>21.87</v>
      </c>
      <c r="EF30" s="452">
        <v>34.21</v>
      </c>
      <c r="EG30" s="452">
        <v>34.270000000000003</v>
      </c>
      <c r="EH30" s="452">
        <v>109.07</v>
      </c>
      <c r="EI30" s="452">
        <v>114.38</v>
      </c>
      <c r="EJ30" s="452">
        <v>86.58</v>
      </c>
      <c r="EK30" s="452">
        <v>63.81</v>
      </c>
      <c r="EL30" s="452">
        <v>42.41</v>
      </c>
      <c r="EM30" s="452">
        <v>67.81</v>
      </c>
      <c r="EN30" s="452">
        <v>61.17</v>
      </c>
      <c r="EO30" s="452">
        <v>42.3</v>
      </c>
      <c r="EP30" s="452">
        <v>30.84</v>
      </c>
      <c r="EQ30" s="452">
        <v>21.87</v>
      </c>
      <c r="ER30" s="452">
        <v>34.21</v>
      </c>
      <c r="ES30" s="452">
        <v>34.270000000000003</v>
      </c>
      <c r="ET30" s="452">
        <v>109.07</v>
      </c>
      <c r="EU30" s="452">
        <v>114.38</v>
      </c>
      <c r="EV30" s="452">
        <v>86.58</v>
      </c>
      <c r="EW30" s="452">
        <v>63.81</v>
      </c>
      <c r="EX30" s="452">
        <v>42.41</v>
      </c>
      <c r="EY30" s="452">
        <v>67.81</v>
      </c>
      <c r="EZ30" s="452">
        <v>61.17</v>
      </c>
      <c r="FA30" s="452">
        <v>42.3</v>
      </c>
      <c r="FB30" s="452">
        <v>30.84</v>
      </c>
      <c r="FC30" s="452">
        <v>21.87</v>
      </c>
      <c r="FD30" s="452">
        <v>34.21</v>
      </c>
      <c r="FE30" s="452">
        <v>34.270000000000003</v>
      </c>
      <c r="FF30" s="452">
        <v>109.07</v>
      </c>
      <c r="FG30" s="452">
        <v>114.38</v>
      </c>
      <c r="FH30" s="452">
        <v>86.58</v>
      </c>
      <c r="FI30" s="452">
        <v>63.81</v>
      </c>
      <c r="FJ30" s="452">
        <v>42.41</v>
      </c>
      <c r="FK30" s="452">
        <v>67.81</v>
      </c>
      <c r="FL30" s="452">
        <v>61.17</v>
      </c>
      <c r="FM30" s="452">
        <v>42.3</v>
      </c>
      <c r="FN30" s="452">
        <v>30.84</v>
      </c>
      <c r="FO30" s="452">
        <v>21.87</v>
      </c>
      <c r="FP30" s="452">
        <v>34.21</v>
      </c>
      <c r="FQ30" s="452">
        <v>34.270000000000003</v>
      </c>
      <c r="FR30" s="452">
        <v>109.07</v>
      </c>
      <c r="FS30" s="452">
        <v>114.38</v>
      </c>
      <c r="FT30" s="452">
        <v>86.58</v>
      </c>
      <c r="FU30" s="452">
        <v>63.81</v>
      </c>
      <c r="FV30" s="452">
        <v>42.41</v>
      </c>
      <c r="FW30" s="452">
        <v>67.81</v>
      </c>
      <c r="FX30" s="452">
        <v>61.17</v>
      </c>
      <c r="FY30" s="452">
        <v>42.3</v>
      </c>
      <c r="FZ30" s="452">
        <v>30.84</v>
      </c>
      <c r="GA30" s="452">
        <v>21.87</v>
      </c>
      <c r="GB30" s="452">
        <v>34.21</v>
      </c>
      <c r="GC30" s="452">
        <v>34.270000000000003</v>
      </c>
      <c r="GD30" s="452">
        <v>109.07</v>
      </c>
      <c r="GE30" s="452">
        <v>114.38</v>
      </c>
      <c r="GF30" s="452">
        <v>86.58</v>
      </c>
      <c r="GG30" s="452">
        <v>63.81</v>
      </c>
      <c r="GH30" s="452">
        <v>42.41</v>
      </c>
      <c r="GI30" s="452">
        <v>67.81</v>
      </c>
      <c r="GJ30" s="452">
        <v>61.17</v>
      </c>
      <c r="GK30" s="452">
        <v>42.3</v>
      </c>
      <c r="GL30" s="452">
        <v>30.84</v>
      </c>
      <c r="GM30" s="452">
        <v>21.87</v>
      </c>
      <c r="GN30" s="452">
        <v>34.21</v>
      </c>
      <c r="GO30" s="452">
        <v>34.270000000000003</v>
      </c>
      <c r="GP30" s="452">
        <v>109.07</v>
      </c>
      <c r="GQ30" s="452">
        <v>114.38</v>
      </c>
      <c r="GR30" s="452">
        <v>86.58</v>
      </c>
      <c r="GS30" s="452">
        <v>63.81</v>
      </c>
      <c r="GT30" s="452">
        <v>42.41</v>
      </c>
      <c r="GU30" s="452">
        <v>67.81</v>
      </c>
      <c r="GV30" s="452">
        <v>61.17</v>
      </c>
      <c r="GW30" s="452">
        <v>42.3</v>
      </c>
      <c r="GX30" s="452">
        <v>30.84</v>
      </c>
      <c r="GY30" s="452">
        <v>21.87</v>
      </c>
      <c r="GZ30" s="452">
        <v>34.21</v>
      </c>
      <c r="HA30" s="452">
        <v>34.270000000000003</v>
      </c>
      <c r="HB30" s="452">
        <v>109.07</v>
      </c>
      <c r="HC30" s="452">
        <v>114.38</v>
      </c>
      <c r="HD30" s="452">
        <v>86.58</v>
      </c>
      <c r="HE30" s="452">
        <v>548.01</v>
      </c>
      <c r="HF30" s="452">
        <v>134.83000000000001</v>
      </c>
      <c r="HG30" s="452">
        <v>561.41</v>
      </c>
      <c r="HH30" s="452">
        <v>991.65</v>
      </c>
      <c r="HI30" s="452">
        <v>656.25</v>
      </c>
      <c r="HJ30" s="452">
        <v>512.59</v>
      </c>
      <c r="HK30" s="452">
        <v>419.6</v>
      </c>
      <c r="HL30" s="452">
        <v>701.07</v>
      </c>
      <c r="HM30" s="452">
        <v>716.82</v>
      </c>
      <c r="HN30" s="452">
        <v>485.86</v>
      </c>
      <c r="HO30" s="452">
        <v>671.13</v>
      </c>
      <c r="HP30" s="452">
        <v>464.63</v>
      </c>
      <c r="HQ30" s="452">
        <v>548.01</v>
      </c>
      <c r="HR30" s="452">
        <v>134.83000000000001</v>
      </c>
      <c r="HS30" s="452">
        <v>561.41</v>
      </c>
      <c r="HT30" s="452">
        <v>991.65</v>
      </c>
      <c r="HU30" s="452">
        <v>656.25</v>
      </c>
      <c r="HV30" s="452">
        <v>512.59</v>
      </c>
      <c r="HW30" s="452">
        <v>419.6</v>
      </c>
      <c r="HX30" s="452">
        <v>701.07</v>
      </c>
      <c r="HY30" s="452">
        <v>716.82</v>
      </c>
      <c r="HZ30" s="452">
        <v>485.86</v>
      </c>
      <c r="IA30" s="452">
        <v>671.13</v>
      </c>
      <c r="IB30" s="452">
        <v>464.63</v>
      </c>
      <c r="IC30" s="452">
        <v>548.01</v>
      </c>
      <c r="ID30" s="452">
        <v>134.83000000000001</v>
      </c>
      <c r="IE30" s="452">
        <v>561.41</v>
      </c>
      <c r="IF30" s="452">
        <v>991.65</v>
      </c>
      <c r="IG30" s="452">
        <v>656.25</v>
      </c>
      <c r="IH30" s="452">
        <v>512.59</v>
      </c>
      <c r="II30" s="452">
        <v>419.6</v>
      </c>
      <c r="IJ30" s="452">
        <v>701.07</v>
      </c>
      <c r="IK30" s="452">
        <v>716.82</v>
      </c>
      <c r="IL30" s="452">
        <v>485.86</v>
      </c>
      <c r="IM30" s="452">
        <v>671.13</v>
      </c>
      <c r="IN30" s="452">
        <v>464.63</v>
      </c>
      <c r="IO30" s="452">
        <v>548.01</v>
      </c>
      <c r="IP30" s="452">
        <v>134.83000000000001</v>
      </c>
      <c r="IQ30" s="452">
        <v>561.41</v>
      </c>
      <c r="IR30" s="452">
        <v>991.65</v>
      </c>
      <c r="IS30" s="452">
        <v>656.25</v>
      </c>
      <c r="IT30" s="452">
        <v>512.59</v>
      </c>
      <c r="IU30" s="452">
        <v>419.6</v>
      </c>
      <c r="IV30" s="452">
        <v>701.07</v>
      </c>
      <c r="IW30" s="452">
        <v>716.82</v>
      </c>
      <c r="IX30" s="452">
        <v>485.86</v>
      </c>
      <c r="IY30" s="452">
        <v>671.13</v>
      </c>
      <c r="IZ30" s="452">
        <v>464.63</v>
      </c>
      <c r="JA30" s="452">
        <v>548.01</v>
      </c>
      <c r="JB30" s="452">
        <v>134.83000000000001</v>
      </c>
      <c r="JC30" s="452">
        <v>561.41</v>
      </c>
      <c r="JD30" s="452">
        <v>991.65</v>
      </c>
      <c r="JE30" s="452">
        <v>656.25</v>
      </c>
      <c r="JF30" s="452">
        <v>512.59</v>
      </c>
      <c r="JG30" s="452">
        <v>419.6</v>
      </c>
      <c r="JH30" s="452">
        <v>701.07</v>
      </c>
      <c r="JI30" s="452">
        <v>716.82</v>
      </c>
      <c r="JJ30" s="452">
        <v>485.86</v>
      </c>
      <c r="JK30" s="452">
        <v>671.13</v>
      </c>
      <c r="JL30" s="452">
        <v>464.63</v>
      </c>
      <c r="JM30" s="452">
        <v>548.01</v>
      </c>
      <c r="JN30" s="452">
        <v>134.83000000000001</v>
      </c>
      <c r="JO30" s="452">
        <v>561.41</v>
      </c>
      <c r="JP30" s="452">
        <v>991.65</v>
      </c>
      <c r="JQ30" s="452">
        <v>656.25</v>
      </c>
      <c r="JR30" s="452">
        <v>512.59</v>
      </c>
      <c r="JS30" s="452">
        <v>419.6</v>
      </c>
      <c r="JT30" s="452">
        <v>701.07</v>
      </c>
      <c r="JU30" s="452">
        <v>716.82</v>
      </c>
      <c r="JV30" s="452">
        <v>485.86</v>
      </c>
      <c r="JW30" s="452">
        <v>671.13</v>
      </c>
      <c r="JX30" s="452">
        <v>464.63</v>
      </c>
      <c r="JY30" s="452">
        <v>548.01</v>
      </c>
      <c r="JZ30" s="452">
        <v>134.83000000000001</v>
      </c>
      <c r="KA30" s="452">
        <v>561.41</v>
      </c>
      <c r="KB30" s="452">
        <v>991.65</v>
      </c>
      <c r="KC30" s="452">
        <v>656.25</v>
      </c>
      <c r="KD30" s="452">
        <v>512.59</v>
      </c>
      <c r="KE30" s="452">
        <v>419.6</v>
      </c>
      <c r="KF30" s="452">
        <v>701.07</v>
      </c>
      <c r="KG30" s="452">
        <v>716.82</v>
      </c>
      <c r="KH30" s="452">
        <v>485.86</v>
      </c>
      <c r="KI30" s="452">
        <v>671.13</v>
      </c>
      <c r="KJ30" s="452">
        <v>464.63</v>
      </c>
      <c r="KK30" s="452">
        <v>548.01</v>
      </c>
      <c r="KL30" s="452">
        <v>134.83000000000001</v>
      </c>
      <c r="KM30" s="452">
        <v>561.41</v>
      </c>
      <c r="KN30" s="452">
        <v>991.65</v>
      </c>
      <c r="KO30" s="452">
        <v>656.25</v>
      </c>
      <c r="KP30" s="452">
        <v>512.59</v>
      </c>
      <c r="KQ30" s="452">
        <v>419.6</v>
      </c>
      <c r="KR30" s="452">
        <v>701.07</v>
      </c>
      <c r="KS30" s="452">
        <v>716.82</v>
      </c>
      <c r="KT30" s="452">
        <v>485.86</v>
      </c>
      <c r="KU30" s="452">
        <v>671.13</v>
      </c>
      <c r="KV30" s="452">
        <v>464.63</v>
      </c>
      <c r="KW30" s="452">
        <v>548.01</v>
      </c>
      <c r="KX30" s="452">
        <v>134.83000000000001</v>
      </c>
      <c r="KY30" s="452">
        <v>561.41</v>
      </c>
      <c r="KZ30" s="452">
        <v>991.65</v>
      </c>
      <c r="LA30" s="452">
        <v>656.25</v>
      </c>
      <c r="LB30" s="452">
        <v>512.59</v>
      </c>
      <c r="LC30" s="452">
        <v>419.6</v>
      </c>
      <c r="LD30" s="452">
        <v>701.07</v>
      </c>
      <c r="LE30" s="452">
        <v>716.82</v>
      </c>
      <c r="LF30" s="452">
        <v>485.86</v>
      </c>
      <c r="LG30" s="452">
        <v>671.13</v>
      </c>
      <c r="LH30" s="452">
        <v>464.63</v>
      </c>
      <c r="LI30" s="452">
        <v>548.01</v>
      </c>
      <c r="LJ30" s="452">
        <v>134.83000000000001</v>
      </c>
      <c r="LK30" s="452">
        <v>561.41</v>
      </c>
      <c r="LL30" s="452">
        <v>991.65</v>
      </c>
      <c r="LM30" s="452">
        <v>656.25</v>
      </c>
      <c r="LN30" s="452">
        <v>512.59</v>
      </c>
      <c r="LO30" s="452">
        <v>419.6</v>
      </c>
      <c r="LP30" s="452">
        <v>701.07</v>
      </c>
      <c r="LQ30" s="452">
        <v>716.82</v>
      </c>
      <c r="LR30" s="452">
        <v>485.86</v>
      </c>
      <c r="LS30" s="452">
        <v>671.13</v>
      </c>
      <c r="LT30" s="452">
        <v>464.63</v>
      </c>
      <c r="LU30" s="452">
        <v>548.01</v>
      </c>
      <c r="LV30" s="452">
        <v>134.83000000000001</v>
      </c>
      <c r="LW30" s="452">
        <v>561.41</v>
      </c>
      <c r="LX30" s="452">
        <v>991.65</v>
      </c>
      <c r="LY30" s="452">
        <v>656.25</v>
      </c>
      <c r="LZ30" s="452">
        <v>512.59</v>
      </c>
      <c r="MA30" s="452">
        <v>419.6</v>
      </c>
      <c r="MB30" s="452">
        <v>701.07</v>
      </c>
      <c r="MC30" s="452">
        <v>716.82</v>
      </c>
      <c r="MD30" s="452">
        <v>485.86</v>
      </c>
      <c r="ME30" s="452">
        <v>671.13</v>
      </c>
      <c r="MF30" s="452">
        <v>464.63</v>
      </c>
      <c r="MG30" s="452">
        <v>548.01</v>
      </c>
      <c r="MH30" s="452">
        <v>134.83000000000001</v>
      </c>
      <c r="MI30" s="452">
        <v>561.41</v>
      </c>
      <c r="MJ30" s="452">
        <v>991.65</v>
      </c>
      <c r="MK30" s="452">
        <v>656.25</v>
      </c>
      <c r="ML30" s="452">
        <v>512.59</v>
      </c>
      <c r="MM30" s="452">
        <v>419.6</v>
      </c>
      <c r="MN30" s="452">
        <v>701.07</v>
      </c>
      <c r="MO30" s="452">
        <v>716.82</v>
      </c>
      <c r="MP30" s="452">
        <v>485.86</v>
      </c>
      <c r="MQ30" s="452">
        <v>671.13</v>
      </c>
      <c r="MR30" s="452">
        <v>464.63</v>
      </c>
      <c r="MS30" s="452">
        <v>548.01</v>
      </c>
      <c r="MT30" s="452">
        <v>134.83000000000001</v>
      </c>
      <c r="MU30" s="452">
        <v>561.41</v>
      </c>
      <c r="MV30" s="452">
        <v>991.65</v>
      </c>
      <c r="MW30" s="452">
        <v>656.25</v>
      </c>
      <c r="MX30" s="452">
        <v>512.59</v>
      </c>
      <c r="MY30" s="452">
        <v>419.6</v>
      </c>
      <c r="MZ30" s="452">
        <v>701.07</v>
      </c>
      <c r="NA30" s="452">
        <v>716.82</v>
      </c>
      <c r="NB30" s="452">
        <v>485.86</v>
      </c>
      <c r="NC30" s="452">
        <v>671.13</v>
      </c>
      <c r="ND30" s="452">
        <v>464.63</v>
      </c>
      <c r="NE30" s="452">
        <v>548.01</v>
      </c>
      <c r="NF30" s="452">
        <v>134.83000000000001</v>
      </c>
      <c r="NG30" s="452">
        <v>561.41</v>
      </c>
      <c r="NH30" s="452">
        <v>991.65</v>
      </c>
      <c r="NI30" s="452">
        <v>656.25</v>
      </c>
      <c r="NJ30" s="452">
        <v>512.59</v>
      </c>
      <c r="NK30" s="452">
        <v>419.6</v>
      </c>
      <c r="NL30" s="452">
        <v>701.07</v>
      </c>
      <c r="NM30" s="452">
        <v>716.82</v>
      </c>
      <c r="NN30" s="452">
        <v>485.86</v>
      </c>
      <c r="NO30" s="452">
        <v>671.13</v>
      </c>
      <c r="NP30" s="452">
        <v>464.63</v>
      </c>
      <c r="NQ30" s="452">
        <v>548.01</v>
      </c>
      <c r="NR30" s="452">
        <v>134.83000000000001</v>
      </c>
      <c r="NS30" s="452">
        <v>561.41</v>
      </c>
      <c r="NT30" s="452">
        <v>991.65</v>
      </c>
      <c r="NU30" s="452">
        <v>656.25</v>
      </c>
      <c r="NV30" s="452">
        <v>512.59</v>
      </c>
      <c r="NW30" s="452">
        <v>419.6</v>
      </c>
      <c r="NX30" s="452">
        <v>701.07</v>
      </c>
      <c r="NY30" s="452">
        <v>716.82</v>
      </c>
      <c r="NZ30" s="452">
        <v>485.86</v>
      </c>
      <c r="OA30" s="452">
        <v>671.13</v>
      </c>
      <c r="OB30" s="452">
        <v>464.63</v>
      </c>
    </row>
    <row r="31" spans="1:392" x14ac:dyDescent="0.25">
      <c r="A31" s="436">
        <v>73</v>
      </c>
      <c r="B31" s="436" t="s">
        <v>672</v>
      </c>
      <c r="C31" s="437">
        <v>2</v>
      </c>
      <c r="D31" s="438">
        <v>0</v>
      </c>
      <c r="E31" s="439"/>
      <c r="F31" s="438"/>
      <c r="G31" s="438"/>
      <c r="H31" s="438"/>
      <c r="I31" s="437">
        <v>0</v>
      </c>
      <c r="J31" s="440"/>
      <c r="K31" s="438"/>
      <c r="L31" s="438"/>
      <c r="M31" s="436"/>
      <c r="N31" s="441" t="s">
        <v>391</v>
      </c>
      <c r="O31" s="438"/>
      <c r="AE31" s="449">
        <f t="shared" si="3"/>
        <v>0</v>
      </c>
      <c r="AF31" s="450">
        <f t="shared" si="4"/>
        <v>147.84041666666675</v>
      </c>
      <c r="AG31" s="452">
        <v>0</v>
      </c>
      <c r="AH31" s="452">
        <v>0</v>
      </c>
      <c r="AI31" s="452">
        <v>0</v>
      </c>
      <c r="AJ31" s="452">
        <v>0</v>
      </c>
      <c r="AK31" s="452">
        <v>0</v>
      </c>
      <c r="AL31" s="452">
        <v>0</v>
      </c>
      <c r="AM31" s="452">
        <v>0</v>
      </c>
      <c r="AN31" s="452">
        <v>0</v>
      </c>
      <c r="AO31" s="452">
        <v>0</v>
      </c>
      <c r="AP31" s="452">
        <v>0</v>
      </c>
      <c r="AQ31" s="452">
        <v>0</v>
      </c>
      <c r="AR31" s="452">
        <v>0</v>
      </c>
      <c r="AS31" s="452">
        <v>0</v>
      </c>
      <c r="AT31" s="452">
        <v>0</v>
      </c>
      <c r="AU31" s="452">
        <v>0</v>
      </c>
      <c r="AV31" s="452">
        <v>0</v>
      </c>
      <c r="AW31" s="452">
        <v>0</v>
      </c>
      <c r="AX31" s="452">
        <v>0</v>
      </c>
      <c r="AY31" s="452">
        <v>0</v>
      </c>
      <c r="AZ31" s="452">
        <v>0</v>
      </c>
      <c r="BA31" s="452">
        <v>0</v>
      </c>
      <c r="BB31" s="452">
        <v>0</v>
      </c>
      <c r="BC31" s="452">
        <v>0</v>
      </c>
      <c r="BD31" s="452">
        <v>0</v>
      </c>
      <c r="BE31" s="452">
        <v>0</v>
      </c>
      <c r="BF31" s="452">
        <v>0</v>
      </c>
      <c r="BG31" s="452">
        <v>0</v>
      </c>
      <c r="BH31" s="452">
        <v>0</v>
      </c>
      <c r="BI31" s="452">
        <v>0</v>
      </c>
      <c r="BJ31" s="452">
        <v>0</v>
      </c>
      <c r="BK31" s="452">
        <v>0</v>
      </c>
      <c r="BL31" s="452">
        <v>0</v>
      </c>
      <c r="BM31" s="452">
        <v>0</v>
      </c>
      <c r="BN31" s="452">
        <v>0</v>
      </c>
      <c r="BO31" s="452">
        <v>0</v>
      </c>
      <c r="BP31" s="452">
        <v>0</v>
      </c>
      <c r="BQ31" s="452">
        <v>0</v>
      </c>
      <c r="BR31" s="452">
        <v>0</v>
      </c>
      <c r="BS31" s="452">
        <v>0</v>
      </c>
      <c r="BT31" s="452">
        <v>0</v>
      </c>
      <c r="BU31" s="452">
        <v>0</v>
      </c>
      <c r="BV31" s="452">
        <v>0</v>
      </c>
      <c r="BW31" s="452">
        <v>0</v>
      </c>
      <c r="BX31" s="452">
        <v>0</v>
      </c>
      <c r="BY31" s="452">
        <v>0</v>
      </c>
      <c r="BZ31" s="452">
        <v>0</v>
      </c>
      <c r="CA31" s="452">
        <v>0</v>
      </c>
      <c r="CB31" s="452">
        <v>0</v>
      </c>
      <c r="CC31" s="452">
        <v>0</v>
      </c>
      <c r="CD31" s="452">
        <v>0</v>
      </c>
      <c r="CE31" s="452">
        <v>0</v>
      </c>
      <c r="CF31" s="452">
        <v>0</v>
      </c>
      <c r="CG31" s="452">
        <v>0</v>
      </c>
      <c r="CH31" s="452">
        <v>0</v>
      </c>
      <c r="CI31" s="452">
        <v>0</v>
      </c>
      <c r="CJ31" s="452">
        <v>0</v>
      </c>
      <c r="CK31" s="452">
        <v>0</v>
      </c>
      <c r="CL31" s="452">
        <v>0</v>
      </c>
      <c r="CM31" s="452">
        <v>0</v>
      </c>
      <c r="CN31" s="452">
        <v>0</v>
      </c>
      <c r="CO31" s="452">
        <v>0</v>
      </c>
      <c r="CP31" s="452">
        <v>0</v>
      </c>
      <c r="CQ31" s="452">
        <v>0</v>
      </c>
      <c r="CR31" s="452">
        <v>0</v>
      </c>
      <c r="CS31" s="452">
        <v>0</v>
      </c>
      <c r="CT31" s="452">
        <v>0</v>
      </c>
      <c r="CU31" s="452">
        <v>0</v>
      </c>
      <c r="CV31" s="452">
        <v>0</v>
      </c>
      <c r="CW31" s="452">
        <v>0</v>
      </c>
      <c r="CX31" s="452">
        <v>0</v>
      </c>
      <c r="CY31" s="452">
        <v>0</v>
      </c>
      <c r="CZ31" s="452">
        <v>0</v>
      </c>
      <c r="DA31" s="452">
        <v>0</v>
      </c>
      <c r="DB31" s="452">
        <v>0</v>
      </c>
      <c r="DC31" s="452">
        <v>0</v>
      </c>
      <c r="DD31" s="452">
        <v>0</v>
      </c>
      <c r="DE31" s="452">
        <v>0</v>
      </c>
      <c r="DF31" s="452">
        <v>0</v>
      </c>
      <c r="DG31" s="452">
        <v>0</v>
      </c>
      <c r="DH31" s="452">
        <v>0</v>
      </c>
      <c r="DI31" s="452">
        <v>0</v>
      </c>
      <c r="DJ31" s="452">
        <v>0</v>
      </c>
      <c r="DK31" s="452">
        <v>0</v>
      </c>
      <c r="DL31" s="452">
        <v>0</v>
      </c>
      <c r="DM31" s="452">
        <v>0</v>
      </c>
      <c r="DN31" s="452">
        <v>0</v>
      </c>
      <c r="DO31" s="452">
        <v>0</v>
      </c>
      <c r="DP31" s="452">
        <v>0</v>
      </c>
      <c r="DQ31" s="452">
        <v>0</v>
      </c>
      <c r="DR31" s="452">
        <v>0</v>
      </c>
      <c r="DS31" s="452">
        <v>0</v>
      </c>
      <c r="DT31" s="452">
        <v>0</v>
      </c>
      <c r="DU31" s="452">
        <v>0</v>
      </c>
      <c r="DV31" s="452">
        <v>0</v>
      </c>
      <c r="DW31" s="452">
        <v>0</v>
      </c>
      <c r="DX31" s="452">
        <v>0</v>
      </c>
      <c r="DY31" s="452">
        <v>0</v>
      </c>
      <c r="DZ31" s="452">
        <v>0</v>
      </c>
      <c r="EA31" s="452">
        <v>0</v>
      </c>
      <c r="EB31" s="452">
        <v>0</v>
      </c>
      <c r="EC31" s="452">
        <v>0</v>
      </c>
      <c r="ED31" s="452">
        <v>0</v>
      </c>
      <c r="EE31" s="452">
        <v>0</v>
      </c>
      <c r="EF31" s="452">
        <v>0</v>
      </c>
      <c r="EG31" s="452">
        <v>0</v>
      </c>
      <c r="EH31" s="452">
        <v>0</v>
      </c>
      <c r="EI31" s="452">
        <v>0</v>
      </c>
      <c r="EJ31" s="452">
        <v>0</v>
      </c>
      <c r="EK31" s="452">
        <v>0</v>
      </c>
      <c r="EL31" s="452">
        <v>0</v>
      </c>
      <c r="EM31" s="452">
        <v>0</v>
      </c>
      <c r="EN31" s="452">
        <v>0</v>
      </c>
      <c r="EO31" s="452">
        <v>0</v>
      </c>
      <c r="EP31" s="452">
        <v>0</v>
      </c>
      <c r="EQ31" s="452">
        <v>0</v>
      </c>
      <c r="ER31" s="452">
        <v>0</v>
      </c>
      <c r="ES31" s="452">
        <v>0</v>
      </c>
      <c r="ET31" s="452">
        <v>0</v>
      </c>
      <c r="EU31" s="452">
        <v>0</v>
      </c>
      <c r="EV31" s="452">
        <v>0</v>
      </c>
      <c r="EW31" s="452">
        <v>0</v>
      </c>
      <c r="EX31" s="452">
        <v>0</v>
      </c>
      <c r="EY31" s="452">
        <v>0</v>
      </c>
      <c r="EZ31" s="452">
        <v>0</v>
      </c>
      <c r="FA31" s="452">
        <v>0</v>
      </c>
      <c r="FB31" s="452">
        <v>0</v>
      </c>
      <c r="FC31" s="452">
        <v>0</v>
      </c>
      <c r="FD31" s="452">
        <v>0</v>
      </c>
      <c r="FE31" s="452">
        <v>0</v>
      </c>
      <c r="FF31" s="452">
        <v>0</v>
      </c>
      <c r="FG31" s="452">
        <v>0</v>
      </c>
      <c r="FH31" s="452">
        <v>0</v>
      </c>
      <c r="FI31" s="452">
        <v>0</v>
      </c>
      <c r="FJ31" s="452">
        <v>0</v>
      </c>
      <c r="FK31" s="452">
        <v>0</v>
      </c>
      <c r="FL31" s="452">
        <v>0</v>
      </c>
      <c r="FM31" s="452">
        <v>0</v>
      </c>
      <c r="FN31" s="452">
        <v>0</v>
      </c>
      <c r="FO31" s="452">
        <v>0</v>
      </c>
      <c r="FP31" s="452">
        <v>0</v>
      </c>
      <c r="FQ31" s="452">
        <v>0</v>
      </c>
      <c r="FR31" s="452">
        <v>0</v>
      </c>
      <c r="FS31" s="452">
        <v>0</v>
      </c>
      <c r="FT31" s="452">
        <v>0</v>
      </c>
      <c r="FU31" s="452">
        <v>0</v>
      </c>
      <c r="FV31" s="452">
        <v>0</v>
      </c>
      <c r="FW31" s="452">
        <v>0</v>
      </c>
      <c r="FX31" s="452">
        <v>0</v>
      </c>
      <c r="FY31" s="452">
        <v>0</v>
      </c>
      <c r="FZ31" s="452">
        <v>0</v>
      </c>
      <c r="GA31" s="452">
        <v>0</v>
      </c>
      <c r="GB31" s="452">
        <v>0</v>
      </c>
      <c r="GC31" s="452">
        <v>0</v>
      </c>
      <c r="GD31" s="452">
        <v>0</v>
      </c>
      <c r="GE31" s="452">
        <v>0</v>
      </c>
      <c r="GF31" s="452">
        <v>0</v>
      </c>
      <c r="GG31" s="452">
        <v>0</v>
      </c>
      <c r="GH31" s="452">
        <v>0</v>
      </c>
      <c r="GI31" s="452">
        <v>0</v>
      </c>
      <c r="GJ31" s="452">
        <v>0</v>
      </c>
      <c r="GK31" s="452">
        <v>0</v>
      </c>
      <c r="GL31" s="452">
        <v>0</v>
      </c>
      <c r="GM31" s="452">
        <v>0</v>
      </c>
      <c r="GN31" s="452">
        <v>0</v>
      </c>
      <c r="GO31" s="452">
        <v>0</v>
      </c>
      <c r="GP31" s="452">
        <v>0</v>
      </c>
      <c r="GQ31" s="452">
        <v>0</v>
      </c>
      <c r="GR31" s="452">
        <v>0</v>
      </c>
      <c r="GS31" s="452">
        <v>0</v>
      </c>
      <c r="GT31" s="452">
        <v>0</v>
      </c>
      <c r="GU31" s="452">
        <v>0</v>
      </c>
      <c r="GV31" s="452">
        <v>0</v>
      </c>
      <c r="GW31" s="452">
        <v>0</v>
      </c>
      <c r="GX31" s="452">
        <v>0</v>
      </c>
      <c r="GY31" s="452">
        <v>0</v>
      </c>
      <c r="GZ31" s="452">
        <v>0</v>
      </c>
      <c r="HA31" s="452">
        <v>0</v>
      </c>
      <c r="HB31" s="452">
        <v>0</v>
      </c>
      <c r="HC31" s="452">
        <v>0</v>
      </c>
      <c r="HD31" s="452">
        <v>0</v>
      </c>
      <c r="HE31" s="452">
        <v>323.08</v>
      </c>
      <c r="HF31" s="452">
        <v>170.68</v>
      </c>
      <c r="HG31" s="452">
        <v>339.91</v>
      </c>
      <c r="HH31" s="452">
        <v>405.82</v>
      </c>
      <c r="HI31" s="452">
        <v>337.48</v>
      </c>
      <c r="HJ31" s="452">
        <v>258.51</v>
      </c>
      <c r="HK31" s="452">
        <v>208.76</v>
      </c>
      <c r="HL31" s="452">
        <v>349.65</v>
      </c>
      <c r="HM31" s="452">
        <v>348.56</v>
      </c>
      <c r="HN31" s="452">
        <v>236.88</v>
      </c>
      <c r="HO31" s="452">
        <v>338.46</v>
      </c>
      <c r="HP31" s="452">
        <v>230.38</v>
      </c>
      <c r="HQ31" s="452">
        <v>323.08</v>
      </c>
      <c r="HR31" s="452">
        <v>170.68</v>
      </c>
      <c r="HS31" s="452">
        <v>339.91</v>
      </c>
      <c r="HT31" s="452">
        <v>405.82</v>
      </c>
      <c r="HU31" s="452">
        <v>337.48</v>
      </c>
      <c r="HV31" s="452">
        <v>258.51</v>
      </c>
      <c r="HW31" s="452">
        <v>208.76</v>
      </c>
      <c r="HX31" s="452">
        <v>349.65</v>
      </c>
      <c r="HY31" s="452">
        <v>348.56</v>
      </c>
      <c r="HZ31" s="452">
        <v>236.88</v>
      </c>
      <c r="IA31" s="452">
        <v>338.46</v>
      </c>
      <c r="IB31" s="452">
        <v>230.38</v>
      </c>
      <c r="IC31" s="452">
        <v>323.08</v>
      </c>
      <c r="ID31" s="452">
        <v>170.68</v>
      </c>
      <c r="IE31" s="452">
        <v>339.91</v>
      </c>
      <c r="IF31" s="452">
        <v>405.82</v>
      </c>
      <c r="IG31" s="452">
        <v>337.48</v>
      </c>
      <c r="IH31" s="452">
        <v>258.51</v>
      </c>
      <c r="II31" s="452">
        <v>208.76</v>
      </c>
      <c r="IJ31" s="452">
        <v>349.65</v>
      </c>
      <c r="IK31" s="452">
        <v>348.56</v>
      </c>
      <c r="IL31" s="452">
        <v>236.88</v>
      </c>
      <c r="IM31" s="452">
        <v>338.46</v>
      </c>
      <c r="IN31" s="452">
        <v>230.38</v>
      </c>
      <c r="IO31" s="452">
        <v>323.08</v>
      </c>
      <c r="IP31" s="452">
        <v>170.68</v>
      </c>
      <c r="IQ31" s="452">
        <v>339.91</v>
      </c>
      <c r="IR31" s="452">
        <v>405.82</v>
      </c>
      <c r="IS31" s="452">
        <v>337.48</v>
      </c>
      <c r="IT31" s="452">
        <v>258.51</v>
      </c>
      <c r="IU31" s="452">
        <v>208.76</v>
      </c>
      <c r="IV31" s="452">
        <v>349.65</v>
      </c>
      <c r="IW31" s="452">
        <v>348.56</v>
      </c>
      <c r="IX31" s="452">
        <v>236.88</v>
      </c>
      <c r="IY31" s="452">
        <v>338.46</v>
      </c>
      <c r="IZ31" s="452">
        <v>230.38</v>
      </c>
      <c r="JA31" s="452">
        <v>323.08</v>
      </c>
      <c r="JB31" s="452">
        <v>170.68</v>
      </c>
      <c r="JC31" s="452">
        <v>339.91</v>
      </c>
      <c r="JD31" s="452">
        <v>405.82</v>
      </c>
      <c r="JE31" s="452">
        <v>337.48</v>
      </c>
      <c r="JF31" s="452">
        <v>258.51</v>
      </c>
      <c r="JG31" s="452">
        <v>208.76</v>
      </c>
      <c r="JH31" s="452">
        <v>349.65</v>
      </c>
      <c r="JI31" s="452">
        <v>348.56</v>
      </c>
      <c r="JJ31" s="452">
        <v>236.88</v>
      </c>
      <c r="JK31" s="452">
        <v>338.46</v>
      </c>
      <c r="JL31" s="452">
        <v>230.38</v>
      </c>
      <c r="JM31" s="452">
        <v>323.08</v>
      </c>
      <c r="JN31" s="452">
        <v>170.68</v>
      </c>
      <c r="JO31" s="452">
        <v>339.91</v>
      </c>
      <c r="JP31" s="452">
        <v>405.82</v>
      </c>
      <c r="JQ31" s="452">
        <v>337.48</v>
      </c>
      <c r="JR31" s="452">
        <v>258.51</v>
      </c>
      <c r="JS31" s="452">
        <v>208.76</v>
      </c>
      <c r="JT31" s="452">
        <v>349.65</v>
      </c>
      <c r="JU31" s="452">
        <v>348.56</v>
      </c>
      <c r="JV31" s="452">
        <v>236.88</v>
      </c>
      <c r="JW31" s="452">
        <v>338.46</v>
      </c>
      <c r="JX31" s="452">
        <v>230.38</v>
      </c>
      <c r="JY31" s="452">
        <v>323.08</v>
      </c>
      <c r="JZ31" s="452">
        <v>170.68</v>
      </c>
      <c r="KA31" s="452">
        <v>339.91</v>
      </c>
      <c r="KB31" s="452">
        <v>405.82</v>
      </c>
      <c r="KC31" s="452">
        <v>337.48</v>
      </c>
      <c r="KD31" s="452">
        <v>258.51</v>
      </c>
      <c r="KE31" s="452">
        <v>208.76</v>
      </c>
      <c r="KF31" s="452">
        <v>349.65</v>
      </c>
      <c r="KG31" s="452">
        <v>348.56</v>
      </c>
      <c r="KH31" s="452">
        <v>236.88</v>
      </c>
      <c r="KI31" s="452">
        <v>338.46</v>
      </c>
      <c r="KJ31" s="452">
        <v>230.38</v>
      </c>
      <c r="KK31" s="452">
        <v>323.08</v>
      </c>
      <c r="KL31" s="452">
        <v>170.68</v>
      </c>
      <c r="KM31" s="452">
        <v>339.91</v>
      </c>
      <c r="KN31" s="452">
        <v>405.82</v>
      </c>
      <c r="KO31" s="452">
        <v>337.48</v>
      </c>
      <c r="KP31" s="452">
        <v>258.51</v>
      </c>
      <c r="KQ31" s="452">
        <v>208.76</v>
      </c>
      <c r="KR31" s="452">
        <v>349.65</v>
      </c>
      <c r="KS31" s="452">
        <v>348.56</v>
      </c>
      <c r="KT31" s="452">
        <v>236.88</v>
      </c>
      <c r="KU31" s="452">
        <v>338.46</v>
      </c>
      <c r="KV31" s="452">
        <v>230.38</v>
      </c>
      <c r="KW31" s="452">
        <v>323.08</v>
      </c>
      <c r="KX31" s="452">
        <v>170.68</v>
      </c>
      <c r="KY31" s="452">
        <v>339.91</v>
      </c>
      <c r="KZ31" s="452">
        <v>405.82</v>
      </c>
      <c r="LA31" s="452">
        <v>337.48</v>
      </c>
      <c r="LB31" s="452">
        <v>258.51</v>
      </c>
      <c r="LC31" s="452">
        <v>208.76</v>
      </c>
      <c r="LD31" s="452">
        <v>349.65</v>
      </c>
      <c r="LE31" s="452">
        <v>348.56</v>
      </c>
      <c r="LF31" s="452">
        <v>236.88</v>
      </c>
      <c r="LG31" s="452">
        <v>338.46</v>
      </c>
      <c r="LH31" s="452">
        <v>230.38</v>
      </c>
      <c r="LI31" s="452">
        <v>323.08</v>
      </c>
      <c r="LJ31" s="452">
        <v>170.68</v>
      </c>
      <c r="LK31" s="452">
        <v>339.91</v>
      </c>
      <c r="LL31" s="452">
        <v>405.82</v>
      </c>
      <c r="LM31" s="452">
        <v>337.48</v>
      </c>
      <c r="LN31" s="452">
        <v>258.51</v>
      </c>
      <c r="LO31" s="452">
        <v>208.76</v>
      </c>
      <c r="LP31" s="452">
        <v>349.65</v>
      </c>
      <c r="LQ31" s="452">
        <v>348.56</v>
      </c>
      <c r="LR31" s="452">
        <v>236.88</v>
      </c>
      <c r="LS31" s="452">
        <v>338.46</v>
      </c>
      <c r="LT31" s="452">
        <v>230.38</v>
      </c>
      <c r="LU31" s="452">
        <v>323.08</v>
      </c>
      <c r="LV31" s="452">
        <v>170.68</v>
      </c>
      <c r="LW31" s="452">
        <v>339.91</v>
      </c>
      <c r="LX31" s="452">
        <v>405.82</v>
      </c>
      <c r="LY31" s="452">
        <v>337.48</v>
      </c>
      <c r="LZ31" s="452">
        <v>258.51</v>
      </c>
      <c r="MA31" s="452">
        <v>208.76</v>
      </c>
      <c r="MB31" s="452">
        <v>349.65</v>
      </c>
      <c r="MC31" s="452">
        <v>348.56</v>
      </c>
      <c r="MD31" s="452">
        <v>236.88</v>
      </c>
      <c r="ME31" s="452">
        <v>338.46</v>
      </c>
      <c r="MF31" s="452">
        <v>230.38</v>
      </c>
      <c r="MG31" s="452">
        <v>323.08</v>
      </c>
      <c r="MH31" s="452">
        <v>170.68</v>
      </c>
      <c r="MI31" s="452">
        <v>339.91</v>
      </c>
      <c r="MJ31" s="452">
        <v>405.82</v>
      </c>
      <c r="MK31" s="452">
        <v>337.48</v>
      </c>
      <c r="ML31" s="452">
        <v>258.51</v>
      </c>
      <c r="MM31" s="452">
        <v>208.76</v>
      </c>
      <c r="MN31" s="452">
        <v>349.65</v>
      </c>
      <c r="MO31" s="452">
        <v>348.56</v>
      </c>
      <c r="MP31" s="452">
        <v>236.88</v>
      </c>
      <c r="MQ31" s="452">
        <v>338.46</v>
      </c>
      <c r="MR31" s="452">
        <v>230.38</v>
      </c>
      <c r="MS31" s="452">
        <v>323.08</v>
      </c>
      <c r="MT31" s="452">
        <v>170.68</v>
      </c>
      <c r="MU31" s="452">
        <v>339.91</v>
      </c>
      <c r="MV31" s="452">
        <v>405.82</v>
      </c>
      <c r="MW31" s="452">
        <v>337.48</v>
      </c>
      <c r="MX31" s="452">
        <v>258.51</v>
      </c>
      <c r="MY31" s="452">
        <v>208.76</v>
      </c>
      <c r="MZ31" s="452">
        <v>349.65</v>
      </c>
      <c r="NA31" s="452">
        <v>348.56</v>
      </c>
      <c r="NB31" s="452">
        <v>236.88</v>
      </c>
      <c r="NC31" s="452">
        <v>338.46</v>
      </c>
      <c r="ND31" s="452">
        <v>230.38</v>
      </c>
      <c r="NE31" s="452">
        <v>323.08</v>
      </c>
      <c r="NF31" s="452">
        <v>170.68</v>
      </c>
      <c r="NG31" s="452">
        <v>339.91</v>
      </c>
      <c r="NH31" s="452">
        <v>405.82</v>
      </c>
      <c r="NI31" s="452">
        <v>337.48</v>
      </c>
      <c r="NJ31" s="452">
        <v>258.51</v>
      </c>
      <c r="NK31" s="452">
        <v>208.76</v>
      </c>
      <c r="NL31" s="452">
        <v>349.65</v>
      </c>
      <c r="NM31" s="452">
        <v>348.56</v>
      </c>
      <c r="NN31" s="452">
        <v>236.88</v>
      </c>
      <c r="NO31" s="452">
        <v>338.46</v>
      </c>
      <c r="NP31" s="452">
        <v>230.38</v>
      </c>
      <c r="NQ31" s="452">
        <v>323.08</v>
      </c>
      <c r="NR31" s="452">
        <v>170.68</v>
      </c>
      <c r="NS31" s="452">
        <v>339.91</v>
      </c>
      <c r="NT31" s="452">
        <v>405.82</v>
      </c>
      <c r="NU31" s="452">
        <v>337.48</v>
      </c>
      <c r="NV31" s="452">
        <v>258.51</v>
      </c>
      <c r="NW31" s="452">
        <v>208.76</v>
      </c>
      <c r="NX31" s="452">
        <v>349.65</v>
      </c>
      <c r="NY31" s="452">
        <v>348.56</v>
      </c>
      <c r="NZ31" s="452">
        <v>236.88</v>
      </c>
      <c r="OA31" s="452">
        <v>338.46</v>
      </c>
      <c r="OB31" s="452">
        <v>230.38</v>
      </c>
    </row>
    <row r="32" spans="1:392" x14ac:dyDescent="0.25">
      <c r="A32" s="436">
        <v>74</v>
      </c>
      <c r="B32" s="436" t="s">
        <v>673</v>
      </c>
      <c r="C32" s="437">
        <v>2</v>
      </c>
      <c r="D32" s="438">
        <v>0</v>
      </c>
      <c r="E32" s="439"/>
      <c r="F32" s="438"/>
      <c r="G32" s="438"/>
      <c r="H32" s="438"/>
      <c r="I32" s="437">
        <v>1676</v>
      </c>
      <c r="J32" s="440"/>
      <c r="K32" s="438"/>
      <c r="L32" s="438"/>
      <c r="M32" s="436"/>
      <c r="N32" s="441" t="s">
        <v>391</v>
      </c>
      <c r="O32" s="438"/>
      <c r="AE32" s="449">
        <f t="shared" si="3"/>
        <v>139.84</v>
      </c>
      <c r="AF32" s="450">
        <f t="shared" si="4"/>
        <v>511.25791666666629</v>
      </c>
      <c r="AG32" s="452">
        <v>422.72</v>
      </c>
      <c r="AH32" s="452">
        <v>139.84</v>
      </c>
      <c r="AI32" s="452">
        <v>543.05999999999995</v>
      </c>
      <c r="AJ32" s="452">
        <v>596.76</v>
      </c>
      <c r="AK32" s="452">
        <v>145.41</v>
      </c>
      <c r="AL32" s="452">
        <v>562.79</v>
      </c>
      <c r="AM32" s="452">
        <v>279.58</v>
      </c>
      <c r="AN32" s="452">
        <v>342.65</v>
      </c>
      <c r="AO32" s="452">
        <v>225.25</v>
      </c>
      <c r="AP32" s="452">
        <v>1138.3699999999999</v>
      </c>
      <c r="AQ32" s="452">
        <v>1112.7</v>
      </c>
      <c r="AR32" s="452">
        <v>910.52</v>
      </c>
      <c r="AS32" s="452">
        <v>422.72</v>
      </c>
      <c r="AT32" s="452">
        <v>139.84</v>
      </c>
      <c r="AU32" s="452">
        <v>543.05999999999995</v>
      </c>
      <c r="AV32" s="452">
        <v>596.76</v>
      </c>
      <c r="AW32" s="452">
        <v>145.41</v>
      </c>
      <c r="AX32" s="452">
        <v>562.79</v>
      </c>
      <c r="AY32" s="452">
        <v>279.58</v>
      </c>
      <c r="AZ32" s="452">
        <v>342.65</v>
      </c>
      <c r="BA32" s="452">
        <v>225.25</v>
      </c>
      <c r="BB32" s="452">
        <v>1138.3699999999999</v>
      </c>
      <c r="BC32" s="452">
        <v>1112.7</v>
      </c>
      <c r="BD32" s="452">
        <v>910.52</v>
      </c>
      <c r="BE32" s="452">
        <v>422.72</v>
      </c>
      <c r="BF32" s="452">
        <v>139.84</v>
      </c>
      <c r="BG32" s="452">
        <v>543.05999999999995</v>
      </c>
      <c r="BH32" s="452">
        <v>596.76</v>
      </c>
      <c r="BI32" s="452">
        <v>145.41</v>
      </c>
      <c r="BJ32" s="452">
        <v>562.79</v>
      </c>
      <c r="BK32" s="452">
        <v>279.58</v>
      </c>
      <c r="BL32" s="452">
        <v>342.65</v>
      </c>
      <c r="BM32" s="452">
        <v>225.25</v>
      </c>
      <c r="BN32" s="452">
        <v>1138.3699999999999</v>
      </c>
      <c r="BO32" s="452">
        <v>1112.7</v>
      </c>
      <c r="BP32" s="452">
        <v>910.52</v>
      </c>
      <c r="BQ32" s="452">
        <v>422.72</v>
      </c>
      <c r="BR32" s="452">
        <v>139.84</v>
      </c>
      <c r="BS32" s="452">
        <v>543.05999999999995</v>
      </c>
      <c r="BT32" s="452">
        <v>596.76</v>
      </c>
      <c r="BU32" s="452">
        <v>145.41</v>
      </c>
      <c r="BV32" s="452">
        <v>562.79</v>
      </c>
      <c r="BW32" s="452">
        <v>279.58</v>
      </c>
      <c r="BX32" s="452">
        <v>342.65</v>
      </c>
      <c r="BY32" s="452">
        <v>225.25</v>
      </c>
      <c r="BZ32" s="452">
        <v>1138.3699999999999</v>
      </c>
      <c r="CA32" s="452">
        <v>1112.7</v>
      </c>
      <c r="CB32" s="452">
        <v>910.52</v>
      </c>
      <c r="CC32" s="452">
        <v>422.72</v>
      </c>
      <c r="CD32" s="452">
        <v>139.84</v>
      </c>
      <c r="CE32" s="452">
        <v>543.05999999999995</v>
      </c>
      <c r="CF32" s="452">
        <v>596.76</v>
      </c>
      <c r="CG32" s="452">
        <v>145.41</v>
      </c>
      <c r="CH32" s="452">
        <v>562.79</v>
      </c>
      <c r="CI32" s="452">
        <v>279.58</v>
      </c>
      <c r="CJ32" s="452">
        <v>342.65</v>
      </c>
      <c r="CK32" s="452">
        <v>225.25</v>
      </c>
      <c r="CL32" s="452">
        <v>1138.3699999999999</v>
      </c>
      <c r="CM32" s="452">
        <v>1112.7</v>
      </c>
      <c r="CN32" s="452">
        <v>910.52</v>
      </c>
      <c r="CO32" s="452">
        <v>422.72</v>
      </c>
      <c r="CP32" s="452">
        <v>139.84</v>
      </c>
      <c r="CQ32" s="452">
        <v>543.05999999999995</v>
      </c>
      <c r="CR32" s="452">
        <v>596.76</v>
      </c>
      <c r="CS32" s="452">
        <v>145.41</v>
      </c>
      <c r="CT32" s="452">
        <v>562.79</v>
      </c>
      <c r="CU32" s="452">
        <v>279.58</v>
      </c>
      <c r="CV32" s="452">
        <v>342.65</v>
      </c>
      <c r="CW32" s="452">
        <v>225.25</v>
      </c>
      <c r="CX32" s="452">
        <v>1138.3699999999999</v>
      </c>
      <c r="CY32" s="452">
        <v>1112.7</v>
      </c>
      <c r="CZ32" s="452">
        <v>910.52</v>
      </c>
      <c r="DA32" s="452">
        <v>422.72</v>
      </c>
      <c r="DB32" s="452">
        <v>139.84</v>
      </c>
      <c r="DC32" s="452">
        <v>543.05999999999995</v>
      </c>
      <c r="DD32" s="452">
        <v>596.76</v>
      </c>
      <c r="DE32" s="452">
        <v>145.41</v>
      </c>
      <c r="DF32" s="452">
        <v>562.79</v>
      </c>
      <c r="DG32" s="452">
        <v>279.58</v>
      </c>
      <c r="DH32" s="452">
        <v>342.65</v>
      </c>
      <c r="DI32" s="452">
        <v>225.25</v>
      </c>
      <c r="DJ32" s="452">
        <v>1138.3699999999999</v>
      </c>
      <c r="DK32" s="452">
        <v>1112.7</v>
      </c>
      <c r="DL32" s="452">
        <v>910.52</v>
      </c>
      <c r="DM32" s="452">
        <v>422.72</v>
      </c>
      <c r="DN32" s="452">
        <v>139.84</v>
      </c>
      <c r="DO32" s="452">
        <v>543.05999999999995</v>
      </c>
      <c r="DP32" s="452">
        <v>596.76</v>
      </c>
      <c r="DQ32" s="452">
        <v>145.41</v>
      </c>
      <c r="DR32" s="452">
        <v>562.79</v>
      </c>
      <c r="DS32" s="452">
        <v>279.58</v>
      </c>
      <c r="DT32" s="452">
        <v>342.65</v>
      </c>
      <c r="DU32" s="452">
        <v>225.25</v>
      </c>
      <c r="DV32" s="452">
        <v>1138.3699999999999</v>
      </c>
      <c r="DW32" s="452">
        <v>1112.7</v>
      </c>
      <c r="DX32" s="452">
        <v>910.52</v>
      </c>
      <c r="DY32" s="452">
        <v>422.72</v>
      </c>
      <c r="DZ32" s="452">
        <v>139.84</v>
      </c>
      <c r="EA32" s="452">
        <v>543.05999999999995</v>
      </c>
      <c r="EB32" s="452">
        <v>596.76</v>
      </c>
      <c r="EC32" s="452">
        <v>145.41</v>
      </c>
      <c r="ED32" s="452">
        <v>562.79</v>
      </c>
      <c r="EE32" s="452">
        <v>279.58</v>
      </c>
      <c r="EF32" s="452">
        <v>342.65</v>
      </c>
      <c r="EG32" s="452">
        <v>225.25</v>
      </c>
      <c r="EH32" s="452">
        <v>1138.3699999999999</v>
      </c>
      <c r="EI32" s="452">
        <v>1112.7</v>
      </c>
      <c r="EJ32" s="452">
        <v>910.52</v>
      </c>
      <c r="EK32" s="452">
        <v>422.72</v>
      </c>
      <c r="EL32" s="452">
        <v>139.84</v>
      </c>
      <c r="EM32" s="452">
        <v>543.05999999999995</v>
      </c>
      <c r="EN32" s="452">
        <v>596.76</v>
      </c>
      <c r="EO32" s="452">
        <v>145.41</v>
      </c>
      <c r="EP32" s="452">
        <v>562.79</v>
      </c>
      <c r="EQ32" s="452">
        <v>279.58</v>
      </c>
      <c r="ER32" s="452">
        <v>342.65</v>
      </c>
      <c r="ES32" s="452">
        <v>225.25</v>
      </c>
      <c r="ET32" s="452">
        <v>1138.3699999999999</v>
      </c>
      <c r="EU32" s="452">
        <v>1112.7</v>
      </c>
      <c r="EV32" s="452">
        <v>910.52</v>
      </c>
      <c r="EW32" s="452">
        <v>422.72</v>
      </c>
      <c r="EX32" s="452">
        <v>139.84</v>
      </c>
      <c r="EY32" s="452">
        <v>543.05999999999995</v>
      </c>
      <c r="EZ32" s="452">
        <v>596.76</v>
      </c>
      <c r="FA32" s="452">
        <v>145.41</v>
      </c>
      <c r="FB32" s="452">
        <v>562.79</v>
      </c>
      <c r="FC32" s="452">
        <v>279.58</v>
      </c>
      <c r="FD32" s="452">
        <v>342.65</v>
      </c>
      <c r="FE32" s="452">
        <v>225.25</v>
      </c>
      <c r="FF32" s="452">
        <v>1138.3699999999999</v>
      </c>
      <c r="FG32" s="452">
        <v>1112.7</v>
      </c>
      <c r="FH32" s="452">
        <v>910.52</v>
      </c>
      <c r="FI32" s="452">
        <v>422.72</v>
      </c>
      <c r="FJ32" s="452">
        <v>139.84</v>
      </c>
      <c r="FK32" s="452">
        <v>543.05999999999995</v>
      </c>
      <c r="FL32" s="452">
        <v>596.76</v>
      </c>
      <c r="FM32" s="452">
        <v>145.41</v>
      </c>
      <c r="FN32" s="452">
        <v>562.79</v>
      </c>
      <c r="FO32" s="452">
        <v>279.58</v>
      </c>
      <c r="FP32" s="452">
        <v>342.65</v>
      </c>
      <c r="FQ32" s="452">
        <v>225.25</v>
      </c>
      <c r="FR32" s="452">
        <v>1138.3699999999999</v>
      </c>
      <c r="FS32" s="452">
        <v>1112.7</v>
      </c>
      <c r="FT32" s="452">
        <v>910.52</v>
      </c>
      <c r="FU32" s="452">
        <v>422.72</v>
      </c>
      <c r="FV32" s="452">
        <v>139.84</v>
      </c>
      <c r="FW32" s="452">
        <v>543.05999999999995</v>
      </c>
      <c r="FX32" s="452">
        <v>596.76</v>
      </c>
      <c r="FY32" s="452">
        <v>145.41</v>
      </c>
      <c r="FZ32" s="452">
        <v>562.79</v>
      </c>
      <c r="GA32" s="452">
        <v>279.58</v>
      </c>
      <c r="GB32" s="452">
        <v>342.65</v>
      </c>
      <c r="GC32" s="452">
        <v>225.25</v>
      </c>
      <c r="GD32" s="452">
        <v>1138.3699999999999</v>
      </c>
      <c r="GE32" s="452">
        <v>1112.7</v>
      </c>
      <c r="GF32" s="452">
        <v>910.52</v>
      </c>
      <c r="GG32" s="452">
        <v>422.72</v>
      </c>
      <c r="GH32" s="452">
        <v>139.84</v>
      </c>
      <c r="GI32" s="452">
        <v>543.05999999999995</v>
      </c>
      <c r="GJ32" s="452">
        <v>596.76</v>
      </c>
      <c r="GK32" s="452">
        <v>145.41</v>
      </c>
      <c r="GL32" s="452">
        <v>562.79</v>
      </c>
      <c r="GM32" s="452">
        <v>279.58</v>
      </c>
      <c r="GN32" s="452">
        <v>342.65</v>
      </c>
      <c r="GO32" s="452">
        <v>225.25</v>
      </c>
      <c r="GP32" s="452">
        <v>1138.3699999999999</v>
      </c>
      <c r="GQ32" s="452">
        <v>1112.7</v>
      </c>
      <c r="GR32" s="452">
        <v>910.52</v>
      </c>
      <c r="GS32" s="452">
        <v>422.72</v>
      </c>
      <c r="GT32" s="452">
        <v>139.84</v>
      </c>
      <c r="GU32" s="452">
        <v>543.05999999999995</v>
      </c>
      <c r="GV32" s="452">
        <v>596.76</v>
      </c>
      <c r="GW32" s="452">
        <v>145.41</v>
      </c>
      <c r="GX32" s="452">
        <v>562.79</v>
      </c>
      <c r="GY32" s="452">
        <v>279.58</v>
      </c>
      <c r="GZ32" s="452">
        <v>342.65</v>
      </c>
      <c r="HA32" s="452">
        <v>225.25</v>
      </c>
      <c r="HB32" s="452">
        <v>1138.3699999999999</v>
      </c>
      <c r="HC32" s="452">
        <v>1112.7</v>
      </c>
      <c r="HD32" s="452">
        <v>910.52</v>
      </c>
      <c r="HE32" s="452">
        <v>537</v>
      </c>
      <c r="HF32" s="452">
        <v>292.95999999999998</v>
      </c>
      <c r="HG32" s="452">
        <v>555.21</v>
      </c>
      <c r="HH32" s="452">
        <v>788.53</v>
      </c>
      <c r="HI32" s="452">
        <v>535.51</v>
      </c>
      <c r="HJ32" s="452">
        <v>408.02</v>
      </c>
      <c r="HK32" s="452">
        <v>329.14</v>
      </c>
      <c r="HL32" s="452">
        <v>549.6</v>
      </c>
      <c r="HM32" s="452">
        <v>551.35</v>
      </c>
      <c r="HN32" s="452">
        <v>379.52</v>
      </c>
      <c r="HO32" s="452">
        <v>547.34</v>
      </c>
      <c r="HP32" s="452">
        <v>376.36</v>
      </c>
      <c r="HQ32" s="452">
        <v>537</v>
      </c>
      <c r="HR32" s="452">
        <v>292.95999999999998</v>
      </c>
      <c r="HS32" s="452">
        <v>555.21</v>
      </c>
      <c r="HT32" s="452">
        <v>788.53</v>
      </c>
      <c r="HU32" s="452">
        <v>535.51</v>
      </c>
      <c r="HV32" s="452">
        <v>408.02</v>
      </c>
      <c r="HW32" s="452">
        <v>329.14</v>
      </c>
      <c r="HX32" s="452">
        <v>549.6</v>
      </c>
      <c r="HY32" s="452">
        <v>551.35</v>
      </c>
      <c r="HZ32" s="452">
        <v>379.52</v>
      </c>
      <c r="IA32" s="452">
        <v>547.34</v>
      </c>
      <c r="IB32" s="452">
        <v>376.36</v>
      </c>
      <c r="IC32" s="452">
        <v>537</v>
      </c>
      <c r="ID32" s="452">
        <v>292.95999999999998</v>
      </c>
      <c r="IE32" s="452">
        <v>555.21</v>
      </c>
      <c r="IF32" s="452">
        <v>788.53</v>
      </c>
      <c r="IG32" s="452">
        <v>535.51</v>
      </c>
      <c r="IH32" s="452">
        <v>408.02</v>
      </c>
      <c r="II32" s="452">
        <v>329.14</v>
      </c>
      <c r="IJ32" s="452">
        <v>549.6</v>
      </c>
      <c r="IK32" s="452">
        <v>551.35</v>
      </c>
      <c r="IL32" s="452">
        <v>379.52</v>
      </c>
      <c r="IM32" s="452">
        <v>547.34</v>
      </c>
      <c r="IN32" s="452">
        <v>376.36</v>
      </c>
      <c r="IO32" s="452">
        <v>537</v>
      </c>
      <c r="IP32" s="452">
        <v>292.95999999999998</v>
      </c>
      <c r="IQ32" s="452">
        <v>555.21</v>
      </c>
      <c r="IR32" s="452">
        <v>788.53</v>
      </c>
      <c r="IS32" s="452">
        <v>535.51</v>
      </c>
      <c r="IT32" s="452">
        <v>408.02</v>
      </c>
      <c r="IU32" s="452">
        <v>329.14</v>
      </c>
      <c r="IV32" s="452">
        <v>549.6</v>
      </c>
      <c r="IW32" s="452">
        <v>551.35</v>
      </c>
      <c r="IX32" s="452">
        <v>379.52</v>
      </c>
      <c r="IY32" s="452">
        <v>547.34</v>
      </c>
      <c r="IZ32" s="452">
        <v>376.36</v>
      </c>
      <c r="JA32" s="452">
        <v>537</v>
      </c>
      <c r="JB32" s="452">
        <v>292.95999999999998</v>
      </c>
      <c r="JC32" s="452">
        <v>555.21</v>
      </c>
      <c r="JD32" s="452">
        <v>788.53</v>
      </c>
      <c r="JE32" s="452">
        <v>535.51</v>
      </c>
      <c r="JF32" s="452">
        <v>408.02</v>
      </c>
      <c r="JG32" s="452">
        <v>329.14</v>
      </c>
      <c r="JH32" s="452">
        <v>549.6</v>
      </c>
      <c r="JI32" s="452">
        <v>551.35</v>
      </c>
      <c r="JJ32" s="452">
        <v>379.52</v>
      </c>
      <c r="JK32" s="452">
        <v>547.34</v>
      </c>
      <c r="JL32" s="452">
        <v>376.36</v>
      </c>
      <c r="JM32" s="452">
        <v>537</v>
      </c>
      <c r="JN32" s="452">
        <v>292.95999999999998</v>
      </c>
      <c r="JO32" s="452">
        <v>555.21</v>
      </c>
      <c r="JP32" s="452">
        <v>788.53</v>
      </c>
      <c r="JQ32" s="452">
        <v>535.51</v>
      </c>
      <c r="JR32" s="452">
        <v>408.02</v>
      </c>
      <c r="JS32" s="452">
        <v>329.14</v>
      </c>
      <c r="JT32" s="452">
        <v>549.6</v>
      </c>
      <c r="JU32" s="452">
        <v>551.35</v>
      </c>
      <c r="JV32" s="452">
        <v>379.52</v>
      </c>
      <c r="JW32" s="452">
        <v>547.34</v>
      </c>
      <c r="JX32" s="452">
        <v>376.36</v>
      </c>
      <c r="JY32" s="452">
        <v>537</v>
      </c>
      <c r="JZ32" s="452">
        <v>292.95999999999998</v>
      </c>
      <c r="KA32" s="452">
        <v>555.21</v>
      </c>
      <c r="KB32" s="452">
        <v>788.53</v>
      </c>
      <c r="KC32" s="452">
        <v>535.51</v>
      </c>
      <c r="KD32" s="452">
        <v>408.02</v>
      </c>
      <c r="KE32" s="452">
        <v>329.14</v>
      </c>
      <c r="KF32" s="452">
        <v>549.6</v>
      </c>
      <c r="KG32" s="452">
        <v>551.35</v>
      </c>
      <c r="KH32" s="452">
        <v>379.52</v>
      </c>
      <c r="KI32" s="452">
        <v>547.34</v>
      </c>
      <c r="KJ32" s="452">
        <v>376.36</v>
      </c>
      <c r="KK32" s="452">
        <v>537</v>
      </c>
      <c r="KL32" s="452">
        <v>292.95999999999998</v>
      </c>
      <c r="KM32" s="452">
        <v>555.21</v>
      </c>
      <c r="KN32" s="452">
        <v>788.53</v>
      </c>
      <c r="KO32" s="452">
        <v>535.51</v>
      </c>
      <c r="KP32" s="452">
        <v>408.02</v>
      </c>
      <c r="KQ32" s="452">
        <v>329.14</v>
      </c>
      <c r="KR32" s="452">
        <v>549.6</v>
      </c>
      <c r="KS32" s="452">
        <v>551.35</v>
      </c>
      <c r="KT32" s="452">
        <v>379.52</v>
      </c>
      <c r="KU32" s="452">
        <v>547.34</v>
      </c>
      <c r="KV32" s="452">
        <v>376.36</v>
      </c>
      <c r="KW32" s="452">
        <v>537</v>
      </c>
      <c r="KX32" s="452">
        <v>292.95999999999998</v>
      </c>
      <c r="KY32" s="452">
        <v>555.21</v>
      </c>
      <c r="KZ32" s="452">
        <v>788.53</v>
      </c>
      <c r="LA32" s="452">
        <v>535.51</v>
      </c>
      <c r="LB32" s="452">
        <v>408.02</v>
      </c>
      <c r="LC32" s="452">
        <v>329.14</v>
      </c>
      <c r="LD32" s="452">
        <v>549.6</v>
      </c>
      <c r="LE32" s="452">
        <v>551.35</v>
      </c>
      <c r="LF32" s="452">
        <v>379.52</v>
      </c>
      <c r="LG32" s="452">
        <v>547.34</v>
      </c>
      <c r="LH32" s="452">
        <v>376.36</v>
      </c>
      <c r="LI32" s="452">
        <v>537</v>
      </c>
      <c r="LJ32" s="452">
        <v>292.95999999999998</v>
      </c>
      <c r="LK32" s="452">
        <v>555.21</v>
      </c>
      <c r="LL32" s="452">
        <v>788.53</v>
      </c>
      <c r="LM32" s="452">
        <v>535.51</v>
      </c>
      <c r="LN32" s="452">
        <v>408.02</v>
      </c>
      <c r="LO32" s="452">
        <v>329.14</v>
      </c>
      <c r="LP32" s="452">
        <v>549.6</v>
      </c>
      <c r="LQ32" s="452">
        <v>551.35</v>
      </c>
      <c r="LR32" s="452">
        <v>379.52</v>
      </c>
      <c r="LS32" s="452">
        <v>547.34</v>
      </c>
      <c r="LT32" s="452">
        <v>376.36</v>
      </c>
      <c r="LU32" s="452">
        <v>537</v>
      </c>
      <c r="LV32" s="452">
        <v>292.95999999999998</v>
      </c>
      <c r="LW32" s="452">
        <v>555.21</v>
      </c>
      <c r="LX32" s="452">
        <v>788.53</v>
      </c>
      <c r="LY32" s="452">
        <v>535.51</v>
      </c>
      <c r="LZ32" s="452">
        <v>408.02</v>
      </c>
      <c r="MA32" s="452">
        <v>329.14</v>
      </c>
      <c r="MB32" s="452">
        <v>549.6</v>
      </c>
      <c r="MC32" s="452">
        <v>551.35</v>
      </c>
      <c r="MD32" s="452">
        <v>379.52</v>
      </c>
      <c r="ME32" s="452">
        <v>547.34</v>
      </c>
      <c r="MF32" s="452">
        <v>376.36</v>
      </c>
      <c r="MG32" s="452">
        <v>537</v>
      </c>
      <c r="MH32" s="452">
        <v>292.95999999999998</v>
      </c>
      <c r="MI32" s="452">
        <v>555.21</v>
      </c>
      <c r="MJ32" s="452">
        <v>788.53</v>
      </c>
      <c r="MK32" s="452">
        <v>535.51</v>
      </c>
      <c r="ML32" s="452">
        <v>408.02</v>
      </c>
      <c r="MM32" s="452">
        <v>329.14</v>
      </c>
      <c r="MN32" s="452">
        <v>549.6</v>
      </c>
      <c r="MO32" s="452">
        <v>551.35</v>
      </c>
      <c r="MP32" s="452">
        <v>379.52</v>
      </c>
      <c r="MQ32" s="452">
        <v>547.34</v>
      </c>
      <c r="MR32" s="452">
        <v>376.36</v>
      </c>
      <c r="MS32" s="452">
        <v>537</v>
      </c>
      <c r="MT32" s="452">
        <v>292.95999999999998</v>
      </c>
      <c r="MU32" s="452">
        <v>555.21</v>
      </c>
      <c r="MV32" s="452">
        <v>788.53</v>
      </c>
      <c r="MW32" s="452">
        <v>535.51</v>
      </c>
      <c r="MX32" s="452">
        <v>408.02</v>
      </c>
      <c r="MY32" s="452">
        <v>329.14</v>
      </c>
      <c r="MZ32" s="452">
        <v>549.6</v>
      </c>
      <c r="NA32" s="452">
        <v>551.35</v>
      </c>
      <c r="NB32" s="452">
        <v>379.52</v>
      </c>
      <c r="NC32" s="452">
        <v>547.34</v>
      </c>
      <c r="ND32" s="452">
        <v>376.36</v>
      </c>
      <c r="NE32" s="452">
        <v>537</v>
      </c>
      <c r="NF32" s="452">
        <v>292.95999999999998</v>
      </c>
      <c r="NG32" s="452">
        <v>555.21</v>
      </c>
      <c r="NH32" s="452">
        <v>788.53</v>
      </c>
      <c r="NI32" s="452">
        <v>535.51</v>
      </c>
      <c r="NJ32" s="452">
        <v>408.02</v>
      </c>
      <c r="NK32" s="452">
        <v>329.14</v>
      </c>
      <c r="NL32" s="452">
        <v>549.6</v>
      </c>
      <c r="NM32" s="452">
        <v>551.35</v>
      </c>
      <c r="NN32" s="452">
        <v>379.52</v>
      </c>
      <c r="NO32" s="452">
        <v>547.34</v>
      </c>
      <c r="NP32" s="452">
        <v>376.36</v>
      </c>
      <c r="NQ32" s="452">
        <v>537</v>
      </c>
      <c r="NR32" s="452">
        <v>292.95999999999998</v>
      </c>
      <c r="NS32" s="452">
        <v>555.21</v>
      </c>
      <c r="NT32" s="452">
        <v>788.53</v>
      </c>
      <c r="NU32" s="452">
        <v>535.51</v>
      </c>
      <c r="NV32" s="452">
        <v>408.02</v>
      </c>
      <c r="NW32" s="452">
        <v>329.14</v>
      </c>
      <c r="NX32" s="452">
        <v>549.6</v>
      </c>
      <c r="NY32" s="452">
        <v>551.35</v>
      </c>
      <c r="NZ32" s="452">
        <v>379.52</v>
      </c>
      <c r="OA32" s="452">
        <v>547.34</v>
      </c>
      <c r="OB32" s="452">
        <v>376.36</v>
      </c>
    </row>
    <row r="33" spans="1:392" x14ac:dyDescent="0.25">
      <c r="A33" s="436">
        <v>76</v>
      </c>
      <c r="B33" s="436" t="s">
        <v>674</v>
      </c>
      <c r="C33" s="437">
        <v>2</v>
      </c>
      <c r="D33" s="438">
        <v>0</v>
      </c>
      <c r="E33" s="439"/>
      <c r="F33" s="438"/>
      <c r="G33" s="438"/>
      <c r="H33" s="438"/>
      <c r="I33" s="437">
        <v>1260</v>
      </c>
      <c r="J33" s="440"/>
      <c r="K33" s="438"/>
      <c r="L33" s="438"/>
      <c r="M33" s="436"/>
      <c r="N33" s="441" t="s">
        <v>391</v>
      </c>
      <c r="O33" s="438"/>
      <c r="AE33" s="449">
        <f t="shared" si="3"/>
        <v>202.04</v>
      </c>
      <c r="AF33" s="450">
        <f t="shared" si="4"/>
        <v>478.87666666666678</v>
      </c>
      <c r="AG33" s="452">
        <v>589.66</v>
      </c>
      <c r="AH33" s="452">
        <v>215.34</v>
      </c>
      <c r="AI33" s="452">
        <v>646.16999999999996</v>
      </c>
      <c r="AJ33" s="452">
        <v>668.13</v>
      </c>
      <c r="AK33" s="452">
        <v>202.04</v>
      </c>
      <c r="AL33" s="452">
        <v>604.71</v>
      </c>
      <c r="AM33" s="452">
        <v>331.08</v>
      </c>
      <c r="AN33" s="452">
        <v>416.02</v>
      </c>
      <c r="AO33" s="452">
        <v>293.91000000000003</v>
      </c>
      <c r="AP33" s="452">
        <v>1145.19</v>
      </c>
      <c r="AQ33" s="452">
        <v>1119.6099999999999</v>
      </c>
      <c r="AR33" s="452">
        <v>1092.98</v>
      </c>
      <c r="AS33" s="452">
        <v>589.66</v>
      </c>
      <c r="AT33" s="452">
        <v>215.34</v>
      </c>
      <c r="AU33" s="452">
        <v>646.16999999999996</v>
      </c>
      <c r="AV33" s="452">
        <v>668.13</v>
      </c>
      <c r="AW33" s="452">
        <v>202.04</v>
      </c>
      <c r="AX33" s="452">
        <v>604.71</v>
      </c>
      <c r="AY33" s="452">
        <v>331.08</v>
      </c>
      <c r="AZ33" s="452">
        <v>416.02</v>
      </c>
      <c r="BA33" s="452">
        <v>293.91000000000003</v>
      </c>
      <c r="BB33" s="452">
        <v>1145.19</v>
      </c>
      <c r="BC33" s="452">
        <v>1119.6099999999999</v>
      </c>
      <c r="BD33" s="452">
        <v>1092.98</v>
      </c>
      <c r="BE33" s="452">
        <v>589.66</v>
      </c>
      <c r="BF33" s="452">
        <v>215.34</v>
      </c>
      <c r="BG33" s="452">
        <v>646.16999999999996</v>
      </c>
      <c r="BH33" s="452">
        <v>668.13</v>
      </c>
      <c r="BI33" s="452">
        <v>202.04</v>
      </c>
      <c r="BJ33" s="452">
        <v>604.71</v>
      </c>
      <c r="BK33" s="452">
        <v>331.08</v>
      </c>
      <c r="BL33" s="452">
        <v>416.02</v>
      </c>
      <c r="BM33" s="452">
        <v>293.91000000000003</v>
      </c>
      <c r="BN33" s="452">
        <v>1145.19</v>
      </c>
      <c r="BO33" s="452">
        <v>1119.6099999999999</v>
      </c>
      <c r="BP33" s="452">
        <v>1092.98</v>
      </c>
      <c r="BQ33" s="452">
        <v>589.66</v>
      </c>
      <c r="BR33" s="452">
        <v>215.34</v>
      </c>
      <c r="BS33" s="452">
        <v>646.16999999999996</v>
      </c>
      <c r="BT33" s="452">
        <v>668.13</v>
      </c>
      <c r="BU33" s="452">
        <v>202.04</v>
      </c>
      <c r="BV33" s="452">
        <v>604.71</v>
      </c>
      <c r="BW33" s="452">
        <v>331.08</v>
      </c>
      <c r="BX33" s="452">
        <v>416.02</v>
      </c>
      <c r="BY33" s="452">
        <v>293.91000000000003</v>
      </c>
      <c r="BZ33" s="452">
        <v>1145.19</v>
      </c>
      <c r="CA33" s="452">
        <v>1119.6099999999999</v>
      </c>
      <c r="CB33" s="452">
        <v>1092.98</v>
      </c>
      <c r="CC33" s="452">
        <v>589.66</v>
      </c>
      <c r="CD33" s="452">
        <v>215.34</v>
      </c>
      <c r="CE33" s="452">
        <v>646.16999999999996</v>
      </c>
      <c r="CF33" s="452">
        <v>668.13</v>
      </c>
      <c r="CG33" s="452">
        <v>202.04</v>
      </c>
      <c r="CH33" s="452">
        <v>604.71</v>
      </c>
      <c r="CI33" s="452">
        <v>331.08</v>
      </c>
      <c r="CJ33" s="452">
        <v>416.02</v>
      </c>
      <c r="CK33" s="452">
        <v>293.91000000000003</v>
      </c>
      <c r="CL33" s="452">
        <v>1145.19</v>
      </c>
      <c r="CM33" s="452">
        <v>1119.6099999999999</v>
      </c>
      <c r="CN33" s="452">
        <v>1092.98</v>
      </c>
      <c r="CO33" s="452">
        <v>589.66</v>
      </c>
      <c r="CP33" s="452">
        <v>215.34</v>
      </c>
      <c r="CQ33" s="452">
        <v>646.16999999999996</v>
      </c>
      <c r="CR33" s="452">
        <v>668.13</v>
      </c>
      <c r="CS33" s="452">
        <v>202.04</v>
      </c>
      <c r="CT33" s="452">
        <v>604.71</v>
      </c>
      <c r="CU33" s="452">
        <v>331.08</v>
      </c>
      <c r="CV33" s="452">
        <v>416.02</v>
      </c>
      <c r="CW33" s="452">
        <v>293.91000000000003</v>
      </c>
      <c r="CX33" s="452">
        <v>1145.19</v>
      </c>
      <c r="CY33" s="452">
        <v>1119.6099999999999</v>
      </c>
      <c r="CZ33" s="452">
        <v>1092.98</v>
      </c>
      <c r="DA33" s="452">
        <v>589.66</v>
      </c>
      <c r="DB33" s="452">
        <v>215.34</v>
      </c>
      <c r="DC33" s="452">
        <v>646.16999999999996</v>
      </c>
      <c r="DD33" s="452">
        <v>668.13</v>
      </c>
      <c r="DE33" s="452">
        <v>202.04</v>
      </c>
      <c r="DF33" s="452">
        <v>604.71</v>
      </c>
      <c r="DG33" s="452">
        <v>331.08</v>
      </c>
      <c r="DH33" s="452">
        <v>416.02</v>
      </c>
      <c r="DI33" s="452">
        <v>293.91000000000003</v>
      </c>
      <c r="DJ33" s="452">
        <v>1145.19</v>
      </c>
      <c r="DK33" s="452">
        <v>1119.6099999999999</v>
      </c>
      <c r="DL33" s="452">
        <v>1092.98</v>
      </c>
      <c r="DM33" s="452">
        <v>589.66</v>
      </c>
      <c r="DN33" s="452">
        <v>215.34</v>
      </c>
      <c r="DO33" s="452">
        <v>646.16999999999996</v>
      </c>
      <c r="DP33" s="452">
        <v>668.13</v>
      </c>
      <c r="DQ33" s="452">
        <v>202.04</v>
      </c>
      <c r="DR33" s="452">
        <v>604.71</v>
      </c>
      <c r="DS33" s="452">
        <v>331.08</v>
      </c>
      <c r="DT33" s="452">
        <v>416.02</v>
      </c>
      <c r="DU33" s="452">
        <v>293.91000000000003</v>
      </c>
      <c r="DV33" s="452">
        <v>1145.19</v>
      </c>
      <c r="DW33" s="452">
        <v>1119.6099999999999</v>
      </c>
      <c r="DX33" s="452">
        <v>1092.98</v>
      </c>
      <c r="DY33" s="452">
        <v>589.66</v>
      </c>
      <c r="DZ33" s="452">
        <v>215.34</v>
      </c>
      <c r="EA33" s="452">
        <v>646.16999999999996</v>
      </c>
      <c r="EB33" s="452">
        <v>668.13</v>
      </c>
      <c r="EC33" s="452">
        <v>202.04</v>
      </c>
      <c r="ED33" s="452">
        <v>604.71</v>
      </c>
      <c r="EE33" s="452">
        <v>331.08</v>
      </c>
      <c r="EF33" s="452">
        <v>416.02</v>
      </c>
      <c r="EG33" s="452">
        <v>293.91000000000003</v>
      </c>
      <c r="EH33" s="452">
        <v>1145.19</v>
      </c>
      <c r="EI33" s="452">
        <v>1119.6099999999999</v>
      </c>
      <c r="EJ33" s="452">
        <v>1092.98</v>
      </c>
      <c r="EK33" s="452">
        <v>589.66</v>
      </c>
      <c r="EL33" s="452">
        <v>215.34</v>
      </c>
      <c r="EM33" s="452">
        <v>646.16999999999996</v>
      </c>
      <c r="EN33" s="452">
        <v>668.13</v>
      </c>
      <c r="EO33" s="452">
        <v>202.04</v>
      </c>
      <c r="EP33" s="452">
        <v>604.71</v>
      </c>
      <c r="EQ33" s="452">
        <v>331.08</v>
      </c>
      <c r="ER33" s="452">
        <v>416.02</v>
      </c>
      <c r="ES33" s="452">
        <v>293.91000000000003</v>
      </c>
      <c r="ET33" s="452">
        <v>1145.19</v>
      </c>
      <c r="EU33" s="452">
        <v>1119.6099999999999</v>
      </c>
      <c r="EV33" s="452">
        <v>1092.98</v>
      </c>
      <c r="EW33" s="452">
        <v>589.66</v>
      </c>
      <c r="EX33" s="452">
        <v>215.34</v>
      </c>
      <c r="EY33" s="452">
        <v>646.16999999999996</v>
      </c>
      <c r="EZ33" s="452">
        <v>668.13</v>
      </c>
      <c r="FA33" s="452">
        <v>202.04</v>
      </c>
      <c r="FB33" s="452">
        <v>604.71</v>
      </c>
      <c r="FC33" s="452">
        <v>331.08</v>
      </c>
      <c r="FD33" s="452">
        <v>416.02</v>
      </c>
      <c r="FE33" s="452">
        <v>293.91000000000003</v>
      </c>
      <c r="FF33" s="452">
        <v>1145.19</v>
      </c>
      <c r="FG33" s="452">
        <v>1119.6099999999999</v>
      </c>
      <c r="FH33" s="452">
        <v>1092.98</v>
      </c>
      <c r="FI33" s="452">
        <v>589.66</v>
      </c>
      <c r="FJ33" s="452">
        <v>215.34</v>
      </c>
      <c r="FK33" s="452">
        <v>646.16999999999996</v>
      </c>
      <c r="FL33" s="452">
        <v>668.13</v>
      </c>
      <c r="FM33" s="452">
        <v>202.04</v>
      </c>
      <c r="FN33" s="452">
        <v>604.71</v>
      </c>
      <c r="FO33" s="452">
        <v>331.08</v>
      </c>
      <c r="FP33" s="452">
        <v>416.02</v>
      </c>
      <c r="FQ33" s="452">
        <v>293.91000000000003</v>
      </c>
      <c r="FR33" s="452">
        <v>1145.19</v>
      </c>
      <c r="FS33" s="452">
        <v>1119.6099999999999</v>
      </c>
      <c r="FT33" s="452">
        <v>1092.98</v>
      </c>
      <c r="FU33" s="452">
        <v>589.66</v>
      </c>
      <c r="FV33" s="452">
        <v>215.34</v>
      </c>
      <c r="FW33" s="452">
        <v>646.16999999999996</v>
      </c>
      <c r="FX33" s="452">
        <v>668.13</v>
      </c>
      <c r="FY33" s="452">
        <v>202.04</v>
      </c>
      <c r="FZ33" s="452">
        <v>604.71</v>
      </c>
      <c r="GA33" s="452">
        <v>331.08</v>
      </c>
      <c r="GB33" s="452">
        <v>416.02</v>
      </c>
      <c r="GC33" s="452">
        <v>293.91000000000003</v>
      </c>
      <c r="GD33" s="452">
        <v>1145.19</v>
      </c>
      <c r="GE33" s="452">
        <v>1119.6099999999999</v>
      </c>
      <c r="GF33" s="452">
        <v>1092.98</v>
      </c>
      <c r="GG33" s="452">
        <v>589.66</v>
      </c>
      <c r="GH33" s="452">
        <v>215.34</v>
      </c>
      <c r="GI33" s="452">
        <v>646.16999999999996</v>
      </c>
      <c r="GJ33" s="452">
        <v>668.13</v>
      </c>
      <c r="GK33" s="452">
        <v>202.04</v>
      </c>
      <c r="GL33" s="452">
        <v>604.71</v>
      </c>
      <c r="GM33" s="452">
        <v>331.08</v>
      </c>
      <c r="GN33" s="452">
        <v>416.02</v>
      </c>
      <c r="GO33" s="452">
        <v>293.91000000000003</v>
      </c>
      <c r="GP33" s="452">
        <v>1145.19</v>
      </c>
      <c r="GQ33" s="452">
        <v>1119.6099999999999</v>
      </c>
      <c r="GR33" s="452">
        <v>1092.98</v>
      </c>
      <c r="GS33" s="452">
        <v>589.66</v>
      </c>
      <c r="GT33" s="452">
        <v>215.34</v>
      </c>
      <c r="GU33" s="452">
        <v>646.16999999999996</v>
      </c>
      <c r="GV33" s="452">
        <v>668.13</v>
      </c>
      <c r="GW33" s="452">
        <v>202.04</v>
      </c>
      <c r="GX33" s="452">
        <v>604.71</v>
      </c>
      <c r="GY33" s="452">
        <v>331.08</v>
      </c>
      <c r="GZ33" s="452">
        <v>416.02</v>
      </c>
      <c r="HA33" s="452">
        <v>293.91000000000003</v>
      </c>
      <c r="HB33" s="452">
        <v>1145.19</v>
      </c>
      <c r="HC33" s="452">
        <v>1119.6099999999999</v>
      </c>
      <c r="HD33" s="452">
        <v>1092.98</v>
      </c>
      <c r="HE33" s="452">
        <v>406.5</v>
      </c>
      <c r="HF33" s="452">
        <v>222.47</v>
      </c>
      <c r="HG33" s="452">
        <v>406.71</v>
      </c>
      <c r="HH33" s="452">
        <v>406.71</v>
      </c>
      <c r="HI33" s="452">
        <v>398.94</v>
      </c>
      <c r="HJ33" s="452">
        <v>303.42</v>
      </c>
      <c r="HK33" s="452">
        <v>243.79</v>
      </c>
      <c r="HL33" s="452">
        <v>406.71</v>
      </c>
      <c r="HM33" s="452">
        <v>406.71</v>
      </c>
      <c r="HN33" s="452">
        <v>279.92</v>
      </c>
      <c r="HO33" s="452">
        <v>406.71</v>
      </c>
      <c r="HP33" s="452">
        <v>279.61</v>
      </c>
      <c r="HQ33" s="452">
        <v>406.5</v>
      </c>
      <c r="HR33" s="452">
        <v>222.47</v>
      </c>
      <c r="HS33" s="452">
        <v>406.71</v>
      </c>
      <c r="HT33" s="452">
        <v>406.71</v>
      </c>
      <c r="HU33" s="452">
        <v>398.94</v>
      </c>
      <c r="HV33" s="452">
        <v>303.42</v>
      </c>
      <c r="HW33" s="452">
        <v>243.79</v>
      </c>
      <c r="HX33" s="452">
        <v>406.71</v>
      </c>
      <c r="HY33" s="452">
        <v>406.71</v>
      </c>
      <c r="HZ33" s="452">
        <v>279.92</v>
      </c>
      <c r="IA33" s="452">
        <v>406.71</v>
      </c>
      <c r="IB33" s="452">
        <v>279.61</v>
      </c>
      <c r="IC33" s="452">
        <v>406.5</v>
      </c>
      <c r="ID33" s="452">
        <v>222.47</v>
      </c>
      <c r="IE33" s="452">
        <v>406.71</v>
      </c>
      <c r="IF33" s="452">
        <v>406.71</v>
      </c>
      <c r="IG33" s="452">
        <v>398.94</v>
      </c>
      <c r="IH33" s="452">
        <v>303.42</v>
      </c>
      <c r="II33" s="452">
        <v>243.79</v>
      </c>
      <c r="IJ33" s="452">
        <v>406.71</v>
      </c>
      <c r="IK33" s="452">
        <v>406.71</v>
      </c>
      <c r="IL33" s="452">
        <v>279.92</v>
      </c>
      <c r="IM33" s="452">
        <v>406.71</v>
      </c>
      <c r="IN33" s="452">
        <v>279.61</v>
      </c>
      <c r="IO33" s="452">
        <v>406.5</v>
      </c>
      <c r="IP33" s="452">
        <v>222.47</v>
      </c>
      <c r="IQ33" s="452">
        <v>406.71</v>
      </c>
      <c r="IR33" s="452">
        <v>406.71</v>
      </c>
      <c r="IS33" s="452">
        <v>398.94</v>
      </c>
      <c r="IT33" s="452">
        <v>303.42</v>
      </c>
      <c r="IU33" s="452">
        <v>243.79</v>
      </c>
      <c r="IV33" s="452">
        <v>406.71</v>
      </c>
      <c r="IW33" s="452">
        <v>406.71</v>
      </c>
      <c r="IX33" s="452">
        <v>279.92</v>
      </c>
      <c r="IY33" s="452">
        <v>406.71</v>
      </c>
      <c r="IZ33" s="452">
        <v>279.61</v>
      </c>
      <c r="JA33" s="452">
        <v>406.5</v>
      </c>
      <c r="JB33" s="452">
        <v>222.47</v>
      </c>
      <c r="JC33" s="452">
        <v>406.71</v>
      </c>
      <c r="JD33" s="452">
        <v>406.71</v>
      </c>
      <c r="JE33" s="452">
        <v>398.94</v>
      </c>
      <c r="JF33" s="452">
        <v>303.42</v>
      </c>
      <c r="JG33" s="452">
        <v>243.79</v>
      </c>
      <c r="JH33" s="452">
        <v>406.71</v>
      </c>
      <c r="JI33" s="452">
        <v>406.71</v>
      </c>
      <c r="JJ33" s="452">
        <v>279.92</v>
      </c>
      <c r="JK33" s="452">
        <v>406.71</v>
      </c>
      <c r="JL33" s="452">
        <v>279.61</v>
      </c>
      <c r="JM33" s="452">
        <v>406.5</v>
      </c>
      <c r="JN33" s="452">
        <v>222.47</v>
      </c>
      <c r="JO33" s="452">
        <v>406.71</v>
      </c>
      <c r="JP33" s="452">
        <v>406.71</v>
      </c>
      <c r="JQ33" s="452">
        <v>398.94</v>
      </c>
      <c r="JR33" s="452">
        <v>303.42</v>
      </c>
      <c r="JS33" s="452">
        <v>243.79</v>
      </c>
      <c r="JT33" s="452">
        <v>406.71</v>
      </c>
      <c r="JU33" s="452">
        <v>406.71</v>
      </c>
      <c r="JV33" s="452">
        <v>279.92</v>
      </c>
      <c r="JW33" s="452">
        <v>406.71</v>
      </c>
      <c r="JX33" s="452">
        <v>279.61</v>
      </c>
      <c r="JY33" s="452">
        <v>406.5</v>
      </c>
      <c r="JZ33" s="452">
        <v>222.47</v>
      </c>
      <c r="KA33" s="452">
        <v>406.71</v>
      </c>
      <c r="KB33" s="452">
        <v>406.71</v>
      </c>
      <c r="KC33" s="452">
        <v>398.94</v>
      </c>
      <c r="KD33" s="452">
        <v>303.42</v>
      </c>
      <c r="KE33" s="452">
        <v>243.79</v>
      </c>
      <c r="KF33" s="452">
        <v>406.71</v>
      </c>
      <c r="KG33" s="452">
        <v>406.71</v>
      </c>
      <c r="KH33" s="452">
        <v>279.92</v>
      </c>
      <c r="KI33" s="452">
        <v>406.71</v>
      </c>
      <c r="KJ33" s="452">
        <v>279.61</v>
      </c>
      <c r="KK33" s="452">
        <v>406.5</v>
      </c>
      <c r="KL33" s="452">
        <v>222.47</v>
      </c>
      <c r="KM33" s="452">
        <v>406.71</v>
      </c>
      <c r="KN33" s="452">
        <v>406.71</v>
      </c>
      <c r="KO33" s="452">
        <v>398.94</v>
      </c>
      <c r="KP33" s="452">
        <v>303.42</v>
      </c>
      <c r="KQ33" s="452">
        <v>243.79</v>
      </c>
      <c r="KR33" s="452">
        <v>406.71</v>
      </c>
      <c r="KS33" s="452">
        <v>406.71</v>
      </c>
      <c r="KT33" s="452">
        <v>279.92</v>
      </c>
      <c r="KU33" s="452">
        <v>406.71</v>
      </c>
      <c r="KV33" s="452">
        <v>279.61</v>
      </c>
      <c r="KW33" s="452">
        <v>406.5</v>
      </c>
      <c r="KX33" s="452">
        <v>222.47</v>
      </c>
      <c r="KY33" s="452">
        <v>406.71</v>
      </c>
      <c r="KZ33" s="452">
        <v>406.71</v>
      </c>
      <c r="LA33" s="452">
        <v>398.94</v>
      </c>
      <c r="LB33" s="452">
        <v>303.42</v>
      </c>
      <c r="LC33" s="452">
        <v>243.79</v>
      </c>
      <c r="LD33" s="452">
        <v>406.71</v>
      </c>
      <c r="LE33" s="452">
        <v>406.71</v>
      </c>
      <c r="LF33" s="452">
        <v>279.92</v>
      </c>
      <c r="LG33" s="452">
        <v>406.71</v>
      </c>
      <c r="LH33" s="452">
        <v>279.61</v>
      </c>
      <c r="LI33" s="452">
        <v>406.5</v>
      </c>
      <c r="LJ33" s="452">
        <v>222.47</v>
      </c>
      <c r="LK33" s="452">
        <v>406.71</v>
      </c>
      <c r="LL33" s="452">
        <v>406.71</v>
      </c>
      <c r="LM33" s="452">
        <v>398.94</v>
      </c>
      <c r="LN33" s="452">
        <v>303.42</v>
      </c>
      <c r="LO33" s="452">
        <v>243.79</v>
      </c>
      <c r="LP33" s="452">
        <v>406.71</v>
      </c>
      <c r="LQ33" s="452">
        <v>406.71</v>
      </c>
      <c r="LR33" s="452">
        <v>279.92</v>
      </c>
      <c r="LS33" s="452">
        <v>406.71</v>
      </c>
      <c r="LT33" s="452">
        <v>279.61</v>
      </c>
      <c r="LU33" s="452">
        <v>406.5</v>
      </c>
      <c r="LV33" s="452">
        <v>222.47</v>
      </c>
      <c r="LW33" s="452">
        <v>406.71</v>
      </c>
      <c r="LX33" s="452">
        <v>406.71</v>
      </c>
      <c r="LY33" s="452">
        <v>398.94</v>
      </c>
      <c r="LZ33" s="452">
        <v>303.42</v>
      </c>
      <c r="MA33" s="452">
        <v>243.79</v>
      </c>
      <c r="MB33" s="452">
        <v>406.71</v>
      </c>
      <c r="MC33" s="452">
        <v>406.71</v>
      </c>
      <c r="MD33" s="452">
        <v>279.92</v>
      </c>
      <c r="ME33" s="452">
        <v>406.71</v>
      </c>
      <c r="MF33" s="452">
        <v>279.61</v>
      </c>
      <c r="MG33" s="452">
        <v>406.5</v>
      </c>
      <c r="MH33" s="452">
        <v>222.47</v>
      </c>
      <c r="MI33" s="452">
        <v>406.71</v>
      </c>
      <c r="MJ33" s="452">
        <v>406.71</v>
      </c>
      <c r="MK33" s="452">
        <v>398.94</v>
      </c>
      <c r="ML33" s="452">
        <v>303.42</v>
      </c>
      <c r="MM33" s="452">
        <v>243.79</v>
      </c>
      <c r="MN33" s="452">
        <v>406.71</v>
      </c>
      <c r="MO33" s="452">
        <v>406.71</v>
      </c>
      <c r="MP33" s="452">
        <v>279.92</v>
      </c>
      <c r="MQ33" s="452">
        <v>406.71</v>
      </c>
      <c r="MR33" s="452">
        <v>279.61</v>
      </c>
      <c r="MS33" s="452">
        <v>406.5</v>
      </c>
      <c r="MT33" s="452">
        <v>222.47</v>
      </c>
      <c r="MU33" s="452">
        <v>406.71</v>
      </c>
      <c r="MV33" s="452">
        <v>406.71</v>
      </c>
      <c r="MW33" s="452">
        <v>398.94</v>
      </c>
      <c r="MX33" s="452">
        <v>303.42</v>
      </c>
      <c r="MY33" s="452">
        <v>243.79</v>
      </c>
      <c r="MZ33" s="452">
        <v>406.71</v>
      </c>
      <c r="NA33" s="452">
        <v>406.71</v>
      </c>
      <c r="NB33" s="452">
        <v>279.92</v>
      </c>
      <c r="NC33" s="452">
        <v>406.71</v>
      </c>
      <c r="ND33" s="452">
        <v>279.61</v>
      </c>
      <c r="NE33" s="452">
        <v>406.5</v>
      </c>
      <c r="NF33" s="452">
        <v>222.47</v>
      </c>
      <c r="NG33" s="452">
        <v>406.71</v>
      </c>
      <c r="NH33" s="452">
        <v>406.71</v>
      </c>
      <c r="NI33" s="452">
        <v>398.94</v>
      </c>
      <c r="NJ33" s="452">
        <v>303.42</v>
      </c>
      <c r="NK33" s="452">
        <v>243.79</v>
      </c>
      <c r="NL33" s="452">
        <v>406.71</v>
      </c>
      <c r="NM33" s="452">
        <v>406.71</v>
      </c>
      <c r="NN33" s="452">
        <v>279.92</v>
      </c>
      <c r="NO33" s="452">
        <v>406.71</v>
      </c>
      <c r="NP33" s="452">
        <v>279.61</v>
      </c>
      <c r="NQ33" s="452">
        <v>406.5</v>
      </c>
      <c r="NR33" s="452">
        <v>222.47</v>
      </c>
      <c r="NS33" s="452">
        <v>406.71</v>
      </c>
      <c r="NT33" s="452">
        <v>406.71</v>
      </c>
      <c r="NU33" s="452">
        <v>398.94</v>
      </c>
      <c r="NV33" s="452">
        <v>303.42</v>
      </c>
      <c r="NW33" s="452">
        <v>243.79</v>
      </c>
      <c r="NX33" s="452">
        <v>406.71</v>
      </c>
      <c r="NY33" s="452">
        <v>406.71</v>
      </c>
      <c r="NZ33" s="452">
        <v>279.92</v>
      </c>
      <c r="OA33" s="452">
        <v>406.71</v>
      </c>
      <c r="OB33" s="452">
        <v>279.61</v>
      </c>
    </row>
    <row r="34" spans="1:392" x14ac:dyDescent="0.25">
      <c r="A34" s="436">
        <v>77</v>
      </c>
      <c r="B34" s="436" t="s">
        <v>675</v>
      </c>
      <c r="C34" s="437">
        <v>2</v>
      </c>
      <c r="D34" s="438">
        <v>0</v>
      </c>
      <c r="E34" s="439"/>
      <c r="F34" s="438"/>
      <c r="G34" s="438"/>
      <c r="H34" s="438"/>
      <c r="I34" s="437">
        <v>1420</v>
      </c>
      <c r="J34" s="440"/>
      <c r="K34" s="438"/>
      <c r="L34" s="438"/>
      <c r="M34" s="436"/>
      <c r="N34" s="441" t="s">
        <v>391</v>
      </c>
      <c r="O34" s="438"/>
      <c r="AE34" s="449">
        <f t="shared" si="3"/>
        <v>91.59</v>
      </c>
      <c r="AF34" s="450">
        <f t="shared" si="4"/>
        <v>414.98875000000049</v>
      </c>
      <c r="AG34" s="452">
        <v>650.48</v>
      </c>
      <c r="AH34" s="452">
        <v>161.43</v>
      </c>
      <c r="AI34" s="452">
        <v>607.53</v>
      </c>
      <c r="AJ34" s="452">
        <v>692.02</v>
      </c>
      <c r="AK34" s="452">
        <v>169.34</v>
      </c>
      <c r="AL34" s="452">
        <v>1021.5</v>
      </c>
      <c r="AM34" s="452">
        <v>502.3</v>
      </c>
      <c r="AN34" s="452">
        <v>438.75</v>
      </c>
      <c r="AO34" s="452">
        <v>249.19</v>
      </c>
      <c r="AP34" s="452">
        <v>1228.06</v>
      </c>
      <c r="AQ34" s="452">
        <v>1271.6300000000001</v>
      </c>
      <c r="AR34" s="452">
        <v>1312.07</v>
      </c>
      <c r="AS34" s="452">
        <v>650.48</v>
      </c>
      <c r="AT34" s="452">
        <v>161.43</v>
      </c>
      <c r="AU34" s="452">
        <v>607.53</v>
      </c>
      <c r="AV34" s="452">
        <v>692.02</v>
      </c>
      <c r="AW34" s="452">
        <v>169.34</v>
      </c>
      <c r="AX34" s="452">
        <v>1021.5</v>
      </c>
      <c r="AY34" s="452">
        <v>502.3</v>
      </c>
      <c r="AZ34" s="452">
        <v>438.75</v>
      </c>
      <c r="BA34" s="452">
        <v>249.19</v>
      </c>
      <c r="BB34" s="452">
        <v>1228.06</v>
      </c>
      <c r="BC34" s="452">
        <v>1271.6300000000001</v>
      </c>
      <c r="BD34" s="452">
        <v>1312.07</v>
      </c>
      <c r="BE34" s="452">
        <v>650.48</v>
      </c>
      <c r="BF34" s="452">
        <v>161.43</v>
      </c>
      <c r="BG34" s="452">
        <v>607.53</v>
      </c>
      <c r="BH34" s="452">
        <v>692.02</v>
      </c>
      <c r="BI34" s="452">
        <v>169.34</v>
      </c>
      <c r="BJ34" s="452">
        <v>1021.5</v>
      </c>
      <c r="BK34" s="452">
        <v>502.3</v>
      </c>
      <c r="BL34" s="452">
        <v>438.75</v>
      </c>
      <c r="BM34" s="452">
        <v>249.19</v>
      </c>
      <c r="BN34" s="452">
        <v>1228.06</v>
      </c>
      <c r="BO34" s="452">
        <v>1271.6300000000001</v>
      </c>
      <c r="BP34" s="452">
        <v>1312.07</v>
      </c>
      <c r="BQ34" s="452">
        <v>650.48</v>
      </c>
      <c r="BR34" s="452">
        <v>161.43</v>
      </c>
      <c r="BS34" s="452">
        <v>607.53</v>
      </c>
      <c r="BT34" s="452">
        <v>692.02</v>
      </c>
      <c r="BU34" s="452">
        <v>169.34</v>
      </c>
      <c r="BV34" s="452">
        <v>1021.5</v>
      </c>
      <c r="BW34" s="452">
        <v>502.3</v>
      </c>
      <c r="BX34" s="452">
        <v>438.75</v>
      </c>
      <c r="BY34" s="452">
        <v>249.19</v>
      </c>
      <c r="BZ34" s="452">
        <v>1228.06</v>
      </c>
      <c r="CA34" s="452">
        <v>1271.6300000000001</v>
      </c>
      <c r="CB34" s="452">
        <v>1312.07</v>
      </c>
      <c r="CC34" s="452">
        <v>650.48</v>
      </c>
      <c r="CD34" s="452">
        <v>161.43</v>
      </c>
      <c r="CE34" s="452">
        <v>607.53</v>
      </c>
      <c r="CF34" s="452">
        <v>692.02</v>
      </c>
      <c r="CG34" s="452">
        <v>169.34</v>
      </c>
      <c r="CH34" s="452">
        <v>1021.5</v>
      </c>
      <c r="CI34" s="452">
        <v>502.3</v>
      </c>
      <c r="CJ34" s="452">
        <v>438.75</v>
      </c>
      <c r="CK34" s="452">
        <v>249.19</v>
      </c>
      <c r="CL34" s="452">
        <v>1228.06</v>
      </c>
      <c r="CM34" s="452">
        <v>1271.6300000000001</v>
      </c>
      <c r="CN34" s="452">
        <v>1312.07</v>
      </c>
      <c r="CO34" s="452">
        <v>650.48</v>
      </c>
      <c r="CP34" s="452">
        <v>161.43</v>
      </c>
      <c r="CQ34" s="452">
        <v>607.53</v>
      </c>
      <c r="CR34" s="452">
        <v>692.02</v>
      </c>
      <c r="CS34" s="452">
        <v>169.34</v>
      </c>
      <c r="CT34" s="452">
        <v>1021.5</v>
      </c>
      <c r="CU34" s="452">
        <v>502.3</v>
      </c>
      <c r="CV34" s="452">
        <v>438.75</v>
      </c>
      <c r="CW34" s="452">
        <v>249.19</v>
      </c>
      <c r="CX34" s="452">
        <v>1228.06</v>
      </c>
      <c r="CY34" s="452">
        <v>1271.6300000000001</v>
      </c>
      <c r="CZ34" s="452">
        <v>1312.07</v>
      </c>
      <c r="DA34" s="452">
        <v>650.48</v>
      </c>
      <c r="DB34" s="452">
        <v>161.43</v>
      </c>
      <c r="DC34" s="452">
        <v>607.53</v>
      </c>
      <c r="DD34" s="452">
        <v>692.02</v>
      </c>
      <c r="DE34" s="452">
        <v>169.34</v>
      </c>
      <c r="DF34" s="452">
        <v>1021.5</v>
      </c>
      <c r="DG34" s="452">
        <v>502.3</v>
      </c>
      <c r="DH34" s="452">
        <v>438.75</v>
      </c>
      <c r="DI34" s="452">
        <v>249.19</v>
      </c>
      <c r="DJ34" s="452">
        <v>1228.06</v>
      </c>
      <c r="DK34" s="452">
        <v>1271.6300000000001</v>
      </c>
      <c r="DL34" s="452">
        <v>1312.07</v>
      </c>
      <c r="DM34" s="452">
        <v>650.48</v>
      </c>
      <c r="DN34" s="452">
        <v>161.43</v>
      </c>
      <c r="DO34" s="452">
        <v>607.53</v>
      </c>
      <c r="DP34" s="452">
        <v>692.02</v>
      </c>
      <c r="DQ34" s="452">
        <v>169.34</v>
      </c>
      <c r="DR34" s="452">
        <v>1021.5</v>
      </c>
      <c r="DS34" s="452">
        <v>502.3</v>
      </c>
      <c r="DT34" s="452">
        <v>438.75</v>
      </c>
      <c r="DU34" s="452">
        <v>249.19</v>
      </c>
      <c r="DV34" s="452">
        <v>1228.06</v>
      </c>
      <c r="DW34" s="452">
        <v>1271.6300000000001</v>
      </c>
      <c r="DX34" s="452">
        <v>1312.07</v>
      </c>
      <c r="DY34" s="452">
        <v>650.48</v>
      </c>
      <c r="DZ34" s="452">
        <v>161.43</v>
      </c>
      <c r="EA34" s="452">
        <v>607.53</v>
      </c>
      <c r="EB34" s="452">
        <v>692.02</v>
      </c>
      <c r="EC34" s="452">
        <v>169.34</v>
      </c>
      <c r="ED34" s="452">
        <v>1021.5</v>
      </c>
      <c r="EE34" s="452">
        <v>502.3</v>
      </c>
      <c r="EF34" s="452">
        <v>438.75</v>
      </c>
      <c r="EG34" s="452">
        <v>249.19</v>
      </c>
      <c r="EH34" s="452">
        <v>1228.06</v>
      </c>
      <c r="EI34" s="452">
        <v>1271.6300000000001</v>
      </c>
      <c r="EJ34" s="452">
        <v>1312.07</v>
      </c>
      <c r="EK34" s="452">
        <v>650.48</v>
      </c>
      <c r="EL34" s="452">
        <v>161.43</v>
      </c>
      <c r="EM34" s="452">
        <v>607.53</v>
      </c>
      <c r="EN34" s="452">
        <v>692.02</v>
      </c>
      <c r="EO34" s="452">
        <v>169.34</v>
      </c>
      <c r="EP34" s="452">
        <v>1021.5</v>
      </c>
      <c r="EQ34" s="452">
        <v>502.3</v>
      </c>
      <c r="ER34" s="452">
        <v>438.75</v>
      </c>
      <c r="ES34" s="452">
        <v>249.19</v>
      </c>
      <c r="ET34" s="452">
        <v>1228.06</v>
      </c>
      <c r="EU34" s="452">
        <v>1271.6300000000001</v>
      </c>
      <c r="EV34" s="452">
        <v>1312.07</v>
      </c>
      <c r="EW34" s="452">
        <v>650.48</v>
      </c>
      <c r="EX34" s="452">
        <v>161.43</v>
      </c>
      <c r="EY34" s="452">
        <v>607.53</v>
      </c>
      <c r="EZ34" s="452">
        <v>692.02</v>
      </c>
      <c r="FA34" s="452">
        <v>169.34</v>
      </c>
      <c r="FB34" s="452">
        <v>1021.5</v>
      </c>
      <c r="FC34" s="452">
        <v>502.3</v>
      </c>
      <c r="FD34" s="452">
        <v>438.75</v>
      </c>
      <c r="FE34" s="452">
        <v>249.19</v>
      </c>
      <c r="FF34" s="452">
        <v>1228.06</v>
      </c>
      <c r="FG34" s="452">
        <v>1271.6300000000001</v>
      </c>
      <c r="FH34" s="452">
        <v>1312.07</v>
      </c>
      <c r="FI34" s="452">
        <v>650.48</v>
      </c>
      <c r="FJ34" s="452">
        <v>161.43</v>
      </c>
      <c r="FK34" s="452">
        <v>607.53</v>
      </c>
      <c r="FL34" s="452">
        <v>692.02</v>
      </c>
      <c r="FM34" s="452">
        <v>169.34</v>
      </c>
      <c r="FN34" s="452">
        <v>1021.5</v>
      </c>
      <c r="FO34" s="452">
        <v>502.3</v>
      </c>
      <c r="FP34" s="452">
        <v>438.75</v>
      </c>
      <c r="FQ34" s="452">
        <v>249.19</v>
      </c>
      <c r="FR34" s="452">
        <v>1228.06</v>
      </c>
      <c r="FS34" s="452">
        <v>1271.6300000000001</v>
      </c>
      <c r="FT34" s="452">
        <v>1312.07</v>
      </c>
      <c r="FU34" s="452">
        <v>650.48</v>
      </c>
      <c r="FV34" s="452">
        <v>161.43</v>
      </c>
      <c r="FW34" s="452">
        <v>607.53</v>
      </c>
      <c r="FX34" s="452">
        <v>692.02</v>
      </c>
      <c r="FY34" s="452">
        <v>169.34</v>
      </c>
      <c r="FZ34" s="452">
        <v>1021.5</v>
      </c>
      <c r="GA34" s="452">
        <v>502.3</v>
      </c>
      <c r="GB34" s="452">
        <v>438.75</v>
      </c>
      <c r="GC34" s="452">
        <v>249.19</v>
      </c>
      <c r="GD34" s="452">
        <v>1228.06</v>
      </c>
      <c r="GE34" s="452">
        <v>1271.6300000000001</v>
      </c>
      <c r="GF34" s="452">
        <v>1312.07</v>
      </c>
      <c r="GG34" s="452">
        <v>650.48</v>
      </c>
      <c r="GH34" s="452">
        <v>161.43</v>
      </c>
      <c r="GI34" s="452">
        <v>607.53</v>
      </c>
      <c r="GJ34" s="452">
        <v>692.02</v>
      </c>
      <c r="GK34" s="452">
        <v>169.34</v>
      </c>
      <c r="GL34" s="452">
        <v>1021.5</v>
      </c>
      <c r="GM34" s="452">
        <v>502.3</v>
      </c>
      <c r="GN34" s="452">
        <v>438.75</v>
      </c>
      <c r="GO34" s="452">
        <v>249.19</v>
      </c>
      <c r="GP34" s="452">
        <v>1228.06</v>
      </c>
      <c r="GQ34" s="452">
        <v>1271.6300000000001</v>
      </c>
      <c r="GR34" s="452">
        <v>1312.07</v>
      </c>
      <c r="GS34" s="452">
        <v>650.48</v>
      </c>
      <c r="GT34" s="452">
        <v>161.43</v>
      </c>
      <c r="GU34" s="452">
        <v>607.53</v>
      </c>
      <c r="GV34" s="452">
        <v>692.02</v>
      </c>
      <c r="GW34" s="452">
        <v>169.34</v>
      </c>
      <c r="GX34" s="452">
        <v>1021.5</v>
      </c>
      <c r="GY34" s="452">
        <v>502.3</v>
      </c>
      <c r="GZ34" s="452">
        <v>438.75</v>
      </c>
      <c r="HA34" s="452">
        <v>249.19</v>
      </c>
      <c r="HB34" s="452">
        <v>1228.06</v>
      </c>
      <c r="HC34" s="452">
        <v>1271.6300000000001</v>
      </c>
      <c r="HD34" s="452">
        <v>1312.07</v>
      </c>
      <c r="HE34" s="452">
        <v>161.52000000000001</v>
      </c>
      <c r="HF34" s="452">
        <v>91.59</v>
      </c>
      <c r="HG34" s="452">
        <v>166.02</v>
      </c>
      <c r="HH34" s="452">
        <v>202.17</v>
      </c>
      <c r="HI34" s="452">
        <v>153.22</v>
      </c>
      <c r="HJ34" s="452">
        <v>115.9</v>
      </c>
      <c r="HK34" s="452">
        <v>92.73</v>
      </c>
      <c r="HL34" s="452">
        <v>153.43</v>
      </c>
      <c r="HM34" s="452">
        <v>152.38</v>
      </c>
      <c r="HN34" s="452">
        <v>105.54</v>
      </c>
      <c r="HO34" s="452">
        <v>154.29</v>
      </c>
      <c r="HP34" s="452">
        <v>106.64</v>
      </c>
      <c r="HQ34" s="452">
        <v>161.52000000000001</v>
      </c>
      <c r="HR34" s="452">
        <v>91.59</v>
      </c>
      <c r="HS34" s="452">
        <v>166.02</v>
      </c>
      <c r="HT34" s="452">
        <v>202.17</v>
      </c>
      <c r="HU34" s="452">
        <v>153.22</v>
      </c>
      <c r="HV34" s="452">
        <v>115.9</v>
      </c>
      <c r="HW34" s="452">
        <v>92.73</v>
      </c>
      <c r="HX34" s="452">
        <v>153.43</v>
      </c>
      <c r="HY34" s="452">
        <v>152.38</v>
      </c>
      <c r="HZ34" s="452">
        <v>105.54</v>
      </c>
      <c r="IA34" s="452">
        <v>154.29</v>
      </c>
      <c r="IB34" s="452">
        <v>106.64</v>
      </c>
      <c r="IC34" s="452">
        <v>161.52000000000001</v>
      </c>
      <c r="ID34" s="452">
        <v>91.59</v>
      </c>
      <c r="IE34" s="452">
        <v>166.02</v>
      </c>
      <c r="IF34" s="452">
        <v>202.17</v>
      </c>
      <c r="IG34" s="452">
        <v>153.22</v>
      </c>
      <c r="IH34" s="452">
        <v>115.9</v>
      </c>
      <c r="II34" s="452">
        <v>92.73</v>
      </c>
      <c r="IJ34" s="452">
        <v>153.43</v>
      </c>
      <c r="IK34" s="452">
        <v>152.38</v>
      </c>
      <c r="IL34" s="452">
        <v>105.54</v>
      </c>
      <c r="IM34" s="452">
        <v>154.29</v>
      </c>
      <c r="IN34" s="452">
        <v>106.64</v>
      </c>
      <c r="IO34" s="452">
        <v>161.52000000000001</v>
      </c>
      <c r="IP34" s="452">
        <v>91.59</v>
      </c>
      <c r="IQ34" s="452">
        <v>166.02</v>
      </c>
      <c r="IR34" s="452">
        <v>202.17</v>
      </c>
      <c r="IS34" s="452">
        <v>153.22</v>
      </c>
      <c r="IT34" s="452">
        <v>115.9</v>
      </c>
      <c r="IU34" s="452">
        <v>92.73</v>
      </c>
      <c r="IV34" s="452">
        <v>153.43</v>
      </c>
      <c r="IW34" s="452">
        <v>152.38</v>
      </c>
      <c r="IX34" s="452">
        <v>105.54</v>
      </c>
      <c r="IY34" s="452">
        <v>154.29</v>
      </c>
      <c r="IZ34" s="452">
        <v>106.64</v>
      </c>
      <c r="JA34" s="452">
        <v>161.52000000000001</v>
      </c>
      <c r="JB34" s="452">
        <v>91.59</v>
      </c>
      <c r="JC34" s="452">
        <v>166.02</v>
      </c>
      <c r="JD34" s="452">
        <v>202.17</v>
      </c>
      <c r="JE34" s="452">
        <v>153.22</v>
      </c>
      <c r="JF34" s="452">
        <v>115.9</v>
      </c>
      <c r="JG34" s="452">
        <v>92.73</v>
      </c>
      <c r="JH34" s="452">
        <v>153.43</v>
      </c>
      <c r="JI34" s="452">
        <v>152.38</v>
      </c>
      <c r="JJ34" s="452">
        <v>105.54</v>
      </c>
      <c r="JK34" s="452">
        <v>154.29</v>
      </c>
      <c r="JL34" s="452">
        <v>106.64</v>
      </c>
      <c r="JM34" s="452">
        <v>161.52000000000001</v>
      </c>
      <c r="JN34" s="452">
        <v>91.59</v>
      </c>
      <c r="JO34" s="452">
        <v>166.02</v>
      </c>
      <c r="JP34" s="452">
        <v>202.17</v>
      </c>
      <c r="JQ34" s="452">
        <v>153.22</v>
      </c>
      <c r="JR34" s="452">
        <v>115.9</v>
      </c>
      <c r="JS34" s="452">
        <v>92.73</v>
      </c>
      <c r="JT34" s="452">
        <v>153.43</v>
      </c>
      <c r="JU34" s="452">
        <v>152.38</v>
      </c>
      <c r="JV34" s="452">
        <v>105.54</v>
      </c>
      <c r="JW34" s="452">
        <v>154.29</v>
      </c>
      <c r="JX34" s="452">
        <v>106.64</v>
      </c>
      <c r="JY34" s="452">
        <v>161.52000000000001</v>
      </c>
      <c r="JZ34" s="452">
        <v>91.59</v>
      </c>
      <c r="KA34" s="452">
        <v>166.02</v>
      </c>
      <c r="KB34" s="452">
        <v>202.17</v>
      </c>
      <c r="KC34" s="452">
        <v>153.22</v>
      </c>
      <c r="KD34" s="452">
        <v>115.9</v>
      </c>
      <c r="KE34" s="452">
        <v>92.73</v>
      </c>
      <c r="KF34" s="452">
        <v>153.43</v>
      </c>
      <c r="KG34" s="452">
        <v>152.38</v>
      </c>
      <c r="KH34" s="452">
        <v>105.54</v>
      </c>
      <c r="KI34" s="452">
        <v>154.29</v>
      </c>
      <c r="KJ34" s="452">
        <v>106.64</v>
      </c>
      <c r="KK34" s="452">
        <v>161.52000000000001</v>
      </c>
      <c r="KL34" s="452">
        <v>91.59</v>
      </c>
      <c r="KM34" s="452">
        <v>166.02</v>
      </c>
      <c r="KN34" s="452">
        <v>202.17</v>
      </c>
      <c r="KO34" s="452">
        <v>153.22</v>
      </c>
      <c r="KP34" s="452">
        <v>115.9</v>
      </c>
      <c r="KQ34" s="452">
        <v>92.73</v>
      </c>
      <c r="KR34" s="452">
        <v>153.43</v>
      </c>
      <c r="KS34" s="452">
        <v>152.38</v>
      </c>
      <c r="KT34" s="452">
        <v>105.54</v>
      </c>
      <c r="KU34" s="452">
        <v>154.29</v>
      </c>
      <c r="KV34" s="452">
        <v>106.64</v>
      </c>
      <c r="KW34" s="452">
        <v>161.52000000000001</v>
      </c>
      <c r="KX34" s="452">
        <v>91.59</v>
      </c>
      <c r="KY34" s="452">
        <v>166.02</v>
      </c>
      <c r="KZ34" s="452">
        <v>202.17</v>
      </c>
      <c r="LA34" s="452">
        <v>153.22</v>
      </c>
      <c r="LB34" s="452">
        <v>115.9</v>
      </c>
      <c r="LC34" s="452">
        <v>92.73</v>
      </c>
      <c r="LD34" s="452">
        <v>153.43</v>
      </c>
      <c r="LE34" s="452">
        <v>152.38</v>
      </c>
      <c r="LF34" s="452">
        <v>105.54</v>
      </c>
      <c r="LG34" s="452">
        <v>154.29</v>
      </c>
      <c r="LH34" s="452">
        <v>106.64</v>
      </c>
      <c r="LI34" s="452">
        <v>161.52000000000001</v>
      </c>
      <c r="LJ34" s="452">
        <v>91.59</v>
      </c>
      <c r="LK34" s="452">
        <v>166.02</v>
      </c>
      <c r="LL34" s="452">
        <v>202.17</v>
      </c>
      <c r="LM34" s="452">
        <v>153.22</v>
      </c>
      <c r="LN34" s="452">
        <v>115.9</v>
      </c>
      <c r="LO34" s="452">
        <v>92.73</v>
      </c>
      <c r="LP34" s="452">
        <v>153.43</v>
      </c>
      <c r="LQ34" s="452">
        <v>152.38</v>
      </c>
      <c r="LR34" s="452">
        <v>105.54</v>
      </c>
      <c r="LS34" s="452">
        <v>154.29</v>
      </c>
      <c r="LT34" s="452">
        <v>106.64</v>
      </c>
      <c r="LU34" s="452">
        <v>161.52000000000001</v>
      </c>
      <c r="LV34" s="452">
        <v>91.59</v>
      </c>
      <c r="LW34" s="452">
        <v>166.02</v>
      </c>
      <c r="LX34" s="452">
        <v>202.17</v>
      </c>
      <c r="LY34" s="452">
        <v>153.22</v>
      </c>
      <c r="LZ34" s="452">
        <v>115.9</v>
      </c>
      <c r="MA34" s="452">
        <v>92.73</v>
      </c>
      <c r="MB34" s="452">
        <v>153.43</v>
      </c>
      <c r="MC34" s="452">
        <v>152.38</v>
      </c>
      <c r="MD34" s="452">
        <v>105.54</v>
      </c>
      <c r="ME34" s="452">
        <v>154.29</v>
      </c>
      <c r="MF34" s="452">
        <v>106.64</v>
      </c>
      <c r="MG34" s="452">
        <v>161.52000000000001</v>
      </c>
      <c r="MH34" s="452">
        <v>91.59</v>
      </c>
      <c r="MI34" s="452">
        <v>166.02</v>
      </c>
      <c r="MJ34" s="452">
        <v>202.17</v>
      </c>
      <c r="MK34" s="452">
        <v>153.22</v>
      </c>
      <c r="ML34" s="452">
        <v>115.9</v>
      </c>
      <c r="MM34" s="452">
        <v>92.73</v>
      </c>
      <c r="MN34" s="452">
        <v>153.43</v>
      </c>
      <c r="MO34" s="452">
        <v>152.38</v>
      </c>
      <c r="MP34" s="452">
        <v>105.54</v>
      </c>
      <c r="MQ34" s="452">
        <v>154.29</v>
      </c>
      <c r="MR34" s="452">
        <v>106.64</v>
      </c>
      <c r="MS34" s="452">
        <v>161.52000000000001</v>
      </c>
      <c r="MT34" s="452">
        <v>91.59</v>
      </c>
      <c r="MU34" s="452">
        <v>166.02</v>
      </c>
      <c r="MV34" s="452">
        <v>202.17</v>
      </c>
      <c r="MW34" s="452">
        <v>153.22</v>
      </c>
      <c r="MX34" s="452">
        <v>115.9</v>
      </c>
      <c r="MY34" s="452">
        <v>92.73</v>
      </c>
      <c r="MZ34" s="452">
        <v>153.43</v>
      </c>
      <c r="NA34" s="452">
        <v>152.38</v>
      </c>
      <c r="NB34" s="452">
        <v>105.54</v>
      </c>
      <c r="NC34" s="452">
        <v>154.29</v>
      </c>
      <c r="ND34" s="452">
        <v>106.64</v>
      </c>
      <c r="NE34" s="452">
        <v>161.52000000000001</v>
      </c>
      <c r="NF34" s="452">
        <v>91.59</v>
      </c>
      <c r="NG34" s="452">
        <v>166.02</v>
      </c>
      <c r="NH34" s="452">
        <v>202.17</v>
      </c>
      <c r="NI34" s="452">
        <v>153.22</v>
      </c>
      <c r="NJ34" s="452">
        <v>115.9</v>
      </c>
      <c r="NK34" s="452">
        <v>92.73</v>
      </c>
      <c r="NL34" s="452">
        <v>153.43</v>
      </c>
      <c r="NM34" s="452">
        <v>152.38</v>
      </c>
      <c r="NN34" s="452">
        <v>105.54</v>
      </c>
      <c r="NO34" s="452">
        <v>154.29</v>
      </c>
      <c r="NP34" s="452">
        <v>106.64</v>
      </c>
      <c r="NQ34" s="452">
        <v>161.52000000000001</v>
      </c>
      <c r="NR34" s="452">
        <v>91.59</v>
      </c>
      <c r="NS34" s="452">
        <v>166.02</v>
      </c>
      <c r="NT34" s="452">
        <v>202.17</v>
      </c>
      <c r="NU34" s="452">
        <v>153.22</v>
      </c>
      <c r="NV34" s="452">
        <v>115.9</v>
      </c>
      <c r="NW34" s="452">
        <v>92.73</v>
      </c>
      <c r="NX34" s="452">
        <v>153.43</v>
      </c>
      <c r="NY34" s="452">
        <v>152.38</v>
      </c>
      <c r="NZ34" s="452">
        <v>105.54</v>
      </c>
      <c r="OA34" s="452">
        <v>154.29</v>
      </c>
      <c r="OB34" s="452">
        <v>106.64</v>
      </c>
    </row>
    <row r="35" spans="1:392" x14ac:dyDescent="0.25">
      <c r="A35" s="436">
        <v>78</v>
      </c>
      <c r="B35" s="436" t="s">
        <v>676</v>
      </c>
      <c r="C35" s="437">
        <v>2</v>
      </c>
      <c r="D35" s="438">
        <v>0</v>
      </c>
      <c r="E35" s="439"/>
      <c r="F35" s="438"/>
      <c r="G35" s="438"/>
      <c r="H35" s="438"/>
      <c r="I35" s="437">
        <v>1078</v>
      </c>
      <c r="J35" s="440"/>
      <c r="K35" s="438"/>
      <c r="L35" s="438"/>
      <c r="M35" s="436"/>
      <c r="N35" s="441" t="s">
        <v>391</v>
      </c>
      <c r="O35" s="438"/>
      <c r="AE35" s="449">
        <f t="shared" si="3"/>
        <v>124.25</v>
      </c>
      <c r="AF35" s="450">
        <f t="shared" si="4"/>
        <v>364.90000000000026</v>
      </c>
      <c r="AG35" s="452">
        <v>463.73</v>
      </c>
      <c r="AH35" s="452">
        <v>124.37</v>
      </c>
      <c r="AI35" s="452">
        <v>431.43</v>
      </c>
      <c r="AJ35" s="452">
        <v>479.27</v>
      </c>
      <c r="AK35" s="452">
        <v>124.25</v>
      </c>
      <c r="AL35" s="452">
        <v>689.4</v>
      </c>
      <c r="AM35" s="452">
        <v>355.23</v>
      </c>
      <c r="AN35" s="452">
        <v>320.37</v>
      </c>
      <c r="AO35" s="452">
        <v>186.43</v>
      </c>
      <c r="AP35" s="452">
        <v>897.53</v>
      </c>
      <c r="AQ35" s="452">
        <v>907.14</v>
      </c>
      <c r="AR35" s="452">
        <v>894.11</v>
      </c>
      <c r="AS35" s="452">
        <v>463.73</v>
      </c>
      <c r="AT35" s="452">
        <v>124.37</v>
      </c>
      <c r="AU35" s="452">
        <v>431.43</v>
      </c>
      <c r="AV35" s="452">
        <v>479.27</v>
      </c>
      <c r="AW35" s="452">
        <v>124.25</v>
      </c>
      <c r="AX35" s="452">
        <v>689.4</v>
      </c>
      <c r="AY35" s="452">
        <v>355.23</v>
      </c>
      <c r="AZ35" s="452">
        <v>320.37</v>
      </c>
      <c r="BA35" s="452">
        <v>186.43</v>
      </c>
      <c r="BB35" s="452">
        <v>897.53</v>
      </c>
      <c r="BC35" s="452">
        <v>907.14</v>
      </c>
      <c r="BD35" s="452">
        <v>894.11</v>
      </c>
      <c r="BE35" s="452">
        <v>463.73</v>
      </c>
      <c r="BF35" s="452">
        <v>124.37</v>
      </c>
      <c r="BG35" s="452">
        <v>431.43</v>
      </c>
      <c r="BH35" s="452">
        <v>479.27</v>
      </c>
      <c r="BI35" s="452">
        <v>124.25</v>
      </c>
      <c r="BJ35" s="452">
        <v>689.4</v>
      </c>
      <c r="BK35" s="452">
        <v>355.23</v>
      </c>
      <c r="BL35" s="452">
        <v>320.37</v>
      </c>
      <c r="BM35" s="452">
        <v>186.43</v>
      </c>
      <c r="BN35" s="452">
        <v>897.53</v>
      </c>
      <c r="BO35" s="452">
        <v>907.14</v>
      </c>
      <c r="BP35" s="452">
        <v>894.11</v>
      </c>
      <c r="BQ35" s="452">
        <v>463.73</v>
      </c>
      <c r="BR35" s="452">
        <v>124.37</v>
      </c>
      <c r="BS35" s="452">
        <v>431.43</v>
      </c>
      <c r="BT35" s="452">
        <v>479.27</v>
      </c>
      <c r="BU35" s="452">
        <v>124.25</v>
      </c>
      <c r="BV35" s="452">
        <v>689.4</v>
      </c>
      <c r="BW35" s="452">
        <v>355.23</v>
      </c>
      <c r="BX35" s="452">
        <v>320.37</v>
      </c>
      <c r="BY35" s="452">
        <v>186.43</v>
      </c>
      <c r="BZ35" s="452">
        <v>897.53</v>
      </c>
      <c r="CA35" s="452">
        <v>907.14</v>
      </c>
      <c r="CB35" s="452">
        <v>894.11</v>
      </c>
      <c r="CC35" s="452">
        <v>463.73</v>
      </c>
      <c r="CD35" s="452">
        <v>124.37</v>
      </c>
      <c r="CE35" s="452">
        <v>431.43</v>
      </c>
      <c r="CF35" s="452">
        <v>479.27</v>
      </c>
      <c r="CG35" s="452">
        <v>124.25</v>
      </c>
      <c r="CH35" s="452">
        <v>689.4</v>
      </c>
      <c r="CI35" s="452">
        <v>355.23</v>
      </c>
      <c r="CJ35" s="452">
        <v>320.37</v>
      </c>
      <c r="CK35" s="452">
        <v>186.43</v>
      </c>
      <c r="CL35" s="452">
        <v>897.53</v>
      </c>
      <c r="CM35" s="452">
        <v>907.14</v>
      </c>
      <c r="CN35" s="452">
        <v>894.11</v>
      </c>
      <c r="CO35" s="452">
        <v>463.73</v>
      </c>
      <c r="CP35" s="452">
        <v>124.37</v>
      </c>
      <c r="CQ35" s="452">
        <v>431.43</v>
      </c>
      <c r="CR35" s="452">
        <v>479.27</v>
      </c>
      <c r="CS35" s="452">
        <v>124.25</v>
      </c>
      <c r="CT35" s="452">
        <v>689.4</v>
      </c>
      <c r="CU35" s="452">
        <v>355.23</v>
      </c>
      <c r="CV35" s="452">
        <v>320.37</v>
      </c>
      <c r="CW35" s="452">
        <v>186.43</v>
      </c>
      <c r="CX35" s="452">
        <v>897.53</v>
      </c>
      <c r="CY35" s="452">
        <v>907.14</v>
      </c>
      <c r="CZ35" s="452">
        <v>894.11</v>
      </c>
      <c r="DA35" s="452">
        <v>463.73</v>
      </c>
      <c r="DB35" s="452">
        <v>124.37</v>
      </c>
      <c r="DC35" s="452">
        <v>431.43</v>
      </c>
      <c r="DD35" s="452">
        <v>479.27</v>
      </c>
      <c r="DE35" s="452">
        <v>124.25</v>
      </c>
      <c r="DF35" s="452">
        <v>689.4</v>
      </c>
      <c r="DG35" s="452">
        <v>355.23</v>
      </c>
      <c r="DH35" s="452">
        <v>320.37</v>
      </c>
      <c r="DI35" s="452">
        <v>186.43</v>
      </c>
      <c r="DJ35" s="452">
        <v>897.53</v>
      </c>
      <c r="DK35" s="452">
        <v>907.14</v>
      </c>
      <c r="DL35" s="452">
        <v>894.11</v>
      </c>
      <c r="DM35" s="452">
        <v>463.73</v>
      </c>
      <c r="DN35" s="452">
        <v>124.37</v>
      </c>
      <c r="DO35" s="452">
        <v>431.43</v>
      </c>
      <c r="DP35" s="452">
        <v>479.27</v>
      </c>
      <c r="DQ35" s="452">
        <v>124.25</v>
      </c>
      <c r="DR35" s="452">
        <v>689.4</v>
      </c>
      <c r="DS35" s="452">
        <v>355.23</v>
      </c>
      <c r="DT35" s="452">
        <v>320.37</v>
      </c>
      <c r="DU35" s="452">
        <v>186.43</v>
      </c>
      <c r="DV35" s="452">
        <v>897.53</v>
      </c>
      <c r="DW35" s="452">
        <v>907.14</v>
      </c>
      <c r="DX35" s="452">
        <v>894.11</v>
      </c>
      <c r="DY35" s="452">
        <v>463.73</v>
      </c>
      <c r="DZ35" s="452">
        <v>124.37</v>
      </c>
      <c r="EA35" s="452">
        <v>431.43</v>
      </c>
      <c r="EB35" s="452">
        <v>479.27</v>
      </c>
      <c r="EC35" s="452">
        <v>124.25</v>
      </c>
      <c r="ED35" s="452">
        <v>689.4</v>
      </c>
      <c r="EE35" s="452">
        <v>355.23</v>
      </c>
      <c r="EF35" s="452">
        <v>320.37</v>
      </c>
      <c r="EG35" s="452">
        <v>186.43</v>
      </c>
      <c r="EH35" s="452">
        <v>897.53</v>
      </c>
      <c r="EI35" s="452">
        <v>907.14</v>
      </c>
      <c r="EJ35" s="452">
        <v>894.11</v>
      </c>
      <c r="EK35" s="452">
        <v>463.73</v>
      </c>
      <c r="EL35" s="452">
        <v>124.37</v>
      </c>
      <c r="EM35" s="452">
        <v>431.43</v>
      </c>
      <c r="EN35" s="452">
        <v>479.27</v>
      </c>
      <c r="EO35" s="452">
        <v>124.25</v>
      </c>
      <c r="EP35" s="452">
        <v>689.4</v>
      </c>
      <c r="EQ35" s="452">
        <v>355.23</v>
      </c>
      <c r="ER35" s="452">
        <v>320.37</v>
      </c>
      <c r="ES35" s="452">
        <v>186.43</v>
      </c>
      <c r="ET35" s="452">
        <v>897.53</v>
      </c>
      <c r="EU35" s="452">
        <v>907.14</v>
      </c>
      <c r="EV35" s="452">
        <v>894.11</v>
      </c>
      <c r="EW35" s="452">
        <v>463.73</v>
      </c>
      <c r="EX35" s="452">
        <v>124.37</v>
      </c>
      <c r="EY35" s="452">
        <v>431.43</v>
      </c>
      <c r="EZ35" s="452">
        <v>479.27</v>
      </c>
      <c r="FA35" s="452">
        <v>124.25</v>
      </c>
      <c r="FB35" s="452">
        <v>689.4</v>
      </c>
      <c r="FC35" s="452">
        <v>355.23</v>
      </c>
      <c r="FD35" s="452">
        <v>320.37</v>
      </c>
      <c r="FE35" s="452">
        <v>186.43</v>
      </c>
      <c r="FF35" s="452">
        <v>897.53</v>
      </c>
      <c r="FG35" s="452">
        <v>907.14</v>
      </c>
      <c r="FH35" s="452">
        <v>894.11</v>
      </c>
      <c r="FI35" s="452">
        <v>463.73</v>
      </c>
      <c r="FJ35" s="452">
        <v>124.37</v>
      </c>
      <c r="FK35" s="452">
        <v>431.43</v>
      </c>
      <c r="FL35" s="452">
        <v>479.27</v>
      </c>
      <c r="FM35" s="452">
        <v>124.25</v>
      </c>
      <c r="FN35" s="452">
        <v>689.4</v>
      </c>
      <c r="FO35" s="452">
        <v>355.23</v>
      </c>
      <c r="FP35" s="452">
        <v>320.37</v>
      </c>
      <c r="FQ35" s="452">
        <v>186.43</v>
      </c>
      <c r="FR35" s="452">
        <v>897.53</v>
      </c>
      <c r="FS35" s="452">
        <v>907.14</v>
      </c>
      <c r="FT35" s="452">
        <v>894.11</v>
      </c>
      <c r="FU35" s="452">
        <v>463.73</v>
      </c>
      <c r="FV35" s="452">
        <v>124.37</v>
      </c>
      <c r="FW35" s="452">
        <v>431.43</v>
      </c>
      <c r="FX35" s="452">
        <v>479.27</v>
      </c>
      <c r="FY35" s="452">
        <v>124.25</v>
      </c>
      <c r="FZ35" s="452">
        <v>689.4</v>
      </c>
      <c r="GA35" s="452">
        <v>355.23</v>
      </c>
      <c r="GB35" s="452">
        <v>320.37</v>
      </c>
      <c r="GC35" s="452">
        <v>186.43</v>
      </c>
      <c r="GD35" s="452">
        <v>897.53</v>
      </c>
      <c r="GE35" s="452">
        <v>907.14</v>
      </c>
      <c r="GF35" s="452">
        <v>894.11</v>
      </c>
      <c r="GG35" s="452">
        <v>463.73</v>
      </c>
      <c r="GH35" s="452">
        <v>124.37</v>
      </c>
      <c r="GI35" s="452">
        <v>431.43</v>
      </c>
      <c r="GJ35" s="452">
        <v>479.27</v>
      </c>
      <c r="GK35" s="452">
        <v>124.25</v>
      </c>
      <c r="GL35" s="452">
        <v>689.4</v>
      </c>
      <c r="GM35" s="452">
        <v>355.23</v>
      </c>
      <c r="GN35" s="452">
        <v>320.37</v>
      </c>
      <c r="GO35" s="452">
        <v>186.43</v>
      </c>
      <c r="GP35" s="452">
        <v>897.53</v>
      </c>
      <c r="GQ35" s="452">
        <v>907.14</v>
      </c>
      <c r="GR35" s="452">
        <v>894.11</v>
      </c>
      <c r="GS35" s="452">
        <v>463.73</v>
      </c>
      <c r="GT35" s="452">
        <v>124.37</v>
      </c>
      <c r="GU35" s="452">
        <v>431.43</v>
      </c>
      <c r="GV35" s="452">
        <v>479.27</v>
      </c>
      <c r="GW35" s="452">
        <v>124.25</v>
      </c>
      <c r="GX35" s="452">
        <v>689.4</v>
      </c>
      <c r="GY35" s="452">
        <v>355.23</v>
      </c>
      <c r="GZ35" s="452">
        <v>320.37</v>
      </c>
      <c r="HA35" s="452">
        <v>186.43</v>
      </c>
      <c r="HB35" s="452">
        <v>897.53</v>
      </c>
      <c r="HC35" s="452">
        <v>907.14</v>
      </c>
      <c r="HD35" s="452">
        <v>894.11</v>
      </c>
      <c r="HE35" s="452">
        <v>300.7</v>
      </c>
      <c r="HF35" s="452">
        <v>185.65</v>
      </c>
      <c r="HG35" s="452">
        <v>305.94</v>
      </c>
      <c r="HH35" s="452">
        <v>328.96</v>
      </c>
      <c r="HI35" s="452">
        <v>266.72000000000003</v>
      </c>
      <c r="HJ35" s="452">
        <v>199.41</v>
      </c>
      <c r="HK35" s="452">
        <v>158.30000000000001</v>
      </c>
      <c r="HL35" s="452">
        <v>257.83999999999997</v>
      </c>
      <c r="HM35" s="452">
        <v>253.58</v>
      </c>
      <c r="HN35" s="452">
        <v>179.38</v>
      </c>
      <c r="HO35" s="452">
        <v>263.35000000000002</v>
      </c>
      <c r="HP35" s="452">
        <v>184.51</v>
      </c>
      <c r="HQ35" s="452">
        <v>300.7</v>
      </c>
      <c r="HR35" s="452">
        <v>185.65</v>
      </c>
      <c r="HS35" s="452">
        <v>305.94</v>
      </c>
      <c r="HT35" s="452">
        <v>328.96</v>
      </c>
      <c r="HU35" s="452">
        <v>266.72000000000003</v>
      </c>
      <c r="HV35" s="452">
        <v>199.41</v>
      </c>
      <c r="HW35" s="452">
        <v>158.30000000000001</v>
      </c>
      <c r="HX35" s="452">
        <v>257.83999999999997</v>
      </c>
      <c r="HY35" s="452">
        <v>253.58</v>
      </c>
      <c r="HZ35" s="452">
        <v>179.38</v>
      </c>
      <c r="IA35" s="452">
        <v>263.35000000000002</v>
      </c>
      <c r="IB35" s="452">
        <v>184.51</v>
      </c>
      <c r="IC35" s="452">
        <v>300.7</v>
      </c>
      <c r="ID35" s="452">
        <v>185.65</v>
      </c>
      <c r="IE35" s="452">
        <v>305.94</v>
      </c>
      <c r="IF35" s="452">
        <v>328.96</v>
      </c>
      <c r="IG35" s="452">
        <v>266.72000000000003</v>
      </c>
      <c r="IH35" s="452">
        <v>199.41</v>
      </c>
      <c r="II35" s="452">
        <v>158.30000000000001</v>
      </c>
      <c r="IJ35" s="452">
        <v>257.83999999999997</v>
      </c>
      <c r="IK35" s="452">
        <v>253.58</v>
      </c>
      <c r="IL35" s="452">
        <v>179.38</v>
      </c>
      <c r="IM35" s="452">
        <v>263.35000000000002</v>
      </c>
      <c r="IN35" s="452">
        <v>184.51</v>
      </c>
      <c r="IO35" s="452">
        <v>300.7</v>
      </c>
      <c r="IP35" s="452">
        <v>185.65</v>
      </c>
      <c r="IQ35" s="452">
        <v>305.94</v>
      </c>
      <c r="IR35" s="452">
        <v>328.96</v>
      </c>
      <c r="IS35" s="452">
        <v>266.72000000000003</v>
      </c>
      <c r="IT35" s="452">
        <v>199.41</v>
      </c>
      <c r="IU35" s="452">
        <v>158.30000000000001</v>
      </c>
      <c r="IV35" s="452">
        <v>257.83999999999997</v>
      </c>
      <c r="IW35" s="452">
        <v>253.58</v>
      </c>
      <c r="IX35" s="452">
        <v>179.38</v>
      </c>
      <c r="IY35" s="452">
        <v>263.35000000000002</v>
      </c>
      <c r="IZ35" s="452">
        <v>184.51</v>
      </c>
      <c r="JA35" s="452">
        <v>300.7</v>
      </c>
      <c r="JB35" s="452">
        <v>185.65</v>
      </c>
      <c r="JC35" s="452">
        <v>305.94</v>
      </c>
      <c r="JD35" s="452">
        <v>328.96</v>
      </c>
      <c r="JE35" s="452">
        <v>266.72000000000003</v>
      </c>
      <c r="JF35" s="452">
        <v>199.41</v>
      </c>
      <c r="JG35" s="452">
        <v>158.30000000000001</v>
      </c>
      <c r="JH35" s="452">
        <v>257.83999999999997</v>
      </c>
      <c r="JI35" s="452">
        <v>253.58</v>
      </c>
      <c r="JJ35" s="452">
        <v>179.38</v>
      </c>
      <c r="JK35" s="452">
        <v>263.35000000000002</v>
      </c>
      <c r="JL35" s="452">
        <v>184.51</v>
      </c>
      <c r="JM35" s="452">
        <v>300.7</v>
      </c>
      <c r="JN35" s="452">
        <v>185.65</v>
      </c>
      <c r="JO35" s="452">
        <v>305.94</v>
      </c>
      <c r="JP35" s="452">
        <v>328.96</v>
      </c>
      <c r="JQ35" s="452">
        <v>266.72000000000003</v>
      </c>
      <c r="JR35" s="452">
        <v>199.41</v>
      </c>
      <c r="JS35" s="452">
        <v>158.30000000000001</v>
      </c>
      <c r="JT35" s="452">
        <v>257.83999999999997</v>
      </c>
      <c r="JU35" s="452">
        <v>253.58</v>
      </c>
      <c r="JV35" s="452">
        <v>179.38</v>
      </c>
      <c r="JW35" s="452">
        <v>263.35000000000002</v>
      </c>
      <c r="JX35" s="452">
        <v>184.51</v>
      </c>
      <c r="JY35" s="452">
        <v>300.7</v>
      </c>
      <c r="JZ35" s="452">
        <v>185.65</v>
      </c>
      <c r="KA35" s="452">
        <v>305.94</v>
      </c>
      <c r="KB35" s="452">
        <v>328.96</v>
      </c>
      <c r="KC35" s="452">
        <v>266.72000000000003</v>
      </c>
      <c r="KD35" s="452">
        <v>199.41</v>
      </c>
      <c r="KE35" s="452">
        <v>158.30000000000001</v>
      </c>
      <c r="KF35" s="452">
        <v>257.83999999999997</v>
      </c>
      <c r="KG35" s="452">
        <v>253.58</v>
      </c>
      <c r="KH35" s="452">
        <v>179.38</v>
      </c>
      <c r="KI35" s="452">
        <v>263.35000000000002</v>
      </c>
      <c r="KJ35" s="452">
        <v>184.51</v>
      </c>
      <c r="KK35" s="452">
        <v>300.7</v>
      </c>
      <c r="KL35" s="452">
        <v>185.65</v>
      </c>
      <c r="KM35" s="452">
        <v>305.94</v>
      </c>
      <c r="KN35" s="452">
        <v>328.96</v>
      </c>
      <c r="KO35" s="452">
        <v>266.72000000000003</v>
      </c>
      <c r="KP35" s="452">
        <v>199.41</v>
      </c>
      <c r="KQ35" s="452">
        <v>158.30000000000001</v>
      </c>
      <c r="KR35" s="452">
        <v>257.83999999999997</v>
      </c>
      <c r="KS35" s="452">
        <v>253.58</v>
      </c>
      <c r="KT35" s="452">
        <v>179.38</v>
      </c>
      <c r="KU35" s="452">
        <v>263.35000000000002</v>
      </c>
      <c r="KV35" s="452">
        <v>184.51</v>
      </c>
      <c r="KW35" s="452">
        <v>300.7</v>
      </c>
      <c r="KX35" s="452">
        <v>185.65</v>
      </c>
      <c r="KY35" s="452">
        <v>305.94</v>
      </c>
      <c r="KZ35" s="452">
        <v>328.96</v>
      </c>
      <c r="LA35" s="452">
        <v>266.72000000000003</v>
      </c>
      <c r="LB35" s="452">
        <v>199.41</v>
      </c>
      <c r="LC35" s="452">
        <v>158.30000000000001</v>
      </c>
      <c r="LD35" s="452">
        <v>257.83999999999997</v>
      </c>
      <c r="LE35" s="452">
        <v>253.58</v>
      </c>
      <c r="LF35" s="452">
        <v>179.38</v>
      </c>
      <c r="LG35" s="452">
        <v>263.35000000000002</v>
      </c>
      <c r="LH35" s="452">
        <v>184.51</v>
      </c>
      <c r="LI35" s="452">
        <v>300.7</v>
      </c>
      <c r="LJ35" s="452">
        <v>185.65</v>
      </c>
      <c r="LK35" s="452">
        <v>305.94</v>
      </c>
      <c r="LL35" s="452">
        <v>328.96</v>
      </c>
      <c r="LM35" s="452">
        <v>266.72000000000003</v>
      </c>
      <c r="LN35" s="452">
        <v>199.41</v>
      </c>
      <c r="LO35" s="452">
        <v>158.30000000000001</v>
      </c>
      <c r="LP35" s="452">
        <v>257.83999999999997</v>
      </c>
      <c r="LQ35" s="452">
        <v>253.58</v>
      </c>
      <c r="LR35" s="452">
        <v>179.38</v>
      </c>
      <c r="LS35" s="452">
        <v>263.35000000000002</v>
      </c>
      <c r="LT35" s="452">
        <v>184.51</v>
      </c>
      <c r="LU35" s="452">
        <v>300.7</v>
      </c>
      <c r="LV35" s="452">
        <v>185.65</v>
      </c>
      <c r="LW35" s="452">
        <v>305.94</v>
      </c>
      <c r="LX35" s="452">
        <v>328.96</v>
      </c>
      <c r="LY35" s="452">
        <v>266.72000000000003</v>
      </c>
      <c r="LZ35" s="452">
        <v>199.41</v>
      </c>
      <c r="MA35" s="452">
        <v>158.30000000000001</v>
      </c>
      <c r="MB35" s="452">
        <v>257.83999999999997</v>
      </c>
      <c r="MC35" s="452">
        <v>253.58</v>
      </c>
      <c r="MD35" s="452">
        <v>179.38</v>
      </c>
      <c r="ME35" s="452">
        <v>263.35000000000002</v>
      </c>
      <c r="MF35" s="452">
        <v>184.51</v>
      </c>
      <c r="MG35" s="452">
        <v>300.7</v>
      </c>
      <c r="MH35" s="452">
        <v>185.65</v>
      </c>
      <c r="MI35" s="452">
        <v>305.94</v>
      </c>
      <c r="MJ35" s="452">
        <v>328.96</v>
      </c>
      <c r="MK35" s="452">
        <v>266.72000000000003</v>
      </c>
      <c r="ML35" s="452">
        <v>199.41</v>
      </c>
      <c r="MM35" s="452">
        <v>158.30000000000001</v>
      </c>
      <c r="MN35" s="452">
        <v>257.83999999999997</v>
      </c>
      <c r="MO35" s="452">
        <v>253.58</v>
      </c>
      <c r="MP35" s="452">
        <v>179.38</v>
      </c>
      <c r="MQ35" s="452">
        <v>263.35000000000002</v>
      </c>
      <c r="MR35" s="452">
        <v>184.51</v>
      </c>
      <c r="MS35" s="452">
        <v>300.7</v>
      </c>
      <c r="MT35" s="452">
        <v>185.65</v>
      </c>
      <c r="MU35" s="452">
        <v>305.94</v>
      </c>
      <c r="MV35" s="452">
        <v>328.96</v>
      </c>
      <c r="MW35" s="452">
        <v>266.72000000000003</v>
      </c>
      <c r="MX35" s="452">
        <v>199.41</v>
      </c>
      <c r="MY35" s="452">
        <v>158.30000000000001</v>
      </c>
      <c r="MZ35" s="452">
        <v>257.83999999999997</v>
      </c>
      <c r="NA35" s="452">
        <v>253.58</v>
      </c>
      <c r="NB35" s="452">
        <v>179.38</v>
      </c>
      <c r="NC35" s="452">
        <v>263.35000000000002</v>
      </c>
      <c r="ND35" s="452">
        <v>184.51</v>
      </c>
      <c r="NE35" s="452">
        <v>300.7</v>
      </c>
      <c r="NF35" s="452">
        <v>185.65</v>
      </c>
      <c r="NG35" s="452">
        <v>305.94</v>
      </c>
      <c r="NH35" s="452">
        <v>328.96</v>
      </c>
      <c r="NI35" s="452">
        <v>266.72000000000003</v>
      </c>
      <c r="NJ35" s="452">
        <v>199.41</v>
      </c>
      <c r="NK35" s="452">
        <v>158.30000000000001</v>
      </c>
      <c r="NL35" s="452">
        <v>257.83999999999997</v>
      </c>
      <c r="NM35" s="452">
        <v>253.58</v>
      </c>
      <c r="NN35" s="452">
        <v>179.38</v>
      </c>
      <c r="NO35" s="452">
        <v>263.35000000000002</v>
      </c>
      <c r="NP35" s="452">
        <v>184.51</v>
      </c>
      <c r="NQ35" s="452">
        <v>300.7</v>
      </c>
      <c r="NR35" s="452">
        <v>185.65</v>
      </c>
      <c r="NS35" s="452">
        <v>305.94</v>
      </c>
      <c r="NT35" s="452">
        <v>328.96</v>
      </c>
      <c r="NU35" s="452">
        <v>266.72000000000003</v>
      </c>
      <c r="NV35" s="452">
        <v>199.41</v>
      </c>
      <c r="NW35" s="452">
        <v>158.30000000000001</v>
      </c>
      <c r="NX35" s="452">
        <v>257.83999999999997</v>
      </c>
      <c r="NY35" s="452">
        <v>253.58</v>
      </c>
      <c r="NZ35" s="452">
        <v>179.38</v>
      </c>
      <c r="OA35" s="452">
        <v>263.35000000000002</v>
      </c>
      <c r="OB35" s="452">
        <v>184.51</v>
      </c>
    </row>
    <row r="36" spans="1:392" x14ac:dyDescent="0.25">
      <c r="A36" s="436">
        <v>82</v>
      </c>
      <c r="B36" s="436" t="s">
        <v>677</v>
      </c>
      <c r="C36" s="437">
        <v>2</v>
      </c>
      <c r="D36" s="438">
        <v>0</v>
      </c>
      <c r="E36" s="439"/>
      <c r="F36" s="438"/>
      <c r="G36" s="438"/>
      <c r="H36" s="438"/>
      <c r="I36" s="437">
        <v>1240</v>
      </c>
      <c r="J36" s="440"/>
      <c r="K36" s="438"/>
      <c r="L36" s="438"/>
      <c r="M36" s="436"/>
      <c r="N36" s="441" t="s">
        <v>391</v>
      </c>
      <c r="O36" s="438"/>
      <c r="AE36" s="449">
        <f t="shared" si="3"/>
        <v>128.11000000000001</v>
      </c>
      <c r="AF36" s="450">
        <f t="shared" si="4"/>
        <v>392.90958333333288</v>
      </c>
      <c r="AG36" s="452">
        <v>567.26</v>
      </c>
      <c r="AH36" s="452">
        <v>214.38</v>
      </c>
      <c r="AI36" s="452">
        <v>504.54</v>
      </c>
      <c r="AJ36" s="452">
        <v>551.73</v>
      </c>
      <c r="AK36" s="452">
        <v>220.01</v>
      </c>
      <c r="AL36" s="452">
        <v>722.32</v>
      </c>
      <c r="AM36" s="452">
        <v>391.75</v>
      </c>
      <c r="AN36" s="452">
        <v>373.77</v>
      </c>
      <c r="AO36" s="452">
        <v>257.08999999999997</v>
      </c>
      <c r="AP36" s="452">
        <v>1001.45</v>
      </c>
      <c r="AQ36" s="452">
        <v>1178.51</v>
      </c>
      <c r="AR36" s="452">
        <v>999.87</v>
      </c>
      <c r="AS36" s="452">
        <v>567.26</v>
      </c>
      <c r="AT36" s="452">
        <v>214.38</v>
      </c>
      <c r="AU36" s="452">
        <v>504.54</v>
      </c>
      <c r="AV36" s="452">
        <v>551.73</v>
      </c>
      <c r="AW36" s="452">
        <v>220.01</v>
      </c>
      <c r="AX36" s="452">
        <v>722.32</v>
      </c>
      <c r="AY36" s="452">
        <v>391.75</v>
      </c>
      <c r="AZ36" s="452">
        <v>373.77</v>
      </c>
      <c r="BA36" s="452">
        <v>257.08999999999997</v>
      </c>
      <c r="BB36" s="452">
        <v>1001.45</v>
      </c>
      <c r="BC36" s="452">
        <v>1178.51</v>
      </c>
      <c r="BD36" s="452">
        <v>999.87</v>
      </c>
      <c r="BE36" s="452">
        <v>567.26</v>
      </c>
      <c r="BF36" s="452">
        <v>214.38</v>
      </c>
      <c r="BG36" s="452">
        <v>504.54</v>
      </c>
      <c r="BH36" s="452">
        <v>551.73</v>
      </c>
      <c r="BI36" s="452">
        <v>220.01</v>
      </c>
      <c r="BJ36" s="452">
        <v>722.32</v>
      </c>
      <c r="BK36" s="452">
        <v>391.75</v>
      </c>
      <c r="BL36" s="452">
        <v>373.77</v>
      </c>
      <c r="BM36" s="452">
        <v>257.08999999999997</v>
      </c>
      <c r="BN36" s="452">
        <v>1001.45</v>
      </c>
      <c r="BO36" s="452">
        <v>1178.51</v>
      </c>
      <c r="BP36" s="452">
        <v>999.87</v>
      </c>
      <c r="BQ36" s="452">
        <v>567.26</v>
      </c>
      <c r="BR36" s="452">
        <v>214.38</v>
      </c>
      <c r="BS36" s="452">
        <v>504.54</v>
      </c>
      <c r="BT36" s="452">
        <v>551.73</v>
      </c>
      <c r="BU36" s="452">
        <v>220.01</v>
      </c>
      <c r="BV36" s="452">
        <v>722.32</v>
      </c>
      <c r="BW36" s="452">
        <v>391.75</v>
      </c>
      <c r="BX36" s="452">
        <v>373.77</v>
      </c>
      <c r="BY36" s="452">
        <v>257.08999999999997</v>
      </c>
      <c r="BZ36" s="452">
        <v>1001.45</v>
      </c>
      <c r="CA36" s="452">
        <v>1178.51</v>
      </c>
      <c r="CB36" s="452">
        <v>999.87</v>
      </c>
      <c r="CC36" s="452">
        <v>567.26</v>
      </c>
      <c r="CD36" s="452">
        <v>214.38</v>
      </c>
      <c r="CE36" s="452">
        <v>504.54</v>
      </c>
      <c r="CF36" s="452">
        <v>551.73</v>
      </c>
      <c r="CG36" s="452">
        <v>220.01</v>
      </c>
      <c r="CH36" s="452">
        <v>722.32</v>
      </c>
      <c r="CI36" s="452">
        <v>391.75</v>
      </c>
      <c r="CJ36" s="452">
        <v>373.77</v>
      </c>
      <c r="CK36" s="452">
        <v>257.08999999999997</v>
      </c>
      <c r="CL36" s="452">
        <v>1001.45</v>
      </c>
      <c r="CM36" s="452">
        <v>1178.51</v>
      </c>
      <c r="CN36" s="452">
        <v>999.87</v>
      </c>
      <c r="CO36" s="452">
        <v>567.26</v>
      </c>
      <c r="CP36" s="452">
        <v>214.38</v>
      </c>
      <c r="CQ36" s="452">
        <v>504.54</v>
      </c>
      <c r="CR36" s="452">
        <v>551.73</v>
      </c>
      <c r="CS36" s="452">
        <v>220.01</v>
      </c>
      <c r="CT36" s="452">
        <v>722.32</v>
      </c>
      <c r="CU36" s="452">
        <v>391.75</v>
      </c>
      <c r="CV36" s="452">
        <v>373.77</v>
      </c>
      <c r="CW36" s="452">
        <v>257.08999999999997</v>
      </c>
      <c r="CX36" s="452">
        <v>1001.45</v>
      </c>
      <c r="CY36" s="452">
        <v>1178.51</v>
      </c>
      <c r="CZ36" s="452">
        <v>999.87</v>
      </c>
      <c r="DA36" s="452">
        <v>567.26</v>
      </c>
      <c r="DB36" s="452">
        <v>214.38</v>
      </c>
      <c r="DC36" s="452">
        <v>504.54</v>
      </c>
      <c r="DD36" s="452">
        <v>551.73</v>
      </c>
      <c r="DE36" s="452">
        <v>220.01</v>
      </c>
      <c r="DF36" s="452">
        <v>722.32</v>
      </c>
      <c r="DG36" s="452">
        <v>391.75</v>
      </c>
      <c r="DH36" s="452">
        <v>373.77</v>
      </c>
      <c r="DI36" s="452">
        <v>257.08999999999997</v>
      </c>
      <c r="DJ36" s="452">
        <v>1001.45</v>
      </c>
      <c r="DK36" s="452">
        <v>1178.51</v>
      </c>
      <c r="DL36" s="452">
        <v>999.87</v>
      </c>
      <c r="DM36" s="452">
        <v>567.26</v>
      </c>
      <c r="DN36" s="452">
        <v>214.38</v>
      </c>
      <c r="DO36" s="452">
        <v>504.54</v>
      </c>
      <c r="DP36" s="452">
        <v>551.73</v>
      </c>
      <c r="DQ36" s="452">
        <v>220.01</v>
      </c>
      <c r="DR36" s="452">
        <v>722.32</v>
      </c>
      <c r="DS36" s="452">
        <v>391.75</v>
      </c>
      <c r="DT36" s="452">
        <v>373.77</v>
      </c>
      <c r="DU36" s="452">
        <v>257.08999999999997</v>
      </c>
      <c r="DV36" s="452">
        <v>1001.45</v>
      </c>
      <c r="DW36" s="452">
        <v>1178.51</v>
      </c>
      <c r="DX36" s="452">
        <v>999.87</v>
      </c>
      <c r="DY36" s="452">
        <v>567.26</v>
      </c>
      <c r="DZ36" s="452">
        <v>214.38</v>
      </c>
      <c r="EA36" s="452">
        <v>504.54</v>
      </c>
      <c r="EB36" s="452">
        <v>551.73</v>
      </c>
      <c r="EC36" s="452">
        <v>220.01</v>
      </c>
      <c r="ED36" s="452">
        <v>722.32</v>
      </c>
      <c r="EE36" s="452">
        <v>391.75</v>
      </c>
      <c r="EF36" s="452">
        <v>373.77</v>
      </c>
      <c r="EG36" s="452">
        <v>257.08999999999997</v>
      </c>
      <c r="EH36" s="452">
        <v>1001.45</v>
      </c>
      <c r="EI36" s="452">
        <v>1178.51</v>
      </c>
      <c r="EJ36" s="452">
        <v>999.87</v>
      </c>
      <c r="EK36" s="452">
        <v>567.26</v>
      </c>
      <c r="EL36" s="452">
        <v>214.38</v>
      </c>
      <c r="EM36" s="452">
        <v>504.54</v>
      </c>
      <c r="EN36" s="452">
        <v>551.73</v>
      </c>
      <c r="EO36" s="452">
        <v>220.01</v>
      </c>
      <c r="EP36" s="452">
        <v>722.32</v>
      </c>
      <c r="EQ36" s="452">
        <v>391.75</v>
      </c>
      <c r="ER36" s="452">
        <v>373.77</v>
      </c>
      <c r="ES36" s="452">
        <v>257.08999999999997</v>
      </c>
      <c r="ET36" s="452">
        <v>1001.45</v>
      </c>
      <c r="EU36" s="452">
        <v>1178.51</v>
      </c>
      <c r="EV36" s="452">
        <v>999.87</v>
      </c>
      <c r="EW36" s="452">
        <v>567.26</v>
      </c>
      <c r="EX36" s="452">
        <v>214.38</v>
      </c>
      <c r="EY36" s="452">
        <v>504.54</v>
      </c>
      <c r="EZ36" s="452">
        <v>551.73</v>
      </c>
      <c r="FA36" s="452">
        <v>220.01</v>
      </c>
      <c r="FB36" s="452">
        <v>722.32</v>
      </c>
      <c r="FC36" s="452">
        <v>391.75</v>
      </c>
      <c r="FD36" s="452">
        <v>373.77</v>
      </c>
      <c r="FE36" s="452">
        <v>257.08999999999997</v>
      </c>
      <c r="FF36" s="452">
        <v>1001.45</v>
      </c>
      <c r="FG36" s="452">
        <v>1178.51</v>
      </c>
      <c r="FH36" s="452">
        <v>999.87</v>
      </c>
      <c r="FI36" s="452">
        <v>567.26</v>
      </c>
      <c r="FJ36" s="452">
        <v>214.38</v>
      </c>
      <c r="FK36" s="452">
        <v>504.54</v>
      </c>
      <c r="FL36" s="452">
        <v>551.73</v>
      </c>
      <c r="FM36" s="452">
        <v>220.01</v>
      </c>
      <c r="FN36" s="452">
        <v>722.32</v>
      </c>
      <c r="FO36" s="452">
        <v>391.75</v>
      </c>
      <c r="FP36" s="452">
        <v>373.77</v>
      </c>
      <c r="FQ36" s="452">
        <v>257.08999999999997</v>
      </c>
      <c r="FR36" s="452">
        <v>1001.45</v>
      </c>
      <c r="FS36" s="452">
        <v>1178.51</v>
      </c>
      <c r="FT36" s="452">
        <v>999.87</v>
      </c>
      <c r="FU36" s="452">
        <v>567.26</v>
      </c>
      <c r="FV36" s="452">
        <v>214.38</v>
      </c>
      <c r="FW36" s="452">
        <v>504.54</v>
      </c>
      <c r="FX36" s="452">
        <v>551.73</v>
      </c>
      <c r="FY36" s="452">
        <v>220.01</v>
      </c>
      <c r="FZ36" s="452">
        <v>722.32</v>
      </c>
      <c r="GA36" s="452">
        <v>391.75</v>
      </c>
      <c r="GB36" s="452">
        <v>373.77</v>
      </c>
      <c r="GC36" s="452">
        <v>257.08999999999997</v>
      </c>
      <c r="GD36" s="452">
        <v>1001.45</v>
      </c>
      <c r="GE36" s="452">
        <v>1178.51</v>
      </c>
      <c r="GF36" s="452">
        <v>999.87</v>
      </c>
      <c r="GG36" s="452">
        <v>567.26</v>
      </c>
      <c r="GH36" s="452">
        <v>214.38</v>
      </c>
      <c r="GI36" s="452">
        <v>504.54</v>
      </c>
      <c r="GJ36" s="452">
        <v>551.73</v>
      </c>
      <c r="GK36" s="452">
        <v>220.01</v>
      </c>
      <c r="GL36" s="452">
        <v>722.32</v>
      </c>
      <c r="GM36" s="452">
        <v>391.75</v>
      </c>
      <c r="GN36" s="452">
        <v>373.77</v>
      </c>
      <c r="GO36" s="452">
        <v>257.08999999999997</v>
      </c>
      <c r="GP36" s="452">
        <v>1001.45</v>
      </c>
      <c r="GQ36" s="452">
        <v>1178.51</v>
      </c>
      <c r="GR36" s="452">
        <v>999.87</v>
      </c>
      <c r="GS36" s="452">
        <v>567.26</v>
      </c>
      <c r="GT36" s="452">
        <v>214.38</v>
      </c>
      <c r="GU36" s="452">
        <v>504.54</v>
      </c>
      <c r="GV36" s="452">
        <v>551.73</v>
      </c>
      <c r="GW36" s="452">
        <v>220.01</v>
      </c>
      <c r="GX36" s="452">
        <v>722.32</v>
      </c>
      <c r="GY36" s="452">
        <v>391.75</v>
      </c>
      <c r="GZ36" s="452">
        <v>373.77</v>
      </c>
      <c r="HA36" s="452">
        <v>257.08999999999997</v>
      </c>
      <c r="HB36" s="452">
        <v>1001.45</v>
      </c>
      <c r="HC36" s="452">
        <v>1178.51</v>
      </c>
      <c r="HD36" s="452">
        <v>999.87</v>
      </c>
      <c r="HE36" s="452">
        <v>275.91000000000003</v>
      </c>
      <c r="HF36" s="452">
        <v>202.78</v>
      </c>
      <c r="HG36" s="452">
        <v>273.22000000000003</v>
      </c>
      <c r="HH36" s="452">
        <v>286.99</v>
      </c>
      <c r="HI36" s="452">
        <v>220.46</v>
      </c>
      <c r="HJ36" s="452">
        <v>162.68</v>
      </c>
      <c r="HK36" s="452">
        <v>128.11000000000001</v>
      </c>
      <c r="HL36" s="452">
        <v>199.23</v>
      </c>
      <c r="HM36" s="452">
        <v>192.74</v>
      </c>
      <c r="HN36" s="452">
        <v>145.03</v>
      </c>
      <c r="HO36" s="452">
        <v>207.49</v>
      </c>
      <c r="HP36" s="452">
        <v>152.51</v>
      </c>
      <c r="HQ36" s="452">
        <v>275.91000000000003</v>
      </c>
      <c r="HR36" s="452">
        <v>202.78</v>
      </c>
      <c r="HS36" s="452">
        <v>273.22000000000003</v>
      </c>
      <c r="HT36" s="452">
        <v>286.99</v>
      </c>
      <c r="HU36" s="452">
        <v>220.46</v>
      </c>
      <c r="HV36" s="452">
        <v>162.68</v>
      </c>
      <c r="HW36" s="452">
        <v>128.11000000000001</v>
      </c>
      <c r="HX36" s="452">
        <v>199.23</v>
      </c>
      <c r="HY36" s="452">
        <v>192.74</v>
      </c>
      <c r="HZ36" s="452">
        <v>145.03</v>
      </c>
      <c r="IA36" s="452">
        <v>207.49</v>
      </c>
      <c r="IB36" s="452">
        <v>152.51</v>
      </c>
      <c r="IC36" s="452">
        <v>275.91000000000003</v>
      </c>
      <c r="ID36" s="452">
        <v>202.78</v>
      </c>
      <c r="IE36" s="452">
        <v>273.22000000000003</v>
      </c>
      <c r="IF36" s="452">
        <v>286.99</v>
      </c>
      <c r="IG36" s="452">
        <v>220.46</v>
      </c>
      <c r="IH36" s="452">
        <v>162.68</v>
      </c>
      <c r="II36" s="452">
        <v>128.11000000000001</v>
      </c>
      <c r="IJ36" s="452">
        <v>199.23</v>
      </c>
      <c r="IK36" s="452">
        <v>192.74</v>
      </c>
      <c r="IL36" s="452">
        <v>145.03</v>
      </c>
      <c r="IM36" s="452">
        <v>207.49</v>
      </c>
      <c r="IN36" s="452">
        <v>152.51</v>
      </c>
      <c r="IO36" s="452">
        <v>275.91000000000003</v>
      </c>
      <c r="IP36" s="452">
        <v>202.78</v>
      </c>
      <c r="IQ36" s="452">
        <v>273.22000000000003</v>
      </c>
      <c r="IR36" s="452">
        <v>286.99</v>
      </c>
      <c r="IS36" s="452">
        <v>220.46</v>
      </c>
      <c r="IT36" s="452">
        <v>162.68</v>
      </c>
      <c r="IU36" s="452">
        <v>128.11000000000001</v>
      </c>
      <c r="IV36" s="452">
        <v>199.23</v>
      </c>
      <c r="IW36" s="452">
        <v>192.74</v>
      </c>
      <c r="IX36" s="452">
        <v>145.03</v>
      </c>
      <c r="IY36" s="452">
        <v>207.49</v>
      </c>
      <c r="IZ36" s="452">
        <v>152.51</v>
      </c>
      <c r="JA36" s="452">
        <v>275.91000000000003</v>
      </c>
      <c r="JB36" s="452">
        <v>202.78</v>
      </c>
      <c r="JC36" s="452">
        <v>273.22000000000003</v>
      </c>
      <c r="JD36" s="452">
        <v>286.99</v>
      </c>
      <c r="JE36" s="452">
        <v>220.46</v>
      </c>
      <c r="JF36" s="452">
        <v>162.68</v>
      </c>
      <c r="JG36" s="452">
        <v>128.11000000000001</v>
      </c>
      <c r="JH36" s="452">
        <v>199.23</v>
      </c>
      <c r="JI36" s="452">
        <v>192.74</v>
      </c>
      <c r="JJ36" s="452">
        <v>145.03</v>
      </c>
      <c r="JK36" s="452">
        <v>207.49</v>
      </c>
      <c r="JL36" s="452">
        <v>152.51</v>
      </c>
      <c r="JM36" s="452">
        <v>275.91000000000003</v>
      </c>
      <c r="JN36" s="452">
        <v>202.78</v>
      </c>
      <c r="JO36" s="452">
        <v>273.22000000000003</v>
      </c>
      <c r="JP36" s="452">
        <v>286.99</v>
      </c>
      <c r="JQ36" s="452">
        <v>220.46</v>
      </c>
      <c r="JR36" s="452">
        <v>162.68</v>
      </c>
      <c r="JS36" s="452">
        <v>128.11000000000001</v>
      </c>
      <c r="JT36" s="452">
        <v>199.23</v>
      </c>
      <c r="JU36" s="452">
        <v>192.74</v>
      </c>
      <c r="JV36" s="452">
        <v>145.03</v>
      </c>
      <c r="JW36" s="452">
        <v>207.49</v>
      </c>
      <c r="JX36" s="452">
        <v>152.51</v>
      </c>
      <c r="JY36" s="452">
        <v>275.91000000000003</v>
      </c>
      <c r="JZ36" s="452">
        <v>202.78</v>
      </c>
      <c r="KA36" s="452">
        <v>273.22000000000003</v>
      </c>
      <c r="KB36" s="452">
        <v>286.99</v>
      </c>
      <c r="KC36" s="452">
        <v>220.46</v>
      </c>
      <c r="KD36" s="452">
        <v>162.68</v>
      </c>
      <c r="KE36" s="452">
        <v>128.11000000000001</v>
      </c>
      <c r="KF36" s="452">
        <v>199.23</v>
      </c>
      <c r="KG36" s="452">
        <v>192.74</v>
      </c>
      <c r="KH36" s="452">
        <v>145.03</v>
      </c>
      <c r="KI36" s="452">
        <v>207.49</v>
      </c>
      <c r="KJ36" s="452">
        <v>152.51</v>
      </c>
      <c r="KK36" s="452">
        <v>275.91000000000003</v>
      </c>
      <c r="KL36" s="452">
        <v>202.78</v>
      </c>
      <c r="KM36" s="452">
        <v>273.22000000000003</v>
      </c>
      <c r="KN36" s="452">
        <v>286.99</v>
      </c>
      <c r="KO36" s="452">
        <v>220.46</v>
      </c>
      <c r="KP36" s="452">
        <v>162.68</v>
      </c>
      <c r="KQ36" s="452">
        <v>128.11000000000001</v>
      </c>
      <c r="KR36" s="452">
        <v>199.23</v>
      </c>
      <c r="KS36" s="452">
        <v>192.74</v>
      </c>
      <c r="KT36" s="452">
        <v>145.03</v>
      </c>
      <c r="KU36" s="452">
        <v>207.49</v>
      </c>
      <c r="KV36" s="452">
        <v>152.51</v>
      </c>
      <c r="KW36" s="452">
        <v>275.91000000000003</v>
      </c>
      <c r="KX36" s="452">
        <v>202.78</v>
      </c>
      <c r="KY36" s="452">
        <v>273.22000000000003</v>
      </c>
      <c r="KZ36" s="452">
        <v>286.99</v>
      </c>
      <c r="LA36" s="452">
        <v>220.46</v>
      </c>
      <c r="LB36" s="452">
        <v>162.68</v>
      </c>
      <c r="LC36" s="452">
        <v>128.11000000000001</v>
      </c>
      <c r="LD36" s="452">
        <v>199.23</v>
      </c>
      <c r="LE36" s="452">
        <v>192.74</v>
      </c>
      <c r="LF36" s="452">
        <v>145.03</v>
      </c>
      <c r="LG36" s="452">
        <v>207.49</v>
      </c>
      <c r="LH36" s="452">
        <v>152.51</v>
      </c>
      <c r="LI36" s="452">
        <v>275.91000000000003</v>
      </c>
      <c r="LJ36" s="452">
        <v>202.78</v>
      </c>
      <c r="LK36" s="452">
        <v>273.22000000000003</v>
      </c>
      <c r="LL36" s="452">
        <v>286.99</v>
      </c>
      <c r="LM36" s="452">
        <v>220.46</v>
      </c>
      <c r="LN36" s="452">
        <v>162.68</v>
      </c>
      <c r="LO36" s="452">
        <v>128.11000000000001</v>
      </c>
      <c r="LP36" s="452">
        <v>199.23</v>
      </c>
      <c r="LQ36" s="452">
        <v>192.74</v>
      </c>
      <c r="LR36" s="452">
        <v>145.03</v>
      </c>
      <c r="LS36" s="452">
        <v>207.49</v>
      </c>
      <c r="LT36" s="452">
        <v>152.51</v>
      </c>
      <c r="LU36" s="452">
        <v>275.91000000000003</v>
      </c>
      <c r="LV36" s="452">
        <v>202.78</v>
      </c>
      <c r="LW36" s="452">
        <v>273.22000000000003</v>
      </c>
      <c r="LX36" s="452">
        <v>286.99</v>
      </c>
      <c r="LY36" s="452">
        <v>220.46</v>
      </c>
      <c r="LZ36" s="452">
        <v>162.68</v>
      </c>
      <c r="MA36" s="452">
        <v>128.11000000000001</v>
      </c>
      <c r="MB36" s="452">
        <v>199.23</v>
      </c>
      <c r="MC36" s="452">
        <v>192.74</v>
      </c>
      <c r="MD36" s="452">
        <v>145.03</v>
      </c>
      <c r="ME36" s="452">
        <v>207.49</v>
      </c>
      <c r="MF36" s="452">
        <v>152.51</v>
      </c>
      <c r="MG36" s="452">
        <v>275.91000000000003</v>
      </c>
      <c r="MH36" s="452">
        <v>202.78</v>
      </c>
      <c r="MI36" s="452">
        <v>273.22000000000003</v>
      </c>
      <c r="MJ36" s="452">
        <v>286.99</v>
      </c>
      <c r="MK36" s="452">
        <v>220.46</v>
      </c>
      <c r="ML36" s="452">
        <v>162.68</v>
      </c>
      <c r="MM36" s="452">
        <v>128.11000000000001</v>
      </c>
      <c r="MN36" s="452">
        <v>199.23</v>
      </c>
      <c r="MO36" s="452">
        <v>192.74</v>
      </c>
      <c r="MP36" s="452">
        <v>145.03</v>
      </c>
      <c r="MQ36" s="452">
        <v>207.49</v>
      </c>
      <c r="MR36" s="452">
        <v>152.51</v>
      </c>
      <c r="MS36" s="452">
        <v>275.91000000000003</v>
      </c>
      <c r="MT36" s="452">
        <v>202.78</v>
      </c>
      <c r="MU36" s="452">
        <v>273.22000000000003</v>
      </c>
      <c r="MV36" s="452">
        <v>286.99</v>
      </c>
      <c r="MW36" s="452">
        <v>220.46</v>
      </c>
      <c r="MX36" s="452">
        <v>162.68</v>
      </c>
      <c r="MY36" s="452">
        <v>128.11000000000001</v>
      </c>
      <c r="MZ36" s="452">
        <v>199.23</v>
      </c>
      <c r="NA36" s="452">
        <v>192.74</v>
      </c>
      <c r="NB36" s="452">
        <v>145.03</v>
      </c>
      <c r="NC36" s="452">
        <v>207.49</v>
      </c>
      <c r="ND36" s="452">
        <v>152.51</v>
      </c>
      <c r="NE36" s="452">
        <v>275.91000000000003</v>
      </c>
      <c r="NF36" s="452">
        <v>202.78</v>
      </c>
      <c r="NG36" s="452">
        <v>273.22000000000003</v>
      </c>
      <c r="NH36" s="452">
        <v>286.99</v>
      </c>
      <c r="NI36" s="452">
        <v>220.46</v>
      </c>
      <c r="NJ36" s="452">
        <v>162.68</v>
      </c>
      <c r="NK36" s="452">
        <v>128.11000000000001</v>
      </c>
      <c r="NL36" s="452">
        <v>199.23</v>
      </c>
      <c r="NM36" s="452">
        <v>192.74</v>
      </c>
      <c r="NN36" s="452">
        <v>145.03</v>
      </c>
      <c r="NO36" s="452">
        <v>207.49</v>
      </c>
      <c r="NP36" s="452">
        <v>152.51</v>
      </c>
      <c r="NQ36" s="452">
        <v>275.91000000000003</v>
      </c>
      <c r="NR36" s="452">
        <v>202.78</v>
      </c>
      <c r="NS36" s="452">
        <v>273.22000000000003</v>
      </c>
      <c r="NT36" s="452">
        <v>286.99</v>
      </c>
      <c r="NU36" s="452">
        <v>220.46</v>
      </c>
      <c r="NV36" s="452">
        <v>162.68</v>
      </c>
      <c r="NW36" s="452">
        <v>128.11000000000001</v>
      </c>
      <c r="NX36" s="452">
        <v>199.23</v>
      </c>
      <c r="NY36" s="452">
        <v>192.74</v>
      </c>
      <c r="NZ36" s="452">
        <v>145.03</v>
      </c>
      <c r="OA36" s="452">
        <v>207.49</v>
      </c>
      <c r="OB36" s="452">
        <v>152.51</v>
      </c>
    </row>
    <row r="37" spans="1:392" x14ac:dyDescent="0.25">
      <c r="A37" s="436">
        <v>83</v>
      </c>
      <c r="B37" s="436" t="s">
        <v>678</v>
      </c>
      <c r="C37" s="437">
        <v>2</v>
      </c>
      <c r="D37" s="438">
        <v>0</v>
      </c>
      <c r="E37" s="439"/>
      <c r="F37" s="438"/>
      <c r="G37" s="442"/>
      <c r="H37" s="438"/>
      <c r="I37" s="437">
        <v>350.19900000000001</v>
      </c>
      <c r="J37" s="440"/>
      <c r="K37" s="438"/>
      <c r="L37" s="438"/>
      <c r="M37" s="442"/>
      <c r="N37" s="441" t="s">
        <v>391</v>
      </c>
      <c r="O37" s="438"/>
      <c r="AE37" s="449">
        <f t="shared" si="3"/>
        <v>24.83</v>
      </c>
      <c r="AF37" s="450">
        <f t="shared" si="4"/>
        <v>100.17166666666671</v>
      </c>
      <c r="AG37" s="452">
        <v>159.68</v>
      </c>
      <c r="AH37" s="452">
        <v>68.180000000000007</v>
      </c>
      <c r="AI37" s="452">
        <v>147.07</v>
      </c>
      <c r="AJ37" s="452">
        <v>157.16999999999999</v>
      </c>
      <c r="AK37" s="452">
        <v>69.510000000000005</v>
      </c>
      <c r="AL37" s="452">
        <v>191.82</v>
      </c>
      <c r="AM37" s="452">
        <v>109.45</v>
      </c>
      <c r="AN37" s="452">
        <v>107.17</v>
      </c>
      <c r="AO37" s="452">
        <v>77.12</v>
      </c>
      <c r="AP37" s="452">
        <v>270.79000000000002</v>
      </c>
      <c r="AQ37" s="452">
        <v>315.61</v>
      </c>
      <c r="AR37" s="452">
        <v>261.33</v>
      </c>
      <c r="AS37" s="452">
        <v>159.68</v>
      </c>
      <c r="AT37" s="452">
        <v>68.180000000000007</v>
      </c>
      <c r="AU37" s="452">
        <v>147.07</v>
      </c>
      <c r="AV37" s="452">
        <v>157.16999999999999</v>
      </c>
      <c r="AW37" s="452">
        <v>69.510000000000005</v>
      </c>
      <c r="AX37" s="452">
        <v>191.82</v>
      </c>
      <c r="AY37" s="452">
        <v>109.45</v>
      </c>
      <c r="AZ37" s="452">
        <v>107.17</v>
      </c>
      <c r="BA37" s="452">
        <v>77.12</v>
      </c>
      <c r="BB37" s="452">
        <v>270.79000000000002</v>
      </c>
      <c r="BC37" s="452">
        <v>315.61</v>
      </c>
      <c r="BD37" s="452">
        <v>261.33</v>
      </c>
      <c r="BE37" s="452">
        <v>159.68</v>
      </c>
      <c r="BF37" s="452">
        <v>68.180000000000007</v>
      </c>
      <c r="BG37" s="452">
        <v>147.07</v>
      </c>
      <c r="BH37" s="452">
        <v>157.16999999999999</v>
      </c>
      <c r="BI37" s="452">
        <v>69.510000000000005</v>
      </c>
      <c r="BJ37" s="452">
        <v>191.82</v>
      </c>
      <c r="BK37" s="452">
        <v>109.45</v>
      </c>
      <c r="BL37" s="452">
        <v>107.17</v>
      </c>
      <c r="BM37" s="452">
        <v>77.12</v>
      </c>
      <c r="BN37" s="452">
        <v>270.79000000000002</v>
      </c>
      <c r="BO37" s="452">
        <v>315.61</v>
      </c>
      <c r="BP37" s="452">
        <v>261.33</v>
      </c>
      <c r="BQ37" s="452">
        <v>159.68</v>
      </c>
      <c r="BR37" s="452">
        <v>68.180000000000007</v>
      </c>
      <c r="BS37" s="452">
        <v>147.07</v>
      </c>
      <c r="BT37" s="452">
        <v>157.16999999999999</v>
      </c>
      <c r="BU37" s="452">
        <v>69.510000000000005</v>
      </c>
      <c r="BV37" s="452">
        <v>191.82</v>
      </c>
      <c r="BW37" s="452">
        <v>109.45</v>
      </c>
      <c r="BX37" s="452">
        <v>107.17</v>
      </c>
      <c r="BY37" s="452">
        <v>77.12</v>
      </c>
      <c r="BZ37" s="452">
        <v>270.79000000000002</v>
      </c>
      <c r="CA37" s="452">
        <v>315.61</v>
      </c>
      <c r="CB37" s="452">
        <v>261.33</v>
      </c>
      <c r="CC37" s="452">
        <v>159.68</v>
      </c>
      <c r="CD37" s="452">
        <v>68.180000000000007</v>
      </c>
      <c r="CE37" s="452">
        <v>147.07</v>
      </c>
      <c r="CF37" s="452">
        <v>157.16999999999999</v>
      </c>
      <c r="CG37" s="452">
        <v>69.510000000000005</v>
      </c>
      <c r="CH37" s="452">
        <v>191.82</v>
      </c>
      <c r="CI37" s="452">
        <v>109.45</v>
      </c>
      <c r="CJ37" s="452">
        <v>107.17</v>
      </c>
      <c r="CK37" s="452">
        <v>77.12</v>
      </c>
      <c r="CL37" s="452">
        <v>270.79000000000002</v>
      </c>
      <c r="CM37" s="452">
        <v>315.61</v>
      </c>
      <c r="CN37" s="452">
        <v>261.33</v>
      </c>
      <c r="CO37" s="452">
        <v>159.68</v>
      </c>
      <c r="CP37" s="452">
        <v>68.180000000000007</v>
      </c>
      <c r="CQ37" s="452">
        <v>147.07</v>
      </c>
      <c r="CR37" s="452">
        <v>157.16999999999999</v>
      </c>
      <c r="CS37" s="452">
        <v>69.510000000000005</v>
      </c>
      <c r="CT37" s="452">
        <v>191.82</v>
      </c>
      <c r="CU37" s="452">
        <v>109.45</v>
      </c>
      <c r="CV37" s="452">
        <v>107.17</v>
      </c>
      <c r="CW37" s="452">
        <v>77.12</v>
      </c>
      <c r="CX37" s="452">
        <v>270.79000000000002</v>
      </c>
      <c r="CY37" s="452">
        <v>315.61</v>
      </c>
      <c r="CZ37" s="452">
        <v>261.33</v>
      </c>
      <c r="DA37" s="452">
        <v>159.68</v>
      </c>
      <c r="DB37" s="452">
        <v>68.180000000000007</v>
      </c>
      <c r="DC37" s="452">
        <v>147.07</v>
      </c>
      <c r="DD37" s="452">
        <v>157.16999999999999</v>
      </c>
      <c r="DE37" s="452">
        <v>69.510000000000005</v>
      </c>
      <c r="DF37" s="452">
        <v>191.82</v>
      </c>
      <c r="DG37" s="452">
        <v>109.45</v>
      </c>
      <c r="DH37" s="452">
        <v>107.17</v>
      </c>
      <c r="DI37" s="452">
        <v>77.12</v>
      </c>
      <c r="DJ37" s="452">
        <v>270.79000000000002</v>
      </c>
      <c r="DK37" s="452">
        <v>315.61</v>
      </c>
      <c r="DL37" s="452">
        <v>261.33</v>
      </c>
      <c r="DM37" s="452">
        <v>159.68</v>
      </c>
      <c r="DN37" s="452">
        <v>68.180000000000007</v>
      </c>
      <c r="DO37" s="452">
        <v>147.07</v>
      </c>
      <c r="DP37" s="452">
        <v>157.16999999999999</v>
      </c>
      <c r="DQ37" s="452">
        <v>69.510000000000005</v>
      </c>
      <c r="DR37" s="452">
        <v>191.82</v>
      </c>
      <c r="DS37" s="452">
        <v>109.45</v>
      </c>
      <c r="DT37" s="452">
        <v>107.17</v>
      </c>
      <c r="DU37" s="452">
        <v>77.12</v>
      </c>
      <c r="DV37" s="452">
        <v>270.79000000000002</v>
      </c>
      <c r="DW37" s="452">
        <v>315.61</v>
      </c>
      <c r="DX37" s="452">
        <v>261.33</v>
      </c>
      <c r="DY37" s="452">
        <v>159.68</v>
      </c>
      <c r="DZ37" s="452">
        <v>68.180000000000007</v>
      </c>
      <c r="EA37" s="452">
        <v>147.07</v>
      </c>
      <c r="EB37" s="452">
        <v>157.16999999999999</v>
      </c>
      <c r="EC37" s="452">
        <v>69.510000000000005</v>
      </c>
      <c r="ED37" s="452">
        <v>191.82</v>
      </c>
      <c r="EE37" s="452">
        <v>109.45</v>
      </c>
      <c r="EF37" s="452">
        <v>107.17</v>
      </c>
      <c r="EG37" s="452">
        <v>77.12</v>
      </c>
      <c r="EH37" s="452">
        <v>270.79000000000002</v>
      </c>
      <c r="EI37" s="452">
        <v>315.61</v>
      </c>
      <c r="EJ37" s="452">
        <v>261.33</v>
      </c>
      <c r="EK37" s="452">
        <v>159.68</v>
      </c>
      <c r="EL37" s="452">
        <v>68.180000000000007</v>
      </c>
      <c r="EM37" s="452">
        <v>147.07</v>
      </c>
      <c r="EN37" s="452">
        <v>157.16999999999999</v>
      </c>
      <c r="EO37" s="452">
        <v>69.510000000000005</v>
      </c>
      <c r="EP37" s="452">
        <v>191.82</v>
      </c>
      <c r="EQ37" s="452">
        <v>109.45</v>
      </c>
      <c r="ER37" s="452">
        <v>107.17</v>
      </c>
      <c r="ES37" s="452">
        <v>77.12</v>
      </c>
      <c r="ET37" s="452">
        <v>270.79000000000002</v>
      </c>
      <c r="EU37" s="452">
        <v>315.61</v>
      </c>
      <c r="EV37" s="452">
        <v>261.33</v>
      </c>
      <c r="EW37" s="452">
        <v>159.68</v>
      </c>
      <c r="EX37" s="452">
        <v>68.180000000000007</v>
      </c>
      <c r="EY37" s="452">
        <v>147.07</v>
      </c>
      <c r="EZ37" s="452">
        <v>157.16999999999999</v>
      </c>
      <c r="FA37" s="452">
        <v>69.510000000000005</v>
      </c>
      <c r="FB37" s="452">
        <v>191.82</v>
      </c>
      <c r="FC37" s="452">
        <v>109.45</v>
      </c>
      <c r="FD37" s="452">
        <v>107.17</v>
      </c>
      <c r="FE37" s="452">
        <v>77.12</v>
      </c>
      <c r="FF37" s="452">
        <v>270.79000000000002</v>
      </c>
      <c r="FG37" s="452">
        <v>315.61</v>
      </c>
      <c r="FH37" s="452">
        <v>261.33</v>
      </c>
      <c r="FI37" s="452">
        <v>159.68</v>
      </c>
      <c r="FJ37" s="452">
        <v>68.180000000000007</v>
      </c>
      <c r="FK37" s="452">
        <v>147.07</v>
      </c>
      <c r="FL37" s="452">
        <v>157.16999999999999</v>
      </c>
      <c r="FM37" s="452">
        <v>69.510000000000005</v>
      </c>
      <c r="FN37" s="452">
        <v>191.82</v>
      </c>
      <c r="FO37" s="452">
        <v>109.45</v>
      </c>
      <c r="FP37" s="452">
        <v>107.17</v>
      </c>
      <c r="FQ37" s="452">
        <v>77.12</v>
      </c>
      <c r="FR37" s="452">
        <v>270.79000000000002</v>
      </c>
      <c r="FS37" s="452">
        <v>315.61</v>
      </c>
      <c r="FT37" s="452">
        <v>261.33</v>
      </c>
      <c r="FU37" s="452">
        <v>159.68</v>
      </c>
      <c r="FV37" s="452">
        <v>68.180000000000007</v>
      </c>
      <c r="FW37" s="452">
        <v>147.07</v>
      </c>
      <c r="FX37" s="452">
        <v>157.16999999999999</v>
      </c>
      <c r="FY37" s="452">
        <v>69.510000000000005</v>
      </c>
      <c r="FZ37" s="452">
        <v>191.82</v>
      </c>
      <c r="GA37" s="452">
        <v>109.45</v>
      </c>
      <c r="GB37" s="452">
        <v>107.17</v>
      </c>
      <c r="GC37" s="452">
        <v>77.12</v>
      </c>
      <c r="GD37" s="452">
        <v>270.79000000000002</v>
      </c>
      <c r="GE37" s="452">
        <v>315.61</v>
      </c>
      <c r="GF37" s="452">
        <v>261.33</v>
      </c>
      <c r="GG37" s="452">
        <v>159.68</v>
      </c>
      <c r="GH37" s="452">
        <v>68.180000000000007</v>
      </c>
      <c r="GI37" s="452">
        <v>147.07</v>
      </c>
      <c r="GJ37" s="452">
        <v>157.16999999999999</v>
      </c>
      <c r="GK37" s="452">
        <v>69.510000000000005</v>
      </c>
      <c r="GL37" s="452">
        <v>191.82</v>
      </c>
      <c r="GM37" s="452">
        <v>109.45</v>
      </c>
      <c r="GN37" s="452">
        <v>107.17</v>
      </c>
      <c r="GO37" s="452">
        <v>77.12</v>
      </c>
      <c r="GP37" s="452">
        <v>270.79000000000002</v>
      </c>
      <c r="GQ37" s="452">
        <v>315.61</v>
      </c>
      <c r="GR37" s="452">
        <v>261.33</v>
      </c>
      <c r="GS37" s="452">
        <v>159.68</v>
      </c>
      <c r="GT37" s="452">
        <v>68.180000000000007</v>
      </c>
      <c r="GU37" s="452">
        <v>147.07</v>
      </c>
      <c r="GV37" s="452">
        <v>157.16999999999999</v>
      </c>
      <c r="GW37" s="452">
        <v>69.510000000000005</v>
      </c>
      <c r="GX37" s="452">
        <v>191.82</v>
      </c>
      <c r="GY37" s="452">
        <v>109.45</v>
      </c>
      <c r="GZ37" s="452">
        <v>107.17</v>
      </c>
      <c r="HA37" s="452">
        <v>77.12</v>
      </c>
      <c r="HB37" s="452">
        <v>270.79000000000002</v>
      </c>
      <c r="HC37" s="452">
        <v>315.61</v>
      </c>
      <c r="HD37" s="452">
        <v>261.33</v>
      </c>
      <c r="HE37" s="452">
        <v>24.83</v>
      </c>
      <c r="HF37" s="452">
        <v>25.02</v>
      </c>
      <c r="HG37" s="452">
        <v>40.49</v>
      </c>
      <c r="HH37" s="452">
        <v>57.62</v>
      </c>
      <c r="HI37" s="452">
        <v>34.6</v>
      </c>
      <c r="HJ37" s="452">
        <v>27.73</v>
      </c>
      <c r="HK37" s="452">
        <v>27.65</v>
      </c>
      <c r="HL37" s="452">
        <v>65.72</v>
      </c>
      <c r="HM37" s="452">
        <v>50.63</v>
      </c>
      <c r="HN37" s="452">
        <v>48.1</v>
      </c>
      <c r="HO37" s="452">
        <v>34.53</v>
      </c>
      <c r="HP37" s="452">
        <v>32.299999999999997</v>
      </c>
      <c r="HQ37" s="452">
        <v>24.83</v>
      </c>
      <c r="HR37" s="452">
        <v>25.02</v>
      </c>
      <c r="HS37" s="452">
        <v>40.49</v>
      </c>
      <c r="HT37" s="452">
        <v>57.62</v>
      </c>
      <c r="HU37" s="452">
        <v>34.6</v>
      </c>
      <c r="HV37" s="452">
        <v>27.73</v>
      </c>
      <c r="HW37" s="452">
        <v>27.65</v>
      </c>
      <c r="HX37" s="452">
        <v>65.72</v>
      </c>
      <c r="HY37" s="452">
        <v>50.63</v>
      </c>
      <c r="HZ37" s="452">
        <v>48.1</v>
      </c>
      <c r="IA37" s="452">
        <v>34.53</v>
      </c>
      <c r="IB37" s="452">
        <v>32.299999999999997</v>
      </c>
      <c r="IC37" s="452">
        <v>24.83</v>
      </c>
      <c r="ID37" s="452">
        <v>25.02</v>
      </c>
      <c r="IE37" s="452">
        <v>40.49</v>
      </c>
      <c r="IF37" s="452">
        <v>57.62</v>
      </c>
      <c r="IG37" s="452">
        <v>34.6</v>
      </c>
      <c r="IH37" s="452">
        <v>27.73</v>
      </c>
      <c r="II37" s="452">
        <v>27.65</v>
      </c>
      <c r="IJ37" s="452">
        <v>65.72</v>
      </c>
      <c r="IK37" s="452">
        <v>50.63</v>
      </c>
      <c r="IL37" s="452">
        <v>48.1</v>
      </c>
      <c r="IM37" s="452">
        <v>34.53</v>
      </c>
      <c r="IN37" s="452">
        <v>32.299999999999997</v>
      </c>
      <c r="IO37" s="452">
        <v>24.83</v>
      </c>
      <c r="IP37" s="452">
        <v>25.02</v>
      </c>
      <c r="IQ37" s="452">
        <v>40.49</v>
      </c>
      <c r="IR37" s="452">
        <v>57.62</v>
      </c>
      <c r="IS37" s="452">
        <v>34.6</v>
      </c>
      <c r="IT37" s="452">
        <v>27.73</v>
      </c>
      <c r="IU37" s="452">
        <v>27.65</v>
      </c>
      <c r="IV37" s="452">
        <v>65.72</v>
      </c>
      <c r="IW37" s="452">
        <v>50.63</v>
      </c>
      <c r="IX37" s="452">
        <v>48.1</v>
      </c>
      <c r="IY37" s="452">
        <v>34.53</v>
      </c>
      <c r="IZ37" s="452">
        <v>32.299999999999997</v>
      </c>
      <c r="JA37" s="452">
        <v>24.83</v>
      </c>
      <c r="JB37" s="452">
        <v>25.02</v>
      </c>
      <c r="JC37" s="452">
        <v>40.49</v>
      </c>
      <c r="JD37" s="452">
        <v>57.62</v>
      </c>
      <c r="JE37" s="452">
        <v>34.6</v>
      </c>
      <c r="JF37" s="452">
        <v>27.73</v>
      </c>
      <c r="JG37" s="452">
        <v>27.65</v>
      </c>
      <c r="JH37" s="452">
        <v>65.72</v>
      </c>
      <c r="JI37" s="452">
        <v>50.63</v>
      </c>
      <c r="JJ37" s="452">
        <v>48.1</v>
      </c>
      <c r="JK37" s="452">
        <v>34.53</v>
      </c>
      <c r="JL37" s="452">
        <v>32.299999999999997</v>
      </c>
      <c r="JM37" s="452">
        <v>24.83</v>
      </c>
      <c r="JN37" s="452">
        <v>25.02</v>
      </c>
      <c r="JO37" s="452">
        <v>40.49</v>
      </c>
      <c r="JP37" s="452">
        <v>57.62</v>
      </c>
      <c r="JQ37" s="452">
        <v>34.6</v>
      </c>
      <c r="JR37" s="452">
        <v>27.73</v>
      </c>
      <c r="JS37" s="452">
        <v>27.65</v>
      </c>
      <c r="JT37" s="452">
        <v>65.72</v>
      </c>
      <c r="JU37" s="452">
        <v>50.63</v>
      </c>
      <c r="JV37" s="452">
        <v>48.1</v>
      </c>
      <c r="JW37" s="452">
        <v>34.53</v>
      </c>
      <c r="JX37" s="452">
        <v>32.299999999999997</v>
      </c>
      <c r="JY37" s="452">
        <v>24.83</v>
      </c>
      <c r="JZ37" s="452">
        <v>25.02</v>
      </c>
      <c r="KA37" s="452">
        <v>40.49</v>
      </c>
      <c r="KB37" s="452">
        <v>57.62</v>
      </c>
      <c r="KC37" s="452">
        <v>34.6</v>
      </c>
      <c r="KD37" s="452">
        <v>27.73</v>
      </c>
      <c r="KE37" s="452">
        <v>27.65</v>
      </c>
      <c r="KF37" s="452">
        <v>65.72</v>
      </c>
      <c r="KG37" s="452">
        <v>50.63</v>
      </c>
      <c r="KH37" s="452">
        <v>48.1</v>
      </c>
      <c r="KI37" s="452">
        <v>34.53</v>
      </c>
      <c r="KJ37" s="452">
        <v>32.299999999999997</v>
      </c>
      <c r="KK37" s="452">
        <v>24.83</v>
      </c>
      <c r="KL37" s="452">
        <v>25.02</v>
      </c>
      <c r="KM37" s="452">
        <v>40.49</v>
      </c>
      <c r="KN37" s="452">
        <v>57.62</v>
      </c>
      <c r="KO37" s="452">
        <v>34.6</v>
      </c>
      <c r="KP37" s="452">
        <v>27.73</v>
      </c>
      <c r="KQ37" s="452">
        <v>27.65</v>
      </c>
      <c r="KR37" s="452">
        <v>65.72</v>
      </c>
      <c r="KS37" s="452">
        <v>50.63</v>
      </c>
      <c r="KT37" s="452">
        <v>48.1</v>
      </c>
      <c r="KU37" s="452">
        <v>34.53</v>
      </c>
      <c r="KV37" s="452">
        <v>32.299999999999997</v>
      </c>
      <c r="KW37" s="452">
        <v>24.83</v>
      </c>
      <c r="KX37" s="452">
        <v>25.02</v>
      </c>
      <c r="KY37" s="452">
        <v>40.49</v>
      </c>
      <c r="KZ37" s="452">
        <v>57.62</v>
      </c>
      <c r="LA37" s="452">
        <v>34.6</v>
      </c>
      <c r="LB37" s="452">
        <v>27.73</v>
      </c>
      <c r="LC37" s="452">
        <v>27.65</v>
      </c>
      <c r="LD37" s="452">
        <v>65.72</v>
      </c>
      <c r="LE37" s="452">
        <v>50.63</v>
      </c>
      <c r="LF37" s="452">
        <v>48.1</v>
      </c>
      <c r="LG37" s="452">
        <v>34.53</v>
      </c>
      <c r="LH37" s="452">
        <v>32.299999999999997</v>
      </c>
      <c r="LI37" s="452">
        <v>24.83</v>
      </c>
      <c r="LJ37" s="452">
        <v>25.02</v>
      </c>
      <c r="LK37" s="452">
        <v>40.49</v>
      </c>
      <c r="LL37" s="452">
        <v>57.62</v>
      </c>
      <c r="LM37" s="452">
        <v>34.6</v>
      </c>
      <c r="LN37" s="452">
        <v>27.73</v>
      </c>
      <c r="LO37" s="452">
        <v>27.65</v>
      </c>
      <c r="LP37" s="452">
        <v>65.72</v>
      </c>
      <c r="LQ37" s="452">
        <v>50.63</v>
      </c>
      <c r="LR37" s="452">
        <v>48.1</v>
      </c>
      <c r="LS37" s="452">
        <v>34.53</v>
      </c>
      <c r="LT37" s="452">
        <v>32.299999999999997</v>
      </c>
      <c r="LU37" s="452">
        <v>24.83</v>
      </c>
      <c r="LV37" s="452">
        <v>25.02</v>
      </c>
      <c r="LW37" s="452">
        <v>40.49</v>
      </c>
      <c r="LX37" s="452">
        <v>57.62</v>
      </c>
      <c r="LY37" s="452">
        <v>34.6</v>
      </c>
      <c r="LZ37" s="452">
        <v>27.73</v>
      </c>
      <c r="MA37" s="452">
        <v>27.65</v>
      </c>
      <c r="MB37" s="452">
        <v>65.72</v>
      </c>
      <c r="MC37" s="452">
        <v>50.63</v>
      </c>
      <c r="MD37" s="452">
        <v>48.1</v>
      </c>
      <c r="ME37" s="452">
        <v>34.53</v>
      </c>
      <c r="MF37" s="452">
        <v>32.299999999999997</v>
      </c>
      <c r="MG37" s="452">
        <v>24.83</v>
      </c>
      <c r="MH37" s="452">
        <v>25.02</v>
      </c>
      <c r="MI37" s="452">
        <v>40.49</v>
      </c>
      <c r="MJ37" s="452">
        <v>57.62</v>
      </c>
      <c r="MK37" s="452">
        <v>34.6</v>
      </c>
      <c r="ML37" s="452">
        <v>27.73</v>
      </c>
      <c r="MM37" s="452">
        <v>27.65</v>
      </c>
      <c r="MN37" s="452">
        <v>65.72</v>
      </c>
      <c r="MO37" s="452">
        <v>50.63</v>
      </c>
      <c r="MP37" s="452">
        <v>48.1</v>
      </c>
      <c r="MQ37" s="452">
        <v>34.53</v>
      </c>
      <c r="MR37" s="452">
        <v>32.299999999999997</v>
      </c>
      <c r="MS37" s="452">
        <v>24.83</v>
      </c>
      <c r="MT37" s="452">
        <v>25.02</v>
      </c>
      <c r="MU37" s="452">
        <v>40.49</v>
      </c>
      <c r="MV37" s="452">
        <v>57.62</v>
      </c>
      <c r="MW37" s="452">
        <v>34.6</v>
      </c>
      <c r="MX37" s="452">
        <v>27.73</v>
      </c>
      <c r="MY37" s="452">
        <v>27.65</v>
      </c>
      <c r="MZ37" s="452">
        <v>65.72</v>
      </c>
      <c r="NA37" s="452">
        <v>50.63</v>
      </c>
      <c r="NB37" s="452">
        <v>48.1</v>
      </c>
      <c r="NC37" s="452">
        <v>34.53</v>
      </c>
      <c r="ND37" s="452">
        <v>32.299999999999997</v>
      </c>
      <c r="NE37" s="452">
        <v>24.83</v>
      </c>
      <c r="NF37" s="452">
        <v>25.02</v>
      </c>
      <c r="NG37" s="452">
        <v>40.49</v>
      </c>
      <c r="NH37" s="452">
        <v>57.62</v>
      </c>
      <c r="NI37" s="452">
        <v>34.6</v>
      </c>
      <c r="NJ37" s="452">
        <v>27.73</v>
      </c>
      <c r="NK37" s="452">
        <v>27.65</v>
      </c>
      <c r="NL37" s="452">
        <v>65.72</v>
      </c>
      <c r="NM37" s="452">
        <v>50.63</v>
      </c>
      <c r="NN37" s="452">
        <v>48.1</v>
      </c>
      <c r="NO37" s="452">
        <v>34.53</v>
      </c>
      <c r="NP37" s="452">
        <v>32.299999999999997</v>
      </c>
      <c r="NQ37" s="452">
        <v>24.83</v>
      </c>
      <c r="NR37" s="452">
        <v>25.02</v>
      </c>
      <c r="NS37" s="452">
        <v>40.49</v>
      </c>
      <c r="NT37" s="452">
        <v>57.62</v>
      </c>
      <c r="NU37" s="452">
        <v>34.6</v>
      </c>
      <c r="NV37" s="452">
        <v>27.73</v>
      </c>
      <c r="NW37" s="452">
        <v>27.65</v>
      </c>
      <c r="NX37" s="452">
        <v>65.72</v>
      </c>
      <c r="NY37" s="452">
        <v>50.63</v>
      </c>
      <c r="NZ37" s="452">
        <v>48.1</v>
      </c>
      <c r="OA37" s="452">
        <v>34.53</v>
      </c>
      <c r="OB37" s="452">
        <v>32.299999999999997</v>
      </c>
    </row>
    <row r="38" spans="1:392" x14ac:dyDescent="0.25">
      <c r="A38" s="436">
        <v>86</v>
      </c>
      <c r="B38" s="436" t="s">
        <v>679</v>
      </c>
      <c r="C38" s="437">
        <v>2</v>
      </c>
      <c r="D38" s="438">
        <v>0</v>
      </c>
      <c r="E38" s="439"/>
      <c r="F38" s="438"/>
      <c r="G38" s="438"/>
      <c r="H38" s="438"/>
      <c r="I38" s="437">
        <v>690</v>
      </c>
      <c r="J38" s="440"/>
      <c r="K38" s="438"/>
      <c r="L38" s="438"/>
      <c r="M38" s="436"/>
      <c r="N38" s="441" t="s">
        <v>391</v>
      </c>
      <c r="O38" s="438"/>
      <c r="AE38" s="449">
        <f t="shared" si="3"/>
        <v>34.75</v>
      </c>
      <c r="AF38" s="450">
        <f t="shared" si="4"/>
        <v>138.85708333333343</v>
      </c>
      <c r="AG38" s="452">
        <v>109.64</v>
      </c>
      <c r="AH38" s="452">
        <v>47.71</v>
      </c>
      <c r="AI38" s="452">
        <v>129.12</v>
      </c>
      <c r="AJ38" s="452">
        <v>148.99</v>
      </c>
      <c r="AK38" s="452">
        <v>35.36</v>
      </c>
      <c r="AL38" s="452">
        <v>233.53</v>
      </c>
      <c r="AM38" s="452">
        <v>211.68</v>
      </c>
      <c r="AN38" s="452">
        <v>307.22000000000003</v>
      </c>
      <c r="AO38" s="452">
        <v>383.57</v>
      </c>
      <c r="AP38" s="452">
        <v>574.71</v>
      </c>
      <c r="AQ38" s="452">
        <v>269.51</v>
      </c>
      <c r="AR38" s="452">
        <v>128.30000000000001</v>
      </c>
      <c r="AS38" s="452">
        <v>109.64</v>
      </c>
      <c r="AT38" s="452">
        <v>47.71</v>
      </c>
      <c r="AU38" s="452">
        <v>129.12</v>
      </c>
      <c r="AV38" s="452">
        <v>148.99</v>
      </c>
      <c r="AW38" s="452">
        <v>35.36</v>
      </c>
      <c r="AX38" s="452">
        <v>233.53</v>
      </c>
      <c r="AY38" s="452">
        <v>211.68</v>
      </c>
      <c r="AZ38" s="452">
        <v>307.22000000000003</v>
      </c>
      <c r="BA38" s="452">
        <v>383.57</v>
      </c>
      <c r="BB38" s="452">
        <v>574.71</v>
      </c>
      <c r="BC38" s="452">
        <v>269.51</v>
      </c>
      <c r="BD38" s="452">
        <v>128.30000000000001</v>
      </c>
      <c r="BE38" s="452">
        <v>109.64</v>
      </c>
      <c r="BF38" s="452">
        <v>47.71</v>
      </c>
      <c r="BG38" s="452">
        <v>129.12</v>
      </c>
      <c r="BH38" s="452">
        <v>148.99</v>
      </c>
      <c r="BI38" s="452">
        <v>35.36</v>
      </c>
      <c r="BJ38" s="452">
        <v>233.53</v>
      </c>
      <c r="BK38" s="452">
        <v>211.68</v>
      </c>
      <c r="BL38" s="452">
        <v>307.22000000000003</v>
      </c>
      <c r="BM38" s="452">
        <v>383.57</v>
      </c>
      <c r="BN38" s="452">
        <v>574.71</v>
      </c>
      <c r="BO38" s="452">
        <v>269.51</v>
      </c>
      <c r="BP38" s="452">
        <v>128.30000000000001</v>
      </c>
      <c r="BQ38" s="452">
        <v>109.64</v>
      </c>
      <c r="BR38" s="452">
        <v>47.71</v>
      </c>
      <c r="BS38" s="452">
        <v>129.12</v>
      </c>
      <c r="BT38" s="452">
        <v>148.99</v>
      </c>
      <c r="BU38" s="452">
        <v>35.36</v>
      </c>
      <c r="BV38" s="452">
        <v>233.53</v>
      </c>
      <c r="BW38" s="452">
        <v>211.68</v>
      </c>
      <c r="BX38" s="452">
        <v>307.22000000000003</v>
      </c>
      <c r="BY38" s="452">
        <v>383.57</v>
      </c>
      <c r="BZ38" s="452">
        <v>574.71</v>
      </c>
      <c r="CA38" s="452">
        <v>269.51</v>
      </c>
      <c r="CB38" s="452">
        <v>128.30000000000001</v>
      </c>
      <c r="CC38" s="452">
        <v>109.64</v>
      </c>
      <c r="CD38" s="452">
        <v>47.71</v>
      </c>
      <c r="CE38" s="452">
        <v>129.12</v>
      </c>
      <c r="CF38" s="452">
        <v>148.99</v>
      </c>
      <c r="CG38" s="452">
        <v>35.36</v>
      </c>
      <c r="CH38" s="452">
        <v>233.53</v>
      </c>
      <c r="CI38" s="452">
        <v>211.68</v>
      </c>
      <c r="CJ38" s="452">
        <v>307.22000000000003</v>
      </c>
      <c r="CK38" s="452">
        <v>383.57</v>
      </c>
      <c r="CL38" s="452">
        <v>574.71</v>
      </c>
      <c r="CM38" s="452">
        <v>269.51</v>
      </c>
      <c r="CN38" s="452">
        <v>128.30000000000001</v>
      </c>
      <c r="CO38" s="452">
        <v>109.64</v>
      </c>
      <c r="CP38" s="452">
        <v>47.71</v>
      </c>
      <c r="CQ38" s="452">
        <v>129.12</v>
      </c>
      <c r="CR38" s="452">
        <v>148.99</v>
      </c>
      <c r="CS38" s="452">
        <v>35.36</v>
      </c>
      <c r="CT38" s="452">
        <v>233.53</v>
      </c>
      <c r="CU38" s="452">
        <v>211.68</v>
      </c>
      <c r="CV38" s="452">
        <v>307.22000000000003</v>
      </c>
      <c r="CW38" s="452">
        <v>383.57</v>
      </c>
      <c r="CX38" s="452">
        <v>574.71</v>
      </c>
      <c r="CY38" s="452">
        <v>269.51</v>
      </c>
      <c r="CZ38" s="452">
        <v>128.30000000000001</v>
      </c>
      <c r="DA38" s="452">
        <v>109.64</v>
      </c>
      <c r="DB38" s="452">
        <v>47.71</v>
      </c>
      <c r="DC38" s="452">
        <v>129.12</v>
      </c>
      <c r="DD38" s="452">
        <v>148.99</v>
      </c>
      <c r="DE38" s="452">
        <v>35.36</v>
      </c>
      <c r="DF38" s="452">
        <v>233.53</v>
      </c>
      <c r="DG38" s="452">
        <v>211.68</v>
      </c>
      <c r="DH38" s="452">
        <v>307.22000000000003</v>
      </c>
      <c r="DI38" s="452">
        <v>383.57</v>
      </c>
      <c r="DJ38" s="452">
        <v>574.71</v>
      </c>
      <c r="DK38" s="452">
        <v>269.51</v>
      </c>
      <c r="DL38" s="452">
        <v>128.30000000000001</v>
      </c>
      <c r="DM38" s="452">
        <v>109.64</v>
      </c>
      <c r="DN38" s="452">
        <v>47.71</v>
      </c>
      <c r="DO38" s="452">
        <v>129.12</v>
      </c>
      <c r="DP38" s="452">
        <v>148.99</v>
      </c>
      <c r="DQ38" s="452">
        <v>35.36</v>
      </c>
      <c r="DR38" s="452">
        <v>233.53</v>
      </c>
      <c r="DS38" s="452">
        <v>211.68</v>
      </c>
      <c r="DT38" s="452">
        <v>307.22000000000003</v>
      </c>
      <c r="DU38" s="452">
        <v>383.57</v>
      </c>
      <c r="DV38" s="452">
        <v>574.71</v>
      </c>
      <c r="DW38" s="452">
        <v>269.51</v>
      </c>
      <c r="DX38" s="452">
        <v>128.30000000000001</v>
      </c>
      <c r="DY38" s="452">
        <v>109.64</v>
      </c>
      <c r="DZ38" s="452">
        <v>47.71</v>
      </c>
      <c r="EA38" s="452">
        <v>129.12</v>
      </c>
      <c r="EB38" s="452">
        <v>148.99</v>
      </c>
      <c r="EC38" s="452">
        <v>35.36</v>
      </c>
      <c r="ED38" s="452">
        <v>233.53</v>
      </c>
      <c r="EE38" s="452">
        <v>211.68</v>
      </c>
      <c r="EF38" s="452">
        <v>307.22000000000003</v>
      </c>
      <c r="EG38" s="452">
        <v>383.57</v>
      </c>
      <c r="EH38" s="452">
        <v>574.71</v>
      </c>
      <c r="EI38" s="452">
        <v>269.51</v>
      </c>
      <c r="EJ38" s="452">
        <v>128.30000000000001</v>
      </c>
      <c r="EK38" s="452">
        <v>109.64</v>
      </c>
      <c r="EL38" s="452">
        <v>47.71</v>
      </c>
      <c r="EM38" s="452">
        <v>129.12</v>
      </c>
      <c r="EN38" s="452">
        <v>148.99</v>
      </c>
      <c r="EO38" s="452">
        <v>35.36</v>
      </c>
      <c r="EP38" s="452">
        <v>233.53</v>
      </c>
      <c r="EQ38" s="452">
        <v>211.68</v>
      </c>
      <c r="ER38" s="452">
        <v>307.22000000000003</v>
      </c>
      <c r="ES38" s="452">
        <v>383.57</v>
      </c>
      <c r="ET38" s="452">
        <v>574.71</v>
      </c>
      <c r="EU38" s="452">
        <v>269.51</v>
      </c>
      <c r="EV38" s="452">
        <v>128.30000000000001</v>
      </c>
      <c r="EW38" s="452">
        <v>109.64</v>
      </c>
      <c r="EX38" s="452">
        <v>47.71</v>
      </c>
      <c r="EY38" s="452">
        <v>129.12</v>
      </c>
      <c r="EZ38" s="452">
        <v>148.99</v>
      </c>
      <c r="FA38" s="452">
        <v>35.36</v>
      </c>
      <c r="FB38" s="452">
        <v>233.53</v>
      </c>
      <c r="FC38" s="452">
        <v>211.68</v>
      </c>
      <c r="FD38" s="452">
        <v>307.22000000000003</v>
      </c>
      <c r="FE38" s="452">
        <v>383.57</v>
      </c>
      <c r="FF38" s="452">
        <v>574.71</v>
      </c>
      <c r="FG38" s="452">
        <v>269.51</v>
      </c>
      <c r="FH38" s="452">
        <v>128.30000000000001</v>
      </c>
      <c r="FI38" s="452">
        <v>109.64</v>
      </c>
      <c r="FJ38" s="452">
        <v>47.71</v>
      </c>
      <c r="FK38" s="452">
        <v>129.12</v>
      </c>
      <c r="FL38" s="452">
        <v>148.99</v>
      </c>
      <c r="FM38" s="452">
        <v>35.36</v>
      </c>
      <c r="FN38" s="452">
        <v>233.53</v>
      </c>
      <c r="FO38" s="452">
        <v>211.68</v>
      </c>
      <c r="FP38" s="452">
        <v>307.22000000000003</v>
      </c>
      <c r="FQ38" s="452">
        <v>383.57</v>
      </c>
      <c r="FR38" s="452">
        <v>574.71</v>
      </c>
      <c r="FS38" s="452">
        <v>269.51</v>
      </c>
      <c r="FT38" s="452">
        <v>128.30000000000001</v>
      </c>
      <c r="FU38" s="452">
        <v>109.64</v>
      </c>
      <c r="FV38" s="452">
        <v>47.71</v>
      </c>
      <c r="FW38" s="452">
        <v>129.12</v>
      </c>
      <c r="FX38" s="452">
        <v>148.99</v>
      </c>
      <c r="FY38" s="452">
        <v>35.36</v>
      </c>
      <c r="FZ38" s="452">
        <v>233.53</v>
      </c>
      <c r="GA38" s="452">
        <v>211.68</v>
      </c>
      <c r="GB38" s="452">
        <v>307.22000000000003</v>
      </c>
      <c r="GC38" s="452">
        <v>383.57</v>
      </c>
      <c r="GD38" s="452">
        <v>574.71</v>
      </c>
      <c r="GE38" s="452">
        <v>269.51</v>
      </c>
      <c r="GF38" s="452">
        <v>128.30000000000001</v>
      </c>
      <c r="GG38" s="452">
        <v>109.64</v>
      </c>
      <c r="GH38" s="452">
        <v>47.71</v>
      </c>
      <c r="GI38" s="452">
        <v>129.12</v>
      </c>
      <c r="GJ38" s="452">
        <v>148.99</v>
      </c>
      <c r="GK38" s="452">
        <v>35.36</v>
      </c>
      <c r="GL38" s="452">
        <v>233.53</v>
      </c>
      <c r="GM38" s="452">
        <v>211.68</v>
      </c>
      <c r="GN38" s="452">
        <v>307.22000000000003</v>
      </c>
      <c r="GO38" s="452">
        <v>383.57</v>
      </c>
      <c r="GP38" s="452">
        <v>574.71</v>
      </c>
      <c r="GQ38" s="452">
        <v>269.51</v>
      </c>
      <c r="GR38" s="452">
        <v>128.30000000000001</v>
      </c>
      <c r="GS38" s="452">
        <v>109.64</v>
      </c>
      <c r="GT38" s="452">
        <v>47.71</v>
      </c>
      <c r="GU38" s="452">
        <v>129.12</v>
      </c>
      <c r="GV38" s="452">
        <v>148.99</v>
      </c>
      <c r="GW38" s="452">
        <v>35.36</v>
      </c>
      <c r="GX38" s="452">
        <v>233.53</v>
      </c>
      <c r="GY38" s="452">
        <v>211.68</v>
      </c>
      <c r="GZ38" s="452">
        <v>307.22000000000003</v>
      </c>
      <c r="HA38" s="452">
        <v>383.57</v>
      </c>
      <c r="HB38" s="452">
        <v>574.71</v>
      </c>
      <c r="HC38" s="452">
        <v>269.51</v>
      </c>
      <c r="HD38" s="452">
        <v>128.30000000000001</v>
      </c>
      <c r="HE38" s="452">
        <v>57.16</v>
      </c>
      <c r="HF38" s="452">
        <v>95.83</v>
      </c>
      <c r="HG38" s="452">
        <v>78.98</v>
      </c>
      <c r="HH38" s="452">
        <v>84.09</v>
      </c>
      <c r="HI38" s="452">
        <v>51.26</v>
      </c>
      <c r="HJ38" s="452">
        <v>39.19</v>
      </c>
      <c r="HK38" s="452">
        <v>34.75</v>
      </c>
      <c r="HL38" s="452">
        <v>69.5</v>
      </c>
      <c r="HM38" s="452">
        <v>59.86</v>
      </c>
      <c r="HN38" s="452">
        <v>77.52</v>
      </c>
      <c r="HO38" s="452">
        <v>49.78</v>
      </c>
      <c r="HP38" s="452">
        <v>55.31</v>
      </c>
      <c r="HQ38" s="452">
        <v>57.16</v>
      </c>
      <c r="HR38" s="452">
        <v>95.83</v>
      </c>
      <c r="HS38" s="452">
        <v>78.98</v>
      </c>
      <c r="HT38" s="452">
        <v>84.09</v>
      </c>
      <c r="HU38" s="452">
        <v>51.26</v>
      </c>
      <c r="HV38" s="452">
        <v>39.19</v>
      </c>
      <c r="HW38" s="452">
        <v>34.75</v>
      </c>
      <c r="HX38" s="452">
        <v>69.5</v>
      </c>
      <c r="HY38" s="452">
        <v>59.86</v>
      </c>
      <c r="HZ38" s="452">
        <v>77.52</v>
      </c>
      <c r="IA38" s="452">
        <v>49.78</v>
      </c>
      <c r="IB38" s="452">
        <v>55.31</v>
      </c>
      <c r="IC38" s="452">
        <v>57.16</v>
      </c>
      <c r="ID38" s="452">
        <v>95.83</v>
      </c>
      <c r="IE38" s="452">
        <v>78.98</v>
      </c>
      <c r="IF38" s="452">
        <v>84.09</v>
      </c>
      <c r="IG38" s="452">
        <v>51.26</v>
      </c>
      <c r="IH38" s="452">
        <v>39.19</v>
      </c>
      <c r="II38" s="452">
        <v>34.75</v>
      </c>
      <c r="IJ38" s="452">
        <v>69.5</v>
      </c>
      <c r="IK38" s="452">
        <v>59.86</v>
      </c>
      <c r="IL38" s="452">
        <v>77.52</v>
      </c>
      <c r="IM38" s="452">
        <v>49.78</v>
      </c>
      <c r="IN38" s="452">
        <v>55.31</v>
      </c>
      <c r="IO38" s="452">
        <v>57.16</v>
      </c>
      <c r="IP38" s="452">
        <v>95.83</v>
      </c>
      <c r="IQ38" s="452">
        <v>78.98</v>
      </c>
      <c r="IR38" s="452">
        <v>84.09</v>
      </c>
      <c r="IS38" s="452">
        <v>51.26</v>
      </c>
      <c r="IT38" s="452">
        <v>39.19</v>
      </c>
      <c r="IU38" s="452">
        <v>34.75</v>
      </c>
      <c r="IV38" s="452">
        <v>69.5</v>
      </c>
      <c r="IW38" s="452">
        <v>59.86</v>
      </c>
      <c r="IX38" s="452">
        <v>77.52</v>
      </c>
      <c r="IY38" s="452">
        <v>49.78</v>
      </c>
      <c r="IZ38" s="452">
        <v>55.31</v>
      </c>
      <c r="JA38" s="452">
        <v>57.16</v>
      </c>
      <c r="JB38" s="452">
        <v>95.83</v>
      </c>
      <c r="JC38" s="452">
        <v>78.98</v>
      </c>
      <c r="JD38" s="452">
        <v>84.09</v>
      </c>
      <c r="JE38" s="452">
        <v>51.26</v>
      </c>
      <c r="JF38" s="452">
        <v>39.19</v>
      </c>
      <c r="JG38" s="452">
        <v>34.75</v>
      </c>
      <c r="JH38" s="452">
        <v>69.5</v>
      </c>
      <c r="JI38" s="452">
        <v>59.86</v>
      </c>
      <c r="JJ38" s="452">
        <v>77.52</v>
      </c>
      <c r="JK38" s="452">
        <v>49.78</v>
      </c>
      <c r="JL38" s="452">
        <v>55.31</v>
      </c>
      <c r="JM38" s="452">
        <v>57.16</v>
      </c>
      <c r="JN38" s="452">
        <v>95.83</v>
      </c>
      <c r="JO38" s="452">
        <v>78.98</v>
      </c>
      <c r="JP38" s="452">
        <v>84.09</v>
      </c>
      <c r="JQ38" s="452">
        <v>51.26</v>
      </c>
      <c r="JR38" s="452">
        <v>39.19</v>
      </c>
      <c r="JS38" s="452">
        <v>34.75</v>
      </c>
      <c r="JT38" s="452">
        <v>69.5</v>
      </c>
      <c r="JU38" s="452">
        <v>59.86</v>
      </c>
      <c r="JV38" s="452">
        <v>77.52</v>
      </c>
      <c r="JW38" s="452">
        <v>49.78</v>
      </c>
      <c r="JX38" s="452">
        <v>55.31</v>
      </c>
      <c r="JY38" s="452">
        <v>57.16</v>
      </c>
      <c r="JZ38" s="452">
        <v>95.83</v>
      </c>
      <c r="KA38" s="452">
        <v>78.98</v>
      </c>
      <c r="KB38" s="452">
        <v>84.09</v>
      </c>
      <c r="KC38" s="452">
        <v>51.26</v>
      </c>
      <c r="KD38" s="452">
        <v>39.19</v>
      </c>
      <c r="KE38" s="452">
        <v>34.75</v>
      </c>
      <c r="KF38" s="452">
        <v>69.5</v>
      </c>
      <c r="KG38" s="452">
        <v>59.86</v>
      </c>
      <c r="KH38" s="452">
        <v>77.52</v>
      </c>
      <c r="KI38" s="452">
        <v>49.78</v>
      </c>
      <c r="KJ38" s="452">
        <v>55.31</v>
      </c>
      <c r="KK38" s="452">
        <v>57.16</v>
      </c>
      <c r="KL38" s="452">
        <v>95.83</v>
      </c>
      <c r="KM38" s="452">
        <v>78.98</v>
      </c>
      <c r="KN38" s="452">
        <v>84.09</v>
      </c>
      <c r="KO38" s="452">
        <v>51.26</v>
      </c>
      <c r="KP38" s="452">
        <v>39.19</v>
      </c>
      <c r="KQ38" s="452">
        <v>34.75</v>
      </c>
      <c r="KR38" s="452">
        <v>69.5</v>
      </c>
      <c r="KS38" s="452">
        <v>59.86</v>
      </c>
      <c r="KT38" s="452">
        <v>77.52</v>
      </c>
      <c r="KU38" s="452">
        <v>49.78</v>
      </c>
      <c r="KV38" s="452">
        <v>55.31</v>
      </c>
      <c r="KW38" s="452">
        <v>57.16</v>
      </c>
      <c r="KX38" s="452">
        <v>95.83</v>
      </c>
      <c r="KY38" s="452">
        <v>78.98</v>
      </c>
      <c r="KZ38" s="452">
        <v>84.09</v>
      </c>
      <c r="LA38" s="452">
        <v>51.26</v>
      </c>
      <c r="LB38" s="452">
        <v>39.19</v>
      </c>
      <c r="LC38" s="452">
        <v>34.75</v>
      </c>
      <c r="LD38" s="452">
        <v>69.5</v>
      </c>
      <c r="LE38" s="452">
        <v>59.86</v>
      </c>
      <c r="LF38" s="452">
        <v>77.52</v>
      </c>
      <c r="LG38" s="452">
        <v>49.78</v>
      </c>
      <c r="LH38" s="452">
        <v>55.31</v>
      </c>
      <c r="LI38" s="452">
        <v>57.16</v>
      </c>
      <c r="LJ38" s="452">
        <v>95.83</v>
      </c>
      <c r="LK38" s="452">
        <v>78.98</v>
      </c>
      <c r="LL38" s="452">
        <v>84.09</v>
      </c>
      <c r="LM38" s="452">
        <v>51.26</v>
      </c>
      <c r="LN38" s="452">
        <v>39.19</v>
      </c>
      <c r="LO38" s="452">
        <v>34.75</v>
      </c>
      <c r="LP38" s="452">
        <v>69.5</v>
      </c>
      <c r="LQ38" s="452">
        <v>59.86</v>
      </c>
      <c r="LR38" s="452">
        <v>77.52</v>
      </c>
      <c r="LS38" s="452">
        <v>49.78</v>
      </c>
      <c r="LT38" s="452">
        <v>55.31</v>
      </c>
      <c r="LU38" s="452">
        <v>57.16</v>
      </c>
      <c r="LV38" s="452">
        <v>95.83</v>
      </c>
      <c r="LW38" s="452">
        <v>78.98</v>
      </c>
      <c r="LX38" s="452">
        <v>84.09</v>
      </c>
      <c r="LY38" s="452">
        <v>51.26</v>
      </c>
      <c r="LZ38" s="452">
        <v>39.19</v>
      </c>
      <c r="MA38" s="452">
        <v>34.75</v>
      </c>
      <c r="MB38" s="452">
        <v>69.5</v>
      </c>
      <c r="MC38" s="452">
        <v>59.86</v>
      </c>
      <c r="MD38" s="452">
        <v>77.52</v>
      </c>
      <c r="ME38" s="452">
        <v>49.78</v>
      </c>
      <c r="MF38" s="452">
        <v>55.31</v>
      </c>
      <c r="MG38" s="452">
        <v>57.16</v>
      </c>
      <c r="MH38" s="452">
        <v>95.83</v>
      </c>
      <c r="MI38" s="452">
        <v>78.98</v>
      </c>
      <c r="MJ38" s="452">
        <v>84.09</v>
      </c>
      <c r="MK38" s="452">
        <v>51.26</v>
      </c>
      <c r="ML38" s="452">
        <v>39.19</v>
      </c>
      <c r="MM38" s="452">
        <v>34.75</v>
      </c>
      <c r="MN38" s="452">
        <v>69.5</v>
      </c>
      <c r="MO38" s="452">
        <v>59.86</v>
      </c>
      <c r="MP38" s="452">
        <v>77.52</v>
      </c>
      <c r="MQ38" s="452">
        <v>49.78</v>
      </c>
      <c r="MR38" s="452">
        <v>55.31</v>
      </c>
      <c r="MS38" s="452">
        <v>57.16</v>
      </c>
      <c r="MT38" s="452">
        <v>95.83</v>
      </c>
      <c r="MU38" s="452">
        <v>78.98</v>
      </c>
      <c r="MV38" s="452">
        <v>84.09</v>
      </c>
      <c r="MW38" s="452">
        <v>51.26</v>
      </c>
      <c r="MX38" s="452">
        <v>39.19</v>
      </c>
      <c r="MY38" s="452">
        <v>34.75</v>
      </c>
      <c r="MZ38" s="452">
        <v>69.5</v>
      </c>
      <c r="NA38" s="452">
        <v>59.86</v>
      </c>
      <c r="NB38" s="452">
        <v>77.52</v>
      </c>
      <c r="NC38" s="452">
        <v>49.78</v>
      </c>
      <c r="ND38" s="452">
        <v>55.31</v>
      </c>
      <c r="NE38" s="452">
        <v>57.16</v>
      </c>
      <c r="NF38" s="452">
        <v>95.83</v>
      </c>
      <c r="NG38" s="452">
        <v>78.98</v>
      </c>
      <c r="NH38" s="452">
        <v>84.09</v>
      </c>
      <c r="NI38" s="452">
        <v>51.26</v>
      </c>
      <c r="NJ38" s="452">
        <v>39.19</v>
      </c>
      <c r="NK38" s="452">
        <v>34.75</v>
      </c>
      <c r="NL38" s="452">
        <v>69.5</v>
      </c>
      <c r="NM38" s="452">
        <v>59.86</v>
      </c>
      <c r="NN38" s="452">
        <v>77.52</v>
      </c>
      <c r="NO38" s="452">
        <v>49.78</v>
      </c>
      <c r="NP38" s="452">
        <v>55.31</v>
      </c>
      <c r="NQ38" s="452">
        <v>57.16</v>
      </c>
      <c r="NR38" s="452">
        <v>95.83</v>
      </c>
      <c r="NS38" s="452">
        <v>78.98</v>
      </c>
      <c r="NT38" s="452">
        <v>84.09</v>
      </c>
      <c r="NU38" s="452">
        <v>51.26</v>
      </c>
      <c r="NV38" s="452">
        <v>39.19</v>
      </c>
      <c r="NW38" s="452">
        <v>34.75</v>
      </c>
      <c r="NX38" s="452">
        <v>69.5</v>
      </c>
      <c r="NY38" s="452">
        <v>59.86</v>
      </c>
      <c r="NZ38" s="452">
        <v>77.52</v>
      </c>
      <c r="OA38" s="452">
        <v>49.78</v>
      </c>
      <c r="OB38" s="452">
        <v>55.31</v>
      </c>
    </row>
    <row r="39" spans="1:392" x14ac:dyDescent="0.25">
      <c r="A39" s="436">
        <v>88</v>
      </c>
      <c r="B39" s="436" t="s">
        <v>680</v>
      </c>
      <c r="C39" s="438">
        <v>2</v>
      </c>
      <c r="D39" s="438">
        <v>0</v>
      </c>
      <c r="E39" s="439"/>
      <c r="F39" s="438"/>
      <c r="G39" s="442"/>
      <c r="H39" s="438"/>
      <c r="I39" s="437">
        <v>141.9</v>
      </c>
      <c r="J39" s="440"/>
      <c r="K39" s="438"/>
      <c r="L39" s="438"/>
      <c r="M39" s="442"/>
      <c r="N39" s="441"/>
      <c r="O39" s="438"/>
      <c r="AE39" s="449">
        <f t="shared" si="3"/>
        <v>10.31</v>
      </c>
      <c r="AF39" s="450">
        <f t="shared" si="4"/>
        <v>34.342916666666781</v>
      </c>
      <c r="AG39" s="453">
        <v>27.31</v>
      </c>
      <c r="AH39" s="453">
        <v>26.72</v>
      </c>
      <c r="AI39" s="453">
        <v>57.18</v>
      </c>
      <c r="AJ39" s="453">
        <v>46.39</v>
      </c>
      <c r="AK39" s="453">
        <v>23.18</v>
      </c>
      <c r="AL39" s="453">
        <v>22.13</v>
      </c>
      <c r="AM39" s="453">
        <v>36.19</v>
      </c>
      <c r="AN39" s="453">
        <v>71.8</v>
      </c>
      <c r="AO39" s="453">
        <v>82.58</v>
      </c>
      <c r="AP39" s="453">
        <v>97.5</v>
      </c>
      <c r="AQ39" s="453">
        <v>70.03</v>
      </c>
      <c r="AR39" s="453">
        <v>35.86</v>
      </c>
      <c r="AS39" s="453">
        <v>27.31</v>
      </c>
      <c r="AT39" s="453">
        <v>26.72</v>
      </c>
      <c r="AU39" s="453">
        <v>57.18</v>
      </c>
      <c r="AV39" s="453">
        <v>46.39</v>
      </c>
      <c r="AW39" s="453">
        <v>23.18</v>
      </c>
      <c r="AX39" s="453">
        <v>22.13</v>
      </c>
      <c r="AY39" s="453">
        <v>36.19</v>
      </c>
      <c r="AZ39" s="453">
        <v>71.8</v>
      </c>
      <c r="BA39" s="453">
        <v>82.58</v>
      </c>
      <c r="BB39" s="453">
        <v>97.5</v>
      </c>
      <c r="BC39" s="453">
        <v>70.03</v>
      </c>
      <c r="BD39" s="453">
        <v>35.86</v>
      </c>
      <c r="BE39" s="453">
        <v>27.31</v>
      </c>
      <c r="BF39" s="453">
        <v>26.72</v>
      </c>
      <c r="BG39" s="453">
        <v>57.18</v>
      </c>
      <c r="BH39" s="453">
        <v>46.39</v>
      </c>
      <c r="BI39" s="453">
        <v>23.18</v>
      </c>
      <c r="BJ39" s="453">
        <v>22.13</v>
      </c>
      <c r="BK39" s="453">
        <v>36.19</v>
      </c>
      <c r="BL39" s="453">
        <v>71.8</v>
      </c>
      <c r="BM39" s="453">
        <v>82.58</v>
      </c>
      <c r="BN39" s="453">
        <v>97.5</v>
      </c>
      <c r="BO39" s="453">
        <v>70.03</v>
      </c>
      <c r="BP39" s="453">
        <v>35.86</v>
      </c>
      <c r="BQ39" s="453">
        <v>27.31</v>
      </c>
      <c r="BR39" s="453">
        <v>26.72</v>
      </c>
      <c r="BS39" s="453">
        <v>57.18</v>
      </c>
      <c r="BT39" s="453">
        <v>46.39</v>
      </c>
      <c r="BU39" s="453">
        <v>23.18</v>
      </c>
      <c r="BV39" s="453">
        <v>22.13</v>
      </c>
      <c r="BW39" s="453">
        <v>36.19</v>
      </c>
      <c r="BX39" s="453">
        <v>71.8</v>
      </c>
      <c r="BY39" s="453">
        <v>82.58</v>
      </c>
      <c r="BZ39" s="453">
        <v>97.5</v>
      </c>
      <c r="CA39" s="453">
        <v>70.03</v>
      </c>
      <c r="CB39" s="453">
        <v>35.86</v>
      </c>
      <c r="CC39" s="453">
        <v>27.31</v>
      </c>
      <c r="CD39" s="453">
        <v>26.72</v>
      </c>
      <c r="CE39" s="453">
        <v>57.18</v>
      </c>
      <c r="CF39" s="453">
        <v>46.39</v>
      </c>
      <c r="CG39" s="453">
        <v>23.18</v>
      </c>
      <c r="CH39" s="453">
        <v>22.13</v>
      </c>
      <c r="CI39" s="453">
        <v>36.19</v>
      </c>
      <c r="CJ39" s="453">
        <v>71.8</v>
      </c>
      <c r="CK39" s="453">
        <v>82.58</v>
      </c>
      <c r="CL39" s="453">
        <v>97.5</v>
      </c>
      <c r="CM39" s="453">
        <v>70.03</v>
      </c>
      <c r="CN39" s="453">
        <v>35.86</v>
      </c>
      <c r="CO39" s="453">
        <v>27.31</v>
      </c>
      <c r="CP39" s="453">
        <v>26.72</v>
      </c>
      <c r="CQ39" s="453">
        <v>57.18</v>
      </c>
      <c r="CR39" s="453">
        <v>46.39</v>
      </c>
      <c r="CS39" s="453">
        <v>23.18</v>
      </c>
      <c r="CT39" s="453">
        <v>22.13</v>
      </c>
      <c r="CU39" s="453">
        <v>36.19</v>
      </c>
      <c r="CV39" s="453">
        <v>71.8</v>
      </c>
      <c r="CW39" s="453">
        <v>82.58</v>
      </c>
      <c r="CX39" s="453">
        <v>97.5</v>
      </c>
      <c r="CY39" s="453">
        <v>70.03</v>
      </c>
      <c r="CZ39" s="453">
        <v>35.86</v>
      </c>
      <c r="DA39" s="453">
        <v>27.31</v>
      </c>
      <c r="DB39" s="453">
        <v>26.72</v>
      </c>
      <c r="DC39" s="453">
        <v>57.18</v>
      </c>
      <c r="DD39" s="453">
        <v>46.39</v>
      </c>
      <c r="DE39" s="453">
        <v>23.18</v>
      </c>
      <c r="DF39" s="453">
        <v>22.13</v>
      </c>
      <c r="DG39" s="453">
        <v>36.19</v>
      </c>
      <c r="DH39" s="453">
        <v>71.8</v>
      </c>
      <c r="DI39" s="453">
        <v>82.58</v>
      </c>
      <c r="DJ39" s="453">
        <v>97.5</v>
      </c>
      <c r="DK39" s="453">
        <v>70.03</v>
      </c>
      <c r="DL39" s="453">
        <v>35.86</v>
      </c>
      <c r="DM39" s="453">
        <v>27.31</v>
      </c>
      <c r="DN39" s="453">
        <v>26.72</v>
      </c>
      <c r="DO39" s="453">
        <v>57.18</v>
      </c>
      <c r="DP39" s="453">
        <v>46.39</v>
      </c>
      <c r="DQ39" s="453">
        <v>23.18</v>
      </c>
      <c r="DR39" s="453">
        <v>22.13</v>
      </c>
      <c r="DS39" s="453">
        <v>36.19</v>
      </c>
      <c r="DT39" s="453">
        <v>71.8</v>
      </c>
      <c r="DU39" s="453">
        <v>82.58</v>
      </c>
      <c r="DV39" s="453">
        <v>97.5</v>
      </c>
      <c r="DW39" s="453">
        <v>70.03</v>
      </c>
      <c r="DX39" s="453">
        <v>35.86</v>
      </c>
      <c r="DY39" s="453">
        <v>27.31</v>
      </c>
      <c r="DZ39" s="453">
        <v>26.72</v>
      </c>
      <c r="EA39" s="453">
        <v>57.18</v>
      </c>
      <c r="EB39" s="453">
        <v>46.39</v>
      </c>
      <c r="EC39" s="453">
        <v>23.18</v>
      </c>
      <c r="ED39" s="453">
        <v>22.13</v>
      </c>
      <c r="EE39" s="453">
        <v>36.19</v>
      </c>
      <c r="EF39" s="453">
        <v>71.8</v>
      </c>
      <c r="EG39" s="453">
        <v>82.58</v>
      </c>
      <c r="EH39" s="453">
        <v>97.5</v>
      </c>
      <c r="EI39" s="453">
        <v>70.03</v>
      </c>
      <c r="EJ39" s="453">
        <v>35.86</v>
      </c>
      <c r="EK39" s="453">
        <v>27.31</v>
      </c>
      <c r="EL39" s="453">
        <v>26.72</v>
      </c>
      <c r="EM39" s="453">
        <v>57.18</v>
      </c>
      <c r="EN39" s="453">
        <v>46.39</v>
      </c>
      <c r="EO39" s="453">
        <v>23.18</v>
      </c>
      <c r="EP39" s="453">
        <v>22.13</v>
      </c>
      <c r="EQ39" s="453">
        <v>36.19</v>
      </c>
      <c r="ER39" s="453">
        <v>71.8</v>
      </c>
      <c r="ES39" s="453">
        <v>82.58</v>
      </c>
      <c r="ET39" s="453">
        <v>97.5</v>
      </c>
      <c r="EU39" s="453">
        <v>70.03</v>
      </c>
      <c r="EV39" s="453">
        <v>35.86</v>
      </c>
      <c r="EW39" s="453">
        <v>27.31</v>
      </c>
      <c r="EX39" s="453">
        <v>26.72</v>
      </c>
      <c r="EY39" s="453">
        <v>57.18</v>
      </c>
      <c r="EZ39" s="453">
        <v>46.39</v>
      </c>
      <c r="FA39" s="453">
        <v>23.18</v>
      </c>
      <c r="FB39" s="453">
        <v>22.13</v>
      </c>
      <c r="FC39" s="453">
        <v>36.19</v>
      </c>
      <c r="FD39" s="453">
        <v>71.8</v>
      </c>
      <c r="FE39" s="453">
        <v>82.58</v>
      </c>
      <c r="FF39" s="453">
        <v>97.5</v>
      </c>
      <c r="FG39" s="453">
        <v>70.03</v>
      </c>
      <c r="FH39" s="453">
        <v>35.86</v>
      </c>
      <c r="FI39" s="453">
        <v>27.31</v>
      </c>
      <c r="FJ39" s="453">
        <v>26.72</v>
      </c>
      <c r="FK39" s="453">
        <v>57.18</v>
      </c>
      <c r="FL39" s="453">
        <v>46.39</v>
      </c>
      <c r="FM39" s="453">
        <v>23.18</v>
      </c>
      <c r="FN39" s="453">
        <v>22.13</v>
      </c>
      <c r="FO39" s="453">
        <v>36.19</v>
      </c>
      <c r="FP39" s="453">
        <v>71.8</v>
      </c>
      <c r="FQ39" s="453">
        <v>82.58</v>
      </c>
      <c r="FR39" s="453">
        <v>97.5</v>
      </c>
      <c r="FS39" s="453">
        <v>70.03</v>
      </c>
      <c r="FT39" s="453">
        <v>35.86</v>
      </c>
      <c r="FU39" s="453">
        <v>27.31</v>
      </c>
      <c r="FV39" s="453">
        <v>26.72</v>
      </c>
      <c r="FW39" s="453">
        <v>57.18</v>
      </c>
      <c r="FX39" s="453">
        <v>46.39</v>
      </c>
      <c r="FY39" s="453">
        <v>23.18</v>
      </c>
      <c r="FZ39" s="453">
        <v>22.13</v>
      </c>
      <c r="GA39" s="453">
        <v>36.19</v>
      </c>
      <c r="GB39" s="453">
        <v>71.8</v>
      </c>
      <c r="GC39" s="453">
        <v>82.58</v>
      </c>
      <c r="GD39" s="453">
        <v>97.5</v>
      </c>
      <c r="GE39" s="453">
        <v>70.03</v>
      </c>
      <c r="GF39" s="453">
        <v>35.86</v>
      </c>
      <c r="GG39" s="453">
        <v>27.31</v>
      </c>
      <c r="GH39" s="453">
        <v>26.72</v>
      </c>
      <c r="GI39" s="453">
        <v>57.18</v>
      </c>
      <c r="GJ39" s="453">
        <v>46.39</v>
      </c>
      <c r="GK39" s="453">
        <v>23.18</v>
      </c>
      <c r="GL39" s="453">
        <v>22.13</v>
      </c>
      <c r="GM39" s="453">
        <v>36.19</v>
      </c>
      <c r="GN39" s="453">
        <v>71.8</v>
      </c>
      <c r="GO39" s="453">
        <v>82.58</v>
      </c>
      <c r="GP39" s="453">
        <v>97.5</v>
      </c>
      <c r="GQ39" s="453">
        <v>70.03</v>
      </c>
      <c r="GR39" s="453">
        <v>35.86</v>
      </c>
      <c r="GS39" s="453">
        <v>27.31</v>
      </c>
      <c r="GT39" s="453">
        <v>26.72</v>
      </c>
      <c r="GU39" s="453">
        <v>57.18</v>
      </c>
      <c r="GV39" s="453">
        <v>46.39</v>
      </c>
      <c r="GW39" s="453">
        <v>23.18</v>
      </c>
      <c r="GX39" s="453">
        <v>22.13</v>
      </c>
      <c r="GY39" s="453">
        <v>36.19</v>
      </c>
      <c r="GZ39" s="453">
        <v>71.8</v>
      </c>
      <c r="HA39" s="453">
        <v>82.58</v>
      </c>
      <c r="HB39" s="453">
        <v>97.5</v>
      </c>
      <c r="HC39" s="453">
        <v>70.03</v>
      </c>
      <c r="HD39" s="453">
        <v>35.86</v>
      </c>
      <c r="HE39" s="452">
        <v>17.43</v>
      </c>
      <c r="HF39" s="452">
        <v>29.12</v>
      </c>
      <c r="HG39" s="452">
        <v>23.86</v>
      </c>
      <c r="HH39" s="452">
        <v>25.35</v>
      </c>
      <c r="HI39" s="452">
        <v>15.67</v>
      </c>
      <c r="HJ39" s="452">
        <v>11.64</v>
      </c>
      <c r="HK39" s="452">
        <v>10.31</v>
      </c>
      <c r="HL39" s="452">
        <v>20.85</v>
      </c>
      <c r="HM39" s="452">
        <v>17.989999999999998</v>
      </c>
      <c r="HN39" s="452">
        <v>23.44</v>
      </c>
      <c r="HO39" s="452">
        <v>15.03</v>
      </c>
      <c r="HP39" s="452">
        <v>16.670000000000002</v>
      </c>
      <c r="HQ39" s="452">
        <v>17.43</v>
      </c>
      <c r="HR39" s="452">
        <v>29.12</v>
      </c>
      <c r="HS39" s="452">
        <v>23.86</v>
      </c>
      <c r="HT39" s="452">
        <v>25.35</v>
      </c>
      <c r="HU39" s="452">
        <v>15.67</v>
      </c>
      <c r="HV39" s="452">
        <v>11.64</v>
      </c>
      <c r="HW39" s="452">
        <v>10.31</v>
      </c>
      <c r="HX39" s="452">
        <v>20.85</v>
      </c>
      <c r="HY39" s="452">
        <v>17.989999999999998</v>
      </c>
      <c r="HZ39" s="452">
        <v>23.44</v>
      </c>
      <c r="IA39" s="452">
        <v>15.03</v>
      </c>
      <c r="IB39" s="452">
        <v>16.670000000000002</v>
      </c>
      <c r="IC39" s="452">
        <v>17.43</v>
      </c>
      <c r="ID39" s="452">
        <v>29.12</v>
      </c>
      <c r="IE39" s="452">
        <v>23.86</v>
      </c>
      <c r="IF39" s="452">
        <v>25.35</v>
      </c>
      <c r="IG39" s="452">
        <v>15.67</v>
      </c>
      <c r="IH39" s="452">
        <v>11.64</v>
      </c>
      <c r="II39" s="452">
        <v>10.31</v>
      </c>
      <c r="IJ39" s="452">
        <v>20.85</v>
      </c>
      <c r="IK39" s="452">
        <v>17.989999999999998</v>
      </c>
      <c r="IL39" s="452">
        <v>23.44</v>
      </c>
      <c r="IM39" s="452">
        <v>15.03</v>
      </c>
      <c r="IN39" s="452">
        <v>16.670000000000002</v>
      </c>
      <c r="IO39" s="452">
        <v>17.43</v>
      </c>
      <c r="IP39" s="452">
        <v>29.12</v>
      </c>
      <c r="IQ39" s="452">
        <v>23.86</v>
      </c>
      <c r="IR39" s="452">
        <v>25.35</v>
      </c>
      <c r="IS39" s="452">
        <v>15.67</v>
      </c>
      <c r="IT39" s="452">
        <v>11.64</v>
      </c>
      <c r="IU39" s="452">
        <v>10.31</v>
      </c>
      <c r="IV39" s="452">
        <v>20.85</v>
      </c>
      <c r="IW39" s="452">
        <v>17.989999999999998</v>
      </c>
      <c r="IX39" s="452">
        <v>23.44</v>
      </c>
      <c r="IY39" s="452">
        <v>15.03</v>
      </c>
      <c r="IZ39" s="452">
        <v>16.670000000000002</v>
      </c>
      <c r="JA39" s="452">
        <v>17.43</v>
      </c>
      <c r="JB39" s="452">
        <v>29.12</v>
      </c>
      <c r="JC39" s="452">
        <v>23.86</v>
      </c>
      <c r="JD39" s="452">
        <v>25.35</v>
      </c>
      <c r="JE39" s="452">
        <v>15.67</v>
      </c>
      <c r="JF39" s="452">
        <v>11.64</v>
      </c>
      <c r="JG39" s="452">
        <v>10.31</v>
      </c>
      <c r="JH39" s="452">
        <v>20.85</v>
      </c>
      <c r="JI39" s="452">
        <v>17.989999999999998</v>
      </c>
      <c r="JJ39" s="452">
        <v>23.44</v>
      </c>
      <c r="JK39" s="452">
        <v>15.03</v>
      </c>
      <c r="JL39" s="452">
        <v>16.670000000000002</v>
      </c>
      <c r="JM39" s="452">
        <v>17.43</v>
      </c>
      <c r="JN39" s="452">
        <v>29.12</v>
      </c>
      <c r="JO39" s="452">
        <v>23.86</v>
      </c>
      <c r="JP39" s="452">
        <v>25.35</v>
      </c>
      <c r="JQ39" s="452">
        <v>15.67</v>
      </c>
      <c r="JR39" s="452">
        <v>11.64</v>
      </c>
      <c r="JS39" s="452">
        <v>10.31</v>
      </c>
      <c r="JT39" s="452">
        <v>20.85</v>
      </c>
      <c r="JU39" s="452">
        <v>17.989999999999998</v>
      </c>
      <c r="JV39" s="452">
        <v>23.44</v>
      </c>
      <c r="JW39" s="452">
        <v>15.03</v>
      </c>
      <c r="JX39" s="452">
        <v>16.670000000000002</v>
      </c>
      <c r="JY39" s="452">
        <v>17.43</v>
      </c>
      <c r="JZ39" s="452">
        <v>29.12</v>
      </c>
      <c r="KA39" s="452">
        <v>23.86</v>
      </c>
      <c r="KB39" s="452">
        <v>25.35</v>
      </c>
      <c r="KC39" s="452">
        <v>15.67</v>
      </c>
      <c r="KD39" s="452">
        <v>11.64</v>
      </c>
      <c r="KE39" s="452">
        <v>10.31</v>
      </c>
      <c r="KF39" s="452">
        <v>20.85</v>
      </c>
      <c r="KG39" s="452">
        <v>17.989999999999998</v>
      </c>
      <c r="KH39" s="452">
        <v>23.44</v>
      </c>
      <c r="KI39" s="452">
        <v>15.03</v>
      </c>
      <c r="KJ39" s="452">
        <v>16.670000000000002</v>
      </c>
      <c r="KK39" s="452">
        <v>17.43</v>
      </c>
      <c r="KL39" s="452">
        <v>29.12</v>
      </c>
      <c r="KM39" s="452">
        <v>23.86</v>
      </c>
      <c r="KN39" s="452">
        <v>25.35</v>
      </c>
      <c r="KO39" s="452">
        <v>15.67</v>
      </c>
      <c r="KP39" s="452">
        <v>11.64</v>
      </c>
      <c r="KQ39" s="452">
        <v>10.31</v>
      </c>
      <c r="KR39" s="452">
        <v>20.85</v>
      </c>
      <c r="KS39" s="452">
        <v>17.989999999999998</v>
      </c>
      <c r="KT39" s="452">
        <v>23.44</v>
      </c>
      <c r="KU39" s="452">
        <v>15.03</v>
      </c>
      <c r="KV39" s="452">
        <v>16.670000000000002</v>
      </c>
      <c r="KW39" s="452">
        <v>17.43</v>
      </c>
      <c r="KX39" s="452">
        <v>29.12</v>
      </c>
      <c r="KY39" s="452">
        <v>23.86</v>
      </c>
      <c r="KZ39" s="452">
        <v>25.35</v>
      </c>
      <c r="LA39" s="452">
        <v>15.67</v>
      </c>
      <c r="LB39" s="452">
        <v>11.64</v>
      </c>
      <c r="LC39" s="452">
        <v>10.31</v>
      </c>
      <c r="LD39" s="452">
        <v>20.85</v>
      </c>
      <c r="LE39" s="452">
        <v>17.989999999999998</v>
      </c>
      <c r="LF39" s="452">
        <v>23.44</v>
      </c>
      <c r="LG39" s="452">
        <v>15.03</v>
      </c>
      <c r="LH39" s="452">
        <v>16.670000000000002</v>
      </c>
      <c r="LI39" s="452">
        <v>17.43</v>
      </c>
      <c r="LJ39" s="452">
        <v>29.12</v>
      </c>
      <c r="LK39" s="452">
        <v>23.86</v>
      </c>
      <c r="LL39" s="452">
        <v>25.35</v>
      </c>
      <c r="LM39" s="452">
        <v>15.67</v>
      </c>
      <c r="LN39" s="452">
        <v>11.64</v>
      </c>
      <c r="LO39" s="452">
        <v>10.31</v>
      </c>
      <c r="LP39" s="452">
        <v>20.85</v>
      </c>
      <c r="LQ39" s="452">
        <v>17.989999999999998</v>
      </c>
      <c r="LR39" s="452">
        <v>23.44</v>
      </c>
      <c r="LS39" s="452">
        <v>15.03</v>
      </c>
      <c r="LT39" s="452">
        <v>16.670000000000002</v>
      </c>
      <c r="LU39" s="452">
        <v>17.43</v>
      </c>
      <c r="LV39" s="452">
        <v>29.12</v>
      </c>
      <c r="LW39" s="452">
        <v>23.86</v>
      </c>
      <c r="LX39" s="452">
        <v>25.35</v>
      </c>
      <c r="LY39" s="452">
        <v>15.67</v>
      </c>
      <c r="LZ39" s="452">
        <v>11.64</v>
      </c>
      <c r="MA39" s="452">
        <v>10.31</v>
      </c>
      <c r="MB39" s="452">
        <v>20.85</v>
      </c>
      <c r="MC39" s="452">
        <v>17.989999999999998</v>
      </c>
      <c r="MD39" s="452">
        <v>23.44</v>
      </c>
      <c r="ME39" s="452">
        <v>15.03</v>
      </c>
      <c r="MF39" s="452">
        <v>16.670000000000002</v>
      </c>
      <c r="MG39" s="452">
        <v>17.43</v>
      </c>
      <c r="MH39" s="452">
        <v>29.12</v>
      </c>
      <c r="MI39" s="452">
        <v>23.86</v>
      </c>
      <c r="MJ39" s="452">
        <v>25.35</v>
      </c>
      <c r="MK39" s="452">
        <v>15.67</v>
      </c>
      <c r="ML39" s="452">
        <v>11.64</v>
      </c>
      <c r="MM39" s="452">
        <v>10.31</v>
      </c>
      <c r="MN39" s="452">
        <v>20.85</v>
      </c>
      <c r="MO39" s="452">
        <v>17.989999999999998</v>
      </c>
      <c r="MP39" s="452">
        <v>23.44</v>
      </c>
      <c r="MQ39" s="452">
        <v>15.03</v>
      </c>
      <c r="MR39" s="452">
        <v>16.670000000000002</v>
      </c>
      <c r="MS39" s="452">
        <v>17.43</v>
      </c>
      <c r="MT39" s="452">
        <v>29.12</v>
      </c>
      <c r="MU39" s="452">
        <v>23.86</v>
      </c>
      <c r="MV39" s="452">
        <v>25.35</v>
      </c>
      <c r="MW39" s="452">
        <v>15.67</v>
      </c>
      <c r="MX39" s="452">
        <v>11.64</v>
      </c>
      <c r="MY39" s="452">
        <v>10.31</v>
      </c>
      <c r="MZ39" s="452">
        <v>20.85</v>
      </c>
      <c r="NA39" s="452">
        <v>17.989999999999998</v>
      </c>
      <c r="NB39" s="452">
        <v>23.44</v>
      </c>
      <c r="NC39" s="452">
        <v>15.03</v>
      </c>
      <c r="ND39" s="452">
        <v>16.670000000000002</v>
      </c>
      <c r="NE39" s="452">
        <v>17.43</v>
      </c>
      <c r="NF39" s="452">
        <v>29.12</v>
      </c>
      <c r="NG39" s="452">
        <v>23.86</v>
      </c>
      <c r="NH39" s="452">
        <v>25.35</v>
      </c>
      <c r="NI39" s="452">
        <v>15.67</v>
      </c>
      <c r="NJ39" s="452">
        <v>11.64</v>
      </c>
      <c r="NK39" s="452">
        <v>10.31</v>
      </c>
      <c r="NL39" s="452">
        <v>20.85</v>
      </c>
      <c r="NM39" s="452">
        <v>17.989999999999998</v>
      </c>
      <c r="NN39" s="452">
        <v>23.44</v>
      </c>
      <c r="NO39" s="452">
        <v>15.03</v>
      </c>
      <c r="NP39" s="452">
        <v>16.670000000000002</v>
      </c>
      <c r="NQ39" s="452">
        <v>17.43</v>
      </c>
      <c r="NR39" s="452">
        <v>29.12</v>
      </c>
      <c r="NS39" s="452">
        <v>23.86</v>
      </c>
      <c r="NT39" s="452">
        <v>25.35</v>
      </c>
      <c r="NU39" s="452">
        <v>15.67</v>
      </c>
      <c r="NV39" s="452">
        <v>11.64</v>
      </c>
      <c r="NW39" s="452">
        <v>10.31</v>
      </c>
      <c r="NX39" s="452">
        <v>20.85</v>
      </c>
      <c r="NY39" s="452">
        <v>17.989999999999998</v>
      </c>
      <c r="NZ39" s="452">
        <v>23.44</v>
      </c>
      <c r="OA39" s="452">
        <v>15.03</v>
      </c>
      <c r="OB39" s="452">
        <v>16.670000000000002</v>
      </c>
    </row>
    <row r="40" spans="1:392" x14ac:dyDescent="0.25">
      <c r="A40" s="436">
        <v>117</v>
      </c>
      <c r="B40" s="436" t="s">
        <v>681</v>
      </c>
      <c r="C40" s="437">
        <v>1</v>
      </c>
      <c r="D40" s="438">
        <v>0</v>
      </c>
      <c r="E40" s="439"/>
      <c r="F40" s="438"/>
      <c r="G40" s="438"/>
      <c r="H40" s="438"/>
      <c r="I40" s="437">
        <v>0</v>
      </c>
      <c r="J40" s="440"/>
      <c r="K40" s="438"/>
      <c r="L40" s="438"/>
      <c r="M40" s="436"/>
      <c r="N40" s="441" t="s">
        <v>391</v>
      </c>
      <c r="O40" s="438"/>
      <c r="AE40" s="449">
        <f t="shared" si="3"/>
        <v>0</v>
      </c>
      <c r="AF40" s="450">
        <f t="shared" si="4"/>
        <v>408.75208333333342</v>
      </c>
      <c r="AG40" s="452">
        <v>0</v>
      </c>
      <c r="AH40" s="452">
        <v>0</v>
      </c>
      <c r="AI40" s="452">
        <v>0</v>
      </c>
      <c r="AJ40" s="452">
        <v>0</v>
      </c>
      <c r="AK40" s="452">
        <v>0</v>
      </c>
      <c r="AL40" s="452">
        <v>0</v>
      </c>
      <c r="AM40" s="452">
        <v>0</v>
      </c>
      <c r="AN40" s="452">
        <v>0</v>
      </c>
      <c r="AO40" s="452">
        <v>0</v>
      </c>
      <c r="AP40" s="452">
        <v>0</v>
      </c>
      <c r="AQ40" s="452">
        <v>0</v>
      </c>
      <c r="AR40" s="452">
        <v>0</v>
      </c>
      <c r="AS40" s="452">
        <v>0</v>
      </c>
      <c r="AT40" s="452">
        <v>0</v>
      </c>
      <c r="AU40" s="452">
        <v>0</v>
      </c>
      <c r="AV40" s="452">
        <v>0</v>
      </c>
      <c r="AW40" s="452">
        <v>0</v>
      </c>
      <c r="AX40" s="452">
        <v>0</v>
      </c>
      <c r="AY40" s="452">
        <v>0</v>
      </c>
      <c r="AZ40" s="452">
        <v>0</v>
      </c>
      <c r="BA40" s="452">
        <v>0</v>
      </c>
      <c r="BB40" s="452">
        <v>0</v>
      </c>
      <c r="BC40" s="452">
        <v>0</v>
      </c>
      <c r="BD40" s="452">
        <v>0</v>
      </c>
      <c r="BE40" s="452">
        <v>0</v>
      </c>
      <c r="BF40" s="452">
        <v>0</v>
      </c>
      <c r="BG40" s="452">
        <v>0</v>
      </c>
      <c r="BH40" s="452">
        <v>0</v>
      </c>
      <c r="BI40" s="452">
        <v>0</v>
      </c>
      <c r="BJ40" s="452">
        <v>0</v>
      </c>
      <c r="BK40" s="452">
        <v>0</v>
      </c>
      <c r="BL40" s="452">
        <v>0</v>
      </c>
      <c r="BM40" s="452">
        <v>0</v>
      </c>
      <c r="BN40" s="452">
        <v>0</v>
      </c>
      <c r="BO40" s="452">
        <v>0</v>
      </c>
      <c r="BP40" s="452">
        <v>0</v>
      </c>
      <c r="BQ40" s="452">
        <v>0</v>
      </c>
      <c r="BR40" s="452">
        <v>0</v>
      </c>
      <c r="BS40" s="452">
        <v>0</v>
      </c>
      <c r="BT40" s="452">
        <v>0</v>
      </c>
      <c r="BU40" s="452">
        <v>0</v>
      </c>
      <c r="BV40" s="452">
        <v>0</v>
      </c>
      <c r="BW40" s="452">
        <v>0</v>
      </c>
      <c r="BX40" s="452">
        <v>0</v>
      </c>
      <c r="BY40" s="452">
        <v>0</v>
      </c>
      <c r="BZ40" s="452">
        <v>0</v>
      </c>
      <c r="CA40" s="452">
        <v>0</v>
      </c>
      <c r="CB40" s="452">
        <v>0</v>
      </c>
      <c r="CC40" s="452">
        <v>0</v>
      </c>
      <c r="CD40" s="452">
        <v>0</v>
      </c>
      <c r="CE40" s="452">
        <v>0</v>
      </c>
      <c r="CF40" s="452">
        <v>0</v>
      </c>
      <c r="CG40" s="452">
        <v>0</v>
      </c>
      <c r="CH40" s="452">
        <v>0</v>
      </c>
      <c r="CI40" s="452">
        <v>0</v>
      </c>
      <c r="CJ40" s="452">
        <v>0</v>
      </c>
      <c r="CK40" s="452">
        <v>0</v>
      </c>
      <c r="CL40" s="452">
        <v>0</v>
      </c>
      <c r="CM40" s="452">
        <v>0</v>
      </c>
      <c r="CN40" s="452">
        <v>0</v>
      </c>
      <c r="CO40" s="452">
        <v>0</v>
      </c>
      <c r="CP40" s="452">
        <v>0</v>
      </c>
      <c r="CQ40" s="452">
        <v>0</v>
      </c>
      <c r="CR40" s="452">
        <v>0</v>
      </c>
      <c r="CS40" s="452">
        <v>0</v>
      </c>
      <c r="CT40" s="452">
        <v>0</v>
      </c>
      <c r="CU40" s="452">
        <v>0</v>
      </c>
      <c r="CV40" s="452">
        <v>0</v>
      </c>
      <c r="CW40" s="452">
        <v>0</v>
      </c>
      <c r="CX40" s="452">
        <v>0</v>
      </c>
      <c r="CY40" s="452">
        <v>0</v>
      </c>
      <c r="CZ40" s="452">
        <v>0</v>
      </c>
      <c r="DA40" s="452">
        <v>0</v>
      </c>
      <c r="DB40" s="452">
        <v>0</v>
      </c>
      <c r="DC40" s="452">
        <v>0</v>
      </c>
      <c r="DD40" s="452">
        <v>0</v>
      </c>
      <c r="DE40" s="452">
        <v>0</v>
      </c>
      <c r="DF40" s="452">
        <v>0</v>
      </c>
      <c r="DG40" s="452">
        <v>0</v>
      </c>
      <c r="DH40" s="452">
        <v>0</v>
      </c>
      <c r="DI40" s="452">
        <v>0</v>
      </c>
      <c r="DJ40" s="452">
        <v>0</v>
      </c>
      <c r="DK40" s="452">
        <v>0</v>
      </c>
      <c r="DL40" s="452">
        <v>0</v>
      </c>
      <c r="DM40" s="452">
        <v>0</v>
      </c>
      <c r="DN40" s="452">
        <v>0</v>
      </c>
      <c r="DO40" s="452">
        <v>0</v>
      </c>
      <c r="DP40" s="452">
        <v>0</v>
      </c>
      <c r="DQ40" s="452">
        <v>0</v>
      </c>
      <c r="DR40" s="452">
        <v>0</v>
      </c>
      <c r="DS40" s="452">
        <v>0</v>
      </c>
      <c r="DT40" s="452">
        <v>0</v>
      </c>
      <c r="DU40" s="452">
        <v>0</v>
      </c>
      <c r="DV40" s="452">
        <v>0</v>
      </c>
      <c r="DW40" s="452">
        <v>0</v>
      </c>
      <c r="DX40" s="452">
        <v>0</v>
      </c>
      <c r="DY40" s="452">
        <v>0</v>
      </c>
      <c r="DZ40" s="452">
        <v>0</v>
      </c>
      <c r="EA40" s="452">
        <v>0</v>
      </c>
      <c r="EB40" s="452">
        <v>0</v>
      </c>
      <c r="EC40" s="452">
        <v>0</v>
      </c>
      <c r="ED40" s="452">
        <v>0</v>
      </c>
      <c r="EE40" s="452">
        <v>0</v>
      </c>
      <c r="EF40" s="452">
        <v>0</v>
      </c>
      <c r="EG40" s="452">
        <v>0</v>
      </c>
      <c r="EH40" s="452">
        <v>0</v>
      </c>
      <c r="EI40" s="452">
        <v>0</v>
      </c>
      <c r="EJ40" s="452">
        <v>0</v>
      </c>
      <c r="EK40" s="452">
        <v>0</v>
      </c>
      <c r="EL40" s="452">
        <v>0</v>
      </c>
      <c r="EM40" s="452">
        <v>0</v>
      </c>
      <c r="EN40" s="452">
        <v>0</v>
      </c>
      <c r="EO40" s="452">
        <v>0</v>
      </c>
      <c r="EP40" s="452">
        <v>0</v>
      </c>
      <c r="EQ40" s="452">
        <v>0</v>
      </c>
      <c r="ER40" s="452">
        <v>0</v>
      </c>
      <c r="ES40" s="452">
        <v>0</v>
      </c>
      <c r="ET40" s="452">
        <v>0</v>
      </c>
      <c r="EU40" s="452">
        <v>0</v>
      </c>
      <c r="EV40" s="452">
        <v>0</v>
      </c>
      <c r="EW40" s="452">
        <v>0</v>
      </c>
      <c r="EX40" s="452">
        <v>0</v>
      </c>
      <c r="EY40" s="452">
        <v>0</v>
      </c>
      <c r="EZ40" s="452">
        <v>0</v>
      </c>
      <c r="FA40" s="452">
        <v>0</v>
      </c>
      <c r="FB40" s="452">
        <v>0</v>
      </c>
      <c r="FC40" s="452">
        <v>0</v>
      </c>
      <c r="FD40" s="452">
        <v>0</v>
      </c>
      <c r="FE40" s="452">
        <v>0</v>
      </c>
      <c r="FF40" s="452">
        <v>0</v>
      </c>
      <c r="FG40" s="452">
        <v>0</v>
      </c>
      <c r="FH40" s="452">
        <v>0</v>
      </c>
      <c r="FI40" s="452">
        <v>0</v>
      </c>
      <c r="FJ40" s="452">
        <v>0</v>
      </c>
      <c r="FK40" s="452">
        <v>0</v>
      </c>
      <c r="FL40" s="452">
        <v>0</v>
      </c>
      <c r="FM40" s="452">
        <v>0</v>
      </c>
      <c r="FN40" s="452">
        <v>0</v>
      </c>
      <c r="FO40" s="452">
        <v>0</v>
      </c>
      <c r="FP40" s="452">
        <v>0</v>
      </c>
      <c r="FQ40" s="452">
        <v>0</v>
      </c>
      <c r="FR40" s="452">
        <v>0</v>
      </c>
      <c r="FS40" s="452">
        <v>0</v>
      </c>
      <c r="FT40" s="452">
        <v>0</v>
      </c>
      <c r="FU40" s="452">
        <v>0</v>
      </c>
      <c r="FV40" s="452">
        <v>0</v>
      </c>
      <c r="FW40" s="452">
        <v>0</v>
      </c>
      <c r="FX40" s="452">
        <v>0</v>
      </c>
      <c r="FY40" s="452">
        <v>0</v>
      </c>
      <c r="FZ40" s="452">
        <v>0</v>
      </c>
      <c r="GA40" s="452">
        <v>0</v>
      </c>
      <c r="GB40" s="452">
        <v>0</v>
      </c>
      <c r="GC40" s="452">
        <v>0</v>
      </c>
      <c r="GD40" s="452">
        <v>0</v>
      </c>
      <c r="GE40" s="452">
        <v>0</v>
      </c>
      <c r="GF40" s="452">
        <v>0</v>
      </c>
      <c r="GG40" s="452">
        <v>0</v>
      </c>
      <c r="GH40" s="452">
        <v>0</v>
      </c>
      <c r="GI40" s="452">
        <v>0</v>
      </c>
      <c r="GJ40" s="452">
        <v>0</v>
      </c>
      <c r="GK40" s="452">
        <v>0</v>
      </c>
      <c r="GL40" s="452">
        <v>0</v>
      </c>
      <c r="GM40" s="452">
        <v>0</v>
      </c>
      <c r="GN40" s="452">
        <v>0</v>
      </c>
      <c r="GO40" s="452">
        <v>0</v>
      </c>
      <c r="GP40" s="452">
        <v>0</v>
      </c>
      <c r="GQ40" s="452">
        <v>0</v>
      </c>
      <c r="GR40" s="452">
        <v>0</v>
      </c>
      <c r="GS40" s="452">
        <v>0</v>
      </c>
      <c r="GT40" s="452">
        <v>0</v>
      </c>
      <c r="GU40" s="452">
        <v>0</v>
      </c>
      <c r="GV40" s="452">
        <v>0</v>
      </c>
      <c r="GW40" s="452">
        <v>0</v>
      </c>
      <c r="GX40" s="452">
        <v>0</v>
      </c>
      <c r="GY40" s="452">
        <v>0</v>
      </c>
      <c r="GZ40" s="452">
        <v>0</v>
      </c>
      <c r="HA40" s="452">
        <v>0</v>
      </c>
      <c r="HB40" s="452">
        <v>0</v>
      </c>
      <c r="HC40" s="452">
        <v>0</v>
      </c>
      <c r="HD40" s="452">
        <v>0</v>
      </c>
      <c r="HE40" s="452">
        <v>590.57000000000005</v>
      </c>
      <c r="HF40" s="452">
        <v>659.03</v>
      </c>
      <c r="HG40" s="452">
        <v>1323.74</v>
      </c>
      <c r="HH40" s="452">
        <v>1351.87</v>
      </c>
      <c r="HI40" s="452">
        <v>900.86</v>
      </c>
      <c r="HJ40" s="452">
        <v>647.96</v>
      </c>
      <c r="HK40" s="452">
        <v>489.46</v>
      </c>
      <c r="HL40" s="452">
        <v>961.99</v>
      </c>
      <c r="HM40" s="452">
        <v>792.23</v>
      </c>
      <c r="HN40" s="452">
        <v>709.56</v>
      </c>
      <c r="HO40" s="452">
        <v>754.2</v>
      </c>
      <c r="HP40" s="452">
        <v>628.58000000000004</v>
      </c>
      <c r="HQ40" s="452">
        <v>590.57000000000005</v>
      </c>
      <c r="HR40" s="452">
        <v>659.03</v>
      </c>
      <c r="HS40" s="452">
        <v>1323.74</v>
      </c>
      <c r="HT40" s="452">
        <v>1351.87</v>
      </c>
      <c r="HU40" s="452">
        <v>900.86</v>
      </c>
      <c r="HV40" s="452">
        <v>647.96</v>
      </c>
      <c r="HW40" s="452">
        <v>489.46</v>
      </c>
      <c r="HX40" s="452">
        <v>961.99</v>
      </c>
      <c r="HY40" s="452">
        <v>792.23</v>
      </c>
      <c r="HZ40" s="452">
        <v>709.56</v>
      </c>
      <c r="IA40" s="452">
        <v>754.2</v>
      </c>
      <c r="IB40" s="452">
        <v>628.58000000000004</v>
      </c>
      <c r="IC40" s="452">
        <v>590.57000000000005</v>
      </c>
      <c r="ID40" s="452">
        <v>659.03</v>
      </c>
      <c r="IE40" s="452">
        <v>1323.74</v>
      </c>
      <c r="IF40" s="452">
        <v>1351.87</v>
      </c>
      <c r="IG40" s="452">
        <v>900.86</v>
      </c>
      <c r="IH40" s="452">
        <v>647.96</v>
      </c>
      <c r="II40" s="452">
        <v>489.46</v>
      </c>
      <c r="IJ40" s="452">
        <v>961.99</v>
      </c>
      <c r="IK40" s="452">
        <v>792.23</v>
      </c>
      <c r="IL40" s="452">
        <v>709.56</v>
      </c>
      <c r="IM40" s="452">
        <v>754.2</v>
      </c>
      <c r="IN40" s="452">
        <v>628.58000000000004</v>
      </c>
      <c r="IO40" s="452">
        <v>590.57000000000005</v>
      </c>
      <c r="IP40" s="452">
        <v>659.03</v>
      </c>
      <c r="IQ40" s="452">
        <v>1323.74</v>
      </c>
      <c r="IR40" s="452">
        <v>1351.87</v>
      </c>
      <c r="IS40" s="452">
        <v>900.86</v>
      </c>
      <c r="IT40" s="452">
        <v>647.96</v>
      </c>
      <c r="IU40" s="452">
        <v>489.46</v>
      </c>
      <c r="IV40" s="452">
        <v>961.99</v>
      </c>
      <c r="IW40" s="452">
        <v>792.23</v>
      </c>
      <c r="IX40" s="452">
        <v>709.56</v>
      </c>
      <c r="IY40" s="452">
        <v>754.2</v>
      </c>
      <c r="IZ40" s="452">
        <v>628.58000000000004</v>
      </c>
      <c r="JA40" s="452">
        <v>590.57000000000005</v>
      </c>
      <c r="JB40" s="452">
        <v>659.03</v>
      </c>
      <c r="JC40" s="452">
        <v>1323.74</v>
      </c>
      <c r="JD40" s="452">
        <v>1351.87</v>
      </c>
      <c r="JE40" s="452">
        <v>900.86</v>
      </c>
      <c r="JF40" s="452">
        <v>647.96</v>
      </c>
      <c r="JG40" s="452">
        <v>489.46</v>
      </c>
      <c r="JH40" s="452">
        <v>961.99</v>
      </c>
      <c r="JI40" s="452">
        <v>792.23</v>
      </c>
      <c r="JJ40" s="452">
        <v>709.56</v>
      </c>
      <c r="JK40" s="452">
        <v>754.2</v>
      </c>
      <c r="JL40" s="452">
        <v>628.58000000000004</v>
      </c>
      <c r="JM40" s="452">
        <v>590.57000000000005</v>
      </c>
      <c r="JN40" s="452">
        <v>659.03</v>
      </c>
      <c r="JO40" s="452">
        <v>1323.74</v>
      </c>
      <c r="JP40" s="452">
        <v>1351.87</v>
      </c>
      <c r="JQ40" s="452">
        <v>900.86</v>
      </c>
      <c r="JR40" s="452">
        <v>647.96</v>
      </c>
      <c r="JS40" s="452">
        <v>489.46</v>
      </c>
      <c r="JT40" s="452">
        <v>961.99</v>
      </c>
      <c r="JU40" s="452">
        <v>792.23</v>
      </c>
      <c r="JV40" s="452">
        <v>709.56</v>
      </c>
      <c r="JW40" s="452">
        <v>754.2</v>
      </c>
      <c r="JX40" s="452">
        <v>628.58000000000004</v>
      </c>
      <c r="JY40" s="452">
        <v>590.57000000000005</v>
      </c>
      <c r="JZ40" s="452">
        <v>659.03</v>
      </c>
      <c r="KA40" s="452">
        <v>1323.74</v>
      </c>
      <c r="KB40" s="452">
        <v>1351.87</v>
      </c>
      <c r="KC40" s="452">
        <v>900.86</v>
      </c>
      <c r="KD40" s="452">
        <v>647.96</v>
      </c>
      <c r="KE40" s="452">
        <v>489.46</v>
      </c>
      <c r="KF40" s="452">
        <v>961.99</v>
      </c>
      <c r="KG40" s="452">
        <v>792.23</v>
      </c>
      <c r="KH40" s="452">
        <v>709.56</v>
      </c>
      <c r="KI40" s="452">
        <v>754.2</v>
      </c>
      <c r="KJ40" s="452">
        <v>628.58000000000004</v>
      </c>
      <c r="KK40" s="452">
        <v>590.57000000000005</v>
      </c>
      <c r="KL40" s="452">
        <v>659.03</v>
      </c>
      <c r="KM40" s="452">
        <v>1323.74</v>
      </c>
      <c r="KN40" s="452">
        <v>1351.87</v>
      </c>
      <c r="KO40" s="452">
        <v>900.86</v>
      </c>
      <c r="KP40" s="452">
        <v>647.96</v>
      </c>
      <c r="KQ40" s="452">
        <v>489.46</v>
      </c>
      <c r="KR40" s="452">
        <v>961.99</v>
      </c>
      <c r="KS40" s="452">
        <v>792.23</v>
      </c>
      <c r="KT40" s="452">
        <v>709.56</v>
      </c>
      <c r="KU40" s="452">
        <v>754.2</v>
      </c>
      <c r="KV40" s="452">
        <v>628.58000000000004</v>
      </c>
      <c r="KW40" s="452">
        <v>590.57000000000005</v>
      </c>
      <c r="KX40" s="452">
        <v>659.03</v>
      </c>
      <c r="KY40" s="452">
        <v>1323.74</v>
      </c>
      <c r="KZ40" s="452">
        <v>1351.87</v>
      </c>
      <c r="LA40" s="452">
        <v>900.86</v>
      </c>
      <c r="LB40" s="452">
        <v>647.96</v>
      </c>
      <c r="LC40" s="452">
        <v>489.46</v>
      </c>
      <c r="LD40" s="452">
        <v>961.99</v>
      </c>
      <c r="LE40" s="452">
        <v>792.23</v>
      </c>
      <c r="LF40" s="452">
        <v>709.56</v>
      </c>
      <c r="LG40" s="452">
        <v>754.2</v>
      </c>
      <c r="LH40" s="452">
        <v>628.58000000000004</v>
      </c>
      <c r="LI40" s="452">
        <v>590.57000000000005</v>
      </c>
      <c r="LJ40" s="452">
        <v>659.03</v>
      </c>
      <c r="LK40" s="452">
        <v>1323.74</v>
      </c>
      <c r="LL40" s="452">
        <v>1351.87</v>
      </c>
      <c r="LM40" s="452">
        <v>900.86</v>
      </c>
      <c r="LN40" s="452">
        <v>647.96</v>
      </c>
      <c r="LO40" s="452">
        <v>489.46</v>
      </c>
      <c r="LP40" s="452">
        <v>961.99</v>
      </c>
      <c r="LQ40" s="452">
        <v>792.23</v>
      </c>
      <c r="LR40" s="452">
        <v>709.56</v>
      </c>
      <c r="LS40" s="452">
        <v>754.2</v>
      </c>
      <c r="LT40" s="452">
        <v>628.58000000000004</v>
      </c>
      <c r="LU40" s="452">
        <v>590.57000000000005</v>
      </c>
      <c r="LV40" s="452">
        <v>659.03</v>
      </c>
      <c r="LW40" s="452">
        <v>1323.74</v>
      </c>
      <c r="LX40" s="452">
        <v>1351.87</v>
      </c>
      <c r="LY40" s="452">
        <v>900.86</v>
      </c>
      <c r="LZ40" s="452">
        <v>647.96</v>
      </c>
      <c r="MA40" s="452">
        <v>489.46</v>
      </c>
      <c r="MB40" s="452">
        <v>961.99</v>
      </c>
      <c r="MC40" s="452">
        <v>792.23</v>
      </c>
      <c r="MD40" s="452">
        <v>709.56</v>
      </c>
      <c r="ME40" s="452">
        <v>754.2</v>
      </c>
      <c r="MF40" s="452">
        <v>628.58000000000004</v>
      </c>
      <c r="MG40" s="452">
        <v>590.57000000000005</v>
      </c>
      <c r="MH40" s="452">
        <v>659.03</v>
      </c>
      <c r="MI40" s="452">
        <v>1323.74</v>
      </c>
      <c r="MJ40" s="452">
        <v>1351.87</v>
      </c>
      <c r="MK40" s="452">
        <v>900.86</v>
      </c>
      <c r="ML40" s="452">
        <v>647.96</v>
      </c>
      <c r="MM40" s="452">
        <v>489.46</v>
      </c>
      <c r="MN40" s="452">
        <v>961.99</v>
      </c>
      <c r="MO40" s="452">
        <v>792.23</v>
      </c>
      <c r="MP40" s="452">
        <v>709.56</v>
      </c>
      <c r="MQ40" s="452">
        <v>754.2</v>
      </c>
      <c r="MR40" s="452">
        <v>628.58000000000004</v>
      </c>
      <c r="MS40" s="452">
        <v>590.57000000000005</v>
      </c>
      <c r="MT40" s="452">
        <v>659.03</v>
      </c>
      <c r="MU40" s="452">
        <v>1323.74</v>
      </c>
      <c r="MV40" s="452">
        <v>1351.87</v>
      </c>
      <c r="MW40" s="452">
        <v>900.86</v>
      </c>
      <c r="MX40" s="452">
        <v>647.96</v>
      </c>
      <c r="MY40" s="452">
        <v>489.46</v>
      </c>
      <c r="MZ40" s="452">
        <v>961.99</v>
      </c>
      <c r="NA40" s="452">
        <v>792.23</v>
      </c>
      <c r="NB40" s="452">
        <v>709.56</v>
      </c>
      <c r="NC40" s="452">
        <v>754.2</v>
      </c>
      <c r="ND40" s="452">
        <v>628.58000000000004</v>
      </c>
      <c r="NE40" s="452">
        <v>590.57000000000005</v>
      </c>
      <c r="NF40" s="452">
        <v>659.03</v>
      </c>
      <c r="NG40" s="452">
        <v>1323.74</v>
      </c>
      <c r="NH40" s="452">
        <v>1351.87</v>
      </c>
      <c r="NI40" s="452">
        <v>900.86</v>
      </c>
      <c r="NJ40" s="452">
        <v>647.96</v>
      </c>
      <c r="NK40" s="452">
        <v>489.46</v>
      </c>
      <c r="NL40" s="452">
        <v>961.99</v>
      </c>
      <c r="NM40" s="452">
        <v>792.23</v>
      </c>
      <c r="NN40" s="452">
        <v>709.56</v>
      </c>
      <c r="NO40" s="452">
        <v>754.2</v>
      </c>
      <c r="NP40" s="452">
        <v>628.58000000000004</v>
      </c>
      <c r="NQ40" s="452">
        <v>590.57000000000005</v>
      </c>
      <c r="NR40" s="452">
        <v>659.03</v>
      </c>
      <c r="NS40" s="452">
        <v>1323.74</v>
      </c>
      <c r="NT40" s="452">
        <v>1351.87</v>
      </c>
      <c r="NU40" s="452">
        <v>900.86</v>
      </c>
      <c r="NV40" s="452">
        <v>647.96</v>
      </c>
      <c r="NW40" s="452">
        <v>489.46</v>
      </c>
      <c r="NX40" s="452">
        <v>961.99</v>
      </c>
      <c r="NY40" s="452">
        <v>792.23</v>
      </c>
      <c r="NZ40" s="452">
        <v>709.56</v>
      </c>
      <c r="OA40" s="452">
        <v>754.2</v>
      </c>
      <c r="OB40" s="452">
        <v>628.58000000000004</v>
      </c>
    </row>
    <row r="41" spans="1:392" x14ac:dyDescent="0.25">
      <c r="A41" s="436">
        <v>118</v>
      </c>
      <c r="B41" s="436" t="s">
        <v>682</v>
      </c>
      <c r="C41" s="437">
        <v>1</v>
      </c>
      <c r="D41" s="438">
        <v>0</v>
      </c>
      <c r="E41" s="439"/>
      <c r="F41" s="438"/>
      <c r="G41" s="438"/>
      <c r="H41" s="438"/>
      <c r="I41" s="437">
        <v>0</v>
      </c>
      <c r="J41" s="440"/>
      <c r="K41" s="438"/>
      <c r="L41" s="438"/>
      <c r="M41" s="436"/>
      <c r="N41" s="441" t="s">
        <v>391</v>
      </c>
      <c r="O41" s="438"/>
      <c r="AE41" s="449">
        <f t="shared" si="3"/>
        <v>0</v>
      </c>
      <c r="AF41" s="450">
        <f t="shared" si="4"/>
        <v>441.82125000000008</v>
      </c>
      <c r="AG41" s="452">
        <v>0</v>
      </c>
      <c r="AH41" s="452">
        <v>0</v>
      </c>
      <c r="AI41" s="452">
        <v>0</v>
      </c>
      <c r="AJ41" s="452">
        <v>0</v>
      </c>
      <c r="AK41" s="452">
        <v>0</v>
      </c>
      <c r="AL41" s="452">
        <v>0</v>
      </c>
      <c r="AM41" s="452">
        <v>0</v>
      </c>
      <c r="AN41" s="452">
        <v>0</v>
      </c>
      <c r="AO41" s="452">
        <v>0</v>
      </c>
      <c r="AP41" s="452">
        <v>0</v>
      </c>
      <c r="AQ41" s="452">
        <v>0</v>
      </c>
      <c r="AR41" s="452">
        <v>0</v>
      </c>
      <c r="AS41" s="452">
        <v>0</v>
      </c>
      <c r="AT41" s="452">
        <v>0</v>
      </c>
      <c r="AU41" s="452">
        <v>0</v>
      </c>
      <c r="AV41" s="452">
        <v>0</v>
      </c>
      <c r="AW41" s="452">
        <v>0</v>
      </c>
      <c r="AX41" s="452">
        <v>0</v>
      </c>
      <c r="AY41" s="452">
        <v>0</v>
      </c>
      <c r="AZ41" s="452">
        <v>0</v>
      </c>
      <c r="BA41" s="452">
        <v>0</v>
      </c>
      <c r="BB41" s="452">
        <v>0</v>
      </c>
      <c r="BC41" s="452">
        <v>0</v>
      </c>
      <c r="BD41" s="452">
        <v>0</v>
      </c>
      <c r="BE41" s="452">
        <v>0</v>
      </c>
      <c r="BF41" s="452">
        <v>0</v>
      </c>
      <c r="BG41" s="452">
        <v>0</v>
      </c>
      <c r="BH41" s="452">
        <v>0</v>
      </c>
      <c r="BI41" s="452">
        <v>0</v>
      </c>
      <c r="BJ41" s="452">
        <v>0</v>
      </c>
      <c r="BK41" s="452">
        <v>0</v>
      </c>
      <c r="BL41" s="452">
        <v>0</v>
      </c>
      <c r="BM41" s="452">
        <v>0</v>
      </c>
      <c r="BN41" s="452">
        <v>0</v>
      </c>
      <c r="BO41" s="452">
        <v>0</v>
      </c>
      <c r="BP41" s="452">
        <v>0</v>
      </c>
      <c r="BQ41" s="452">
        <v>0</v>
      </c>
      <c r="BR41" s="452">
        <v>0</v>
      </c>
      <c r="BS41" s="452">
        <v>0</v>
      </c>
      <c r="BT41" s="452">
        <v>0</v>
      </c>
      <c r="BU41" s="452">
        <v>0</v>
      </c>
      <c r="BV41" s="452">
        <v>0</v>
      </c>
      <c r="BW41" s="452">
        <v>0</v>
      </c>
      <c r="BX41" s="452">
        <v>0</v>
      </c>
      <c r="BY41" s="452">
        <v>0</v>
      </c>
      <c r="BZ41" s="452">
        <v>0</v>
      </c>
      <c r="CA41" s="452">
        <v>0</v>
      </c>
      <c r="CB41" s="452">
        <v>0</v>
      </c>
      <c r="CC41" s="452">
        <v>0</v>
      </c>
      <c r="CD41" s="452">
        <v>0</v>
      </c>
      <c r="CE41" s="452">
        <v>0</v>
      </c>
      <c r="CF41" s="452">
        <v>0</v>
      </c>
      <c r="CG41" s="452">
        <v>0</v>
      </c>
      <c r="CH41" s="452">
        <v>0</v>
      </c>
      <c r="CI41" s="452">
        <v>0</v>
      </c>
      <c r="CJ41" s="452">
        <v>0</v>
      </c>
      <c r="CK41" s="452">
        <v>0</v>
      </c>
      <c r="CL41" s="452">
        <v>0</v>
      </c>
      <c r="CM41" s="452">
        <v>0</v>
      </c>
      <c r="CN41" s="452">
        <v>0</v>
      </c>
      <c r="CO41" s="452">
        <v>0</v>
      </c>
      <c r="CP41" s="452">
        <v>0</v>
      </c>
      <c r="CQ41" s="452">
        <v>0</v>
      </c>
      <c r="CR41" s="452">
        <v>0</v>
      </c>
      <c r="CS41" s="452">
        <v>0</v>
      </c>
      <c r="CT41" s="452">
        <v>0</v>
      </c>
      <c r="CU41" s="452">
        <v>0</v>
      </c>
      <c r="CV41" s="452">
        <v>0</v>
      </c>
      <c r="CW41" s="452">
        <v>0</v>
      </c>
      <c r="CX41" s="452">
        <v>0</v>
      </c>
      <c r="CY41" s="452">
        <v>0</v>
      </c>
      <c r="CZ41" s="452">
        <v>0</v>
      </c>
      <c r="DA41" s="452">
        <v>0</v>
      </c>
      <c r="DB41" s="452">
        <v>0</v>
      </c>
      <c r="DC41" s="452">
        <v>0</v>
      </c>
      <c r="DD41" s="452">
        <v>0</v>
      </c>
      <c r="DE41" s="452">
        <v>0</v>
      </c>
      <c r="DF41" s="452">
        <v>0</v>
      </c>
      <c r="DG41" s="452">
        <v>0</v>
      </c>
      <c r="DH41" s="452">
        <v>0</v>
      </c>
      <c r="DI41" s="452">
        <v>0</v>
      </c>
      <c r="DJ41" s="452">
        <v>0</v>
      </c>
      <c r="DK41" s="452">
        <v>0</v>
      </c>
      <c r="DL41" s="452">
        <v>0</v>
      </c>
      <c r="DM41" s="452">
        <v>0</v>
      </c>
      <c r="DN41" s="452">
        <v>0</v>
      </c>
      <c r="DO41" s="452">
        <v>0</v>
      </c>
      <c r="DP41" s="452">
        <v>0</v>
      </c>
      <c r="DQ41" s="452">
        <v>0</v>
      </c>
      <c r="DR41" s="452">
        <v>0</v>
      </c>
      <c r="DS41" s="452">
        <v>0</v>
      </c>
      <c r="DT41" s="452">
        <v>0</v>
      </c>
      <c r="DU41" s="452">
        <v>0</v>
      </c>
      <c r="DV41" s="452">
        <v>0</v>
      </c>
      <c r="DW41" s="452">
        <v>0</v>
      </c>
      <c r="DX41" s="452">
        <v>0</v>
      </c>
      <c r="DY41" s="452">
        <v>0</v>
      </c>
      <c r="DZ41" s="452">
        <v>0</v>
      </c>
      <c r="EA41" s="452">
        <v>0</v>
      </c>
      <c r="EB41" s="452">
        <v>0</v>
      </c>
      <c r="EC41" s="452">
        <v>0</v>
      </c>
      <c r="ED41" s="452">
        <v>0</v>
      </c>
      <c r="EE41" s="452">
        <v>0</v>
      </c>
      <c r="EF41" s="452">
        <v>0</v>
      </c>
      <c r="EG41" s="452">
        <v>0</v>
      </c>
      <c r="EH41" s="452">
        <v>0</v>
      </c>
      <c r="EI41" s="452">
        <v>0</v>
      </c>
      <c r="EJ41" s="452">
        <v>0</v>
      </c>
      <c r="EK41" s="452">
        <v>0</v>
      </c>
      <c r="EL41" s="452">
        <v>0</v>
      </c>
      <c r="EM41" s="452">
        <v>0</v>
      </c>
      <c r="EN41" s="452">
        <v>0</v>
      </c>
      <c r="EO41" s="452">
        <v>0</v>
      </c>
      <c r="EP41" s="452">
        <v>0</v>
      </c>
      <c r="EQ41" s="452">
        <v>0</v>
      </c>
      <c r="ER41" s="452">
        <v>0</v>
      </c>
      <c r="ES41" s="452">
        <v>0</v>
      </c>
      <c r="ET41" s="452">
        <v>0</v>
      </c>
      <c r="EU41" s="452">
        <v>0</v>
      </c>
      <c r="EV41" s="452">
        <v>0</v>
      </c>
      <c r="EW41" s="452">
        <v>0</v>
      </c>
      <c r="EX41" s="452">
        <v>0</v>
      </c>
      <c r="EY41" s="452">
        <v>0</v>
      </c>
      <c r="EZ41" s="452">
        <v>0</v>
      </c>
      <c r="FA41" s="452">
        <v>0</v>
      </c>
      <c r="FB41" s="452">
        <v>0</v>
      </c>
      <c r="FC41" s="452">
        <v>0</v>
      </c>
      <c r="FD41" s="452">
        <v>0</v>
      </c>
      <c r="FE41" s="452">
        <v>0</v>
      </c>
      <c r="FF41" s="452">
        <v>0</v>
      </c>
      <c r="FG41" s="452">
        <v>0</v>
      </c>
      <c r="FH41" s="452">
        <v>0</v>
      </c>
      <c r="FI41" s="452">
        <v>0</v>
      </c>
      <c r="FJ41" s="452">
        <v>0</v>
      </c>
      <c r="FK41" s="452">
        <v>0</v>
      </c>
      <c r="FL41" s="452">
        <v>0</v>
      </c>
      <c r="FM41" s="452">
        <v>0</v>
      </c>
      <c r="FN41" s="452">
        <v>0</v>
      </c>
      <c r="FO41" s="452">
        <v>0</v>
      </c>
      <c r="FP41" s="452">
        <v>0</v>
      </c>
      <c r="FQ41" s="452">
        <v>0</v>
      </c>
      <c r="FR41" s="452">
        <v>0</v>
      </c>
      <c r="FS41" s="452">
        <v>0</v>
      </c>
      <c r="FT41" s="452">
        <v>0</v>
      </c>
      <c r="FU41" s="452">
        <v>0</v>
      </c>
      <c r="FV41" s="452">
        <v>0</v>
      </c>
      <c r="FW41" s="452">
        <v>0</v>
      </c>
      <c r="FX41" s="452">
        <v>0</v>
      </c>
      <c r="FY41" s="452">
        <v>0</v>
      </c>
      <c r="FZ41" s="452">
        <v>0</v>
      </c>
      <c r="GA41" s="452">
        <v>0</v>
      </c>
      <c r="GB41" s="452">
        <v>0</v>
      </c>
      <c r="GC41" s="452">
        <v>0</v>
      </c>
      <c r="GD41" s="452">
        <v>0</v>
      </c>
      <c r="GE41" s="452">
        <v>0</v>
      </c>
      <c r="GF41" s="452">
        <v>0</v>
      </c>
      <c r="GG41" s="452">
        <v>0</v>
      </c>
      <c r="GH41" s="452">
        <v>0</v>
      </c>
      <c r="GI41" s="452">
        <v>0</v>
      </c>
      <c r="GJ41" s="452">
        <v>0</v>
      </c>
      <c r="GK41" s="452">
        <v>0</v>
      </c>
      <c r="GL41" s="452">
        <v>0</v>
      </c>
      <c r="GM41" s="452">
        <v>0</v>
      </c>
      <c r="GN41" s="452">
        <v>0</v>
      </c>
      <c r="GO41" s="452">
        <v>0</v>
      </c>
      <c r="GP41" s="452">
        <v>0</v>
      </c>
      <c r="GQ41" s="452">
        <v>0</v>
      </c>
      <c r="GR41" s="452">
        <v>0</v>
      </c>
      <c r="GS41" s="452">
        <v>0</v>
      </c>
      <c r="GT41" s="452">
        <v>0</v>
      </c>
      <c r="GU41" s="452">
        <v>0</v>
      </c>
      <c r="GV41" s="452">
        <v>0</v>
      </c>
      <c r="GW41" s="452">
        <v>0</v>
      </c>
      <c r="GX41" s="452">
        <v>0</v>
      </c>
      <c r="GY41" s="452">
        <v>0</v>
      </c>
      <c r="GZ41" s="452">
        <v>0</v>
      </c>
      <c r="HA41" s="452">
        <v>0</v>
      </c>
      <c r="HB41" s="452">
        <v>0</v>
      </c>
      <c r="HC41" s="452">
        <v>0</v>
      </c>
      <c r="HD41" s="452">
        <v>0</v>
      </c>
      <c r="HE41" s="452">
        <v>635.29</v>
      </c>
      <c r="HF41" s="452">
        <v>466.74</v>
      </c>
      <c r="HG41" s="452">
        <v>1336.81</v>
      </c>
      <c r="HH41" s="452">
        <v>1336.81</v>
      </c>
      <c r="HI41" s="452">
        <v>987.55</v>
      </c>
      <c r="HJ41" s="452">
        <v>695.19</v>
      </c>
      <c r="HK41" s="452">
        <v>519.25</v>
      </c>
      <c r="HL41" s="452">
        <v>1242.68</v>
      </c>
      <c r="HM41" s="452">
        <v>976.89</v>
      </c>
      <c r="HN41" s="452">
        <v>800.14</v>
      </c>
      <c r="HO41" s="452">
        <v>912.38</v>
      </c>
      <c r="HP41" s="452">
        <v>693.98</v>
      </c>
      <c r="HQ41" s="452">
        <v>635.29</v>
      </c>
      <c r="HR41" s="452">
        <v>466.74</v>
      </c>
      <c r="HS41" s="452">
        <v>1336.81</v>
      </c>
      <c r="HT41" s="452">
        <v>1336.81</v>
      </c>
      <c r="HU41" s="452">
        <v>987.55</v>
      </c>
      <c r="HV41" s="452">
        <v>695.19</v>
      </c>
      <c r="HW41" s="452">
        <v>519.25</v>
      </c>
      <c r="HX41" s="452">
        <v>1242.68</v>
      </c>
      <c r="HY41" s="452">
        <v>976.89</v>
      </c>
      <c r="HZ41" s="452">
        <v>800.14</v>
      </c>
      <c r="IA41" s="452">
        <v>912.38</v>
      </c>
      <c r="IB41" s="452">
        <v>693.98</v>
      </c>
      <c r="IC41" s="452">
        <v>635.29</v>
      </c>
      <c r="ID41" s="452">
        <v>466.74</v>
      </c>
      <c r="IE41" s="452">
        <v>1336.81</v>
      </c>
      <c r="IF41" s="452">
        <v>1336.81</v>
      </c>
      <c r="IG41" s="452">
        <v>987.55</v>
      </c>
      <c r="IH41" s="452">
        <v>695.19</v>
      </c>
      <c r="II41" s="452">
        <v>519.25</v>
      </c>
      <c r="IJ41" s="452">
        <v>1242.68</v>
      </c>
      <c r="IK41" s="452">
        <v>976.89</v>
      </c>
      <c r="IL41" s="452">
        <v>800.14</v>
      </c>
      <c r="IM41" s="452">
        <v>912.38</v>
      </c>
      <c r="IN41" s="452">
        <v>693.98</v>
      </c>
      <c r="IO41" s="452">
        <v>635.29</v>
      </c>
      <c r="IP41" s="452">
        <v>466.74</v>
      </c>
      <c r="IQ41" s="452">
        <v>1336.81</v>
      </c>
      <c r="IR41" s="452">
        <v>1336.81</v>
      </c>
      <c r="IS41" s="452">
        <v>987.55</v>
      </c>
      <c r="IT41" s="452">
        <v>695.19</v>
      </c>
      <c r="IU41" s="452">
        <v>519.25</v>
      </c>
      <c r="IV41" s="452">
        <v>1242.68</v>
      </c>
      <c r="IW41" s="452">
        <v>976.89</v>
      </c>
      <c r="IX41" s="452">
        <v>800.14</v>
      </c>
      <c r="IY41" s="452">
        <v>912.38</v>
      </c>
      <c r="IZ41" s="452">
        <v>693.98</v>
      </c>
      <c r="JA41" s="452">
        <v>635.29</v>
      </c>
      <c r="JB41" s="452">
        <v>466.74</v>
      </c>
      <c r="JC41" s="452">
        <v>1336.81</v>
      </c>
      <c r="JD41" s="452">
        <v>1336.81</v>
      </c>
      <c r="JE41" s="452">
        <v>987.55</v>
      </c>
      <c r="JF41" s="452">
        <v>695.19</v>
      </c>
      <c r="JG41" s="452">
        <v>519.25</v>
      </c>
      <c r="JH41" s="452">
        <v>1242.68</v>
      </c>
      <c r="JI41" s="452">
        <v>976.89</v>
      </c>
      <c r="JJ41" s="452">
        <v>800.14</v>
      </c>
      <c r="JK41" s="452">
        <v>912.38</v>
      </c>
      <c r="JL41" s="452">
        <v>693.98</v>
      </c>
      <c r="JM41" s="452">
        <v>635.29</v>
      </c>
      <c r="JN41" s="452">
        <v>466.74</v>
      </c>
      <c r="JO41" s="452">
        <v>1336.81</v>
      </c>
      <c r="JP41" s="452">
        <v>1336.81</v>
      </c>
      <c r="JQ41" s="452">
        <v>987.55</v>
      </c>
      <c r="JR41" s="452">
        <v>695.19</v>
      </c>
      <c r="JS41" s="452">
        <v>519.25</v>
      </c>
      <c r="JT41" s="452">
        <v>1242.68</v>
      </c>
      <c r="JU41" s="452">
        <v>976.89</v>
      </c>
      <c r="JV41" s="452">
        <v>800.14</v>
      </c>
      <c r="JW41" s="452">
        <v>912.38</v>
      </c>
      <c r="JX41" s="452">
        <v>693.98</v>
      </c>
      <c r="JY41" s="452">
        <v>635.29</v>
      </c>
      <c r="JZ41" s="452">
        <v>466.74</v>
      </c>
      <c r="KA41" s="452">
        <v>1336.81</v>
      </c>
      <c r="KB41" s="452">
        <v>1336.81</v>
      </c>
      <c r="KC41" s="452">
        <v>987.55</v>
      </c>
      <c r="KD41" s="452">
        <v>695.19</v>
      </c>
      <c r="KE41" s="452">
        <v>519.25</v>
      </c>
      <c r="KF41" s="452">
        <v>1242.68</v>
      </c>
      <c r="KG41" s="452">
        <v>976.89</v>
      </c>
      <c r="KH41" s="452">
        <v>800.14</v>
      </c>
      <c r="KI41" s="452">
        <v>912.38</v>
      </c>
      <c r="KJ41" s="452">
        <v>693.98</v>
      </c>
      <c r="KK41" s="452">
        <v>635.29</v>
      </c>
      <c r="KL41" s="452">
        <v>466.74</v>
      </c>
      <c r="KM41" s="452">
        <v>1336.81</v>
      </c>
      <c r="KN41" s="452">
        <v>1336.81</v>
      </c>
      <c r="KO41" s="452">
        <v>987.55</v>
      </c>
      <c r="KP41" s="452">
        <v>695.19</v>
      </c>
      <c r="KQ41" s="452">
        <v>519.25</v>
      </c>
      <c r="KR41" s="452">
        <v>1242.68</v>
      </c>
      <c r="KS41" s="452">
        <v>976.89</v>
      </c>
      <c r="KT41" s="452">
        <v>800.14</v>
      </c>
      <c r="KU41" s="452">
        <v>912.38</v>
      </c>
      <c r="KV41" s="452">
        <v>693.98</v>
      </c>
      <c r="KW41" s="452">
        <v>635.29</v>
      </c>
      <c r="KX41" s="452">
        <v>466.74</v>
      </c>
      <c r="KY41" s="452">
        <v>1336.81</v>
      </c>
      <c r="KZ41" s="452">
        <v>1336.81</v>
      </c>
      <c r="LA41" s="452">
        <v>987.55</v>
      </c>
      <c r="LB41" s="452">
        <v>695.19</v>
      </c>
      <c r="LC41" s="452">
        <v>519.25</v>
      </c>
      <c r="LD41" s="452">
        <v>1242.68</v>
      </c>
      <c r="LE41" s="452">
        <v>976.89</v>
      </c>
      <c r="LF41" s="452">
        <v>800.14</v>
      </c>
      <c r="LG41" s="452">
        <v>912.38</v>
      </c>
      <c r="LH41" s="452">
        <v>693.98</v>
      </c>
      <c r="LI41" s="452">
        <v>635.29</v>
      </c>
      <c r="LJ41" s="452">
        <v>466.74</v>
      </c>
      <c r="LK41" s="452">
        <v>1336.81</v>
      </c>
      <c r="LL41" s="452">
        <v>1336.81</v>
      </c>
      <c r="LM41" s="452">
        <v>987.55</v>
      </c>
      <c r="LN41" s="452">
        <v>695.19</v>
      </c>
      <c r="LO41" s="452">
        <v>519.25</v>
      </c>
      <c r="LP41" s="452">
        <v>1242.68</v>
      </c>
      <c r="LQ41" s="452">
        <v>976.89</v>
      </c>
      <c r="LR41" s="452">
        <v>800.14</v>
      </c>
      <c r="LS41" s="452">
        <v>912.38</v>
      </c>
      <c r="LT41" s="452">
        <v>693.98</v>
      </c>
      <c r="LU41" s="452">
        <v>635.29</v>
      </c>
      <c r="LV41" s="452">
        <v>466.74</v>
      </c>
      <c r="LW41" s="452">
        <v>1336.81</v>
      </c>
      <c r="LX41" s="452">
        <v>1336.81</v>
      </c>
      <c r="LY41" s="452">
        <v>987.55</v>
      </c>
      <c r="LZ41" s="452">
        <v>695.19</v>
      </c>
      <c r="MA41" s="452">
        <v>519.25</v>
      </c>
      <c r="MB41" s="452">
        <v>1242.68</v>
      </c>
      <c r="MC41" s="452">
        <v>976.89</v>
      </c>
      <c r="MD41" s="452">
        <v>800.14</v>
      </c>
      <c r="ME41" s="452">
        <v>912.38</v>
      </c>
      <c r="MF41" s="452">
        <v>693.98</v>
      </c>
      <c r="MG41" s="452">
        <v>635.29</v>
      </c>
      <c r="MH41" s="452">
        <v>466.74</v>
      </c>
      <c r="MI41" s="452">
        <v>1336.81</v>
      </c>
      <c r="MJ41" s="452">
        <v>1336.81</v>
      </c>
      <c r="MK41" s="452">
        <v>987.55</v>
      </c>
      <c r="ML41" s="452">
        <v>695.19</v>
      </c>
      <c r="MM41" s="452">
        <v>519.25</v>
      </c>
      <c r="MN41" s="452">
        <v>1242.68</v>
      </c>
      <c r="MO41" s="452">
        <v>976.89</v>
      </c>
      <c r="MP41" s="452">
        <v>800.14</v>
      </c>
      <c r="MQ41" s="452">
        <v>912.38</v>
      </c>
      <c r="MR41" s="452">
        <v>693.98</v>
      </c>
      <c r="MS41" s="452">
        <v>635.29</v>
      </c>
      <c r="MT41" s="452">
        <v>466.74</v>
      </c>
      <c r="MU41" s="452">
        <v>1336.81</v>
      </c>
      <c r="MV41" s="452">
        <v>1336.81</v>
      </c>
      <c r="MW41" s="452">
        <v>987.55</v>
      </c>
      <c r="MX41" s="452">
        <v>695.19</v>
      </c>
      <c r="MY41" s="452">
        <v>519.25</v>
      </c>
      <c r="MZ41" s="452">
        <v>1242.68</v>
      </c>
      <c r="NA41" s="452">
        <v>976.89</v>
      </c>
      <c r="NB41" s="452">
        <v>800.14</v>
      </c>
      <c r="NC41" s="452">
        <v>912.38</v>
      </c>
      <c r="ND41" s="452">
        <v>693.98</v>
      </c>
      <c r="NE41" s="452">
        <v>635.29</v>
      </c>
      <c r="NF41" s="452">
        <v>466.74</v>
      </c>
      <c r="NG41" s="452">
        <v>1336.81</v>
      </c>
      <c r="NH41" s="452">
        <v>1336.81</v>
      </c>
      <c r="NI41" s="452">
        <v>987.55</v>
      </c>
      <c r="NJ41" s="452">
        <v>695.19</v>
      </c>
      <c r="NK41" s="452">
        <v>519.25</v>
      </c>
      <c r="NL41" s="452">
        <v>1242.68</v>
      </c>
      <c r="NM41" s="452">
        <v>976.89</v>
      </c>
      <c r="NN41" s="452">
        <v>800.14</v>
      </c>
      <c r="NO41" s="452">
        <v>912.38</v>
      </c>
      <c r="NP41" s="452">
        <v>693.98</v>
      </c>
      <c r="NQ41" s="452">
        <v>635.29</v>
      </c>
      <c r="NR41" s="452">
        <v>466.74</v>
      </c>
      <c r="NS41" s="452">
        <v>1336.81</v>
      </c>
      <c r="NT41" s="452">
        <v>1336.81</v>
      </c>
      <c r="NU41" s="452">
        <v>987.55</v>
      </c>
      <c r="NV41" s="452">
        <v>695.19</v>
      </c>
      <c r="NW41" s="452">
        <v>519.25</v>
      </c>
      <c r="NX41" s="452">
        <v>1242.68</v>
      </c>
      <c r="NY41" s="452">
        <v>976.89</v>
      </c>
      <c r="NZ41" s="452">
        <v>800.14</v>
      </c>
      <c r="OA41" s="452">
        <v>912.38</v>
      </c>
      <c r="OB41" s="452">
        <v>693.98</v>
      </c>
    </row>
    <row r="42" spans="1:392" x14ac:dyDescent="0.25">
      <c r="A42" s="436">
        <v>119</v>
      </c>
      <c r="B42" s="436" t="s">
        <v>683</v>
      </c>
      <c r="C42" s="437">
        <v>1</v>
      </c>
      <c r="D42" s="438">
        <v>0</v>
      </c>
      <c r="E42" s="439"/>
      <c r="F42" s="438"/>
      <c r="G42" s="438"/>
      <c r="H42" s="438"/>
      <c r="I42" s="437">
        <v>889</v>
      </c>
      <c r="J42" s="440"/>
      <c r="K42" s="438"/>
      <c r="L42" s="438"/>
      <c r="M42" s="436"/>
      <c r="N42" s="441" t="s">
        <v>391</v>
      </c>
      <c r="O42" s="438"/>
      <c r="AE42" s="449">
        <f t="shared" si="3"/>
        <v>15.25</v>
      </c>
      <c r="AF42" s="450">
        <f t="shared" si="4"/>
        <v>87.479583333333423</v>
      </c>
      <c r="AG42" s="452">
        <v>79.150000000000006</v>
      </c>
      <c r="AH42" s="452">
        <v>121.69</v>
      </c>
      <c r="AI42" s="452">
        <v>45.23</v>
      </c>
      <c r="AJ42" s="452">
        <v>79.150000000000006</v>
      </c>
      <c r="AK42" s="452">
        <v>67.84</v>
      </c>
      <c r="AL42" s="452">
        <v>89.44</v>
      </c>
      <c r="AM42" s="452">
        <v>153.62</v>
      </c>
      <c r="AN42" s="452">
        <v>315.70999999999998</v>
      </c>
      <c r="AO42" s="452">
        <v>265.06</v>
      </c>
      <c r="AP42" s="452">
        <v>190.41</v>
      </c>
      <c r="AQ42" s="452">
        <v>240.11</v>
      </c>
      <c r="AR42" s="452">
        <v>45.23</v>
      </c>
      <c r="AS42" s="452">
        <v>79.150000000000006</v>
      </c>
      <c r="AT42" s="452">
        <v>121.69</v>
      </c>
      <c r="AU42" s="452">
        <v>45.23</v>
      </c>
      <c r="AV42" s="452">
        <v>79.150000000000006</v>
      </c>
      <c r="AW42" s="452">
        <v>67.84</v>
      </c>
      <c r="AX42" s="452">
        <v>89.44</v>
      </c>
      <c r="AY42" s="452">
        <v>153.62</v>
      </c>
      <c r="AZ42" s="452">
        <v>315.70999999999998</v>
      </c>
      <c r="BA42" s="452">
        <v>265.06</v>
      </c>
      <c r="BB42" s="452">
        <v>190.41</v>
      </c>
      <c r="BC42" s="452">
        <v>240.11</v>
      </c>
      <c r="BD42" s="452">
        <v>45.23</v>
      </c>
      <c r="BE42" s="452">
        <v>79.150000000000006</v>
      </c>
      <c r="BF42" s="452">
        <v>121.69</v>
      </c>
      <c r="BG42" s="452">
        <v>45.23</v>
      </c>
      <c r="BH42" s="452">
        <v>79.150000000000006</v>
      </c>
      <c r="BI42" s="452">
        <v>67.84</v>
      </c>
      <c r="BJ42" s="452">
        <v>89.44</v>
      </c>
      <c r="BK42" s="452">
        <v>153.62</v>
      </c>
      <c r="BL42" s="452">
        <v>315.70999999999998</v>
      </c>
      <c r="BM42" s="452">
        <v>265.06</v>
      </c>
      <c r="BN42" s="452">
        <v>190.41</v>
      </c>
      <c r="BO42" s="452">
        <v>240.11</v>
      </c>
      <c r="BP42" s="452">
        <v>45.23</v>
      </c>
      <c r="BQ42" s="452">
        <v>79.150000000000006</v>
      </c>
      <c r="BR42" s="452">
        <v>121.69</v>
      </c>
      <c r="BS42" s="452">
        <v>45.23</v>
      </c>
      <c r="BT42" s="452">
        <v>79.150000000000006</v>
      </c>
      <c r="BU42" s="452">
        <v>67.84</v>
      </c>
      <c r="BV42" s="452">
        <v>89.44</v>
      </c>
      <c r="BW42" s="452">
        <v>153.62</v>
      </c>
      <c r="BX42" s="452">
        <v>315.70999999999998</v>
      </c>
      <c r="BY42" s="452">
        <v>265.06</v>
      </c>
      <c r="BZ42" s="452">
        <v>190.41</v>
      </c>
      <c r="CA42" s="452">
        <v>240.11</v>
      </c>
      <c r="CB42" s="452">
        <v>45.23</v>
      </c>
      <c r="CC42" s="452">
        <v>79.150000000000006</v>
      </c>
      <c r="CD42" s="452">
        <v>121.69</v>
      </c>
      <c r="CE42" s="452">
        <v>45.23</v>
      </c>
      <c r="CF42" s="452">
        <v>79.150000000000006</v>
      </c>
      <c r="CG42" s="452">
        <v>67.84</v>
      </c>
      <c r="CH42" s="452">
        <v>89.44</v>
      </c>
      <c r="CI42" s="452">
        <v>153.62</v>
      </c>
      <c r="CJ42" s="452">
        <v>315.70999999999998</v>
      </c>
      <c r="CK42" s="452">
        <v>265.06</v>
      </c>
      <c r="CL42" s="452">
        <v>190.41</v>
      </c>
      <c r="CM42" s="452">
        <v>240.11</v>
      </c>
      <c r="CN42" s="452">
        <v>45.23</v>
      </c>
      <c r="CO42" s="452">
        <v>79.150000000000006</v>
      </c>
      <c r="CP42" s="452">
        <v>121.69</v>
      </c>
      <c r="CQ42" s="452">
        <v>45.23</v>
      </c>
      <c r="CR42" s="452">
        <v>79.150000000000006</v>
      </c>
      <c r="CS42" s="452">
        <v>67.84</v>
      </c>
      <c r="CT42" s="452">
        <v>89.44</v>
      </c>
      <c r="CU42" s="452">
        <v>153.62</v>
      </c>
      <c r="CV42" s="452">
        <v>315.70999999999998</v>
      </c>
      <c r="CW42" s="452">
        <v>265.06</v>
      </c>
      <c r="CX42" s="452">
        <v>190.41</v>
      </c>
      <c r="CY42" s="452">
        <v>240.11</v>
      </c>
      <c r="CZ42" s="452">
        <v>45.23</v>
      </c>
      <c r="DA42" s="452">
        <v>79.150000000000006</v>
      </c>
      <c r="DB42" s="452">
        <v>121.69</v>
      </c>
      <c r="DC42" s="452">
        <v>45.23</v>
      </c>
      <c r="DD42" s="452">
        <v>79.150000000000006</v>
      </c>
      <c r="DE42" s="452">
        <v>67.84</v>
      </c>
      <c r="DF42" s="452">
        <v>89.44</v>
      </c>
      <c r="DG42" s="452">
        <v>153.62</v>
      </c>
      <c r="DH42" s="452">
        <v>315.70999999999998</v>
      </c>
      <c r="DI42" s="452">
        <v>265.06</v>
      </c>
      <c r="DJ42" s="452">
        <v>190.41</v>
      </c>
      <c r="DK42" s="452">
        <v>240.11</v>
      </c>
      <c r="DL42" s="452">
        <v>45.23</v>
      </c>
      <c r="DM42" s="452">
        <v>79.150000000000006</v>
      </c>
      <c r="DN42" s="452">
        <v>121.69</v>
      </c>
      <c r="DO42" s="452">
        <v>45.23</v>
      </c>
      <c r="DP42" s="452">
        <v>79.150000000000006</v>
      </c>
      <c r="DQ42" s="452">
        <v>67.84</v>
      </c>
      <c r="DR42" s="452">
        <v>89.44</v>
      </c>
      <c r="DS42" s="452">
        <v>153.62</v>
      </c>
      <c r="DT42" s="452">
        <v>315.70999999999998</v>
      </c>
      <c r="DU42" s="452">
        <v>265.06</v>
      </c>
      <c r="DV42" s="452">
        <v>190.41</v>
      </c>
      <c r="DW42" s="452">
        <v>240.11</v>
      </c>
      <c r="DX42" s="452">
        <v>45.23</v>
      </c>
      <c r="DY42" s="452">
        <v>79.150000000000006</v>
      </c>
      <c r="DZ42" s="452">
        <v>121.69</v>
      </c>
      <c r="EA42" s="452">
        <v>45.23</v>
      </c>
      <c r="EB42" s="452">
        <v>79.150000000000006</v>
      </c>
      <c r="EC42" s="452">
        <v>67.84</v>
      </c>
      <c r="ED42" s="452">
        <v>89.44</v>
      </c>
      <c r="EE42" s="452">
        <v>153.62</v>
      </c>
      <c r="EF42" s="452">
        <v>315.70999999999998</v>
      </c>
      <c r="EG42" s="452">
        <v>265.06</v>
      </c>
      <c r="EH42" s="452">
        <v>190.41</v>
      </c>
      <c r="EI42" s="452">
        <v>240.11</v>
      </c>
      <c r="EJ42" s="452">
        <v>45.23</v>
      </c>
      <c r="EK42" s="452">
        <v>79.150000000000006</v>
      </c>
      <c r="EL42" s="452">
        <v>121.69</v>
      </c>
      <c r="EM42" s="452">
        <v>45.23</v>
      </c>
      <c r="EN42" s="452">
        <v>79.150000000000006</v>
      </c>
      <c r="EO42" s="452">
        <v>67.84</v>
      </c>
      <c r="EP42" s="452">
        <v>89.44</v>
      </c>
      <c r="EQ42" s="452">
        <v>153.62</v>
      </c>
      <c r="ER42" s="452">
        <v>315.70999999999998</v>
      </c>
      <c r="ES42" s="452">
        <v>265.06</v>
      </c>
      <c r="ET42" s="452">
        <v>190.41</v>
      </c>
      <c r="EU42" s="452">
        <v>240.11</v>
      </c>
      <c r="EV42" s="452">
        <v>45.23</v>
      </c>
      <c r="EW42" s="452">
        <v>79.150000000000006</v>
      </c>
      <c r="EX42" s="452">
        <v>121.69</v>
      </c>
      <c r="EY42" s="452">
        <v>45.23</v>
      </c>
      <c r="EZ42" s="452">
        <v>79.150000000000006</v>
      </c>
      <c r="FA42" s="452">
        <v>67.84</v>
      </c>
      <c r="FB42" s="452">
        <v>89.44</v>
      </c>
      <c r="FC42" s="452">
        <v>153.62</v>
      </c>
      <c r="FD42" s="452">
        <v>315.70999999999998</v>
      </c>
      <c r="FE42" s="452">
        <v>265.06</v>
      </c>
      <c r="FF42" s="452">
        <v>190.41</v>
      </c>
      <c r="FG42" s="452">
        <v>240.11</v>
      </c>
      <c r="FH42" s="452">
        <v>45.23</v>
      </c>
      <c r="FI42" s="452">
        <v>79.150000000000006</v>
      </c>
      <c r="FJ42" s="452">
        <v>121.69</v>
      </c>
      <c r="FK42" s="452">
        <v>45.23</v>
      </c>
      <c r="FL42" s="452">
        <v>79.150000000000006</v>
      </c>
      <c r="FM42" s="452">
        <v>67.84</v>
      </c>
      <c r="FN42" s="452">
        <v>89.44</v>
      </c>
      <c r="FO42" s="452">
        <v>153.62</v>
      </c>
      <c r="FP42" s="452">
        <v>315.70999999999998</v>
      </c>
      <c r="FQ42" s="452">
        <v>265.06</v>
      </c>
      <c r="FR42" s="452">
        <v>190.41</v>
      </c>
      <c r="FS42" s="452">
        <v>240.11</v>
      </c>
      <c r="FT42" s="452">
        <v>45.23</v>
      </c>
      <c r="FU42" s="452">
        <v>79.150000000000006</v>
      </c>
      <c r="FV42" s="452">
        <v>121.69</v>
      </c>
      <c r="FW42" s="452">
        <v>45.23</v>
      </c>
      <c r="FX42" s="452">
        <v>79.150000000000006</v>
      </c>
      <c r="FY42" s="452">
        <v>67.84</v>
      </c>
      <c r="FZ42" s="452">
        <v>89.44</v>
      </c>
      <c r="GA42" s="452">
        <v>153.62</v>
      </c>
      <c r="GB42" s="452">
        <v>315.70999999999998</v>
      </c>
      <c r="GC42" s="452">
        <v>265.06</v>
      </c>
      <c r="GD42" s="452">
        <v>190.41</v>
      </c>
      <c r="GE42" s="452">
        <v>240.11</v>
      </c>
      <c r="GF42" s="452">
        <v>45.23</v>
      </c>
      <c r="GG42" s="452">
        <v>79.150000000000006</v>
      </c>
      <c r="GH42" s="452">
        <v>121.69</v>
      </c>
      <c r="GI42" s="452">
        <v>45.23</v>
      </c>
      <c r="GJ42" s="452">
        <v>79.150000000000006</v>
      </c>
      <c r="GK42" s="452">
        <v>67.84</v>
      </c>
      <c r="GL42" s="452">
        <v>89.44</v>
      </c>
      <c r="GM42" s="452">
        <v>153.62</v>
      </c>
      <c r="GN42" s="452">
        <v>315.70999999999998</v>
      </c>
      <c r="GO42" s="452">
        <v>265.06</v>
      </c>
      <c r="GP42" s="452">
        <v>190.41</v>
      </c>
      <c r="GQ42" s="452">
        <v>240.11</v>
      </c>
      <c r="GR42" s="452">
        <v>45.23</v>
      </c>
      <c r="GS42" s="452">
        <v>79.150000000000006</v>
      </c>
      <c r="GT42" s="452">
        <v>121.69</v>
      </c>
      <c r="GU42" s="452">
        <v>45.23</v>
      </c>
      <c r="GV42" s="452">
        <v>79.150000000000006</v>
      </c>
      <c r="GW42" s="452">
        <v>67.84</v>
      </c>
      <c r="GX42" s="452">
        <v>89.44</v>
      </c>
      <c r="GY42" s="452">
        <v>153.62</v>
      </c>
      <c r="GZ42" s="452">
        <v>315.70999999999998</v>
      </c>
      <c r="HA42" s="452">
        <v>265.06</v>
      </c>
      <c r="HB42" s="452">
        <v>190.41</v>
      </c>
      <c r="HC42" s="452">
        <v>240.11</v>
      </c>
      <c r="HD42" s="452">
        <v>45.23</v>
      </c>
      <c r="HE42" s="452">
        <v>30.91</v>
      </c>
      <c r="HF42" s="452">
        <v>37.46</v>
      </c>
      <c r="HG42" s="452">
        <v>43.54</v>
      </c>
      <c r="HH42" s="452">
        <v>49.02</v>
      </c>
      <c r="HI42" s="452">
        <v>48.22</v>
      </c>
      <c r="HJ42" s="452">
        <v>25.6</v>
      </c>
      <c r="HK42" s="452">
        <v>15.25</v>
      </c>
      <c r="HL42" s="452">
        <v>31.53</v>
      </c>
      <c r="HM42" s="452">
        <v>35.83</v>
      </c>
      <c r="HN42" s="452">
        <v>15.91</v>
      </c>
      <c r="HO42" s="452">
        <v>40.08</v>
      </c>
      <c r="HP42" s="452">
        <v>33.520000000000003</v>
      </c>
      <c r="HQ42" s="452">
        <v>30.91</v>
      </c>
      <c r="HR42" s="452">
        <v>37.46</v>
      </c>
      <c r="HS42" s="452">
        <v>43.54</v>
      </c>
      <c r="HT42" s="452">
        <v>49.02</v>
      </c>
      <c r="HU42" s="452">
        <v>48.22</v>
      </c>
      <c r="HV42" s="452">
        <v>25.6</v>
      </c>
      <c r="HW42" s="452">
        <v>15.25</v>
      </c>
      <c r="HX42" s="452">
        <v>31.53</v>
      </c>
      <c r="HY42" s="452">
        <v>35.83</v>
      </c>
      <c r="HZ42" s="452">
        <v>15.91</v>
      </c>
      <c r="IA42" s="452">
        <v>40.08</v>
      </c>
      <c r="IB42" s="452">
        <v>33.520000000000003</v>
      </c>
      <c r="IC42" s="452">
        <v>30.91</v>
      </c>
      <c r="ID42" s="452">
        <v>37.46</v>
      </c>
      <c r="IE42" s="452">
        <v>43.54</v>
      </c>
      <c r="IF42" s="452">
        <v>49.02</v>
      </c>
      <c r="IG42" s="452">
        <v>48.22</v>
      </c>
      <c r="IH42" s="452">
        <v>25.6</v>
      </c>
      <c r="II42" s="452">
        <v>15.25</v>
      </c>
      <c r="IJ42" s="452">
        <v>31.53</v>
      </c>
      <c r="IK42" s="452">
        <v>35.83</v>
      </c>
      <c r="IL42" s="452">
        <v>15.91</v>
      </c>
      <c r="IM42" s="452">
        <v>40.08</v>
      </c>
      <c r="IN42" s="452">
        <v>33.520000000000003</v>
      </c>
      <c r="IO42" s="452">
        <v>30.91</v>
      </c>
      <c r="IP42" s="452">
        <v>37.46</v>
      </c>
      <c r="IQ42" s="452">
        <v>43.54</v>
      </c>
      <c r="IR42" s="452">
        <v>49.02</v>
      </c>
      <c r="IS42" s="452">
        <v>48.22</v>
      </c>
      <c r="IT42" s="452">
        <v>25.6</v>
      </c>
      <c r="IU42" s="452">
        <v>15.25</v>
      </c>
      <c r="IV42" s="452">
        <v>31.53</v>
      </c>
      <c r="IW42" s="452">
        <v>35.83</v>
      </c>
      <c r="IX42" s="452">
        <v>15.91</v>
      </c>
      <c r="IY42" s="452">
        <v>40.08</v>
      </c>
      <c r="IZ42" s="452">
        <v>33.520000000000003</v>
      </c>
      <c r="JA42" s="452">
        <v>30.91</v>
      </c>
      <c r="JB42" s="452">
        <v>37.46</v>
      </c>
      <c r="JC42" s="452">
        <v>43.54</v>
      </c>
      <c r="JD42" s="452">
        <v>49.02</v>
      </c>
      <c r="JE42" s="452">
        <v>48.22</v>
      </c>
      <c r="JF42" s="452">
        <v>25.6</v>
      </c>
      <c r="JG42" s="452">
        <v>15.25</v>
      </c>
      <c r="JH42" s="452">
        <v>31.53</v>
      </c>
      <c r="JI42" s="452">
        <v>35.83</v>
      </c>
      <c r="JJ42" s="452">
        <v>15.91</v>
      </c>
      <c r="JK42" s="452">
        <v>40.08</v>
      </c>
      <c r="JL42" s="452">
        <v>33.520000000000003</v>
      </c>
      <c r="JM42" s="452">
        <v>30.91</v>
      </c>
      <c r="JN42" s="452">
        <v>37.46</v>
      </c>
      <c r="JO42" s="452">
        <v>43.54</v>
      </c>
      <c r="JP42" s="452">
        <v>49.02</v>
      </c>
      <c r="JQ42" s="452">
        <v>48.22</v>
      </c>
      <c r="JR42" s="452">
        <v>25.6</v>
      </c>
      <c r="JS42" s="452">
        <v>15.25</v>
      </c>
      <c r="JT42" s="452">
        <v>31.53</v>
      </c>
      <c r="JU42" s="452">
        <v>35.83</v>
      </c>
      <c r="JV42" s="452">
        <v>15.91</v>
      </c>
      <c r="JW42" s="452">
        <v>40.08</v>
      </c>
      <c r="JX42" s="452">
        <v>33.520000000000003</v>
      </c>
      <c r="JY42" s="452">
        <v>30.91</v>
      </c>
      <c r="JZ42" s="452">
        <v>37.46</v>
      </c>
      <c r="KA42" s="452">
        <v>43.54</v>
      </c>
      <c r="KB42" s="452">
        <v>49.02</v>
      </c>
      <c r="KC42" s="452">
        <v>48.22</v>
      </c>
      <c r="KD42" s="452">
        <v>25.6</v>
      </c>
      <c r="KE42" s="452">
        <v>15.25</v>
      </c>
      <c r="KF42" s="452">
        <v>31.53</v>
      </c>
      <c r="KG42" s="452">
        <v>35.83</v>
      </c>
      <c r="KH42" s="452">
        <v>15.91</v>
      </c>
      <c r="KI42" s="452">
        <v>40.08</v>
      </c>
      <c r="KJ42" s="452">
        <v>33.520000000000003</v>
      </c>
      <c r="KK42" s="452">
        <v>30.91</v>
      </c>
      <c r="KL42" s="452">
        <v>37.46</v>
      </c>
      <c r="KM42" s="452">
        <v>43.54</v>
      </c>
      <c r="KN42" s="452">
        <v>49.02</v>
      </c>
      <c r="KO42" s="452">
        <v>48.22</v>
      </c>
      <c r="KP42" s="452">
        <v>25.6</v>
      </c>
      <c r="KQ42" s="452">
        <v>15.25</v>
      </c>
      <c r="KR42" s="452">
        <v>31.53</v>
      </c>
      <c r="KS42" s="452">
        <v>35.83</v>
      </c>
      <c r="KT42" s="452">
        <v>15.91</v>
      </c>
      <c r="KU42" s="452">
        <v>40.08</v>
      </c>
      <c r="KV42" s="452">
        <v>33.520000000000003</v>
      </c>
      <c r="KW42" s="452">
        <v>30.91</v>
      </c>
      <c r="KX42" s="452">
        <v>37.46</v>
      </c>
      <c r="KY42" s="452">
        <v>43.54</v>
      </c>
      <c r="KZ42" s="452">
        <v>49.02</v>
      </c>
      <c r="LA42" s="452">
        <v>48.22</v>
      </c>
      <c r="LB42" s="452">
        <v>25.6</v>
      </c>
      <c r="LC42" s="452">
        <v>15.25</v>
      </c>
      <c r="LD42" s="452">
        <v>31.53</v>
      </c>
      <c r="LE42" s="452">
        <v>35.83</v>
      </c>
      <c r="LF42" s="452">
        <v>15.91</v>
      </c>
      <c r="LG42" s="452">
        <v>40.08</v>
      </c>
      <c r="LH42" s="452">
        <v>33.520000000000003</v>
      </c>
      <c r="LI42" s="452">
        <v>30.91</v>
      </c>
      <c r="LJ42" s="452">
        <v>37.46</v>
      </c>
      <c r="LK42" s="452">
        <v>43.54</v>
      </c>
      <c r="LL42" s="452">
        <v>49.02</v>
      </c>
      <c r="LM42" s="452">
        <v>48.22</v>
      </c>
      <c r="LN42" s="452">
        <v>25.6</v>
      </c>
      <c r="LO42" s="452">
        <v>15.25</v>
      </c>
      <c r="LP42" s="452">
        <v>31.53</v>
      </c>
      <c r="LQ42" s="452">
        <v>35.83</v>
      </c>
      <c r="LR42" s="452">
        <v>15.91</v>
      </c>
      <c r="LS42" s="452">
        <v>40.08</v>
      </c>
      <c r="LT42" s="452">
        <v>33.520000000000003</v>
      </c>
      <c r="LU42" s="452">
        <v>30.91</v>
      </c>
      <c r="LV42" s="452">
        <v>37.46</v>
      </c>
      <c r="LW42" s="452">
        <v>43.54</v>
      </c>
      <c r="LX42" s="452">
        <v>49.02</v>
      </c>
      <c r="LY42" s="452">
        <v>48.22</v>
      </c>
      <c r="LZ42" s="452">
        <v>25.6</v>
      </c>
      <c r="MA42" s="452">
        <v>15.25</v>
      </c>
      <c r="MB42" s="452">
        <v>31.53</v>
      </c>
      <c r="MC42" s="452">
        <v>35.83</v>
      </c>
      <c r="MD42" s="452">
        <v>15.91</v>
      </c>
      <c r="ME42" s="452">
        <v>40.08</v>
      </c>
      <c r="MF42" s="452">
        <v>33.520000000000003</v>
      </c>
      <c r="MG42" s="452">
        <v>30.91</v>
      </c>
      <c r="MH42" s="452">
        <v>37.46</v>
      </c>
      <c r="MI42" s="452">
        <v>43.54</v>
      </c>
      <c r="MJ42" s="452">
        <v>49.02</v>
      </c>
      <c r="MK42" s="452">
        <v>48.22</v>
      </c>
      <c r="ML42" s="452">
        <v>25.6</v>
      </c>
      <c r="MM42" s="452">
        <v>15.25</v>
      </c>
      <c r="MN42" s="452">
        <v>31.53</v>
      </c>
      <c r="MO42" s="452">
        <v>35.83</v>
      </c>
      <c r="MP42" s="452">
        <v>15.91</v>
      </c>
      <c r="MQ42" s="452">
        <v>40.08</v>
      </c>
      <c r="MR42" s="452">
        <v>33.520000000000003</v>
      </c>
      <c r="MS42" s="452">
        <v>30.91</v>
      </c>
      <c r="MT42" s="452">
        <v>37.46</v>
      </c>
      <c r="MU42" s="452">
        <v>43.54</v>
      </c>
      <c r="MV42" s="452">
        <v>49.02</v>
      </c>
      <c r="MW42" s="452">
        <v>48.22</v>
      </c>
      <c r="MX42" s="452">
        <v>25.6</v>
      </c>
      <c r="MY42" s="452">
        <v>15.25</v>
      </c>
      <c r="MZ42" s="452">
        <v>31.53</v>
      </c>
      <c r="NA42" s="452">
        <v>35.83</v>
      </c>
      <c r="NB42" s="452">
        <v>15.91</v>
      </c>
      <c r="NC42" s="452">
        <v>40.08</v>
      </c>
      <c r="ND42" s="452">
        <v>33.520000000000003</v>
      </c>
      <c r="NE42" s="452">
        <v>30.91</v>
      </c>
      <c r="NF42" s="452">
        <v>37.46</v>
      </c>
      <c r="NG42" s="452">
        <v>43.54</v>
      </c>
      <c r="NH42" s="452">
        <v>49.02</v>
      </c>
      <c r="NI42" s="452">
        <v>48.22</v>
      </c>
      <c r="NJ42" s="452">
        <v>25.6</v>
      </c>
      <c r="NK42" s="452">
        <v>15.25</v>
      </c>
      <c r="NL42" s="452">
        <v>31.53</v>
      </c>
      <c r="NM42" s="452">
        <v>35.83</v>
      </c>
      <c r="NN42" s="452">
        <v>15.91</v>
      </c>
      <c r="NO42" s="452">
        <v>40.08</v>
      </c>
      <c r="NP42" s="452">
        <v>33.520000000000003</v>
      </c>
      <c r="NQ42" s="452">
        <v>30.91</v>
      </c>
      <c r="NR42" s="452">
        <v>37.46</v>
      </c>
      <c r="NS42" s="452">
        <v>43.54</v>
      </c>
      <c r="NT42" s="452">
        <v>49.02</v>
      </c>
      <c r="NU42" s="452">
        <v>48.22</v>
      </c>
      <c r="NV42" s="452">
        <v>25.6</v>
      </c>
      <c r="NW42" s="452">
        <v>15.25</v>
      </c>
      <c r="NX42" s="452">
        <v>31.53</v>
      </c>
      <c r="NY42" s="452">
        <v>35.83</v>
      </c>
      <c r="NZ42" s="452">
        <v>15.91</v>
      </c>
      <c r="OA42" s="452">
        <v>40.08</v>
      </c>
      <c r="OB42" s="452">
        <v>33.520000000000003</v>
      </c>
    </row>
    <row r="43" spans="1:392" x14ac:dyDescent="0.25">
      <c r="A43" s="436">
        <v>120</v>
      </c>
      <c r="B43" s="436" t="s">
        <v>684</v>
      </c>
      <c r="C43" s="437">
        <v>1</v>
      </c>
      <c r="D43" s="438">
        <v>0</v>
      </c>
      <c r="E43" s="439"/>
      <c r="F43" s="438"/>
      <c r="G43" s="438"/>
      <c r="H43" s="438"/>
      <c r="I43" s="437">
        <v>27.6</v>
      </c>
      <c r="J43" s="440"/>
      <c r="K43" s="438"/>
      <c r="L43" s="438"/>
      <c r="M43" s="436"/>
      <c r="N43" s="441" t="s">
        <v>391</v>
      </c>
      <c r="O43" s="438"/>
      <c r="AE43" s="449">
        <f t="shared" si="3"/>
        <v>10.53</v>
      </c>
      <c r="AF43" s="450">
        <f t="shared" si="4"/>
        <v>54.727916666666694</v>
      </c>
      <c r="AG43" s="452">
        <v>26.87</v>
      </c>
      <c r="AH43" s="452">
        <v>26.87</v>
      </c>
      <c r="AI43" s="452">
        <v>26.87</v>
      </c>
      <c r="AJ43" s="452">
        <v>26.87</v>
      </c>
      <c r="AK43" s="452">
        <v>21.87</v>
      </c>
      <c r="AL43" s="452">
        <v>18.010000000000002</v>
      </c>
      <c r="AM43" s="452">
        <v>14.15</v>
      </c>
      <c r="AN43" s="452">
        <v>11.93</v>
      </c>
      <c r="AO43" s="452">
        <v>10.53</v>
      </c>
      <c r="AP43" s="452">
        <v>17.059999999999999</v>
      </c>
      <c r="AQ43" s="452">
        <v>21.25</v>
      </c>
      <c r="AR43" s="452">
        <v>26.87</v>
      </c>
      <c r="AS43" s="452">
        <v>26.87</v>
      </c>
      <c r="AT43" s="452">
        <v>26.87</v>
      </c>
      <c r="AU43" s="452">
        <v>26.87</v>
      </c>
      <c r="AV43" s="452">
        <v>26.87</v>
      </c>
      <c r="AW43" s="452">
        <v>21.87</v>
      </c>
      <c r="AX43" s="452">
        <v>18.010000000000002</v>
      </c>
      <c r="AY43" s="452">
        <v>14.15</v>
      </c>
      <c r="AZ43" s="452">
        <v>11.93</v>
      </c>
      <c r="BA43" s="452">
        <v>10.53</v>
      </c>
      <c r="BB43" s="452">
        <v>17.059999999999999</v>
      </c>
      <c r="BC43" s="452">
        <v>21.25</v>
      </c>
      <c r="BD43" s="452">
        <v>26.87</v>
      </c>
      <c r="BE43" s="452">
        <v>26.87</v>
      </c>
      <c r="BF43" s="452">
        <v>26.87</v>
      </c>
      <c r="BG43" s="452">
        <v>26.87</v>
      </c>
      <c r="BH43" s="452">
        <v>26.87</v>
      </c>
      <c r="BI43" s="452">
        <v>21.87</v>
      </c>
      <c r="BJ43" s="452">
        <v>18.010000000000002</v>
      </c>
      <c r="BK43" s="452">
        <v>14.15</v>
      </c>
      <c r="BL43" s="452">
        <v>11.93</v>
      </c>
      <c r="BM43" s="452">
        <v>10.53</v>
      </c>
      <c r="BN43" s="452">
        <v>17.059999999999999</v>
      </c>
      <c r="BO43" s="452">
        <v>21.25</v>
      </c>
      <c r="BP43" s="452">
        <v>26.87</v>
      </c>
      <c r="BQ43" s="452">
        <v>26.87</v>
      </c>
      <c r="BR43" s="452">
        <v>26.87</v>
      </c>
      <c r="BS43" s="452">
        <v>26.87</v>
      </c>
      <c r="BT43" s="452">
        <v>26.87</v>
      </c>
      <c r="BU43" s="452">
        <v>21.87</v>
      </c>
      <c r="BV43" s="452">
        <v>18.010000000000002</v>
      </c>
      <c r="BW43" s="452">
        <v>14.15</v>
      </c>
      <c r="BX43" s="452">
        <v>11.93</v>
      </c>
      <c r="BY43" s="452">
        <v>10.53</v>
      </c>
      <c r="BZ43" s="452">
        <v>17.059999999999999</v>
      </c>
      <c r="CA43" s="452">
        <v>21.25</v>
      </c>
      <c r="CB43" s="452">
        <v>26.87</v>
      </c>
      <c r="CC43" s="452">
        <v>26.87</v>
      </c>
      <c r="CD43" s="452">
        <v>26.87</v>
      </c>
      <c r="CE43" s="452">
        <v>26.87</v>
      </c>
      <c r="CF43" s="452">
        <v>26.87</v>
      </c>
      <c r="CG43" s="452">
        <v>21.87</v>
      </c>
      <c r="CH43" s="452">
        <v>18.010000000000002</v>
      </c>
      <c r="CI43" s="452">
        <v>14.15</v>
      </c>
      <c r="CJ43" s="452">
        <v>11.93</v>
      </c>
      <c r="CK43" s="452">
        <v>10.53</v>
      </c>
      <c r="CL43" s="452">
        <v>17.059999999999999</v>
      </c>
      <c r="CM43" s="452">
        <v>21.25</v>
      </c>
      <c r="CN43" s="452">
        <v>26.87</v>
      </c>
      <c r="CO43" s="452">
        <v>26.87</v>
      </c>
      <c r="CP43" s="452">
        <v>26.87</v>
      </c>
      <c r="CQ43" s="452">
        <v>26.87</v>
      </c>
      <c r="CR43" s="452">
        <v>26.87</v>
      </c>
      <c r="CS43" s="452">
        <v>21.87</v>
      </c>
      <c r="CT43" s="452">
        <v>18.010000000000002</v>
      </c>
      <c r="CU43" s="452">
        <v>14.15</v>
      </c>
      <c r="CV43" s="452">
        <v>11.93</v>
      </c>
      <c r="CW43" s="452">
        <v>10.53</v>
      </c>
      <c r="CX43" s="452">
        <v>17.059999999999999</v>
      </c>
      <c r="CY43" s="452">
        <v>21.25</v>
      </c>
      <c r="CZ43" s="452">
        <v>26.87</v>
      </c>
      <c r="DA43" s="452">
        <v>26.87</v>
      </c>
      <c r="DB43" s="452">
        <v>26.87</v>
      </c>
      <c r="DC43" s="452">
        <v>26.87</v>
      </c>
      <c r="DD43" s="452">
        <v>26.87</v>
      </c>
      <c r="DE43" s="452">
        <v>21.87</v>
      </c>
      <c r="DF43" s="452">
        <v>18.010000000000002</v>
      </c>
      <c r="DG43" s="452">
        <v>14.15</v>
      </c>
      <c r="DH43" s="452">
        <v>11.93</v>
      </c>
      <c r="DI43" s="452">
        <v>10.53</v>
      </c>
      <c r="DJ43" s="452">
        <v>17.059999999999999</v>
      </c>
      <c r="DK43" s="452">
        <v>21.25</v>
      </c>
      <c r="DL43" s="452">
        <v>26.87</v>
      </c>
      <c r="DM43" s="452">
        <v>26.87</v>
      </c>
      <c r="DN43" s="452">
        <v>26.87</v>
      </c>
      <c r="DO43" s="452">
        <v>26.87</v>
      </c>
      <c r="DP43" s="452">
        <v>26.87</v>
      </c>
      <c r="DQ43" s="452">
        <v>21.87</v>
      </c>
      <c r="DR43" s="452">
        <v>18.010000000000002</v>
      </c>
      <c r="DS43" s="452">
        <v>14.15</v>
      </c>
      <c r="DT43" s="452">
        <v>11.93</v>
      </c>
      <c r="DU43" s="452">
        <v>10.53</v>
      </c>
      <c r="DV43" s="452">
        <v>17.059999999999999</v>
      </c>
      <c r="DW43" s="452">
        <v>21.25</v>
      </c>
      <c r="DX43" s="452">
        <v>26.87</v>
      </c>
      <c r="DY43" s="452">
        <v>26.87</v>
      </c>
      <c r="DZ43" s="452">
        <v>26.87</v>
      </c>
      <c r="EA43" s="452">
        <v>26.87</v>
      </c>
      <c r="EB43" s="452">
        <v>26.87</v>
      </c>
      <c r="EC43" s="452">
        <v>21.87</v>
      </c>
      <c r="ED43" s="452">
        <v>18.010000000000002</v>
      </c>
      <c r="EE43" s="452">
        <v>14.15</v>
      </c>
      <c r="EF43" s="452">
        <v>11.93</v>
      </c>
      <c r="EG43" s="452">
        <v>10.53</v>
      </c>
      <c r="EH43" s="452">
        <v>17.059999999999999</v>
      </c>
      <c r="EI43" s="452">
        <v>21.25</v>
      </c>
      <c r="EJ43" s="452">
        <v>26.87</v>
      </c>
      <c r="EK43" s="452">
        <v>26.87</v>
      </c>
      <c r="EL43" s="452">
        <v>26.87</v>
      </c>
      <c r="EM43" s="452">
        <v>26.87</v>
      </c>
      <c r="EN43" s="452">
        <v>26.87</v>
      </c>
      <c r="EO43" s="452">
        <v>21.87</v>
      </c>
      <c r="EP43" s="452">
        <v>18.010000000000002</v>
      </c>
      <c r="EQ43" s="452">
        <v>14.15</v>
      </c>
      <c r="ER43" s="452">
        <v>11.93</v>
      </c>
      <c r="ES43" s="452">
        <v>10.53</v>
      </c>
      <c r="ET43" s="452">
        <v>17.059999999999999</v>
      </c>
      <c r="EU43" s="452">
        <v>21.25</v>
      </c>
      <c r="EV43" s="452">
        <v>26.87</v>
      </c>
      <c r="EW43" s="452">
        <v>26.87</v>
      </c>
      <c r="EX43" s="452">
        <v>26.87</v>
      </c>
      <c r="EY43" s="452">
        <v>26.87</v>
      </c>
      <c r="EZ43" s="452">
        <v>26.87</v>
      </c>
      <c r="FA43" s="452">
        <v>21.87</v>
      </c>
      <c r="FB43" s="452">
        <v>18.010000000000002</v>
      </c>
      <c r="FC43" s="452">
        <v>14.15</v>
      </c>
      <c r="FD43" s="452">
        <v>11.93</v>
      </c>
      <c r="FE43" s="452">
        <v>10.53</v>
      </c>
      <c r="FF43" s="452">
        <v>17.059999999999999</v>
      </c>
      <c r="FG43" s="452">
        <v>21.25</v>
      </c>
      <c r="FH43" s="452">
        <v>26.87</v>
      </c>
      <c r="FI43" s="452">
        <v>26.87</v>
      </c>
      <c r="FJ43" s="452">
        <v>26.87</v>
      </c>
      <c r="FK43" s="452">
        <v>26.87</v>
      </c>
      <c r="FL43" s="452">
        <v>26.87</v>
      </c>
      <c r="FM43" s="452">
        <v>21.87</v>
      </c>
      <c r="FN43" s="452">
        <v>18.010000000000002</v>
      </c>
      <c r="FO43" s="452">
        <v>14.15</v>
      </c>
      <c r="FP43" s="452">
        <v>11.93</v>
      </c>
      <c r="FQ43" s="452">
        <v>10.53</v>
      </c>
      <c r="FR43" s="452">
        <v>17.059999999999999</v>
      </c>
      <c r="FS43" s="452">
        <v>21.25</v>
      </c>
      <c r="FT43" s="452">
        <v>26.87</v>
      </c>
      <c r="FU43" s="452">
        <v>26.87</v>
      </c>
      <c r="FV43" s="452">
        <v>26.87</v>
      </c>
      <c r="FW43" s="452">
        <v>26.87</v>
      </c>
      <c r="FX43" s="452">
        <v>26.87</v>
      </c>
      <c r="FY43" s="452">
        <v>21.87</v>
      </c>
      <c r="FZ43" s="452">
        <v>18.010000000000002</v>
      </c>
      <c r="GA43" s="452">
        <v>14.15</v>
      </c>
      <c r="GB43" s="452">
        <v>11.93</v>
      </c>
      <c r="GC43" s="452">
        <v>10.53</v>
      </c>
      <c r="GD43" s="452">
        <v>17.059999999999999</v>
      </c>
      <c r="GE43" s="452">
        <v>21.25</v>
      </c>
      <c r="GF43" s="452">
        <v>26.87</v>
      </c>
      <c r="GG43" s="452">
        <v>26.87</v>
      </c>
      <c r="GH43" s="452">
        <v>26.87</v>
      </c>
      <c r="GI43" s="452">
        <v>26.87</v>
      </c>
      <c r="GJ43" s="452">
        <v>26.87</v>
      </c>
      <c r="GK43" s="452">
        <v>21.87</v>
      </c>
      <c r="GL43" s="452">
        <v>18.010000000000002</v>
      </c>
      <c r="GM43" s="452">
        <v>14.15</v>
      </c>
      <c r="GN43" s="452">
        <v>11.93</v>
      </c>
      <c r="GO43" s="452">
        <v>10.53</v>
      </c>
      <c r="GP43" s="452">
        <v>17.059999999999999</v>
      </c>
      <c r="GQ43" s="452">
        <v>21.25</v>
      </c>
      <c r="GR43" s="452">
        <v>26.87</v>
      </c>
      <c r="GS43" s="452">
        <v>26.87</v>
      </c>
      <c r="GT43" s="452">
        <v>26.87</v>
      </c>
      <c r="GU43" s="452">
        <v>26.87</v>
      </c>
      <c r="GV43" s="452">
        <v>26.87</v>
      </c>
      <c r="GW43" s="452">
        <v>21.87</v>
      </c>
      <c r="GX43" s="452">
        <v>18.010000000000002</v>
      </c>
      <c r="GY43" s="452">
        <v>14.15</v>
      </c>
      <c r="GZ43" s="452">
        <v>11.93</v>
      </c>
      <c r="HA43" s="452">
        <v>10.53</v>
      </c>
      <c r="HB43" s="452">
        <v>17.059999999999999</v>
      </c>
      <c r="HC43" s="452">
        <v>21.25</v>
      </c>
      <c r="HD43" s="452">
        <v>26.87</v>
      </c>
      <c r="HE43" s="452">
        <v>60.65</v>
      </c>
      <c r="HF43" s="452">
        <v>60.56</v>
      </c>
      <c r="HG43" s="452">
        <v>49.33</v>
      </c>
      <c r="HH43" s="452">
        <v>99.83</v>
      </c>
      <c r="HI43" s="452">
        <v>63.44</v>
      </c>
      <c r="HJ43" s="452">
        <v>67.86</v>
      </c>
      <c r="HK43" s="452">
        <v>48.53</v>
      </c>
      <c r="HL43" s="452">
        <v>153.01</v>
      </c>
      <c r="HM43" s="452">
        <v>179</v>
      </c>
      <c r="HN43" s="452">
        <v>44.99</v>
      </c>
      <c r="HO43" s="452">
        <v>153.68</v>
      </c>
      <c r="HP43" s="452">
        <v>83.44</v>
      </c>
      <c r="HQ43" s="452">
        <v>60.65</v>
      </c>
      <c r="HR43" s="452">
        <v>60.56</v>
      </c>
      <c r="HS43" s="452">
        <v>49.33</v>
      </c>
      <c r="HT43" s="452">
        <v>99.83</v>
      </c>
      <c r="HU43" s="452">
        <v>63.44</v>
      </c>
      <c r="HV43" s="452">
        <v>67.86</v>
      </c>
      <c r="HW43" s="452">
        <v>48.53</v>
      </c>
      <c r="HX43" s="452">
        <v>153.01</v>
      </c>
      <c r="HY43" s="452">
        <v>179</v>
      </c>
      <c r="HZ43" s="452">
        <v>44.99</v>
      </c>
      <c r="IA43" s="452">
        <v>153.68</v>
      </c>
      <c r="IB43" s="452">
        <v>83.44</v>
      </c>
      <c r="IC43" s="452">
        <v>60.65</v>
      </c>
      <c r="ID43" s="452">
        <v>60.56</v>
      </c>
      <c r="IE43" s="452">
        <v>49.33</v>
      </c>
      <c r="IF43" s="452">
        <v>99.83</v>
      </c>
      <c r="IG43" s="452">
        <v>63.44</v>
      </c>
      <c r="IH43" s="452">
        <v>67.86</v>
      </c>
      <c r="II43" s="452">
        <v>48.53</v>
      </c>
      <c r="IJ43" s="452">
        <v>153.01</v>
      </c>
      <c r="IK43" s="452">
        <v>179</v>
      </c>
      <c r="IL43" s="452">
        <v>44.99</v>
      </c>
      <c r="IM43" s="452">
        <v>153.68</v>
      </c>
      <c r="IN43" s="452">
        <v>83.44</v>
      </c>
      <c r="IO43" s="452">
        <v>60.65</v>
      </c>
      <c r="IP43" s="452">
        <v>60.56</v>
      </c>
      <c r="IQ43" s="452">
        <v>49.33</v>
      </c>
      <c r="IR43" s="452">
        <v>99.83</v>
      </c>
      <c r="IS43" s="452">
        <v>63.44</v>
      </c>
      <c r="IT43" s="452">
        <v>67.86</v>
      </c>
      <c r="IU43" s="452">
        <v>48.53</v>
      </c>
      <c r="IV43" s="452">
        <v>153.01</v>
      </c>
      <c r="IW43" s="452">
        <v>179</v>
      </c>
      <c r="IX43" s="452">
        <v>44.99</v>
      </c>
      <c r="IY43" s="452">
        <v>153.68</v>
      </c>
      <c r="IZ43" s="452">
        <v>83.44</v>
      </c>
      <c r="JA43" s="452">
        <v>60.65</v>
      </c>
      <c r="JB43" s="452">
        <v>60.56</v>
      </c>
      <c r="JC43" s="452">
        <v>49.33</v>
      </c>
      <c r="JD43" s="452">
        <v>99.83</v>
      </c>
      <c r="JE43" s="452">
        <v>63.44</v>
      </c>
      <c r="JF43" s="452">
        <v>67.86</v>
      </c>
      <c r="JG43" s="452">
        <v>48.53</v>
      </c>
      <c r="JH43" s="452">
        <v>153.01</v>
      </c>
      <c r="JI43" s="452">
        <v>179</v>
      </c>
      <c r="JJ43" s="452">
        <v>44.99</v>
      </c>
      <c r="JK43" s="452">
        <v>153.68</v>
      </c>
      <c r="JL43" s="452">
        <v>83.44</v>
      </c>
      <c r="JM43" s="452">
        <v>60.65</v>
      </c>
      <c r="JN43" s="452">
        <v>60.56</v>
      </c>
      <c r="JO43" s="452">
        <v>49.33</v>
      </c>
      <c r="JP43" s="452">
        <v>99.83</v>
      </c>
      <c r="JQ43" s="452">
        <v>63.44</v>
      </c>
      <c r="JR43" s="452">
        <v>67.86</v>
      </c>
      <c r="JS43" s="452">
        <v>48.53</v>
      </c>
      <c r="JT43" s="452">
        <v>153.01</v>
      </c>
      <c r="JU43" s="452">
        <v>179</v>
      </c>
      <c r="JV43" s="452">
        <v>44.99</v>
      </c>
      <c r="JW43" s="452">
        <v>153.68</v>
      </c>
      <c r="JX43" s="452">
        <v>83.44</v>
      </c>
      <c r="JY43" s="452">
        <v>60.65</v>
      </c>
      <c r="JZ43" s="452">
        <v>60.56</v>
      </c>
      <c r="KA43" s="452">
        <v>49.33</v>
      </c>
      <c r="KB43" s="452">
        <v>99.83</v>
      </c>
      <c r="KC43" s="452">
        <v>63.44</v>
      </c>
      <c r="KD43" s="452">
        <v>67.86</v>
      </c>
      <c r="KE43" s="452">
        <v>48.53</v>
      </c>
      <c r="KF43" s="452">
        <v>153.01</v>
      </c>
      <c r="KG43" s="452">
        <v>179</v>
      </c>
      <c r="KH43" s="452">
        <v>44.99</v>
      </c>
      <c r="KI43" s="452">
        <v>153.68</v>
      </c>
      <c r="KJ43" s="452">
        <v>83.44</v>
      </c>
      <c r="KK43" s="452">
        <v>60.65</v>
      </c>
      <c r="KL43" s="452">
        <v>60.56</v>
      </c>
      <c r="KM43" s="452">
        <v>49.33</v>
      </c>
      <c r="KN43" s="452">
        <v>99.83</v>
      </c>
      <c r="KO43" s="452">
        <v>63.44</v>
      </c>
      <c r="KP43" s="452">
        <v>67.86</v>
      </c>
      <c r="KQ43" s="452">
        <v>48.53</v>
      </c>
      <c r="KR43" s="452">
        <v>153.01</v>
      </c>
      <c r="KS43" s="452">
        <v>179</v>
      </c>
      <c r="KT43" s="452">
        <v>44.99</v>
      </c>
      <c r="KU43" s="452">
        <v>153.68</v>
      </c>
      <c r="KV43" s="452">
        <v>83.44</v>
      </c>
      <c r="KW43" s="452">
        <v>60.65</v>
      </c>
      <c r="KX43" s="452">
        <v>60.56</v>
      </c>
      <c r="KY43" s="452">
        <v>49.33</v>
      </c>
      <c r="KZ43" s="452">
        <v>99.83</v>
      </c>
      <c r="LA43" s="452">
        <v>63.44</v>
      </c>
      <c r="LB43" s="452">
        <v>67.86</v>
      </c>
      <c r="LC43" s="452">
        <v>48.53</v>
      </c>
      <c r="LD43" s="452">
        <v>153.01</v>
      </c>
      <c r="LE43" s="452">
        <v>179</v>
      </c>
      <c r="LF43" s="452">
        <v>44.99</v>
      </c>
      <c r="LG43" s="452">
        <v>153.68</v>
      </c>
      <c r="LH43" s="452">
        <v>83.44</v>
      </c>
      <c r="LI43" s="452">
        <v>60.65</v>
      </c>
      <c r="LJ43" s="452">
        <v>60.56</v>
      </c>
      <c r="LK43" s="452">
        <v>49.33</v>
      </c>
      <c r="LL43" s="452">
        <v>99.83</v>
      </c>
      <c r="LM43" s="452">
        <v>63.44</v>
      </c>
      <c r="LN43" s="452">
        <v>67.86</v>
      </c>
      <c r="LO43" s="452">
        <v>48.53</v>
      </c>
      <c r="LP43" s="452">
        <v>153.01</v>
      </c>
      <c r="LQ43" s="452">
        <v>179</v>
      </c>
      <c r="LR43" s="452">
        <v>44.99</v>
      </c>
      <c r="LS43" s="452">
        <v>153.68</v>
      </c>
      <c r="LT43" s="452">
        <v>83.44</v>
      </c>
      <c r="LU43" s="452">
        <v>60.65</v>
      </c>
      <c r="LV43" s="452">
        <v>60.56</v>
      </c>
      <c r="LW43" s="452">
        <v>49.33</v>
      </c>
      <c r="LX43" s="452">
        <v>99.83</v>
      </c>
      <c r="LY43" s="452">
        <v>63.44</v>
      </c>
      <c r="LZ43" s="452">
        <v>67.86</v>
      </c>
      <c r="MA43" s="452">
        <v>48.53</v>
      </c>
      <c r="MB43" s="452">
        <v>153.01</v>
      </c>
      <c r="MC43" s="452">
        <v>179</v>
      </c>
      <c r="MD43" s="452">
        <v>44.99</v>
      </c>
      <c r="ME43" s="452">
        <v>153.68</v>
      </c>
      <c r="MF43" s="452">
        <v>83.44</v>
      </c>
      <c r="MG43" s="452">
        <v>60.65</v>
      </c>
      <c r="MH43" s="452">
        <v>60.56</v>
      </c>
      <c r="MI43" s="452">
        <v>49.33</v>
      </c>
      <c r="MJ43" s="452">
        <v>99.83</v>
      </c>
      <c r="MK43" s="452">
        <v>63.44</v>
      </c>
      <c r="ML43" s="452">
        <v>67.86</v>
      </c>
      <c r="MM43" s="452">
        <v>48.53</v>
      </c>
      <c r="MN43" s="452">
        <v>153.01</v>
      </c>
      <c r="MO43" s="452">
        <v>179</v>
      </c>
      <c r="MP43" s="452">
        <v>44.99</v>
      </c>
      <c r="MQ43" s="452">
        <v>153.68</v>
      </c>
      <c r="MR43" s="452">
        <v>83.44</v>
      </c>
      <c r="MS43" s="452">
        <v>60.65</v>
      </c>
      <c r="MT43" s="452">
        <v>60.56</v>
      </c>
      <c r="MU43" s="452">
        <v>49.33</v>
      </c>
      <c r="MV43" s="452">
        <v>99.83</v>
      </c>
      <c r="MW43" s="452">
        <v>63.44</v>
      </c>
      <c r="MX43" s="452">
        <v>67.86</v>
      </c>
      <c r="MY43" s="452">
        <v>48.53</v>
      </c>
      <c r="MZ43" s="452">
        <v>153.01</v>
      </c>
      <c r="NA43" s="452">
        <v>179</v>
      </c>
      <c r="NB43" s="452">
        <v>44.99</v>
      </c>
      <c r="NC43" s="452">
        <v>153.68</v>
      </c>
      <c r="ND43" s="452">
        <v>83.44</v>
      </c>
      <c r="NE43" s="452">
        <v>60.65</v>
      </c>
      <c r="NF43" s="452">
        <v>60.56</v>
      </c>
      <c r="NG43" s="452">
        <v>49.33</v>
      </c>
      <c r="NH43" s="452">
        <v>99.83</v>
      </c>
      <c r="NI43" s="452">
        <v>63.44</v>
      </c>
      <c r="NJ43" s="452">
        <v>67.86</v>
      </c>
      <c r="NK43" s="452">
        <v>48.53</v>
      </c>
      <c r="NL43" s="452">
        <v>153.01</v>
      </c>
      <c r="NM43" s="452">
        <v>179</v>
      </c>
      <c r="NN43" s="452">
        <v>44.99</v>
      </c>
      <c r="NO43" s="452">
        <v>153.68</v>
      </c>
      <c r="NP43" s="452">
        <v>83.44</v>
      </c>
      <c r="NQ43" s="452">
        <v>60.65</v>
      </c>
      <c r="NR43" s="452">
        <v>60.56</v>
      </c>
      <c r="NS43" s="452">
        <v>49.33</v>
      </c>
      <c r="NT43" s="452">
        <v>99.83</v>
      </c>
      <c r="NU43" s="452">
        <v>63.44</v>
      </c>
      <c r="NV43" s="452">
        <v>67.86</v>
      </c>
      <c r="NW43" s="452">
        <v>48.53</v>
      </c>
      <c r="NX43" s="452">
        <v>153.01</v>
      </c>
      <c r="NY43" s="452">
        <v>179</v>
      </c>
      <c r="NZ43" s="452">
        <v>44.99</v>
      </c>
      <c r="OA43" s="452">
        <v>153.68</v>
      </c>
      <c r="OB43" s="452">
        <v>83.44</v>
      </c>
    </row>
    <row r="44" spans="1:392" x14ac:dyDescent="0.25">
      <c r="A44" s="436">
        <v>121</v>
      </c>
      <c r="B44" s="436" t="s">
        <v>685</v>
      </c>
      <c r="C44" s="437">
        <v>1</v>
      </c>
      <c r="D44" s="438">
        <v>0</v>
      </c>
      <c r="E44" s="439"/>
      <c r="F44" s="438"/>
      <c r="G44" s="438"/>
      <c r="H44" s="438"/>
      <c r="I44" s="437">
        <v>87</v>
      </c>
      <c r="J44" s="440"/>
      <c r="K44" s="438"/>
      <c r="L44" s="438"/>
      <c r="M44" s="436"/>
      <c r="N44" s="441" t="s">
        <v>391</v>
      </c>
      <c r="O44" s="438"/>
      <c r="AE44" s="449">
        <f t="shared" si="3"/>
        <v>21.17</v>
      </c>
      <c r="AF44" s="450">
        <f t="shared" si="4"/>
        <v>229.14083333333338</v>
      </c>
      <c r="AG44" s="452">
        <v>78.81</v>
      </c>
      <c r="AH44" s="452">
        <v>75.739999999999995</v>
      </c>
      <c r="AI44" s="452">
        <v>51.71</v>
      </c>
      <c r="AJ44" s="452">
        <v>50.7</v>
      </c>
      <c r="AK44" s="452">
        <v>47.9</v>
      </c>
      <c r="AL44" s="452">
        <v>36.090000000000003</v>
      </c>
      <c r="AM44" s="452">
        <v>28.06</v>
      </c>
      <c r="AN44" s="452">
        <v>24.52</v>
      </c>
      <c r="AO44" s="452">
        <v>21.17</v>
      </c>
      <c r="AP44" s="452">
        <v>38.01</v>
      </c>
      <c r="AQ44" s="452">
        <v>49.23</v>
      </c>
      <c r="AR44" s="452">
        <v>77.03</v>
      </c>
      <c r="AS44" s="452">
        <v>78.81</v>
      </c>
      <c r="AT44" s="452">
        <v>75.739999999999995</v>
      </c>
      <c r="AU44" s="452">
        <v>51.71</v>
      </c>
      <c r="AV44" s="452">
        <v>50.7</v>
      </c>
      <c r="AW44" s="452">
        <v>47.9</v>
      </c>
      <c r="AX44" s="452">
        <v>36.090000000000003</v>
      </c>
      <c r="AY44" s="452">
        <v>28.06</v>
      </c>
      <c r="AZ44" s="452">
        <v>24.52</v>
      </c>
      <c r="BA44" s="452">
        <v>21.17</v>
      </c>
      <c r="BB44" s="452">
        <v>38.01</v>
      </c>
      <c r="BC44" s="452">
        <v>49.23</v>
      </c>
      <c r="BD44" s="452">
        <v>77.03</v>
      </c>
      <c r="BE44" s="452">
        <v>78.81</v>
      </c>
      <c r="BF44" s="452">
        <v>75.739999999999995</v>
      </c>
      <c r="BG44" s="452">
        <v>51.71</v>
      </c>
      <c r="BH44" s="452">
        <v>50.7</v>
      </c>
      <c r="BI44" s="452">
        <v>47.9</v>
      </c>
      <c r="BJ44" s="452">
        <v>36.090000000000003</v>
      </c>
      <c r="BK44" s="452">
        <v>28.06</v>
      </c>
      <c r="BL44" s="452">
        <v>24.52</v>
      </c>
      <c r="BM44" s="452">
        <v>21.17</v>
      </c>
      <c r="BN44" s="452">
        <v>38.01</v>
      </c>
      <c r="BO44" s="452">
        <v>49.23</v>
      </c>
      <c r="BP44" s="452">
        <v>77.03</v>
      </c>
      <c r="BQ44" s="452">
        <v>78.81</v>
      </c>
      <c r="BR44" s="452">
        <v>75.739999999999995</v>
      </c>
      <c r="BS44" s="452">
        <v>51.71</v>
      </c>
      <c r="BT44" s="452">
        <v>50.7</v>
      </c>
      <c r="BU44" s="452">
        <v>47.9</v>
      </c>
      <c r="BV44" s="452">
        <v>36.090000000000003</v>
      </c>
      <c r="BW44" s="452">
        <v>28.06</v>
      </c>
      <c r="BX44" s="452">
        <v>24.52</v>
      </c>
      <c r="BY44" s="452">
        <v>21.17</v>
      </c>
      <c r="BZ44" s="452">
        <v>38.01</v>
      </c>
      <c r="CA44" s="452">
        <v>49.23</v>
      </c>
      <c r="CB44" s="452">
        <v>77.03</v>
      </c>
      <c r="CC44" s="452">
        <v>78.81</v>
      </c>
      <c r="CD44" s="452">
        <v>75.739999999999995</v>
      </c>
      <c r="CE44" s="452">
        <v>51.71</v>
      </c>
      <c r="CF44" s="452">
        <v>50.7</v>
      </c>
      <c r="CG44" s="452">
        <v>47.9</v>
      </c>
      <c r="CH44" s="452">
        <v>36.090000000000003</v>
      </c>
      <c r="CI44" s="452">
        <v>28.06</v>
      </c>
      <c r="CJ44" s="452">
        <v>24.52</v>
      </c>
      <c r="CK44" s="452">
        <v>21.17</v>
      </c>
      <c r="CL44" s="452">
        <v>38.01</v>
      </c>
      <c r="CM44" s="452">
        <v>49.23</v>
      </c>
      <c r="CN44" s="452">
        <v>77.03</v>
      </c>
      <c r="CO44" s="452">
        <v>78.81</v>
      </c>
      <c r="CP44" s="452">
        <v>75.739999999999995</v>
      </c>
      <c r="CQ44" s="452">
        <v>51.71</v>
      </c>
      <c r="CR44" s="452">
        <v>50.7</v>
      </c>
      <c r="CS44" s="452">
        <v>47.9</v>
      </c>
      <c r="CT44" s="452">
        <v>36.090000000000003</v>
      </c>
      <c r="CU44" s="452">
        <v>28.06</v>
      </c>
      <c r="CV44" s="452">
        <v>24.52</v>
      </c>
      <c r="CW44" s="452">
        <v>21.17</v>
      </c>
      <c r="CX44" s="452">
        <v>38.01</v>
      </c>
      <c r="CY44" s="452">
        <v>49.23</v>
      </c>
      <c r="CZ44" s="452">
        <v>77.03</v>
      </c>
      <c r="DA44" s="452">
        <v>78.81</v>
      </c>
      <c r="DB44" s="452">
        <v>75.739999999999995</v>
      </c>
      <c r="DC44" s="452">
        <v>51.71</v>
      </c>
      <c r="DD44" s="452">
        <v>50.7</v>
      </c>
      <c r="DE44" s="452">
        <v>47.9</v>
      </c>
      <c r="DF44" s="452">
        <v>36.090000000000003</v>
      </c>
      <c r="DG44" s="452">
        <v>28.06</v>
      </c>
      <c r="DH44" s="452">
        <v>24.52</v>
      </c>
      <c r="DI44" s="452">
        <v>21.17</v>
      </c>
      <c r="DJ44" s="452">
        <v>38.01</v>
      </c>
      <c r="DK44" s="452">
        <v>49.23</v>
      </c>
      <c r="DL44" s="452">
        <v>77.03</v>
      </c>
      <c r="DM44" s="452">
        <v>78.81</v>
      </c>
      <c r="DN44" s="452">
        <v>75.739999999999995</v>
      </c>
      <c r="DO44" s="452">
        <v>51.71</v>
      </c>
      <c r="DP44" s="452">
        <v>50.7</v>
      </c>
      <c r="DQ44" s="452">
        <v>47.9</v>
      </c>
      <c r="DR44" s="452">
        <v>36.090000000000003</v>
      </c>
      <c r="DS44" s="452">
        <v>28.06</v>
      </c>
      <c r="DT44" s="452">
        <v>24.52</v>
      </c>
      <c r="DU44" s="452">
        <v>21.17</v>
      </c>
      <c r="DV44" s="452">
        <v>38.01</v>
      </c>
      <c r="DW44" s="452">
        <v>49.23</v>
      </c>
      <c r="DX44" s="452">
        <v>77.03</v>
      </c>
      <c r="DY44" s="452">
        <v>78.81</v>
      </c>
      <c r="DZ44" s="452">
        <v>75.739999999999995</v>
      </c>
      <c r="EA44" s="452">
        <v>51.71</v>
      </c>
      <c r="EB44" s="452">
        <v>50.7</v>
      </c>
      <c r="EC44" s="452">
        <v>47.9</v>
      </c>
      <c r="ED44" s="452">
        <v>36.090000000000003</v>
      </c>
      <c r="EE44" s="452">
        <v>28.06</v>
      </c>
      <c r="EF44" s="452">
        <v>24.52</v>
      </c>
      <c r="EG44" s="452">
        <v>21.17</v>
      </c>
      <c r="EH44" s="452">
        <v>38.01</v>
      </c>
      <c r="EI44" s="452">
        <v>49.23</v>
      </c>
      <c r="EJ44" s="452">
        <v>77.03</v>
      </c>
      <c r="EK44" s="452">
        <v>78.81</v>
      </c>
      <c r="EL44" s="452">
        <v>75.739999999999995</v>
      </c>
      <c r="EM44" s="452">
        <v>51.71</v>
      </c>
      <c r="EN44" s="452">
        <v>50.7</v>
      </c>
      <c r="EO44" s="452">
        <v>47.9</v>
      </c>
      <c r="EP44" s="452">
        <v>36.090000000000003</v>
      </c>
      <c r="EQ44" s="452">
        <v>28.06</v>
      </c>
      <c r="ER44" s="452">
        <v>24.52</v>
      </c>
      <c r="ES44" s="452">
        <v>21.17</v>
      </c>
      <c r="ET44" s="452">
        <v>38.01</v>
      </c>
      <c r="EU44" s="452">
        <v>49.23</v>
      </c>
      <c r="EV44" s="452">
        <v>77.03</v>
      </c>
      <c r="EW44" s="452">
        <v>78.81</v>
      </c>
      <c r="EX44" s="452">
        <v>75.739999999999995</v>
      </c>
      <c r="EY44" s="452">
        <v>51.71</v>
      </c>
      <c r="EZ44" s="452">
        <v>50.7</v>
      </c>
      <c r="FA44" s="452">
        <v>47.9</v>
      </c>
      <c r="FB44" s="452">
        <v>36.090000000000003</v>
      </c>
      <c r="FC44" s="452">
        <v>28.06</v>
      </c>
      <c r="FD44" s="452">
        <v>24.52</v>
      </c>
      <c r="FE44" s="452">
        <v>21.17</v>
      </c>
      <c r="FF44" s="452">
        <v>38.01</v>
      </c>
      <c r="FG44" s="452">
        <v>49.23</v>
      </c>
      <c r="FH44" s="452">
        <v>77.03</v>
      </c>
      <c r="FI44" s="452">
        <v>78.81</v>
      </c>
      <c r="FJ44" s="452">
        <v>75.739999999999995</v>
      </c>
      <c r="FK44" s="452">
        <v>51.71</v>
      </c>
      <c r="FL44" s="452">
        <v>50.7</v>
      </c>
      <c r="FM44" s="452">
        <v>47.9</v>
      </c>
      <c r="FN44" s="452">
        <v>36.090000000000003</v>
      </c>
      <c r="FO44" s="452">
        <v>28.06</v>
      </c>
      <c r="FP44" s="452">
        <v>24.52</v>
      </c>
      <c r="FQ44" s="452">
        <v>21.17</v>
      </c>
      <c r="FR44" s="452">
        <v>38.01</v>
      </c>
      <c r="FS44" s="452">
        <v>49.23</v>
      </c>
      <c r="FT44" s="452">
        <v>77.03</v>
      </c>
      <c r="FU44" s="452">
        <v>78.81</v>
      </c>
      <c r="FV44" s="452">
        <v>75.739999999999995</v>
      </c>
      <c r="FW44" s="452">
        <v>51.71</v>
      </c>
      <c r="FX44" s="452">
        <v>50.7</v>
      </c>
      <c r="FY44" s="452">
        <v>47.9</v>
      </c>
      <c r="FZ44" s="452">
        <v>36.090000000000003</v>
      </c>
      <c r="GA44" s="452">
        <v>28.06</v>
      </c>
      <c r="GB44" s="452">
        <v>24.52</v>
      </c>
      <c r="GC44" s="452">
        <v>21.17</v>
      </c>
      <c r="GD44" s="452">
        <v>38.01</v>
      </c>
      <c r="GE44" s="452">
        <v>49.23</v>
      </c>
      <c r="GF44" s="452">
        <v>77.03</v>
      </c>
      <c r="GG44" s="452">
        <v>78.81</v>
      </c>
      <c r="GH44" s="452">
        <v>75.739999999999995</v>
      </c>
      <c r="GI44" s="452">
        <v>51.71</v>
      </c>
      <c r="GJ44" s="452">
        <v>50.7</v>
      </c>
      <c r="GK44" s="452">
        <v>47.9</v>
      </c>
      <c r="GL44" s="452">
        <v>36.090000000000003</v>
      </c>
      <c r="GM44" s="452">
        <v>28.06</v>
      </c>
      <c r="GN44" s="452">
        <v>24.52</v>
      </c>
      <c r="GO44" s="452">
        <v>21.17</v>
      </c>
      <c r="GP44" s="452">
        <v>38.01</v>
      </c>
      <c r="GQ44" s="452">
        <v>49.23</v>
      </c>
      <c r="GR44" s="452">
        <v>77.03</v>
      </c>
      <c r="GS44" s="452">
        <v>78.81</v>
      </c>
      <c r="GT44" s="452">
        <v>75.739999999999995</v>
      </c>
      <c r="GU44" s="452">
        <v>51.71</v>
      </c>
      <c r="GV44" s="452">
        <v>50.7</v>
      </c>
      <c r="GW44" s="452">
        <v>47.9</v>
      </c>
      <c r="GX44" s="452">
        <v>36.090000000000003</v>
      </c>
      <c r="GY44" s="452">
        <v>28.06</v>
      </c>
      <c r="GZ44" s="452">
        <v>24.52</v>
      </c>
      <c r="HA44" s="452">
        <v>21.17</v>
      </c>
      <c r="HB44" s="452">
        <v>38.01</v>
      </c>
      <c r="HC44" s="452">
        <v>49.23</v>
      </c>
      <c r="HD44" s="452">
        <v>77.03</v>
      </c>
      <c r="HE44" s="452">
        <v>273.17</v>
      </c>
      <c r="HF44" s="452">
        <v>108.37</v>
      </c>
      <c r="HG44" s="452">
        <v>112.41</v>
      </c>
      <c r="HH44" s="452">
        <v>294.94</v>
      </c>
      <c r="HI44" s="452">
        <v>118.68</v>
      </c>
      <c r="HJ44" s="452">
        <v>306.48</v>
      </c>
      <c r="HK44" s="452">
        <v>260.70999999999998</v>
      </c>
      <c r="HL44" s="452">
        <v>952.27</v>
      </c>
      <c r="HM44" s="452">
        <v>1082.32</v>
      </c>
      <c r="HN44" s="452">
        <v>213.94</v>
      </c>
      <c r="HO44" s="452">
        <v>845.17</v>
      </c>
      <c r="HP44" s="452">
        <v>351.95</v>
      </c>
      <c r="HQ44" s="452">
        <v>273.17</v>
      </c>
      <c r="HR44" s="452">
        <v>108.37</v>
      </c>
      <c r="HS44" s="452">
        <v>112.41</v>
      </c>
      <c r="HT44" s="452">
        <v>294.94</v>
      </c>
      <c r="HU44" s="452">
        <v>118.68</v>
      </c>
      <c r="HV44" s="452">
        <v>306.48</v>
      </c>
      <c r="HW44" s="452">
        <v>260.70999999999998</v>
      </c>
      <c r="HX44" s="452">
        <v>952.27</v>
      </c>
      <c r="HY44" s="452">
        <v>1082.32</v>
      </c>
      <c r="HZ44" s="452">
        <v>213.94</v>
      </c>
      <c r="IA44" s="452">
        <v>845.17</v>
      </c>
      <c r="IB44" s="452">
        <v>351.95</v>
      </c>
      <c r="IC44" s="452">
        <v>273.17</v>
      </c>
      <c r="ID44" s="452">
        <v>108.37</v>
      </c>
      <c r="IE44" s="452">
        <v>112.41</v>
      </c>
      <c r="IF44" s="452">
        <v>294.94</v>
      </c>
      <c r="IG44" s="452">
        <v>118.68</v>
      </c>
      <c r="IH44" s="452">
        <v>306.48</v>
      </c>
      <c r="II44" s="452">
        <v>260.70999999999998</v>
      </c>
      <c r="IJ44" s="452">
        <v>952.27</v>
      </c>
      <c r="IK44" s="452">
        <v>1082.32</v>
      </c>
      <c r="IL44" s="452">
        <v>213.94</v>
      </c>
      <c r="IM44" s="452">
        <v>845.17</v>
      </c>
      <c r="IN44" s="452">
        <v>351.95</v>
      </c>
      <c r="IO44" s="452">
        <v>273.17</v>
      </c>
      <c r="IP44" s="452">
        <v>108.37</v>
      </c>
      <c r="IQ44" s="452">
        <v>112.41</v>
      </c>
      <c r="IR44" s="452">
        <v>294.94</v>
      </c>
      <c r="IS44" s="452">
        <v>118.68</v>
      </c>
      <c r="IT44" s="452">
        <v>306.48</v>
      </c>
      <c r="IU44" s="452">
        <v>260.70999999999998</v>
      </c>
      <c r="IV44" s="452">
        <v>952.27</v>
      </c>
      <c r="IW44" s="452">
        <v>1082.32</v>
      </c>
      <c r="IX44" s="452">
        <v>213.94</v>
      </c>
      <c r="IY44" s="452">
        <v>845.17</v>
      </c>
      <c r="IZ44" s="452">
        <v>351.95</v>
      </c>
      <c r="JA44" s="452">
        <v>273.17</v>
      </c>
      <c r="JB44" s="452">
        <v>108.37</v>
      </c>
      <c r="JC44" s="452">
        <v>112.41</v>
      </c>
      <c r="JD44" s="452">
        <v>294.94</v>
      </c>
      <c r="JE44" s="452">
        <v>118.68</v>
      </c>
      <c r="JF44" s="452">
        <v>306.48</v>
      </c>
      <c r="JG44" s="452">
        <v>260.70999999999998</v>
      </c>
      <c r="JH44" s="452">
        <v>952.27</v>
      </c>
      <c r="JI44" s="452">
        <v>1082.32</v>
      </c>
      <c r="JJ44" s="452">
        <v>213.94</v>
      </c>
      <c r="JK44" s="452">
        <v>845.17</v>
      </c>
      <c r="JL44" s="452">
        <v>351.95</v>
      </c>
      <c r="JM44" s="452">
        <v>273.17</v>
      </c>
      <c r="JN44" s="452">
        <v>108.37</v>
      </c>
      <c r="JO44" s="452">
        <v>112.41</v>
      </c>
      <c r="JP44" s="452">
        <v>294.94</v>
      </c>
      <c r="JQ44" s="452">
        <v>118.68</v>
      </c>
      <c r="JR44" s="452">
        <v>306.48</v>
      </c>
      <c r="JS44" s="452">
        <v>260.70999999999998</v>
      </c>
      <c r="JT44" s="452">
        <v>952.27</v>
      </c>
      <c r="JU44" s="452">
        <v>1082.32</v>
      </c>
      <c r="JV44" s="452">
        <v>213.94</v>
      </c>
      <c r="JW44" s="452">
        <v>845.17</v>
      </c>
      <c r="JX44" s="452">
        <v>351.95</v>
      </c>
      <c r="JY44" s="452">
        <v>273.17</v>
      </c>
      <c r="JZ44" s="452">
        <v>108.37</v>
      </c>
      <c r="KA44" s="452">
        <v>112.41</v>
      </c>
      <c r="KB44" s="452">
        <v>294.94</v>
      </c>
      <c r="KC44" s="452">
        <v>118.68</v>
      </c>
      <c r="KD44" s="452">
        <v>306.48</v>
      </c>
      <c r="KE44" s="452">
        <v>260.70999999999998</v>
      </c>
      <c r="KF44" s="452">
        <v>952.27</v>
      </c>
      <c r="KG44" s="452">
        <v>1082.32</v>
      </c>
      <c r="KH44" s="452">
        <v>213.94</v>
      </c>
      <c r="KI44" s="452">
        <v>845.17</v>
      </c>
      <c r="KJ44" s="452">
        <v>351.95</v>
      </c>
      <c r="KK44" s="452">
        <v>273.17</v>
      </c>
      <c r="KL44" s="452">
        <v>108.37</v>
      </c>
      <c r="KM44" s="452">
        <v>112.41</v>
      </c>
      <c r="KN44" s="452">
        <v>294.94</v>
      </c>
      <c r="KO44" s="452">
        <v>118.68</v>
      </c>
      <c r="KP44" s="452">
        <v>306.48</v>
      </c>
      <c r="KQ44" s="452">
        <v>260.70999999999998</v>
      </c>
      <c r="KR44" s="452">
        <v>952.27</v>
      </c>
      <c r="KS44" s="452">
        <v>1082.32</v>
      </c>
      <c r="KT44" s="452">
        <v>213.94</v>
      </c>
      <c r="KU44" s="452">
        <v>845.17</v>
      </c>
      <c r="KV44" s="452">
        <v>351.95</v>
      </c>
      <c r="KW44" s="452">
        <v>273.17</v>
      </c>
      <c r="KX44" s="452">
        <v>108.37</v>
      </c>
      <c r="KY44" s="452">
        <v>112.41</v>
      </c>
      <c r="KZ44" s="452">
        <v>294.94</v>
      </c>
      <c r="LA44" s="452">
        <v>118.68</v>
      </c>
      <c r="LB44" s="452">
        <v>306.48</v>
      </c>
      <c r="LC44" s="452">
        <v>260.70999999999998</v>
      </c>
      <c r="LD44" s="452">
        <v>952.27</v>
      </c>
      <c r="LE44" s="452">
        <v>1082.32</v>
      </c>
      <c r="LF44" s="452">
        <v>213.94</v>
      </c>
      <c r="LG44" s="452">
        <v>845.17</v>
      </c>
      <c r="LH44" s="452">
        <v>351.95</v>
      </c>
      <c r="LI44" s="452">
        <v>273.17</v>
      </c>
      <c r="LJ44" s="452">
        <v>108.37</v>
      </c>
      <c r="LK44" s="452">
        <v>112.41</v>
      </c>
      <c r="LL44" s="452">
        <v>294.94</v>
      </c>
      <c r="LM44" s="452">
        <v>118.68</v>
      </c>
      <c r="LN44" s="452">
        <v>306.48</v>
      </c>
      <c r="LO44" s="452">
        <v>260.70999999999998</v>
      </c>
      <c r="LP44" s="452">
        <v>952.27</v>
      </c>
      <c r="LQ44" s="452">
        <v>1082.32</v>
      </c>
      <c r="LR44" s="452">
        <v>213.94</v>
      </c>
      <c r="LS44" s="452">
        <v>845.17</v>
      </c>
      <c r="LT44" s="452">
        <v>351.95</v>
      </c>
      <c r="LU44" s="452">
        <v>273.17</v>
      </c>
      <c r="LV44" s="452">
        <v>108.37</v>
      </c>
      <c r="LW44" s="452">
        <v>112.41</v>
      </c>
      <c r="LX44" s="452">
        <v>294.94</v>
      </c>
      <c r="LY44" s="452">
        <v>118.68</v>
      </c>
      <c r="LZ44" s="452">
        <v>306.48</v>
      </c>
      <c r="MA44" s="452">
        <v>260.70999999999998</v>
      </c>
      <c r="MB44" s="452">
        <v>952.27</v>
      </c>
      <c r="MC44" s="452">
        <v>1082.32</v>
      </c>
      <c r="MD44" s="452">
        <v>213.94</v>
      </c>
      <c r="ME44" s="452">
        <v>845.17</v>
      </c>
      <c r="MF44" s="452">
        <v>351.95</v>
      </c>
      <c r="MG44" s="452">
        <v>273.17</v>
      </c>
      <c r="MH44" s="452">
        <v>108.37</v>
      </c>
      <c r="MI44" s="452">
        <v>112.41</v>
      </c>
      <c r="MJ44" s="452">
        <v>294.94</v>
      </c>
      <c r="MK44" s="452">
        <v>118.68</v>
      </c>
      <c r="ML44" s="452">
        <v>306.48</v>
      </c>
      <c r="MM44" s="452">
        <v>260.70999999999998</v>
      </c>
      <c r="MN44" s="452">
        <v>952.27</v>
      </c>
      <c r="MO44" s="452">
        <v>1082.32</v>
      </c>
      <c r="MP44" s="452">
        <v>213.94</v>
      </c>
      <c r="MQ44" s="452">
        <v>845.17</v>
      </c>
      <c r="MR44" s="452">
        <v>351.95</v>
      </c>
      <c r="MS44" s="452">
        <v>273.17</v>
      </c>
      <c r="MT44" s="452">
        <v>108.37</v>
      </c>
      <c r="MU44" s="452">
        <v>112.41</v>
      </c>
      <c r="MV44" s="452">
        <v>294.94</v>
      </c>
      <c r="MW44" s="452">
        <v>118.68</v>
      </c>
      <c r="MX44" s="452">
        <v>306.48</v>
      </c>
      <c r="MY44" s="452">
        <v>260.70999999999998</v>
      </c>
      <c r="MZ44" s="452">
        <v>952.27</v>
      </c>
      <c r="NA44" s="452">
        <v>1082.32</v>
      </c>
      <c r="NB44" s="452">
        <v>213.94</v>
      </c>
      <c r="NC44" s="452">
        <v>845.17</v>
      </c>
      <c r="ND44" s="452">
        <v>351.95</v>
      </c>
      <c r="NE44" s="452">
        <v>273.17</v>
      </c>
      <c r="NF44" s="452">
        <v>108.37</v>
      </c>
      <c r="NG44" s="452">
        <v>112.41</v>
      </c>
      <c r="NH44" s="452">
        <v>294.94</v>
      </c>
      <c r="NI44" s="452">
        <v>118.68</v>
      </c>
      <c r="NJ44" s="452">
        <v>306.48</v>
      </c>
      <c r="NK44" s="452">
        <v>260.70999999999998</v>
      </c>
      <c r="NL44" s="452">
        <v>952.27</v>
      </c>
      <c r="NM44" s="452">
        <v>1082.32</v>
      </c>
      <c r="NN44" s="452">
        <v>213.94</v>
      </c>
      <c r="NO44" s="452">
        <v>845.17</v>
      </c>
      <c r="NP44" s="452">
        <v>351.95</v>
      </c>
      <c r="NQ44" s="452">
        <v>273.17</v>
      </c>
      <c r="NR44" s="452">
        <v>108.37</v>
      </c>
      <c r="NS44" s="452">
        <v>112.41</v>
      </c>
      <c r="NT44" s="452">
        <v>294.94</v>
      </c>
      <c r="NU44" s="452">
        <v>118.68</v>
      </c>
      <c r="NV44" s="452">
        <v>306.48</v>
      </c>
      <c r="NW44" s="452">
        <v>260.70999999999998</v>
      </c>
      <c r="NX44" s="452">
        <v>952.27</v>
      </c>
      <c r="NY44" s="452">
        <v>1082.32</v>
      </c>
      <c r="NZ44" s="452">
        <v>213.94</v>
      </c>
      <c r="OA44" s="452">
        <v>845.17</v>
      </c>
      <c r="OB44" s="452">
        <v>351.95</v>
      </c>
    </row>
    <row r="45" spans="1:392" x14ac:dyDescent="0.25">
      <c r="A45" s="436">
        <v>122</v>
      </c>
      <c r="B45" s="436" t="s">
        <v>686</v>
      </c>
      <c r="C45" s="437">
        <v>1</v>
      </c>
      <c r="D45" s="438">
        <v>0</v>
      </c>
      <c r="E45" s="439"/>
      <c r="F45" s="438"/>
      <c r="G45" s="438"/>
      <c r="H45" s="438"/>
      <c r="I45" s="437">
        <v>56</v>
      </c>
      <c r="J45" s="440"/>
      <c r="K45" s="438"/>
      <c r="L45" s="438"/>
      <c r="M45" s="436"/>
      <c r="N45" s="441" t="s">
        <v>391</v>
      </c>
      <c r="O45" s="438"/>
      <c r="AE45" s="449">
        <f t="shared" si="3"/>
        <v>14.57</v>
      </c>
      <c r="AF45" s="450">
        <f t="shared" si="4"/>
        <v>137.72458333333321</v>
      </c>
      <c r="AG45" s="452">
        <v>45.88</v>
      </c>
      <c r="AH45" s="452">
        <v>45.41</v>
      </c>
      <c r="AI45" s="452">
        <v>30.41</v>
      </c>
      <c r="AJ45" s="452">
        <v>29.36</v>
      </c>
      <c r="AK45" s="452">
        <v>28.61</v>
      </c>
      <c r="AL45" s="452">
        <v>20.87</v>
      </c>
      <c r="AM45" s="452">
        <v>16.739999999999998</v>
      </c>
      <c r="AN45" s="452">
        <v>14.57</v>
      </c>
      <c r="AO45" s="452">
        <v>24.31</v>
      </c>
      <c r="AP45" s="452">
        <v>16</v>
      </c>
      <c r="AQ45" s="452">
        <v>21.11</v>
      </c>
      <c r="AR45" s="452">
        <v>44.17</v>
      </c>
      <c r="AS45" s="452">
        <v>45.88</v>
      </c>
      <c r="AT45" s="452">
        <v>45.41</v>
      </c>
      <c r="AU45" s="452">
        <v>30.41</v>
      </c>
      <c r="AV45" s="452">
        <v>29.36</v>
      </c>
      <c r="AW45" s="452">
        <v>28.61</v>
      </c>
      <c r="AX45" s="452">
        <v>20.87</v>
      </c>
      <c r="AY45" s="452">
        <v>16.739999999999998</v>
      </c>
      <c r="AZ45" s="452">
        <v>14.57</v>
      </c>
      <c r="BA45" s="452">
        <v>24.31</v>
      </c>
      <c r="BB45" s="452">
        <v>16</v>
      </c>
      <c r="BC45" s="452">
        <v>21.11</v>
      </c>
      <c r="BD45" s="452">
        <v>44.17</v>
      </c>
      <c r="BE45" s="452">
        <v>45.88</v>
      </c>
      <c r="BF45" s="452">
        <v>45.41</v>
      </c>
      <c r="BG45" s="452">
        <v>30.41</v>
      </c>
      <c r="BH45" s="452">
        <v>29.36</v>
      </c>
      <c r="BI45" s="452">
        <v>28.61</v>
      </c>
      <c r="BJ45" s="452">
        <v>20.87</v>
      </c>
      <c r="BK45" s="452">
        <v>16.739999999999998</v>
      </c>
      <c r="BL45" s="452">
        <v>14.57</v>
      </c>
      <c r="BM45" s="452">
        <v>24.31</v>
      </c>
      <c r="BN45" s="452">
        <v>16</v>
      </c>
      <c r="BO45" s="452">
        <v>21.11</v>
      </c>
      <c r="BP45" s="452">
        <v>44.17</v>
      </c>
      <c r="BQ45" s="452">
        <v>45.88</v>
      </c>
      <c r="BR45" s="452">
        <v>45.41</v>
      </c>
      <c r="BS45" s="452">
        <v>30.41</v>
      </c>
      <c r="BT45" s="452">
        <v>29.36</v>
      </c>
      <c r="BU45" s="452">
        <v>28.61</v>
      </c>
      <c r="BV45" s="452">
        <v>20.87</v>
      </c>
      <c r="BW45" s="452">
        <v>16.739999999999998</v>
      </c>
      <c r="BX45" s="452">
        <v>14.57</v>
      </c>
      <c r="BY45" s="452">
        <v>24.31</v>
      </c>
      <c r="BZ45" s="452">
        <v>16</v>
      </c>
      <c r="CA45" s="452">
        <v>21.11</v>
      </c>
      <c r="CB45" s="452">
        <v>44.17</v>
      </c>
      <c r="CC45" s="452">
        <v>45.88</v>
      </c>
      <c r="CD45" s="452">
        <v>45.41</v>
      </c>
      <c r="CE45" s="452">
        <v>30.41</v>
      </c>
      <c r="CF45" s="452">
        <v>29.36</v>
      </c>
      <c r="CG45" s="452">
        <v>28.61</v>
      </c>
      <c r="CH45" s="452">
        <v>20.87</v>
      </c>
      <c r="CI45" s="452">
        <v>16.739999999999998</v>
      </c>
      <c r="CJ45" s="452">
        <v>14.57</v>
      </c>
      <c r="CK45" s="452">
        <v>24.31</v>
      </c>
      <c r="CL45" s="452">
        <v>16</v>
      </c>
      <c r="CM45" s="452">
        <v>21.11</v>
      </c>
      <c r="CN45" s="452">
        <v>44.17</v>
      </c>
      <c r="CO45" s="452">
        <v>45.88</v>
      </c>
      <c r="CP45" s="452">
        <v>45.41</v>
      </c>
      <c r="CQ45" s="452">
        <v>30.41</v>
      </c>
      <c r="CR45" s="452">
        <v>29.36</v>
      </c>
      <c r="CS45" s="452">
        <v>28.61</v>
      </c>
      <c r="CT45" s="452">
        <v>20.87</v>
      </c>
      <c r="CU45" s="452">
        <v>16.739999999999998</v>
      </c>
      <c r="CV45" s="452">
        <v>14.57</v>
      </c>
      <c r="CW45" s="452">
        <v>24.31</v>
      </c>
      <c r="CX45" s="452">
        <v>16</v>
      </c>
      <c r="CY45" s="452">
        <v>21.11</v>
      </c>
      <c r="CZ45" s="452">
        <v>44.17</v>
      </c>
      <c r="DA45" s="452">
        <v>45.88</v>
      </c>
      <c r="DB45" s="452">
        <v>45.41</v>
      </c>
      <c r="DC45" s="452">
        <v>30.41</v>
      </c>
      <c r="DD45" s="452">
        <v>29.36</v>
      </c>
      <c r="DE45" s="452">
        <v>28.61</v>
      </c>
      <c r="DF45" s="452">
        <v>20.87</v>
      </c>
      <c r="DG45" s="452">
        <v>16.739999999999998</v>
      </c>
      <c r="DH45" s="452">
        <v>14.57</v>
      </c>
      <c r="DI45" s="452">
        <v>24.31</v>
      </c>
      <c r="DJ45" s="452">
        <v>16</v>
      </c>
      <c r="DK45" s="452">
        <v>21.11</v>
      </c>
      <c r="DL45" s="452">
        <v>44.17</v>
      </c>
      <c r="DM45" s="452">
        <v>45.88</v>
      </c>
      <c r="DN45" s="452">
        <v>45.41</v>
      </c>
      <c r="DO45" s="452">
        <v>30.41</v>
      </c>
      <c r="DP45" s="452">
        <v>29.36</v>
      </c>
      <c r="DQ45" s="452">
        <v>28.61</v>
      </c>
      <c r="DR45" s="452">
        <v>20.87</v>
      </c>
      <c r="DS45" s="452">
        <v>16.739999999999998</v>
      </c>
      <c r="DT45" s="452">
        <v>14.57</v>
      </c>
      <c r="DU45" s="452">
        <v>24.31</v>
      </c>
      <c r="DV45" s="452">
        <v>16</v>
      </c>
      <c r="DW45" s="452">
        <v>21.11</v>
      </c>
      <c r="DX45" s="452">
        <v>44.17</v>
      </c>
      <c r="DY45" s="452">
        <v>45.88</v>
      </c>
      <c r="DZ45" s="452">
        <v>45.41</v>
      </c>
      <c r="EA45" s="452">
        <v>30.41</v>
      </c>
      <c r="EB45" s="452">
        <v>29.36</v>
      </c>
      <c r="EC45" s="452">
        <v>28.61</v>
      </c>
      <c r="ED45" s="452">
        <v>20.87</v>
      </c>
      <c r="EE45" s="452">
        <v>16.739999999999998</v>
      </c>
      <c r="EF45" s="452">
        <v>14.57</v>
      </c>
      <c r="EG45" s="452">
        <v>24.31</v>
      </c>
      <c r="EH45" s="452">
        <v>16</v>
      </c>
      <c r="EI45" s="452">
        <v>21.11</v>
      </c>
      <c r="EJ45" s="452">
        <v>44.17</v>
      </c>
      <c r="EK45" s="452">
        <v>45.88</v>
      </c>
      <c r="EL45" s="452">
        <v>45.41</v>
      </c>
      <c r="EM45" s="452">
        <v>30.41</v>
      </c>
      <c r="EN45" s="452">
        <v>29.36</v>
      </c>
      <c r="EO45" s="452">
        <v>28.61</v>
      </c>
      <c r="EP45" s="452">
        <v>20.87</v>
      </c>
      <c r="EQ45" s="452">
        <v>16.739999999999998</v>
      </c>
      <c r="ER45" s="452">
        <v>14.57</v>
      </c>
      <c r="ES45" s="452">
        <v>24.31</v>
      </c>
      <c r="ET45" s="452">
        <v>16</v>
      </c>
      <c r="EU45" s="452">
        <v>21.11</v>
      </c>
      <c r="EV45" s="452">
        <v>44.17</v>
      </c>
      <c r="EW45" s="452">
        <v>45.88</v>
      </c>
      <c r="EX45" s="452">
        <v>45.41</v>
      </c>
      <c r="EY45" s="452">
        <v>30.41</v>
      </c>
      <c r="EZ45" s="452">
        <v>29.36</v>
      </c>
      <c r="FA45" s="452">
        <v>28.61</v>
      </c>
      <c r="FB45" s="452">
        <v>20.87</v>
      </c>
      <c r="FC45" s="452">
        <v>16.739999999999998</v>
      </c>
      <c r="FD45" s="452">
        <v>14.57</v>
      </c>
      <c r="FE45" s="452">
        <v>24.31</v>
      </c>
      <c r="FF45" s="452">
        <v>16</v>
      </c>
      <c r="FG45" s="452">
        <v>21.11</v>
      </c>
      <c r="FH45" s="452">
        <v>44.17</v>
      </c>
      <c r="FI45" s="452">
        <v>45.88</v>
      </c>
      <c r="FJ45" s="452">
        <v>45.41</v>
      </c>
      <c r="FK45" s="452">
        <v>30.41</v>
      </c>
      <c r="FL45" s="452">
        <v>29.36</v>
      </c>
      <c r="FM45" s="452">
        <v>28.61</v>
      </c>
      <c r="FN45" s="452">
        <v>20.87</v>
      </c>
      <c r="FO45" s="452">
        <v>16.739999999999998</v>
      </c>
      <c r="FP45" s="452">
        <v>14.57</v>
      </c>
      <c r="FQ45" s="452">
        <v>24.31</v>
      </c>
      <c r="FR45" s="452">
        <v>16</v>
      </c>
      <c r="FS45" s="452">
        <v>21.11</v>
      </c>
      <c r="FT45" s="452">
        <v>44.17</v>
      </c>
      <c r="FU45" s="452">
        <v>45.88</v>
      </c>
      <c r="FV45" s="452">
        <v>45.41</v>
      </c>
      <c r="FW45" s="452">
        <v>30.41</v>
      </c>
      <c r="FX45" s="452">
        <v>29.36</v>
      </c>
      <c r="FY45" s="452">
        <v>28.61</v>
      </c>
      <c r="FZ45" s="452">
        <v>20.87</v>
      </c>
      <c r="GA45" s="452">
        <v>16.739999999999998</v>
      </c>
      <c r="GB45" s="452">
        <v>14.57</v>
      </c>
      <c r="GC45" s="452">
        <v>24.31</v>
      </c>
      <c r="GD45" s="452">
        <v>16</v>
      </c>
      <c r="GE45" s="452">
        <v>21.11</v>
      </c>
      <c r="GF45" s="452">
        <v>44.17</v>
      </c>
      <c r="GG45" s="452">
        <v>45.88</v>
      </c>
      <c r="GH45" s="452">
        <v>45.41</v>
      </c>
      <c r="GI45" s="452">
        <v>30.41</v>
      </c>
      <c r="GJ45" s="452">
        <v>29.36</v>
      </c>
      <c r="GK45" s="452">
        <v>28.61</v>
      </c>
      <c r="GL45" s="452">
        <v>20.87</v>
      </c>
      <c r="GM45" s="452">
        <v>16.739999999999998</v>
      </c>
      <c r="GN45" s="452">
        <v>14.57</v>
      </c>
      <c r="GO45" s="452">
        <v>24.31</v>
      </c>
      <c r="GP45" s="452">
        <v>16</v>
      </c>
      <c r="GQ45" s="452">
        <v>21.11</v>
      </c>
      <c r="GR45" s="452">
        <v>44.17</v>
      </c>
      <c r="GS45" s="452">
        <v>45.88</v>
      </c>
      <c r="GT45" s="452">
        <v>45.41</v>
      </c>
      <c r="GU45" s="452">
        <v>30.41</v>
      </c>
      <c r="GV45" s="452">
        <v>29.36</v>
      </c>
      <c r="GW45" s="452">
        <v>28.61</v>
      </c>
      <c r="GX45" s="452">
        <v>20.87</v>
      </c>
      <c r="GY45" s="452">
        <v>16.739999999999998</v>
      </c>
      <c r="GZ45" s="452">
        <v>14.57</v>
      </c>
      <c r="HA45" s="452">
        <v>24.31</v>
      </c>
      <c r="HB45" s="452">
        <v>16</v>
      </c>
      <c r="HC45" s="452">
        <v>21.11</v>
      </c>
      <c r="HD45" s="452">
        <v>44.17</v>
      </c>
      <c r="HE45" s="452">
        <v>144.88</v>
      </c>
      <c r="HF45" s="452">
        <v>107.75</v>
      </c>
      <c r="HG45" s="452">
        <v>111.26</v>
      </c>
      <c r="HH45" s="452">
        <v>158.46</v>
      </c>
      <c r="HI45" s="452">
        <v>45.73</v>
      </c>
      <c r="HJ45" s="452">
        <v>230.09</v>
      </c>
      <c r="HK45" s="452">
        <v>373.27</v>
      </c>
      <c r="HL45" s="452">
        <v>470.25</v>
      </c>
      <c r="HM45" s="452">
        <v>461.83</v>
      </c>
      <c r="HN45" s="452">
        <v>131.82</v>
      </c>
      <c r="HO45" s="452">
        <v>458.44</v>
      </c>
      <c r="HP45" s="452">
        <v>274.17</v>
      </c>
      <c r="HQ45" s="452">
        <v>144.88</v>
      </c>
      <c r="HR45" s="452">
        <v>107.75</v>
      </c>
      <c r="HS45" s="452">
        <v>111.26</v>
      </c>
      <c r="HT45" s="452">
        <v>158.46</v>
      </c>
      <c r="HU45" s="452">
        <v>45.73</v>
      </c>
      <c r="HV45" s="452">
        <v>230.09</v>
      </c>
      <c r="HW45" s="452">
        <v>373.27</v>
      </c>
      <c r="HX45" s="452">
        <v>470.25</v>
      </c>
      <c r="HY45" s="452">
        <v>461.83</v>
      </c>
      <c r="HZ45" s="452">
        <v>131.82</v>
      </c>
      <c r="IA45" s="452">
        <v>458.44</v>
      </c>
      <c r="IB45" s="452">
        <v>274.17</v>
      </c>
      <c r="IC45" s="452">
        <v>144.88</v>
      </c>
      <c r="ID45" s="452">
        <v>107.75</v>
      </c>
      <c r="IE45" s="452">
        <v>111.26</v>
      </c>
      <c r="IF45" s="452">
        <v>158.46</v>
      </c>
      <c r="IG45" s="452">
        <v>45.73</v>
      </c>
      <c r="IH45" s="452">
        <v>230.09</v>
      </c>
      <c r="II45" s="452">
        <v>373.27</v>
      </c>
      <c r="IJ45" s="452">
        <v>470.25</v>
      </c>
      <c r="IK45" s="452">
        <v>461.83</v>
      </c>
      <c r="IL45" s="452">
        <v>131.82</v>
      </c>
      <c r="IM45" s="452">
        <v>458.44</v>
      </c>
      <c r="IN45" s="452">
        <v>274.17</v>
      </c>
      <c r="IO45" s="452">
        <v>144.88</v>
      </c>
      <c r="IP45" s="452">
        <v>107.75</v>
      </c>
      <c r="IQ45" s="452">
        <v>111.26</v>
      </c>
      <c r="IR45" s="452">
        <v>158.46</v>
      </c>
      <c r="IS45" s="452">
        <v>45.73</v>
      </c>
      <c r="IT45" s="452">
        <v>230.09</v>
      </c>
      <c r="IU45" s="452">
        <v>373.27</v>
      </c>
      <c r="IV45" s="452">
        <v>470.25</v>
      </c>
      <c r="IW45" s="452">
        <v>461.83</v>
      </c>
      <c r="IX45" s="452">
        <v>131.82</v>
      </c>
      <c r="IY45" s="452">
        <v>458.44</v>
      </c>
      <c r="IZ45" s="452">
        <v>274.17</v>
      </c>
      <c r="JA45" s="452">
        <v>144.88</v>
      </c>
      <c r="JB45" s="452">
        <v>107.75</v>
      </c>
      <c r="JC45" s="452">
        <v>111.26</v>
      </c>
      <c r="JD45" s="452">
        <v>158.46</v>
      </c>
      <c r="JE45" s="452">
        <v>45.73</v>
      </c>
      <c r="JF45" s="452">
        <v>230.09</v>
      </c>
      <c r="JG45" s="452">
        <v>373.27</v>
      </c>
      <c r="JH45" s="452">
        <v>470.25</v>
      </c>
      <c r="JI45" s="452">
        <v>461.83</v>
      </c>
      <c r="JJ45" s="452">
        <v>131.82</v>
      </c>
      <c r="JK45" s="452">
        <v>458.44</v>
      </c>
      <c r="JL45" s="452">
        <v>274.17</v>
      </c>
      <c r="JM45" s="452">
        <v>144.88</v>
      </c>
      <c r="JN45" s="452">
        <v>107.75</v>
      </c>
      <c r="JO45" s="452">
        <v>111.26</v>
      </c>
      <c r="JP45" s="452">
        <v>158.46</v>
      </c>
      <c r="JQ45" s="452">
        <v>45.73</v>
      </c>
      <c r="JR45" s="452">
        <v>230.09</v>
      </c>
      <c r="JS45" s="452">
        <v>373.27</v>
      </c>
      <c r="JT45" s="452">
        <v>470.25</v>
      </c>
      <c r="JU45" s="452">
        <v>461.83</v>
      </c>
      <c r="JV45" s="452">
        <v>131.82</v>
      </c>
      <c r="JW45" s="452">
        <v>458.44</v>
      </c>
      <c r="JX45" s="452">
        <v>274.17</v>
      </c>
      <c r="JY45" s="452">
        <v>144.88</v>
      </c>
      <c r="JZ45" s="452">
        <v>107.75</v>
      </c>
      <c r="KA45" s="452">
        <v>111.26</v>
      </c>
      <c r="KB45" s="452">
        <v>158.46</v>
      </c>
      <c r="KC45" s="452">
        <v>45.73</v>
      </c>
      <c r="KD45" s="452">
        <v>230.09</v>
      </c>
      <c r="KE45" s="452">
        <v>373.27</v>
      </c>
      <c r="KF45" s="452">
        <v>470.25</v>
      </c>
      <c r="KG45" s="452">
        <v>461.83</v>
      </c>
      <c r="KH45" s="452">
        <v>131.82</v>
      </c>
      <c r="KI45" s="452">
        <v>458.44</v>
      </c>
      <c r="KJ45" s="452">
        <v>274.17</v>
      </c>
      <c r="KK45" s="452">
        <v>144.88</v>
      </c>
      <c r="KL45" s="452">
        <v>107.75</v>
      </c>
      <c r="KM45" s="452">
        <v>111.26</v>
      </c>
      <c r="KN45" s="452">
        <v>158.46</v>
      </c>
      <c r="KO45" s="452">
        <v>45.73</v>
      </c>
      <c r="KP45" s="452">
        <v>230.09</v>
      </c>
      <c r="KQ45" s="452">
        <v>373.27</v>
      </c>
      <c r="KR45" s="452">
        <v>470.25</v>
      </c>
      <c r="KS45" s="452">
        <v>461.83</v>
      </c>
      <c r="KT45" s="452">
        <v>131.82</v>
      </c>
      <c r="KU45" s="452">
        <v>458.44</v>
      </c>
      <c r="KV45" s="452">
        <v>274.17</v>
      </c>
      <c r="KW45" s="452">
        <v>144.88</v>
      </c>
      <c r="KX45" s="452">
        <v>107.75</v>
      </c>
      <c r="KY45" s="452">
        <v>111.26</v>
      </c>
      <c r="KZ45" s="452">
        <v>158.46</v>
      </c>
      <c r="LA45" s="452">
        <v>45.73</v>
      </c>
      <c r="LB45" s="452">
        <v>230.09</v>
      </c>
      <c r="LC45" s="452">
        <v>373.27</v>
      </c>
      <c r="LD45" s="452">
        <v>470.25</v>
      </c>
      <c r="LE45" s="452">
        <v>461.83</v>
      </c>
      <c r="LF45" s="452">
        <v>131.82</v>
      </c>
      <c r="LG45" s="452">
        <v>458.44</v>
      </c>
      <c r="LH45" s="452">
        <v>274.17</v>
      </c>
      <c r="LI45" s="452">
        <v>144.88</v>
      </c>
      <c r="LJ45" s="452">
        <v>107.75</v>
      </c>
      <c r="LK45" s="452">
        <v>111.26</v>
      </c>
      <c r="LL45" s="452">
        <v>158.46</v>
      </c>
      <c r="LM45" s="452">
        <v>45.73</v>
      </c>
      <c r="LN45" s="452">
        <v>230.09</v>
      </c>
      <c r="LO45" s="452">
        <v>373.27</v>
      </c>
      <c r="LP45" s="452">
        <v>470.25</v>
      </c>
      <c r="LQ45" s="452">
        <v>461.83</v>
      </c>
      <c r="LR45" s="452">
        <v>131.82</v>
      </c>
      <c r="LS45" s="452">
        <v>458.44</v>
      </c>
      <c r="LT45" s="452">
        <v>274.17</v>
      </c>
      <c r="LU45" s="452">
        <v>144.88</v>
      </c>
      <c r="LV45" s="452">
        <v>107.75</v>
      </c>
      <c r="LW45" s="452">
        <v>111.26</v>
      </c>
      <c r="LX45" s="452">
        <v>158.46</v>
      </c>
      <c r="LY45" s="452">
        <v>45.73</v>
      </c>
      <c r="LZ45" s="452">
        <v>230.09</v>
      </c>
      <c r="MA45" s="452">
        <v>373.27</v>
      </c>
      <c r="MB45" s="452">
        <v>470.25</v>
      </c>
      <c r="MC45" s="452">
        <v>461.83</v>
      </c>
      <c r="MD45" s="452">
        <v>131.82</v>
      </c>
      <c r="ME45" s="452">
        <v>458.44</v>
      </c>
      <c r="MF45" s="452">
        <v>274.17</v>
      </c>
      <c r="MG45" s="452">
        <v>144.88</v>
      </c>
      <c r="MH45" s="452">
        <v>107.75</v>
      </c>
      <c r="MI45" s="452">
        <v>111.26</v>
      </c>
      <c r="MJ45" s="452">
        <v>158.46</v>
      </c>
      <c r="MK45" s="452">
        <v>45.73</v>
      </c>
      <c r="ML45" s="452">
        <v>230.09</v>
      </c>
      <c r="MM45" s="452">
        <v>373.27</v>
      </c>
      <c r="MN45" s="452">
        <v>470.25</v>
      </c>
      <c r="MO45" s="452">
        <v>461.83</v>
      </c>
      <c r="MP45" s="452">
        <v>131.82</v>
      </c>
      <c r="MQ45" s="452">
        <v>458.44</v>
      </c>
      <c r="MR45" s="452">
        <v>274.17</v>
      </c>
      <c r="MS45" s="452">
        <v>144.88</v>
      </c>
      <c r="MT45" s="452">
        <v>107.75</v>
      </c>
      <c r="MU45" s="452">
        <v>111.26</v>
      </c>
      <c r="MV45" s="452">
        <v>158.46</v>
      </c>
      <c r="MW45" s="452">
        <v>45.73</v>
      </c>
      <c r="MX45" s="452">
        <v>230.09</v>
      </c>
      <c r="MY45" s="452">
        <v>373.27</v>
      </c>
      <c r="MZ45" s="452">
        <v>470.25</v>
      </c>
      <c r="NA45" s="452">
        <v>461.83</v>
      </c>
      <c r="NB45" s="452">
        <v>131.82</v>
      </c>
      <c r="NC45" s="452">
        <v>458.44</v>
      </c>
      <c r="ND45" s="452">
        <v>274.17</v>
      </c>
      <c r="NE45" s="452">
        <v>144.88</v>
      </c>
      <c r="NF45" s="452">
        <v>107.75</v>
      </c>
      <c r="NG45" s="452">
        <v>111.26</v>
      </c>
      <c r="NH45" s="452">
        <v>158.46</v>
      </c>
      <c r="NI45" s="452">
        <v>45.73</v>
      </c>
      <c r="NJ45" s="452">
        <v>230.09</v>
      </c>
      <c r="NK45" s="452">
        <v>373.27</v>
      </c>
      <c r="NL45" s="452">
        <v>470.25</v>
      </c>
      <c r="NM45" s="452">
        <v>461.83</v>
      </c>
      <c r="NN45" s="452">
        <v>131.82</v>
      </c>
      <c r="NO45" s="452">
        <v>458.44</v>
      </c>
      <c r="NP45" s="452">
        <v>274.17</v>
      </c>
      <c r="NQ45" s="452">
        <v>144.88</v>
      </c>
      <c r="NR45" s="452">
        <v>107.75</v>
      </c>
      <c r="NS45" s="452">
        <v>111.26</v>
      </c>
      <c r="NT45" s="452">
        <v>158.46</v>
      </c>
      <c r="NU45" s="452">
        <v>45.73</v>
      </c>
      <c r="NV45" s="452">
        <v>230.09</v>
      </c>
      <c r="NW45" s="452">
        <v>373.27</v>
      </c>
      <c r="NX45" s="452">
        <v>470.25</v>
      </c>
      <c r="NY45" s="452">
        <v>461.83</v>
      </c>
      <c r="NZ45" s="452">
        <v>131.82</v>
      </c>
      <c r="OA45" s="452">
        <v>458.44</v>
      </c>
      <c r="OB45" s="452">
        <v>274.17</v>
      </c>
    </row>
    <row r="46" spans="1:392" x14ac:dyDescent="0.25">
      <c r="A46" s="436">
        <v>123</v>
      </c>
      <c r="B46" s="436" t="s">
        <v>687</v>
      </c>
      <c r="C46" s="437">
        <v>1</v>
      </c>
      <c r="D46" s="438">
        <v>0</v>
      </c>
      <c r="E46" s="439"/>
      <c r="F46" s="438"/>
      <c r="G46" s="438"/>
      <c r="H46" s="438"/>
      <c r="I46" s="437">
        <v>222</v>
      </c>
      <c r="J46" s="440"/>
      <c r="K46" s="438"/>
      <c r="L46" s="438"/>
      <c r="M46" s="436"/>
      <c r="N46" s="441" t="s">
        <v>391</v>
      </c>
      <c r="O46" s="438"/>
      <c r="AE46" s="449">
        <f t="shared" si="3"/>
        <v>62.75</v>
      </c>
      <c r="AF46" s="450">
        <f t="shared" si="4"/>
        <v>151.83999999999955</v>
      </c>
      <c r="AG46" s="452">
        <v>199.71</v>
      </c>
      <c r="AH46" s="452">
        <v>198.97</v>
      </c>
      <c r="AI46" s="452">
        <v>162.62</v>
      </c>
      <c r="AJ46" s="452">
        <v>151.96</v>
      </c>
      <c r="AK46" s="452">
        <v>133.38</v>
      </c>
      <c r="AL46" s="452">
        <v>93.75</v>
      </c>
      <c r="AM46" s="452">
        <v>86.3</v>
      </c>
      <c r="AN46" s="452">
        <v>85.4</v>
      </c>
      <c r="AO46" s="452">
        <v>79.11</v>
      </c>
      <c r="AP46" s="452">
        <v>70.58</v>
      </c>
      <c r="AQ46" s="452">
        <v>68.69</v>
      </c>
      <c r="AR46" s="452">
        <v>171.83</v>
      </c>
      <c r="AS46" s="452">
        <v>199.71</v>
      </c>
      <c r="AT46" s="452">
        <v>198.97</v>
      </c>
      <c r="AU46" s="452">
        <v>162.62</v>
      </c>
      <c r="AV46" s="452">
        <v>151.96</v>
      </c>
      <c r="AW46" s="452">
        <v>133.38</v>
      </c>
      <c r="AX46" s="452">
        <v>93.75</v>
      </c>
      <c r="AY46" s="452">
        <v>86.3</v>
      </c>
      <c r="AZ46" s="452">
        <v>85.4</v>
      </c>
      <c r="BA46" s="452">
        <v>79.11</v>
      </c>
      <c r="BB46" s="452">
        <v>70.58</v>
      </c>
      <c r="BC46" s="452">
        <v>68.69</v>
      </c>
      <c r="BD46" s="452">
        <v>171.83</v>
      </c>
      <c r="BE46" s="452">
        <v>199.71</v>
      </c>
      <c r="BF46" s="452">
        <v>198.97</v>
      </c>
      <c r="BG46" s="452">
        <v>162.62</v>
      </c>
      <c r="BH46" s="452">
        <v>151.96</v>
      </c>
      <c r="BI46" s="452">
        <v>133.38</v>
      </c>
      <c r="BJ46" s="452">
        <v>93.75</v>
      </c>
      <c r="BK46" s="452">
        <v>86.3</v>
      </c>
      <c r="BL46" s="452">
        <v>85.4</v>
      </c>
      <c r="BM46" s="452">
        <v>79.11</v>
      </c>
      <c r="BN46" s="452">
        <v>70.58</v>
      </c>
      <c r="BO46" s="452">
        <v>68.69</v>
      </c>
      <c r="BP46" s="452">
        <v>171.83</v>
      </c>
      <c r="BQ46" s="452">
        <v>199.71</v>
      </c>
      <c r="BR46" s="452">
        <v>198.97</v>
      </c>
      <c r="BS46" s="452">
        <v>162.62</v>
      </c>
      <c r="BT46" s="452">
        <v>151.96</v>
      </c>
      <c r="BU46" s="452">
        <v>133.38</v>
      </c>
      <c r="BV46" s="452">
        <v>93.75</v>
      </c>
      <c r="BW46" s="452">
        <v>86.3</v>
      </c>
      <c r="BX46" s="452">
        <v>85.4</v>
      </c>
      <c r="BY46" s="452">
        <v>79.11</v>
      </c>
      <c r="BZ46" s="452">
        <v>70.58</v>
      </c>
      <c r="CA46" s="452">
        <v>68.69</v>
      </c>
      <c r="CB46" s="452">
        <v>171.83</v>
      </c>
      <c r="CC46" s="452">
        <v>199.71</v>
      </c>
      <c r="CD46" s="452">
        <v>198.97</v>
      </c>
      <c r="CE46" s="452">
        <v>162.62</v>
      </c>
      <c r="CF46" s="452">
        <v>151.96</v>
      </c>
      <c r="CG46" s="452">
        <v>133.38</v>
      </c>
      <c r="CH46" s="452">
        <v>93.75</v>
      </c>
      <c r="CI46" s="452">
        <v>86.3</v>
      </c>
      <c r="CJ46" s="452">
        <v>85.4</v>
      </c>
      <c r="CK46" s="452">
        <v>79.11</v>
      </c>
      <c r="CL46" s="452">
        <v>70.58</v>
      </c>
      <c r="CM46" s="452">
        <v>68.69</v>
      </c>
      <c r="CN46" s="452">
        <v>171.83</v>
      </c>
      <c r="CO46" s="452">
        <v>199.71</v>
      </c>
      <c r="CP46" s="452">
        <v>198.97</v>
      </c>
      <c r="CQ46" s="452">
        <v>162.62</v>
      </c>
      <c r="CR46" s="452">
        <v>151.96</v>
      </c>
      <c r="CS46" s="452">
        <v>133.38</v>
      </c>
      <c r="CT46" s="452">
        <v>93.75</v>
      </c>
      <c r="CU46" s="452">
        <v>86.3</v>
      </c>
      <c r="CV46" s="452">
        <v>85.4</v>
      </c>
      <c r="CW46" s="452">
        <v>79.11</v>
      </c>
      <c r="CX46" s="452">
        <v>70.58</v>
      </c>
      <c r="CY46" s="452">
        <v>68.69</v>
      </c>
      <c r="CZ46" s="452">
        <v>171.83</v>
      </c>
      <c r="DA46" s="452">
        <v>199.71</v>
      </c>
      <c r="DB46" s="452">
        <v>198.97</v>
      </c>
      <c r="DC46" s="452">
        <v>162.62</v>
      </c>
      <c r="DD46" s="452">
        <v>151.96</v>
      </c>
      <c r="DE46" s="452">
        <v>133.38</v>
      </c>
      <c r="DF46" s="452">
        <v>93.75</v>
      </c>
      <c r="DG46" s="452">
        <v>86.3</v>
      </c>
      <c r="DH46" s="452">
        <v>85.4</v>
      </c>
      <c r="DI46" s="452">
        <v>79.11</v>
      </c>
      <c r="DJ46" s="452">
        <v>70.58</v>
      </c>
      <c r="DK46" s="452">
        <v>68.69</v>
      </c>
      <c r="DL46" s="452">
        <v>171.83</v>
      </c>
      <c r="DM46" s="452">
        <v>199.71</v>
      </c>
      <c r="DN46" s="452">
        <v>198.97</v>
      </c>
      <c r="DO46" s="452">
        <v>162.62</v>
      </c>
      <c r="DP46" s="452">
        <v>151.96</v>
      </c>
      <c r="DQ46" s="452">
        <v>133.38</v>
      </c>
      <c r="DR46" s="452">
        <v>93.75</v>
      </c>
      <c r="DS46" s="452">
        <v>86.3</v>
      </c>
      <c r="DT46" s="452">
        <v>85.4</v>
      </c>
      <c r="DU46" s="452">
        <v>79.11</v>
      </c>
      <c r="DV46" s="452">
        <v>70.58</v>
      </c>
      <c r="DW46" s="452">
        <v>68.69</v>
      </c>
      <c r="DX46" s="452">
        <v>171.83</v>
      </c>
      <c r="DY46" s="452">
        <v>199.71</v>
      </c>
      <c r="DZ46" s="452">
        <v>198.97</v>
      </c>
      <c r="EA46" s="452">
        <v>162.62</v>
      </c>
      <c r="EB46" s="452">
        <v>151.96</v>
      </c>
      <c r="EC46" s="452">
        <v>133.38</v>
      </c>
      <c r="ED46" s="452">
        <v>93.75</v>
      </c>
      <c r="EE46" s="452">
        <v>86.3</v>
      </c>
      <c r="EF46" s="452">
        <v>85.4</v>
      </c>
      <c r="EG46" s="452">
        <v>79.11</v>
      </c>
      <c r="EH46" s="452">
        <v>70.58</v>
      </c>
      <c r="EI46" s="452">
        <v>68.69</v>
      </c>
      <c r="EJ46" s="452">
        <v>171.83</v>
      </c>
      <c r="EK46" s="452">
        <v>199.71</v>
      </c>
      <c r="EL46" s="452">
        <v>198.97</v>
      </c>
      <c r="EM46" s="452">
        <v>162.62</v>
      </c>
      <c r="EN46" s="452">
        <v>151.96</v>
      </c>
      <c r="EO46" s="452">
        <v>133.38</v>
      </c>
      <c r="EP46" s="452">
        <v>93.75</v>
      </c>
      <c r="EQ46" s="452">
        <v>86.3</v>
      </c>
      <c r="ER46" s="452">
        <v>85.4</v>
      </c>
      <c r="ES46" s="452">
        <v>79.11</v>
      </c>
      <c r="ET46" s="452">
        <v>70.58</v>
      </c>
      <c r="EU46" s="452">
        <v>68.69</v>
      </c>
      <c r="EV46" s="452">
        <v>171.83</v>
      </c>
      <c r="EW46" s="452">
        <v>199.71</v>
      </c>
      <c r="EX46" s="452">
        <v>198.97</v>
      </c>
      <c r="EY46" s="452">
        <v>162.62</v>
      </c>
      <c r="EZ46" s="452">
        <v>151.96</v>
      </c>
      <c r="FA46" s="452">
        <v>133.38</v>
      </c>
      <c r="FB46" s="452">
        <v>93.75</v>
      </c>
      <c r="FC46" s="452">
        <v>86.3</v>
      </c>
      <c r="FD46" s="452">
        <v>85.4</v>
      </c>
      <c r="FE46" s="452">
        <v>79.11</v>
      </c>
      <c r="FF46" s="452">
        <v>70.58</v>
      </c>
      <c r="FG46" s="452">
        <v>68.69</v>
      </c>
      <c r="FH46" s="452">
        <v>171.83</v>
      </c>
      <c r="FI46" s="452">
        <v>199.71</v>
      </c>
      <c r="FJ46" s="452">
        <v>198.97</v>
      </c>
      <c r="FK46" s="452">
        <v>162.62</v>
      </c>
      <c r="FL46" s="452">
        <v>151.96</v>
      </c>
      <c r="FM46" s="452">
        <v>133.38</v>
      </c>
      <c r="FN46" s="452">
        <v>93.75</v>
      </c>
      <c r="FO46" s="452">
        <v>86.3</v>
      </c>
      <c r="FP46" s="452">
        <v>85.4</v>
      </c>
      <c r="FQ46" s="452">
        <v>79.11</v>
      </c>
      <c r="FR46" s="452">
        <v>70.58</v>
      </c>
      <c r="FS46" s="452">
        <v>68.69</v>
      </c>
      <c r="FT46" s="452">
        <v>171.83</v>
      </c>
      <c r="FU46" s="452">
        <v>199.71</v>
      </c>
      <c r="FV46" s="452">
        <v>198.97</v>
      </c>
      <c r="FW46" s="452">
        <v>162.62</v>
      </c>
      <c r="FX46" s="452">
        <v>151.96</v>
      </c>
      <c r="FY46" s="452">
        <v>133.38</v>
      </c>
      <c r="FZ46" s="452">
        <v>93.75</v>
      </c>
      <c r="GA46" s="452">
        <v>86.3</v>
      </c>
      <c r="GB46" s="452">
        <v>85.4</v>
      </c>
      <c r="GC46" s="452">
        <v>79.11</v>
      </c>
      <c r="GD46" s="452">
        <v>70.58</v>
      </c>
      <c r="GE46" s="452">
        <v>68.69</v>
      </c>
      <c r="GF46" s="452">
        <v>171.83</v>
      </c>
      <c r="GG46" s="452">
        <v>199.71</v>
      </c>
      <c r="GH46" s="452">
        <v>198.97</v>
      </c>
      <c r="GI46" s="452">
        <v>162.62</v>
      </c>
      <c r="GJ46" s="452">
        <v>151.96</v>
      </c>
      <c r="GK46" s="452">
        <v>133.38</v>
      </c>
      <c r="GL46" s="452">
        <v>93.75</v>
      </c>
      <c r="GM46" s="452">
        <v>86.3</v>
      </c>
      <c r="GN46" s="452">
        <v>85.4</v>
      </c>
      <c r="GO46" s="452">
        <v>79.11</v>
      </c>
      <c r="GP46" s="452">
        <v>70.58</v>
      </c>
      <c r="GQ46" s="452">
        <v>68.69</v>
      </c>
      <c r="GR46" s="452">
        <v>171.83</v>
      </c>
      <c r="GS46" s="452">
        <v>199.71</v>
      </c>
      <c r="GT46" s="452">
        <v>198.97</v>
      </c>
      <c r="GU46" s="452">
        <v>162.62</v>
      </c>
      <c r="GV46" s="452">
        <v>151.96</v>
      </c>
      <c r="GW46" s="452">
        <v>133.38</v>
      </c>
      <c r="GX46" s="452">
        <v>93.75</v>
      </c>
      <c r="GY46" s="452">
        <v>86.3</v>
      </c>
      <c r="GZ46" s="452">
        <v>85.4</v>
      </c>
      <c r="HA46" s="452">
        <v>79.11</v>
      </c>
      <c r="HB46" s="452">
        <v>70.58</v>
      </c>
      <c r="HC46" s="452">
        <v>68.69</v>
      </c>
      <c r="HD46" s="452">
        <v>171.83</v>
      </c>
      <c r="HE46" s="452">
        <v>141.01</v>
      </c>
      <c r="HF46" s="452">
        <v>118.74</v>
      </c>
      <c r="HG46" s="452">
        <v>119.17</v>
      </c>
      <c r="HH46" s="452">
        <v>156.59</v>
      </c>
      <c r="HI46" s="452">
        <v>62.75</v>
      </c>
      <c r="HJ46" s="452">
        <v>152.63</v>
      </c>
      <c r="HK46" s="452">
        <v>230.51</v>
      </c>
      <c r="HL46" s="452">
        <v>293.68</v>
      </c>
      <c r="HM46" s="452">
        <v>296.67</v>
      </c>
      <c r="HN46" s="452">
        <v>89.34</v>
      </c>
      <c r="HO46" s="452">
        <v>291.81</v>
      </c>
      <c r="HP46" s="452">
        <v>188.96</v>
      </c>
      <c r="HQ46" s="452">
        <v>141.01</v>
      </c>
      <c r="HR46" s="452">
        <v>118.74</v>
      </c>
      <c r="HS46" s="452">
        <v>119.17</v>
      </c>
      <c r="HT46" s="452">
        <v>156.59</v>
      </c>
      <c r="HU46" s="452">
        <v>62.75</v>
      </c>
      <c r="HV46" s="452">
        <v>152.63</v>
      </c>
      <c r="HW46" s="452">
        <v>230.51</v>
      </c>
      <c r="HX46" s="452">
        <v>293.68</v>
      </c>
      <c r="HY46" s="452">
        <v>296.67</v>
      </c>
      <c r="HZ46" s="452">
        <v>89.34</v>
      </c>
      <c r="IA46" s="452">
        <v>291.81</v>
      </c>
      <c r="IB46" s="452">
        <v>188.96</v>
      </c>
      <c r="IC46" s="452">
        <v>141.01</v>
      </c>
      <c r="ID46" s="452">
        <v>118.74</v>
      </c>
      <c r="IE46" s="452">
        <v>119.17</v>
      </c>
      <c r="IF46" s="452">
        <v>156.59</v>
      </c>
      <c r="IG46" s="452">
        <v>62.75</v>
      </c>
      <c r="IH46" s="452">
        <v>152.63</v>
      </c>
      <c r="II46" s="452">
        <v>230.51</v>
      </c>
      <c r="IJ46" s="452">
        <v>293.68</v>
      </c>
      <c r="IK46" s="452">
        <v>296.67</v>
      </c>
      <c r="IL46" s="452">
        <v>89.34</v>
      </c>
      <c r="IM46" s="452">
        <v>291.81</v>
      </c>
      <c r="IN46" s="452">
        <v>188.96</v>
      </c>
      <c r="IO46" s="452">
        <v>141.01</v>
      </c>
      <c r="IP46" s="452">
        <v>118.74</v>
      </c>
      <c r="IQ46" s="452">
        <v>119.17</v>
      </c>
      <c r="IR46" s="452">
        <v>156.59</v>
      </c>
      <c r="IS46" s="452">
        <v>62.75</v>
      </c>
      <c r="IT46" s="452">
        <v>152.63</v>
      </c>
      <c r="IU46" s="452">
        <v>230.51</v>
      </c>
      <c r="IV46" s="452">
        <v>293.68</v>
      </c>
      <c r="IW46" s="452">
        <v>296.67</v>
      </c>
      <c r="IX46" s="452">
        <v>89.34</v>
      </c>
      <c r="IY46" s="452">
        <v>291.81</v>
      </c>
      <c r="IZ46" s="452">
        <v>188.96</v>
      </c>
      <c r="JA46" s="452">
        <v>141.01</v>
      </c>
      <c r="JB46" s="452">
        <v>118.74</v>
      </c>
      <c r="JC46" s="452">
        <v>119.17</v>
      </c>
      <c r="JD46" s="452">
        <v>156.59</v>
      </c>
      <c r="JE46" s="452">
        <v>62.75</v>
      </c>
      <c r="JF46" s="452">
        <v>152.63</v>
      </c>
      <c r="JG46" s="452">
        <v>230.51</v>
      </c>
      <c r="JH46" s="452">
        <v>293.68</v>
      </c>
      <c r="JI46" s="452">
        <v>296.67</v>
      </c>
      <c r="JJ46" s="452">
        <v>89.34</v>
      </c>
      <c r="JK46" s="452">
        <v>291.81</v>
      </c>
      <c r="JL46" s="452">
        <v>188.96</v>
      </c>
      <c r="JM46" s="452">
        <v>141.01</v>
      </c>
      <c r="JN46" s="452">
        <v>118.74</v>
      </c>
      <c r="JO46" s="452">
        <v>119.17</v>
      </c>
      <c r="JP46" s="452">
        <v>156.59</v>
      </c>
      <c r="JQ46" s="452">
        <v>62.75</v>
      </c>
      <c r="JR46" s="452">
        <v>152.63</v>
      </c>
      <c r="JS46" s="452">
        <v>230.51</v>
      </c>
      <c r="JT46" s="452">
        <v>293.68</v>
      </c>
      <c r="JU46" s="452">
        <v>296.67</v>
      </c>
      <c r="JV46" s="452">
        <v>89.34</v>
      </c>
      <c r="JW46" s="452">
        <v>291.81</v>
      </c>
      <c r="JX46" s="452">
        <v>188.96</v>
      </c>
      <c r="JY46" s="452">
        <v>141.01</v>
      </c>
      <c r="JZ46" s="452">
        <v>118.74</v>
      </c>
      <c r="KA46" s="452">
        <v>119.17</v>
      </c>
      <c r="KB46" s="452">
        <v>156.59</v>
      </c>
      <c r="KC46" s="452">
        <v>62.75</v>
      </c>
      <c r="KD46" s="452">
        <v>152.63</v>
      </c>
      <c r="KE46" s="452">
        <v>230.51</v>
      </c>
      <c r="KF46" s="452">
        <v>293.68</v>
      </c>
      <c r="KG46" s="452">
        <v>296.67</v>
      </c>
      <c r="KH46" s="452">
        <v>89.34</v>
      </c>
      <c r="KI46" s="452">
        <v>291.81</v>
      </c>
      <c r="KJ46" s="452">
        <v>188.96</v>
      </c>
      <c r="KK46" s="452">
        <v>141.01</v>
      </c>
      <c r="KL46" s="452">
        <v>118.74</v>
      </c>
      <c r="KM46" s="452">
        <v>119.17</v>
      </c>
      <c r="KN46" s="452">
        <v>156.59</v>
      </c>
      <c r="KO46" s="452">
        <v>62.75</v>
      </c>
      <c r="KP46" s="452">
        <v>152.63</v>
      </c>
      <c r="KQ46" s="452">
        <v>230.51</v>
      </c>
      <c r="KR46" s="452">
        <v>293.68</v>
      </c>
      <c r="KS46" s="452">
        <v>296.67</v>
      </c>
      <c r="KT46" s="452">
        <v>89.34</v>
      </c>
      <c r="KU46" s="452">
        <v>291.81</v>
      </c>
      <c r="KV46" s="452">
        <v>188.96</v>
      </c>
      <c r="KW46" s="452">
        <v>141.01</v>
      </c>
      <c r="KX46" s="452">
        <v>118.74</v>
      </c>
      <c r="KY46" s="452">
        <v>119.17</v>
      </c>
      <c r="KZ46" s="452">
        <v>156.59</v>
      </c>
      <c r="LA46" s="452">
        <v>62.75</v>
      </c>
      <c r="LB46" s="452">
        <v>152.63</v>
      </c>
      <c r="LC46" s="452">
        <v>230.51</v>
      </c>
      <c r="LD46" s="452">
        <v>293.68</v>
      </c>
      <c r="LE46" s="452">
        <v>296.67</v>
      </c>
      <c r="LF46" s="452">
        <v>89.34</v>
      </c>
      <c r="LG46" s="452">
        <v>291.81</v>
      </c>
      <c r="LH46" s="452">
        <v>188.96</v>
      </c>
      <c r="LI46" s="452">
        <v>141.01</v>
      </c>
      <c r="LJ46" s="452">
        <v>118.74</v>
      </c>
      <c r="LK46" s="452">
        <v>119.17</v>
      </c>
      <c r="LL46" s="452">
        <v>156.59</v>
      </c>
      <c r="LM46" s="452">
        <v>62.75</v>
      </c>
      <c r="LN46" s="452">
        <v>152.63</v>
      </c>
      <c r="LO46" s="452">
        <v>230.51</v>
      </c>
      <c r="LP46" s="452">
        <v>293.68</v>
      </c>
      <c r="LQ46" s="452">
        <v>296.67</v>
      </c>
      <c r="LR46" s="452">
        <v>89.34</v>
      </c>
      <c r="LS46" s="452">
        <v>291.81</v>
      </c>
      <c r="LT46" s="452">
        <v>188.96</v>
      </c>
      <c r="LU46" s="452">
        <v>141.01</v>
      </c>
      <c r="LV46" s="452">
        <v>118.74</v>
      </c>
      <c r="LW46" s="452">
        <v>119.17</v>
      </c>
      <c r="LX46" s="452">
        <v>156.59</v>
      </c>
      <c r="LY46" s="452">
        <v>62.75</v>
      </c>
      <c r="LZ46" s="452">
        <v>152.63</v>
      </c>
      <c r="MA46" s="452">
        <v>230.51</v>
      </c>
      <c r="MB46" s="452">
        <v>293.68</v>
      </c>
      <c r="MC46" s="452">
        <v>296.67</v>
      </c>
      <c r="MD46" s="452">
        <v>89.34</v>
      </c>
      <c r="ME46" s="452">
        <v>291.81</v>
      </c>
      <c r="MF46" s="452">
        <v>188.96</v>
      </c>
      <c r="MG46" s="452">
        <v>141.01</v>
      </c>
      <c r="MH46" s="452">
        <v>118.74</v>
      </c>
      <c r="MI46" s="452">
        <v>119.17</v>
      </c>
      <c r="MJ46" s="452">
        <v>156.59</v>
      </c>
      <c r="MK46" s="452">
        <v>62.75</v>
      </c>
      <c r="ML46" s="452">
        <v>152.63</v>
      </c>
      <c r="MM46" s="452">
        <v>230.51</v>
      </c>
      <c r="MN46" s="452">
        <v>293.68</v>
      </c>
      <c r="MO46" s="452">
        <v>296.67</v>
      </c>
      <c r="MP46" s="452">
        <v>89.34</v>
      </c>
      <c r="MQ46" s="452">
        <v>291.81</v>
      </c>
      <c r="MR46" s="452">
        <v>188.96</v>
      </c>
      <c r="MS46" s="452">
        <v>141.01</v>
      </c>
      <c r="MT46" s="452">
        <v>118.74</v>
      </c>
      <c r="MU46" s="452">
        <v>119.17</v>
      </c>
      <c r="MV46" s="452">
        <v>156.59</v>
      </c>
      <c r="MW46" s="452">
        <v>62.75</v>
      </c>
      <c r="MX46" s="452">
        <v>152.63</v>
      </c>
      <c r="MY46" s="452">
        <v>230.51</v>
      </c>
      <c r="MZ46" s="452">
        <v>293.68</v>
      </c>
      <c r="NA46" s="452">
        <v>296.67</v>
      </c>
      <c r="NB46" s="452">
        <v>89.34</v>
      </c>
      <c r="NC46" s="452">
        <v>291.81</v>
      </c>
      <c r="ND46" s="452">
        <v>188.96</v>
      </c>
      <c r="NE46" s="452">
        <v>141.01</v>
      </c>
      <c r="NF46" s="452">
        <v>118.74</v>
      </c>
      <c r="NG46" s="452">
        <v>119.17</v>
      </c>
      <c r="NH46" s="452">
        <v>156.59</v>
      </c>
      <c r="NI46" s="452">
        <v>62.75</v>
      </c>
      <c r="NJ46" s="452">
        <v>152.63</v>
      </c>
      <c r="NK46" s="452">
        <v>230.51</v>
      </c>
      <c r="NL46" s="452">
        <v>293.68</v>
      </c>
      <c r="NM46" s="452">
        <v>296.67</v>
      </c>
      <c r="NN46" s="452">
        <v>89.34</v>
      </c>
      <c r="NO46" s="452">
        <v>291.81</v>
      </c>
      <c r="NP46" s="452">
        <v>188.96</v>
      </c>
      <c r="NQ46" s="452">
        <v>141.01</v>
      </c>
      <c r="NR46" s="452">
        <v>118.74</v>
      </c>
      <c r="NS46" s="452">
        <v>119.17</v>
      </c>
      <c r="NT46" s="452">
        <v>156.59</v>
      </c>
      <c r="NU46" s="452">
        <v>62.75</v>
      </c>
      <c r="NV46" s="452">
        <v>152.63</v>
      </c>
      <c r="NW46" s="452">
        <v>230.51</v>
      </c>
      <c r="NX46" s="452">
        <v>293.68</v>
      </c>
      <c r="NY46" s="452">
        <v>296.67</v>
      </c>
      <c r="NZ46" s="452">
        <v>89.34</v>
      </c>
      <c r="OA46" s="452">
        <v>291.81</v>
      </c>
      <c r="OB46" s="452">
        <v>188.96</v>
      </c>
    </row>
    <row r="47" spans="1:392" x14ac:dyDescent="0.25">
      <c r="A47" s="436">
        <v>124</v>
      </c>
      <c r="B47" s="436" t="s">
        <v>688</v>
      </c>
      <c r="C47" s="437">
        <v>1</v>
      </c>
      <c r="D47" s="438">
        <v>0</v>
      </c>
      <c r="E47" s="439"/>
      <c r="F47" s="438"/>
      <c r="G47" s="438"/>
      <c r="H47" s="438"/>
      <c r="I47" s="437">
        <v>0</v>
      </c>
      <c r="J47" s="440"/>
      <c r="K47" s="438"/>
      <c r="L47" s="438"/>
      <c r="M47" s="436"/>
      <c r="N47" s="441" t="s">
        <v>391</v>
      </c>
      <c r="O47" s="438"/>
      <c r="AE47" s="449">
        <f t="shared" si="3"/>
        <v>0</v>
      </c>
      <c r="AF47" s="450">
        <f t="shared" si="4"/>
        <v>71.488333333333344</v>
      </c>
      <c r="AG47" s="452">
        <v>0</v>
      </c>
      <c r="AH47" s="452">
        <v>0</v>
      </c>
      <c r="AI47" s="452">
        <v>0</v>
      </c>
      <c r="AJ47" s="452">
        <v>0</v>
      </c>
      <c r="AK47" s="452">
        <v>0</v>
      </c>
      <c r="AL47" s="452">
        <v>0</v>
      </c>
      <c r="AM47" s="452">
        <v>0</v>
      </c>
      <c r="AN47" s="452">
        <v>0</v>
      </c>
      <c r="AO47" s="452">
        <v>0</v>
      </c>
      <c r="AP47" s="452">
        <v>0</v>
      </c>
      <c r="AQ47" s="452">
        <v>0</v>
      </c>
      <c r="AR47" s="452">
        <v>0</v>
      </c>
      <c r="AS47" s="452">
        <v>0</v>
      </c>
      <c r="AT47" s="452">
        <v>0</v>
      </c>
      <c r="AU47" s="452">
        <v>0</v>
      </c>
      <c r="AV47" s="452">
        <v>0</v>
      </c>
      <c r="AW47" s="452">
        <v>0</v>
      </c>
      <c r="AX47" s="452">
        <v>0</v>
      </c>
      <c r="AY47" s="452">
        <v>0</v>
      </c>
      <c r="AZ47" s="452">
        <v>0</v>
      </c>
      <c r="BA47" s="452">
        <v>0</v>
      </c>
      <c r="BB47" s="452">
        <v>0</v>
      </c>
      <c r="BC47" s="452">
        <v>0</v>
      </c>
      <c r="BD47" s="452">
        <v>0</v>
      </c>
      <c r="BE47" s="452">
        <v>0</v>
      </c>
      <c r="BF47" s="452">
        <v>0</v>
      </c>
      <c r="BG47" s="452">
        <v>0</v>
      </c>
      <c r="BH47" s="452">
        <v>0</v>
      </c>
      <c r="BI47" s="452">
        <v>0</v>
      </c>
      <c r="BJ47" s="452">
        <v>0</v>
      </c>
      <c r="BK47" s="452">
        <v>0</v>
      </c>
      <c r="BL47" s="452">
        <v>0</v>
      </c>
      <c r="BM47" s="452">
        <v>0</v>
      </c>
      <c r="BN47" s="452">
        <v>0</v>
      </c>
      <c r="BO47" s="452">
        <v>0</v>
      </c>
      <c r="BP47" s="452">
        <v>0</v>
      </c>
      <c r="BQ47" s="452">
        <v>0</v>
      </c>
      <c r="BR47" s="452">
        <v>0</v>
      </c>
      <c r="BS47" s="452">
        <v>0</v>
      </c>
      <c r="BT47" s="452">
        <v>0</v>
      </c>
      <c r="BU47" s="452">
        <v>0</v>
      </c>
      <c r="BV47" s="452">
        <v>0</v>
      </c>
      <c r="BW47" s="452">
        <v>0</v>
      </c>
      <c r="BX47" s="452">
        <v>0</v>
      </c>
      <c r="BY47" s="452">
        <v>0</v>
      </c>
      <c r="BZ47" s="452">
        <v>0</v>
      </c>
      <c r="CA47" s="452">
        <v>0</v>
      </c>
      <c r="CB47" s="452">
        <v>0</v>
      </c>
      <c r="CC47" s="452">
        <v>0</v>
      </c>
      <c r="CD47" s="452">
        <v>0</v>
      </c>
      <c r="CE47" s="452">
        <v>0</v>
      </c>
      <c r="CF47" s="452">
        <v>0</v>
      </c>
      <c r="CG47" s="452">
        <v>0</v>
      </c>
      <c r="CH47" s="452">
        <v>0</v>
      </c>
      <c r="CI47" s="452">
        <v>0</v>
      </c>
      <c r="CJ47" s="452">
        <v>0</v>
      </c>
      <c r="CK47" s="452">
        <v>0</v>
      </c>
      <c r="CL47" s="452">
        <v>0</v>
      </c>
      <c r="CM47" s="452">
        <v>0</v>
      </c>
      <c r="CN47" s="452">
        <v>0</v>
      </c>
      <c r="CO47" s="452">
        <v>0</v>
      </c>
      <c r="CP47" s="452">
        <v>0</v>
      </c>
      <c r="CQ47" s="452">
        <v>0</v>
      </c>
      <c r="CR47" s="452">
        <v>0</v>
      </c>
      <c r="CS47" s="452">
        <v>0</v>
      </c>
      <c r="CT47" s="452">
        <v>0</v>
      </c>
      <c r="CU47" s="452">
        <v>0</v>
      </c>
      <c r="CV47" s="452">
        <v>0</v>
      </c>
      <c r="CW47" s="452">
        <v>0</v>
      </c>
      <c r="CX47" s="452">
        <v>0</v>
      </c>
      <c r="CY47" s="452">
        <v>0</v>
      </c>
      <c r="CZ47" s="452">
        <v>0</v>
      </c>
      <c r="DA47" s="452">
        <v>0</v>
      </c>
      <c r="DB47" s="452">
        <v>0</v>
      </c>
      <c r="DC47" s="452">
        <v>0</v>
      </c>
      <c r="DD47" s="452">
        <v>0</v>
      </c>
      <c r="DE47" s="452">
        <v>0</v>
      </c>
      <c r="DF47" s="452">
        <v>0</v>
      </c>
      <c r="DG47" s="452">
        <v>0</v>
      </c>
      <c r="DH47" s="452">
        <v>0</v>
      </c>
      <c r="DI47" s="452">
        <v>0</v>
      </c>
      <c r="DJ47" s="452">
        <v>0</v>
      </c>
      <c r="DK47" s="452">
        <v>0</v>
      </c>
      <c r="DL47" s="452">
        <v>0</v>
      </c>
      <c r="DM47" s="452">
        <v>0</v>
      </c>
      <c r="DN47" s="452">
        <v>0</v>
      </c>
      <c r="DO47" s="452">
        <v>0</v>
      </c>
      <c r="DP47" s="452">
        <v>0</v>
      </c>
      <c r="DQ47" s="452">
        <v>0</v>
      </c>
      <c r="DR47" s="452">
        <v>0</v>
      </c>
      <c r="DS47" s="452">
        <v>0</v>
      </c>
      <c r="DT47" s="452">
        <v>0</v>
      </c>
      <c r="DU47" s="452">
        <v>0</v>
      </c>
      <c r="DV47" s="452">
        <v>0</v>
      </c>
      <c r="DW47" s="452">
        <v>0</v>
      </c>
      <c r="DX47" s="452">
        <v>0</v>
      </c>
      <c r="DY47" s="452">
        <v>0</v>
      </c>
      <c r="DZ47" s="452">
        <v>0</v>
      </c>
      <c r="EA47" s="452">
        <v>0</v>
      </c>
      <c r="EB47" s="452">
        <v>0</v>
      </c>
      <c r="EC47" s="452">
        <v>0</v>
      </c>
      <c r="ED47" s="452">
        <v>0</v>
      </c>
      <c r="EE47" s="452">
        <v>0</v>
      </c>
      <c r="EF47" s="452">
        <v>0</v>
      </c>
      <c r="EG47" s="452">
        <v>0</v>
      </c>
      <c r="EH47" s="452">
        <v>0</v>
      </c>
      <c r="EI47" s="452">
        <v>0</v>
      </c>
      <c r="EJ47" s="452">
        <v>0</v>
      </c>
      <c r="EK47" s="452">
        <v>0</v>
      </c>
      <c r="EL47" s="452">
        <v>0</v>
      </c>
      <c r="EM47" s="452">
        <v>0</v>
      </c>
      <c r="EN47" s="452">
        <v>0</v>
      </c>
      <c r="EO47" s="452">
        <v>0</v>
      </c>
      <c r="EP47" s="452">
        <v>0</v>
      </c>
      <c r="EQ47" s="452">
        <v>0</v>
      </c>
      <c r="ER47" s="452">
        <v>0</v>
      </c>
      <c r="ES47" s="452">
        <v>0</v>
      </c>
      <c r="ET47" s="452">
        <v>0</v>
      </c>
      <c r="EU47" s="452">
        <v>0</v>
      </c>
      <c r="EV47" s="452">
        <v>0</v>
      </c>
      <c r="EW47" s="452">
        <v>0</v>
      </c>
      <c r="EX47" s="452">
        <v>0</v>
      </c>
      <c r="EY47" s="452">
        <v>0</v>
      </c>
      <c r="EZ47" s="452">
        <v>0</v>
      </c>
      <c r="FA47" s="452">
        <v>0</v>
      </c>
      <c r="FB47" s="452">
        <v>0</v>
      </c>
      <c r="FC47" s="452">
        <v>0</v>
      </c>
      <c r="FD47" s="452">
        <v>0</v>
      </c>
      <c r="FE47" s="452">
        <v>0</v>
      </c>
      <c r="FF47" s="452">
        <v>0</v>
      </c>
      <c r="FG47" s="452">
        <v>0</v>
      </c>
      <c r="FH47" s="452">
        <v>0</v>
      </c>
      <c r="FI47" s="452">
        <v>0</v>
      </c>
      <c r="FJ47" s="452">
        <v>0</v>
      </c>
      <c r="FK47" s="452">
        <v>0</v>
      </c>
      <c r="FL47" s="452">
        <v>0</v>
      </c>
      <c r="FM47" s="452">
        <v>0</v>
      </c>
      <c r="FN47" s="452">
        <v>0</v>
      </c>
      <c r="FO47" s="452">
        <v>0</v>
      </c>
      <c r="FP47" s="452">
        <v>0</v>
      </c>
      <c r="FQ47" s="452">
        <v>0</v>
      </c>
      <c r="FR47" s="452">
        <v>0</v>
      </c>
      <c r="FS47" s="452">
        <v>0</v>
      </c>
      <c r="FT47" s="452">
        <v>0</v>
      </c>
      <c r="FU47" s="452">
        <v>0</v>
      </c>
      <c r="FV47" s="452">
        <v>0</v>
      </c>
      <c r="FW47" s="452">
        <v>0</v>
      </c>
      <c r="FX47" s="452">
        <v>0</v>
      </c>
      <c r="FY47" s="452">
        <v>0</v>
      </c>
      <c r="FZ47" s="452">
        <v>0</v>
      </c>
      <c r="GA47" s="452">
        <v>0</v>
      </c>
      <c r="GB47" s="452">
        <v>0</v>
      </c>
      <c r="GC47" s="452">
        <v>0</v>
      </c>
      <c r="GD47" s="452">
        <v>0</v>
      </c>
      <c r="GE47" s="452">
        <v>0</v>
      </c>
      <c r="GF47" s="452">
        <v>0</v>
      </c>
      <c r="GG47" s="452">
        <v>0</v>
      </c>
      <c r="GH47" s="452">
        <v>0</v>
      </c>
      <c r="GI47" s="452">
        <v>0</v>
      </c>
      <c r="GJ47" s="452">
        <v>0</v>
      </c>
      <c r="GK47" s="452">
        <v>0</v>
      </c>
      <c r="GL47" s="452">
        <v>0</v>
      </c>
      <c r="GM47" s="452">
        <v>0</v>
      </c>
      <c r="GN47" s="452">
        <v>0</v>
      </c>
      <c r="GO47" s="452">
        <v>0</v>
      </c>
      <c r="GP47" s="452">
        <v>0</v>
      </c>
      <c r="GQ47" s="452">
        <v>0</v>
      </c>
      <c r="GR47" s="452">
        <v>0</v>
      </c>
      <c r="GS47" s="452">
        <v>0</v>
      </c>
      <c r="GT47" s="452">
        <v>0</v>
      </c>
      <c r="GU47" s="452">
        <v>0</v>
      </c>
      <c r="GV47" s="452">
        <v>0</v>
      </c>
      <c r="GW47" s="452">
        <v>0</v>
      </c>
      <c r="GX47" s="452">
        <v>0</v>
      </c>
      <c r="GY47" s="452">
        <v>0</v>
      </c>
      <c r="GZ47" s="452">
        <v>0</v>
      </c>
      <c r="HA47" s="452">
        <v>0</v>
      </c>
      <c r="HB47" s="452">
        <v>0</v>
      </c>
      <c r="HC47" s="452">
        <v>0</v>
      </c>
      <c r="HD47" s="452">
        <v>0</v>
      </c>
      <c r="HE47" s="452">
        <v>118.8</v>
      </c>
      <c r="HF47" s="452">
        <v>100.31</v>
      </c>
      <c r="HG47" s="452">
        <v>98.66</v>
      </c>
      <c r="HH47" s="452">
        <v>127.86</v>
      </c>
      <c r="HI47" s="452">
        <v>51.04</v>
      </c>
      <c r="HJ47" s="452">
        <v>120.06</v>
      </c>
      <c r="HK47" s="452">
        <v>179.78</v>
      </c>
      <c r="HL47" s="452">
        <v>229</v>
      </c>
      <c r="HM47" s="452">
        <v>233</v>
      </c>
      <c r="HN47" s="452">
        <v>71.209999999999994</v>
      </c>
      <c r="HO47" s="452">
        <v>233</v>
      </c>
      <c r="HP47" s="452">
        <v>153</v>
      </c>
      <c r="HQ47" s="452">
        <v>118.8</v>
      </c>
      <c r="HR47" s="452">
        <v>100.31</v>
      </c>
      <c r="HS47" s="452">
        <v>98.66</v>
      </c>
      <c r="HT47" s="452">
        <v>127.86</v>
      </c>
      <c r="HU47" s="452">
        <v>51.04</v>
      </c>
      <c r="HV47" s="452">
        <v>120.06</v>
      </c>
      <c r="HW47" s="452">
        <v>179.78</v>
      </c>
      <c r="HX47" s="452">
        <v>229</v>
      </c>
      <c r="HY47" s="452">
        <v>233</v>
      </c>
      <c r="HZ47" s="452">
        <v>71.209999999999994</v>
      </c>
      <c r="IA47" s="452">
        <v>233</v>
      </c>
      <c r="IB47" s="452">
        <v>153</v>
      </c>
      <c r="IC47" s="452">
        <v>118.8</v>
      </c>
      <c r="ID47" s="452">
        <v>100.31</v>
      </c>
      <c r="IE47" s="452">
        <v>98.66</v>
      </c>
      <c r="IF47" s="452">
        <v>127.86</v>
      </c>
      <c r="IG47" s="452">
        <v>51.04</v>
      </c>
      <c r="IH47" s="452">
        <v>120.06</v>
      </c>
      <c r="II47" s="452">
        <v>179.78</v>
      </c>
      <c r="IJ47" s="452">
        <v>229</v>
      </c>
      <c r="IK47" s="452">
        <v>233</v>
      </c>
      <c r="IL47" s="452">
        <v>71.209999999999994</v>
      </c>
      <c r="IM47" s="452">
        <v>233</v>
      </c>
      <c r="IN47" s="452">
        <v>153</v>
      </c>
      <c r="IO47" s="452">
        <v>118.8</v>
      </c>
      <c r="IP47" s="452">
        <v>100.31</v>
      </c>
      <c r="IQ47" s="452">
        <v>98.66</v>
      </c>
      <c r="IR47" s="452">
        <v>127.86</v>
      </c>
      <c r="IS47" s="452">
        <v>51.04</v>
      </c>
      <c r="IT47" s="452">
        <v>120.06</v>
      </c>
      <c r="IU47" s="452">
        <v>179.78</v>
      </c>
      <c r="IV47" s="452">
        <v>229</v>
      </c>
      <c r="IW47" s="452">
        <v>233</v>
      </c>
      <c r="IX47" s="452">
        <v>71.209999999999994</v>
      </c>
      <c r="IY47" s="452">
        <v>233</v>
      </c>
      <c r="IZ47" s="452">
        <v>153</v>
      </c>
      <c r="JA47" s="452">
        <v>118.8</v>
      </c>
      <c r="JB47" s="452">
        <v>100.31</v>
      </c>
      <c r="JC47" s="452">
        <v>98.66</v>
      </c>
      <c r="JD47" s="452">
        <v>127.86</v>
      </c>
      <c r="JE47" s="452">
        <v>51.04</v>
      </c>
      <c r="JF47" s="452">
        <v>120.06</v>
      </c>
      <c r="JG47" s="452">
        <v>179.78</v>
      </c>
      <c r="JH47" s="452">
        <v>229</v>
      </c>
      <c r="JI47" s="452">
        <v>233</v>
      </c>
      <c r="JJ47" s="452">
        <v>71.209999999999994</v>
      </c>
      <c r="JK47" s="452">
        <v>233</v>
      </c>
      <c r="JL47" s="452">
        <v>153</v>
      </c>
      <c r="JM47" s="452">
        <v>118.8</v>
      </c>
      <c r="JN47" s="452">
        <v>100.31</v>
      </c>
      <c r="JO47" s="452">
        <v>98.66</v>
      </c>
      <c r="JP47" s="452">
        <v>127.86</v>
      </c>
      <c r="JQ47" s="452">
        <v>51.04</v>
      </c>
      <c r="JR47" s="452">
        <v>120.06</v>
      </c>
      <c r="JS47" s="452">
        <v>179.78</v>
      </c>
      <c r="JT47" s="452">
        <v>229</v>
      </c>
      <c r="JU47" s="452">
        <v>233</v>
      </c>
      <c r="JV47" s="452">
        <v>71.209999999999994</v>
      </c>
      <c r="JW47" s="452">
        <v>233</v>
      </c>
      <c r="JX47" s="452">
        <v>153</v>
      </c>
      <c r="JY47" s="452">
        <v>118.8</v>
      </c>
      <c r="JZ47" s="452">
        <v>100.31</v>
      </c>
      <c r="KA47" s="452">
        <v>98.66</v>
      </c>
      <c r="KB47" s="452">
        <v>127.86</v>
      </c>
      <c r="KC47" s="452">
        <v>51.04</v>
      </c>
      <c r="KD47" s="452">
        <v>120.06</v>
      </c>
      <c r="KE47" s="452">
        <v>179.78</v>
      </c>
      <c r="KF47" s="452">
        <v>229</v>
      </c>
      <c r="KG47" s="452">
        <v>233</v>
      </c>
      <c r="KH47" s="452">
        <v>71.209999999999994</v>
      </c>
      <c r="KI47" s="452">
        <v>233</v>
      </c>
      <c r="KJ47" s="452">
        <v>153</v>
      </c>
      <c r="KK47" s="452">
        <v>118.8</v>
      </c>
      <c r="KL47" s="452">
        <v>100.31</v>
      </c>
      <c r="KM47" s="452">
        <v>98.66</v>
      </c>
      <c r="KN47" s="452">
        <v>127.86</v>
      </c>
      <c r="KO47" s="452">
        <v>51.04</v>
      </c>
      <c r="KP47" s="452">
        <v>120.06</v>
      </c>
      <c r="KQ47" s="452">
        <v>179.78</v>
      </c>
      <c r="KR47" s="452">
        <v>229</v>
      </c>
      <c r="KS47" s="452">
        <v>233</v>
      </c>
      <c r="KT47" s="452">
        <v>71.209999999999994</v>
      </c>
      <c r="KU47" s="452">
        <v>233</v>
      </c>
      <c r="KV47" s="452">
        <v>153</v>
      </c>
      <c r="KW47" s="452">
        <v>118.8</v>
      </c>
      <c r="KX47" s="452">
        <v>100.31</v>
      </c>
      <c r="KY47" s="452">
        <v>98.66</v>
      </c>
      <c r="KZ47" s="452">
        <v>127.86</v>
      </c>
      <c r="LA47" s="452">
        <v>51.04</v>
      </c>
      <c r="LB47" s="452">
        <v>120.06</v>
      </c>
      <c r="LC47" s="452">
        <v>179.78</v>
      </c>
      <c r="LD47" s="452">
        <v>229</v>
      </c>
      <c r="LE47" s="452">
        <v>233</v>
      </c>
      <c r="LF47" s="452">
        <v>71.209999999999994</v>
      </c>
      <c r="LG47" s="452">
        <v>233</v>
      </c>
      <c r="LH47" s="452">
        <v>153</v>
      </c>
      <c r="LI47" s="452">
        <v>118.8</v>
      </c>
      <c r="LJ47" s="452">
        <v>100.31</v>
      </c>
      <c r="LK47" s="452">
        <v>98.66</v>
      </c>
      <c r="LL47" s="452">
        <v>127.86</v>
      </c>
      <c r="LM47" s="452">
        <v>51.04</v>
      </c>
      <c r="LN47" s="452">
        <v>120.06</v>
      </c>
      <c r="LO47" s="452">
        <v>179.78</v>
      </c>
      <c r="LP47" s="452">
        <v>229</v>
      </c>
      <c r="LQ47" s="452">
        <v>233</v>
      </c>
      <c r="LR47" s="452">
        <v>71.209999999999994</v>
      </c>
      <c r="LS47" s="452">
        <v>233</v>
      </c>
      <c r="LT47" s="452">
        <v>153</v>
      </c>
      <c r="LU47" s="452">
        <v>118.8</v>
      </c>
      <c r="LV47" s="452">
        <v>100.31</v>
      </c>
      <c r="LW47" s="452">
        <v>98.66</v>
      </c>
      <c r="LX47" s="452">
        <v>127.86</v>
      </c>
      <c r="LY47" s="452">
        <v>51.04</v>
      </c>
      <c r="LZ47" s="452">
        <v>120.06</v>
      </c>
      <c r="MA47" s="452">
        <v>179.78</v>
      </c>
      <c r="MB47" s="452">
        <v>229</v>
      </c>
      <c r="MC47" s="452">
        <v>233</v>
      </c>
      <c r="MD47" s="452">
        <v>71.209999999999994</v>
      </c>
      <c r="ME47" s="452">
        <v>233</v>
      </c>
      <c r="MF47" s="452">
        <v>153</v>
      </c>
      <c r="MG47" s="452">
        <v>118.8</v>
      </c>
      <c r="MH47" s="452">
        <v>100.31</v>
      </c>
      <c r="MI47" s="452">
        <v>98.66</v>
      </c>
      <c r="MJ47" s="452">
        <v>127.86</v>
      </c>
      <c r="MK47" s="452">
        <v>51.04</v>
      </c>
      <c r="ML47" s="452">
        <v>120.06</v>
      </c>
      <c r="MM47" s="452">
        <v>179.78</v>
      </c>
      <c r="MN47" s="452">
        <v>229</v>
      </c>
      <c r="MO47" s="452">
        <v>233</v>
      </c>
      <c r="MP47" s="452">
        <v>71.209999999999994</v>
      </c>
      <c r="MQ47" s="452">
        <v>233</v>
      </c>
      <c r="MR47" s="452">
        <v>153</v>
      </c>
      <c r="MS47" s="452">
        <v>118.8</v>
      </c>
      <c r="MT47" s="452">
        <v>100.31</v>
      </c>
      <c r="MU47" s="452">
        <v>98.66</v>
      </c>
      <c r="MV47" s="452">
        <v>127.86</v>
      </c>
      <c r="MW47" s="452">
        <v>51.04</v>
      </c>
      <c r="MX47" s="452">
        <v>120.06</v>
      </c>
      <c r="MY47" s="452">
        <v>179.78</v>
      </c>
      <c r="MZ47" s="452">
        <v>229</v>
      </c>
      <c r="NA47" s="452">
        <v>233</v>
      </c>
      <c r="NB47" s="452">
        <v>71.209999999999994</v>
      </c>
      <c r="NC47" s="452">
        <v>233</v>
      </c>
      <c r="ND47" s="452">
        <v>153</v>
      </c>
      <c r="NE47" s="452">
        <v>118.8</v>
      </c>
      <c r="NF47" s="452">
        <v>100.31</v>
      </c>
      <c r="NG47" s="452">
        <v>98.66</v>
      </c>
      <c r="NH47" s="452">
        <v>127.86</v>
      </c>
      <c r="NI47" s="452">
        <v>51.04</v>
      </c>
      <c r="NJ47" s="452">
        <v>120.06</v>
      </c>
      <c r="NK47" s="452">
        <v>179.78</v>
      </c>
      <c r="NL47" s="452">
        <v>229</v>
      </c>
      <c r="NM47" s="452">
        <v>233</v>
      </c>
      <c r="NN47" s="452">
        <v>71.209999999999994</v>
      </c>
      <c r="NO47" s="452">
        <v>233</v>
      </c>
      <c r="NP47" s="452">
        <v>153</v>
      </c>
      <c r="NQ47" s="452">
        <v>118.8</v>
      </c>
      <c r="NR47" s="452">
        <v>100.31</v>
      </c>
      <c r="NS47" s="452">
        <v>98.66</v>
      </c>
      <c r="NT47" s="452">
        <v>127.86</v>
      </c>
      <c r="NU47" s="452">
        <v>51.04</v>
      </c>
      <c r="NV47" s="452">
        <v>120.06</v>
      </c>
      <c r="NW47" s="452">
        <v>179.78</v>
      </c>
      <c r="NX47" s="452">
        <v>229</v>
      </c>
      <c r="NY47" s="452">
        <v>233</v>
      </c>
      <c r="NZ47" s="452">
        <v>71.209999999999994</v>
      </c>
      <c r="OA47" s="452">
        <v>233</v>
      </c>
      <c r="OB47" s="452">
        <v>153</v>
      </c>
    </row>
    <row r="48" spans="1:392" x14ac:dyDescent="0.25">
      <c r="A48" s="436">
        <v>126</v>
      </c>
      <c r="B48" s="436" t="s">
        <v>689</v>
      </c>
      <c r="C48" s="437">
        <v>1</v>
      </c>
      <c r="D48" s="438">
        <v>0</v>
      </c>
      <c r="E48" s="439"/>
      <c r="F48" s="438"/>
      <c r="G48" s="438"/>
      <c r="H48" s="438"/>
      <c r="I48" s="437">
        <v>50</v>
      </c>
      <c r="J48" s="440"/>
      <c r="K48" s="438"/>
      <c r="L48" s="438"/>
      <c r="M48" s="436"/>
      <c r="N48" s="441" t="s">
        <v>391</v>
      </c>
      <c r="O48" s="438"/>
      <c r="AE48" s="449">
        <f t="shared" si="3"/>
        <v>19.72</v>
      </c>
      <c r="AF48" s="450">
        <f t="shared" si="4"/>
        <v>80.499583333333419</v>
      </c>
      <c r="AG48" s="452">
        <v>46.58</v>
      </c>
      <c r="AH48" s="452">
        <v>46.79</v>
      </c>
      <c r="AI48" s="452">
        <v>46.96</v>
      </c>
      <c r="AJ48" s="452">
        <v>41.66</v>
      </c>
      <c r="AK48" s="452">
        <v>41.65</v>
      </c>
      <c r="AL48" s="452">
        <v>29.59</v>
      </c>
      <c r="AM48" s="452">
        <v>25.2</v>
      </c>
      <c r="AN48" s="452">
        <v>21.9</v>
      </c>
      <c r="AO48" s="452">
        <v>19.72</v>
      </c>
      <c r="AP48" s="452">
        <v>38.409999999999997</v>
      </c>
      <c r="AQ48" s="452">
        <v>46.99</v>
      </c>
      <c r="AR48" s="452">
        <v>46.52</v>
      </c>
      <c r="AS48" s="452">
        <v>46.58</v>
      </c>
      <c r="AT48" s="452">
        <v>46.79</v>
      </c>
      <c r="AU48" s="452">
        <v>46.96</v>
      </c>
      <c r="AV48" s="452">
        <v>41.66</v>
      </c>
      <c r="AW48" s="452">
        <v>41.65</v>
      </c>
      <c r="AX48" s="452">
        <v>29.59</v>
      </c>
      <c r="AY48" s="452">
        <v>25.2</v>
      </c>
      <c r="AZ48" s="452">
        <v>21.9</v>
      </c>
      <c r="BA48" s="452">
        <v>19.72</v>
      </c>
      <c r="BB48" s="452">
        <v>38.409999999999997</v>
      </c>
      <c r="BC48" s="452">
        <v>46.99</v>
      </c>
      <c r="BD48" s="452">
        <v>46.52</v>
      </c>
      <c r="BE48" s="452">
        <v>46.58</v>
      </c>
      <c r="BF48" s="452">
        <v>46.79</v>
      </c>
      <c r="BG48" s="452">
        <v>46.96</v>
      </c>
      <c r="BH48" s="452">
        <v>41.66</v>
      </c>
      <c r="BI48" s="452">
        <v>41.65</v>
      </c>
      <c r="BJ48" s="452">
        <v>29.59</v>
      </c>
      <c r="BK48" s="452">
        <v>25.2</v>
      </c>
      <c r="BL48" s="452">
        <v>21.9</v>
      </c>
      <c r="BM48" s="452">
        <v>19.72</v>
      </c>
      <c r="BN48" s="452">
        <v>38.409999999999997</v>
      </c>
      <c r="BO48" s="452">
        <v>46.99</v>
      </c>
      <c r="BP48" s="452">
        <v>46.52</v>
      </c>
      <c r="BQ48" s="452">
        <v>46.58</v>
      </c>
      <c r="BR48" s="452">
        <v>46.79</v>
      </c>
      <c r="BS48" s="452">
        <v>46.96</v>
      </c>
      <c r="BT48" s="452">
        <v>41.66</v>
      </c>
      <c r="BU48" s="452">
        <v>41.65</v>
      </c>
      <c r="BV48" s="452">
        <v>29.59</v>
      </c>
      <c r="BW48" s="452">
        <v>25.2</v>
      </c>
      <c r="BX48" s="452">
        <v>21.9</v>
      </c>
      <c r="BY48" s="452">
        <v>19.72</v>
      </c>
      <c r="BZ48" s="452">
        <v>38.409999999999997</v>
      </c>
      <c r="CA48" s="452">
        <v>46.99</v>
      </c>
      <c r="CB48" s="452">
        <v>46.52</v>
      </c>
      <c r="CC48" s="452">
        <v>46.58</v>
      </c>
      <c r="CD48" s="452">
        <v>46.79</v>
      </c>
      <c r="CE48" s="452">
        <v>46.96</v>
      </c>
      <c r="CF48" s="452">
        <v>41.66</v>
      </c>
      <c r="CG48" s="452">
        <v>41.65</v>
      </c>
      <c r="CH48" s="452">
        <v>29.59</v>
      </c>
      <c r="CI48" s="452">
        <v>25.2</v>
      </c>
      <c r="CJ48" s="452">
        <v>21.9</v>
      </c>
      <c r="CK48" s="452">
        <v>19.72</v>
      </c>
      <c r="CL48" s="452">
        <v>38.409999999999997</v>
      </c>
      <c r="CM48" s="452">
        <v>46.99</v>
      </c>
      <c r="CN48" s="452">
        <v>46.52</v>
      </c>
      <c r="CO48" s="452">
        <v>46.58</v>
      </c>
      <c r="CP48" s="452">
        <v>46.79</v>
      </c>
      <c r="CQ48" s="452">
        <v>46.96</v>
      </c>
      <c r="CR48" s="452">
        <v>41.66</v>
      </c>
      <c r="CS48" s="452">
        <v>41.65</v>
      </c>
      <c r="CT48" s="452">
        <v>29.59</v>
      </c>
      <c r="CU48" s="452">
        <v>25.2</v>
      </c>
      <c r="CV48" s="452">
        <v>21.9</v>
      </c>
      <c r="CW48" s="452">
        <v>19.72</v>
      </c>
      <c r="CX48" s="452">
        <v>38.409999999999997</v>
      </c>
      <c r="CY48" s="452">
        <v>46.99</v>
      </c>
      <c r="CZ48" s="452">
        <v>46.52</v>
      </c>
      <c r="DA48" s="452">
        <v>46.58</v>
      </c>
      <c r="DB48" s="452">
        <v>46.79</v>
      </c>
      <c r="DC48" s="452">
        <v>46.96</v>
      </c>
      <c r="DD48" s="452">
        <v>41.66</v>
      </c>
      <c r="DE48" s="452">
        <v>41.65</v>
      </c>
      <c r="DF48" s="452">
        <v>29.59</v>
      </c>
      <c r="DG48" s="452">
        <v>25.2</v>
      </c>
      <c r="DH48" s="452">
        <v>21.9</v>
      </c>
      <c r="DI48" s="452">
        <v>19.72</v>
      </c>
      <c r="DJ48" s="452">
        <v>38.409999999999997</v>
      </c>
      <c r="DK48" s="452">
        <v>46.99</v>
      </c>
      <c r="DL48" s="452">
        <v>46.52</v>
      </c>
      <c r="DM48" s="452">
        <v>46.58</v>
      </c>
      <c r="DN48" s="452">
        <v>46.79</v>
      </c>
      <c r="DO48" s="452">
        <v>46.96</v>
      </c>
      <c r="DP48" s="452">
        <v>41.66</v>
      </c>
      <c r="DQ48" s="452">
        <v>41.65</v>
      </c>
      <c r="DR48" s="452">
        <v>29.59</v>
      </c>
      <c r="DS48" s="452">
        <v>25.2</v>
      </c>
      <c r="DT48" s="452">
        <v>21.9</v>
      </c>
      <c r="DU48" s="452">
        <v>19.72</v>
      </c>
      <c r="DV48" s="452">
        <v>38.409999999999997</v>
      </c>
      <c r="DW48" s="452">
        <v>46.99</v>
      </c>
      <c r="DX48" s="452">
        <v>46.52</v>
      </c>
      <c r="DY48" s="452">
        <v>46.58</v>
      </c>
      <c r="DZ48" s="452">
        <v>46.79</v>
      </c>
      <c r="EA48" s="452">
        <v>46.96</v>
      </c>
      <c r="EB48" s="452">
        <v>41.66</v>
      </c>
      <c r="EC48" s="452">
        <v>41.65</v>
      </c>
      <c r="ED48" s="452">
        <v>29.59</v>
      </c>
      <c r="EE48" s="452">
        <v>25.2</v>
      </c>
      <c r="EF48" s="452">
        <v>21.9</v>
      </c>
      <c r="EG48" s="452">
        <v>19.72</v>
      </c>
      <c r="EH48" s="452">
        <v>38.409999999999997</v>
      </c>
      <c r="EI48" s="452">
        <v>46.99</v>
      </c>
      <c r="EJ48" s="452">
        <v>46.52</v>
      </c>
      <c r="EK48" s="452">
        <v>46.58</v>
      </c>
      <c r="EL48" s="452">
        <v>46.79</v>
      </c>
      <c r="EM48" s="452">
        <v>46.96</v>
      </c>
      <c r="EN48" s="452">
        <v>41.66</v>
      </c>
      <c r="EO48" s="452">
        <v>41.65</v>
      </c>
      <c r="EP48" s="452">
        <v>29.59</v>
      </c>
      <c r="EQ48" s="452">
        <v>25.2</v>
      </c>
      <c r="ER48" s="452">
        <v>21.9</v>
      </c>
      <c r="ES48" s="452">
        <v>19.72</v>
      </c>
      <c r="ET48" s="452">
        <v>38.409999999999997</v>
      </c>
      <c r="EU48" s="452">
        <v>46.99</v>
      </c>
      <c r="EV48" s="452">
        <v>46.52</v>
      </c>
      <c r="EW48" s="452">
        <v>46.58</v>
      </c>
      <c r="EX48" s="452">
        <v>46.79</v>
      </c>
      <c r="EY48" s="452">
        <v>46.96</v>
      </c>
      <c r="EZ48" s="452">
        <v>41.66</v>
      </c>
      <c r="FA48" s="452">
        <v>41.65</v>
      </c>
      <c r="FB48" s="452">
        <v>29.59</v>
      </c>
      <c r="FC48" s="452">
        <v>25.2</v>
      </c>
      <c r="FD48" s="452">
        <v>21.9</v>
      </c>
      <c r="FE48" s="452">
        <v>19.72</v>
      </c>
      <c r="FF48" s="452">
        <v>38.409999999999997</v>
      </c>
      <c r="FG48" s="452">
        <v>46.99</v>
      </c>
      <c r="FH48" s="452">
        <v>46.52</v>
      </c>
      <c r="FI48" s="452">
        <v>46.58</v>
      </c>
      <c r="FJ48" s="452">
        <v>46.79</v>
      </c>
      <c r="FK48" s="452">
        <v>46.96</v>
      </c>
      <c r="FL48" s="452">
        <v>41.66</v>
      </c>
      <c r="FM48" s="452">
        <v>41.65</v>
      </c>
      <c r="FN48" s="452">
        <v>29.59</v>
      </c>
      <c r="FO48" s="452">
        <v>25.2</v>
      </c>
      <c r="FP48" s="452">
        <v>21.9</v>
      </c>
      <c r="FQ48" s="452">
        <v>19.72</v>
      </c>
      <c r="FR48" s="452">
        <v>38.409999999999997</v>
      </c>
      <c r="FS48" s="452">
        <v>46.99</v>
      </c>
      <c r="FT48" s="452">
        <v>46.52</v>
      </c>
      <c r="FU48" s="452">
        <v>46.58</v>
      </c>
      <c r="FV48" s="452">
        <v>46.79</v>
      </c>
      <c r="FW48" s="452">
        <v>46.96</v>
      </c>
      <c r="FX48" s="452">
        <v>41.66</v>
      </c>
      <c r="FY48" s="452">
        <v>41.65</v>
      </c>
      <c r="FZ48" s="452">
        <v>29.59</v>
      </c>
      <c r="GA48" s="452">
        <v>25.2</v>
      </c>
      <c r="GB48" s="452">
        <v>21.9</v>
      </c>
      <c r="GC48" s="452">
        <v>19.72</v>
      </c>
      <c r="GD48" s="452">
        <v>38.409999999999997</v>
      </c>
      <c r="GE48" s="452">
        <v>46.99</v>
      </c>
      <c r="GF48" s="452">
        <v>46.52</v>
      </c>
      <c r="GG48" s="452">
        <v>46.58</v>
      </c>
      <c r="GH48" s="452">
        <v>46.79</v>
      </c>
      <c r="GI48" s="452">
        <v>46.96</v>
      </c>
      <c r="GJ48" s="452">
        <v>41.66</v>
      </c>
      <c r="GK48" s="452">
        <v>41.65</v>
      </c>
      <c r="GL48" s="452">
        <v>29.59</v>
      </c>
      <c r="GM48" s="452">
        <v>25.2</v>
      </c>
      <c r="GN48" s="452">
        <v>21.9</v>
      </c>
      <c r="GO48" s="452">
        <v>19.72</v>
      </c>
      <c r="GP48" s="452">
        <v>38.409999999999997</v>
      </c>
      <c r="GQ48" s="452">
        <v>46.99</v>
      </c>
      <c r="GR48" s="452">
        <v>46.52</v>
      </c>
      <c r="GS48" s="452">
        <v>46.58</v>
      </c>
      <c r="GT48" s="452">
        <v>46.79</v>
      </c>
      <c r="GU48" s="452">
        <v>46.96</v>
      </c>
      <c r="GV48" s="452">
        <v>41.66</v>
      </c>
      <c r="GW48" s="452">
        <v>41.65</v>
      </c>
      <c r="GX48" s="452">
        <v>29.59</v>
      </c>
      <c r="GY48" s="452">
        <v>25.2</v>
      </c>
      <c r="GZ48" s="452">
        <v>21.9</v>
      </c>
      <c r="HA48" s="452">
        <v>19.72</v>
      </c>
      <c r="HB48" s="452">
        <v>38.409999999999997</v>
      </c>
      <c r="HC48" s="452">
        <v>46.99</v>
      </c>
      <c r="HD48" s="452">
        <v>46.52</v>
      </c>
      <c r="HE48" s="452">
        <v>110.67</v>
      </c>
      <c r="HF48" s="452">
        <v>96.99</v>
      </c>
      <c r="HG48" s="452">
        <v>92.27</v>
      </c>
      <c r="HH48" s="452">
        <v>113.9</v>
      </c>
      <c r="HI48" s="452">
        <v>48.53</v>
      </c>
      <c r="HJ48" s="452">
        <v>99.41</v>
      </c>
      <c r="HK48" s="452">
        <v>146.52000000000001</v>
      </c>
      <c r="HL48" s="452">
        <v>189.45</v>
      </c>
      <c r="HM48" s="452">
        <v>192.82</v>
      </c>
      <c r="HN48" s="452">
        <v>62.56</v>
      </c>
      <c r="HO48" s="452">
        <v>195.09</v>
      </c>
      <c r="HP48" s="452">
        <v>131.81</v>
      </c>
      <c r="HQ48" s="452">
        <v>110.67</v>
      </c>
      <c r="HR48" s="452">
        <v>96.99</v>
      </c>
      <c r="HS48" s="452">
        <v>92.27</v>
      </c>
      <c r="HT48" s="452">
        <v>113.9</v>
      </c>
      <c r="HU48" s="452">
        <v>48.53</v>
      </c>
      <c r="HV48" s="452">
        <v>99.41</v>
      </c>
      <c r="HW48" s="452">
        <v>146.52000000000001</v>
      </c>
      <c r="HX48" s="452">
        <v>189.45</v>
      </c>
      <c r="HY48" s="452">
        <v>192.82</v>
      </c>
      <c r="HZ48" s="452">
        <v>62.56</v>
      </c>
      <c r="IA48" s="452">
        <v>195.09</v>
      </c>
      <c r="IB48" s="452">
        <v>131.81</v>
      </c>
      <c r="IC48" s="452">
        <v>110.67</v>
      </c>
      <c r="ID48" s="452">
        <v>96.99</v>
      </c>
      <c r="IE48" s="452">
        <v>92.27</v>
      </c>
      <c r="IF48" s="452">
        <v>113.9</v>
      </c>
      <c r="IG48" s="452">
        <v>48.53</v>
      </c>
      <c r="IH48" s="452">
        <v>99.41</v>
      </c>
      <c r="II48" s="452">
        <v>146.52000000000001</v>
      </c>
      <c r="IJ48" s="452">
        <v>189.45</v>
      </c>
      <c r="IK48" s="452">
        <v>192.82</v>
      </c>
      <c r="IL48" s="452">
        <v>62.56</v>
      </c>
      <c r="IM48" s="452">
        <v>195.09</v>
      </c>
      <c r="IN48" s="452">
        <v>131.81</v>
      </c>
      <c r="IO48" s="452">
        <v>110.67</v>
      </c>
      <c r="IP48" s="452">
        <v>96.99</v>
      </c>
      <c r="IQ48" s="452">
        <v>92.27</v>
      </c>
      <c r="IR48" s="452">
        <v>113.9</v>
      </c>
      <c r="IS48" s="452">
        <v>48.53</v>
      </c>
      <c r="IT48" s="452">
        <v>99.41</v>
      </c>
      <c r="IU48" s="452">
        <v>146.52000000000001</v>
      </c>
      <c r="IV48" s="452">
        <v>189.45</v>
      </c>
      <c r="IW48" s="452">
        <v>192.82</v>
      </c>
      <c r="IX48" s="452">
        <v>62.56</v>
      </c>
      <c r="IY48" s="452">
        <v>195.09</v>
      </c>
      <c r="IZ48" s="452">
        <v>131.81</v>
      </c>
      <c r="JA48" s="452">
        <v>110.67</v>
      </c>
      <c r="JB48" s="452">
        <v>96.99</v>
      </c>
      <c r="JC48" s="452">
        <v>92.27</v>
      </c>
      <c r="JD48" s="452">
        <v>113.9</v>
      </c>
      <c r="JE48" s="452">
        <v>48.53</v>
      </c>
      <c r="JF48" s="452">
        <v>99.41</v>
      </c>
      <c r="JG48" s="452">
        <v>146.52000000000001</v>
      </c>
      <c r="JH48" s="452">
        <v>189.45</v>
      </c>
      <c r="JI48" s="452">
        <v>192.82</v>
      </c>
      <c r="JJ48" s="452">
        <v>62.56</v>
      </c>
      <c r="JK48" s="452">
        <v>195.09</v>
      </c>
      <c r="JL48" s="452">
        <v>131.81</v>
      </c>
      <c r="JM48" s="452">
        <v>110.67</v>
      </c>
      <c r="JN48" s="452">
        <v>96.99</v>
      </c>
      <c r="JO48" s="452">
        <v>92.27</v>
      </c>
      <c r="JP48" s="452">
        <v>113.9</v>
      </c>
      <c r="JQ48" s="452">
        <v>48.53</v>
      </c>
      <c r="JR48" s="452">
        <v>99.41</v>
      </c>
      <c r="JS48" s="452">
        <v>146.52000000000001</v>
      </c>
      <c r="JT48" s="452">
        <v>189.45</v>
      </c>
      <c r="JU48" s="452">
        <v>192.82</v>
      </c>
      <c r="JV48" s="452">
        <v>62.56</v>
      </c>
      <c r="JW48" s="452">
        <v>195.09</v>
      </c>
      <c r="JX48" s="452">
        <v>131.81</v>
      </c>
      <c r="JY48" s="452">
        <v>110.67</v>
      </c>
      <c r="JZ48" s="452">
        <v>96.99</v>
      </c>
      <c r="KA48" s="452">
        <v>92.27</v>
      </c>
      <c r="KB48" s="452">
        <v>113.9</v>
      </c>
      <c r="KC48" s="452">
        <v>48.53</v>
      </c>
      <c r="KD48" s="452">
        <v>99.41</v>
      </c>
      <c r="KE48" s="452">
        <v>146.52000000000001</v>
      </c>
      <c r="KF48" s="452">
        <v>189.45</v>
      </c>
      <c r="KG48" s="452">
        <v>192.82</v>
      </c>
      <c r="KH48" s="452">
        <v>62.56</v>
      </c>
      <c r="KI48" s="452">
        <v>195.09</v>
      </c>
      <c r="KJ48" s="452">
        <v>131.81</v>
      </c>
      <c r="KK48" s="452">
        <v>110.67</v>
      </c>
      <c r="KL48" s="452">
        <v>96.99</v>
      </c>
      <c r="KM48" s="452">
        <v>92.27</v>
      </c>
      <c r="KN48" s="452">
        <v>113.9</v>
      </c>
      <c r="KO48" s="452">
        <v>48.53</v>
      </c>
      <c r="KP48" s="452">
        <v>99.41</v>
      </c>
      <c r="KQ48" s="452">
        <v>146.52000000000001</v>
      </c>
      <c r="KR48" s="452">
        <v>189.45</v>
      </c>
      <c r="KS48" s="452">
        <v>192.82</v>
      </c>
      <c r="KT48" s="452">
        <v>62.56</v>
      </c>
      <c r="KU48" s="452">
        <v>195.09</v>
      </c>
      <c r="KV48" s="452">
        <v>131.81</v>
      </c>
      <c r="KW48" s="452">
        <v>110.67</v>
      </c>
      <c r="KX48" s="452">
        <v>96.99</v>
      </c>
      <c r="KY48" s="452">
        <v>92.27</v>
      </c>
      <c r="KZ48" s="452">
        <v>113.9</v>
      </c>
      <c r="LA48" s="452">
        <v>48.53</v>
      </c>
      <c r="LB48" s="452">
        <v>99.41</v>
      </c>
      <c r="LC48" s="452">
        <v>146.52000000000001</v>
      </c>
      <c r="LD48" s="452">
        <v>189.45</v>
      </c>
      <c r="LE48" s="452">
        <v>192.82</v>
      </c>
      <c r="LF48" s="452">
        <v>62.56</v>
      </c>
      <c r="LG48" s="452">
        <v>195.09</v>
      </c>
      <c r="LH48" s="452">
        <v>131.81</v>
      </c>
      <c r="LI48" s="452">
        <v>110.67</v>
      </c>
      <c r="LJ48" s="452">
        <v>96.99</v>
      </c>
      <c r="LK48" s="452">
        <v>92.27</v>
      </c>
      <c r="LL48" s="452">
        <v>113.9</v>
      </c>
      <c r="LM48" s="452">
        <v>48.53</v>
      </c>
      <c r="LN48" s="452">
        <v>99.41</v>
      </c>
      <c r="LO48" s="452">
        <v>146.52000000000001</v>
      </c>
      <c r="LP48" s="452">
        <v>189.45</v>
      </c>
      <c r="LQ48" s="452">
        <v>192.82</v>
      </c>
      <c r="LR48" s="452">
        <v>62.56</v>
      </c>
      <c r="LS48" s="452">
        <v>195.09</v>
      </c>
      <c r="LT48" s="452">
        <v>131.81</v>
      </c>
      <c r="LU48" s="452">
        <v>110.67</v>
      </c>
      <c r="LV48" s="452">
        <v>96.99</v>
      </c>
      <c r="LW48" s="452">
        <v>92.27</v>
      </c>
      <c r="LX48" s="452">
        <v>113.9</v>
      </c>
      <c r="LY48" s="452">
        <v>48.53</v>
      </c>
      <c r="LZ48" s="452">
        <v>99.41</v>
      </c>
      <c r="MA48" s="452">
        <v>146.52000000000001</v>
      </c>
      <c r="MB48" s="452">
        <v>189.45</v>
      </c>
      <c r="MC48" s="452">
        <v>192.82</v>
      </c>
      <c r="MD48" s="452">
        <v>62.56</v>
      </c>
      <c r="ME48" s="452">
        <v>195.09</v>
      </c>
      <c r="MF48" s="452">
        <v>131.81</v>
      </c>
      <c r="MG48" s="452">
        <v>110.67</v>
      </c>
      <c r="MH48" s="452">
        <v>96.99</v>
      </c>
      <c r="MI48" s="452">
        <v>92.27</v>
      </c>
      <c r="MJ48" s="452">
        <v>113.9</v>
      </c>
      <c r="MK48" s="452">
        <v>48.53</v>
      </c>
      <c r="ML48" s="452">
        <v>99.41</v>
      </c>
      <c r="MM48" s="452">
        <v>146.52000000000001</v>
      </c>
      <c r="MN48" s="452">
        <v>189.45</v>
      </c>
      <c r="MO48" s="452">
        <v>192.82</v>
      </c>
      <c r="MP48" s="452">
        <v>62.56</v>
      </c>
      <c r="MQ48" s="452">
        <v>195.09</v>
      </c>
      <c r="MR48" s="452">
        <v>131.81</v>
      </c>
      <c r="MS48" s="452">
        <v>110.67</v>
      </c>
      <c r="MT48" s="452">
        <v>96.99</v>
      </c>
      <c r="MU48" s="452">
        <v>92.27</v>
      </c>
      <c r="MV48" s="452">
        <v>113.9</v>
      </c>
      <c r="MW48" s="452">
        <v>48.53</v>
      </c>
      <c r="MX48" s="452">
        <v>99.41</v>
      </c>
      <c r="MY48" s="452">
        <v>146.52000000000001</v>
      </c>
      <c r="MZ48" s="452">
        <v>189.45</v>
      </c>
      <c r="NA48" s="452">
        <v>192.82</v>
      </c>
      <c r="NB48" s="452">
        <v>62.56</v>
      </c>
      <c r="NC48" s="452">
        <v>195.09</v>
      </c>
      <c r="ND48" s="452">
        <v>131.81</v>
      </c>
      <c r="NE48" s="452">
        <v>110.67</v>
      </c>
      <c r="NF48" s="452">
        <v>96.99</v>
      </c>
      <c r="NG48" s="452">
        <v>92.27</v>
      </c>
      <c r="NH48" s="452">
        <v>113.9</v>
      </c>
      <c r="NI48" s="452">
        <v>48.53</v>
      </c>
      <c r="NJ48" s="452">
        <v>99.41</v>
      </c>
      <c r="NK48" s="452">
        <v>146.52000000000001</v>
      </c>
      <c r="NL48" s="452">
        <v>189.45</v>
      </c>
      <c r="NM48" s="452">
        <v>192.82</v>
      </c>
      <c r="NN48" s="452">
        <v>62.56</v>
      </c>
      <c r="NO48" s="452">
        <v>195.09</v>
      </c>
      <c r="NP48" s="452">
        <v>131.81</v>
      </c>
      <c r="NQ48" s="452">
        <v>110.67</v>
      </c>
      <c r="NR48" s="452">
        <v>96.99</v>
      </c>
      <c r="NS48" s="452">
        <v>92.27</v>
      </c>
      <c r="NT48" s="452">
        <v>113.9</v>
      </c>
      <c r="NU48" s="452">
        <v>48.53</v>
      </c>
      <c r="NV48" s="452">
        <v>99.41</v>
      </c>
      <c r="NW48" s="452">
        <v>146.52000000000001</v>
      </c>
      <c r="NX48" s="452">
        <v>189.45</v>
      </c>
      <c r="NY48" s="452">
        <v>192.82</v>
      </c>
      <c r="NZ48" s="452">
        <v>62.56</v>
      </c>
      <c r="OA48" s="452">
        <v>195.09</v>
      </c>
      <c r="OB48" s="452">
        <v>131.81</v>
      </c>
    </row>
    <row r="49" spans="1:392" x14ac:dyDescent="0.25">
      <c r="A49" s="436">
        <v>127</v>
      </c>
      <c r="B49" s="436" t="s">
        <v>690</v>
      </c>
      <c r="C49" s="437">
        <v>1</v>
      </c>
      <c r="D49" s="438">
        <v>0</v>
      </c>
      <c r="E49" s="439"/>
      <c r="F49" s="438"/>
      <c r="G49" s="442"/>
      <c r="H49" s="438"/>
      <c r="I49" s="437">
        <v>60</v>
      </c>
      <c r="J49" s="440"/>
      <c r="K49" s="442"/>
      <c r="L49" s="438"/>
      <c r="M49" s="436"/>
      <c r="N49" s="441" t="s">
        <v>391</v>
      </c>
      <c r="O49" s="438"/>
      <c r="AE49" s="449">
        <f t="shared" si="3"/>
        <v>23.17</v>
      </c>
      <c r="AF49" s="450">
        <f t="shared" si="4"/>
        <v>59.002500000000055</v>
      </c>
      <c r="AG49" s="452">
        <v>55.88</v>
      </c>
      <c r="AH49" s="452">
        <v>55.88</v>
      </c>
      <c r="AI49" s="452">
        <v>55.88</v>
      </c>
      <c r="AJ49" s="452">
        <v>45.58</v>
      </c>
      <c r="AK49" s="452">
        <v>44.9</v>
      </c>
      <c r="AL49" s="452">
        <v>33.04</v>
      </c>
      <c r="AM49" s="452">
        <v>27.75</v>
      </c>
      <c r="AN49" s="452">
        <v>23.8</v>
      </c>
      <c r="AO49" s="452">
        <v>23.17</v>
      </c>
      <c r="AP49" s="452">
        <v>43.63</v>
      </c>
      <c r="AQ49" s="452">
        <v>55.88</v>
      </c>
      <c r="AR49" s="452">
        <v>55.88</v>
      </c>
      <c r="AS49" s="452">
        <v>55.88</v>
      </c>
      <c r="AT49" s="452">
        <v>55.88</v>
      </c>
      <c r="AU49" s="452">
        <v>55.88</v>
      </c>
      <c r="AV49" s="452">
        <v>45.58</v>
      </c>
      <c r="AW49" s="452">
        <v>44.9</v>
      </c>
      <c r="AX49" s="452">
        <v>33.04</v>
      </c>
      <c r="AY49" s="452">
        <v>27.75</v>
      </c>
      <c r="AZ49" s="452">
        <v>23.8</v>
      </c>
      <c r="BA49" s="452">
        <v>23.17</v>
      </c>
      <c r="BB49" s="452">
        <v>43.63</v>
      </c>
      <c r="BC49" s="452">
        <v>55.88</v>
      </c>
      <c r="BD49" s="452">
        <v>55.88</v>
      </c>
      <c r="BE49" s="452">
        <v>55.88</v>
      </c>
      <c r="BF49" s="452">
        <v>55.88</v>
      </c>
      <c r="BG49" s="452">
        <v>55.88</v>
      </c>
      <c r="BH49" s="452">
        <v>45.58</v>
      </c>
      <c r="BI49" s="452">
        <v>44.9</v>
      </c>
      <c r="BJ49" s="452">
        <v>33.04</v>
      </c>
      <c r="BK49" s="452">
        <v>27.75</v>
      </c>
      <c r="BL49" s="452">
        <v>23.8</v>
      </c>
      <c r="BM49" s="452">
        <v>23.17</v>
      </c>
      <c r="BN49" s="452">
        <v>43.63</v>
      </c>
      <c r="BO49" s="452">
        <v>55.88</v>
      </c>
      <c r="BP49" s="452">
        <v>55.88</v>
      </c>
      <c r="BQ49" s="452">
        <v>55.88</v>
      </c>
      <c r="BR49" s="452">
        <v>55.88</v>
      </c>
      <c r="BS49" s="452">
        <v>55.88</v>
      </c>
      <c r="BT49" s="452">
        <v>45.58</v>
      </c>
      <c r="BU49" s="452">
        <v>44.9</v>
      </c>
      <c r="BV49" s="452">
        <v>33.04</v>
      </c>
      <c r="BW49" s="452">
        <v>27.75</v>
      </c>
      <c r="BX49" s="452">
        <v>23.8</v>
      </c>
      <c r="BY49" s="452">
        <v>23.17</v>
      </c>
      <c r="BZ49" s="452">
        <v>43.63</v>
      </c>
      <c r="CA49" s="452">
        <v>55.88</v>
      </c>
      <c r="CB49" s="452">
        <v>55.88</v>
      </c>
      <c r="CC49" s="452">
        <v>55.88</v>
      </c>
      <c r="CD49" s="452">
        <v>55.88</v>
      </c>
      <c r="CE49" s="452">
        <v>55.88</v>
      </c>
      <c r="CF49" s="452">
        <v>45.58</v>
      </c>
      <c r="CG49" s="452">
        <v>44.9</v>
      </c>
      <c r="CH49" s="452">
        <v>33.04</v>
      </c>
      <c r="CI49" s="452">
        <v>27.75</v>
      </c>
      <c r="CJ49" s="452">
        <v>23.8</v>
      </c>
      <c r="CK49" s="452">
        <v>23.17</v>
      </c>
      <c r="CL49" s="452">
        <v>43.63</v>
      </c>
      <c r="CM49" s="452">
        <v>55.88</v>
      </c>
      <c r="CN49" s="452">
        <v>55.88</v>
      </c>
      <c r="CO49" s="452">
        <v>55.88</v>
      </c>
      <c r="CP49" s="452">
        <v>55.88</v>
      </c>
      <c r="CQ49" s="452">
        <v>55.88</v>
      </c>
      <c r="CR49" s="452">
        <v>45.58</v>
      </c>
      <c r="CS49" s="452">
        <v>44.9</v>
      </c>
      <c r="CT49" s="452">
        <v>33.04</v>
      </c>
      <c r="CU49" s="452">
        <v>27.75</v>
      </c>
      <c r="CV49" s="452">
        <v>23.8</v>
      </c>
      <c r="CW49" s="452">
        <v>23.17</v>
      </c>
      <c r="CX49" s="452">
        <v>43.63</v>
      </c>
      <c r="CY49" s="452">
        <v>55.88</v>
      </c>
      <c r="CZ49" s="452">
        <v>55.88</v>
      </c>
      <c r="DA49" s="452">
        <v>55.88</v>
      </c>
      <c r="DB49" s="452">
        <v>55.88</v>
      </c>
      <c r="DC49" s="452">
        <v>55.88</v>
      </c>
      <c r="DD49" s="452">
        <v>45.58</v>
      </c>
      <c r="DE49" s="452">
        <v>44.9</v>
      </c>
      <c r="DF49" s="452">
        <v>33.04</v>
      </c>
      <c r="DG49" s="452">
        <v>27.75</v>
      </c>
      <c r="DH49" s="452">
        <v>23.8</v>
      </c>
      <c r="DI49" s="452">
        <v>23.17</v>
      </c>
      <c r="DJ49" s="452">
        <v>43.63</v>
      </c>
      <c r="DK49" s="452">
        <v>55.88</v>
      </c>
      <c r="DL49" s="452">
        <v>55.88</v>
      </c>
      <c r="DM49" s="452">
        <v>55.88</v>
      </c>
      <c r="DN49" s="452">
        <v>55.88</v>
      </c>
      <c r="DO49" s="452">
        <v>55.88</v>
      </c>
      <c r="DP49" s="452">
        <v>45.58</v>
      </c>
      <c r="DQ49" s="452">
        <v>44.9</v>
      </c>
      <c r="DR49" s="452">
        <v>33.04</v>
      </c>
      <c r="DS49" s="452">
        <v>27.75</v>
      </c>
      <c r="DT49" s="452">
        <v>23.8</v>
      </c>
      <c r="DU49" s="452">
        <v>23.17</v>
      </c>
      <c r="DV49" s="452">
        <v>43.63</v>
      </c>
      <c r="DW49" s="452">
        <v>55.88</v>
      </c>
      <c r="DX49" s="452">
        <v>55.88</v>
      </c>
      <c r="DY49" s="452">
        <v>55.88</v>
      </c>
      <c r="DZ49" s="452">
        <v>55.88</v>
      </c>
      <c r="EA49" s="452">
        <v>55.88</v>
      </c>
      <c r="EB49" s="452">
        <v>45.58</v>
      </c>
      <c r="EC49" s="452">
        <v>44.9</v>
      </c>
      <c r="ED49" s="452">
        <v>33.04</v>
      </c>
      <c r="EE49" s="452">
        <v>27.75</v>
      </c>
      <c r="EF49" s="452">
        <v>23.8</v>
      </c>
      <c r="EG49" s="452">
        <v>23.17</v>
      </c>
      <c r="EH49" s="452">
        <v>43.63</v>
      </c>
      <c r="EI49" s="452">
        <v>55.88</v>
      </c>
      <c r="EJ49" s="452">
        <v>55.88</v>
      </c>
      <c r="EK49" s="452">
        <v>55.88</v>
      </c>
      <c r="EL49" s="452">
        <v>55.88</v>
      </c>
      <c r="EM49" s="452">
        <v>55.88</v>
      </c>
      <c r="EN49" s="452">
        <v>45.58</v>
      </c>
      <c r="EO49" s="452">
        <v>44.9</v>
      </c>
      <c r="EP49" s="452">
        <v>33.04</v>
      </c>
      <c r="EQ49" s="452">
        <v>27.75</v>
      </c>
      <c r="ER49" s="452">
        <v>23.8</v>
      </c>
      <c r="ES49" s="452">
        <v>23.17</v>
      </c>
      <c r="ET49" s="452">
        <v>43.63</v>
      </c>
      <c r="EU49" s="452">
        <v>55.88</v>
      </c>
      <c r="EV49" s="452">
        <v>55.88</v>
      </c>
      <c r="EW49" s="452">
        <v>55.88</v>
      </c>
      <c r="EX49" s="452">
        <v>55.88</v>
      </c>
      <c r="EY49" s="452">
        <v>55.88</v>
      </c>
      <c r="EZ49" s="452">
        <v>45.58</v>
      </c>
      <c r="FA49" s="452">
        <v>44.9</v>
      </c>
      <c r="FB49" s="452">
        <v>33.04</v>
      </c>
      <c r="FC49" s="452">
        <v>27.75</v>
      </c>
      <c r="FD49" s="452">
        <v>23.8</v>
      </c>
      <c r="FE49" s="452">
        <v>23.17</v>
      </c>
      <c r="FF49" s="452">
        <v>43.63</v>
      </c>
      <c r="FG49" s="452">
        <v>55.88</v>
      </c>
      <c r="FH49" s="452">
        <v>55.88</v>
      </c>
      <c r="FI49" s="452">
        <v>55.88</v>
      </c>
      <c r="FJ49" s="452">
        <v>55.88</v>
      </c>
      <c r="FK49" s="452">
        <v>55.88</v>
      </c>
      <c r="FL49" s="452">
        <v>45.58</v>
      </c>
      <c r="FM49" s="452">
        <v>44.9</v>
      </c>
      <c r="FN49" s="452">
        <v>33.04</v>
      </c>
      <c r="FO49" s="452">
        <v>27.75</v>
      </c>
      <c r="FP49" s="452">
        <v>23.8</v>
      </c>
      <c r="FQ49" s="452">
        <v>23.17</v>
      </c>
      <c r="FR49" s="452">
        <v>43.63</v>
      </c>
      <c r="FS49" s="452">
        <v>55.88</v>
      </c>
      <c r="FT49" s="452">
        <v>55.88</v>
      </c>
      <c r="FU49" s="452">
        <v>55.88</v>
      </c>
      <c r="FV49" s="452">
        <v>55.88</v>
      </c>
      <c r="FW49" s="452">
        <v>55.88</v>
      </c>
      <c r="FX49" s="452">
        <v>45.58</v>
      </c>
      <c r="FY49" s="452">
        <v>44.9</v>
      </c>
      <c r="FZ49" s="452">
        <v>33.04</v>
      </c>
      <c r="GA49" s="452">
        <v>27.75</v>
      </c>
      <c r="GB49" s="452">
        <v>23.8</v>
      </c>
      <c r="GC49" s="452">
        <v>23.17</v>
      </c>
      <c r="GD49" s="452">
        <v>43.63</v>
      </c>
      <c r="GE49" s="452">
        <v>55.88</v>
      </c>
      <c r="GF49" s="452">
        <v>55.88</v>
      </c>
      <c r="GG49" s="452">
        <v>55.88</v>
      </c>
      <c r="GH49" s="452">
        <v>55.88</v>
      </c>
      <c r="GI49" s="452">
        <v>55.88</v>
      </c>
      <c r="GJ49" s="452">
        <v>45.58</v>
      </c>
      <c r="GK49" s="452">
        <v>44.9</v>
      </c>
      <c r="GL49" s="452">
        <v>33.04</v>
      </c>
      <c r="GM49" s="452">
        <v>27.75</v>
      </c>
      <c r="GN49" s="452">
        <v>23.8</v>
      </c>
      <c r="GO49" s="452">
        <v>23.17</v>
      </c>
      <c r="GP49" s="452">
        <v>43.63</v>
      </c>
      <c r="GQ49" s="452">
        <v>55.88</v>
      </c>
      <c r="GR49" s="452">
        <v>55.88</v>
      </c>
      <c r="GS49" s="452">
        <v>55.88</v>
      </c>
      <c r="GT49" s="452">
        <v>55.88</v>
      </c>
      <c r="GU49" s="452">
        <v>55.88</v>
      </c>
      <c r="GV49" s="452">
        <v>45.58</v>
      </c>
      <c r="GW49" s="452">
        <v>44.9</v>
      </c>
      <c r="GX49" s="452">
        <v>33.04</v>
      </c>
      <c r="GY49" s="452">
        <v>27.75</v>
      </c>
      <c r="GZ49" s="452">
        <v>23.8</v>
      </c>
      <c r="HA49" s="452">
        <v>23.17</v>
      </c>
      <c r="HB49" s="452">
        <v>43.63</v>
      </c>
      <c r="HC49" s="452">
        <v>55.88</v>
      </c>
      <c r="HD49" s="452">
        <v>55.88</v>
      </c>
      <c r="HE49" s="452">
        <v>105.55</v>
      </c>
      <c r="HF49" s="452">
        <v>98.38</v>
      </c>
      <c r="HG49" s="452">
        <v>123.79</v>
      </c>
      <c r="HH49" s="452">
        <v>123.79</v>
      </c>
      <c r="HI49" s="452">
        <v>97.94</v>
      </c>
      <c r="HJ49" s="452">
        <v>56.69</v>
      </c>
      <c r="HK49" s="452">
        <v>39.42</v>
      </c>
      <c r="HL49" s="452">
        <v>51.13</v>
      </c>
      <c r="HM49" s="452">
        <v>44.52</v>
      </c>
      <c r="HN49" s="452">
        <v>30.2</v>
      </c>
      <c r="HO49" s="452">
        <v>57.5</v>
      </c>
      <c r="HP49" s="452">
        <v>65.88</v>
      </c>
      <c r="HQ49" s="452">
        <v>105.55</v>
      </c>
      <c r="HR49" s="452">
        <v>98.38</v>
      </c>
      <c r="HS49" s="452">
        <v>123.79</v>
      </c>
      <c r="HT49" s="452">
        <v>123.79</v>
      </c>
      <c r="HU49" s="452">
        <v>97.94</v>
      </c>
      <c r="HV49" s="452">
        <v>56.69</v>
      </c>
      <c r="HW49" s="452">
        <v>39.42</v>
      </c>
      <c r="HX49" s="452">
        <v>51.13</v>
      </c>
      <c r="HY49" s="452">
        <v>44.52</v>
      </c>
      <c r="HZ49" s="452">
        <v>30.2</v>
      </c>
      <c r="IA49" s="452">
        <v>57.5</v>
      </c>
      <c r="IB49" s="452">
        <v>65.88</v>
      </c>
      <c r="IC49" s="452">
        <v>105.55</v>
      </c>
      <c r="ID49" s="452">
        <v>98.38</v>
      </c>
      <c r="IE49" s="452">
        <v>123.79</v>
      </c>
      <c r="IF49" s="452">
        <v>123.79</v>
      </c>
      <c r="IG49" s="452">
        <v>97.94</v>
      </c>
      <c r="IH49" s="452">
        <v>56.69</v>
      </c>
      <c r="II49" s="452">
        <v>39.42</v>
      </c>
      <c r="IJ49" s="452">
        <v>51.13</v>
      </c>
      <c r="IK49" s="452">
        <v>44.52</v>
      </c>
      <c r="IL49" s="452">
        <v>30.2</v>
      </c>
      <c r="IM49" s="452">
        <v>57.5</v>
      </c>
      <c r="IN49" s="452">
        <v>65.88</v>
      </c>
      <c r="IO49" s="452">
        <v>105.55</v>
      </c>
      <c r="IP49" s="452">
        <v>98.38</v>
      </c>
      <c r="IQ49" s="452">
        <v>123.79</v>
      </c>
      <c r="IR49" s="452">
        <v>123.79</v>
      </c>
      <c r="IS49" s="452">
        <v>97.94</v>
      </c>
      <c r="IT49" s="452">
        <v>56.69</v>
      </c>
      <c r="IU49" s="452">
        <v>39.42</v>
      </c>
      <c r="IV49" s="452">
        <v>51.13</v>
      </c>
      <c r="IW49" s="452">
        <v>44.52</v>
      </c>
      <c r="IX49" s="452">
        <v>30.2</v>
      </c>
      <c r="IY49" s="452">
        <v>57.5</v>
      </c>
      <c r="IZ49" s="452">
        <v>65.88</v>
      </c>
      <c r="JA49" s="452">
        <v>105.55</v>
      </c>
      <c r="JB49" s="452">
        <v>98.38</v>
      </c>
      <c r="JC49" s="452">
        <v>123.79</v>
      </c>
      <c r="JD49" s="452">
        <v>123.79</v>
      </c>
      <c r="JE49" s="452">
        <v>97.94</v>
      </c>
      <c r="JF49" s="452">
        <v>56.69</v>
      </c>
      <c r="JG49" s="452">
        <v>39.42</v>
      </c>
      <c r="JH49" s="452">
        <v>51.13</v>
      </c>
      <c r="JI49" s="452">
        <v>44.52</v>
      </c>
      <c r="JJ49" s="452">
        <v>30.2</v>
      </c>
      <c r="JK49" s="452">
        <v>57.5</v>
      </c>
      <c r="JL49" s="452">
        <v>65.88</v>
      </c>
      <c r="JM49" s="452">
        <v>105.55</v>
      </c>
      <c r="JN49" s="452">
        <v>98.38</v>
      </c>
      <c r="JO49" s="452">
        <v>123.79</v>
      </c>
      <c r="JP49" s="452">
        <v>123.79</v>
      </c>
      <c r="JQ49" s="452">
        <v>97.94</v>
      </c>
      <c r="JR49" s="452">
        <v>56.69</v>
      </c>
      <c r="JS49" s="452">
        <v>39.42</v>
      </c>
      <c r="JT49" s="452">
        <v>51.13</v>
      </c>
      <c r="JU49" s="452">
        <v>44.52</v>
      </c>
      <c r="JV49" s="452">
        <v>30.2</v>
      </c>
      <c r="JW49" s="452">
        <v>57.5</v>
      </c>
      <c r="JX49" s="452">
        <v>65.88</v>
      </c>
      <c r="JY49" s="452">
        <v>105.55</v>
      </c>
      <c r="JZ49" s="452">
        <v>98.38</v>
      </c>
      <c r="KA49" s="452">
        <v>123.79</v>
      </c>
      <c r="KB49" s="452">
        <v>123.79</v>
      </c>
      <c r="KC49" s="452">
        <v>97.94</v>
      </c>
      <c r="KD49" s="452">
        <v>56.69</v>
      </c>
      <c r="KE49" s="452">
        <v>39.42</v>
      </c>
      <c r="KF49" s="452">
        <v>51.13</v>
      </c>
      <c r="KG49" s="452">
        <v>44.52</v>
      </c>
      <c r="KH49" s="452">
        <v>30.2</v>
      </c>
      <c r="KI49" s="452">
        <v>57.5</v>
      </c>
      <c r="KJ49" s="452">
        <v>65.88</v>
      </c>
      <c r="KK49" s="452">
        <v>105.55</v>
      </c>
      <c r="KL49" s="452">
        <v>98.38</v>
      </c>
      <c r="KM49" s="452">
        <v>123.79</v>
      </c>
      <c r="KN49" s="452">
        <v>123.79</v>
      </c>
      <c r="KO49" s="452">
        <v>97.94</v>
      </c>
      <c r="KP49" s="452">
        <v>56.69</v>
      </c>
      <c r="KQ49" s="452">
        <v>39.42</v>
      </c>
      <c r="KR49" s="452">
        <v>51.13</v>
      </c>
      <c r="KS49" s="452">
        <v>44.52</v>
      </c>
      <c r="KT49" s="452">
        <v>30.2</v>
      </c>
      <c r="KU49" s="452">
        <v>57.5</v>
      </c>
      <c r="KV49" s="452">
        <v>65.88</v>
      </c>
      <c r="KW49" s="452">
        <v>105.55</v>
      </c>
      <c r="KX49" s="452">
        <v>98.38</v>
      </c>
      <c r="KY49" s="452">
        <v>123.79</v>
      </c>
      <c r="KZ49" s="452">
        <v>123.79</v>
      </c>
      <c r="LA49" s="452">
        <v>97.94</v>
      </c>
      <c r="LB49" s="452">
        <v>56.69</v>
      </c>
      <c r="LC49" s="452">
        <v>39.42</v>
      </c>
      <c r="LD49" s="452">
        <v>51.13</v>
      </c>
      <c r="LE49" s="452">
        <v>44.52</v>
      </c>
      <c r="LF49" s="452">
        <v>30.2</v>
      </c>
      <c r="LG49" s="452">
        <v>57.5</v>
      </c>
      <c r="LH49" s="452">
        <v>65.88</v>
      </c>
      <c r="LI49" s="452">
        <v>105.55</v>
      </c>
      <c r="LJ49" s="452">
        <v>98.38</v>
      </c>
      <c r="LK49" s="452">
        <v>123.79</v>
      </c>
      <c r="LL49" s="452">
        <v>123.79</v>
      </c>
      <c r="LM49" s="452">
        <v>97.94</v>
      </c>
      <c r="LN49" s="452">
        <v>56.69</v>
      </c>
      <c r="LO49" s="452">
        <v>39.42</v>
      </c>
      <c r="LP49" s="452">
        <v>51.13</v>
      </c>
      <c r="LQ49" s="452">
        <v>44.52</v>
      </c>
      <c r="LR49" s="452">
        <v>30.2</v>
      </c>
      <c r="LS49" s="452">
        <v>57.5</v>
      </c>
      <c r="LT49" s="452">
        <v>65.88</v>
      </c>
      <c r="LU49" s="452">
        <v>105.55</v>
      </c>
      <c r="LV49" s="452">
        <v>98.38</v>
      </c>
      <c r="LW49" s="452">
        <v>123.79</v>
      </c>
      <c r="LX49" s="452">
        <v>123.79</v>
      </c>
      <c r="LY49" s="452">
        <v>97.94</v>
      </c>
      <c r="LZ49" s="452">
        <v>56.69</v>
      </c>
      <c r="MA49" s="452">
        <v>39.42</v>
      </c>
      <c r="MB49" s="452">
        <v>51.13</v>
      </c>
      <c r="MC49" s="452">
        <v>44.52</v>
      </c>
      <c r="MD49" s="452">
        <v>30.2</v>
      </c>
      <c r="ME49" s="452">
        <v>57.5</v>
      </c>
      <c r="MF49" s="452">
        <v>65.88</v>
      </c>
      <c r="MG49" s="452">
        <v>105.55</v>
      </c>
      <c r="MH49" s="452">
        <v>98.38</v>
      </c>
      <c r="MI49" s="452">
        <v>123.79</v>
      </c>
      <c r="MJ49" s="452">
        <v>123.79</v>
      </c>
      <c r="MK49" s="452">
        <v>97.94</v>
      </c>
      <c r="ML49" s="452">
        <v>56.69</v>
      </c>
      <c r="MM49" s="452">
        <v>39.42</v>
      </c>
      <c r="MN49" s="452">
        <v>51.13</v>
      </c>
      <c r="MO49" s="452">
        <v>44.52</v>
      </c>
      <c r="MP49" s="452">
        <v>30.2</v>
      </c>
      <c r="MQ49" s="452">
        <v>57.5</v>
      </c>
      <c r="MR49" s="452">
        <v>65.88</v>
      </c>
      <c r="MS49" s="452">
        <v>105.55</v>
      </c>
      <c r="MT49" s="452">
        <v>98.38</v>
      </c>
      <c r="MU49" s="452">
        <v>123.79</v>
      </c>
      <c r="MV49" s="452">
        <v>123.79</v>
      </c>
      <c r="MW49" s="452">
        <v>97.94</v>
      </c>
      <c r="MX49" s="452">
        <v>56.69</v>
      </c>
      <c r="MY49" s="452">
        <v>39.42</v>
      </c>
      <c r="MZ49" s="452">
        <v>51.13</v>
      </c>
      <c r="NA49" s="452">
        <v>44.52</v>
      </c>
      <c r="NB49" s="452">
        <v>30.2</v>
      </c>
      <c r="NC49" s="452">
        <v>57.5</v>
      </c>
      <c r="ND49" s="452">
        <v>65.88</v>
      </c>
      <c r="NE49" s="452">
        <v>105.55</v>
      </c>
      <c r="NF49" s="452">
        <v>98.38</v>
      </c>
      <c r="NG49" s="452">
        <v>123.79</v>
      </c>
      <c r="NH49" s="452">
        <v>123.79</v>
      </c>
      <c r="NI49" s="452">
        <v>97.94</v>
      </c>
      <c r="NJ49" s="452">
        <v>56.69</v>
      </c>
      <c r="NK49" s="452">
        <v>39.42</v>
      </c>
      <c r="NL49" s="452">
        <v>51.13</v>
      </c>
      <c r="NM49" s="452">
        <v>44.52</v>
      </c>
      <c r="NN49" s="452">
        <v>30.2</v>
      </c>
      <c r="NO49" s="452">
        <v>57.5</v>
      </c>
      <c r="NP49" s="452">
        <v>65.88</v>
      </c>
      <c r="NQ49" s="452">
        <v>105.55</v>
      </c>
      <c r="NR49" s="452">
        <v>98.38</v>
      </c>
      <c r="NS49" s="452">
        <v>123.79</v>
      </c>
      <c r="NT49" s="452">
        <v>123.79</v>
      </c>
      <c r="NU49" s="452">
        <v>97.94</v>
      </c>
      <c r="NV49" s="452">
        <v>56.69</v>
      </c>
      <c r="NW49" s="452">
        <v>39.42</v>
      </c>
      <c r="NX49" s="452">
        <v>51.13</v>
      </c>
      <c r="NY49" s="452">
        <v>44.52</v>
      </c>
      <c r="NZ49" s="452">
        <v>30.2</v>
      </c>
      <c r="OA49" s="452">
        <v>57.5</v>
      </c>
      <c r="OB49" s="452">
        <v>65.88</v>
      </c>
    </row>
    <row r="50" spans="1:392" x14ac:dyDescent="0.25">
      <c r="A50" s="436">
        <v>129</v>
      </c>
      <c r="B50" s="436" t="s">
        <v>691</v>
      </c>
      <c r="C50" s="437">
        <v>1</v>
      </c>
      <c r="D50" s="438">
        <v>0</v>
      </c>
      <c r="E50" s="439"/>
      <c r="F50" s="438"/>
      <c r="G50" s="438"/>
      <c r="H50" s="438"/>
      <c r="I50" s="437">
        <v>305.70000000000005</v>
      </c>
      <c r="J50" s="440"/>
      <c r="K50" s="438"/>
      <c r="L50" s="438"/>
      <c r="M50" s="436"/>
      <c r="N50" s="441" t="s">
        <v>391</v>
      </c>
      <c r="O50" s="438"/>
      <c r="AE50" s="449">
        <f t="shared" si="3"/>
        <v>60.55</v>
      </c>
      <c r="AF50" s="450">
        <f t="shared" si="4"/>
        <v>214.21791666666715</v>
      </c>
      <c r="AG50" s="452">
        <v>254.72</v>
      </c>
      <c r="AH50" s="452">
        <v>254.31</v>
      </c>
      <c r="AI50" s="452">
        <v>259.92</v>
      </c>
      <c r="AJ50" s="452">
        <v>260.74</v>
      </c>
      <c r="AK50" s="452">
        <v>249.34</v>
      </c>
      <c r="AL50" s="452">
        <v>134.37</v>
      </c>
      <c r="AM50" s="452">
        <v>87.28</v>
      </c>
      <c r="AN50" s="452">
        <v>63.72</v>
      </c>
      <c r="AO50" s="452">
        <v>60.55</v>
      </c>
      <c r="AP50" s="452">
        <v>137.83000000000001</v>
      </c>
      <c r="AQ50" s="452">
        <v>219.2</v>
      </c>
      <c r="AR50" s="452">
        <v>254.08</v>
      </c>
      <c r="AS50" s="452">
        <v>254.72</v>
      </c>
      <c r="AT50" s="452">
        <v>254.31</v>
      </c>
      <c r="AU50" s="452">
        <v>259.92</v>
      </c>
      <c r="AV50" s="452">
        <v>260.74</v>
      </c>
      <c r="AW50" s="452">
        <v>249.34</v>
      </c>
      <c r="AX50" s="452">
        <v>134.37</v>
      </c>
      <c r="AY50" s="452">
        <v>87.28</v>
      </c>
      <c r="AZ50" s="452">
        <v>63.72</v>
      </c>
      <c r="BA50" s="452">
        <v>60.55</v>
      </c>
      <c r="BB50" s="452">
        <v>137.83000000000001</v>
      </c>
      <c r="BC50" s="452">
        <v>219.2</v>
      </c>
      <c r="BD50" s="452">
        <v>254.08</v>
      </c>
      <c r="BE50" s="452">
        <v>254.72</v>
      </c>
      <c r="BF50" s="452">
        <v>254.31</v>
      </c>
      <c r="BG50" s="452">
        <v>259.92</v>
      </c>
      <c r="BH50" s="452">
        <v>260.74</v>
      </c>
      <c r="BI50" s="452">
        <v>249.34</v>
      </c>
      <c r="BJ50" s="452">
        <v>134.37</v>
      </c>
      <c r="BK50" s="452">
        <v>87.28</v>
      </c>
      <c r="BL50" s="452">
        <v>63.72</v>
      </c>
      <c r="BM50" s="452">
        <v>60.55</v>
      </c>
      <c r="BN50" s="452">
        <v>137.83000000000001</v>
      </c>
      <c r="BO50" s="452">
        <v>219.2</v>
      </c>
      <c r="BP50" s="452">
        <v>254.08</v>
      </c>
      <c r="BQ50" s="452">
        <v>254.72</v>
      </c>
      <c r="BR50" s="452">
        <v>254.31</v>
      </c>
      <c r="BS50" s="452">
        <v>259.92</v>
      </c>
      <c r="BT50" s="452">
        <v>260.74</v>
      </c>
      <c r="BU50" s="452">
        <v>249.34</v>
      </c>
      <c r="BV50" s="452">
        <v>134.37</v>
      </c>
      <c r="BW50" s="452">
        <v>87.28</v>
      </c>
      <c r="BX50" s="452">
        <v>63.72</v>
      </c>
      <c r="BY50" s="452">
        <v>60.55</v>
      </c>
      <c r="BZ50" s="452">
        <v>137.83000000000001</v>
      </c>
      <c r="CA50" s="452">
        <v>219.2</v>
      </c>
      <c r="CB50" s="452">
        <v>254.08</v>
      </c>
      <c r="CC50" s="452">
        <v>254.72</v>
      </c>
      <c r="CD50" s="452">
        <v>254.31</v>
      </c>
      <c r="CE50" s="452">
        <v>259.92</v>
      </c>
      <c r="CF50" s="452">
        <v>260.74</v>
      </c>
      <c r="CG50" s="452">
        <v>249.34</v>
      </c>
      <c r="CH50" s="452">
        <v>134.37</v>
      </c>
      <c r="CI50" s="452">
        <v>87.28</v>
      </c>
      <c r="CJ50" s="452">
        <v>63.72</v>
      </c>
      <c r="CK50" s="452">
        <v>60.55</v>
      </c>
      <c r="CL50" s="452">
        <v>137.83000000000001</v>
      </c>
      <c r="CM50" s="452">
        <v>219.2</v>
      </c>
      <c r="CN50" s="452">
        <v>254.08</v>
      </c>
      <c r="CO50" s="452">
        <v>254.72</v>
      </c>
      <c r="CP50" s="452">
        <v>254.31</v>
      </c>
      <c r="CQ50" s="452">
        <v>259.92</v>
      </c>
      <c r="CR50" s="452">
        <v>260.74</v>
      </c>
      <c r="CS50" s="452">
        <v>249.34</v>
      </c>
      <c r="CT50" s="452">
        <v>134.37</v>
      </c>
      <c r="CU50" s="452">
        <v>87.28</v>
      </c>
      <c r="CV50" s="452">
        <v>63.72</v>
      </c>
      <c r="CW50" s="452">
        <v>60.55</v>
      </c>
      <c r="CX50" s="452">
        <v>137.83000000000001</v>
      </c>
      <c r="CY50" s="452">
        <v>219.2</v>
      </c>
      <c r="CZ50" s="452">
        <v>254.08</v>
      </c>
      <c r="DA50" s="452">
        <v>254.72</v>
      </c>
      <c r="DB50" s="452">
        <v>254.31</v>
      </c>
      <c r="DC50" s="452">
        <v>259.92</v>
      </c>
      <c r="DD50" s="452">
        <v>260.74</v>
      </c>
      <c r="DE50" s="452">
        <v>249.34</v>
      </c>
      <c r="DF50" s="452">
        <v>134.37</v>
      </c>
      <c r="DG50" s="452">
        <v>87.28</v>
      </c>
      <c r="DH50" s="452">
        <v>63.72</v>
      </c>
      <c r="DI50" s="452">
        <v>60.55</v>
      </c>
      <c r="DJ50" s="452">
        <v>137.83000000000001</v>
      </c>
      <c r="DK50" s="452">
        <v>219.2</v>
      </c>
      <c r="DL50" s="452">
        <v>254.08</v>
      </c>
      <c r="DM50" s="452">
        <v>254.72</v>
      </c>
      <c r="DN50" s="452">
        <v>254.31</v>
      </c>
      <c r="DO50" s="452">
        <v>259.92</v>
      </c>
      <c r="DP50" s="452">
        <v>260.74</v>
      </c>
      <c r="DQ50" s="452">
        <v>249.34</v>
      </c>
      <c r="DR50" s="452">
        <v>134.37</v>
      </c>
      <c r="DS50" s="452">
        <v>87.28</v>
      </c>
      <c r="DT50" s="452">
        <v>63.72</v>
      </c>
      <c r="DU50" s="452">
        <v>60.55</v>
      </c>
      <c r="DV50" s="452">
        <v>137.83000000000001</v>
      </c>
      <c r="DW50" s="452">
        <v>219.2</v>
      </c>
      <c r="DX50" s="452">
        <v>254.08</v>
      </c>
      <c r="DY50" s="452">
        <v>254.72</v>
      </c>
      <c r="DZ50" s="452">
        <v>254.31</v>
      </c>
      <c r="EA50" s="452">
        <v>259.92</v>
      </c>
      <c r="EB50" s="452">
        <v>260.74</v>
      </c>
      <c r="EC50" s="452">
        <v>249.34</v>
      </c>
      <c r="ED50" s="452">
        <v>134.37</v>
      </c>
      <c r="EE50" s="452">
        <v>87.28</v>
      </c>
      <c r="EF50" s="452">
        <v>63.72</v>
      </c>
      <c r="EG50" s="452">
        <v>60.55</v>
      </c>
      <c r="EH50" s="452">
        <v>137.83000000000001</v>
      </c>
      <c r="EI50" s="452">
        <v>219.2</v>
      </c>
      <c r="EJ50" s="452">
        <v>254.08</v>
      </c>
      <c r="EK50" s="452">
        <v>254.72</v>
      </c>
      <c r="EL50" s="452">
        <v>254.31</v>
      </c>
      <c r="EM50" s="452">
        <v>259.92</v>
      </c>
      <c r="EN50" s="452">
        <v>260.74</v>
      </c>
      <c r="EO50" s="452">
        <v>249.34</v>
      </c>
      <c r="EP50" s="452">
        <v>134.37</v>
      </c>
      <c r="EQ50" s="452">
        <v>87.28</v>
      </c>
      <c r="ER50" s="452">
        <v>63.72</v>
      </c>
      <c r="ES50" s="452">
        <v>60.55</v>
      </c>
      <c r="ET50" s="452">
        <v>137.83000000000001</v>
      </c>
      <c r="EU50" s="452">
        <v>219.2</v>
      </c>
      <c r="EV50" s="452">
        <v>254.08</v>
      </c>
      <c r="EW50" s="452">
        <v>254.72</v>
      </c>
      <c r="EX50" s="452">
        <v>254.31</v>
      </c>
      <c r="EY50" s="452">
        <v>259.92</v>
      </c>
      <c r="EZ50" s="452">
        <v>260.74</v>
      </c>
      <c r="FA50" s="452">
        <v>249.34</v>
      </c>
      <c r="FB50" s="452">
        <v>134.37</v>
      </c>
      <c r="FC50" s="452">
        <v>87.28</v>
      </c>
      <c r="FD50" s="452">
        <v>63.72</v>
      </c>
      <c r="FE50" s="452">
        <v>60.55</v>
      </c>
      <c r="FF50" s="452">
        <v>137.83000000000001</v>
      </c>
      <c r="FG50" s="452">
        <v>219.2</v>
      </c>
      <c r="FH50" s="452">
        <v>254.08</v>
      </c>
      <c r="FI50" s="452">
        <v>254.72</v>
      </c>
      <c r="FJ50" s="452">
        <v>254.31</v>
      </c>
      <c r="FK50" s="452">
        <v>259.92</v>
      </c>
      <c r="FL50" s="452">
        <v>260.74</v>
      </c>
      <c r="FM50" s="452">
        <v>249.34</v>
      </c>
      <c r="FN50" s="452">
        <v>134.37</v>
      </c>
      <c r="FO50" s="452">
        <v>87.28</v>
      </c>
      <c r="FP50" s="452">
        <v>63.72</v>
      </c>
      <c r="FQ50" s="452">
        <v>60.55</v>
      </c>
      <c r="FR50" s="452">
        <v>137.83000000000001</v>
      </c>
      <c r="FS50" s="452">
        <v>219.2</v>
      </c>
      <c r="FT50" s="452">
        <v>254.08</v>
      </c>
      <c r="FU50" s="452">
        <v>254.72</v>
      </c>
      <c r="FV50" s="452">
        <v>254.31</v>
      </c>
      <c r="FW50" s="452">
        <v>259.92</v>
      </c>
      <c r="FX50" s="452">
        <v>260.74</v>
      </c>
      <c r="FY50" s="452">
        <v>249.34</v>
      </c>
      <c r="FZ50" s="452">
        <v>134.37</v>
      </c>
      <c r="GA50" s="452">
        <v>87.28</v>
      </c>
      <c r="GB50" s="452">
        <v>63.72</v>
      </c>
      <c r="GC50" s="452">
        <v>60.55</v>
      </c>
      <c r="GD50" s="452">
        <v>137.83000000000001</v>
      </c>
      <c r="GE50" s="452">
        <v>219.2</v>
      </c>
      <c r="GF50" s="452">
        <v>254.08</v>
      </c>
      <c r="GG50" s="452">
        <v>254.72</v>
      </c>
      <c r="GH50" s="452">
        <v>254.31</v>
      </c>
      <c r="GI50" s="452">
        <v>259.92</v>
      </c>
      <c r="GJ50" s="452">
        <v>260.74</v>
      </c>
      <c r="GK50" s="452">
        <v>249.34</v>
      </c>
      <c r="GL50" s="452">
        <v>134.37</v>
      </c>
      <c r="GM50" s="452">
        <v>87.28</v>
      </c>
      <c r="GN50" s="452">
        <v>63.72</v>
      </c>
      <c r="GO50" s="452">
        <v>60.55</v>
      </c>
      <c r="GP50" s="452">
        <v>137.83000000000001</v>
      </c>
      <c r="GQ50" s="452">
        <v>219.2</v>
      </c>
      <c r="GR50" s="452">
        <v>254.08</v>
      </c>
      <c r="GS50" s="452">
        <v>254.72</v>
      </c>
      <c r="GT50" s="452">
        <v>254.31</v>
      </c>
      <c r="GU50" s="452">
        <v>259.92</v>
      </c>
      <c r="GV50" s="452">
        <v>260.74</v>
      </c>
      <c r="GW50" s="452">
        <v>249.34</v>
      </c>
      <c r="GX50" s="452">
        <v>134.37</v>
      </c>
      <c r="GY50" s="452">
        <v>87.28</v>
      </c>
      <c r="GZ50" s="452">
        <v>63.72</v>
      </c>
      <c r="HA50" s="452">
        <v>60.55</v>
      </c>
      <c r="HB50" s="452">
        <v>137.83000000000001</v>
      </c>
      <c r="HC50" s="452">
        <v>219.2</v>
      </c>
      <c r="HD50" s="452">
        <v>254.08</v>
      </c>
      <c r="HE50" s="452">
        <v>336.24</v>
      </c>
      <c r="HF50" s="452">
        <v>351.01</v>
      </c>
      <c r="HG50" s="452">
        <v>351.01</v>
      </c>
      <c r="HH50" s="452">
        <v>351.01</v>
      </c>
      <c r="HI50" s="452">
        <v>349.48</v>
      </c>
      <c r="HJ50" s="452">
        <v>201.08</v>
      </c>
      <c r="HK50" s="452">
        <v>138.13999999999999</v>
      </c>
      <c r="HL50" s="452">
        <v>166.02</v>
      </c>
      <c r="HM50" s="452">
        <v>147.72</v>
      </c>
      <c r="HN50" s="452">
        <v>107.14</v>
      </c>
      <c r="HO50" s="452">
        <v>178.41</v>
      </c>
      <c r="HP50" s="452">
        <v>227.91</v>
      </c>
      <c r="HQ50" s="452">
        <v>336.24</v>
      </c>
      <c r="HR50" s="452">
        <v>351.01</v>
      </c>
      <c r="HS50" s="452">
        <v>351.01</v>
      </c>
      <c r="HT50" s="452">
        <v>351.01</v>
      </c>
      <c r="HU50" s="452">
        <v>349.48</v>
      </c>
      <c r="HV50" s="452">
        <v>201.08</v>
      </c>
      <c r="HW50" s="452">
        <v>138.13999999999999</v>
      </c>
      <c r="HX50" s="452">
        <v>166.02</v>
      </c>
      <c r="HY50" s="452">
        <v>147.72</v>
      </c>
      <c r="HZ50" s="452">
        <v>107.14</v>
      </c>
      <c r="IA50" s="452">
        <v>178.41</v>
      </c>
      <c r="IB50" s="452">
        <v>227.91</v>
      </c>
      <c r="IC50" s="452">
        <v>336.24</v>
      </c>
      <c r="ID50" s="452">
        <v>351.01</v>
      </c>
      <c r="IE50" s="452">
        <v>351.01</v>
      </c>
      <c r="IF50" s="452">
        <v>351.01</v>
      </c>
      <c r="IG50" s="452">
        <v>349.48</v>
      </c>
      <c r="IH50" s="452">
        <v>201.08</v>
      </c>
      <c r="II50" s="452">
        <v>138.13999999999999</v>
      </c>
      <c r="IJ50" s="452">
        <v>166.02</v>
      </c>
      <c r="IK50" s="452">
        <v>147.72</v>
      </c>
      <c r="IL50" s="452">
        <v>107.14</v>
      </c>
      <c r="IM50" s="452">
        <v>178.41</v>
      </c>
      <c r="IN50" s="452">
        <v>227.91</v>
      </c>
      <c r="IO50" s="452">
        <v>336.24</v>
      </c>
      <c r="IP50" s="452">
        <v>351.01</v>
      </c>
      <c r="IQ50" s="452">
        <v>351.01</v>
      </c>
      <c r="IR50" s="452">
        <v>351.01</v>
      </c>
      <c r="IS50" s="452">
        <v>349.48</v>
      </c>
      <c r="IT50" s="452">
        <v>201.08</v>
      </c>
      <c r="IU50" s="452">
        <v>138.13999999999999</v>
      </c>
      <c r="IV50" s="452">
        <v>166.02</v>
      </c>
      <c r="IW50" s="452">
        <v>147.72</v>
      </c>
      <c r="IX50" s="452">
        <v>107.14</v>
      </c>
      <c r="IY50" s="452">
        <v>178.41</v>
      </c>
      <c r="IZ50" s="452">
        <v>227.91</v>
      </c>
      <c r="JA50" s="452">
        <v>336.24</v>
      </c>
      <c r="JB50" s="452">
        <v>351.01</v>
      </c>
      <c r="JC50" s="452">
        <v>351.01</v>
      </c>
      <c r="JD50" s="452">
        <v>351.01</v>
      </c>
      <c r="JE50" s="452">
        <v>349.48</v>
      </c>
      <c r="JF50" s="452">
        <v>201.08</v>
      </c>
      <c r="JG50" s="452">
        <v>138.13999999999999</v>
      </c>
      <c r="JH50" s="452">
        <v>166.02</v>
      </c>
      <c r="JI50" s="452">
        <v>147.72</v>
      </c>
      <c r="JJ50" s="452">
        <v>107.14</v>
      </c>
      <c r="JK50" s="452">
        <v>178.41</v>
      </c>
      <c r="JL50" s="452">
        <v>227.91</v>
      </c>
      <c r="JM50" s="452">
        <v>336.24</v>
      </c>
      <c r="JN50" s="452">
        <v>351.01</v>
      </c>
      <c r="JO50" s="452">
        <v>351.01</v>
      </c>
      <c r="JP50" s="452">
        <v>351.01</v>
      </c>
      <c r="JQ50" s="452">
        <v>349.48</v>
      </c>
      <c r="JR50" s="452">
        <v>201.08</v>
      </c>
      <c r="JS50" s="452">
        <v>138.13999999999999</v>
      </c>
      <c r="JT50" s="452">
        <v>166.02</v>
      </c>
      <c r="JU50" s="452">
        <v>147.72</v>
      </c>
      <c r="JV50" s="452">
        <v>107.14</v>
      </c>
      <c r="JW50" s="452">
        <v>178.41</v>
      </c>
      <c r="JX50" s="452">
        <v>227.91</v>
      </c>
      <c r="JY50" s="452">
        <v>336.24</v>
      </c>
      <c r="JZ50" s="452">
        <v>351.01</v>
      </c>
      <c r="KA50" s="452">
        <v>351.01</v>
      </c>
      <c r="KB50" s="452">
        <v>351.01</v>
      </c>
      <c r="KC50" s="452">
        <v>349.48</v>
      </c>
      <c r="KD50" s="452">
        <v>201.08</v>
      </c>
      <c r="KE50" s="452">
        <v>138.13999999999999</v>
      </c>
      <c r="KF50" s="452">
        <v>166.02</v>
      </c>
      <c r="KG50" s="452">
        <v>147.72</v>
      </c>
      <c r="KH50" s="452">
        <v>107.14</v>
      </c>
      <c r="KI50" s="452">
        <v>178.41</v>
      </c>
      <c r="KJ50" s="452">
        <v>227.91</v>
      </c>
      <c r="KK50" s="452">
        <v>336.24</v>
      </c>
      <c r="KL50" s="452">
        <v>351.01</v>
      </c>
      <c r="KM50" s="452">
        <v>351.01</v>
      </c>
      <c r="KN50" s="452">
        <v>351.01</v>
      </c>
      <c r="KO50" s="452">
        <v>349.48</v>
      </c>
      <c r="KP50" s="452">
        <v>201.08</v>
      </c>
      <c r="KQ50" s="452">
        <v>138.13999999999999</v>
      </c>
      <c r="KR50" s="452">
        <v>166.02</v>
      </c>
      <c r="KS50" s="452">
        <v>147.72</v>
      </c>
      <c r="KT50" s="452">
        <v>107.14</v>
      </c>
      <c r="KU50" s="452">
        <v>178.41</v>
      </c>
      <c r="KV50" s="452">
        <v>227.91</v>
      </c>
      <c r="KW50" s="452">
        <v>336.24</v>
      </c>
      <c r="KX50" s="452">
        <v>351.01</v>
      </c>
      <c r="KY50" s="452">
        <v>351.01</v>
      </c>
      <c r="KZ50" s="452">
        <v>351.01</v>
      </c>
      <c r="LA50" s="452">
        <v>349.48</v>
      </c>
      <c r="LB50" s="452">
        <v>201.08</v>
      </c>
      <c r="LC50" s="452">
        <v>138.13999999999999</v>
      </c>
      <c r="LD50" s="452">
        <v>166.02</v>
      </c>
      <c r="LE50" s="452">
        <v>147.72</v>
      </c>
      <c r="LF50" s="452">
        <v>107.14</v>
      </c>
      <c r="LG50" s="452">
        <v>178.41</v>
      </c>
      <c r="LH50" s="452">
        <v>227.91</v>
      </c>
      <c r="LI50" s="452">
        <v>336.24</v>
      </c>
      <c r="LJ50" s="452">
        <v>351.01</v>
      </c>
      <c r="LK50" s="452">
        <v>351.01</v>
      </c>
      <c r="LL50" s="452">
        <v>351.01</v>
      </c>
      <c r="LM50" s="452">
        <v>349.48</v>
      </c>
      <c r="LN50" s="452">
        <v>201.08</v>
      </c>
      <c r="LO50" s="452">
        <v>138.13999999999999</v>
      </c>
      <c r="LP50" s="452">
        <v>166.02</v>
      </c>
      <c r="LQ50" s="452">
        <v>147.72</v>
      </c>
      <c r="LR50" s="452">
        <v>107.14</v>
      </c>
      <c r="LS50" s="452">
        <v>178.41</v>
      </c>
      <c r="LT50" s="452">
        <v>227.91</v>
      </c>
      <c r="LU50" s="452">
        <v>336.24</v>
      </c>
      <c r="LV50" s="452">
        <v>351.01</v>
      </c>
      <c r="LW50" s="452">
        <v>351.01</v>
      </c>
      <c r="LX50" s="452">
        <v>351.01</v>
      </c>
      <c r="LY50" s="452">
        <v>349.48</v>
      </c>
      <c r="LZ50" s="452">
        <v>201.08</v>
      </c>
      <c r="MA50" s="452">
        <v>138.13999999999999</v>
      </c>
      <c r="MB50" s="452">
        <v>166.02</v>
      </c>
      <c r="MC50" s="452">
        <v>147.72</v>
      </c>
      <c r="MD50" s="452">
        <v>107.14</v>
      </c>
      <c r="ME50" s="452">
        <v>178.41</v>
      </c>
      <c r="MF50" s="452">
        <v>227.91</v>
      </c>
      <c r="MG50" s="452">
        <v>336.24</v>
      </c>
      <c r="MH50" s="452">
        <v>351.01</v>
      </c>
      <c r="MI50" s="452">
        <v>351.01</v>
      </c>
      <c r="MJ50" s="452">
        <v>351.01</v>
      </c>
      <c r="MK50" s="452">
        <v>349.48</v>
      </c>
      <c r="ML50" s="452">
        <v>201.08</v>
      </c>
      <c r="MM50" s="452">
        <v>138.13999999999999</v>
      </c>
      <c r="MN50" s="452">
        <v>166.02</v>
      </c>
      <c r="MO50" s="452">
        <v>147.72</v>
      </c>
      <c r="MP50" s="452">
        <v>107.14</v>
      </c>
      <c r="MQ50" s="452">
        <v>178.41</v>
      </c>
      <c r="MR50" s="452">
        <v>227.91</v>
      </c>
      <c r="MS50" s="452">
        <v>336.24</v>
      </c>
      <c r="MT50" s="452">
        <v>351.01</v>
      </c>
      <c r="MU50" s="452">
        <v>351.01</v>
      </c>
      <c r="MV50" s="452">
        <v>351.01</v>
      </c>
      <c r="MW50" s="452">
        <v>349.48</v>
      </c>
      <c r="MX50" s="452">
        <v>201.08</v>
      </c>
      <c r="MY50" s="452">
        <v>138.13999999999999</v>
      </c>
      <c r="MZ50" s="452">
        <v>166.02</v>
      </c>
      <c r="NA50" s="452">
        <v>147.72</v>
      </c>
      <c r="NB50" s="452">
        <v>107.14</v>
      </c>
      <c r="NC50" s="452">
        <v>178.41</v>
      </c>
      <c r="ND50" s="452">
        <v>227.91</v>
      </c>
      <c r="NE50" s="452">
        <v>336.24</v>
      </c>
      <c r="NF50" s="452">
        <v>351.01</v>
      </c>
      <c r="NG50" s="452">
        <v>351.01</v>
      </c>
      <c r="NH50" s="452">
        <v>351.01</v>
      </c>
      <c r="NI50" s="452">
        <v>349.48</v>
      </c>
      <c r="NJ50" s="452">
        <v>201.08</v>
      </c>
      <c r="NK50" s="452">
        <v>138.13999999999999</v>
      </c>
      <c r="NL50" s="452">
        <v>166.02</v>
      </c>
      <c r="NM50" s="452">
        <v>147.72</v>
      </c>
      <c r="NN50" s="452">
        <v>107.14</v>
      </c>
      <c r="NO50" s="452">
        <v>178.41</v>
      </c>
      <c r="NP50" s="452">
        <v>227.91</v>
      </c>
      <c r="NQ50" s="452">
        <v>336.24</v>
      </c>
      <c r="NR50" s="452">
        <v>351.01</v>
      </c>
      <c r="NS50" s="452">
        <v>351.01</v>
      </c>
      <c r="NT50" s="452">
        <v>351.01</v>
      </c>
      <c r="NU50" s="452">
        <v>349.48</v>
      </c>
      <c r="NV50" s="452">
        <v>201.08</v>
      </c>
      <c r="NW50" s="452">
        <v>138.13999999999999</v>
      </c>
      <c r="NX50" s="452">
        <v>166.02</v>
      </c>
      <c r="NY50" s="452">
        <v>147.72</v>
      </c>
      <c r="NZ50" s="452">
        <v>107.14</v>
      </c>
      <c r="OA50" s="452">
        <v>178.41</v>
      </c>
      <c r="OB50" s="452">
        <v>227.91</v>
      </c>
    </row>
    <row r="51" spans="1:392" x14ac:dyDescent="0.25">
      <c r="A51" s="436">
        <v>130</v>
      </c>
      <c r="B51" s="436" t="s">
        <v>692</v>
      </c>
      <c r="C51" s="437">
        <v>1</v>
      </c>
      <c r="D51" s="438">
        <v>0</v>
      </c>
      <c r="E51" s="439"/>
      <c r="F51" s="438"/>
      <c r="G51" s="438"/>
      <c r="H51" s="438"/>
      <c r="I51" s="437">
        <v>187.1</v>
      </c>
      <c r="J51" s="440"/>
      <c r="K51" s="438"/>
      <c r="L51" s="438"/>
      <c r="M51" s="436"/>
      <c r="N51" s="441" t="s">
        <v>391</v>
      </c>
      <c r="O51" s="438"/>
      <c r="AE51" s="449">
        <f t="shared" si="3"/>
        <v>41.22</v>
      </c>
      <c r="AF51" s="450">
        <f t="shared" si="4"/>
        <v>551.32749999999987</v>
      </c>
      <c r="AG51" s="452">
        <v>163.85</v>
      </c>
      <c r="AH51" s="452">
        <v>163.85</v>
      </c>
      <c r="AI51" s="452">
        <v>135.05000000000001</v>
      </c>
      <c r="AJ51" s="452">
        <v>111.9</v>
      </c>
      <c r="AK51" s="452">
        <v>104.56</v>
      </c>
      <c r="AL51" s="452">
        <v>67.12</v>
      </c>
      <c r="AM51" s="452">
        <v>50.64</v>
      </c>
      <c r="AN51" s="452">
        <v>42.6</v>
      </c>
      <c r="AO51" s="452">
        <v>41.22</v>
      </c>
      <c r="AP51" s="452">
        <v>69.48</v>
      </c>
      <c r="AQ51" s="452">
        <v>94.91</v>
      </c>
      <c r="AR51" s="452">
        <v>163.85</v>
      </c>
      <c r="AS51" s="452">
        <v>163.85</v>
      </c>
      <c r="AT51" s="452">
        <v>163.85</v>
      </c>
      <c r="AU51" s="452">
        <v>135.05000000000001</v>
      </c>
      <c r="AV51" s="452">
        <v>111.9</v>
      </c>
      <c r="AW51" s="452">
        <v>104.56</v>
      </c>
      <c r="AX51" s="452">
        <v>67.12</v>
      </c>
      <c r="AY51" s="452">
        <v>50.64</v>
      </c>
      <c r="AZ51" s="452">
        <v>42.6</v>
      </c>
      <c r="BA51" s="452">
        <v>41.22</v>
      </c>
      <c r="BB51" s="452">
        <v>69.48</v>
      </c>
      <c r="BC51" s="452">
        <v>94.91</v>
      </c>
      <c r="BD51" s="452">
        <v>163.85</v>
      </c>
      <c r="BE51" s="452">
        <v>163.85</v>
      </c>
      <c r="BF51" s="452">
        <v>163.85</v>
      </c>
      <c r="BG51" s="452">
        <v>135.05000000000001</v>
      </c>
      <c r="BH51" s="452">
        <v>111.9</v>
      </c>
      <c r="BI51" s="452">
        <v>104.56</v>
      </c>
      <c r="BJ51" s="452">
        <v>67.12</v>
      </c>
      <c r="BK51" s="452">
        <v>50.64</v>
      </c>
      <c r="BL51" s="452">
        <v>42.6</v>
      </c>
      <c r="BM51" s="452">
        <v>41.22</v>
      </c>
      <c r="BN51" s="452">
        <v>69.48</v>
      </c>
      <c r="BO51" s="452">
        <v>94.91</v>
      </c>
      <c r="BP51" s="452">
        <v>163.85</v>
      </c>
      <c r="BQ51" s="452">
        <v>163.85</v>
      </c>
      <c r="BR51" s="452">
        <v>163.85</v>
      </c>
      <c r="BS51" s="452">
        <v>135.05000000000001</v>
      </c>
      <c r="BT51" s="452">
        <v>111.9</v>
      </c>
      <c r="BU51" s="452">
        <v>104.56</v>
      </c>
      <c r="BV51" s="452">
        <v>67.12</v>
      </c>
      <c r="BW51" s="452">
        <v>50.64</v>
      </c>
      <c r="BX51" s="452">
        <v>42.6</v>
      </c>
      <c r="BY51" s="452">
        <v>41.22</v>
      </c>
      <c r="BZ51" s="452">
        <v>69.48</v>
      </c>
      <c r="CA51" s="452">
        <v>94.91</v>
      </c>
      <c r="CB51" s="452">
        <v>163.85</v>
      </c>
      <c r="CC51" s="452">
        <v>163.85</v>
      </c>
      <c r="CD51" s="452">
        <v>163.85</v>
      </c>
      <c r="CE51" s="452">
        <v>135.05000000000001</v>
      </c>
      <c r="CF51" s="452">
        <v>111.9</v>
      </c>
      <c r="CG51" s="452">
        <v>104.56</v>
      </c>
      <c r="CH51" s="452">
        <v>67.12</v>
      </c>
      <c r="CI51" s="452">
        <v>50.64</v>
      </c>
      <c r="CJ51" s="452">
        <v>42.6</v>
      </c>
      <c r="CK51" s="452">
        <v>41.22</v>
      </c>
      <c r="CL51" s="452">
        <v>69.48</v>
      </c>
      <c r="CM51" s="452">
        <v>94.91</v>
      </c>
      <c r="CN51" s="452">
        <v>163.85</v>
      </c>
      <c r="CO51" s="452">
        <v>163.85</v>
      </c>
      <c r="CP51" s="452">
        <v>163.85</v>
      </c>
      <c r="CQ51" s="452">
        <v>135.05000000000001</v>
      </c>
      <c r="CR51" s="452">
        <v>111.9</v>
      </c>
      <c r="CS51" s="452">
        <v>104.56</v>
      </c>
      <c r="CT51" s="452">
        <v>67.12</v>
      </c>
      <c r="CU51" s="452">
        <v>50.64</v>
      </c>
      <c r="CV51" s="452">
        <v>42.6</v>
      </c>
      <c r="CW51" s="452">
        <v>41.22</v>
      </c>
      <c r="CX51" s="452">
        <v>69.48</v>
      </c>
      <c r="CY51" s="452">
        <v>94.91</v>
      </c>
      <c r="CZ51" s="452">
        <v>163.85</v>
      </c>
      <c r="DA51" s="452">
        <v>163.85</v>
      </c>
      <c r="DB51" s="452">
        <v>163.85</v>
      </c>
      <c r="DC51" s="452">
        <v>135.05000000000001</v>
      </c>
      <c r="DD51" s="452">
        <v>111.9</v>
      </c>
      <c r="DE51" s="452">
        <v>104.56</v>
      </c>
      <c r="DF51" s="452">
        <v>67.12</v>
      </c>
      <c r="DG51" s="452">
        <v>50.64</v>
      </c>
      <c r="DH51" s="452">
        <v>42.6</v>
      </c>
      <c r="DI51" s="452">
        <v>41.22</v>
      </c>
      <c r="DJ51" s="452">
        <v>69.48</v>
      </c>
      <c r="DK51" s="452">
        <v>94.91</v>
      </c>
      <c r="DL51" s="452">
        <v>163.85</v>
      </c>
      <c r="DM51" s="452">
        <v>163.85</v>
      </c>
      <c r="DN51" s="452">
        <v>163.85</v>
      </c>
      <c r="DO51" s="452">
        <v>135.05000000000001</v>
      </c>
      <c r="DP51" s="452">
        <v>111.9</v>
      </c>
      <c r="DQ51" s="452">
        <v>104.56</v>
      </c>
      <c r="DR51" s="452">
        <v>67.12</v>
      </c>
      <c r="DS51" s="452">
        <v>50.64</v>
      </c>
      <c r="DT51" s="452">
        <v>42.6</v>
      </c>
      <c r="DU51" s="452">
        <v>41.22</v>
      </c>
      <c r="DV51" s="452">
        <v>69.48</v>
      </c>
      <c r="DW51" s="452">
        <v>94.91</v>
      </c>
      <c r="DX51" s="452">
        <v>163.85</v>
      </c>
      <c r="DY51" s="452">
        <v>163.85</v>
      </c>
      <c r="DZ51" s="452">
        <v>163.85</v>
      </c>
      <c r="EA51" s="452">
        <v>135.05000000000001</v>
      </c>
      <c r="EB51" s="452">
        <v>111.9</v>
      </c>
      <c r="EC51" s="452">
        <v>104.56</v>
      </c>
      <c r="ED51" s="452">
        <v>67.12</v>
      </c>
      <c r="EE51" s="452">
        <v>50.64</v>
      </c>
      <c r="EF51" s="452">
        <v>42.6</v>
      </c>
      <c r="EG51" s="452">
        <v>41.22</v>
      </c>
      <c r="EH51" s="452">
        <v>69.48</v>
      </c>
      <c r="EI51" s="452">
        <v>94.91</v>
      </c>
      <c r="EJ51" s="452">
        <v>163.85</v>
      </c>
      <c r="EK51" s="452">
        <v>163.85</v>
      </c>
      <c r="EL51" s="452">
        <v>163.85</v>
      </c>
      <c r="EM51" s="452">
        <v>135.05000000000001</v>
      </c>
      <c r="EN51" s="452">
        <v>111.9</v>
      </c>
      <c r="EO51" s="452">
        <v>104.56</v>
      </c>
      <c r="EP51" s="452">
        <v>67.12</v>
      </c>
      <c r="EQ51" s="452">
        <v>50.64</v>
      </c>
      <c r="ER51" s="452">
        <v>42.6</v>
      </c>
      <c r="ES51" s="452">
        <v>41.22</v>
      </c>
      <c r="ET51" s="452">
        <v>69.48</v>
      </c>
      <c r="EU51" s="452">
        <v>94.91</v>
      </c>
      <c r="EV51" s="452">
        <v>163.85</v>
      </c>
      <c r="EW51" s="452">
        <v>163.85</v>
      </c>
      <c r="EX51" s="452">
        <v>163.85</v>
      </c>
      <c r="EY51" s="452">
        <v>135.05000000000001</v>
      </c>
      <c r="EZ51" s="452">
        <v>111.9</v>
      </c>
      <c r="FA51" s="452">
        <v>104.56</v>
      </c>
      <c r="FB51" s="452">
        <v>67.12</v>
      </c>
      <c r="FC51" s="452">
        <v>50.64</v>
      </c>
      <c r="FD51" s="452">
        <v>42.6</v>
      </c>
      <c r="FE51" s="452">
        <v>41.22</v>
      </c>
      <c r="FF51" s="452">
        <v>69.48</v>
      </c>
      <c r="FG51" s="452">
        <v>94.91</v>
      </c>
      <c r="FH51" s="452">
        <v>163.85</v>
      </c>
      <c r="FI51" s="452">
        <v>163.85</v>
      </c>
      <c r="FJ51" s="452">
        <v>163.85</v>
      </c>
      <c r="FK51" s="452">
        <v>135.05000000000001</v>
      </c>
      <c r="FL51" s="452">
        <v>111.9</v>
      </c>
      <c r="FM51" s="452">
        <v>104.56</v>
      </c>
      <c r="FN51" s="452">
        <v>67.12</v>
      </c>
      <c r="FO51" s="452">
        <v>50.64</v>
      </c>
      <c r="FP51" s="452">
        <v>42.6</v>
      </c>
      <c r="FQ51" s="452">
        <v>41.22</v>
      </c>
      <c r="FR51" s="452">
        <v>69.48</v>
      </c>
      <c r="FS51" s="452">
        <v>94.91</v>
      </c>
      <c r="FT51" s="452">
        <v>163.85</v>
      </c>
      <c r="FU51" s="452">
        <v>163.85</v>
      </c>
      <c r="FV51" s="452">
        <v>163.85</v>
      </c>
      <c r="FW51" s="452">
        <v>135.05000000000001</v>
      </c>
      <c r="FX51" s="452">
        <v>111.9</v>
      </c>
      <c r="FY51" s="452">
        <v>104.56</v>
      </c>
      <c r="FZ51" s="452">
        <v>67.12</v>
      </c>
      <c r="GA51" s="452">
        <v>50.64</v>
      </c>
      <c r="GB51" s="452">
        <v>42.6</v>
      </c>
      <c r="GC51" s="452">
        <v>41.22</v>
      </c>
      <c r="GD51" s="452">
        <v>69.48</v>
      </c>
      <c r="GE51" s="452">
        <v>94.91</v>
      </c>
      <c r="GF51" s="452">
        <v>163.85</v>
      </c>
      <c r="GG51" s="452">
        <v>163.85</v>
      </c>
      <c r="GH51" s="452">
        <v>163.85</v>
      </c>
      <c r="GI51" s="452">
        <v>135.05000000000001</v>
      </c>
      <c r="GJ51" s="452">
        <v>111.9</v>
      </c>
      <c r="GK51" s="452">
        <v>104.56</v>
      </c>
      <c r="GL51" s="452">
        <v>67.12</v>
      </c>
      <c r="GM51" s="452">
        <v>50.64</v>
      </c>
      <c r="GN51" s="452">
        <v>42.6</v>
      </c>
      <c r="GO51" s="452">
        <v>41.22</v>
      </c>
      <c r="GP51" s="452">
        <v>69.48</v>
      </c>
      <c r="GQ51" s="452">
        <v>94.91</v>
      </c>
      <c r="GR51" s="452">
        <v>163.85</v>
      </c>
      <c r="GS51" s="452">
        <v>163.85</v>
      </c>
      <c r="GT51" s="452">
        <v>163.85</v>
      </c>
      <c r="GU51" s="452">
        <v>135.05000000000001</v>
      </c>
      <c r="GV51" s="452">
        <v>111.9</v>
      </c>
      <c r="GW51" s="452">
        <v>104.56</v>
      </c>
      <c r="GX51" s="452">
        <v>67.12</v>
      </c>
      <c r="GY51" s="452">
        <v>50.64</v>
      </c>
      <c r="GZ51" s="452">
        <v>42.6</v>
      </c>
      <c r="HA51" s="452">
        <v>41.22</v>
      </c>
      <c r="HB51" s="452">
        <v>69.48</v>
      </c>
      <c r="HC51" s="452">
        <v>94.91</v>
      </c>
      <c r="HD51" s="452">
        <v>163.85</v>
      </c>
      <c r="HE51" s="452">
        <v>731.96</v>
      </c>
      <c r="HF51" s="452">
        <v>377.36</v>
      </c>
      <c r="HG51" s="452">
        <v>957.55</v>
      </c>
      <c r="HH51" s="452">
        <v>1572.31</v>
      </c>
      <c r="HI51" s="452">
        <v>895.76</v>
      </c>
      <c r="HJ51" s="452">
        <v>800.55</v>
      </c>
      <c r="HK51" s="452">
        <v>734.88</v>
      </c>
      <c r="HL51" s="452">
        <v>1569.98</v>
      </c>
      <c r="HM51" s="452">
        <v>1585.32</v>
      </c>
      <c r="HN51" s="452">
        <v>468.81</v>
      </c>
      <c r="HO51" s="452">
        <v>1453.73</v>
      </c>
      <c r="HP51" s="452">
        <v>874.62</v>
      </c>
      <c r="HQ51" s="452">
        <v>731.96</v>
      </c>
      <c r="HR51" s="452">
        <v>377.36</v>
      </c>
      <c r="HS51" s="452">
        <v>957.55</v>
      </c>
      <c r="HT51" s="452">
        <v>1572.31</v>
      </c>
      <c r="HU51" s="452">
        <v>895.76</v>
      </c>
      <c r="HV51" s="452">
        <v>800.55</v>
      </c>
      <c r="HW51" s="452">
        <v>734.88</v>
      </c>
      <c r="HX51" s="452">
        <v>1569.98</v>
      </c>
      <c r="HY51" s="452">
        <v>1585.32</v>
      </c>
      <c r="HZ51" s="452">
        <v>468.81</v>
      </c>
      <c r="IA51" s="452">
        <v>1453.73</v>
      </c>
      <c r="IB51" s="452">
        <v>874.62</v>
      </c>
      <c r="IC51" s="452">
        <v>731.96</v>
      </c>
      <c r="ID51" s="452">
        <v>377.36</v>
      </c>
      <c r="IE51" s="452">
        <v>957.55</v>
      </c>
      <c r="IF51" s="452">
        <v>1572.31</v>
      </c>
      <c r="IG51" s="452">
        <v>895.76</v>
      </c>
      <c r="IH51" s="452">
        <v>800.55</v>
      </c>
      <c r="II51" s="452">
        <v>734.88</v>
      </c>
      <c r="IJ51" s="452">
        <v>1569.98</v>
      </c>
      <c r="IK51" s="452">
        <v>1585.32</v>
      </c>
      <c r="IL51" s="452">
        <v>468.81</v>
      </c>
      <c r="IM51" s="452">
        <v>1453.73</v>
      </c>
      <c r="IN51" s="452">
        <v>874.62</v>
      </c>
      <c r="IO51" s="452">
        <v>731.96</v>
      </c>
      <c r="IP51" s="452">
        <v>377.36</v>
      </c>
      <c r="IQ51" s="452">
        <v>957.55</v>
      </c>
      <c r="IR51" s="452">
        <v>1572.31</v>
      </c>
      <c r="IS51" s="452">
        <v>895.76</v>
      </c>
      <c r="IT51" s="452">
        <v>800.55</v>
      </c>
      <c r="IU51" s="452">
        <v>734.88</v>
      </c>
      <c r="IV51" s="452">
        <v>1569.98</v>
      </c>
      <c r="IW51" s="452">
        <v>1585.32</v>
      </c>
      <c r="IX51" s="452">
        <v>468.81</v>
      </c>
      <c r="IY51" s="452">
        <v>1453.73</v>
      </c>
      <c r="IZ51" s="452">
        <v>874.62</v>
      </c>
      <c r="JA51" s="452">
        <v>731.96</v>
      </c>
      <c r="JB51" s="452">
        <v>377.36</v>
      </c>
      <c r="JC51" s="452">
        <v>957.55</v>
      </c>
      <c r="JD51" s="452">
        <v>1572.31</v>
      </c>
      <c r="JE51" s="452">
        <v>895.76</v>
      </c>
      <c r="JF51" s="452">
        <v>800.55</v>
      </c>
      <c r="JG51" s="452">
        <v>734.88</v>
      </c>
      <c r="JH51" s="452">
        <v>1569.98</v>
      </c>
      <c r="JI51" s="452">
        <v>1585.32</v>
      </c>
      <c r="JJ51" s="452">
        <v>468.81</v>
      </c>
      <c r="JK51" s="452">
        <v>1453.73</v>
      </c>
      <c r="JL51" s="452">
        <v>874.62</v>
      </c>
      <c r="JM51" s="452">
        <v>731.96</v>
      </c>
      <c r="JN51" s="452">
        <v>377.36</v>
      </c>
      <c r="JO51" s="452">
        <v>957.55</v>
      </c>
      <c r="JP51" s="452">
        <v>1572.31</v>
      </c>
      <c r="JQ51" s="452">
        <v>895.76</v>
      </c>
      <c r="JR51" s="452">
        <v>800.55</v>
      </c>
      <c r="JS51" s="452">
        <v>734.88</v>
      </c>
      <c r="JT51" s="452">
        <v>1569.98</v>
      </c>
      <c r="JU51" s="452">
        <v>1585.32</v>
      </c>
      <c r="JV51" s="452">
        <v>468.81</v>
      </c>
      <c r="JW51" s="452">
        <v>1453.73</v>
      </c>
      <c r="JX51" s="452">
        <v>874.62</v>
      </c>
      <c r="JY51" s="452">
        <v>731.96</v>
      </c>
      <c r="JZ51" s="452">
        <v>377.36</v>
      </c>
      <c r="KA51" s="452">
        <v>957.55</v>
      </c>
      <c r="KB51" s="452">
        <v>1572.31</v>
      </c>
      <c r="KC51" s="452">
        <v>895.76</v>
      </c>
      <c r="KD51" s="452">
        <v>800.55</v>
      </c>
      <c r="KE51" s="452">
        <v>734.88</v>
      </c>
      <c r="KF51" s="452">
        <v>1569.98</v>
      </c>
      <c r="KG51" s="452">
        <v>1585.32</v>
      </c>
      <c r="KH51" s="452">
        <v>468.81</v>
      </c>
      <c r="KI51" s="452">
        <v>1453.73</v>
      </c>
      <c r="KJ51" s="452">
        <v>874.62</v>
      </c>
      <c r="KK51" s="452">
        <v>731.96</v>
      </c>
      <c r="KL51" s="452">
        <v>377.36</v>
      </c>
      <c r="KM51" s="452">
        <v>957.55</v>
      </c>
      <c r="KN51" s="452">
        <v>1572.31</v>
      </c>
      <c r="KO51" s="452">
        <v>895.76</v>
      </c>
      <c r="KP51" s="452">
        <v>800.55</v>
      </c>
      <c r="KQ51" s="452">
        <v>734.88</v>
      </c>
      <c r="KR51" s="452">
        <v>1569.98</v>
      </c>
      <c r="KS51" s="452">
        <v>1585.32</v>
      </c>
      <c r="KT51" s="452">
        <v>468.81</v>
      </c>
      <c r="KU51" s="452">
        <v>1453.73</v>
      </c>
      <c r="KV51" s="452">
        <v>874.62</v>
      </c>
      <c r="KW51" s="452">
        <v>731.96</v>
      </c>
      <c r="KX51" s="452">
        <v>377.36</v>
      </c>
      <c r="KY51" s="452">
        <v>957.55</v>
      </c>
      <c r="KZ51" s="452">
        <v>1572.31</v>
      </c>
      <c r="LA51" s="452">
        <v>895.76</v>
      </c>
      <c r="LB51" s="452">
        <v>800.55</v>
      </c>
      <c r="LC51" s="452">
        <v>734.88</v>
      </c>
      <c r="LD51" s="452">
        <v>1569.98</v>
      </c>
      <c r="LE51" s="452">
        <v>1585.32</v>
      </c>
      <c r="LF51" s="452">
        <v>468.81</v>
      </c>
      <c r="LG51" s="452">
        <v>1453.73</v>
      </c>
      <c r="LH51" s="452">
        <v>874.62</v>
      </c>
      <c r="LI51" s="452">
        <v>731.96</v>
      </c>
      <c r="LJ51" s="452">
        <v>377.36</v>
      </c>
      <c r="LK51" s="452">
        <v>957.55</v>
      </c>
      <c r="LL51" s="452">
        <v>1572.31</v>
      </c>
      <c r="LM51" s="452">
        <v>895.76</v>
      </c>
      <c r="LN51" s="452">
        <v>800.55</v>
      </c>
      <c r="LO51" s="452">
        <v>734.88</v>
      </c>
      <c r="LP51" s="452">
        <v>1569.98</v>
      </c>
      <c r="LQ51" s="452">
        <v>1585.32</v>
      </c>
      <c r="LR51" s="452">
        <v>468.81</v>
      </c>
      <c r="LS51" s="452">
        <v>1453.73</v>
      </c>
      <c r="LT51" s="452">
        <v>874.62</v>
      </c>
      <c r="LU51" s="452">
        <v>731.96</v>
      </c>
      <c r="LV51" s="452">
        <v>377.36</v>
      </c>
      <c r="LW51" s="452">
        <v>957.55</v>
      </c>
      <c r="LX51" s="452">
        <v>1572.31</v>
      </c>
      <c r="LY51" s="452">
        <v>895.76</v>
      </c>
      <c r="LZ51" s="452">
        <v>800.55</v>
      </c>
      <c r="MA51" s="452">
        <v>734.88</v>
      </c>
      <c r="MB51" s="452">
        <v>1569.98</v>
      </c>
      <c r="MC51" s="452">
        <v>1585.32</v>
      </c>
      <c r="MD51" s="452">
        <v>468.81</v>
      </c>
      <c r="ME51" s="452">
        <v>1453.73</v>
      </c>
      <c r="MF51" s="452">
        <v>874.62</v>
      </c>
      <c r="MG51" s="452">
        <v>731.96</v>
      </c>
      <c r="MH51" s="452">
        <v>377.36</v>
      </c>
      <c r="MI51" s="452">
        <v>957.55</v>
      </c>
      <c r="MJ51" s="452">
        <v>1572.31</v>
      </c>
      <c r="MK51" s="452">
        <v>895.76</v>
      </c>
      <c r="ML51" s="452">
        <v>800.55</v>
      </c>
      <c r="MM51" s="452">
        <v>734.88</v>
      </c>
      <c r="MN51" s="452">
        <v>1569.98</v>
      </c>
      <c r="MO51" s="452">
        <v>1585.32</v>
      </c>
      <c r="MP51" s="452">
        <v>468.81</v>
      </c>
      <c r="MQ51" s="452">
        <v>1453.73</v>
      </c>
      <c r="MR51" s="452">
        <v>874.62</v>
      </c>
      <c r="MS51" s="452">
        <v>731.96</v>
      </c>
      <c r="MT51" s="452">
        <v>377.36</v>
      </c>
      <c r="MU51" s="452">
        <v>957.55</v>
      </c>
      <c r="MV51" s="452">
        <v>1572.31</v>
      </c>
      <c r="MW51" s="452">
        <v>895.76</v>
      </c>
      <c r="MX51" s="452">
        <v>800.55</v>
      </c>
      <c r="MY51" s="452">
        <v>734.88</v>
      </c>
      <c r="MZ51" s="452">
        <v>1569.98</v>
      </c>
      <c r="NA51" s="452">
        <v>1585.32</v>
      </c>
      <c r="NB51" s="452">
        <v>468.81</v>
      </c>
      <c r="NC51" s="452">
        <v>1453.73</v>
      </c>
      <c r="ND51" s="452">
        <v>874.62</v>
      </c>
      <c r="NE51" s="452">
        <v>731.96</v>
      </c>
      <c r="NF51" s="452">
        <v>377.36</v>
      </c>
      <c r="NG51" s="452">
        <v>957.55</v>
      </c>
      <c r="NH51" s="452">
        <v>1572.31</v>
      </c>
      <c r="NI51" s="452">
        <v>895.76</v>
      </c>
      <c r="NJ51" s="452">
        <v>800.55</v>
      </c>
      <c r="NK51" s="452">
        <v>734.88</v>
      </c>
      <c r="NL51" s="452">
        <v>1569.98</v>
      </c>
      <c r="NM51" s="452">
        <v>1585.32</v>
      </c>
      <c r="NN51" s="452">
        <v>468.81</v>
      </c>
      <c r="NO51" s="452">
        <v>1453.73</v>
      </c>
      <c r="NP51" s="452">
        <v>874.62</v>
      </c>
      <c r="NQ51" s="452">
        <v>731.96</v>
      </c>
      <c r="NR51" s="452">
        <v>377.36</v>
      </c>
      <c r="NS51" s="452">
        <v>957.55</v>
      </c>
      <c r="NT51" s="452">
        <v>1572.31</v>
      </c>
      <c r="NU51" s="452">
        <v>895.76</v>
      </c>
      <c r="NV51" s="452">
        <v>800.55</v>
      </c>
      <c r="NW51" s="452">
        <v>734.88</v>
      </c>
      <c r="NX51" s="452">
        <v>1569.98</v>
      </c>
      <c r="NY51" s="452">
        <v>1585.32</v>
      </c>
      <c r="NZ51" s="452">
        <v>468.81</v>
      </c>
      <c r="OA51" s="452">
        <v>1453.73</v>
      </c>
      <c r="OB51" s="452">
        <v>874.62</v>
      </c>
    </row>
    <row r="52" spans="1:392" x14ac:dyDescent="0.25">
      <c r="A52" s="436">
        <v>131</v>
      </c>
      <c r="B52" s="436" t="s">
        <v>693</v>
      </c>
      <c r="C52" s="437">
        <v>1</v>
      </c>
      <c r="D52" s="438">
        <v>0</v>
      </c>
      <c r="E52" s="439"/>
      <c r="F52" s="438"/>
      <c r="G52" s="438"/>
      <c r="H52" s="438"/>
      <c r="I52" s="437">
        <v>380</v>
      </c>
      <c r="J52" s="440"/>
      <c r="K52" s="438"/>
      <c r="L52" s="438"/>
      <c r="M52" s="436"/>
      <c r="N52" s="441" t="s">
        <v>391</v>
      </c>
      <c r="O52" s="438"/>
      <c r="AE52" s="449">
        <f t="shared" si="3"/>
        <v>194.35</v>
      </c>
      <c r="AF52" s="450">
        <f t="shared" si="4"/>
        <v>374.73833333333477</v>
      </c>
      <c r="AG52" s="452">
        <v>351.87</v>
      </c>
      <c r="AH52" s="452">
        <v>351.87</v>
      </c>
      <c r="AI52" s="452">
        <v>351.87</v>
      </c>
      <c r="AJ52" s="452">
        <v>351.87</v>
      </c>
      <c r="AK52" s="452">
        <v>351.87</v>
      </c>
      <c r="AL52" s="452">
        <v>334.72</v>
      </c>
      <c r="AM52" s="452">
        <v>327.66000000000003</v>
      </c>
      <c r="AN52" s="452">
        <v>325.01</v>
      </c>
      <c r="AO52" s="452">
        <v>322.36</v>
      </c>
      <c r="AP52" s="452">
        <v>330.3</v>
      </c>
      <c r="AQ52" s="452">
        <v>332.94</v>
      </c>
      <c r="AR52" s="452">
        <v>351.87</v>
      </c>
      <c r="AS52" s="452">
        <v>351.87</v>
      </c>
      <c r="AT52" s="452">
        <v>351.87</v>
      </c>
      <c r="AU52" s="452">
        <v>351.87</v>
      </c>
      <c r="AV52" s="452">
        <v>351.87</v>
      </c>
      <c r="AW52" s="452">
        <v>351.87</v>
      </c>
      <c r="AX52" s="452">
        <v>334.72</v>
      </c>
      <c r="AY52" s="452">
        <v>327.66000000000003</v>
      </c>
      <c r="AZ52" s="452">
        <v>325.01</v>
      </c>
      <c r="BA52" s="452">
        <v>322.36</v>
      </c>
      <c r="BB52" s="452">
        <v>330.3</v>
      </c>
      <c r="BC52" s="452">
        <v>332.94</v>
      </c>
      <c r="BD52" s="452">
        <v>351.87</v>
      </c>
      <c r="BE52" s="452">
        <v>351.87</v>
      </c>
      <c r="BF52" s="452">
        <v>351.87</v>
      </c>
      <c r="BG52" s="452">
        <v>351.87</v>
      </c>
      <c r="BH52" s="452">
        <v>351.87</v>
      </c>
      <c r="BI52" s="452">
        <v>351.87</v>
      </c>
      <c r="BJ52" s="452">
        <v>334.72</v>
      </c>
      <c r="BK52" s="452">
        <v>327.66000000000003</v>
      </c>
      <c r="BL52" s="452">
        <v>325.01</v>
      </c>
      <c r="BM52" s="452">
        <v>322.36</v>
      </c>
      <c r="BN52" s="452">
        <v>330.3</v>
      </c>
      <c r="BO52" s="452">
        <v>332.94</v>
      </c>
      <c r="BP52" s="452">
        <v>351.87</v>
      </c>
      <c r="BQ52" s="452">
        <v>351.87</v>
      </c>
      <c r="BR52" s="452">
        <v>351.87</v>
      </c>
      <c r="BS52" s="452">
        <v>351.87</v>
      </c>
      <c r="BT52" s="452">
        <v>351.87</v>
      </c>
      <c r="BU52" s="452">
        <v>351.87</v>
      </c>
      <c r="BV52" s="452">
        <v>334.72</v>
      </c>
      <c r="BW52" s="452">
        <v>327.66000000000003</v>
      </c>
      <c r="BX52" s="452">
        <v>325.01</v>
      </c>
      <c r="BY52" s="452">
        <v>322.36</v>
      </c>
      <c r="BZ52" s="452">
        <v>330.3</v>
      </c>
      <c r="CA52" s="452">
        <v>332.94</v>
      </c>
      <c r="CB52" s="452">
        <v>351.87</v>
      </c>
      <c r="CC52" s="452">
        <v>351.87</v>
      </c>
      <c r="CD52" s="452">
        <v>351.87</v>
      </c>
      <c r="CE52" s="452">
        <v>351.87</v>
      </c>
      <c r="CF52" s="452">
        <v>351.87</v>
      </c>
      <c r="CG52" s="452">
        <v>351.87</v>
      </c>
      <c r="CH52" s="452">
        <v>334.72</v>
      </c>
      <c r="CI52" s="452">
        <v>327.66000000000003</v>
      </c>
      <c r="CJ52" s="452">
        <v>325.01</v>
      </c>
      <c r="CK52" s="452">
        <v>322.36</v>
      </c>
      <c r="CL52" s="452">
        <v>330.3</v>
      </c>
      <c r="CM52" s="452">
        <v>332.94</v>
      </c>
      <c r="CN52" s="452">
        <v>351.87</v>
      </c>
      <c r="CO52" s="452">
        <v>351.87</v>
      </c>
      <c r="CP52" s="452">
        <v>351.87</v>
      </c>
      <c r="CQ52" s="452">
        <v>351.87</v>
      </c>
      <c r="CR52" s="452">
        <v>351.87</v>
      </c>
      <c r="CS52" s="452">
        <v>351.87</v>
      </c>
      <c r="CT52" s="452">
        <v>334.72</v>
      </c>
      <c r="CU52" s="452">
        <v>327.66000000000003</v>
      </c>
      <c r="CV52" s="452">
        <v>325.01</v>
      </c>
      <c r="CW52" s="452">
        <v>322.36</v>
      </c>
      <c r="CX52" s="452">
        <v>330.3</v>
      </c>
      <c r="CY52" s="452">
        <v>332.94</v>
      </c>
      <c r="CZ52" s="452">
        <v>351.87</v>
      </c>
      <c r="DA52" s="452">
        <v>351.87</v>
      </c>
      <c r="DB52" s="452">
        <v>351.87</v>
      </c>
      <c r="DC52" s="452">
        <v>351.87</v>
      </c>
      <c r="DD52" s="452">
        <v>351.87</v>
      </c>
      <c r="DE52" s="452">
        <v>351.87</v>
      </c>
      <c r="DF52" s="452">
        <v>334.72</v>
      </c>
      <c r="DG52" s="452">
        <v>327.66000000000003</v>
      </c>
      <c r="DH52" s="452">
        <v>325.01</v>
      </c>
      <c r="DI52" s="452">
        <v>322.36</v>
      </c>
      <c r="DJ52" s="452">
        <v>330.3</v>
      </c>
      <c r="DK52" s="452">
        <v>332.94</v>
      </c>
      <c r="DL52" s="452">
        <v>351.87</v>
      </c>
      <c r="DM52" s="452">
        <v>351.87</v>
      </c>
      <c r="DN52" s="452">
        <v>351.87</v>
      </c>
      <c r="DO52" s="452">
        <v>351.87</v>
      </c>
      <c r="DP52" s="452">
        <v>351.87</v>
      </c>
      <c r="DQ52" s="452">
        <v>351.87</v>
      </c>
      <c r="DR52" s="452">
        <v>334.72</v>
      </c>
      <c r="DS52" s="452">
        <v>327.66000000000003</v>
      </c>
      <c r="DT52" s="452">
        <v>325.01</v>
      </c>
      <c r="DU52" s="452">
        <v>322.36</v>
      </c>
      <c r="DV52" s="452">
        <v>330.3</v>
      </c>
      <c r="DW52" s="452">
        <v>332.94</v>
      </c>
      <c r="DX52" s="452">
        <v>351.87</v>
      </c>
      <c r="DY52" s="452">
        <v>351.87</v>
      </c>
      <c r="DZ52" s="452">
        <v>351.87</v>
      </c>
      <c r="EA52" s="452">
        <v>351.87</v>
      </c>
      <c r="EB52" s="452">
        <v>351.87</v>
      </c>
      <c r="EC52" s="452">
        <v>351.87</v>
      </c>
      <c r="ED52" s="452">
        <v>334.72</v>
      </c>
      <c r="EE52" s="452">
        <v>327.66000000000003</v>
      </c>
      <c r="EF52" s="452">
        <v>325.01</v>
      </c>
      <c r="EG52" s="452">
        <v>322.36</v>
      </c>
      <c r="EH52" s="452">
        <v>330.3</v>
      </c>
      <c r="EI52" s="452">
        <v>332.94</v>
      </c>
      <c r="EJ52" s="452">
        <v>351.87</v>
      </c>
      <c r="EK52" s="452">
        <v>351.87</v>
      </c>
      <c r="EL52" s="452">
        <v>351.87</v>
      </c>
      <c r="EM52" s="452">
        <v>351.87</v>
      </c>
      <c r="EN52" s="452">
        <v>351.87</v>
      </c>
      <c r="EO52" s="452">
        <v>351.87</v>
      </c>
      <c r="EP52" s="452">
        <v>334.72</v>
      </c>
      <c r="EQ52" s="452">
        <v>327.66000000000003</v>
      </c>
      <c r="ER52" s="452">
        <v>325.01</v>
      </c>
      <c r="ES52" s="452">
        <v>322.36</v>
      </c>
      <c r="ET52" s="452">
        <v>330.3</v>
      </c>
      <c r="EU52" s="452">
        <v>332.94</v>
      </c>
      <c r="EV52" s="452">
        <v>351.87</v>
      </c>
      <c r="EW52" s="452">
        <v>351.87</v>
      </c>
      <c r="EX52" s="452">
        <v>351.87</v>
      </c>
      <c r="EY52" s="452">
        <v>351.87</v>
      </c>
      <c r="EZ52" s="452">
        <v>351.87</v>
      </c>
      <c r="FA52" s="452">
        <v>351.87</v>
      </c>
      <c r="FB52" s="452">
        <v>334.72</v>
      </c>
      <c r="FC52" s="452">
        <v>327.66000000000003</v>
      </c>
      <c r="FD52" s="452">
        <v>325.01</v>
      </c>
      <c r="FE52" s="452">
        <v>322.36</v>
      </c>
      <c r="FF52" s="452">
        <v>330.3</v>
      </c>
      <c r="FG52" s="452">
        <v>332.94</v>
      </c>
      <c r="FH52" s="452">
        <v>351.87</v>
      </c>
      <c r="FI52" s="452">
        <v>351.87</v>
      </c>
      <c r="FJ52" s="452">
        <v>351.87</v>
      </c>
      <c r="FK52" s="452">
        <v>351.87</v>
      </c>
      <c r="FL52" s="452">
        <v>351.87</v>
      </c>
      <c r="FM52" s="452">
        <v>351.87</v>
      </c>
      <c r="FN52" s="452">
        <v>334.72</v>
      </c>
      <c r="FO52" s="452">
        <v>327.66000000000003</v>
      </c>
      <c r="FP52" s="452">
        <v>325.01</v>
      </c>
      <c r="FQ52" s="452">
        <v>322.36</v>
      </c>
      <c r="FR52" s="452">
        <v>330.3</v>
      </c>
      <c r="FS52" s="452">
        <v>332.94</v>
      </c>
      <c r="FT52" s="452">
        <v>351.87</v>
      </c>
      <c r="FU52" s="452">
        <v>351.87</v>
      </c>
      <c r="FV52" s="452">
        <v>351.87</v>
      </c>
      <c r="FW52" s="452">
        <v>351.87</v>
      </c>
      <c r="FX52" s="452">
        <v>351.87</v>
      </c>
      <c r="FY52" s="452">
        <v>351.87</v>
      </c>
      <c r="FZ52" s="452">
        <v>334.72</v>
      </c>
      <c r="GA52" s="452">
        <v>327.66000000000003</v>
      </c>
      <c r="GB52" s="452">
        <v>325.01</v>
      </c>
      <c r="GC52" s="452">
        <v>322.36</v>
      </c>
      <c r="GD52" s="452">
        <v>330.3</v>
      </c>
      <c r="GE52" s="452">
        <v>332.94</v>
      </c>
      <c r="GF52" s="452">
        <v>351.87</v>
      </c>
      <c r="GG52" s="452">
        <v>351.87</v>
      </c>
      <c r="GH52" s="452">
        <v>351.87</v>
      </c>
      <c r="GI52" s="452">
        <v>351.87</v>
      </c>
      <c r="GJ52" s="452">
        <v>351.87</v>
      </c>
      <c r="GK52" s="452">
        <v>351.87</v>
      </c>
      <c r="GL52" s="452">
        <v>334.72</v>
      </c>
      <c r="GM52" s="452">
        <v>327.66000000000003</v>
      </c>
      <c r="GN52" s="452">
        <v>325.01</v>
      </c>
      <c r="GO52" s="452">
        <v>322.36</v>
      </c>
      <c r="GP52" s="452">
        <v>330.3</v>
      </c>
      <c r="GQ52" s="452">
        <v>332.94</v>
      </c>
      <c r="GR52" s="452">
        <v>351.87</v>
      </c>
      <c r="GS52" s="452">
        <v>351.87</v>
      </c>
      <c r="GT52" s="452">
        <v>351.87</v>
      </c>
      <c r="GU52" s="452">
        <v>351.87</v>
      </c>
      <c r="GV52" s="452">
        <v>351.87</v>
      </c>
      <c r="GW52" s="452">
        <v>351.87</v>
      </c>
      <c r="GX52" s="452">
        <v>334.72</v>
      </c>
      <c r="GY52" s="452">
        <v>327.66000000000003</v>
      </c>
      <c r="GZ52" s="452">
        <v>325.01</v>
      </c>
      <c r="HA52" s="452">
        <v>322.36</v>
      </c>
      <c r="HB52" s="452">
        <v>330.3</v>
      </c>
      <c r="HC52" s="452">
        <v>332.94</v>
      </c>
      <c r="HD52" s="452">
        <v>351.87</v>
      </c>
      <c r="HE52" s="452">
        <v>355.53</v>
      </c>
      <c r="HF52" s="452">
        <v>199.21</v>
      </c>
      <c r="HG52" s="452">
        <v>411.77</v>
      </c>
      <c r="HH52" s="452">
        <v>611.46</v>
      </c>
      <c r="HI52" s="452">
        <v>366.48</v>
      </c>
      <c r="HJ52" s="452">
        <v>317.26</v>
      </c>
      <c r="HK52" s="452">
        <v>287.23</v>
      </c>
      <c r="HL52" s="452">
        <v>599.49</v>
      </c>
      <c r="HM52" s="452">
        <v>611.46</v>
      </c>
      <c r="HN52" s="452">
        <v>194.35</v>
      </c>
      <c r="HO52" s="452">
        <v>582.80999999999995</v>
      </c>
      <c r="HP52" s="452">
        <v>372.46</v>
      </c>
      <c r="HQ52" s="452">
        <v>355.53</v>
      </c>
      <c r="HR52" s="452">
        <v>199.21</v>
      </c>
      <c r="HS52" s="452">
        <v>411.77</v>
      </c>
      <c r="HT52" s="452">
        <v>611.46</v>
      </c>
      <c r="HU52" s="452">
        <v>366.48</v>
      </c>
      <c r="HV52" s="452">
        <v>317.26</v>
      </c>
      <c r="HW52" s="452">
        <v>287.23</v>
      </c>
      <c r="HX52" s="452">
        <v>599.49</v>
      </c>
      <c r="HY52" s="452">
        <v>611.46</v>
      </c>
      <c r="HZ52" s="452">
        <v>194.35</v>
      </c>
      <c r="IA52" s="452">
        <v>582.80999999999995</v>
      </c>
      <c r="IB52" s="452">
        <v>372.46</v>
      </c>
      <c r="IC52" s="452">
        <v>355.53</v>
      </c>
      <c r="ID52" s="452">
        <v>199.21</v>
      </c>
      <c r="IE52" s="452">
        <v>411.77</v>
      </c>
      <c r="IF52" s="452">
        <v>611.46</v>
      </c>
      <c r="IG52" s="452">
        <v>366.48</v>
      </c>
      <c r="IH52" s="452">
        <v>317.26</v>
      </c>
      <c r="II52" s="452">
        <v>287.23</v>
      </c>
      <c r="IJ52" s="452">
        <v>599.49</v>
      </c>
      <c r="IK52" s="452">
        <v>611.46</v>
      </c>
      <c r="IL52" s="452">
        <v>194.35</v>
      </c>
      <c r="IM52" s="452">
        <v>582.80999999999995</v>
      </c>
      <c r="IN52" s="452">
        <v>372.46</v>
      </c>
      <c r="IO52" s="452">
        <v>355.53</v>
      </c>
      <c r="IP52" s="452">
        <v>199.21</v>
      </c>
      <c r="IQ52" s="452">
        <v>411.77</v>
      </c>
      <c r="IR52" s="452">
        <v>611.46</v>
      </c>
      <c r="IS52" s="452">
        <v>366.48</v>
      </c>
      <c r="IT52" s="452">
        <v>317.26</v>
      </c>
      <c r="IU52" s="452">
        <v>287.23</v>
      </c>
      <c r="IV52" s="452">
        <v>599.49</v>
      </c>
      <c r="IW52" s="452">
        <v>611.46</v>
      </c>
      <c r="IX52" s="452">
        <v>194.35</v>
      </c>
      <c r="IY52" s="452">
        <v>582.80999999999995</v>
      </c>
      <c r="IZ52" s="452">
        <v>372.46</v>
      </c>
      <c r="JA52" s="452">
        <v>355.53</v>
      </c>
      <c r="JB52" s="452">
        <v>199.21</v>
      </c>
      <c r="JC52" s="452">
        <v>411.77</v>
      </c>
      <c r="JD52" s="452">
        <v>611.46</v>
      </c>
      <c r="JE52" s="452">
        <v>366.48</v>
      </c>
      <c r="JF52" s="452">
        <v>317.26</v>
      </c>
      <c r="JG52" s="452">
        <v>287.23</v>
      </c>
      <c r="JH52" s="452">
        <v>599.49</v>
      </c>
      <c r="JI52" s="452">
        <v>611.46</v>
      </c>
      <c r="JJ52" s="452">
        <v>194.35</v>
      </c>
      <c r="JK52" s="452">
        <v>582.80999999999995</v>
      </c>
      <c r="JL52" s="452">
        <v>372.46</v>
      </c>
      <c r="JM52" s="452">
        <v>355.53</v>
      </c>
      <c r="JN52" s="452">
        <v>199.21</v>
      </c>
      <c r="JO52" s="452">
        <v>411.77</v>
      </c>
      <c r="JP52" s="452">
        <v>611.46</v>
      </c>
      <c r="JQ52" s="452">
        <v>366.48</v>
      </c>
      <c r="JR52" s="452">
        <v>317.26</v>
      </c>
      <c r="JS52" s="452">
        <v>287.23</v>
      </c>
      <c r="JT52" s="452">
        <v>599.49</v>
      </c>
      <c r="JU52" s="452">
        <v>611.46</v>
      </c>
      <c r="JV52" s="452">
        <v>194.35</v>
      </c>
      <c r="JW52" s="452">
        <v>582.80999999999995</v>
      </c>
      <c r="JX52" s="452">
        <v>372.46</v>
      </c>
      <c r="JY52" s="452">
        <v>355.53</v>
      </c>
      <c r="JZ52" s="452">
        <v>199.21</v>
      </c>
      <c r="KA52" s="452">
        <v>411.77</v>
      </c>
      <c r="KB52" s="452">
        <v>611.46</v>
      </c>
      <c r="KC52" s="452">
        <v>366.48</v>
      </c>
      <c r="KD52" s="452">
        <v>317.26</v>
      </c>
      <c r="KE52" s="452">
        <v>287.23</v>
      </c>
      <c r="KF52" s="452">
        <v>599.49</v>
      </c>
      <c r="KG52" s="452">
        <v>611.46</v>
      </c>
      <c r="KH52" s="452">
        <v>194.35</v>
      </c>
      <c r="KI52" s="452">
        <v>582.80999999999995</v>
      </c>
      <c r="KJ52" s="452">
        <v>372.46</v>
      </c>
      <c r="KK52" s="452">
        <v>355.53</v>
      </c>
      <c r="KL52" s="452">
        <v>199.21</v>
      </c>
      <c r="KM52" s="452">
        <v>411.77</v>
      </c>
      <c r="KN52" s="452">
        <v>611.46</v>
      </c>
      <c r="KO52" s="452">
        <v>366.48</v>
      </c>
      <c r="KP52" s="452">
        <v>317.26</v>
      </c>
      <c r="KQ52" s="452">
        <v>287.23</v>
      </c>
      <c r="KR52" s="452">
        <v>599.49</v>
      </c>
      <c r="KS52" s="452">
        <v>611.46</v>
      </c>
      <c r="KT52" s="452">
        <v>194.35</v>
      </c>
      <c r="KU52" s="452">
        <v>582.80999999999995</v>
      </c>
      <c r="KV52" s="452">
        <v>372.46</v>
      </c>
      <c r="KW52" s="452">
        <v>355.53</v>
      </c>
      <c r="KX52" s="452">
        <v>199.21</v>
      </c>
      <c r="KY52" s="452">
        <v>411.77</v>
      </c>
      <c r="KZ52" s="452">
        <v>611.46</v>
      </c>
      <c r="LA52" s="452">
        <v>366.48</v>
      </c>
      <c r="LB52" s="452">
        <v>317.26</v>
      </c>
      <c r="LC52" s="452">
        <v>287.23</v>
      </c>
      <c r="LD52" s="452">
        <v>599.49</v>
      </c>
      <c r="LE52" s="452">
        <v>611.46</v>
      </c>
      <c r="LF52" s="452">
        <v>194.35</v>
      </c>
      <c r="LG52" s="452">
        <v>582.80999999999995</v>
      </c>
      <c r="LH52" s="452">
        <v>372.46</v>
      </c>
      <c r="LI52" s="452">
        <v>355.53</v>
      </c>
      <c r="LJ52" s="452">
        <v>199.21</v>
      </c>
      <c r="LK52" s="452">
        <v>411.77</v>
      </c>
      <c r="LL52" s="452">
        <v>611.46</v>
      </c>
      <c r="LM52" s="452">
        <v>366.48</v>
      </c>
      <c r="LN52" s="452">
        <v>317.26</v>
      </c>
      <c r="LO52" s="452">
        <v>287.23</v>
      </c>
      <c r="LP52" s="452">
        <v>599.49</v>
      </c>
      <c r="LQ52" s="452">
        <v>611.46</v>
      </c>
      <c r="LR52" s="452">
        <v>194.35</v>
      </c>
      <c r="LS52" s="452">
        <v>582.80999999999995</v>
      </c>
      <c r="LT52" s="452">
        <v>372.46</v>
      </c>
      <c r="LU52" s="452">
        <v>355.53</v>
      </c>
      <c r="LV52" s="452">
        <v>199.21</v>
      </c>
      <c r="LW52" s="452">
        <v>411.77</v>
      </c>
      <c r="LX52" s="452">
        <v>611.46</v>
      </c>
      <c r="LY52" s="452">
        <v>366.48</v>
      </c>
      <c r="LZ52" s="452">
        <v>317.26</v>
      </c>
      <c r="MA52" s="452">
        <v>287.23</v>
      </c>
      <c r="MB52" s="452">
        <v>599.49</v>
      </c>
      <c r="MC52" s="452">
        <v>611.46</v>
      </c>
      <c r="MD52" s="452">
        <v>194.35</v>
      </c>
      <c r="ME52" s="452">
        <v>582.80999999999995</v>
      </c>
      <c r="MF52" s="452">
        <v>372.46</v>
      </c>
      <c r="MG52" s="452">
        <v>355.53</v>
      </c>
      <c r="MH52" s="452">
        <v>199.21</v>
      </c>
      <c r="MI52" s="452">
        <v>411.77</v>
      </c>
      <c r="MJ52" s="452">
        <v>611.46</v>
      </c>
      <c r="MK52" s="452">
        <v>366.48</v>
      </c>
      <c r="ML52" s="452">
        <v>317.26</v>
      </c>
      <c r="MM52" s="452">
        <v>287.23</v>
      </c>
      <c r="MN52" s="452">
        <v>599.49</v>
      </c>
      <c r="MO52" s="452">
        <v>611.46</v>
      </c>
      <c r="MP52" s="452">
        <v>194.35</v>
      </c>
      <c r="MQ52" s="452">
        <v>582.80999999999995</v>
      </c>
      <c r="MR52" s="452">
        <v>372.46</v>
      </c>
      <c r="MS52" s="452">
        <v>355.53</v>
      </c>
      <c r="MT52" s="452">
        <v>199.21</v>
      </c>
      <c r="MU52" s="452">
        <v>411.77</v>
      </c>
      <c r="MV52" s="452">
        <v>611.46</v>
      </c>
      <c r="MW52" s="452">
        <v>366.48</v>
      </c>
      <c r="MX52" s="452">
        <v>317.26</v>
      </c>
      <c r="MY52" s="452">
        <v>287.23</v>
      </c>
      <c r="MZ52" s="452">
        <v>599.49</v>
      </c>
      <c r="NA52" s="452">
        <v>611.46</v>
      </c>
      <c r="NB52" s="452">
        <v>194.35</v>
      </c>
      <c r="NC52" s="452">
        <v>582.80999999999995</v>
      </c>
      <c r="ND52" s="452">
        <v>372.46</v>
      </c>
      <c r="NE52" s="452">
        <v>355.53</v>
      </c>
      <c r="NF52" s="452">
        <v>199.21</v>
      </c>
      <c r="NG52" s="452">
        <v>411.77</v>
      </c>
      <c r="NH52" s="452">
        <v>611.46</v>
      </c>
      <c r="NI52" s="452">
        <v>366.48</v>
      </c>
      <c r="NJ52" s="452">
        <v>317.26</v>
      </c>
      <c r="NK52" s="452">
        <v>287.23</v>
      </c>
      <c r="NL52" s="452">
        <v>599.49</v>
      </c>
      <c r="NM52" s="452">
        <v>611.46</v>
      </c>
      <c r="NN52" s="452">
        <v>194.35</v>
      </c>
      <c r="NO52" s="452">
        <v>582.80999999999995</v>
      </c>
      <c r="NP52" s="452">
        <v>372.46</v>
      </c>
      <c r="NQ52" s="452">
        <v>355.53</v>
      </c>
      <c r="NR52" s="452">
        <v>199.21</v>
      </c>
      <c r="NS52" s="452">
        <v>411.77</v>
      </c>
      <c r="NT52" s="452">
        <v>611.46</v>
      </c>
      <c r="NU52" s="452">
        <v>366.48</v>
      </c>
      <c r="NV52" s="452">
        <v>317.26</v>
      </c>
      <c r="NW52" s="452">
        <v>287.23</v>
      </c>
      <c r="NX52" s="452">
        <v>599.49</v>
      </c>
      <c r="NY52" s="452">
        <v>611.46</v>
      </c>
      <c r="NZ52" s="452">
        <v>194.35</v>
      </c>
      <c r="OA52" s="452">
        <v>582.80999999999995</v>
      </c>
      <c r="OB52" s="452">
        <v>372.46</v>
      </c>
    </row>
    <row r="53" spans="1:392" x14ac:dyDescent="0.25">
      <c r="A53" s="436">
        <v>132</v>
      </c>
      <c r="B53" s="436" t="s">
        <v>694</v>
      </c>
      <c r="C53" s="437">
        <v>1</v>
      </c>
      <c r="D53" s="438">
        <v>0</v>
      </c>
      <c r="E53" s="439"/>
      <c r="F53" s="438"/>
      <c r="G53" s="438"/>
      <c r="H53" s="438"/>
      <c r="I53" s="437">
        <v>132</v>
      </c>
      <c r="J53" s="440"/>
      <c r="K53" s="438"/>
      <c r="L53" s="438"/>
      <c r="M53" s="436"/>
      <c r="N53" s="441" t="s">
        <v>391</v>
      </c>
      <c r="O53" s="438"/>
      <c r="AE53" s="449">
        <f t="shared" si="3"/>
        <v>23.71</v>
      </c>
      <c r="AF53" s="450">
        <f t="shared" si="4"/>
        <v>678.39791666666622</v>
      </c>
      <c r="AG53" s="452">
        <v>123.33</v>
      </c>
      <c r="AH53" s="452">
        <v>123.33</v>
      </c>
      <c r="AI53" s="452">
        <v>123.33</v>
      </c>
      <c r="AJ53" s="452">
        <v>123.33</v>
      </c>
      <c r="AK53" s="452">
        <v>123.33</v>
      </c>
      <c r="AL53" s="452">
        <v>31.04</v>
      </c>
      <c r="AM53" s="452">
        <v>23.71</v>
      </c>
      <c r="AN53" s="452">
        <v>26.83</v>
      </c>
      <c r="AO53" s="452">
        <v>32.700000000000003</v>
      </c>
      <c r="AP53" s="452">
        <v>49.59</v>
      </c>
      <c r="AQ53" s="452">
        <v>33.090000000000003</v>
      </c>
      <c r="AR53" s="452">
        <v>123.18</v>
      </c>
      <c r="AS53" s="452">
        <v>123.33</v>
      </c>
      <c r="AT53" s="452">
        <v>123.33</v>
      </c>
      <c r="AU53" s="452">
        <v>123.33</v>
      </c>
      <c r="AV53" s="452">
        <v>123.33</v>
      </c>
      <c r="AW53" s="452">
        <v>123.33</v>
      </c>
      <c r="AX53" s="452">
        <v>31.04</v>
      </c>
      <c r="AY53" s="452">
        <v>23.71</v>
      </c>
      <c r="AZ53" s="452">
        <v>26.83</v>
      </c>
      <c r="BA53" s="452">
        <v>32.700000000000003</v>
      </c>
      <c r="BB53" s="452">
        <v>49.59</v>
      </c>
      <c r="BC53" s="452">
        <v>33.090000000000003</v>
      </c>
      <c r="BD53" s="452">
        <v>123.18</v>
      </c>
      <c r="BE53" s="452">
        <v>123.33</v>
      </c>
      <c r="BF53" s="452">
        <v>123.33</v>
      </c>
      <c r="BG53" s="452">
        <v>123.33</v>
      </c>
      <c r="BH53" s="452">
        <v>123.33</v>
      </c>
      <c r="BI53" s="452">
        <v>123.33</v>
      </c>
      <c r="BJ53" s="452">
        <v>31.04</v>
      </c>
      <c r="BK53" s="452">
        <v>23.71</v>
      </c>
      <c r="BL53" s="452">
        <v>26.83</v>
      </c>
      <c r="BM53" s="452">
        <v>32.700000000000003</v>
      </c>
      <c r="BN53" s="452">
        <v>49.59</v>
      </c>
      <c r="BO53" s="452">
        <v>33.090000000000003</v>
      </c>
      <c r="BP53" s="452">
        <v>123.18</v>
      </c>
      <c r="BQ53" s="452">
        <v>123.33</v>
      </c>
      <c r="BR53" s="452">
        <v>123.33</v>
      </c>
      <c r="BS53" s="452">
        <v>123.33</v>
      </c>
      <c r="BT53" s="452">
        <v>123.33</v>
      </c>
      <c r="BU53" s="452">
        <v>123.33</v>
      </c>
      <c r="BV53" s="452">
        <v>31.04</v>
      </c>
      <c r="BW53" s="452">
        <v>23.71</v>
      </c>
      <c r="BX53" s="452">
        <v>26.83</v>
      </c>
      <c r="BY53" s="452">
        <v>32.700000000000003</v>
      </c>
      <c r="BZ53" s="452">
        <v>49.59</v>
      </c>
      <c r="CA53" s="452">
        <v>33.090000000000003</v>
      </c>
      <c r="CB53" s="452">
        <v>123.18</v>
      </c>
      <c r="CC53" s="452">
        <v>123.33</v>
      </c>
      <c r="CD53" s="452">
        <v>123.33</v>
      </c>
      <c r="CE53" s="452">
        <v>123.33</v>
      </c>
      <c r="CF53" s="452">
        <v>123.33</v>
      </c>
      <c r="CG53" s="452">
        <v>123.33</v>
      </c>
      <c r="CH53" s="452">
        <v>31.04</v>
      </c>
      <c r="CI53" s="452">
        <v>23.71</v>
      </c>
      <c r="CJ53" s="452">
        <v>26.83</v>
      </c>
      <c r="CK53" s="452">
        <v>32.700000000000003</v>
      </c>
      <c r="CL53" s="452">
        <v>49.59</v>
      </c>
      <c r="CM53" s="452">
        <v>33.090000000000003</v>
      </c>
      <c r="CN53" s="452">
        <v>123.18</v>
      </c>
      <c r="CO53" s="452">
        <v>123.33</v>
      </c>
      <c r="CP53" s="452">
        <v>123.33</v>
      </c>
      <c r="CQ53" s="452">
        <v>123.33</v>
      </c>
      <c r="CR53" s="452">
        <v>123.33</v>
      </c>
      <c r="CS53" s="452">
        <v>123.33</v>
      </c>
      <c r="CT53" s="452">
        <v>31.04</v>
      </c>
      <c r="CU53" s="452">
        <v>23.71</v>
      </c>
      <c r="CV53" s="452">
        <v>26.83</v>
      </c>
      <c r="CW53" s="452">
        <v>32.700000000000003</v>
      </c>
      <c r="CX53" s="452">
        <v>49.59</v>
      </c>
      <c r="CY53" s="452">
        <v>33.090000000000003</v>
      </c>
      <c r="CZ53" s="452">
        <v>123.18</v>
      </c>
      <c r="DA53" s="452">
        <v>123.33</v>
      </c>
      <c r="DB53" s="452">
        <v>123.33</v>
      </c>
      <c r="DC53" s="452">
        <v>123.33</v>
      </c>
      <c r="DD53" s="452">
        <v>123.33</v>
      </c>
      <c r="DE53" s="452">
        <v>123.33</v>
      </c>
      <c r="DF53" s="452">
        <v>31.04</v>
      </c>
      <c r="DG53" s="452">
        <v>23.71</v>
      </c>
      <c r="DH53" s="452">
        <v>26.83</v>
      </c>
      <c r="DI53" s="452">
        <v>32.700000000000003</v>
      </c>
      <c r="DJ53" s="452">
        <v>49.59</v>
      </c>
      <c r="DK53" s="452">
        <v>33.090000000000003</v>
      </c>
      <c r="DL53" s="452">
        <v>123.18</v>
      </c>
      <c r="DM53" s="452">
        <v>123.33</v>
      </c>
      <c r="DN53" s="452">
        <v>123.33</v>
      </c>
      <c r="DO53" s="452">
        <v>123.33</v>
      </c>
      <c r="DP53" s="452">
        <v>123.33</v>
      </c>
      <c r="DQ53" s="452">
        <v>123.33</v>
      </c>
      <c r="DR53" s="452">
        <v>31.04</v>
      </c>
      <c r="DS53" s="452">
        <v>23.71</v>
      </c>
      <c r="DT53" s="452">
        <v>26.83</v>
      </c>
      <c r="DU53" s="452">
        <v>32.700000000000003</v>
      </c>
      <c r="DV53" s="452">
        <v>49.59</v>
      </c>
      <c r="DW53" s="452">
        <v>33.090000000000003</v>
      </c>
      <c r="DX53" s="452">
        <v>123.18</v>
      </c>
      <c r="DY53" s="452">
        <v>123.33</v>
      </c>
      <c r="DZ53" s="452">
        <v>123.33</v>
      </c>
      <c r="EA53" s="452">
        <v>123.33</v>
      </c>
      <c r="EB53" s="452">
        <v>123.33</v>
      </c>
      <c r="EC53" s="452">
        <v>123.33</v>
      </c>
      <c r="ED53" s="452">
        <v>31.04</v>
      </c>
      <c r="EE53" s="452">
        <v>23.71</v>
      </c>
      <c r="EF53" s="452">
        <v>26.83</v>
      </c>
      <c r="EG53" s="452">
        <v>32.700000000000003</v>
      </c>
      <c r="EH53" s="452">
        <v>49.59</v>
      </c>
      <c r="EI53" s="452">
        <v>33.090000000000003</v>
      </c>
      <c r="EJ53" s="452">
        <v>123.18</v>
      </c>
      <c r="EK53" s="452">
        <v>123.33</v>
      </c>
      <c r="EL53" s="452">
        <v>123.33</v>
      </c>
      <c r="EM53" s="452">
        <v>123.33</v>
      </c>
      <c r="EN53" s="452">
        <v>123.33</v>
      </c>
      <c r="EO53" s="452">
        <v>123.33</v>
      </c>
      <c r="EP53" s="452">
        <v>31.04</v>
      </c>
      <c r="EQ53" s="452">
        <v>23.71</v>
      </c>
      <c r="ER53" s="452">
        <v>26.83</v>
      </c>
      <c r="ES53" s="452">
        <v>32.700000000000003</v>
      </c>
      <c r="ET53" s="452">
        <v>49.59</v>
      </c>
      <c r="EU53" s="452">
        <v>33.090000000000003</v>
      </c>
      <c r="EV53" s="452">
        <v>123.18</v>
      </c>
      <c r="EW53" s="452">
        <v>123.33</v>
      </c>
      <c r="EX53" s="452">
        <v>123.33</v>
      </c>
      <c r="EY53" s="452">
        <v>123.33</v>
      </c>
      <c r="EZ53" s="452">
        <v>123.33</v>
      </c>
      <c r="FA53" s="452">
        <v>123.33</v>
      </c>
      <c r="FB53" s="452">
        <v>31.04</v>
      </c>
      <c r="FC53" s="452">
        <v>23.71</v>
      </c>
      <c r="FD53" s="452">
        <v>26.83</v>
      </c>
      <c r="FE53" s="452">
        <v>32.700000000000003</v>
      </c>
      <c r="FF53" s="452">
        <v>49.59</v>
      </c>
      <c r="FG53" s="452">
        <v>33.090000000000003</v>
      </c>
      <c r="FH53" s="452">
        <v>123.18</v>
      </c>
      <c r="FI53" s="452">
        <v>123.33</v>
      </c>
      <c r="FJ53" s="452">
        <v>123.33</v>
      </c>
      <c r="FK53" s="452">
        <v>123.33</v>
      </c>
      <c r="FL53" s="452">
        <v>123.33</v>
      </c>
      <c r="FM53" s="452">
        <v>123.33</v>
      </c>
      <c r="FN53" s="452">
        <v>31.04</v>
      </c>
      <c r="FO53" s="452">
        <v>23.71</v>
      </c>
      <c r="FP53" s="452">
        <v>26.83</v>
      </c>
      <c r="FQ53" s="452">
        <v>32.700000000000003</v>
      </c>
      <c r="FR53" s="452">
        <v>49.59</v>
      </c>
      <c r="FS53" s="452">
        <v>33.090000000000003</v>
      </c>
      <c r="FT53" s="452">
        <v>123.18</v>
      </c>
      <c r="FU53" s="452">
        <v>123.33</v>
      </c>
      <c r="FV53" s="452">
        <v>123.33</v>
      </c>
      <c r="FW53" s="452">
        <v>123.33</v>
      </c>
      <c r="FX53" s="452">
        <v>123.33</v>
      </c>
      <c r="FY53" s="452">
        <v>123.33</v>
      </c>
      <c r="FZ53" s="452">
        <v>31.04</v>
      </c>
      <c r="GA53" s="452">
        <v>23.71</v>
      </c>
      <c r="GB53" s="452">
        <v>26.83</v>
      </c>
      <c r="GC53" s="452">
        <v>32.700000000000003</v>
      </c>
      <c r="GD53" s="452">
        <v>49.59</v>
      </c>
      <c r="GE53" s="452">
        <v>33.090000000000003</v>
      </c>
      <c r="GF53" s="452">
        <v>123.18</v>
      </c>
      <c r="GG53" s="452">
        <v>123.33</v>
      </c>
      <c r="GH53" s="452">
        <v>123.33</v>
      </c>
      <c r="GI53" s="452">
        <v>123.33</v>
      </c>
      <c r="GJ53" s="452">
        <v>123.33</v>
      </c>
      <c r="GK53" s="452">
        <v>123.33</v>
      </c>
      <c r="GL53" s="452">
        <v>31.04</v>
      </c>
      <c r="GM53" s="452">
        <v>23.71</v>
      </c>
      <c r="GN53" s="452">
        <v>26.83</v>
      </c>
      <c r="GO53" s="452">
        <v>32.700000000000003</v>
      </c>
      <c r="GP53" s="452">
        <v>49.59</v>
      </c>
      <c r="GQ53" s="452">
        <v>33.090000000000003</v>
      </c>
      <c r="GR53" s="452">
        <v>123.18</v>
      </c>
      <c r="GS53" s="452">
        <v>123.33</v>
      </c>
      <c r="GT53" s="452">
        <v>123.33</v>
      </c>
      <c r="GU53" s="452">
        <v>123.33</v>
      </c>
      <c r="GV53" s="452">
        <v>123.33</v>
      </c>
      <c r="GW53" s="452">
        <v>123.33</v>
      </c>
      <c r="GX53" s="452">
        <v>31.04</v>
      </c>
      <c r="GY53" s="452">
        <v>23.71</v>
      </c>
      <c r="GZ53" s="452">
        <v>26.83</v>
      </c>
      <c r="HA53" s="452">
        <v>32.700000000000003</v>
      </c>
      <c r="HB53" s="452">
        <v>49.59</v>
      </c>
      <c r="HC53" s="452">
        <v>33.090000000000003</v>
      </c>
      <c r="HD53" s="452">
        <v>123.18</v>
      </c>
      <c r="HE53" s="452">
        <v>1472.03</v>
      </c>
      <c r="HF53" s="452">
        <v>1254.02</v>
      </c>
      <c r="HG53" s="452">
        <v>1555.75</v>
      </c>
      <c r="HH53" s="452">
        <v>1555.75</v>
      </c>
      <c r="HI53" s="452">
        <v>1271.3699999999999</v>
      </c>
      <c r="HJ53" s="452">
        <v>964.55</v>
      </c>
      <c r="HK53" s="452">
        <v>820.1</v>
      </c>
      <c r="HL53" s="452">
        <v>1555.75</v>
      </c>
      <c r="HM53" s="452">
        <v>1555.75</v>
      </c>
      <c r="HN53" s="452">
        <v>591.42999999999995</v>
      </c>
      <c r="HO53" s="452">
        <v>1555.75</v>
      </c>
      <c r="HP53" s="452">
        <v>1192.51</v>
      </c>
      <c r="HQ53" s="452">
        <v>1472.03</v>
      </c>
      <c r="HR53" s="452">
        <v>1254.02</v>
      </c>
      <c r="HS53" s="452">
        <v>1555.75</v>
      </c>
      <c r="HT53" s="452">
        <v>1555.75</v>
      </c>
      <c r="HU53" s="452">
        <v>1271.3699999999999</v>
      </c>
      <c r="HV53" s="452">
        <v>964.55</v>
      </c>
      <c r="HW53" s="452">
        <v>820.1</v>
      </c>
      <c r="HX53" s="452">
        <v>1555.75</v>
      </c>
      <c r="HY53" s="452">
        <v>1555.75</v>
      </c>
      <c r="HZ53" s="452">
        <v>591.42999999999995</v>
      </c>
      <c r="IA53" s="452">
        <v>1555.75</v>
      </c>
      <c r="IB53" s="452">
        <v>1192.51</v>
      </c>
      <c r="IC53" s="452">
        <v>1472.03</v>
      </c>
      <c r="ID53" s="452">
        <v>1254.02</v>
      </c>
      <c r="IE53" s="452">
        <v>1555.75</v>
      </c>
      <c r="IF53" s="452">
        <v>1555.75</v>
      </c>
      <c r="IG53" s="452">
        <v>1271.3699999999999</v>
      </c>
      <c r="IH53" s="452">
        <v>964.55</v>
      </c>
      <c r="II53" s="452">
        <v>820.1</v>
      </c>
      <c r="IJ53" s="452">
        <v>1555.75</v>
      </c>
      <c r="IK53" s="452">
        <v>1555.75</v>
      </c>
      <c r="IL53" s="452">
        <v>591.42999999999995</v>
      </c>
      <c r="IM53" s="452">
        <v>1555.75</v>
      </c>
      <c r="IN53" s="452">
        <v>1192.51</v>
      </c>
      <c r="IO53" s="452">
        <v>1472.03</v>
      </c>
      <c r="IP53" s="452">
        <v>1254.02</v>
      </c>
      <c r="IQ53" s="452">
        <v>1555.75</v>
      </c>
      <c r="IR53" s="452">
        <v>1555.75</v>
      </c>
      <c r="IS53" s="452">
        <v>1271.3699999999999</v>
      </c>
      <c r="IT53" s="452">
        <v>964.55</v>
      </c>
      <c r="IU53" s="452">
        <v>820.1</v>
      </c>
      <c r="IV53" s="452">
        <v>1555.75</v>
      </c>
      <c r="IW53" s="452">
        <v>1555.75</v>
      </c>
      <c r="IX53" s="452">
        <v>591.42999999999995</v>
      </c>
      <c r="IY53" s="452">
        <v>1555.75</v>
      </c>
      <c r="IZ53" s="452">
        <v>1192.51</v>
      </c>
      <c r="JA53" s="452">
        <v>1472.03</v>
      </c>
      <c r="JB53" s="452">
        <v>1254.02</v>
      </c>
      <c r="JC53" s="452">
        <v>1555.75</v>
      </c>
      <c r="JD53" s="452">
        <v>1555.75</v>
      </c>
      <c r="JE53" s="452">
        <v>1271.3699999999999</v>
      </c>
      <c r="JF53" s="452">
        <v>964.55</v>
      </c>
      <c r="JG53" s="452">
        <v>820.1</v>
      </c>
      <c r="JH53" s="452">
        <v>1555.75</v>
      </c>
      <c r="JI53" s="452">
        <v>1555.75</v>
      </c>
      <c r="JJ53" s="452">
        <v>591.42999999999995</v>
      </c>
      <c r="JK53" s="452">
        <v>1555.75</v>
      </c>
      <c r="JL53" s="452">
        <v>1192.51</v>
      </c>
      <c r="JM53" s="452">
        <v>1472.03</v>
      </c>
      <c r="JN53" s="452">
        <v>1254.02</v>
      </c>
      <c r="JO53" s="452">
        <v>1555.75</v>
      </c>
      <c r="JP53" s="452">
        <v>1555.75</v>
      </c>
      <c r="JQ53" s="452">
        <v>1271.3699999999999</v>
      </c>
      <c r="JR53" s="452">
        <v>964.55</v>
      </c>
      <c r="JS53" s="452">
        <v>820.1</v>
      </c>
      <c r="JT53" s="452">
        <v>1555.75</v>
      </c>
      <c r="JU53" s="452">
        <v>1555.75</v>
      </c>
      <c r="JV53" s="452">
        <v>591.42999999999995</v>
      </c>
      <c r="JW53" s="452">
        <v>1555.75</v>
      </c>
      <c r="JX53" s="452">
        <v>1192.51</v>
      </c>
      <c r="JY53" s="452">
        <v>1472.03</v>
      </c>
      <c r="JZ53" s="452">
        <v>1254.02</v>
      </c>
      <c r="KA53" s="452">
        <v>1555.75</v>
      </c>
      <c r="KB53" s="452">
        <v>1555.75</v>
      </c>
      <c r="KC53" s="452">
        <v>1271.3699999999999</v>
      </c>
      <c r="KD53" s="452">
        <v>964.55</v>
      </c>
      <c r="KE53" s="452">
        <v>820.1</v>
      </c>
      <c r="KF53" s="452">
        <v>1555.75</v>
      </c>
      <c r="KG53" s="452">
        <v>1555.75</v>
      </c>
      <c r="KH53" s="452">
        <v>591.42999999999995</v>
      </c>
      <c r="KI53" s="452">
        <v>1555.75</v>
      </c>
      <c r="KJ53" s="452">
        <v>1192.51</v>
      </c>
      <c r="KK53" s="452">
        <v>1472.03</v>
      </c>
      <c r="KL53" s="452">
        <v>1254.02</v>
      </c>
      <c r="KM53" s="452">
        <v>1555.75</v>
      </c>
      <c r="KN53" s="452">
        <v>1555.75</v>
      </c>
      <c r="KO53" s="452">
        <v>1271.3699999999999</v>
      </c>
      <c r="KP53" s="452">
        <v>964.55</v>
      </c>
      <c r="KQ53" s="452">
        <v>820.1</v>
      </c>
      <c r="KR53" s="452">
        <v>1555.75</v>
      </c>
      <c r="KS53" s="452">
        <v>1555.75</v>
      </c>
      <c r="KT53" s="452">
        <v>591.42999999999995</v>
      </c>
      <c r="KU53" s="452">
        <v>1555.75</v>
      </c>
      <c r="KV53" s="452">
        <v>1192.51</v>
      </c>
      <c r="KW53" s="452">
        <v>1472.03</v>
      </c>
      <c r="KX53" s="452">
        <v>1254.02</v>
      </c>
      <c r="KY53" s="452">
        <v>1555.75</v>
      </c>
      <c r="KZ53" s="452">
        <v>1555.75</v>
      </c>
      <c r="LA53" s="452">
        <v>1271.3699999999999</v>
      </c>
      <c r="LB53" s="452">
        <v>964.55</v>
      </c>
      <c r="LC53" s="452">
        <v>820.1</v>
      </c>
      <c r="LD53" s="452">
        <v>1555.75</v>
      </c>
      <c r="LE53" s="452">
        <v>1555.75</v>
      </c>
      <c r="LF53" s="452">
        <v>591.42999999999995</v>
      </c>
      <c r="LG53" s="452">
        <v>1555.75</v>
      </c>
      <c r="LH53" s="452">
        <v>1192.51</v>
      </c>
      <c r="LI53" s="452">
        <v>1472.03</v>
      </c>
      <c r="LJ53" s="452">
        <v>1254.02</v>
      </c>
      <c r="LK53" s="452">
        <v>1555.75</v>
      </c>
      <c r="LL53" s="452">
        <v>1555.75</v>
      </c>
      <c r="LM53" s="452">
        <v>1271.3699999999999</v>
      </c>
      <c r="LN53" s="452">
        <v>964.55</v>
      </c>
      <c r="LO53" s="452">
        <v>820.1</v>
      </c>
      <c r="LP53" s="452">
        <v>1555.75</v>
      </c>
      <c r="LQ53" s="452">
        <v>1555.75</v>
      </c>
      <c r="LR53" s="452">
        <v>591.42999999999995</v>
      </c>
      <c r="LS53" s="452">
        <v>1555.75</v>
      </c>
      <c r="LT53" s="452">
        <v>1192.51</v>
      </c>
      <c r="LU53" s="452">
        <v>1472.03</v>
      </c>
      <c r="LV53" s="452">
        <v>1254.02</v>
      </c>
      <c r="LW53" s="452">
        <v>1555.75</v>
      </c>
      <c r="LX53" s="452">
        <v>1555.75</v>
      </c>
      <c r="LY53" s="452">
        <v>1271.3699999999999</v>
      </c>
      <c r="LZ53" s="452">
        <v>964.55</v>
      </c>
      <c r="MA53" s="452">
        <v>820.1</v>
      </c>
      <c r="MB53" s="452">
        <v>1555.75</v>
      </c>
      <c r="MC53" s="452">
        <v>1555.75</v>
      </c>
      <c r="MD53" s="452">
        <v>591.42999999999995</v>
      </c>
      <c r="ME53" s="452">
        <v>1555.75</v>
      </c>
      <c r="MF53" s="452">
        <v>1192.51</v>
      </c>
      <c r="MG53" s="452">
        <v>1472.03</v>
      </c>
      <c r="MH53" s="452">
        <v>1254.02</v>
      </c>
      <c r="MI53" s="452">
        <v>1555.75</v>
      </c>
      <c r="MJ53" s="452">
        <v>1555.75</v>
      </c>
      <c r="MK53" s="452">
        <v>1271.3699999999999</v>
      </c>
      <c r="ML53" s="452">
        <v>964.55</v>
      </c>
      <c r="MM53" s="452">
        <v>820.1</v>
      </c>
      <c r="MN53" s="452">
        <v>1555.75</v>
      </c>
      <c r="MO53" s="452">
        <v>1555.75</v>
      </c>
      <c r="MP53" s="452">
        <v>591.42999999999995</v>
      </c>
      <c r="MQ53" s="452">
        <v>1555.75</v>
      </c>
      <c r="MR53" s="452">
        <v>1192.51</v>
      </c>
      <c r="MS53" s="452">
        <v>1472.03</v>
      </c>
      <c r="MT53" s="452">
        <v>1254.02</v>
      </c>
      <c r="MU53" s="452">
        <v>1555.75</v>
      </c>
      <c r="MV53" s="452">
        <v>1555.75</v>
      </c>
      <c r="MW53" s="452">
        <v>1271.3699999999999</v>
      </c>
      <c r="MX53" s="452">
        <v>964.55</v>
      </c>
      <c r="MY53" s="452">
        <v>820.1</v>
      </c>
      <c r="MZ53" s="452">
        <v>1555.75</v>
      </c>
      <c r="NA53" s="452">
        <v>1555.75</v>
      </c>
      <c r="NB53" s="452">
        <v>591.42999999999995</v>
      </c>
      <c r="NC53" s="452">
        <v>1555.75</v>
      </c>
      <c r="ND53" s="452">
        <v>1192.51</v>
      </c>
      <c r="NE53" s="452">
        <v>1472.03</v>
      </c>
      <c r="NF53" s="452">
        <v>1254.02</v>
      </c>
      <c r="NG53" s="452">
        <v>1555.75</v>
      </c>
      <c r="NH53" s="452">
        <v>1555.75</v>
      </c>
      <c r="NI53" s="452">
        <v>1271.3699999999999</v>
      </c>
      <c r="NJ53" s="452">
        <v>964.55</v>
      </c>
      <c r="NK53" s="452">
        <v>820.1</v>
      </c>
      <c r="NL53" s="452">
        <v>1555.75</v>
      </c>
      <c r="NM53" s="452">
        <v>1555.75</v>
      </c>
      <c r="NN53" s="452">
        <v>591.42999999999995</v>
      </c>
      <c r="NO53" s="452">
        <v>1555.75</v>
      </c>
      <c r="NP53" s="452">
        <v>1192.51</v>
      </c>
      <c r="NQ53" s="452">
        <v>1472.03</v>
      </c>
      <c r="NR53" s="452">
        <v>1254.02</v>
      </c>
      <c r="NS53" s="452">
        <v>1555.75</v>
      </c>
      <c r="NT53" s="452">
        <v>1555.75</v>
      </c>
      <c r="NU53" s="452">
        <v>1271.3699999999999</v>
      </c>
      <c r="NV53" s="452">
        <v>964.55</v>
      </c>
      <c r="NW53" s="452">
        <v>820.1</v>
      </c>
      <c r="NX53" s="452">
        <v>1555.75</v>
      </c>
      <c r="NY53" s="452">
        <v>1555.75</v>
      </c>
      <c r="NZ53" s="452">
        <v>591.42999999999995</v>
      </c>
      <c r="OA53" s="452">
        <v>1555.75</v>
      </c>
      <c r="OB53" s="452">
        <v>1192.51</v>
      </c>
    </row>
    <row r="54" spans="1:392" x14ac:dyDescent="0.25">
      <c r="A54" s="436">
        <v>133</v>
      </c>
      <c r="B54" s="436" t="s">
        <v>695</v>
      </c>
      <c r="C54" s="437">
        <v>1</v>
      </c>
      <c r="D54" s="438">
        <v>0</v>
      </c>
      <c r="E54" s="439"/>
      <c r="F54" s="438"/>
      <c r="G54" s="438"/>
      <c r="H54" s="438"/>
      <c r="I54" s="437">
        <v>100</v>
      </c>
      <c r="J54" s="440"/>
      <c r="K54" s="438"/>
      <c r="L54" s="438"/>
      <c r="M54" s="436"/>
      <c r="N54" s="441" t="s">
        <v>391</v>
      </c>
      <c r="O54" s="438"/>
      <c r="AE54" s="449">
        <f t="shared" si="3"/>
        <v>26.87</v>
      </c>
      <c r="AF54" s="450">
        <f t="shared" si="4"/>
        <v>56.752500000000005</v>
      </c>
      <c r="AG54" s="452">
        <v>55.65</v>
      </c>
      <c r="AH54" s="452">
        <v>55.66</v>
      </c>
      <c r="AI54" s="452">
        <v>55.66</v>
      </c>
      <c r="AJ54" s="452">
        <v>55.65</v>
      </c>
      <c r="AK54" s="452">
        <v>55.65</v>
      </c>
      <c r="AL54" s="452">
        <v>42.53</v>
      </c>
      <c r="AM54" s="452">
        <v>40.81</v>
      </c>
      <c r="AN54" s="452">
        <v>40.880000000000003</v>
      </c>
      <c r="AO54" s="452">
        <v>41.28</v>
      </c>
      <c r="AP54" s="452">
        <v>44.2</v>
      </c>
      <c r="AQ54" s="452">
        <v>42.48</v>
      </c>
      <c r="AR54" s="452">
        <v>55.64</v>
      </c>
      <c r="AS54" s="452">
        <v>55.65</v>
      </c>
      <c r="AT54" s="452">
        <v>55.66</v>
      </c>
      <c r="AU54" s="452">
        <v>55.66</v>
      </c>
      <c r="AV54" s="452">
        <v>55.65</v>
      </c>
      <c r="AW54" s="452">
        <v>55.65</v>
      </c>
      <c r="AX54" s="452">
        <v>42.53</v>
      </c>
      <c r="AY54" s="452">
        <v>40.81</v>
      </c>
      <c r="AZ54" s="452">
        <v>40.880000000000003</v>
      </c>
      <c r="BA54" s="452">
        <v>41.28</v>
      </c>
      <c r="BB54" s="452">
        <v>44.2</v>
      </c>
      <c r="BC54" s="452">
        <v>42.48</v>
      </c>
      <c r="BD54" s="452">
        <v>55.64</v>
      </c>
      <c r="BE54" s="452">
        <v>55.65</v>
      </c>
      <c r="BF54" s="452">
        <v>55.66</v>
      </c>
      <c r="BG54" s="452">
        <v>55.66</v>
      </c>
      <c r="BH54" s="452">
        <v>55.65</v>
      </c>
      <c r="BI54" s="452">
        <v>55.65</v>
      </c>
      <c r="BJ54" s="452">
        <v>42.53</v>
      </c>
      <c r="BK54" s="452">
        <v>40.81</v>
      </c>
      <c r="BL54" s="452">
        <v>40.880000000000003</v>
      </c>
      <c r="BM54" s="452">
        <v>41.28</v>
      </c>
      <c r="BN54" s="452">
        <v>44.2</v>
      </c>
      <c r="BO54" s="452">
        <v>42.48</v>
      </c>
      <c r="BP54" s="452">
        <v>55.64</v>
      </c>
      <c r="BQ54" s="452">
        <v>55.65</v>
      </c>
      <c r="BR54" s="452">
        <v>55.66</v>
      </c>
      <c r="BS54" s="452">
        <v>55.66</v>
      </c>
      <c r="BT54" s="452">
        <v>55.65</v>
      </c>
      <c r="BU54" s="452">
        <v>55.65</v>
      </c>
      <c r="BV54" s="452">
        <v>42.53</v>
      </c>
      <c r="BW54" s="452">
        <v>40.81</v>
      </c>
      <c r="BX54" s="452">
        <v>40.880000000000003</v>
      </c>
      <c r="BY54" s="452">
        <v>41.28</v>
      </c>
      <c r="BZ54" s="452">
        <v>44.2</v>
      </c>
      <c r="CA54" s="452">
        <v>42.48</v>
      </c>
      <c r="CB54" s="452">
        <v>55.64</v>
      </c>
      <c r="CC54" s="452">
        <v>55.65</v>
      </c>
      <c r="CD54" s="452">
        <v>55.66</v>
      </c>
      <c r="CE54" s="452">
        <v>55.66</v>
      </c>
      <c r="CF54" s="452">
        <v>55.65</v>
      </c>
      <c r="CG54" s="452">
        <v>55.65</v>
      </c>
      <c r="CH54" s="452">
        <v>42.53</v>
      </c>
      <c r="CI54" s="452">
        <v>40.81</v>
      </c>
      <c r="CJ54" s="452">
        <v>40.880000000000003</v>
      </c>
      <c r="CK54" s="452">
        <v>41.28</v>
      </c>
      <c r="CL54" s="452">
        <v>44.2</v>
      </c>
      <c r="CM54" s="452">
        <v>42.48</v>
      </c>
      <c r="CN54" s="452">
        <v>55.64</v>
      </c>
      <c r="CO54" s="452">
        <v>55.65</v>
      </c>
      <c r="CP54" s="452">
        <v>55.66</v>
      </c>
      <c r="CQ54" s="452">
        <v>55.66</v>
      </c>
      <c r="CR54" s="452">
        <v>55.65</v>
      </c>
      <c r="CS54" s="452">
        <v>55.65</v>
      </c>
      <c r="CT54" s="452">
        <v>42.53</v>
      </c>
      <c r="CU54" s="452">
        <v>40.81</v>
      </c>
      <c r="CV54" s="452">
        <v>40.880000000000003</v>
      </c>
      <c r="CW54" s="452">
        <v>41.28</v>
      </c>
      <c r="CX54" s="452">
        <v>44.2</v>
      </c>
      <c r="CY54" s="452">
        <v>42.48</v>
      </c>
      <c r="CZ54" s="452">
        <v>55.64</v>
      </c>
      <c r="DA54" s="452">
        <v>55.65</v>
      </c>
      <c r="DB54" s="452">
        <v>55.66</v>
      </c>
      <c r="DC54" s="452">
        <v>55.66</v>
      </c>
      <c r="DD54" s="452">
        <v>55.65</v>
      </c>
      <c r="DE54" s="452">
        <v>55.65</v>
      </c>
      <c r="DF54" s="452">
        <v>42.53</v>
      </c>
      <c r="DG54" s="452">
        <v>40.81</v>
      </c>
      <c r="DH54" s="452">
        <v>40.880000000000003</v>
      </c>
      <c r="DI54" s="452">
        <v>41.28</v>
      </c>
      <c r="DJ54" s="452">
        <v>44.2</v>
      </c>
      <c r="DK54" s="452">
        <v>42.48</v>
      </c>
      <c r="DL54" s="452">
        <v>55.64</v>
      </c>
      <c r="DM54" s="452">
        <v>55.65</v>
      </c>
      <c r="DN54" s="452">
        <v>55.66</v>
      </c>
      <c r="DO54" s="452">
        <v>55.66</v>
      </c>
      <c r="DP54" s="452">
        <v>55.65</v>
      </c>
      <c r="DQ54" s="452">
        <v>55.65</v>
      </c>
      <c r="DR54" s="452">
        <v>42.53</v>
      </c>
      <c r="DS54" s="452">
        <v>40.81</v>
      </c>
      <c r="DT54" s="452">
        <v>40.880000000000003</v>
      </c>
      <c r="DU54" s="452">
        <v>41.28</v>
      </c>
      <c r="DV54" s="452">
        <v>44.2</v>
      </c>
      <c r="DW54" s="452">
        <v>42.48</v>
      </c>
      <c r="DX54" s="452">
        <v>55.64</v>
      </c>
      <c r="DY54" s="452">
        <v>55.65</v>
      </c>
      <c r="DZ54" s="452">
        <v>55.66</v>
      </c>
      <c r="EA54" s="452">
        <v>55.66</v>
      </c>
      <c r="EB54" s="452">
        <v>55.65</v>
      </c>
      <c r="EC54" s="452">
        <v>55.65</v>
      </c>
      <c r="ED54" s="452">
        <v>42.53</v>
      </c>
      <c r="EE54" s="452">
        <v>40.81</v>
      </c>
      <c r="EF54" s="452">
        <v>40.880000000000003</v>
      </c>
      <c r="EG54" s="452">
        <v>41.28</v>
      </c>
      <c r="EH54" s="452">
        <v>44.2</v>
      </c>
      <c r="EI54" s="452">
        <v>42.48</v>
      </c>
      <c r="EJ54" s="452">
        <v>55.64</v>
      </c>
      <c r="EK54" s="452">
        <v>55.65</v>
      </c>
      <c r="EL54" s="452">
        <v>55.66</v>
      </c>
      <c r="EM54" s="452">
        <v>55.66</v>
      </c>
      <c r="EN54" s="452">
        <v>55.65</v>
      </c>
      <c r="EO54" s="452">
        <v>55.65</v>
      </c>
      <c r="EP54" s="452">
        <v>42.53</v>
      </c>
      <c r="EQ54" s="452">
        <v>40.81</v>
      </c>
      <c r="ER54" s="452">
        <v>40.880000000000003</v>
      </c>
      <c r="ES54" s="452">
        <v>41.28</v>
      </c>
      <c r="ET54" s="452">
        <v>44.2</v>
      </c>
      <c r="EU54" s="452">
        <v>42.48</v>
      </c>
      <c r="EV54" s="452">
        <v>55.64</v>
      </c>
      <c r="EW54" s="452">
        <v>55.65</v>
      </c>
      <c r="EX54" s="452">
        <v>55.66</v>
      </c>
      <c r="EY54" s="452">
        <v>55.66</v>
      </c>
      <c r="EZ54" s="452">
        <v>55.65</v>
      </c>
      <c r="FA54" s="452">
        <v>55.65</v>
      </c>
      <c r="FB54" s="452">
        <v>42.53</v>
      </c>
      <c r="FC54" s="452">
        <v>40.81</v>
      </c>
      <c r="FD54" s="452">
        <v>40.880000000000003</v>
      </c>
      <c r="FE54" s="452">
        <v>41.28</v>
      </c>
      <c r="FF54" s="452">
        <v>44.2</v>
      </c>
      <c r="FG54" s="452">
        <v>42.48</v>
      </c>
      <c r="FH54" s="452">
        <v>55.64</v>
      </c>
      <c r="FI54" s="452">
        <v>55.65</v>
      </c>
      <c r="FJ54" s="452">
        <v>55.66</v>
      </c>
      <c r="FK54" s="452">
        <v>55.66</v>
      </c>
      <c r="FL54" s="452">
        <v>55.65</v>
      </c>
      <c r="FM54" s="452">
        <v>55.65</v>
      </c>
      <c r="FN54" s="452">
        <v>42.53</v>
      </c>
      <c r="FO54" s="452">
        <v>40.81</v>
      </c>
      <c r="FP54" s="452">
        <v>40.880000000000003</v>
      </c>
      <c r="FQ54" s="452">
        <v>41.28</v>
      </c>
      <c r="FR54" s="452">
        <v>44.2</v>
      </c>
      <c r="FS54" s="452">
        <v>42.48</v>
      </c>
      <c r="FT54" s="452">
        <v>55.64</v>
      </c>
      <c r="FU54" s="452">
        <v>55.65</v>
      </c>
      <c r="FV54" s="452">
        <v>55.66</v>
      </c>
      <c r="FW54" s="452">
        <v>55.66</v>
      </c>
      <c r="FX54" s="452">
        <v>55.65</v>
      </c>
      <c r="FY54" s="452">
        <v>55.65</v>
      </c>
      <c r="FZ54" s="452">
        <v>42.53</v>
      </c>
      <c r="GA54" s="452">
        <v>40.81</v>
      </c>
      <c r="GB54" s="452">
        <v>40.880000000000003</v>
      </c>
      <c r="GC54" s="452">
        <v>41.28</v>
      </c>
      <c r="GD54" s="452">
        <v>44.2</v>
      </c>
      <c r="GE54" s="452">
        <v>42.48</v>
      </c>
      <c r="GF54" s="452">
        <v>55.64</v>
      </c>
      <c r="GG54" s="452">
        <v>55.65</v>
      </c>
      <c r="GH54" s="452">
        <v>55.66</v>
      </c>
      <c r="GI54" s="452">
        <v>55.66</v>
      </c>
      <c r="GJ54" s="452">
        <v>55.65</v>
      </c>
      <c r="GK54" s="452">
        <v>55.65</v>
      </c>
      <c r="GL54" s="452">
        <v>42.53</v>
      </c>
      <c r="GM54" s="452">
        <v>40.81</v>
      </c>
      <c r="GN54" s="452">
        <v>40.880000000000003</v>
      </c>
      <c r="GO54" s="452">
        <v>41.28</v>
      </c>
      <c r="GP54" s="452">
        <v>44.2</v>
      </c>
      <c r="GQ54" s="452">
        <v>42.48</v>
      </c>
      <c r="GR54" s="452">
        <v>55.64</v>
      </c>
      <c r="GS54" s="452">
        <v>55.65</v>
      </c>
      <c r="GT54" s="452">
        <v>55.66</v>
      </c>
      <c r="GU54" s="452">
        <v>55.66</v>
      </c>
      <c r="GV54" s="452">
        <v>55.65</v>
      </c>
      <c r="GW54" s="452">
        <v>55.65</v>
      </c>
      <c r="GX54" s="452">
        <v>42.53</v>
      </c>
      <c r="GY54" s="452">
        <v>40.81</v>
      </c>
      <c r="GZ54" s="452">
        <v>40.880000000000003</v>
      </c>
      <c r="HA54" s="452">
        <v>41.28</v>
      </c>
      <c r="HB54" s="452">
        <v>44.2</v>
      </c>
      <c r="HC54" s="452">
        <v>42.48</v>
      </c>
      <c r="HD54" s="452">
        <v>55.64</v>
      </c>
      <c r="HE54" s="452">
        <v>55.77</v>
      </c>
      <c r="HF54" s="452">
        <v>96.43</v>
      </c>
      <c r="HG54" s="452">
        <v>98.09</v>
      </c>
      <c r="HH54" s="452">
        <v>68.36</v>
      </c>
      <c r="HI54" s="452">
        <v>37.58</v>
      </c>
      <c r="HJ54" s="452">
        <v>38.01</v>
      </c>
      <c r="HK54" s="452">
        <v>26.87</v>
      </c>
      <c r="HL54" s="452">
        <v>83.61</v>
      </c>
      <c r="HM54" s="452">
        <v>68.75</v>
      </c>
      <c r="HN54" s="452">
        <v>108.76</v>
      </c>
      <c r="HO54" s="452">
        <v>51.03</v>
      </c>
      <c r="HP54" s="452">
        <v>42.71</v>
      </c>
      <c r="HQ54" s="452">
        <v>55.77</v>
      </c>
      <c r="HR54" s="452">
        <v>96.43</v>
      </c>
      <c r="HS54" s="452">
        <v>98.09</v>
      </c>
      <c r="HT54" s="452">
        <v>68.36</v>
      </c>
      <c r="HU54" s="452">
        <v>37.58</v>
      </c>
      <c r="HV54" s="452">
        <v>38.01</v>
      </c>
      <c r="HW54" s="452">
        <v>26.87</v>
      </c>
      <c r="HX54" s="452">
        <v>83.61</v>
      </c>
      <c r="HY54" s="452">
        <v>68.75</v>
      </c>
      <c r="HZ54" s="452">
        <v>108.76</v>
      </c>
      <c r="IA54" s="452">
        <v>51.03</v>
      </c>
      <c r="IB54" s="452">
        <v>42.71</v>
      </c>
      <c r="IC54" s="452">
        <v>55.77</v>
      </c>
      <c r="ID54" s="452">
        <v>96.43</v>
      </c>
      <c r="IE54" s="452">
        <v>98.09</v>
      </c>
      <c r="IF54" s="452">
        <v>68.36</v>
      </c>
      <c r="IG54" s="452">
        <v>37.58</v>
      </c>
      <c r="IH54" s="452">
        <v>38.01</v>
      </c>
      <c r="II54" s="452">
        <v>26.87</v>
      </c>
      <c r="IJ54" s="452">
        <v>83.61</v>
      </c>
      <c r="IK54" s="452">
        <v>68.75</v>
      </c>
      <c r="IL54" s="452">
        <v>108.76</v>
      </c>
      <c r="IM54" s="452">
        <v>51.03</v>
      </c>
      <c r="IN54" s="452">
        <v>42.71</v>
      </c>
      <c r="IO54" s="452">
        <v>55.77</v>
      </c>
      <c r="IP54" s="452">
        <v>96.43</v>
      </c>
      <c r="IQ54" s="452">
        <v>98.09</v>
      </c>
      <c r="IR54" s="452">
        <v>68.36</v>
      </c>
      <c r="IS54" s="452">
        <v>37.58</v>
      </c>
      <c r="IT54" s="452">
        <v>38.01</v>
      </c>
      <c r="IU54" s="452">
        <v>26.87</v>
      </c>
      <c r="IV54" s="452">
        <v>83.61</v>
      </c>
      <c r="IW54" s="452">
        <v>68.75</v>
      </c>
      <c r="IX54" s="452">
        <v>108.76</v>
      </c>
      <c r="IY54" s="452">
        <v>51.03</v>
      </c>
      <c r="IZ54" s="452">
        <v>42.71</v>
      </c>
      <c r="JA54" s="452">
        <v>55.77</v>
      </c>
      <c r="JB54" s="452">
        <v>96.43</v>
      </c>
      <c r="JC54" s="452">
        <v>98.09</v>
      </c>
      <c r="JD54" s="452">
        <v>68.36</v>
      </c>
      <c r="JE54" s="452">
        <v>37.58</v>
      </c>
      <c r="JF54" s="452">
        <v>38.01</v>
      </c>
      <c r="JG54" s="452">
        <v>26.87</v>
      </c>
      <c r="JH54" s="452">
        <v>83.61</v>
      </c>
      <c r="JI54" s="452">
        <v>68.75</v>
      </c>
      <c r="JJ54" s="452">
        <v>108.76</v>
      </c>
      <c r="JK54" s="452">
        <v>51.03</v>
      </c>
      <c r="JL54" s="452">
        <v>42.71</v>
      </c>
      <c r="JM54" s="452">
        <v>55.77</v>
      </c>
      <c r="JN54" s="452">
        <v>96.43</v>
      </c>
      <c r="JO54" s="452">
        <v>98.09</v>
      </c>
      <c r="JP54" s="452">
        <v>68.36</v>
      </c>
      <c r="JQ54" s="452">
        <v>37.58</v>
      </c>
      <c r="JR54" s="452">
        <v>38.01</v>
      </c>
      <c r="JS54" s="452">
        <v>26.87</v>
      </c>
      <c r="JT54" s="452">
        <v>83.61</v>
      </c>
      <c r="JU54" s="452">
        <v>68.75</v>
      </c>
      <c r="JV54" s="452">
        <v>108.76</v>
      </c>
      <c r="JW54" s="452">
        <v>51.03</v>
      </c>
      <c r="JX54" s="452">
        <v>42.71</v>
      </c>
      <c r="JY54" s="452">
        <v>55.77</v>
      </c>
      <c r="JZ54" s="452">
        <v>96.43</v>
      </c>
      <c r="KA54" s="452">
        <v>98.09</v>
      </c>
      <c r="KB54" s="452">
        <v>68.36</v>
      </c>
      <c r="KC54" s="452">
        <v>37.58</v>
      </c>
      <c r="KD54" s="452">
        <v>38.01</v>
      </c>
      <c r="KE54" s="452">
        <v>26.87</v>
      </c>
      <c r="KF54" s="452">
        <v>83.61</v>
      </c>
      <c r="KG54" s="452">
        <v>68.75</v>
      </c>
      <c r="KH54" s="452">
        <v>108.76</v>
      </c>
      <c r="KI54" s="452">
        <v>51.03</v>
      </c>
      <c r="KJ54" s="452">
        <v>42.71</v>
      </c>
      <c r="KK54" s="452">
        <v>55.77</v>
      </c>
      <c r="KL54" s="452">
        <v>96.43</v>
      </c>
      <c r="KM54" s="452">
        <v>98.09</v>
      </c>
      <c r="KN54" s="452">
        <v>68.36</v>
      </c>
      <c r="KO54" s="452">
        <v>37.58</v>
      </c>
      <c r="KP54" s="452">
        <v>38.01</v>
      </c>
      <c r="KQ54" s="452">
        <v>26.87</v>
      </c>
      <c r="KR54" s="452">
        <v>83.61</v>
      </c>
      <c r="KS54" s="452">
        <v>68.75</v>
      </c>
      <c r="KT54" s="452">
        <v>108.76</v>
      </c>
      <c r="KU54" s="452">
        <v>51.03</v>
      </c>
      <c r="KV54" s="452">
        <v>42.71</v>
      </c>
      <c r="KW54" s="452">
        <v>55.77</v>
      </c>
      <c r="KX54" s="452">
        <v>96.43</v>
      </c>
      <c r="KY54" s="452">
        <v>98.09</v>
      </c>
      <c r="KZ54" s="452">
        <v>68.36</v>
      </c>
      <c r="LA54" s="452">
        <v>37.58</v>
      </c>
      <c r="LB54" s="452">
        <v>38.01</v>
      </c>
      <c r="LC54" s="452">
        <v>26.87</v>
      </c>
      <c r="LD54" s="452">
        <v>83.61</v>
      </c>
      <c r="LE54" s="452">
        <v>68.75</v>
      </c>
      <c r="LF54" s="452">
        <v>108.76</v>
      </c>
      <c r="LG54" s="452">
        <v>51.03</v>
      </c>
      <c r="LH54" s="452">
        <v>42.71</v>
      </c>
      <c r="LI54" s="452">
        <v>55.77</v>
      </c>
      <c r="LJ54" s="452">
        <v>96.43</v>
      </c>
      <c r="LK54" s="452">
        <v>98.09</v>
      </c>
      <c r="LL54" s="452">
        <v>68.36</v>
      </c>
      <c r="LM54" s="452">
        <v>37.58</v>
      </c>
      <c r="LN54" s="452">
        <v>38.01</v>
      </c>
      <c r="LO54" s="452">
        <v>26.87</v>
      </c>
      <c r="LP54" s="452">
        <v>83.61</v>
      </c>
      <c r="LQ54" s="452">
        <v>68.75</v>
      </c>
      <c r="LR54" s="452">
        <v>108.76</v>
      </c>
      <c r="LS54" s="452">
        <v>51.03</v>
      </c>
      <c r="LT54" s="452">
        <v>42.71</v>
      </c>
      <c r="LU54" s="452">
        <v>55.77</v>
      </c>
      <c r="LV54" s="452">
        <v>96.43</v>
      </c>
      <c r="LW54" s="452">
        <v>98.09</v>
      </c>
      <c r="LX54" s="452">
        <v>68.36</v>
      </c>
      <c r="LY54" s="452">
        <v>37.58</v>
      </c>
      <c r="LZ54" s="452">
        <v>38.01</v>
      </c>
      <c r="MA54" s="452">
        <v>26.87</v>
      </c>
      <c r="MB54" s="452">
        <v>83.61</v>
      </c>
      <c r="MC54" s="452">
        <v>68.75</v>
      </c>
      <c r="MD54" s="452">
        <v>108.76</v>
      </c>
      <c r="ME54" s="452">
        <v>51.03</v>
      </c>
      <c r="MF54" s="452">
        <v>42.71</v>
      </c>
      <c r="MG54" s="452">
        <v>55.77</v>
      </c>
      <c r="MH54" s="452">
        <v>96.43</v>
      </c>
      <c r="MI54" s="452">
        <v>98.09</v>
      </c>
      <c r="MJ54" s="452">
        <v>68.36</v>
      </c>
      <c r="MK54" s="452">
        <v>37.58</v>
      </c>
      <c r="ML54" s="452">
        <v>38.01</v>
      </c>
      <c r="MM54" s="452">
        <v>26.87</v>
      </c>
      <c r="MN54" s="452">
        <v>83.61</v>
      </c>
      <c r="MO54" s="452">
        <v>68.75</v>
      </c>
      <c r="MP54" s="452">
        <v>108.76</v>
      </c>
      <c r="MQ54" s="452">
        <v>51.03</v>
      </c>
      <c r="MR54" s="452">
        <v>42.71</v>
      </c>
      <c r="MS54" s="452">
        <v>55.77</v>
      </c>
      <c r="MT54" s="452">
        <v>96.43</v>
      </c>
      <c r="MU54" s="452">
        <v>98.09</v>
      </c>
      <c r="MV54" s="452">
        <v>68.36</v>
      </c>
      <c r="MW54" s="452">
        <v>37.58</v>
      </c>
      <c r="MX54" s="452">
        <v>38.01</v>
      </c>
      <c r="MY54" s="452">
        <v>26.87</v>
      </c>
      <c r="MZ54" s="452">
        <v>83.61</v>
      </c>
      <c r="NA54" s="452">
        <v>68.75</v>
      </c>
      <c r="NB54" s="452">
        <v>108.76</v>
      </c>
      <c r="NC54" s="452">
        <v>51.03</v>
      </c>
      <c r="ND54" s="452">
        <v>42.71</v>
      </c>
      <c r="NE54" s="452">
        <v>55.77</v>
      </c>
      <c r="NF54" s="452">
        <v>96.43</v>
      </c>
      <c r="NG54" s="452">
        <v>98.09</v>
      </c>
      <c r="NH54" s="452">
        <v>68.36</v>
      </c>
      <c r="NI54" s="452">
        <v>37.58</v>
      </c>
      <c r="NJ54" s="452">
        <v>38.01</v>
      </c>
      <c r="NK54" s="452">
        <v>26.87</v>
      </c>
      <c r="NL54" s="452">
        <v>83.61</v>
      </c>
      <c r="NM54" s="452">
        <v>68.75</v>
      </c>
      <c r="NN54" s="452">
        <v>108.76</v>
      </c>
      <c r="NO54" s="452">
        <v>51.03</v>
      </c>
      <c r="NP54" s="452">
        <v>42.71</v>
      </c>
      <c r="NQ54" s="452">
        <v>55.77</v>
      </c>
      <c r="NR54" s="452">
        <v>96.43</v>
      </c>
      <c r="NS54" s="452">
        <v>98.09</v>
      </c>
      <c r="NT54" s="452">
        <v>68.36</v>
      </c>
      <c r="NU54" s="452">
        <v>37.58</v>
      </c>
      <c r="NV54" s="452">
        <v>38.01</v>
      </c>
      <c r="NW54" s="452">
        <v>26.87</v>
      </c>
      <c r="NX54" s="452">
        <v>83.61</v>
      </c>
      <c r="NY54" s="452">
        <v>68.75</v>
      </c>
      <c r="NZ54" s="452">
        <v>108.76</v>
      </c>
      <c r="OA54" s="452">
        <v>51.03</v>
      </c>
      <c r="OB54" s="452">
        <v>42.71</v>
      </c>
    </row>
    <row r="55" spans="1:392" x14ac:dyDescent="0.25">
      <c r="A55" s="436">
        <v>134</v>
      </c>
      <c r="B55" s="436" t="s">
        <v>696</v>
      </c>
      <c r="C55" s="437">
        <v>1</v>
      </c>
      <c r="D55" s="438">
        <v>0</v>
      </c>
      <c r="E55" s="439"/>
      <c r="F55" s="438"/>
      <c r="G55" s="438"/>
      <c r="H55" s="438"/>
      <c r="I55" s="437">
        <v>102</v>
      </c>
      <c r="J55" s="440"/>
      <c r="K55" s="438"/>
      <c r="L55" s="438"/>
      <c r="M55" s="436"/>
      <c r="N55" s="441" t="s">
        <v>391</v>
      </c>
      <c r="O55" s="438"/>
      <c r="AE55" s="449">
        <f t="shared" si="3"/>
        <v>27.65</v>
      </c>
      <c r="AF55" s="450">
        <f t="shared" si="4"/>
        <v>78.31916666666686</v>
      </c>
      <c r="AG55" s="452">
        <v>98.47</v>
      </c>
      <c r="AH55" s="452">
        <v>98.47</v>
      </c>
      <c r="AI55" s="452">
        <v>98.47</v>
      </c>
      <c r="AJ55" s="452">
        <v>98.47</v>
      </c>
      <c r="AK55" s="452">
        <v>98.47</v>
      </c>
      <c r="AL55" s="452">
        <v>69.349999999999994</v>
      </c>
      <c r="AM55" s="452">
        <v>56.21</v>
      </c>
      <c r="AN55" s="452">
        <v>42.85</v>
      </c>
      <c r="AO55" s="452">
        <v>49.97</v>
      </c>
      <c r="AP55" s="452">
        <v>61.06</v>
      </c>
      <c r="AQ55" s="452">
        <v>98.47</v>
      </c>
      <c r="AR55" s="452">
        <v>98.47</v>
      </c>
      <c r="AS55" s="452">
        <v>98.47</v>
      </c>
      <c r="AT55" s="452">
        <v>98.47</v>
      </c>
      <c r="AU55" s="452">
        <v>98.47</v>
      </c>
      <c r="AV55" s="452">
        <v>98.47</v>
      </c>
      <c r="AW55" s="452">
        <v>98.47</v>
      </c>
      <c r="AX55" s="452">
        <v>69.349999999999994</v>
      </c>
      <c r="AY55" s="452">
        <v>56.21</v>
      </c>
      <c r="AZ55" s="452">
        <v>42.85</v>
      </c>
      <c r="BA55" s="452">
        <v>49.97</v>
      </c>
      <c r="BB55" s="452">
        <v>61.06</v>
      </c>
      <c r="BC55" s="452">
        <v>98.47</v>
      </c>
      <c r="BD55" s="452">
        <v>98.47</v>
      </c>
      <c r="BE55" s="452">
        <v>98.47</v>
      </c>
      <c r="BF55" s="452">
        <v>98.47</v>
      </c>
      <c r="BG55" s="452">
        <v>98.47</v>
      </c>
      <c r="BH55" s="452">
        <v>98.47</v>
      </c>
      <c r="BI55" s="452">
        <v>98.47</v>
      </c>
      <c r="BJ55" s="452">
        <v>69.349999999999994</v>
      </c>
      <c r="BK55" s="452">
        <v>56.21</v>
      </c>
      <c r="BL55" s="452">
        <v>42.85</v>
      </c>
      <c r="BM55" s="452">
        <v>49.97</v>
      </c>
      <c r="BN55" s="452">
        <v>61.06</v>
      </c>
      <c r="BO55" s="452">
        <v>98.47</v>
      </c>
      <c r="BP55" s="452">
        <v>98.47</v>
      </c>
      <c r="BQ55" s="452">
        <v>98.47</v>
      </c>
      <c r="BR55" s="452">
        <v>98.47</v>
      </c>
      <c r="BS55" s="452">
        <v>98.47</v>
      </c>
      <c r="BT55" s="452">
        <v>98.47</v>
      </c>
      <c r="BU55" s="452">
        <v>98.47</v>
      </c>
      <c r="BV55" s="452">
        <v>69.349999999999994</v>
      </c>
      <c r="BW55" s="452">
        <v>56.21</v>
      </c>
      <c r="BX55" s="452">
        <v>42.85</v>
      </c>
      <c r="BY55" s="452">
        <v>49.97</v>
      </c>
      <c r="BZ55" s="452">
        <v>61.06</v>
      </c>
      <c r="CA55" s="452">
        <v>98.47</v>
      </c>
      <c r="CB55" s="452">
        <v>98.47</v>
      </c>
      <c r="CC55" s="452">
        <v>98.47</v>
      </c>
      <c r="CD55" s="452">
        <v>98.47</v>
      </c>
      <c r="CE55" s="452">
        <v>98.47</v>
      </c>
      <c r="CF55" s="452">
        <v>98.47</v>
      </c>
      <c r="CG55" s="452">
        <v>98.47</v>
      </c>
      <c r="CH55" s="452">
        <v>69.349999999999994</v>
      </c>
      <c r="CI55" s="452">
        <v>56.21</v>
      </c>
      <c r="CJ55" s="452">
        <v>42.85</v>
      </c>
      <c r="CK55" s="452">
        <v>49.97</v>
      </c>
      <c r="CL55" s="452">
        <v>61.06</v>
      </c>
      <c r="CM55" s="452">
        <v>98.47</v>
      </c>
      <c r="CN55" s="452">
        <v>98.47</v>
      </c>
      <c r="CO55" s="452">
        <v>98.47</v>
      </c>
      <c r="CP55" s="452">
        <v>98.47</v>
      </c>
      <c r="CQ55" s="452">
        <v>98.47</v>
      </c>
      <c r="CR55" s="452">
        <v>98.47</v>
      </c>
      <c r="CS55" s="452">
        <v>98.47</v>
      </c>
      <c r="CT55" s="452">
        <v>69.349999999999994</v>
      </c>
      <c r="CU55" s="452">
        <v>56.21</v>
      </c>
      <c r="CV55" s="452">
        <v>42.85</v>
      </c>
      <c r="CW55" s="452">
        <v>49.97</v>
      </c>
      <c r="CX55" s="452">
        <v>61.06</v>
      </c>
      <c r="CY55" s="452">
        <v>98.47</v>
      </c>
      <c r="CZ55" s="452">
        <v>98.47</v>
      </c>
      <c r="DA55" s="452">
        <v>98.47</v>
      </c>
      <c r="DB55" s="452">
        <v>98.47</v>
      </c>
      <c r="DC55" s="452">
        <v>98.47</v>
      </c>
      <c r="DD55" s="452">
        <v>98.47</v>
      </c>
      <c r="DE55" s="452">
        <v>98.47</v>
      </c>
      <c r="DF55" s="452">
        <v>69.349999999999994</v>
      </c>
      <c r="DG55" s="452">
        <v>56.21</v>
      </c>
      <c r="DH55" s="452">
        <v>42.85</v>
      </c>
      <c r="DI55" s="452">
        <v>49.97</v>
      </c>
      <c r="DJ55" s="452">
        <v>61.06</v>
      </c>
      <c r="DK55" s="452">
        <v>98.47</v>
      </c>
      <c r="DL55" s="452">
        <v>98.47</v>
      </c>
      <c r="DM55" s="452">
        <v>98.47</v>
      </c>
      <c r="DN55" s="452">
        <v>98.47</v>
      </c>
      <c r="DO55" s="452">
        <v>98.47</v>
      </c>
      <c r="DP55" s="452">
        <v>98.47</v>
      </c>
      <c r="DQ55" s="452">
        <v>98.47</v>
      </c>
      <c r="DR55" s="452">
        <v>69.349999999999994</v>
      </c>
      <c r="DS55" s="452">
        <v>56.21</v>
      </c>
      <c r="DT55" s="452">
        <v>42.85</v>
      </c>
      <c r="DU55" s="452">
        <v>49.97</v>
      </c>
      <c r="DV55" s="452">
        <v>61.06</v>
      </c>
      <c r="DW55" s="452">
        <v>98.47</v>
      </c>
      <c r="DX55" s="452">
        <v>98.47</v>
      </c>
      <c r="DY55" s="452">
        <v>98.47</v>
      </c>
      <c r="DZ55" s="452">
        <v>98.47</v>
      </c>
      <c r="EA55" s="452">
        <v>98.47</v>
      </c>
      <c r="EB55" s="452">
        <v>98.47</v>
      </c>
      <c r="EC55" s="452">
        <v>98.47</v>
      </c>
      <c r="ED55" s="452">
        <v>69.349999999999994</v>
      </c>
      <c r="EE55" s="452">
        <v>56.21</v>
      </c>
      <c r="EF55" s="452">
        <v>42.85</v>
      </c>
      <c r="EG55" s="452">
        <v>49.97</v>
      </c>
      <c r="EH55" s="452">
        <v>61.06</v>
      </c>
      <c r="EI55" s="452">
        <v>98.47</v>
      </c>
      <c r="EJ55" s="452">
        <v>98.47</v>
      </c>
      <c r="EK55" s="452">
        <v>98.47</v>
      </c>
      <c r="EL55" s="452">
        <v>98.47</v>
      </c>
      <c r="EM55" s="452">
        <v>98.47</v>
      </c>
      <c r="EN55" s="452">
        <v>98.47</v>
      </c>
      <c r="EO55" s="452">
        <v>98.47</v>
      </c>
      <c r="EP55" s="452">
        <v>69.349999999999994</v>
      </c>
      <c r="EQ55" s="452">
        <v>56.21</v>
      </c>
      <c r="ER55" s="452">
        <v>42.85</v>
      </c>
      <c r="ES55" s="452">
        <v>49.97</v>
      </c>
      <c r="ET55" s="452">
        <v>61.06</v>
      </c>
      <c r="EU55" s="452">
        <v>98.47</v>
      </c>
      <c r="EV55" s="452">
        <v>98.47</v>
      </c>
      <c r="EW55" s="452">
        <v>98.47</v>
      </c>
      <c r="EX55" s="452">
        <v>98.47</v>
      </c>
      <c r="EY55" s="452">
        <v>98.47</v>
      </c>
      <c r="EZ55" s="452">
        <v>98.47</v>
      </c>
      <c r="FA55" s="452">
        <v>98.47</v>
      </c>
      <c r="FB55" s="452">
        <v>69.349999999999994</v>
      </c>
      <c r="FC55" s="452">
        <v>56.21</v>
      </c>
      <c r="FD55" s="452">
        <v>42.85</v>
      </c>
      <c r="FE55" s="452">
        <v>49.97</v>
      </c>
      <c r="FF55" s="452">
        <v>61.06</v>
      </c>
      <c r="FG55" s="452">
        <v>98.47</v>
      </c>
      <c r="FH55" s="452">
        <v>98.47</v>
      </c>
      <c r="FI55" s="452">
        <v>98.47</v>
      </c>
      <c r="FJ55" s="452">
        <v>98.47</v>
      </c>
      <c r="FK55" s="452">
        <v>98.47</v>
      </c>
      <c r="FL55" s="452">
        <v>98.47</v>
      </c>
      <c r="FM55" s="452">
        <v>98.47</v>
      </c>
      <c r="FN55" s="452">
        <v>69.349999999999994</v>
      </c>
      <c r="FO55" s="452">
        <v>56.21</v>
      </c>
      <c r="FP55" s="452">
        <v>42.85</v>
      </c>
      <c r="FQ55" s="452">
        <v>49.97</v>
      </c>
      <c r="FR55" s="452">
        <v>61.06</v>
      </c>
      <c r="FS55" s="452">
        <v>98.47</v>
      </c>
      <c r="FT55" s="452">
        <v>98.47</v>
      </c>
      <c r="FU55" s="452">
        <v>98.47</v>
      </c>
      <c r="FV55" s="452">
        <v>98.47</v>
      </c>
      <c r="FW55" s="452">
        <v>98.47</v>
      </c>
      <c r="FX55" s="452">
        <v>98.47</v>
      </c>
      <c r="FY55" s="452">
        <v>98.47</v>
      </c>
      <c r="FZ55" s="452">
        <v>69.349999999999994</v>
      </c>
      <c r="GA55" s="452">
        <v>56.21</v>
      </c>
      <c r="GB55" s="452">
        <v>42.85</v>
      </c>
      <c r="GC55" s="452">
        <v>49.97</v>
      </c>
      <c r="GD55" s="452">
        <v>61.06</v>
      </c>
      <c r="GE55" s="452">
        <v>98.47</v>
      </c>
      <c r="GF55" s="452">
        <v>98.47</v>
      </c>
      <c r="GG55" s="452">
        <v>98.47</v>
      </c>
      <c r="GH55" s="452">
        <v>98.47</v>
      </c>
      <c r="GI55" s="452">
        <v>98.47</v>
      </c>
      <c r="GJ55" s="452">
        <v>98.47</v>
      </c>
      <c r="GK55" s="452">
        <v>98.47</v>
      </c>
      <c r="GL55" s="452">
        <v>69.349999999999994</v>
      </c>
      <c r="GM55" s="452">
        <v>56.21</v>
      </c>
      <c r="GN55" s="452">
        <v>42.85</v>
      </c>
      <c r="GO55" s="452">
        <v>49.97</v>
      </c>
      <c r="GP55" s="452">
        <v>61.06</v>
      </c>
      <c r="GQ55" s="452">
        <v>98.47</v>
      </c>
      <c r="GR55" s="452">
        <v>98.47</v>
      </c>
      <c r="GS55" s="452">
        <v>98.47</v>
      </c>
      <c r="GT55" s="452">
        <v>98.47</v>
      </c>
      <c r="GU55" s="452">
        <v>98.47</v>
      </c>
      <c r="GV55" s="452">
        <v>98.47</v>
      </c>
      <c r="GW55" s="452">
        <v>98.47</v>
      </c>
      <c r="GX55" s="452">
        <v>69.349999999999994</v>
      </c>
      <c r="GY55" s="452">
        <v>56.21</v>
      </c>
      <c r="GZ55" s="452">
        <v>42.85</v>
      </c>
      <c r="HA55" s="452">
        <v>49.97</v>
      </c>
      <c r="HB55" s="452">
        <v>61.06</v>
      </c>
      <c r="HC55" s="452">
        <v>98.47</v>
      </c>
      <c r="HD55" s="452">
        <v>98.47</v>
      </c>
      <c r="HE55" s="452">
        <v>72.77</v>
      </c>
      <c r="HF55" s="452">
        <v>117.07</v>
      </c>
      <c r="HG55" s="452">
        <v>112.83</v>
      </c>
      <c r="HH55" s="452">
        <v>73.45</v>
      </c>
      <c r="HI55" s="452">
        <v>40.75</v>
      </c>
      <c r="HJ55" s="452">
        <v>39.72</v>
      </c>
      <c r="HK55" s="452">
        <v>27.65</v>
      </c>
      <c r="HL55" s="452">
        <v>87.05</v>
      </c>
      <c r="HM55" s="452">
        <v>80.819999999999993</v>
      </c>
      <c r="HN55" s="452">
        <v>133.54</v>
      </c>
      <c r="HO55" s="452">
        <v>67.790000000000006</v>
      </c>
      <c r="HP55" s="452">
        <v>57.49</v>
      </c>
      <c r="HQ55" s="452">
        <v>72.77</v>
      </c>
      <c r="HR55" s="452">
        <v>117.07</v>
      </c>
      <c r="HS55" s="452">
        <v>112.83</v>
      </c>
      <c r="HT55" s="452">
        <v>73.45</v>
      </c>
      <c r="HU55" s="452">
        <v>40.75</v>
      </c>
      <c r="HV55" s="452">
        <v>39.72</v>
      </c>
      <c r="HW55" s="452">
        <v>27.65</v>
      </c>
      <c r="HX55" s="452">
        <v>87.05</v>
      </c>
      <c r="HY55" s="452">
        <v>80.819999999999993</v>
      </c>
      <c r="HZ55" s="452">
        <v>133.54</v>
      </c>
      <c r="IA55" s="452">
        <v>67.790000000000006</v>
      </c>
      <c r="IB55" s="452">
        <v>57.49</v>
      </c>
      <c r="IC55" s="452">
        <v>72.77</v>
      </c>
      <c r="ID55" s="452">
        <v>117.07</v>
      </c>
      <c r="IE55" s="452">
        <v>112.83</v>
      </c>
      <c r="IF55" s="452">
        <v>73.45</v>
      </c>
      <c r="IG55" s="452">
        <v>40.75</v>
      </c>
      <c r="IH55" s="452">
        <v>39.72</v>
      </c>
      <c r="II55" s="452">
        <v>27.65</v>
      </c>
      <c r="IJ55" s="452">
        <v>87.05</v>
      </c>
      <c r="IK55" s="452">
        <v>80.819999999999993</v>
      </c>
      <c r="IL55" s="452">
        <v>133.54</v>
      </c>
      <c r="IM55" s="452">
        <v>67.790000000000006</v>
      </c>
      <c r="IN55" s="452">
        <v>57.49</v>
      </c>
      <c r="IO55" s="452">
        <v>72.77</v>
      </c>
      <c r="IP55" s="452">
        <v>117.07</v>
      </c>
      <c r="IQ55" s="452">
        <v>112.83</v>
      </c>
      <c r="IR55" s="452">
        <v>73.45</v>
      </c>
      <c r="IS55" s="452">
        <v>40.75</v>
      </c>
      <c r="IT55" s="452">
        <v>39.72</v>
      </c>
      <c r="IU55" s="452">
        <v>27.65</v>
      </c>
      <c r="IV55" s="452">
        <v>87.05</v>
      </c>
      <c r="IW55" s="452">
        <v>80.819999999999993</v>
      </c>
      <c r="IX55" s="452">
        <v>133.54</v>
      </c>
      <c r="IY55" s="452">
        <v>67.790000000000006</v>
      </c>
      <c r="IZ55" s="452">
        <v>57.49</v>
      </c>
      <c r="JA55" s="452">
        <v>72.77</v>
      </c>
      <c r="JB55" s="452">
        <v>117.07</v>
      </c>
      <c r="JC55" s="452">
        <v>112.83</v>
      </c>
      <c r="JD55" s="452">
        <v>73.45</v>
      </c>
      <c r="JE55" s="452">
        <v>40.75</v>
      </c>
      <c r="JF55" s="452">
        <v>39.72</v>
      </c>
      <c r="JG55" s="452">
        <v>27.65</v>
      </c>
      <c r="JH55" s="452">
        <v>87.05</v>
      </c>
      <c r="JI55" s="452">
        <v>80.819999999999993</v>
      </c>
      <c r="JJ55" s="452">
        <v>133.54</v>
      </c>
      <c r="JK55" s="452">
        <v>67.790000000000006</v>
      </c>
      <c r="JL55" s="452">
        <v>57.49</v>
      </c>
      <c r="JM55" s="452">
        <v>72.77</v>
      </c>
      <c r="JN55" s="452">
        <v>117.07</v>
      </c>
      <c r="JO55" s="452">
        <v>112.83</v>
      </c>
      <c r="JP55" s="452">
        <v>73.45</v>
      </c>
      <c r="JQ55" s="452">
        <v>40.75</v>
      </c>
      <c r="JR55" s="452">
        <v>39.72</v>
      </c>
      <c r="JS55" s="452">
        <v>27.65</v>
      </c>
      <c r="JT55" s="452">
        <v>87.05</v>
      </c>
      <c r="JU55" s="452">
        <v>80.819999999999993</v>
      </c>
      <c r="JV55" s="452">
        <v>133.54</v>
      </c>
      <c r="JW55" s="452">
        <v>67.790000000000006</v>
      </c>
      <c r="JX55" s="452">
        <v>57.49</v>
      </c>
      <c r="JY55" s="452">
        <v>72.77</v>
      </c>
      <c r="JZ55" s="452">
        <v>117.07</v>
      </c>
      <c r="KA55" s="452">
        <v>112.83</v>
      </c>
      <c r="KB55" s="452">
        <v>73.45</v>
      </c>
      <c r="KC55" s="452">
        <v>40.75</v>
      </c>
      <c r="KD55" s="452">
        <v>39.72</v>
      </c>
      <c r="KE55" s="452">
        <v>27.65</v>
      </c>
      <c r="KF55" s="452">
        <v>87.05</v>
      </c>
      <c r="KG55" s="452">
        <v>80.819999999999993</v>
      </c>
      <c r="KH55" s="452">
        <v>133.54</v>
      </c>
      <c r="KI55" s="452">
        <v>67.790000000000006</v>
      </c>
      <c r="KJ55" s="452">
        <v>57.49</v>
      </c>
      <c r="KK55" s="452">
        <v>72.77</v>
      </c>
      <c r="KL55" s="452">
        <v>117.07</v>
      </c>
      <c r="KM55" s="452">
        <v>112.83</v>
      </c>
      <c r="KN55" s="452">
        <v>73.45</v>
      </c>
      <c r="KO55" s="452">
        <v>40.75</v>
      </c>
      <c r="KP55" s="452">
        <v>39.72</v>
      </c>
      <c r="KQ55" s="452">
        <v>27.65</v>
      </c>
      <c r="KR55" s="452">
        <v>87.05</v>
      </c>
      <c r="KS55" s="452">
        <v>80.819999999999993</v>
      </c>
      <c r="KT55" s="452">
        <v>133.54</v>
      </c>
      <c r="KU55" s="452">
        <v>67.790000000000006</v>
      </c>
      <c r="KV55" s="452">
        <v>57.49</v>
      </c>
      <c r="KW55" s="452">
        <v>72.77</v>
      </c>
      <c r="KX55" s="452">
        <v>117.07</v>
      </c>
      <c r="KY55" s="452">
        <v>112.83</v>
      </c>
      <c r="KZ55" s="452">
        <v>73.45</v>
      </c>
      <c r="LA55" s="452">
        <v>40.75</v>
      </c>
      <c r="LB55" s="452">
        <v>39.72</v>
      </c>
      <c r="LC55" s="452">
        <v>27.65</v>
      </c>
      <c r="LD55" s="452">
        <v>87.05</v>
      </c>
      <c r="LE55" s="452">
        <v>80.819999999999993</v>
      </c>
      <c r="LF55" s="452">
        <v>133.54</v>
      </c>
      <c r="LG55" s="452">
        <v>67.790000000000006</v>
      </c>
      <c r="LH55" s="452">
        <v>57.49</v>
      </c>
      <c r="LI55" s="452">
        <v>72.77</v>
      </c>
      <c r="LJ55" s="452">
        <v>117.07</v>
      </c>
      <c r="LK55" s="452">
        <v>112.83</v>
      </c>
      <c r="LL55" s="452">
        <v>73.45</v>
      </c>
      <c r="LM55" s="452">
        <v>40.75</v>
      </c>
      <c r="LN55" s="452">
        <v>39.72</v>
      </c>
      <c r="LO55" s="452">
        <v>27.65</v>
      </c>
      <c r="LP55" s="452">
        <v>87.05</v>
      </c>
      <c r="LQ55" s="452">
        <v>80.819999999999993</v>
      </c>
      <c r="LR55" s="452">
        <v>133.54</v>
      </c>
      <c r="LS55" s="452">
        <v>67.790000000000006</v>
      </c>
      <c r="LT55" s="452">
        <v>57.49</v>
      </c>
      <c r="LU55" s="452">
        <v>72.77</v>
      </c>
      <c r="LV55" s="452">
        <v>117.07</v>
      </c>
      <c r="LW55" s="452">
        <v>112.83</v>
      </c>
      <c r="LX55" s="452">
        <v>73.45</v>
      </c>
      <c r="LY55" s="452">
        <v>40.75</v>
      </c>
      <c r="LZ55" s="452">
        <v>39.72</v>
      </c>
      <c r="MA55" s="452">
        <v>27.65</v>
      </c>
      <c r="MB55" s="452">
        <v>87.05</v>
      </c>
      <c r="MC55" s="452">
        <v>80.819999999999993</v>
      </c>
      <c r="MD55" s="452">
        <v>133.54</v>
      </c>
      <c r="ME55" s="452">
        <v>67.790000000000006</v>
      </c>
      <c r="MF55" s="452">
        <v>57.49</v>
      </c>
      <c r="MG55" s="452">
        <v>72.77</v>
      </c>
      <c r="MH55" s="452">
        <v>117.07</v>
      </c>
      <c r="MI55" s="452">
        <v>112.83</v>
      </c>
      <c r="MJ55" s="452">
        <v>73.45</v>
      </c>
      <c r="MK55" s="452">
        <v>40.75</v>
      </c>
      <c r="ML55" s="452">
        <v>39.72</v>
      </c>
      <c r="MM55" s="452">
        <v>27.65</v>
      </c>
      <c r="MN55" s="452">
        <v>87.05</v>
      </c>
      <c r="MO55" s="452">
        <v>80.819999999999993</v>
      </c>
      <c r="MP55" s="452">
        <v>133.54</v>
      </c>
      <c r="MQ55" s="452">
        <v>67.790000000000006</v>
      </c>
      <c r="MR55" s="452">
        <v>57.49</v>
      </c>
      <c r="MS55" s="452">
        <v>72.77</v>
      </c>
      <c r="MT55" s="452">
        <v>117.07</v>
      </c>
      <c r="MU55" s="452">
        <v>112.83</v>
      </c>
      <c r="MV55" s="452">
        <v>73.45</v>
      </c>
      <c r="MW55" s="452">
        <v>40.75</v>
      </c>
      <c r="MX55" s="452">
        <v>39.72</v>
      </c>
      <c r="MY55" s="452">
        <v>27.65</v>
      </c>
      <c r="MZ55" s="452">
        <v>87.05</v>
      </c>
      <c r="NA55" s="452">
        <v>80.819999999999993</v>
      </c>
      <c r="NB55" s="452">
        <v>133.54</v>
      </c>
      <c r="NC55" s="452">
        <v>67.790000000000006</v>
      </c>
      <c r="ND55" s="452">
        <v>57.49</v>
      </c>
      <c r="NE55" s="452">
        <v>72.77</v>
      </c>
      <c r="NF55" s="452">
        <v>117.07</v>
      </c>
      <c r="NG55" s="452">
        <v>112.83</v>
      </c>
      <c r="NH55" s="452">
        <v>73.45</v>
      </c>
      <c r="NI55" s="452">
        <v>40.75</v>
      </c>
      <c r="NJ55" s="452">
        <v>39.72</v>
      </c>
      <c r="NK55" s="452">
        <v>27.65</v>
      </c>
      <c r="NL55" s="452">
        <v>87.05</v>
      </c>
      <c r="NM55" s="452">
        <v>80.819999999999993</v>
      </c>
      <c r="NN55" s="452">
        <v>133.54</v>
      </c>
      <c r="NO55" s="452">
        <v>67.790000000000006</v>
      </c>
      <c r="NP55" s="452">
        <v>57.49</v>
      </c>
      <c r="NQ55" s="452">
        <v>72.77</v>
      </c>
      <c r="NR55" s="452">
        <v>117.07</v>
      </c>
      <c r="NS55" s="452">
        <v>112.83</v>
      </c>
      <c r="NT55" s="452">
        <v>73.45</v>
      </c>
      <c r="NU55" s="452">
        <v>40.75</v>
      </c>
      <c r="NV55" s="452">
        <v>39.72</v>
      </c>
      <c r="NW55" s="452">
        <v>27.65</v>
      </c>
      <c r="NX55" s="452">
        <v>87.05</v>
      </c>
      <c r="NY55" s="452">
        <v>80.819999999999993</v>
      </c>
      <c r="NZ55" s="452">
        <v>133.54</v>
      </c>
      <c r="OA55" s="452">
        <v>67.790000000000006</v>
      </c>
      <c r="OB55" s="452">
        <v>57.49</v>
      </c>
    </row>
    <row r="56" spans="1:392" x14ac:dyDescent="0.25">
      <c r="A56" s="436">
        <v>135</v>
      </c>
      <c r="B56" s="436" t="s">
        <v>697</v>
      </c>
      <c r="C56" s="437">
        <v>1</v>
      </c>
      <c r="D56" s="438">
        <v>0</v>
      </c>
      <c r="E56" s="439"/>
      <c r="F56" s="438"/>
      <c r="G56" s="438"/>
      <c r="H56" s="438"/>
      <c r="I56" s="437">
        <v>112</v>
      </c>
      <c r="J56" s="440"/>
      <c r="K56" s="438"/>
      <c r="L56" s="438"/>
      <c r="M56" s="436"/>
      <c r="N56" s="441" t="s">
        <v>391</v>
      </c>
      <c r="O56" s="438"/>
      <c r="AE56" s="449">
        <f t="shared" si="3"/>
        <v>27.52</v>
      </c>
      <c r="AF56" s="450">
        <f t="shared" si="4"/>
        <v>74.592083333333306</v>
      </c>
      <c r="AG56" s="452">
        <v>110.52</v>
      </c>
      <c r="AH56" s="452">
        <v>110.52</v>
      </c>
      <c r="AI56" s="452">
        <v>89.01</v>
      </c>
      <c r="AJ56" s="452">
        <v>74.91</v>
      </c>
      <c r="AK56" s="452">
        <v>67.63</v>
      </c>
      <c r="AL56" s="452">
        <v>43.15</v>
      </c>
      <c r="AM56" s="452">
        <v>35.32</v>
      </c>
      <c r="AN56" s="452">
        <v>27.52</v>
      </c>
      <c r="AO56" s="452">
        <v>29.32</v>
      </c>
      <c r="AP56" s="452">
        <v>32.61</v>
      </c>
      <c r="AQ56" s="452">
        <v>70.459999999999994</v>
      </c>
      <c r="AR56" s="452">
        <v>100.03</v>
      </c>
      <c r="AS56" s="452">
        <v>110.52</v>
      </c>
      <c r="AT56" s="452">
        <v>110.52</v>
      </c>
      <c r="AU56" s="452">
        <v>89.01</v>
      </c>
      <c r="AV56" s="452">
        <v>74.91</v>
      </c>
      <c r="AW56" s="452">
        <v>67.63</v>
      </c>
      <c r="AX56" s="452">
        <v>43.15</v>
      </c>
      <c r="AY56" s="452">
        <v>35.32</v>
      </c>
      <c r="AZ56" s="452">
        <v>27.52</v>
      </c>
      <c r="BA56" s="452">
        <v>29.32</v>
      </c>
      <c r="BB56" s="452">
        <v>32.61</v>
      </c>
      <c r="BC56" s="452">
        <v>70.459999999999994</v>
      </c>
      <c r="BD56" s="452">
        <v>100.03</v>
      </c>
      <c r="BE56" s="452">
        <v>110.52</v>
      </c>
      <c r="BF56" s="452">
        <v>110.52</v>
      </c>
      <c r="BG56" s="452">
        <v>89.01</v>
      </c>
      <c r="BH56" s="452">
        <v>74.91</v>
      </c>
      <c r="BI56" s="452">
        <v>67.63</v>
      </c>
      <c r="BJ56" s="452">
        <v>43.15</v>
      </c>
      <c r="BK56" s="452">
        <v>35.32</v>
      </c>
      <c r="BL56" s="452">
        <v>27.52</v>
      </c>
      <c r="BM56" s="452">
        <v>29.32</v>
      </c>
      <c r="BN56" s="452">
        <v>32.61</v>
      </c>
      <c r="BO56" s="452">
        <v>70.459999999999994</v>
      </c>
      <c r="BP56" s="452">
        <v>100.03</v>
      </c>
      <c r="BQ56" s="452">
        <v>110.52</v>
      </c>
      <c r="BR56" s="452">
        <v>110.52</v>
      </c>
      <c r="BS56" s="452">
        <v>89.01</v>
      </c>
      <c r="BT56" s="452">
        <v>74.91</v>
      </c>
      <c r="BU56" s="452">
        <v>67.63</v>
      </c>
      <c r="BV56" s="452">
        <v>43.15</v>
      </c>
      <c r="BW56" s="452">
        <v>35.32</v>
      </c>
      <c r="BX56" s="452">
        <v>27.52</v>
      </c>
      <c r="BY56" s="452">
        <v>29.32</v>
      </c>
      <c r="BZ56" s="452">
        <v>32.61</v>
      </c>
      <c r="CA56" s="452">
        <v>70.459999999999994</v>
      </c>
      <c r="CB56" s="452">
        <v>100.03</v>
      </c>
      <c r="CC56" s="452">
        <v>110.52</v>
      </c>
      <c r="CD56" s="452">
        <v>110.52</v>
      </c>
      <c r="CE56" s="452">
        <v>89.01</v>
      </c>
      <c r="CF56" s="452">
        <v>74.91</v>
      </c>
      <c r="CG56" s="452">
        <v>67.63</v>
      </c>
      <c r="CH56" s="452">
        <v>43.15</v>
      </c>
      <c r="CI56" s="452">
        <v>35.32</v>
      </c>
      <c r="CJ56" s="452">
        <v>27.52</v>
      </c>
      <c r="CK56" s="452">
        <v>29.32</v>
      </c>
      <c r="CL56" s="452">
        <v>32.61</v>
      </c>
      <c r="CM56" s="452">
        <v>70.459999999999994</v>
      </c>
      <c r="CN56" s="452">
        <v>100.03</v>
      </c>
      <c r="CO56" s="452">
        <v>110.52</v>
      </c>
      <c r="CP56" s="452">
        <v>110.52</v>
      </c>
      <c r="CQ56" s="452">
        <v>89.01</v>
      </c>
      <c r="CR56" s="452">
        <v>74.91</v>
      </c>
      <c r="CS56" s="452">
        <v>67.63</v>
      </c>
      <c r="CT56" s="452">
        <v>43.15</v>
      </c>
      <c r="CU56" s="452">
        <v>35.32</v>
      </c>
      <c r="CV56" s="452">
        <v>27.52</v>
      </c>
      <c r="CW56" s="452">
        <v>29.32</v>
      </c>
      <c r="CX56" s="452">
        <v>32.61</v>
      </c>
      <c r="CY56" s="452">
        <v>70.459999999999994</v>
      </c>
      <c r="CZ56" s="452">
        <v>100.03</v>
      </c>
      <c r="DA56" s="452">
        <v>110.52</v>
      </c>
      <c r="DB56" s="452">
        <v>110.52</v>
      </c>
      <c r="DC56" s="452">
        <v>89.01</v>
      </c>
      <c r="DD56" s="452">
        <v>74.91</v>
      </c>
      <c r="DE56" s="452">
        <v>67.63</v>
      </c>
      <c r="DF56" s="452">
        <v>43.15</v>
      </c>
      <c r="DG56" s="452">
        <v>35.32</v>
      </c>
      <c r="DH56" s="452">
        <v>27.52</v>
      </c>
      <c r="DI56" s="452">
        <v>29.32</v>
      </c>
      <c r="DJ56" s="452">
        <v>32.61</v>
      </c>
      <c r="DK56" s="452">
        <v>70.459999999999994</v>
      </c>
      <c r="DL56" s="452">
        <v>100.03</v>
      </c>
      <c r="DM56" s="452">
        <v>110.52</v>
      </c>
      <c r="DN56" s="452">
        <v>110.52</v>
      </c>
      <c r="DO56" s="452">
        <v>89.01</v>
      </c>
      <c r="DP56" s="452">
        <v>74.91</v>
      </c>
      <c r="DQ56" s="452">
        <v>67.63</v>
      </c>
      <c r="DR56" s="452">
        <v>43.15</v>
      </c>
      <c r="DS56" s="452">
        <v>35.32</v>
      </c>
      <c r="DT56" s="452">
        <v>27.52</v>
      </c>
      <c r="DU56" s="452">
        <v>29.32</v>
      </c>
      <c r="DV56" s="452">
        <v>32.61</v>
      </c>
      <c r="DW56" s="452">
        <v>70.459999999999994</v>
      </c>
      <c r="DX56" s="452">
        <v>100.03</v>
      </c>
      <c r="DY56" s="452">
        <v>110.52</v>
      </c>
      <c r="DZ56" s="452">
        <v>110.52</v>
      </c>
      <c r="EA56" s="452">
        <v>89.01</v>
      </c>
      <c r="EB56" s="452">
        <v>74.91</v>
      </c>
      <c r="EC56" s="452">
        <v>67.63</v>
      </c>
      <c r="ED56" s="452">
        <v>43.15</v>
      </c>
      <c r="EE56" s="452">
        <v>35.32</v>
      </c>
      <c r="EF56" s="452">
        <v>27.52</v>
      </c>
      <c r="EG56" s="452">
        <v>29.32</v>
      </c>
      <c r="EH56" s="452">
        <v>32.61</v>
      </c>
      <c r="EI56" s="452">
        <v>70.459999999999994</v>
      </c>
      <c r="EJ56" s="452">
        <v>100.03</v>
      </c>
      <c r="EK56" s="452">
        <v>110.52</v>
      </c>
      <c r="EL56" s="452">
        <v>110.52</v>
      </c>
      <c r="EM56" s="452">
        <v>89.01</v>
      </c>
      <c r="EN56" s="452">
        <v>74.91</v>
      </c>
      <c r="EO56" s="452">
        <v>67.63</v>
      </c>
      <c r="EP56" s="452">
        <v>43.15</v>
      </c>
      <c r="EQ56" s="452">
        <v>35.32</v>
      </c>
      <c r="ER56" s="452">
        <v>27.52</v>
      </c>
      <c r="ES56" s="452">
        <v>29.32</v>
      </c>
      <c r="ET56" s="452">
        <v>32.61</v>
      </c>
      <c r="EU56" s="452">
        <v>70.459999999999994</v>
      </c>
      <c r="EV56" s="452">
        <v>100.03</v>
      </c>
      <c r="EW56" s="452">
        <v>110.52</v>
      </c>
      <c r="EX56" s="452">
        <v>110.52</v>
      </c>
      <c r="EY56" s="452">
        <v>89.01</v>
      </c>
      <c r="EZ56" s="452">
        <v>74.91</v>
      </c>
      <c r="FA56" s="452">
        <v>67.63</v>
      </c>
      <c r="FB56" s="452">
        <v>43.15</v>
      </c>
      <c r="FC56" s="452">
        <v>35.32</v>
      </c>
      <c r="FD56" s="452">
        <v>27.52</v>
      </c>
      <c r="FE56" s="452">
        <v>29.32</v>
      </c>
      <c r="FF56" s="452">
        <v>32.61</v>
      </c>
      <c r="FG56" s="452">
        <v>70.459999999999994</v>
      </c>
      <c r="FH56" s="452">
        <v>100.03</v>
      </c>
      <c r="FI56" s="452">
        <v>110.52</v>
      </c>
      <c r="FJ56" s="452">
        <v>110.52</v>
      </c>
      <c r="FK56" s="452">
        <v>89.01</v>
      </c>
      <c r="FL56" s="452">
        <v>74.91</v>
      </c>
      <c r="FM56" s="452">
        <v>67.63</v>
      </c>
      <c r="FN56" s="452">
        <v>43.15</v>
      </c>
      <c r="FO56" s="452">
        <v>35.32</v>
      </c>
      <c r="FP56" s="452">
        <v>27.52</v>
      </c>
      <c r="FQ56" s="452">
        <v>29.32</v>
      </c>
      <c r="FR56" s="452">
        <v>32.61</v>
      </c>
      <c r="FS56" s="452">
        <v>70.459999999999994</v>
      </c>
      <c r="FT56" s="452">
        <v>100.03</v>
      </c>
      <c r="FU56" s="452">
        <v>110.52</v>
      </c>
      <c r="FV56" s="452">
        <v>110.52</v>
      </c>
      <c r="FW56" s="452">
        <v>89.01</v>
      </c>
      <c r="FX56" s="452">
        <v>74.91</v>
      </c>
      <c r="FY56" s="452">
        <v>67.63</v>
      </c>
      <c r="FZ56" s="452">
        <v>43.15</v>
      </c>
      <c r="GA56" s="452">
        <v>35.32</v>
      </c>
      <c r="GB56" s="452">
        <v>27.52</v>
      </c>
      <c r="GC56" s="452">
        <v>29.32</v>
      </c>
      <c r="GD56" s="452">
        <v>32.61</v>
      </c>
      <c r="GE56" s="452">
        <v>70.459999999999994</v>
      </c>
      <c r="GF56" s="452">
        <v>100.03</v>
      </c>
      <c r="GG56" s="452">
        <v>110.52</v>
      </c>
      <c r="GH56" s="452">
        <v>110.52</v>
      </c>
      <c r="GI56" s="452">
        <v>89.01</v>
      </c>
      <c r="GJ56" s="452">
        <v>74.91</v>
      </c>
      <c r="GK56" s="452">
        <v>67.63</v>
      </c>
      <c r="GL56" s="452">
        <v>43.15</v>
      </c>
      <c r="GM56" s="452">
        <v>35.32</v>
      </c>
      <c r="GN56" s="452">
        <v>27.52</v>
      </c>
      <c r="GO56" s="452">
        <v>29.32</v>
      </c>
      <c r="GP56" s="452">
        <v>32.61</v>
      </c>
      <c r="GQ56" s="452">
        <v>70.459999999999994</v>
      </c>
      <c r="GR56" s="452">
        <v>100.03</v>
      </c>
      <c r="GS56" s="452">
        <v>110.52</v>
      </c>
      <c r="GT56" s="452">
        <v>110.52</v>
      </c>
      <c r="GU56" s="452">
        <v>89.01</v>
      </c>
      <c r="GV56" s="452">
        <v>74.91</v>
      </c>
      <c r="GW56" s="452">
        <v>67.63</v>
      </c>
      <c r="GX56" s="452">
        <v>43.15</v>
      </c>
      <c r="GY56" s="452">
        <v>35.32</v>
      </c>
      <c r="GZ56" s="452">
        <v>27.52</v>
      </c>
      <c r="HA56" s="452">
        <v>29.32</v>
      </c>
      <c r="HB56" s="452">
        <v>32.61</v>
      </c>
      <c r="HC56" s="452">
        <v>70.459999999999994</v>
      </c>
      <c r="HD56" s="452">
        <v>100.03</v>
      </c>
      <c r="HE56" s="452">
        <v>93.89</v>
      </c>
      <c r="HF56" s="452">
        <v>126.06</v>
      </c>
      <c r="HG56" s="452">
        <v>120.26</v>
      </c>
      <c r="HH56" s="452">
        <v>82.35</v>
      </c>
      <c r="HI56" s="452">
        <v>45.59</v>
      </c>
      <c r="HJ56" s="452">
        <v>43.91</v>
      </c>
      <c r="HK56" s="452">
        <v>30.44</v>
      </c>
      <c r="HL56" s="452">
        <v>87.27</v>
      </c>
      <c r="HM56" s="452">
        <v>90.64</v>
      </c>
      <c r="HN56" s="452">
        <v>126.06</v>
      </c>
      <c r="HO56" s="452">
        <v>81.02</v>
      </c>
      <c r="HP56" s="452">
        <v>71.72</v>
      </c>
      <c r="HQ56" s="452">
        <v>93.89</v>
      </c>
      <c r="HR56" s="452">
        <v>126.06</v>
      </c>
      <c r="HS56" s="452">
        <v>120.26</v>
      </c>
      <c r="HT56" s="452">
        <v>82.35</v>
      </c>
      <c r="HU56" s="452">
        <v>45.59</v>
      </c>
      <c r="HV56" s="452">
        <v>43.91</v>
      </c>
      <c r="HW56" s="452">
        <v>30.44</v>
      </c>
      <c r="HX56" s="452">
        <v>87.27</v>
      </c>
      <c r="HY56" s="452">
        <v>90.64</v>
      </c>
      <c r="HZ56" s="452">
        <v>126.06</v>
      </c>
      <c r="IA56" s="452">
        <v>81.02</v>
      </c>
      <c r="IB56" s="452">
        <v>71.72</v>
      </c>
      <c r="IC56" s="452">
        <v>93.89</v>
      </c>
      <c r="ID56" s="452">
        <v>126.06</v>
      </c>
      <c r="IE56" s="452">
        <v>120.26</v>
      </c>
      <c r="IF56" s="452">
        <v>82.35</v>
      </c>
      <c r="IG56" s="452">
        <v>45.59</v>
      </c>
      <c r="IH56" s="452">
        <v>43.91</v>
      </c>
      <c r="II56" s="452">
        <v>30.44</v>
      </c>
      <c r="IJ56" s="452">
        <v>87.27</v>
      </c>
      <c r="IK56" s="452">
        <v>90.64</v>
      </c>
      <c r="IL56" s="452">
        <v>126.06</v>
      </c>
      <c r="IM56" s="452">
        <v>81.02</v>
      </c>
      <c r="IN56" s="452">
        <v>71.72</v>
      </c>
      <c r="IO56" s="452">
        <v>93.89</v>
      </c>
      <c r="IP56" s="452">
        <v>126.06</v>
      </c>
      <c r="IQ56" s="452">
        <v>120.26</v>
      </c>
      <c r="IR56" s="452">
        <v>82.35</v>
      </c>
      <c r="IS56" s="452">
        <v>45.59</v>
      </c>
      <c r="IT56" s="452">
        <v>43.91</v>
      </c>
      <c r="IU56" s="452">
        <v>30.44</v>
      </c>
      <c r="IV56" s="452">
        <v>87.27</v>
      </c>
      <c r="IW56" s="452">
        <v>90.64</v>
      </c>
      <c r="IX56" s="452">
        <v>126.06</v>
      </c>
      <c r="IY56" s="452">
        <v>81.02</v>
      </c>
      <c r="IZ56" s="452">
        <v>71.72</v>
      </c>
      <c r="JA56" s="452">
        <v>93.89</v>
      </c>
      <c r="JB56" s="452">
        <v>126.06</v>
      </c>
      <c r="JC56" s="452">
        <v>120.26</v>
      </c>
      <c r="JD56" s="452">
        <v>82.35</v>
      </c>
      <c r="JE56" s="452">
        <v>45.59</v>
      </c>
      <c r="JF56" s="452">
        <v>43.91</v>
      </c>
      <c r="JG56" s="452">
        <v>30.44</v>
      </c>
      <c r="JH56" s="452">
        <v>87.27</v>
      </c>
      <c r="JI56" s="452">
        <v>90.64</v>
      </c>
      <c r="JJ56" s="452">
        <v>126.06</v>
      </c>
      <c r="JK56" s="452">
        <v>81.02</v>
      </c>
      <c r="JL56" s="452">
        <v>71.72</v>
      </c>
      <c r="JM56" s="452">
        <v>93.89</v>
      </c>
      <c r="JN56" s="452">
        <v>126.06</v>
      </c>
      <c r="JO56" s="452">
        <v>120.26</v>
      </c>
      <c r="JP56" s="452">
        <v>82.35</v>
      </c>
      <c r="JQ56" s="452">
        <v>45.59</v>
      </c>
      <c r="JR56" s="452">
        <v>43.91</v>
      </c>
      <c r="JS56" s="452">
        <v>30.44</v>
      </c>
      <c r="JT56" s="452">
        <v>87.27</v>
      </c>
      <c r="JU56" s="452">
        <v>90.64</v>
      </c>
      <c r="JV56" s="452">
        <v>126.06</v>
      </c>
      <c r="JW56" s="452">
        <v>81.02</v>
      </c>
      <c r="JX56" s="452">
        <v>71.72</v>
      </c>
      <c r="JY56" s="452">
        <v>93.89</v>
      </c>
      <c r="JZ56" s="452">
        <v>126.06</v>
      </c>
      <c r="KA56" s="452">
        <v>120.26</v>
      </c>
      <c r="KB56" s="452">
        <v>82.35</v>
      </c>
      <c r="KC56" s="452">
        <v>45.59</v>
      </c>
      <c r="KD56" s="452">
        <v>43.91</v>
      </c>
      <c r="KE56" s="452">
        <v>30.44</v>
      </c>
      <c r="KF56" s="452">
        <v>87.27</v>
      </c>
      <c r="KG56" s="452">
        <v>90.64</v>
      </c>
      <c r="KH56" s="452">
        <v>126.06</v>
      </c>
      <c r="KI56" s="452">
        <v>81.02</v>
      </c>
      <c r="KJ56" s="452">
        <v>71.72</v>
      </c>
      <c r="KK56" s="452">
        <v>93.89</v>
      </c>
      <c r="KL56" s="452">
        <v>126.06</v>
      </c>
      <c r="KM56" s="452">
        <v>120.26</v>
      </c>
      <c r="KN56" s="452">
        <v>82.35</v>
      </c>
      <c r="KO56" s="452">
        <v>45.59</v>
      </c>
      <c r="KP56" s="452">
        <v>43.91</v>
      </c>
      <c r="KQ56" s="452">
        <v>30.44</v>
      </c>
      <c r="KR56" s="452">
        <v>87.27</v>
      </c>
      <c r="KS56" s="452">
        <v>90.64</v>
      </c>
      <c r="KT56" s="452">
        <v>126.06</v>
      </c>
      <c r="KU56" s="452">
        <v>81.02</v>
      </c>
      <c r="KV56" s="452">
        <v>71.72</v>
      </c>
      <c r="KW56" s="452">
        <v>93.89</v>
      </c>
      <c r="KX56" s="452">
        <v>126.06</v>
      </c>
      <c r="KY56" s="452">
        <v>120.26</v>
      </c>
      <c r="KZ56" s="452">
        <v>82.35</v>
      </c>
      <c r="LA56" s="452">
        <v>45.59</v>
      </c>
      <c r="LB56" s="452">
        <v>43.91</v>
      </c>
      <c r="LC56" s="452">
        <v>30.44</v>
      </c>
      <c r="LD56" s="452">
        <v>87.27</v>
      </c>
      <c r="LE56" s="452">
        <v>90.64</v>
      </c>
      <c r="LF56" s="452">
        <v>126.06</v>
      </c>
      <c r="LG56" s="452">
        <v>81.02</v>
      </c>
      <c r="LH56" s="452">
        <v>71.72</v>
      </c>
      <c r="LI56" s="452">
        <v>93.89</v>
      </c>
      <c r="LJ56" s="452">
        <v>126.06</v>
      </c>
      <c r="LK56" s="452">
        <v>120.26</v>
      </c>
      <c r="LL56" s="452">
        <v>82.35</v>
      </c>
      <c r="LM56" s="452">
        <v>45.59</v>
      </c>
      <c r="LN56" s="452">
        <v>43.91</v>
      </c>
      <c r="LO56" s="452">
        <v>30.44</v>
      </c>
      <c r="LP56" s="452">
        <v>87.27</v>
      </c>
      <c r="LQ56" s="452">
        <v>90.64</v>
      </c>
      <c r="LR56" s="452">
        <v>126.06</v>
      </c>
      <c r="LS56" s="452">
        <v>81.02</v>
      </c>
      <c r="LT56" s="452">
        <v>71.72</v>
      </c>
      <c r="LU56" s="452">
        <v>93.89</v>
      </c>
      <c r="LV56" s="452">
        <v>126.06</v>
      </c>
      <c r="LW56" s="452">
        <v>120.26</v>
      </c>
      <c r="LX56" s="452">
        <v>82.35</v>
      </c>
      <c r="LY56" s="452">
        <v>45.59</v>
      </c>
      <c r="LZ56" s="452">
        <v>43.91</v>
      </c>
      <c r="MA56" s="452">
        <v>30.44</v>
      </c>
      <c r="MB56" s="452">
        <v>87.27</v>
      </c>
      <c r="MC56" s="452">
        <v>90.64</v>
      </c>
      <c r="MD56" s="452">
        <v>126.06</v>
      </c>
      <c r="ME56" s="452">
        <v>81.02</v>
      </c>
      <c r="MF56" s="452">
        <v>71.72</v>
      </c>
      <c r="MG56" s="452">
        <v>93.89</v>
      </c>
      <c r="MH56" s="452">
        <v>126.06</v>
      </c>
      <c r="MI56" s="452">
        <v>120.26</v>
      </c>
      <c r="MJ56" s="452">
        <v>82.35</v>
      </c>
      <c r="MK56" s="452">
        <v>45.59</v>
      </c>
      <c r="ML56" s="452">
        <v>43.91</v>
      </c>
      <c r="MM56" s="452">
        <v>30.44</v>
      </c>
      <c r="MN56" s="452">
        <v>87.27</v>
      </c>
      <c r="MO56" s="452">
        <v>90.64</v>
      </c>
      <c r="MP56" s="452">
        <v>126.06</v>
      </c>
      <c r="MQ56" s="452">
        <v>81.02</v>
      </c>
      <c r="MR56" s="452">
        <v>71.72</v>
      </c>
      <c r="MS56" s="452">
        <v>93.89</v>
      </c>
      <c r="MT56" s="452">
        <v>126.06</v>
      </c>
      <c r="MU56" s="452">
        <v>120.26</v>
      </c>
      <c r="MV56" s="452">
        <v>82.35</v>
      </c>
      <c r="MW56" s="452">
        <v>45.59</v>
      </c>
      <c r="MX56" s="452">
        <v>43.91</v>
      </c>
      <c r="MY56" s="452">
        <v>30.44</v>
      </c>
      <c r="MZ56" s="452">
        <v>87.27</v>
      </c>
      <c r="NA56" s="452">
        <v>90.64</v>
      </c>
      <c r="NB56" s="452">
        <v>126.06</v>
      </c>
      <c r="NC56" s="452">
        <v>81.02</v>
      </c>
      <c r="ND56" s="452">
        <v>71.72</v>
      </c>
      <c r="NE56" s="452">
        <v>93.89</v>
      </c>
      <c r="NF56" s="452">
        <v>126.06</v>
      </c>
      <c r="NG56" s="452">
        <v>120.26</v>
      </c>
      <c r="NH56" s="452">
        <v>82.35</v>
      </c>
      <c r="NI56" s="452">
        <v>45.59</v>
      </c>
      <c r="NJ56" s="452">
        <v>43.91</v>
      </c>
      <c r="NK56" s="452">
        <v>30.44</v>
      </c>
      <c r="NL56" s="452">
        <v>87.27</v>
      </c>
      <c r="NM56" s="452">
        <v>90.64</v>
      </c>
      <c r="NN56" s="452">
        <v>126.06</v>
      </c>
      <c r="NO56" s="452">
        <v>81.02</v>
      </c>
      <c r="NP56" s="452">
        <v>71.72</v>
      </c>
      <c r="NQ56" s="452">
        <v>93.89</v>
      </c>
      <c r="NR56" s="452">
        <v>126.06</v>
      </c>
      <c r="NS56" s="452">
        <v>120.26</v>
      </c>
      <c r="NT56" s="452">
        <v>82.35</v>
      </c>
      <c r="NU56" s="452">
        <v>45.59</v>
      </c>
      <c r="NV56" s="452">
        <v>43.91</v>
      </c>
      <c r="NW56" s="452">
        <v>30.44</v>
      </c>
      <c r="NX56" s="452">
        <v>87.27</v>
      </c>
      <c r="NY56" s="452">
        <v>90.64</v>
      </c>
      <c r="NZ56" s="452">
        <v>126.06</v>
      </c>
      <c r="OA56" s="452">
        <v>81.02</v>
      </c>
      <c r="OB56" s="452">
        <v>71.72</v>
      </c>
    </row>
    <row r="57" spans="1:392" x14ac:dyDescent="0.25">
      <c r="A57" s="436">
        <v>139</v>
      </c>
      <c r="B57" s="436" t="s">
        <v>698</v>
      </c>
      <c r="C57" s="437">
        <v>1</v>
      </c>
      <c r="D57" s="438">
        <v>0</v>
      </c>
      <c r="E57" s="439"/>
      <c r="F57" s="438"/>
      <c r="G57" s="438"/>
      <c r="H57" s="438"/>
      <c r="I57" s="437">
        <v>140.10000000000002</v>
      </c>
      <c r="J57" s="440"/>
      <c r="K57" s="438"/>
      <c r="L57" s="438"/>
      <c r="M57" s="436"/>
      <c r="N57" s="441" t="s">
        <v>391</v>
      </c>
      <c r="O57" s="438"/>
      <c r="AE57" s="449">
        <f t="shared" si="3"/>
        <v>41.58</v>
      </c>
      <c r="AF57" s="450">
        <f t="shared" si="4"/>
        <v>103.03250000000007</v>
      </c>
      <c r="AG57" s="452">
        <v>137.37</v>
      </c>
      <c r="AH57" s="452">
        <v>137.37</v>
      </c>
      <c r="AI57" s="452">
        <v>87.89</v>
      </c>
      <c r="AJ57" s="452">
        <v>81.31</v>
      </c>
      <c r="AK57" s="452">
        <v>74.88</v>
      </c>
      <c r="AL57" s="452">
        <v>55.12</v>
      </c>
      <c r="AM57" s="452">
        <v>48.14</v>
      </c>
      <c r="AN57" s="452">
        <v>41.58</v>
      </c>
      <c r="AO57" s="452">
        <v>44.04</v>
      </c>
      <c r="AP57" s="452">
        <v>49.35</v>
      </c>
      <c r="AQ57" s="452">
        <v>82.04</v>
      </c>
      <c r="AR57" s="452">
        <v>121.25</v>
      </c>
      <c r="AS57" s="452">
        <v>137.37</v>
      </c>
      <c r="AT57" s="452">
        <v>137.37</v>
      </c>
      <c r="AU57" s="452">
        <v>87.89</v>
      </c>
      <c r="AV57" s="452">
        <v>81.31</v>
      </c>
      <c r="AW57" s="452">
        <v>74.88</v>
      </c>
      <c r="AX57" s="452">
        <v>55.12</v>
      </c>
      <c r="AY57" s="452">
        <v>48.14</v>
      </c>
      <c r="AZ57" s="452">
        <v>41.58</v>
      </c>
      <c r="BA57" s="452">
        <v>44.04</v>
      </c>
      <c r="BB57" s="452">
        <v>49.35</v>
      </c>
      <c r="BC57" s="452">
        <v>82.04</v>
      </c>
      <c r="BD57" s="452">
        <v>121.25</v>
      </c>
      <c r="BE57" s="452">
        <v>137.37</v>
      </c>
      <c r="BF57" s="452">
        <v>137.37</v>
      </c>
      <c r="BG57" s="452">
        <v>87.89</v>
      </c>
      <c r="BH57" s="452">
        <v>81.31</v>
      </c>
      <c r="BI57" s="452">
        <v>74.88</v>
      </c>
      <c r="BJ57" s="452">
        <v>55.12</v>
      </c>
      <c r="BK57" s="452">
        <v>48.14</v>
      </c>
      <c r="BL57" s="452">
        <v>41.58</v>
      </c>
      <c r="BM57" s="452">
        <v>44.04</v>
      </c>
      <c r="BN57" s="452">
        <v>49.35</v>
      </c>
      <c r="BO57" s="452">
        <v>82.04</v>
      </c>
      <c r="BP57" s="452">
        <v>121.25</v>
      </c>
      <c r="BQ57" s="452">
        <v>137.37</v>
      </c>
      <c r="BR57" s="452">
        <v>137.37</v>
      </c>
      <c r="BS57" s="452">
        <v>87.89</v>
      </c>
      <c r="BT57" s="452">
        <v>81.31</v>
      </c>
      <c r="BU57" s="452">
        <v>74.88</v>
      </c>
      <c r="BV57" s="452">
        <v>55.12</v>
      </c>
      <c r="BW57" s="452">
        <v>48.14</v>
      </c>
      <c r="BX57" s="452">
        <v>41.58</v>
      </c>
      <c r="BY57" s="452">
        <v>44.04</v>
      </c>
      <c r="BZ57" s="452">
        <v>49.35</v>
      </c>
      <c r="CA57" s="452">
        <v>82.04</v>
      </c>
      <c r="CB57" s="452">
        <v>121.25</v>
      </c>
      <c r="CC57" s="452">
        <v>137.37</v>
      </c>
      <c r="CD57" s="452">
        <v>137.37</v>
      </c>
      <c r="CE57" s="452">
        <v>87.89</v>
      </c>
      <c r="CF57" s="452">
        <v>81.31</v>
      </c>
      <c r="CG57" s="452">
        <v>74.88</v>
      </c>
      <c r="CH57" s="452">
        <v>55.12</v>
      </c>
      <c r="CI57" s="452">
        <v>48.14</v>
      </c>
      <c r="CJ57" s="452">
        <v>41.58</v>
      </c>
      <c r="CK57" s="452">
        <v>44.04</v>
      </c>
      <c r="CL57" s="452">
        <v>49.35</v>
      </c>
      <c r="CM57" s="452">
        <v>82.04</v>
      </c>
      <c r="CN57" s="452">
        <v>121.25</v>
      </c>
      <c r="CO57" s="452">
        <v>137.37</v>
      </c>
      <c r="CP57" s="452">
        <v>137.37</v>
      </c>
      <c r="CQ57" s="452">
        <v>87.89</v>
      </c>
      <c r="CR57" s="452">
        <v>81.31</v>
      </c>
      <c r="CS57" s="452">
        <v>74.88</v>
      </c>
      <c r="CT57" s="452">
        <v>55.12</v>
      </c>
      <c r="CU57" s="452">
        <v>48.14</v>
      </c>
      <c r="CV57" s="452">
        <v>41.58</v>
      </c>
      <c r="CW57" s="452">
        <v>44.04</v>
      </c>
      <c r="CX57" s="452">
        <v>49.35</v>
      </c>
      <c r="CY57" s="452">
        <v>82.04</v>
      </c>
      <c r="CZ57" s="452">
        <v>121.25</v>
      </c>
      <c r="DA57" s="452">
        <v>137.37</v>
      </c>
      <c r="DB57" s="452">
        <v>137.37</v>
      </c>
      <c r="DC57" s="452">
        <v>87.89</v>
      </c>
      <c r="DD57" s="452">
        <v>81.31</v>
      </c>
      <c r="DE57" s="452">
        <v>74.88</v>
      </c>
      <c r="DF57" s="452">
        <v>55.12</v>
      </c>
      <c r="DG57" s="452">
        <v>48.14</v>
      </c>
      <c r="DH57" s="452">
        <v>41.58</v>
      </c>
      <c r="DI57" s="452">
        <v>44.04</v>
      </c>
      <c r="DJ57" s="452">
        <v>49.35</v>
      </c>
      <c r="DK57" s="452">
        <v>82.04</v>
      </c>
      <c r="DL57" s="452">
        <v>121.25</v>
      </c>
      <c r="DM57" s="452">
        <v>137.37</v>
      </c>
      <c r="DN57" s="452">
        <v>137.37</v>
      </c>
      <c r="DO57" s="452">
        <v>87.89</v>
      </c>
      <c r="DP57" s="452">
        <v>81.31</v>
      </c>
      <c r="DQ57" s="452">
        <v>74.88</v>
      </c>
      <c r="DR57" s="452">
        <v>55.12</v>
      </c>
      <c r="DS57" s="452">
        <v>48.14</v>
      </c>
      <c r="DT57" s="452">
        <v>41.58</v>
      </c>
      <c r="DU57" s="452">
        <v>44.04</v>
      </c>
      <c r="DV57" s="452">
        <v>49.35</v>
      </c>
      <c r="DW57" s="452">
        <v>82.04</v>
      </c>
      <c r="DX57" s="452">
        <v>121.25</v>
      </c>
      <c r="DY57" s="452">
        <v>137.37</v>
      </c>
      <c r="DZ57" s="452">
        <v>137.37</v>
      </c>
      <c r="EA57" s="452">
        <v>87.89</v>
      </c>
      <c r="EB57" s="452">
        <v>81.31</v>
      </c>
      <c r="EC57" s="452">
        <v>74.88</v>
      </c>
      <c r="ED57" s="452">
        <v>55.12</v>
      </c>
      <c r="EE57" s="452">
        <v>48.14</v>
      </c>
      <c r="EF57" s="452">
        <v>41.58</v>
      </c>
      <c r="EG57" s="452">
        <v>44.04</v>
      </c>
      <c r="EH57" s="452">
        <v>49.35</v>
      </c>
      <c r="EI57" s="452">
        <v>82.04</v>
      </c>
      <c r="EJ57" s="452">
        <v>121.25</v>
      </c>
      <c r="EK57" s="452">
        <v>137.37</v>
      </c>
      <c r="EL57" s="452">
        <v>137.37</v>
      </c>
      <c r="EM57" s="452">
        <v>87.89</v>
      </c>
      <c r="EN57" s="452">
        <v>81.31</v>
      </c>
      <c r="EO57" s="452">
        <v>74.88</v>
      </c>
      <c r="EP57" s="452">
        <v>55.12</v>
      </c>
      <c r="EQ57" s="452">
        <v>48.14</v>
      </c>
      <c r="ER57" s="452">
        <v>41.58</v>
      </c>
      <c r="ES57" s="452">
        <v>44.04</v>
      </c>
      <c r="ET57" s="452">
        <v>49.35</v>
      </c>
      <c r="EU57" s="452">
        <v>82.04</v>
      </c>
      <c r="EV57" s="452">
        <v>121.25</v>
      </c>
      <c r="EW57" s="452">
        <v>137.37</v>
      </c>
      <c r="EX57" s="452">
        <v>137.37</v>
      </c>
      <c r="EY57" s="452">
        <v>87.89</v>
      </c>
      <c r="EZ57" s="452">
        <v>81.31</v>
      </c>
      <c r="FA57" s="452">
        <v>74.88</v>
      </c>
      <c r="FB57" s="452">
        <v>55.12</v>
      </c>
      <c r="FC57" s="452">
        <v>48.14</v>
      </c>
      <c r="FD57" s="452">
        <v>41.58</v>
      </c>
      <c r="FE57" s="452">
        <v>44.04</v>
      </c>
      <c r="FF57" s="452">
        <v>49.35</v>
      </c>
      <c r="FG57" s="452">
        <v>82.04</v>
      </c>
      <c r="FH57" s="452">
        <v>121.25</v>
      </c>
      <c r="FI57" s="452">
        <v>137.37</v>
      </c>
      <c r="FJ57" s="452">
        <v>137.37</v>
      </c>
      <c r="FK57" s="452">
        <v>87.89</v>
      </c>
      <c r="FL57" s="452">
        <v>81.31</v>
      </c>
      <c r="FM57" s="452">
        <v>74.88</v>
      </c>
      <c r="FN57" s="452">
        <v>55.12</v>
      </c>
      <c r="FO57" s="452">
        <v>48.14</v>
      </c>
      <c r="FP57" s="452">
        <v>41.58</v>
      </c>
      <c r="FQ57" s="452">
        <v>44.04</v>
      </c>
      <c r="FR57" s="452">
        <v>49.35</v>
      </c>
      <c r="FS57" s="452">
        <v>82.04</v>
      </c>
      <c r="FT57" s="452">
        <v>121.25</v>
      </c>
      <c r="FU57" s="452">
        <v>137.37</v>
      </c>
      <c r="FV57" s="452">
        <v>137.37</v>
      </c>
      <c r="FW57" s="452">
        <v>87.89</v>
      </c>
      <c r="FX57" s="452">
        <v>81.31</v>
      </c>
      <c r="FY57" s="452">
        <v>74.88</v>
      </c>
      <c r="FZ57" s="452">
        <v>55.12</v>
      </c>
      <c r="GA57" s="452">
        <v>48.14</v>
      </c>
      <c r="GB57" s="452">
        <v>41.58</v>
      </c>
      <c r="GC57" s="452">
        <v>44.04</v>
      </c>
      <c r="GD57" s="452">
        <v>49.35</v>
      </c>
      <c r="GE57" s="452">
        <v>82.04</v>
      </c>
      <c r="GF57" s="452">
        <v>121.25</v>
      </c>
      <c r="GG57" s="452">
        <v>137.37</v>
      </c>
      <c r="GH57" s="452">
        <v>137.37</v>
      </c>
      <c r="GI57" s="452">
        <v>87.89</v>
      </c>
      <c r="GJ57" s="452">
        <v>81.31</v>
      </c>
      <c r="GK57" s="452">
        <v>74.88</v>
      </c>
      <c r="GL57" s="452">
        <v>55.12</v>
      </c>
      <c r="GM57" s="452">
        <v>48.14</v>
      </c>
      <c r="GN57" s="452">
        <v>41.58</v>
      </c>
      <c r="GO57" s="452">
        <v>44.04</v>
      </c>
      <c r="GP57" s="452">
        <v>49.35</v>
      </c>
      <c r="GQ57" s="452">
        <v>82.04</v>
      </c>
      <c r="GR57" s="452">
        <v>121.25</v>
      </c>
      <c r="GS57" s="452">
        <v>137.37</v>
      </c>
      <c r="GT57" s="452">
        <v>137.37</v>
      </c>
      <c r="GU57" s="452">
        <v>87.89</v>
      </c>
      <c r="GV57" s="452">
        <v>81.31</v>
      </c>
      <c r="GW57" s="452">
        <v>74.88</v>
      </c>
      <c r="GX57" s="452">
        <v>55.12</v>
      </c>
      <c r="GY57" s="452">
        <v>48.14</v>
      </c>
      <c r="GZ57" s="452">
        <v>41.58</v>
      </c>
      <c r="HA57" s="452">
        <v>44.04</v>
      </c>
      <c r="HB57" s="452">
        <v>49.35</v>
      </c>
      <c r="HC57" s="452">
        <v>82.04</v>
      </c>
      <c r="HD57" s="452">
        <v>121.25</v>
      </c>
      <c r="HE57" s="452">
        <v>107.18</v>
      </c>
      <c r="HF57" s="452">
        <v>162.74</v>
      </c>
      <c r="HG57" s="452">
        <v>169.83</v>
      </c>
      <c r="HH57" s="452">
        <v>125.38</v>
      </c>
      <c r="HI57" s="452">
        <v>66.34</v>
      </c>
      <c r="HJ57" s="452">
        <v>69.709999999999994</v>
      </c>
      <c r="HK57" s="452">
        <v>48.39</v>
      </c>
      <c r="HL57" s="452">
        <v>166.07</v>
      </c>
      <c r="HM57" s="452">
        <v>147.53</v>
      </c>
      <c r="HN57" s="452">
        <v>236.29</v>
      </c>
      <c r="HO57" s="452">
        <v>121.19</v>
      </c>
      <c r="HP57" s="452">
        <v>91.79</v>
      </c>
      <c r="HQ57" s="452">
        <v>107.18</v>
      </c>
      <c r="HR57" s="452">
        <v>162.74</v>
      </c>
      <c r="HS57" s="452">
        <v>169.83</v>
      </c>
      <c r="HT57" s="452">
        <v>125.38</v>
      </c>
      <c r="HU57" s="452">
        <v>66.34</v>
      </c>
      <c r="HV57" s="452">
        <v>69.709999999999994</v>
      </c>
      <c r="HW57" s="452">
        <v>48.39</v>
      </c>
      <c r="HX57" s="452">
        <v>166.07</v>
      </c>
      <c r="HY57" s="452">
        <v>147.53</v>
      </c>
      <c r="HZ57" s="452">
        <v>236.29</v>
      </c>
      <c r="IA57" s="452">
        <v>121.19</v>
      </c>
      <c r="IB57" s="452">
        <v>91.79</v>
      </c>
      <c r="IC57" s="452">
        <v>107.18</v>
      </c>
      <c r="ID57" s="452">
        <v>162.74</v>
      </c>
      <c r="IE57" s="452">
        <v>169.83</v>
      </c>
      <c r="IF57" s="452">
        <v>125.38</v>
      </c>
      <c r="IG57" s="452">
        <v>66.34</v>
      </c>
      <c r="IH57" s="452">
        <v>69.709999999999994</v>
      </c>
      <c r="II57" s="452">
        <v>48.39</v>
      </c>
      <c r="IJ57" s="452">
        <v>166.07</v>
      </c>
      <c r="IK57" s="452">
        <v>147.53</v>
      </c>
      <c r="IL57" s="452">
        <v>236.29</v>
      </c>
      <c r="IM57" s="452">
        <v>121.19</v>
      </c>
      <c r="IN57" s="452">
        <v>91.79</v>
      </c>
      <c r="IO57" s="452">
        <v>107.18</v>
      </c>
      <c r="IP57" s="452">
        <v>162.74</v>
      </c>
      <c r="IQ57" s="452">
        <v>169.83</v>
      </c>
      <c r="IR57" s="452">
        <v>125.38</v>
      </c>
      <c r="IS57" s="452">
        <v>66.34</v>
      </c>
      <c r="IT57" s="452">
        <v>69.709999999999994</v>
      </c>
      <c r="IU57" s="452">
        <v>48.39</v>
      </c>
      <c r="IV57" s="452">
        <v>166.07</v>
      </c>
      <c r="IW57" s="452">
        <v>147.53</v>
      </c>
      <c r="IX57" s="452">
        <v>236.29</v>
      </c>
      <c r="IY57" s="452">
        <v>121.19</v>
      </c>
      <c r="IZ57" s="452">
        <v>91.79</v>
      </c>
      <c r="JA57" s="452">
        <v>107.18</v>
      </c>
      <c r="JB57" s="452">
        <v>162.74</v>
      </c>
      <c r="JC57" s="452">
        <v>169.83</v>
      </c>
      <c r="JD57" s="452">
        <v>125.38</v>
      </c>
      <c r="JE57" s="452">
        <v>66.34</v>
      </c>
      <c r="JF57" s="452">
        <v>69.709999999999994</v>
      </c>
      <c r="JG57" s="452">
        <v>48.39</v>
      </c>
      <c r="JH57" s="452">
        <v>166.07</v>
      </c>
      <c r="JI57" s="452">
        <v>147.53</v>
      </c>
      <c r="JJ57" s="452">
        <v>236.29</v>
      </c>
      <c r="JK57" s="452">
        <v>121.19</v>
      </c>
      <c r="JL57" s="452">
        <v>91.79</v>
      </c>
      <c r="JM57" s="452">
        <v>107.18</v>
      </c>
      <c r="JN57" s="452">
        <v>162.74</v>
      </c>
      <c r="JO57" s="452">
        <v>169.83</v>
      </c>
      <c r="JP57" s="452">
        <v>125.38</v>
      </c>
      <c r="JQ57" s="452">
        <v>66.34</v>
      </c>
      <c r="JR57" s="452">
        <v>69.709999999999994</v>
      </c>
      <c r="JS57" s="452">
        <v>48.39</v>
      </c>
      <c r="JT57" s="452">
        <v>166.07</v>
      </c>
      <c r="JU57" s="452">
        <v>147.53</v>
      </c>
      <c r="JV57" s="452">
        <v>236.29</v>
      </c>
      <c r="JW57" s="452">
        <v>121.19</v>
      </c>
      <c r="JX57" s="452">
        <v>91.79</v>
      </c>
      <c r="JY57" s="452">
        <v>107.18</v>
      </c>
      <c r="JZ57" s="452">
        <v>162.74</v>
      </c>
      <c r="KA57" s="452">
        <v>169.83</v>
      </c>
      <c r="KB57" s="452">
        <v>125.38</v>
      </c>
      <c r="KC57" s="452">
        <v>66.34</v>
      </c>
      <c r="KD57" s="452">
        <v>69.709999999999994</v>
      </c>
      <c r="KE57" s="452">
        <v>48.39</v>
      </c>
      <c r="KF57" s="452">
        <v>166.07</v>
      </c>
      <c r="KG57" s="452">
        <v>147.53</v>
      </c>
      <c r="KH57" s="452">
        <v>236.29</v>
      </c>
      <c r="KI57" s="452">
        <v>121.19</v>
      </c>
      <c r="KJ57" s="452">
        <v>91.79</v>
      </c>
      <c r="KK57" s="452">
        <v>107.18</v>
      </c>
      <c r="KL57" s="452">
        <v>162.74</v>
      </c>
      <c r="KM57" s="452">
        <v>169.83</v>
      </c>
      <c r="KN57" s="452">
        <v>125.38</v>
      </c>
      <c r="KO57" s="452">
        <v>66.34</v>
      </c>
      <c r="KP57" s="452">
        <v>69.709999999999994</v>
      </c>
      <c r="KQ57" s="452">
        <v>48.39</v>
      </c>
      <c r="KR57" s="452">
        <v>166.07</v>
      </c>
      <c r="KS57" s="452">
        <v>147.53</v>
      </c>
      <c r="KT57" s="452">
        <v>236.29</v>
      </c>
      <c r="KU57" s="452">
        <v>121.19</v>
      </c>
      <c r="KV57" s="452">
        <v>91.79</v>
      </c>
      <c r="KW57" s="452">
        <v>107.18</v>
      </c>
      <c r="KX57" s="452">
        <v>162.74</v>
      </c>
      <c r="KY57" s="452">
        <v>169.83</v>
      </c>
      <c r="KZ57" s="452">
        <v>125.38</v>
      </c>
      <c r="LA57" s="452">
        <v>66.34</v>
      </c>
      <c r="LB57" s="452">
        <v>69.709999999999994</v>
      </c>
      <c r="LC57" s="452">
        <v>48.39</v>
      </c>
      <c r="LD57" s="452">
        <v>166.07</v>
      </c>
      <c r="LE57" s="452">
        <v>147.53</v>
      </c>
      <c r="LF57" s="452">
        <v>236.29</v>
      </c>
      <c r="LG57" s="452">
        <v>121.19</v>
      </c>
      <c r="LH57" s="452">
        <v>91.79</v>
      </c>
      <c r="LI57" s="452">
        <v>107.18</v>
      </c>
      <c r="LJ57" s="452">
        <v>162.74</v>
      </c>
      <c r="LK57" s="452">
        <v>169.83</v>
      </c>
      <c r="LL57" s="452">
        <v>125.38</v>
      </c>
      <c r="LM57" s="452">
        <v>66.34</v>
      </c>
      <c r="LN57" s="452">
        <v>69.709999999999994</v>
      </c>
      <c r="LO57" s="452">
        <v>48.39</v>
      </c>
      <c r="LP57" s="452">
        <v>166.07</v>
      </c>
      <c r="LQ57" s="452">
        <v>147.53</v>
      </c>
      <c r="LR57" s="452">
        <v>236.29</v>
      </c>
      <c r="LS57" s="452">
        <v>121.19</v>
      </c>
      <c r="LT57" s="452">
        <v>91.79</v>
      </c>
      <c r="LU57" s="452">
        <v>107.18</v>
      </c>
      <c r="LV57" s="452">
        <v>162.74</v>
      </c>
      <c r="LW57" s="452">
        <v>169.83</v>
      </c>
      <c r="LX57" s="452">
        <v>125.38</v>
      </c>
      <c r="LY57" s="452">
        <v>66.34</v>
      </c>
      <c r="LZ57" s="452">
        <v>69.709999999999994</v>
      </c>
      <c r="MA57" s="452">
        <v>48.39</v>
      </c>
      <c r="MB57" s="452">
        <v>166.07</v>
      </c>
      <c r="MC57" s="452">
        <v>147.53</v>
      </c>
      <c r="MD57" s="452">
        <v>236.29</v>
      </c>
      <c r="ME57" s="452">
        <v>121.19</v>
      </c>
      <c r="MF57" s="452">
        <v>91.79</v>
      </c>
      <c r="MG57" s="452">
        <v>107.18</v>
      </c>
      <c r="MH57" s="452">
        <v>162.74</v>
      </c>
      <c r="MI57" s="452">
        <v>169.83</v>
      </c>
      <c r="MJ57" s="452">
        <v>125.38</v>
      </c>
      <c r="MK57" s="452">
        <v>66.34</v>
      </c>
      <c r="ML57" s="452">
        <v>69.709999999999994</v>
      </c>
      <c r="MM57" s="452">
        <v>48.39</v>
      </c>
      <c r="MN57" s="452">
        <v>166.07</v>
      </c>
      <c r="MO57" s="452">
        <v>147.53</v>
      </c>
      <c r="MP57" s="452">
        <v>236.29</v>
      </c>
      <c r="MQ57" s="452">
        <v>121.19</v>
      </c>
      <c r="MR57" s="452">
        <v>91.79</v>
      </c>
      <c r="MS57" s="452">
        <v>107.18</v>
      </c>
      <c r="MT57" s="452">
        <v>162.74</v>
      </c>
      <c r="MU57" s="452">
        <v>169.83</v>
      </c>
      <c r="MV57" s="452">
        <v>125.38</v>
      </c>
      <c r="MW57" s="452">
        <v>66.34</v>
      </c>
      <c r="MX57" s="452">
        <v>69.709999999999994</v>
      </c>
      <c r="MY57" s="452">
        <v>48.39</v>
      </c>
      <c r="MZ57" s="452">
        <v>166.07</v>
      </c>
      <c r="NA57" s="452">
        <v>147.53</v>
      </c>
      <c r="NB57" s="452">
        <v>236.29</v>
      </c>
      <c r="NC57" s="452">
        <v>121.19</v>
      </c>
      <c r="ND57" s="452">
        <v>91.79</v>
      </c>
      <c r="NE57" s="452">
        <v>107.18</v>
      </c>
      <c r="NF57" s="452">
        <v>162.74</v>
      </c>
      <c r="NG57" s="452">
        <v>169.83</v>
      </c>
      <c r="NH57" s="452">
        <v>125.38</v>
      </c>
      <c r="NI57" s="452">
        <v>66.34</v>
      </c>
      <c r="NJ57" s="452">
        <v>69.709999999999994</v>
      </c>
      <c r="NK57" s="452">
        <v>48.39</v>
      </c>
      <c r="NL57" s="452">
        <v>166.07</v>
      </c>
      <c r="NM57" s="452">
        <v>147.53</v>
      </c>
      <c r="NN57" s="452">
        <v>236.29</v>
      </c>
      <c r="NO57" s="452">
        <v>121.19</v>
      </c>
      <c r="NP57" s="452">
        <v>91.79</v>
      </c>
      <c r="NQ57" s="452">
        <v>107.18</v>
      </c>
      <c r="NR57" s="452">
        <v>162.74</v>
      </c>
      <c r="NS57" s="452">
        <v>169.83</v>
      </c>
      <c r="NT57" s="452">
        <v>125.38</v>
      </c>
      <c r="NU57" s="452">
        <v>66.34</v>
      </c>
      <c r="NV57" s="452">
        <v>69.709999999999994</v>
      </c>
      <c r="NW57" s="452">
        <v>48.39</v>
      </c>
      <c r="NX57" s="452">
        <v>166.07</v>
      </c>
      <c r="NY57" s="452">
        <v>147.53</v>
      </c>
      <c r="NZ57" s="452">
        <v>236.29</v>
      </c>
      <c r="OA57" s="452">
        <v>121.19</v>
      </c>
      <c r="OB57" s="452">
        <v>91.79</v>
      </c>
    </row>
    <row r="58" spans="1:392" x14ac:dyDescent="0.25">
      <c r="A58" s="436">
        <v>141</v>
      </c>
      <c r="B58" s="436" t="s">
        <v>699</v>
      </c>
      <c r="C58" s="437">
        <v>1</v>
      </c>
      <c r="D58" s="438">
        <v>0</v>
      </c>
      <c r="E58" s="439"/>
      <c r="F58" s="438"/>
      <c r="G58" s="438"/>
      <c r="H58" s="438"/>
      <c r="I58" s="437">
        <v>140</v>
      </c>
      <c r="J58" s="440"/>
      <c r="K58" s="438"/>
      <c r="L58" s="438"/>
      <c r="M58" s="436"/>
      <c r="N58" s="441" t="s">
        <v>391</v>
      </c>
      <c r="O58" s="438"/>
      <c r="AE58" s="449">
        <f t="shared" si="3"/>
        <v>46.99</v>
      </c>
      <c r="AF58" s="450">
        <f t="shared" si="4"/>
        <v>132.08166666666631</v>
      </c>
      <c r="AG58" s="452">
        <v>131.81</v>
      </c>
      <c r="AH58" s="452">
        <v>129.02000000000001</v>
      </c>
      <c r="AI58" s="452">
        <v>119.19</v>
      </c>
      <c r="AJ58" s="452">
        <v>107.07</v>
      </c>
      <c r="AK58" s="452">
        <v>95.95</v>
      </c>
      <c r="AL58" s="452">
        <v>68.709999999999994</v>
      </c>
      <c r="AM58" s="452">
        <v>58.26</v>
      </c>
      <c r="AN58" s="452">
        <v>48.76</v>
      </c>
      <c r="AO58" s="452">
        <v>46.99</v>
      </c>
      <c r="AP58" s="452">
        <v>56.9</v>
      </c>
      <c r="AQ58" s="452">
        <v>109.86</v>
      </c>
      <c r="AR58" s="452">
        <v>135.19</v>
      </c>
      <c r="AS58" s="452">
        <v>131.81</v>
      </c>
      <c r="AT58" s="452">
        <v>129.02000000000001</v>
      </c>
      <c r="AU58" s="452">
        <v>119.19</v>
      </c>
      <c r="AV58" s="452">
        <v>107.07</v>
      </c>
      <c r="AW58" s="452">
        <v>95.95</v>
      </c>
      <c r="AX58" s="452">
        <v>68.709999999999994</v>
      </c>
      <c r="AY58" s="452">
        <v>58.26</v>
      </c>
      <c r="AZ58" s="452">
        <v>48.76</v>
      </c>
      <c r="BA58" s="452">
        <v>46.99</v>
      </c>
      <c r="BB58" s="452">
        <v>56.9</v>
      </c>
      <c r="BC58" s="452">
        <v>109.86</v>
      </c>
      <c r="BD58" s="452">
        <v>135.19</v>
      </c>
      <c r="BE58" s="452">
        <v>131.81</v>
      </c>
      <c r="BF58" s="452">
        <v>129.02000000000001</v>
      </c>
      <c r="BG58" s="452">
        <v>119.19</v>
      </c>
      <c r="BH58" s="452">
        <v>107.07</v>
      </c>
      <c r="BI58" s="452">
        <v>95.95</v>
      </c>
      <c r="BJ58" s="452">
        <v>68.709999999999994</v>
      </c>
      <c r="BK58" s="452">
        <v>58.26</v>
      </c>
      <c r="BL58" s="452">
        <v>48.76</v>
      </c>
      <c r="BM58" s="452">
        <v>46.99</v>
      </c>
      <c r="BN58" s="452">
        <v>56.9</v>
      </c>
      <c r="BO58" s="452">
        <v>109.86</v>
      </c>
      <c r="BP58" s="452">
        <v>135.19</v>
      </c>
      <c r="BQ58" s="452">
        <v>131.81</v>
      </c>
      <c r="BR58" s="452">
        <v>129.02000000000001</v>
      </c>
      <c r="BS58" s="452">
        <v>119.19</v>
      </c>
      <c r="BT58" s="452">
        <v>107.07</v>
      </c>
      <c r="BU58" s="452">
        <v>95.95</v>
      </c>
      <c r="BV58" s="452">
        <v>68.709999999999994</v>
      </c>
      <c r="BW58" s="452">
        <v>58.26</v>
      </c>
      <c r="BX58" s="452">
        <v>48.76</v>
      </c>
      <c r="BY58" s="452">
        <v>46.99</v>
      </c>
      <c r="BZ58" s="452">
        <v>56.9</v>
      </c>
      <c r="CA58" s="452">
        <v>109.86</v>
      </c>
      <c r="CB58" s="452">
        <v>135.19</v>
      </c>
      <c r="CC58" s="452">
        <v>131.81</v>
      </c>
      <c r="CD58" s="452">
        <v>129.02000000000001</v>
      </c>
      <c r="CE58" s="452">
        <v>119.19</v>
      </c>
      <c r="CF58" s="452">
        <v>107.07</v>
      </c>
      <c r="CG58" s="452">
        <v>95.95</v>
      </c>
      <c r="CH58" s="452">
        <v>68.709999999999994</v>
      </c>
      <c r="CI58" s="452">
        <v>58.26</v>
      </c>
      <c r="CJ58" s="452">
        <v>48.76</v>
      </c>
      <c r="CK58" s="452">
        <v>46.99</v>
      </c>
      <c r="CL58" s="452">
        <v>56.9</v>
      </c>
      <c r="CM58" s="452">
        <v>109.86</v>
      </c>
      <c r="CN58" s="452">
        <v>135.19</v>
      </c>
      <c r="CO58" s="452">
        <v>131.81</v>
      </c>
      <c r="CP58" s="452">
        <v>129.02000000000001</v>
      </c>
      <c r="CQ58" s="452">
        <v>119.19</v>
      </c>
      <c r="CR58" s="452">
        <v>107.07</v>
      </c>
      <c r="CS58" s="452">
        <v>95.95</v>
      </c>
      <c r="CT58" s="452">
        <v>68.709999999999994</v>
      </c>
      <c r="CU58" s="452">
        <v>58.26</v>
      </c>
      <c r="CV58" s="452">
        <v>48.76</v>
      </c>
      <c r="CW58" s="452">
        <v>46.99</v>
      </c>
      <c r="CX58" s="452">
        <v>56.9</v>
      </c>
      <c r="CY58" s="452">
        <v>109.86</v>
      </c>
      <c r="CZ58" s="452">
        <v>135.19</v>
      </c>
      <c r="DA58" s="452">
        <v>131.81</v>
      </c>
      <c r="DB58" s="452">
        <v>129.02000000000001</v>
      </c>
      <c r="DC58" s="452">
        <v>119.19</v>
      </c>
      <c r="DD58" s="452">
        <v>107.07</v>
      </c>
      <c r="DE58" s="452">
        <v>95.95</v>
      </c>
      <c r="DF58" s="452">
        <v>68.709999999999994</v>
      </c>
      <c r="DG58" s="452">
        <v>58.26</v>
      </c>
      <c r="DH58" s="452">
        <v>48.76</v>
      </c>
      <c r="DI58" s="452">
        <v>46.99</v>
      </c>
      <c r="DJ58" s="452">
        <v>56.9</v>
      </c>
      <c r="DK58" s="452">
        <v>109.86</v>
      </c>
      <c r="DL58" s="452">
        <v>135.19</v>
      </c>
      <c r="DM58" s="452">
        <v>131.81</v>
      </c>
      <c r="DN58" s="452">
        <v>129.02000000000001</v>
      </c>
      <c r="DO58" s="452">
        <v>119.19</v>
      </c>
      <c r="DP58" s="452">
        <v>107.07</v>
      </c>
      <c r="DQ58" s="452">
        <v>95.95</v>
      </c>
      <c r="DR58" s="452">
        <v>68.709999999999994</v>
      </c>
      <c r="DS58" s="452">
        <v>58.26</v>
      </c>
      <c r="DT58" s="452">
        <v>48.76</v>
      </c>
      <c r="DU58" s="452">
        <v>46.99</v>
      </c>
      <c r="DV58" s="452">
        <v>56.9</v>
      </c>
      <c r="DW58" s="452">
        <v>109.86</v>
      </c>
      <c r="DX58" s="452">
        <v>135.19</v>
      </c>
      <c r="DY58" s="452">
        <v>131.81</v>
      </c>
      <c r="DZ58" s="452">
        <v>129.02000000000001</v>
      </c>
      <c r="EA58" s="452">
        <v>119.19</v>
      </c>
      <c r="EB58" s="452">
        <v>107.07</v>
      </c>
      <c r="EC58" s="452">
        <v>95.95</v>
      </c>
      <c r="ED58" s="452">
        <v>68.709999999999994</v>
      </c>
      <c r="EE58" s="452">
        <v>58.26</v>
      </c>
      <c r="EF58" s="452">
        <v>48.76</v>
      </c>
      <c r="EG58" s="452">
        <v>46.99</v>
      </c>
      <c r="EH58" s="452">
        <v>56.9</v>
      </c>
      <c r="EI58" s="452">
        <v>109.86</v>
      </c>
      <c r="EJ58" s="452">
        <v>135.19</v>
      </c>
      <c r="EK58" s="452">
        <v>131.81</v>
      </c>
      <c r="EL58" s="452">
        <v>129.02000000000001</v>
      </c>
      <c r="EM58" s="452">
        <v>119.19</v>
      </c>
      <c r="EN58" s="452">
        <v>107.07</v>
      </c>
      <c r="EO58" s="452">
        <v>95.95</v>
      </c>
      <c r="EP58" s="452">
        <v>68.709999999999994</v>
      </c>
      <c r="EQ58" s="452">
        <v>58.26</v>
      </c>
      <c r="ER58" s="452">
        <v>48.76</v>
      </c>
      <c r="ES58" s="452">
        <v>46.99</v>
      </c>
      <c r="ET58" s="452">
        <v>56.9</v>
      </c>
      <c r="EU58" s="452">
        <v>109.86</v>
      </c>
      <c r="EV58" s="452">
        <v>135.19</v>
      </c>
      <c r="EW58" s="452">
        <v>131.81</v>
      </c>
      <c r="EX58" s="452">
        <v>129.02000000000001</v>
      </c>
      <c r="EY58" s="452">
        <v>119.19</v>
      </c>
      <c r="EZ58" s="452">
        <v>107.07</v>
      </c>
      <c r="FA58" s="452">
        <v>95.95</v>
      </c>
      <c r="FB58" s="452">
        <v>68.709999999999994</v>
      </c>
      <c r="FC58" s="452">
        <v>58.26</v>
      </c>
      <c r="FD58" s="452">
        <v>48.76</v>
      </c>
      <c r="FE58" s="452">
        <v>46.99</v>
      </c>
      <c r="FF58" s="452">
        <v>56.9</v>
      </c>
      <c r="FG58" s="452">
        <v>109.86</v>
      </c>
      <c r="FH58" s="452">
        <v>135.19</v>
      </c>
      <c r="FI58" s="452">
        <v>131.81</v>
      </c>
      <c r="FJ58" s="452">
        <v>129.02000000000001</v>
      </c>
      <c r="FK58" s="452">
        <v>119.19</v>
      </c>
      <c r="FL58" s="452">
        <v>107.07</v>
      </c>
      <c r="FM58" s="452">
        <v>95.95</v>
      </c>
      <c r="FN58" s="452">
        <v>68.709999999999994</v>
      </c>
      <c r="FO58" s="452">
        <v>58.26</v>
      </c>
      <c r="FP58" s="452">
        <v>48.76</v>
      </c>
      <c r="FQ58" s="452">
        <v>46.99</v>
      </c>
      <c r="FR58" s="452">
        <v>56.9</v>
      </c>
      <c r="FS58" s="452">
        <v>109.86</v>
      </c>
      <c r="FT58" s="452">
        <v>135.19</v>
      </c>
      <c r="FU58" s="452">
        <v>131.81</v>
      </c>
      <c r="FV58" s="452">
        <v>129.02000000000001</v>
      </c>
      <c r="FW58" s="452">
        <v>119.19</v>
      </c>
      <c r="FX58" s="452">
        <v>107.07</v>
      </c>
      <c r="FY58" s="452">
        <v>95.95</v>
      </c>
      <c r="FZ58" s="452">
        <v>68.709999999999994</v>
      </c>
      <c r="GA58" s="452">
        <v>58.26</v>
      </c>
      <c r="GB58" s="452">
        <v>48.76</v>
      </c>
      <c r="GC58" s="452">
        <v>46.99</v>
      </c>
      <c r="GD58" s="452">
        <v>56.9</v>
      </c>
      <c r="GE58" s="452">
        <v>109.86</v>
      </c>
      <c r="GF58" s="452">
        <v>135.19</v>
      </c>
      <c r="GG58" s="452">
        <v>131.81</v>
      </c>
      <c r="GH58" s="452">
        <v>129.02000000000001</v>
      </c>
      <c r="GI58" s="452">
        <v>119.19</v>
      </c>
      <c r="GJ58" s="452">
        <v>107.07</v>
      </c>
      <c r="GK58" s="452">
        <v>95.95</v>
      </c>
      <c r="GL58" s="452">
        <v>68.709999999999994</v>
      </c>
      <c r="GM58" s="452">
        <v>58.26</v>
      </c>
      <c r="GN58" s="452">
        <v>48.76</v>
      </c>
      <c r="GO58" s="452">
        <v>46.99</v>
      </c>
      <c r="GP58" s="452">
        <v>56.9</v>
      </c>
      <c r="GQ58" s="452">
        <v>109.86</v>
      </c>
      <c r="GR58" s="452">
        <v>135.19</v>
      </c>
      <c r="GS58" s="452">
        <v>131.81</v>
      </c>
      <c r="GT58" s="452">
        <v>129.02000000000001</v>
      </c>
      <c r="GU58" s="452">
        <v>119.19</v>
      </c>
      <c r="GV58" s="452">
        <v>107.07</v>
      </c>
      <c r="GW58" s="452">
        <v>95.95</v>
      </c>
      <c r="GX58" s="452">
        <v>68.709999999999994</v>
      </c>
      <c r="GY58" s="452">
        <v>58.26</v>
      </c>
      <c r="GZ58" s="452">
        <v>48.76</v>
      </c>
      <c r="HA58" s="452">
        <v>46.99</v>
      </c>
      <c r="HB58" s="452">
        <v>56.9</v>
      </c>
      <c r="HC58" s="452">
        <v>109.86</v>
      </c>
      <c r="HD58" s="452">
        <v>135.19</v>
      </c>
      <c r="HE58" s="452">
        <v>163.09</v>
      </c>
      <c r="HF58" s="452">
        <v>240.31</v>
      </c>
      <c r="HG58" s="452">
        <v>227.44</v>
      </c>
      <c r="HH58" s="452">
        <v>157.1</v>
      </c>
      <c r="HI58" s="452">
        <v>81.34</v>
      </c>
      <c r="HJ58" s="452">
        <v>84.35</v>
      </c>
      <c r="HK58" s="452">
        <v>58.21</v>
      </c>
      <c r="HL58" s="452">
        <v>204.77</v>
      </c>
      <c r="HM58" s="452">
        <v>199.22</v>
      </c>
      <c r="HN58" s="452">
        <v>337.76</v>
      </c>
      <c r="HO58" s="452">
        <v>173.96</v>
      </c>
      <c r="HP58" s="452">
        <v>134.69999999999999</v>
      </c>
      <c r="HQ58" s="452">
        <v>163.09</v>
      </c>
      <c r="HR58" s="452">
        <v>240.31</v>
      </c>
      <c r="HS58" s="452">
        <v>227.44</v>
      </c>
      <c r="HT58" s="452">
        <v>157.1</v>
      </c>
      <c r="HU58" s="452">
        <v>81.34</v>
      </c>
      <c r="HV58" s="452">
        <v>84.35</v>
      </c>
      <c r="HW58" s="452">
        <v>58.21</v>
      </c>
      <c r="HX58" s="452">
        <v>204.77</v>
      </c>
      <c r="HY58" s="452">
        <v>199.22</v>
      </c>
      <c r="HZ58" s="452">
        <v>337.76</v>
      </c>
      <c r="IA58" s="452">
        <v>173.96</v>
      </c>
      <c r="IB58" s="452">
        <v>134.69999999999999</v>
      </c>
      <c r="IC58" s="452">
        <v>163.09</v>
      </c>
      <c r="ID58" s="452">
        <v>240.31</v>
      </c>
      <c r="IE58" s="452">
        <v>227.44</v>
      </c>
      <c r="IF58" s="452">
        <v>157.1</v>
      </c>
      <c r="IG58" s="452">
        <v>81.34</v>
      </c>
      <c r="IH58" s="452">
        <v>84.35</v>
      </c>
      <c r="II58" s="452">
        <v>58.21</v>
      </c>
      <c r="IJ58" s="452">
        <v>204.77</v>
      </c>
      <c r="IK58" s="452">
        <v>199.22</v>
      </c>
      <c r="IL58" s="452">
        <v>337.76</v>
      </c>
      <c r="IM58" s="452">
        <v>173.96</v>
      </c>
      <c r="IN58" s="452">
        <v>134.69999999999999</v>
      </c>
      <c r="IO58" s="452">
        <v>163.09</v>
      </c>
      <c r="IP58" s="452">
        <v>240.31</v>
      </c>
      <c r="IQ58" s="452">
        <v>227.44</v>
      </c>
      <c r="IR58" s="452">
        <v>157.1</v>
      </c>
      <c r="IS58" s="452">
        <v>81.34</v>
      </c>
      <c r="IT58" s="452">
        <v>84.35</v>
      </c>
      <c r="IU58" s="452">
        <v>58.21</v>
      </c>
      <c r="IV58" s="452">
        <v>204.77</v>
      </c>
      <c r="IW58" s="452">
        <v>199.22</v>
      </c>
      <c r="IX58" s="452">
        <v>337.76</v>
      </c>
      <c r="IY58" s="452">
        <v>173.96</v>
      </c>
      <c r="IZ58" s="452">
        <v>134.69999999999999</v>
      </c>
      <c r="JA58" s="452">
        <v>163.09</v>
      </c>
      <c r="JB58" s="452">
        <v>240.31</v>
      </c>
      <c r="JC58" s="452">
        <v>227.44</v>
      </c>
      <c r="JD58" s="452">
        <v>157.1</v>
      </c>
      <c r="JE58" s="452">
        <v>81.34</v>
      </c>
      <c r="JF58" s="452">
        <v>84.35</v>
      </c>
      <c r="JG58" s="452">
        <v>58.21</v>
      </c>
      <c r="JH58" s="452">
        <v>204.77</v>
      </c>
      <c r="JI58" s="452">
        <v>199.22</v>
      </c>
      <c r="JJ58" s="452">
        <v>337.76</v>
      </c>
      <c r="JK58" s="452">
        <v>173.96</v>
      </c>
      <c r="JL58" s="452">
        <v>134.69999999999999</v>
      </c>
      <c r="JM58" s="452">
        <v>163.09</v>
      </c>
      <c r="JN58" s="452">
        <v>240.31</v>
      </c>
      <c r="JO58" s="452">
        <v>227.44</v>
      </c>
      <c r="JP58" s="452">
        <v>157.1</v>
      </c>
      <c r="JQ58" s="452">
        <v>81.34</v>
      </c>
      <c r="JR58" s="452">
        <v>84.35</v>
      </c>
      <c r="JS58" s="452">
        <v>58.21</v>
      </c>
      <c r="JT58" s="452">
        <v>204.77</v>
      </c>
      <c r="JU58" s="452">
        <v>199.22</v>
      </c>
      <c r="JV58" s="452">
        <v>337.76</v>
      </c>
      <c r="JW58" s="452">
        <v>173.96</v>
      </c>
      <c r="JX58" s="452">
        <v>134.69999999999999</v>
      </c>
      <c r="JY58" s="452">
        <v>163.09</v>
      </c>
      <c r="JZ58" s="452">
        <v>240.31</v>
      </c>
      <c r="KA58" s="452">
        <v>227.44</v>
      </c>
      <c r="KB58" s="452">
        <v>157.1</v>
      </c>
      <c r="KC58" s="452">
        <v>81.34</v>
      </c>
      <c r="KD58" s="452">
        <v>84.35</v>
      </c>
      <c r="KE58" s="452">
        <v>58.21</v>
      </c>
      <c r="KF58" s="452">
        <v>204.77</v>
      </c>
      <c r="KG58" s="452">
        <v>199.22</v>
      </c>
      <c r="KH58" s="452">
        <v>337.76</v>
      </c>
      <c r="KI58" s="452">
        <v>173.96</v>
      </c>
      <c r="KJ58" s="452">
        <v>134.69999999999999</v>
      </c>
      <c r="KK58" s="452">
        <v>163.09</v>
      </c>
      <c r="KL58" s="452">
        <v>240.31</v>
      </c>
      <c r="KM58" s="452">
        <v>227.44</v>
      </c>
      <c r="KN58" s="452">
        <v>157.1</v>
      </c>
      <c r="KO58" s="452">
        <v>81.34</v>
      </c>
      <c r="KP58" s="452">
        <v>84.35</v>
      </c>
      <c r="KQ58" s="452">
        <v>58.21</v>
      </c>
      <c r="KR58" s="452">
        <v>204.77</v>
      </c>
      <c r="KS58" s="452">
        <v>199.22</v>
      </c>
      <c r="KT58" s="452">
        <v>337.76</v>
      </c>
      <c r="KU58" s="452">
        <v>173.96</v>
      </c>
      <c r="KV58" s="452">
        <v>134.69999999999999</v>
      </c>
      <c r="KW58" s="452">
        <v>163.09</v>
      </c>
      <c r="KX58" s="452">
        <v>240.31</v>
      </c>
      <c r="KY58" s="452">
        <v>227.44</v>
      </c>
      <c r="KZ58" s="452">
        <v>157.1</v>
      </c>
      <c r="LA58" s="452">
        <v>81.34</v>
      </c>
      <c r="LB58" s="452">
        <v>84.35</v>
      </c>
      <c r="LC58" s="452">
        <v>58.21</v>
      </c>
      <c r="LD58" s="452">
        <v>204.77</v>
      </c>
      <c r="LE58" s="452">
        <v>199.22</v>
      </c>
      <c r="LF58" s="452">
        <v>337.76</v>
      </c>
      <c r="LG58" s="452">
        <v>173.96</v>
      </c>
      <c r="LH58" s="452">
        <v>134.69999999999999</v>
      </c>
      <c r="LI58" s="452">
        <v>163.09</v>
      </c>
      <c r="LJ58" s="452">
        <v>240.31</v>
      </c>
      <c r="LK58" s="452">
        <v>227.44</v>
      </c>
      <c r="LL58" s="452">
        <v>157.1</v>
      </c>
      <c r="LM58" s="452">
        <v>81.34</v>
      </c>
      <c r="LN58" s="452">
        <v>84.35</v>
      </c>
      <c r="LO58" s="452">
        <v>58.21</v>
      </c>
      <c r="LP58" s="452">
        <v>204.77</v>
      </c>
      <c r="LQ58" s="452">
        <v>199.22</v>
      </c>
      <c r="LR58" s="452">
        <v>337.76</v>
      </c>
      <c r="LS58" s="452">
        <v>173.96</v>
      </c>
      <c r="LT58" s="452">
        <v>134.69999999999999</v>
      </c>
      <c r="LU58" s="452">
        <v>163.09</v>
      </c>
      <c r="LV58" s="452">
        <v>240.31</v>
      </c>
      <c r="LW58" s="452">
        <v>227.44</v>
      </c>
      <c r="LX58" s="452">
        <v>157.1</v>
      </c>
      <c r="LY58" s="452">
        <v>81.34</v>
      </c>
      <c r="LZ58" s="452">
        <v>84.35</v>
      </c>
      <c r="MA58" s="452">
        <v>58.21</v>
      </c>
      <c r="MB58" s="452">
        <v>204.77</v>
      </c>
      <c r="MC58" s="452">
        <v>199.22</v>
      </c>
      <c r="MD58" s="452">
        <v>337.76</v>
      </c>
      <c r="ME58" s="452">
        <v>173.96</v>
      </c>
      <c r="MF58" s="452">
        <v>134.69999999999999</v>
      </c>
      <c r="MG58" s="452">
        <v>163.09</v>
      </c>
      <c r="MH58" s="452">
        <v>240.31</v>
      </c>
      <c r="MI58" s="452">
        <v>227.44</v>
      </c>
      <c r="MJ58" s="452">
        <v>157.1</v>
      </c>
      <c r="MK58" s="452">
        <v>81.34</v>
      </c>
      <c r="ML58" s="452">
        <v>84.35</v>
      </c>
      <c r="MM58" s="452">
        <v>58.21</v>
      </c>
      <c r="MN58" s="452">
        <v>204.77</v>
      </c>
      <c r="MO58" s="452">
        <v>199.22</v>
      </c>
      <c r="MP58" s="452">
        <v>337.76</v>
      </c>
      <c r="MQ58" s="452">
        <v>173.96</v>
      </c>
      <c r="MR58" s="452">
        <v>134.69999999999999</v>
      </c>
      <c r="MS58" s="452">
        <v>163.09</v>
      </c>
      <c r="MT58" s="452">
        <v>240.31</v>
      </c>
      <c r="MU58" s="452">
        <v>227.44</v>
      </c>
      <c r="MV58" s="452">
        <v>157.1</v>
      </c>
      <c r="MW58" s="452">
        <v>81.34</v>
      </c>
      <c r="MX58" s="452">
        <v>84.35</v>
      </c>
      <c r="MY58" s="452">
        <v>58.21</v>
      </c>
      <c r="MZ58" s="452">
        <v>204.77</v>
      </c>
      <c r="NA58" s="452">
        <v>199.22</v>
      </c>
      <c r="NB58" s="452">
        <v>337.76</v>
      </c>
      <c r="NC58" s="452">
        <v>173.96</v>
      </c>
      <c r="ND58" s="452">
        <v>134.69999999999999</v>
      </c>
      <c r="NE58" s="452">
        <v>163.09</v>
      </c>
      <c r="NF58" s="452">
        <v>240.31</v>
      </c>
      <c r="NG58" s="452">
        <v>227.44</v>
      </c>
      <c r="NH58" s="452">
        <v>157.1</v>
      </c>
      <c r="NI58" s="452">
        <v>81.34</v>
      </c>
      <c r="NJ58" s="452">
        <v>84.35</v>
      </c>
      <c r="NK58" s="452">
        <v>58.21</v>
      </c>
      <c r="NL58" s="452">
        <v>204.77</v>
      </c>
      <c r="NM58" s="452">
        <v>199.22</v>
      </c>
      <c r="NN58" s="452">
        <v>337.76</v>
      </c>
      <c r="NO58" s="452">
        <v>173.96</v>
      </c>
      <c r="NP58" s="452">
        <v>134.69999999999999</v>
      </c>
      <c r="NQ58" s="452">
        <v>163.09</v>
      </c>
      <c r="NR58" s="452">
        <v>240.31</v>
      </c>
      <c r="NS58" s="452">
        <v>227.44</v>
      </c>
      <c r="NT58" s="452">
        <v>157.1</v>
      </c>
      <c r="NU58" s="452">
        <v>81.34</v>
      </c>
      <c r="NV58" s="452">
        <v>84.35</v>
      </c>
      <c r="NW58" s="452">
        <v>58.21</v>
      </c>
      <c r="NX58" s="452">
        <v>204.77</v>
      </c>
      <c r="NY58" s="452">
        <v>199.22</v>
      </c>
      <c r="NZ58" s="452">
        <v>337.76</v>
      </c>
      <c r="OA58" s="452">
        <v>173.96</v>
      </c>
      <c r="OB58" s="452">
        <v>134.69999999999999</v>
      </c>
    </row>
    <row r="59" spans="1:392" x14ac:dyDescent="0.25">
      <c r="A59" s="436">
        <v>143</v>
      </c>
      <c r="B59" s="436" t="s">
        <v>700</v>
      </c>
      <c r="C59" s="437">
        <v>1</v>
      </c>
      <c r="D59" s="438">
        <v>0</v>
      </c>
      <c r="E59" s="439"/>
      <c r="F59" s="438"/>
      <c r="G59" s="438"/>
      <c r="H59" s="438"/>
      <c r="I59" s="437">
        <v>330</v>
      </c>
      <c r="J59" s="440"/>
      <c r="K59" s="438"/>
      <c r="L59" s="438"/>
      <c r="M59" s="436"/>
      <c r="N59" s="441" t="s">
        <v>391</v>
      </c>
      <c r="O59" s="438"/>
      <c r="AE59" s="449">
        <f t="shared" si="3"/>
        <v>91.77</v>
      </c>
      <c r="AF59" s="450">
        <f t="shared" si="4"/>
        <v>1158.8791666666659</v>
      </c>
      <c r="AG59" s="452">
        <v>313.99</v>
      </c>
      <c r="AH59" s="452">
        <v>313.99</v>
      </c>
      <c r="AI59" s="452">
        <v>265.43</v>
      </c>
      <c r="AJ59" s="452">
        <v>237.54</v>
      </c>
      <c r="AK59" s="452">
        <v>208.7</v>
      </c>
      <c r="AL59" s="452">
        <v>142.24</v>
      </c>
      <c r="AM59" s="452">
        <v>117.18</v>
      </c>
      <c r="AN59" s="452">
        <v>91.77</v>
      </c>
      <c r="AO59" s="452">
        <v>112.9</v>
      </c>
      <c r="AP59" s="452">
        <v>121.74</v>
      </c>
      <c r="AQ59" s="452">
        <v>249.79</v>
      </c>
      <c r="AR59" s="452">
        <v>313.99</v>
      </c>
      <c r="AS59" s="452">
        <v>313.99</v>
      </c>
      <c r="AT59" s="452">
        <v>313.99</v>
      </c>
      <c r="AU59" s="452">
        <v>265.43</v>
      </c>
      <c r="AV59" s="452">
        <v>237.54</v>
      </c>
      <c r="AW59" s="452">
        <v>208.7</v>
      </c>
      <c r="AX59" s="452">
        <v>142.24</v>
      </c>
      <c r="AY59" s="452">
        <v>117.18</v>
      </c>
      <c r="AZ59" s="452">
        <v>91.77</v>
      </c>
      <c r="BA59" s="452">
        <v>112.9</v>
      </c>
      <c r="BB59" s="452">
        <v>121.74</v>
      </c>
      <c r="BC59" s="452">
        <v>249.79</v>
      </c>
      <c r="BD59" s="452">
        <v>313.99</v>
      </c>
      <c r="BE59" s="452">
        <v>313.99</v>
      </c>
      <c r="BF59" s="452">
        <v>313.99</v>
      </c>
      <c r="BG59" s="452">
        <v>265.43</v>
      </c>
      <c r="BH59" s="452">
        <v>237.54</v>
      </c>
      <c r="BI59" s="452">
        <v>208.7</v>
      </c>
      <c r="BJ59" s="452">
        <v>142.24</v>
      </c>
      <c r="BK59" s="452">
        <v>117.18</v>
      </c>
      <c r="BL59" s="452">
        <v>91.77</v>
      </c>
      <c r="BM59" s="452">
        <v>112.9</v>
      </c>
      <c r="BN59" s="452">
        <v>121.74</v>
      </c>
      <c r="BO59" s="452">
        <v>249.79</v>
      </c>
      <c r="BP59" s="452">
        <v>313.99</v>
      </c>
      <c r="BQ59" s="452">
        <v>313.99</v>
      </c>
      <c r="BR59" s="452">
        <v>313.99</v>
      </c>
      <c r="BS59" s="452">
        <v>265.43</v>
      </c>
      <c r="BT59" s="452">
        <v>237.54</v>
      </c>
      <c r="BU59" s="452">
        <v>208.7</v>
      </c>
      <c r="BV59" s="452">
        <v>142.24</v>
      </c>
      <c r="BW59" s="452">
        <v>117.18</v>
      </c>
      <c r="BX59" s="452">
        <v>91.77</v>
      </c>
      <c r="BY59" s="452">
        <v>112.9</v>
      </c>
      <c r="BZ59" s="452">
        <v>121.74</v>
      </c>
      <c r="CA59" s="452">
        <v>249.79</v>
      </c>
      <c r="CB59" s="452">
        <v>313.99</v>
      </c>
      <c r="CC59" s="452">
        <v>313.99</v>
      </c>
      <c r="CD59" s="452">
        <v>313.99</v>
      </c>
      <c r="CE59" s="452">
        <v>265.43</v>
      </c>
      <c r="CF59" s="452">
        <v>237.54</v>
      </c>
      <c r="CG59" s="452">
        <v>208.7</v>
      </c>
      <c r="CH59" s="452">
        <v>142.24</v>
      </c>
      <c r="CI59" s="452">
        <v>117.18</v>
      </c>
      <c r="CJ59" s="452">
        <v>91.77</v>
      </c>
      <c r="CK59" s="452">
        <v>112.9</v>
      </c>
      <c r="CL59" s="452">
        <v>121.74</v>
      </c>
      <c r="CM59" s="452">
        <v>249.79</v>
      </c>
      <c r="CN59" s="452">
        <v>313.99</v>
      </c>
      <c r="CO59" s="452">
        <v>313.99</v>
      </c>
      <c r="CP59" s="452">
        <v>313.99</v>
      </c>
      <c r="CQ59" s="452">
        <v>265.43</v>
      </c>
      <c r="CR59" s="452">
        <v>237.54</v>
      </c>
      <c r="CS59" s="452">
        <v>208.7</v>
      </c>
      <c r="CT59" s="452">
        <v>142.24</v>
      </c>
      <c r="CU59" s="452">
        <v>117.18</v>
      </c>
      <c r="CV59" s="452">
        <v>91.77</v>
      </c>
      <c r="CW59" s="452">
        <v>112.9</v>
      </c>
      <c r="CX59" s="452">
        <v>121.74</v>
      </c>
      <c r="CY59" s="452">
        <v>249.79</v>
      </c>
      <c r="CZ59" s="452">
        <v>313.99</v>
      </c>
      <c r="DA59" s="452">
        <v>313.99</v>
      </c>
      <c r="DB59" s="452">
        <v>313.99</v>
      </c>
      <c r="DC59" s="452">
        <v>265.43</v>
      </c>
      <c r="DD59" s="452">
        <v>237.54</v>
      </c>
      <c r="DE59" s="452">
        <v>208.7</v>
      </c>
      <c r="DF59" s="452">
        <v>142.24</v>
      </c>
      <c r="DG59" s="452">
        <v>117.18</v>
      </c>
      <c r="DH59" s="452">
        <v>91.77</v>
      </c>
      <c r="DI59" s="452">
        <v>112.9</v>
      </c>
      <c r="DJ59" s="452">
        <v>121.74</v>
      </c>
      <c r="DK59" s="452">
        <v>249.79</v>
      </c>
      <c r="DL59" s="452">
        <v>313.99</v>
      </c>
      <c r="DM59" s="452">
        <v>313.99</v>
      </c>
      <c r="DN59" s="452">
        <v>313.99</v>
      </c>
      <c r="DO59" s="452">
        <v>265.43</v>
      </c>
      <c r="DP59" s="452">
        <v>237.54</v>
      </c>
      <c r="DQ59" s="452">
        <v>208.7</v>
      </c>
      <c r="DR59" s="452">
        <v>142.24</v>
      </c>
      <c r="DS59" s="452">
        <v>117.18</v>
      </c>
      <c r="DT59" s="452">
        <v>91.77</v>
      </c>
      <c r="DU59" s="452">
        <v>112.9</v>
      </c>
      <c r="DV59" s="452">
        <v>121.74</v>
      </c>
      <c r="DW59" s="452">
        <v>249.79</v>
      </c>
      <c r="DX59" s="452">
        <v>313.99</v>
      </c>
      <c r="DY59" s="452">
        <v>313.99</v>
      </c>
      <c r="DZ59" s="452">
        <v>313.99</v>
      </c>
      <c r="EA59" s="452">
        <v>265.43</v>
      </c>
      <c r="EB59" s="452">
        <v>237.54</v>
      </c>
      <c r="EC59" s="452">
        <v>208.7</v>
      </c>
      <c r="ED59" s="452">
        <v>142.24</v>
      </c>
      <c r="EE59" s="452">
        <v>117.18</v>
      </c>
      <c r="EF59" s="452">
        <v>91.77</v>
      </c>
      <c r="EG59" s="452">
        <v>112.9</v>
      </c>
      <c r="EH59" s="452">
        <v>121.74</v>
      </c>
      <c r="EI59" s="452">
        <v>249.79</v>
      </c>
      <c r="EJ59" s="452">
        <v>313.99</v>
      </c>
      <c r="EK59" s="452">
        <v>313.99</v>
      </c>
      <c r="EL59" s="452">
        <v>313.99</v>
      </c>
      <c r="EM59" s="452">
        <v>265.43</v>
      </c>
      <c r="EN59" s="452">
        <v>237.54</v>
      </c>
      <c r="EO59" s="452">
        <v>208.7</v>
      </c>
      <c r="EP59" s="452">
        <v>142.24</v>
      </c>
      <c r="EQ59" s="452">
        <v>117.18</v>
      </c>
      <c r="ER59" s="452">
        <v>91.77</v>
      </c>
      <c r="ES59" s="452">
        <v>112.9</v>
      </c>
      <c r="ET59" s="452">
        <v>121.74</v>
      </c>
      <c r="EU59" s="452">
        <v>249.79</v>
      </c>
      <c r="EV59" s="452">
        <v>313.99</v>
      </c>
      <c r="EW59" s="452">
        <v>313.99</v>
      </c>
      <c r="EX59" s="452">
        <v>313.99</v>
      </c>
      <c r="EY59" s="452">
        <v>265.43</v>
      </c>
      <c r="EZ59" s="452">
        <v>237.54</v>
      </c>
      <c r="FA59" s="452">
        <v>208.7</v>
      </c>
      <c r="FB59" s="452">
        <v>142.24</v>
      </c>
      <c r="FC59" s="452">
        <v>117.18</v>
      </c>
      <c r="FD59" s="452">
        <v>91.77</v>
      </c>
      <c r="FE59" s="452">
        <v>112.9</v>
      </c>
      <c r="FF59" s="452">
        <v>121.74</v>
      </c>
      <c r="FG59" s="452">
        <v>249.79</v>
      </c>
      <c r="FH59" s="452">
        <v>313.99</v>
      </c>
      <c r="FI59" s="452">
        <v>313.99</v>
      </c>
      <c r="FJ59" s="452">
        <v>313.99</v>
      </c>
      <c r="FK59" s="452">
        <v>265.43</v>
      </c>
      <c r="FL59" s="452">
        <v>237.54</v>
      </c>
      <c r="FM59" s="452">
        <v>208.7</v>
      </c>
      <c r="FN59" s="452">
        <v>142.24</v>
      </c>
      <c r="FO59" s="452">
        <v>117.18</v>
      </c>
      <c r="FP59" s="452">
        <v>91.77</v>
      </c>
      <c r="FQ59" s="452">
        <v>112.9</v>
      </c>
      <c r="FR59" s="452">
        <v>121.74</v>
      </c>
      <c r="FS59" s="452">
        <v>249.79</v>
      </c>
      <c r="FT59" s="452">
        <v>313.99</v>
      </c>
      <c r="FU59" s="452">
        <v>313.99</v>
      </c>
      <c r="FV59" s="452">
        <v>313.99</v>
      </c>
      <c r="FW59" s="452">
        <v>265.43</v>
      </c>
      <c r="FX59" s="452">
        <v>237.54</v>
      </c>
      <c r="FY59" s="452">
        <v>208.7</v>
      </c>
      <c r="FZ59" s="452">
        <v>142.24</v>
      </c>
      <c r="GA59" s="452">
        <v>117.18</v>
      </c>
      <c r="GB59" s="452">
        <v>91.77</v>
      </c>
      <c r="GC59" s="452">
        <v>112.9</v>
      </c>
      <c r="GD59" s="452">
        <v>121.74</v>
      </c>
      <c r="GE59" s="452">
        <v>249.79</v>
      </c>
      <c r="GF59" s="452">
        <v>313.99</v>
      </c>
      <c r="GG59" s="452">
        <v>313.99</v>
      </c>
      <c r="GH59" s="452">
        <v>313.99</v>
      </c>
      <c r="GI59" s="452">
        <v>265.43</v>
      </c>
      <c r="GJ59" s="452">
        <v>237.54</v>
      </c>
      <c r="GK59" s="452">
        <v>208.7</v>
      </c>
      <c r="GL59" s="452">
        <v>142.24</v>
      </c>
      <c r="GM59" s="452">
        <v>117.18</v>
      </c>
      <c r="GN59" s="452">
        <v>91.77</v>
      </c>
      <c r="GO59" s="452">
        <v>112.9</v>
      </c>
      <c r="GP59" s="452">
        <v>121.74</v>
      </c>
      <c r="GQ59" s="452">
        <v>249.79</v>
      </c>
      <c r="GR59" s="452">
        <v>313.99</v>
      </c>
      <c r="GS59" s="452">
        <v>313.99</v>
      </c>
      <c r="GT59" s="452">
        <v>313.99</v>
      </c>
      <c r="GU59" s="452">
        <v>265.43</v>
      </c>
      <c r="GV59" s="452">
        <v>237.54</v>
      </c>
      <c r="GW59" s="452">
        <v>208.7</v>
      </c>
      <c r="GX59" s="452">
        <v>142.24</v>
      </c>
      <c r="GY59" s="452">
        <v>117.18</v>
      </c>
      <c r="GZ59" s="452">
        <v>91.77</v>
      </c>
      <c r="HA59" s="452">
        <v>112.9</v>
      </c>
      <c r="HB59" s="452">
        <v>121.74</v>
      </c>
      <c r="HC59" s="452">
        <v>249.79</v>
      </c>
      <c r="HD59" s="452">
        <v>313.99</v>
      </c>
      <c r="HE59" s="452">
        <v>1869.8</v>
      </c>
      <c r="HF59" s="452">
        <v>1637.7</v>
      </c>
      <c r="HG59" s="452">
        <v>2711.32</v>
      </c>
      <c r="HH59" s="452">
        <v>3317.22</v>
      </c>
      <c r="HI59" s="452">
        <v>2029.58</v>
      </c>
      <c r="HJ59" s="452">
        <v>1562.65</v>
      </c>
      <c r="HK59" s="452">
        <v>1255.3599999999999</v>
      </c>
      <c r="HL59" s="452">
        <v>2872.72</v>
      </c>
      <c r="HM59" s="452">
        <v>2414.71</v>
      </c>
      <c r="HN59" s="452">
        <v>1726.56</v>
      </c>
      <c r="HO59" s="452">
        <v>2209.6</v>
      </c>
      <c r="HP59" s="452">
        <v>1716.62</v>
      </c>
      <c r="HQ59" s="452">
        <v>1869.8</v>
      </c>
      <c r="HR59" s="452">
        <v>1637.7</v>
      </c>
      <c r="HS59" s="452">
        <v>2711.32</v>
      </c>
      <c r="HT59" s="452">
        <v>3317.22</v>
      </c>
      <c r="HU59" s="452">
        <v>2029.58</v>
      </c>
      <c r="HV59" s="452">
        <v>1562.65</v>
      </c>
      <c r="HW59" s="452">
        <v>1255.3599999999999</v>
      </c>
      <c r="HX59" s="452">
        <v>2872.72</v>
      </c>
      <c r="HY59" s="452">
        <v>2414.71</v>
      </c>
      <c r="HZ59" s="452">
        <v>1726.56</v>
      </c>
      <c r="IA59" s="452">
        <v>2209.6</v>
      </c>
      <c r="IB59" s="452">
        <v>1716.62</v>
      </c>
      <c r="IC59" s="452">
        <v>1869.8</v>
      </c>
      <c r="ID59" s="452">
        <v>1637.7</v>
      </c>
      <c r="IE59" s="452">
        <v>2711.32</v>
      </c>
      <c r="IF59" s="452">
        <v>3317.22</v>
      </c>
      <c r="IG59" s="452">
        <v>2029.58</v>
      </c>
      <c r="IH59" s="452">
        <v>1562.65</v>
      </c>
      <c r="II59" s="452">
        <v>1255.3599999999999</v>
      </c>
      <c r="IJ59" s="452">
        <v>2872.72</v>
      </c>
      <c r="IK59" s="452">
        <v>2414.71</v>
      </c>
      <c r="IL59" s="452">
        <v>1726.56</v>
      </c>
      <c r="IM59" s="452">
        <v>2209.6</v>
      </c>
      <c r="IN59" s="452">
        <v>1716.62</v>
      </c>
      <c r="IO59" s="452">
        <v>1869.8</v>
      </c>
      <c r="IP59" s="452">
        <v>1637.7</v>
      </c>
      <c r="IQ59" s="452">
        <v>2711.32</v>
      </c>
      <c r="IR59" s="452">
        <v>3317.22</v>
      </c>
      <c r="IS59" s="452">
        <v>2029.58</v>
      </c>
      <c r="IT59" s="452">
        <v>1562.65</v>
      </c>
      <c r="IU59" s="452">
        <v>1255.3599999999999</v>
      </c>
      <c r="IV59" s="452">
        <v>2872.72</v>
      </c>
      <c r="IW59" s="452">
        <v>2414.71</v>
      </c>
      <c r="IX59" s="452">
        <v>1726.56</v>
      </c>
      <c r="IY59" s="452">
        <v>2209.6</v>
      </c>
      <c r="IZ59" s="452">
        <v>1716.62</v>
      </c>
      <c r="JA59" s="452">
        <v>1869.8</v>
      </c>
      <c r="JB59" s="452">
        <v>1637.7</v>
      </c>
      <c r="JC59" s="452">
        <v>2711.32</v>
      </c>
      <c r="JD59" s="452">
        <v>3317.22</v>
      </c>
      <c r="JE59" s="452">
        <v>2029.58</v>
      </c>
      <c r="JF59" s="452">
        <v>1562.65</v>
      </c>
      <c r="JG59" s="452">
        <v>1255.3599999999999</v>
      </c>
      <c r="JH59" s="452">
        <v>2872.72</v>
      </c>
      <c r="JI59" s="452">
        <v>2414.71</v>
      </c>
      <c r="JJ59" s="452">
        <v>1726.56</v>
      </c>
      <c r="JK59" s="452">
        <v>2209.6</v>
      </c>
      <c r="JL59" s="452">
        <v>1716.62</v>
      </c>
      <c r="JM59" s="452">
        <v>1869.8</v>
      </c>
      <c r="JN59" s="452">
        <v>1637.7</v>
      </c>
      <c r="JO59" s="452">
        <v>2711.32</v>
      </c>
      <c r="JP59" s="452">
        <v>3317.22</v>
      </c>
      <c r="JQ59" s="452">
        <v>2029.58</v>
      </c>
      <c r="JR59" s="452">
        <v>1562.65</v>
      </c>
      <c r="JS59" s="452">
        <v>1255.3599999999999</v>
      </c>
      <c r="JT59" s="452">
        <v>2872.72</v>
      </c>
      <c r="JU59" s="452">
        <v>2414.71</v>
      </c>
      <c r="JV59" s="452">
        <v>1726.56</v>
      </c>
      <c r="JW59" s="452">
        <v>2209.6</v>
      </c>
      <c r="JX59" s="452">
        <v>1716.62</v>
      </c>
      <c r="JY59" s="452">
        <v>1869.8</v>
      </c>
      <c r="JZ59" s="452">
        <v>1637.7</v>
      </c>
      <c r="KA59" s="452">
        <v>2711.32</v>
      </c>
      <c r="KB59" s="452">
        <v>3317.22</v>
      </c>
      <c r="KC59" s="452">
        <v>2029.58</v>
      </c>
      <c r="KD59" s="452">
        <v>1562.65</v>
      </c>
      <c r="KE59" s="452">
        <v>1255.3599999999999</v>
      </c>
      <c r="KF59" s="452">
        <v>2872.72</v>
      </c>
      <c r="KG59" s="452">
        <v>2414.71</v>
      </c>
      <c r="KH59" s="452">
        <v>1726.56</v>
      </c>
      <c r="KI59" s="452">
        <v>2209.6</v>
      </c>
      <c r="KJ59" s="452">
        <v>1716.62</v>
      </c>
      <c r="KK59" s="452">
        <v>1869.8</v>
      </c>
      <c r="KL59" s="452">
        <v>1637.7</v>
      </c>
      <c r="KM59" s="452">
        <v>2711.32</v>
      </c>
      <c r="KN59" s="452">
        <v>3317.22</v>
      </c>
      <c r="KO59" s="452">
        <v>2029.58</v>
      </c>
      <c r="KP59" s="452">
        <v>1562.65</v>
      </c>
      <c r="KQ59" s="452">
        <v>1255.3599999999999</v>
      </c>
      <c r="KR59" s="452">
        <v>2872.72</v>
      </c>
      <c r="KS59" s="452">
        <v>2414.71</v>
      </c>
      <c r="KT59" s="452">
        <v>1726.56</v>
      </c>
      <c r="KU59" s="452">
        <v>2209.6</v>
      </c>
      <c r="KV59" s="452">
        <v>1716.62</v>
      </c>
      <c r="KW59" s="452">
        <v>1869.8</v>
      </c>
      <c r="KX59" s="452">
        <v>1637.7</v>
      </c>
      <c r="KY59" s="452">
        <v>2711.32</v>
      </c>
      <c r="KZ59" s="452">
        <v>3317.22</v>
      </c>
      <c r="LA59" s="452">
        <v>2029.58</v>
      </c>
      <c r="LB59" s="452">
        <v>1562.65</v>
      </c>
      <c r="LC59" s="452">
        <v>1255.3599999999999</v>
      </c>
      <c r="LD59" s="452">
        <v>2872.72</v>
      </c>
      <c r="LE59" s="452">
        <v>2414.71</v>
      </c>
      <c r="LF59" s="452">
        <v>1726.56</v>
      </c>
      <c r="LG59" s="452">
        <v>2209.6</v>
      </c>
      <c r="LH59" s="452">
        <v>1716.62</v>
      </c>
      <c r="LI59" s="452">
        <v>1869.8</v>
      </c>
      <c r="LJ59" s="452">
        <v>1637.7</v>
      </c>
      <c r="LK59" s="452">
        <v>2711.32</v>
      </c>
      <c r="LL59" s="452">
        <v>3317.22</v>
      </c>
      <c r="LM59" s="452">
        <v>2029.58</v>
      </c>
      <c r="LN59" s="452">
        <v>1562.65</v>
      </c>
      <c r="LO59" s="452">
        <v>1255.3599999999999</v>
      </c>
      <c r="LP59" s="452">
        <v>2872.72</v>
      </c>
      <c r="LQ59" s="452">
        <v>2414.71</v>
      </c>
      <c r="LR59" s="452">
        <v>1726.56</v>
      </c>
      <c r="LS59" s="452">
        <v>2209.6</v>
      </c>
      <c r="LT59" s="452">
        <v>1716.62</v>
      </c>
      <c r="LU59" s="452">
        <v>1869.8</v>
      </c>
      <c r="LV59" s="452">
        <v>1637.7</v>
      </c>
      <c r="LW59" s="452">
        <v>2711.32</v>
      </c>
      <c r="LX59" s="452">
        <v>3317.22</v>
      </c>
      <c r="LY59" s="452">
        <v>2029.58</v>
      </c>
      <c r="LZ59" s="452">
        <v>1562.65</v>
      </c>
      <c r="MA59" s="452">
        <v>1255.3599999999999</v>
      </c>
      <c r="MB59" s="452">
        <v>2872.72</v>
      </c>
      <c r="MC59" s="452">
        <v>2414.71</v>
      </c>
      <c r="MD59" s="452">
        <v>1726.56</v>
      </c>
      <c r="ME59" s="452">
        <v>2209.6</v>
      </c>
      <c r="MF59" s="452">
        <v>1716.62</v>
      </c>
      <c r="MG59" s="452">
        <v>1869.8</v>
      </c>
      <c r="MH59" s="452">
        <v>1637.7</v>
      </c>
      <c r="MI59" s="452">
        <v>2711.32</v>
      </c>
      <c r="MJ59" s="452">
        <v>3317.22</v>
      </c>
      <c r="MK59" s="452">
        <v>2029.58</v>
      </c>
      <c r="ML59" s="452">
        <v>1562.65</v>
      </c>
      <c r="MM59" s="452">
        <v>1255.3599999999999</v>
      </c>
      <c r="MN59" s="452">
        <v>2872.72</v>
      </c>
      <c r="MO59" s="452">
        <v>2414.71</v>
      </c>
      <c r="MP59" s="452">
        <v>1726.56</v>
      </c>
      <c r="MQ59" s="452">
        <v>2209.6</v>
      </c>
      <c r="MR59" s="452">
        <v>1716.62</v>
      </c>
      <c r="MS59" s="452">
        <v>1869.8</v>
      </c>
      <c r="MT59" s="452">
        <v>1637.7</v>
      </c>
      <c r="MU59" s="452">
        <v>2711.32</v>
      </c>
      <c r="MV59" s="452">
        <v>3317.22</v>
      </c>
      <c r="MW59" s="452">
        <v>2029.58</v>
      </c>
      <c r="MX59" s="452">
        <v>1562.65</v>
      </c>
      <c r="MY59" s="452">
        <v>1255.3599999999999</v>
      </c>
      <c r="MZ59" s="452">
        <v>2872.72</v>
      </c>
      <c r="NA59" s="452">
        <v>2414.71</v>
      </c>
      <c r="NB59" s="452">
        <v>1726.56</v>
      </c>
      <c r="NC59" s="452">
        <v>2209.6</v>
      </c>
      <c r="ND59" s="452">
        <v>1716.62</v>
      </c>
      <c r="NE59" s="452">
        <v>1869.8</v>
      </c>
      <c r="NF59" s="452">
        <v>1637.7</v>
      </c>
      <c r="NG59" s="452">
        <v>2711.32</v>
      </c>
      <c r="NH59" s="452">
        <v>3317.22</v>
      </c>
      <c r="NI59" s="452">
        <v>2029.58</v>
      </c>
      <c r="NJ59" s="452">
        <v>1562.65</v>
      </c>
      <c r="NK59" s="452">
        <v>1255.3599999999999</v>
      </c>
      <c r="NL59" s="452">
        <v>2872.72</v>
      </c>
      <c r="NM59" s="452">
        <v>2414.71</v>
      </c>
      <c r="NN59" s="452">
        <v>1726.56</v>
      </c>
      <c r="NO59" s="452">
        <v>2209.6</v>
      </c>
      <c r="NP59" s="452">
        <v>1716.62</v>
      </c>
      <c r="NQ59" s="452">
        <v>1869.8</v>
      </c>
      <c r="NR59" s="452">
        <v>1637.7</v>
      </c>
      <c r="NS59" s="452">
        <v>2711.32</v>
      </c>
      <c r="NT59" s="452">
        <v>3317.22</v>
      </c>
      <c r="NU59" s="452">
        <v>2029.58</v>
      </c>
      <c r="NV59" s="452">
        <v>1562.65</v>
      </c>
      <c r="NW59" s="452">
        <v>1255.3599999999999</v>
      </c>
      <c r="NX59" s="452">
        <v>2872.72</v>
      </c>
      <c r="NY59" s="452">
        <v>2414.71</v>
      </c>
      <c r="NZ59" s="452">
        <v>1726.56</v>
      </c>
      <c r="OA59" s="452">
        <v>2209.6</v>
      </c>
      <c r="OB59" s="452">
        <v>1716.62</v>
      </c>
    </row>
    <row r="60" spans="1:392" x14ac:dyDescent="0.25">
      <c r="A60" s="436">
        <v>144</v>
      </c>
      <c r="B60" s="436" t="s">
        <v>701</v>
      </c>
      <c r="C60" s="437">
        <v>1</v>
      </c>
      <c r="D60" s="438">
        <v>0</v>
      </c>
      <c r="E60" s="439"/>
      <c r="F60" s="438"/>
      <c r="G60" s="438"/>
      <c r="H60" s="438"/>
      <c r="I60" s="437">
        <v>198</v>
      </c>
      <c r="J60" s="440"/>
      <c r="K60" s="438"/>
      <c r="L60" s="438"/>
      <c r="M60" s="436"/>
      <c r="N60" s="441" t="s">
        <v>391</v>
      </c>
      <c r="O60" s="438"/>
      <c r="AE60" s="449">
        <f t="shared" si="3"/>
        <v>81.36</v>
      </c>
      <c r="AF60" s="450">
        <f t="shared" si="4"/>
        <v>599.09625000000131</v>
      </c>
      <c r="AG60" s="452">
        <v>171.44</v>
      </c>
      <c r="AH60" s="452">
        <v>163.32</v>
      </c>
      <c r="AI60" s="452">
        <v>188.67</v>
      </c>
      <c r="AJ60" s="452">
        <v>188.67</v>
      </c>
      <c r="AK60" s="452">
        <v>174.24</v>
      </c>
      <c r="AL60" s="452">
        <v>122.24</v>
      </c>
      <c r="AM60" s="452">
        <v>102.18</v>
      </c>
      <c r="AN60" s="452">
        <v>81.36</v>
      </c>
      <c r="AO60" s="452">
        <v>98.74</v>
      </c>
      <c r="AP60" s="452">
        <v>105.73</v>
      </c>
      <c r="AQ60" s="452">
        <v>188.67</v>
      </c>
      <c r="AR60" s="452">
        <v>188.08</v>
      </c>
      <c r="AS60" s="452">
        <v>171.44</v>
      </c>
      <c r="AT60" s="452">
        <v>163.32</v>
      </c>
      <c r="AU60" s="452">
        <v>188.67</v>
      </c>
      <c r="AV60" s="452">
        <v>188.67</v>
      </c>
      <c r="AW60" s="452">
        <v>174.24</v>
      </c>
      <c r="AX60" s="452">
        <v>122.24</v>
      </c>
      <c r="AY60" s="452">
        <v>102.18</v>
      </c>
      <c r="AZ60" s="452">
        <v>81.36</v>
      </c>
      <c r="BA60" s="452">
        <v>98.74</v>
      </c>
      <c r="BB60" s="452">
        <v>105.73</v>
      </c>
      <c r="BC60" s="452">
        <v>188.67</v>
      </c>
      <c r="BD60" s="452">
        <v>188.08</v>
      </c>
      <c r="BE60" s="452">
        <v>171.44</v>
      </c>
      <c r="BF60" s="452">
        <v>163.32</v>
      </c>
      <c r="BG60" s="452">
        <v>188.67</v>
      </c>
      <c r="BH60" s="452">
        <v>188.67</v>
      </c>
      <c r="BI60" s="452">
        <v>174.24</v>
      </c>
      <c r="BJ60" s="452">
        <v>122.24</v>
      </c>
      <c r="BK60" s="452">
        <v>102.18</v>
      </c>
      <c r="BL60" s="452">
        <v>81.36</v>
      </c>
      <c r="BM60" s="452">
        <v>98.74</v>
      </c>
      <c r="BN60" s="452">
        <v>105.73</v>
      </c>
      <c r="BO60" s="452">
        <v>188.67</v>
      </c>
      <c r="BP60" s="452">
        <v>188.08</v>
      </c>
      <c r="BQ60" s="452">
        <v>171.44</v>
      </c>
      <c r="BR60" s="452">
        <v>163.32</v>
      </c>
      <c r="BS60" s="452">
        <v>188.67</v>
      </c>
      <c r="BT60" s="452">
        <v>188.67</v>
      </c>
      <c r="BU60" s="452">
        <v>174.24</v>
      </c>
      <c r="BV60" s="452">
        <v>122.24</v>
      </c>
      <c r="BW60" s="452">
        <v>102.18</v>
      </c>
      <c r="BX60" s="452">
        <v>81.36</v>
      </c>
      <c r="BY60" s="452">
        <v>98.74</v>
      </c>
      <c r="BZ60" s="452">
        <v>105.73</v>
      </c>
      <c r="CA60" s="452">
        <v>188.67</v>
      </c>
      <c r="CB60" s="452">
        <v>188.08</v>
      </c>
      <c r="CC60" s="452">
        <v>171.44</v>
      </c>
      <c r="CD60" s="452">
        <v>163.32</v>
      </c>
      <c r="CE60" s="452">
        <v>188.67</v>
      </c>
      <c r="CF60" s="452">
        <v>188.67</v>
      </c>
      <c r="CG60" s="452">
        <v>174.24</v>
      </c>
      <c r="CH60" s="452">
        <v>122.24</v>
      </c>
      <c r="CI60" s="452">
        <v>102.18</v>
      </c>
      <c r="CJ60" s="452">
        <v>81.36</v>
      </c>
      <c r="CK60" s="452">
        <v>98.74</v>
      </c>
      <c r="CL60" s="452">
        <v>105.73</v>
      </c>
      <c r="CM60" s="452">
        <v>188.67</v>
      </c>
      <c r="CN60" s="452">
        <v>188.08</v>
      </c>
      <c r="CO60" s="452">
        <v>171.44</v>
      </c>
      <c r="CP60" s="452">
        <v>163.32</v>
      </c>
      <c r="CQ60" s="452">
        <v>188.67</v>
      </c>
      <c r="CR60" s="452">
        <v>188.67</v>
      </c>
      <c r="CS60" s="452">
        <v>174.24</v>
      </c>
      <c r="CT60" s="452">
        <v>122.24</v>
      </c>
      <c r="CU60" s="452">
        <v>102.18</v>
      </c>
      <c r="CV60" s="452">
        <v>81.36</v>
      </c>
      <c r="CW60" s="452">
        <v>98.74</v>
      </c>
      <c r="CX60" s="452">
        <v>105.73</v>
      </c>
      <c r="CY60" s="452">
        <v>188.67</v>
      </c>
      <c r="CZ60" s="452">
        <v>188.08</v>
      </c>
      <c r="DA60" s="452">
        <v>171.44</v>
      </c>
      <c r="DB60" s="452">
        <v>163.32</v>
      </c>
      <c r="DC60" s="452">
        <v>188.67</v>
      </c>
      <c r="DD60" s="452">
        <v>188.67</v>
      </c>
      <c r="DE60" s="452">
        <v>174.24</v>
      </c>
      <c r="DF60" s="452">
        <v>122.24</v>
      </c>
      <c r="DG60" s="452">
        <v>102.18</v>
      </c>
      <c r="DH60" s="452">
        <v>81.36</v>
      </c>
      <c r="DI60" s="452">
        <v>98.74</v>
      </c>
      <c r="DJ60" s="452">
        <v>105.73</v>
      </c>
      <c r="DK60" s="452">
        <v>188.67</v>
      </c>
      <c r="DL60" s="452">
        <v>188.08</v>
      </c>
      <c r="DM60" s="452">
        <v>171.44</v>
      </c>
      <c r="DN60" s="452">
        <v>163.32</v>
      </c>
      <c r="DO60" s="452">
        <v>188.67</v>
      </c>
      <c r="DP60" s="452">
        <v>188.67</v>
      </c>
      <c r="DQ60" s="452">
        <v>174.24</v>
      </c>
      <c r="DR60" s="452">
        <v>122.24</v>
      </c>
      <c r="DS60" s="452">
        <v>102.18</v>
      </c>
      <c r="DT60" s="452">
        <v>81.36</v>
      </c>
      <c r="DU60" s="452">
        <v>98.74</v>
      </c>
      <c r="DV60" s="452">
        <v>105.73</v>
      </c>
      <c r="DW60" s="452">
        <v>188.67</v>
      </c>
      <c r="DX60" s="452">
        <v>188.08</v>
      </c>
      <c r="DY60" s="452">
        <v>171.44</v>
      </c>
      <c r="DZ60" s="452">
        <v>163.32</v>
      </c>
      <c r="EA60" s="452">
        <v>188.67</v>
      </c>
      <c r="EB60" s="452">
        <v>188.67</v>
      </c>
      <c r="EC60" s="452">
        <v>174.24</v>
      </c>
      <c r="ED60" s="452">
        <v>122.24</v>
      </c>
      <c r="EE60" s="452">
        <v>102.18</v>
      </c>
      <c r="EF60" s="452">
        <v>81.36</v>
      </c>
      <c r="EG60" s="452">
        <v>98.74</v>
      </c>
      <c r="EH60" s="452">
        <v>105.73</v>
      </c>
      <c r="EI60" s="452">
        <v>188.67</v>
      </c>
      <c r="EJ60" s="452">
        <v>188.08</v>
      </c>
      <c r="EK60" s="452">
        <v>171.44</v>
      </c>
      <c r="EL60" s="452">
        <v>163.32</v>
      </c>
      <c r="EM60" s="452">
        <v>188.67</v>
      </c>
      <c r="EN60" s="452">
        <v>188.67</v>
      </c>
      <c r="EO60" s="452">
        <v>174.24</v>
      </c>
      <c r="EP60" s="452">
        <v>122.24</v>
      </c>
      <c r="EQ60" s="452">
        <v>102.18</v>
      </c>
      <c r="ER60" s="452">
        <v>81.36</v>
      </c>
      <c r="ES60" s="452">
        <v>98.74</v>
      </c>
      <c r="ET60" s="452">
        <v>105.73</v>
      </c>
      <c r="EU60" s="452">
        <v>188.67</v>
      </c>
      <c r="EV60" s="452">
        <v>188.08</v>
      </c>
      <c r="EW60" s="452">
        <v>171.44</v>
      </c>
      <c r="EX60" s="452">
        <v>163.32</v>
      </c>
      <c r="EY60" s="452">
        <v>188.67</v>
      </c>
      <c r="EZ60" s="452">
        <v>188.67</v>
      </c>
      <c r="FA60" s="452">
        <v>174.24</v>
      </c>
      <c r="FB60" s="452">
        <v>122.24</v>
      </c>
      <c r="FC60" s="452">
        <v>102.18</v>
      </c>
      <c r="FD60" s="452">
        <v>81.36</v>
      </c>
      <c r="FE60" s="452">
        <v>98.74</v>
      </c>
      <c r="FF60" s="452">
        <v>105.73</v>
      </c>
      <c r="FG60" s="452">
        <v>188.67</v>
      </c>
      <c r="FH60" s="452">
        <v>188.08</v>
      </c>
      <c r="FI60" s="452">
        <v>171.44</v>
      </c>
      <c r="FJ60" s="452">
        <v>163.32</v>
      </c>
      <c r="FK60" s="452">
        <v>188.67</v>
      </c>
      <c r="FL60" s="452">
        <v>188.67</v>
      </c>
      <c r="FM60" s="452">
        <v>174.24</v>
      </c>
      <c r="FN60" s="452">
        <v>122.24</v>
      </c>
      <c r="FO60" s="452">
        <v>102.18</v>
      </c>
      <c r="FP60" s="452">
        <v>81.36</v>
      </c>
      <c r="FQ60" s="452">
        <v>98.74</v>
      </c>
      <c r="FR60" s="452">
        <v>105.73</v>
      </c>
      <c r="FS60" s="452">
        <v>188.67</v>
      </c>
      <c r="FT60" s="452">
        <v>188.08</v>
      </c>
      <c r="FU60" s="452">
        <v>171.44</v>
      </c>
      <c r="FV60" s="452">
        <v>163.32</v>
      </c>
      <c r="FW60" s="452">
        <v>188.67</v>
      </c>
      <c r="FX60" s="452">
        <v>188.67</v>
      </c>
      <c r="FY60" s="452">
        <v>174.24</v>
      </c>
      <c r="FZ60" s="452">
        <v>122.24</v>
      </c>
      <c r="GA60" s="452">
        <v>102.18</v>
      </c>
      <c r="GB60" s="452">
        <v>81.36</v>
      </c>
      <c r="GC60" s="452">
        <v>98.74</v>
      </c>
      <c r="GD60" s="452">
        <v>105.73</v>
      </c>
      <c r="GE60" s="452">
        <v>188.67</v>
      </c>
      <c r="GF60" s="452">
        <v>188.08</v>
      </c>
      <c r="GG60" s="452">
        <v>171.44</v>
      </c>
      <c r="GH60" s="452">
        <v>163.32</v>
      </c>
      <c r="GI60" s="452">
        <v>188.67</v>
      </c>
      <c r="GJ60" s="452">
        <v>188.67</v>
      </c>
      <c r="GK60" s="452">
        <v>174.24</v>
      </c>
      <c r="GL60" s="452">
        <v>122.24</v>
      </c>
      <c r="GM60" s="452">
        <v>102.18</v>
      </c>
      <c r="GN60" s="452">
        <v>81.36</v>
      </c>
      <c r="GO60" s="452">
        <v>98.74</v>
      </c>
      <c r="GP60" s="452">
        <v>105.73</v>
      </c>
      <c r="GQ60" s="452">
        <v>188.67</v>
      </c>
      <c r="GR60" s="452">
        <v>188.08</v>
      </c>
      <c r="GS60" s="452">
        <v>171.44</v>
      </c>
      <c r="GT60" s="452">
        <v>163.32</v>
      </c>
      <c r="GU60" s="452">
        <v>188.67</v>
      </c>
      <c r="GV60" s="452">
        <v>188.67</v>
      </c>
      <c r="GW60" s="452">
        <v>174.24</v>
      </c>
      <c r="GX60" s="452">
        <v>122.24</v>
      </c>
      <c r="GY60" s="452">
        <v>102.18</v>
      </c>
      <c r="GZ60" s="452">
        <v>81.36</v>
      </c>
      <c r="HA60" s="452">
        <v>98.74</v>
      </c>
      <c r="HB60" s="452">
        <v>105.73</v>
      </c>
      <c r="HC60" s="452">
        <v>188.67</v>
      </c>
      <c r="HD60" s="452">
        <v>188.08</v>
      </c>
      <c r="HE60" s="452">
        <v>1007.85</v>
      </c>
      <c r="HF60" s="452">
        <v>855.94</v>
      </c>
      <c r="HG60" s="452">
        <v>1325.29</v>
      </c>
      <c r="HH60" s="452">
        <v>1401.67</v>
      </c>
      <c r="HI60" s="452">
        <v>1034.2</v>
      </c>
      <c r="HJ60" s="452">
        <v>791.94</v>
      </c>
      <c r="HK60" s="452">
        <v>642.07000000000005</v>
      </c>
      <c r="HL60" s="452">
        <v>1395.26</v>
      </c>
      <c r="HM60" s="452">
        <v>1224.3499999999999</v>
      </c>
      <c r="HN60" s="452">
        <v>886.41</v>
      </c>
      <c r="HO60" s="452">
        <v>1138.78</v>
      </c>
      <c r="HP60" s="452">
        <v>901.21</v>
      </c>
      <c r="HQ60" s="452">
        <v>1007.85</v>
      </c>
      <c r="HR60" s="452">
        <v>855.94</v>
      </c>
      <c r="HS60" s="452">
        <v>1325.29</v>
      </c>
      <c r="HT60" s="452">
        <v>1401.67</v>
      </c>
      <c r="HU60" s="452">
        <v>1034.2</v>
      </c>
      <c r="HV60" s="452">
        <v>791.94</v>
      </c>
      <c r="HW60" s="452">
        <v>642.07000000000005</v>
      </c>
      <c r="HX60" s="452">
        <v>1395.26</v>
      </c>
      <c r="HY60" s="452">
        <v>1224.3499999999999</v>
      </c>
      <c r="HZ60" s="452">
        <v>886.41</v>
      </c>
      <c r="IA60" s="452">
        <v>1138.78</v>
      </c>
      <c r="IB60" s="452">
        <v>901.21</v>
      </c>
      <c r="IC60" s="452">
        <v>1007.85</v>
      </c>
      <c r="ID60" s="452">
        <v>855.94</v>
      </c>
      <c r="IE60" s="452">
        <v>1325.29</v>
      </c>
      <c r="IF60" s="452">
        <v>1401.67</v>
      </c>
      <c r="IG60" s="452">
        <v>1034.2</v>
      </c>
      <c r="IH60" s="452">
        <v>791.94</v>
      </c>
      <c r="II60" s="452">
        <v>642.07000000000005</v>
      </c>
      <c r="IJ60" s="452">
        <v>1395.26</v>
      </c>
      <c r="IK60" s="452">
        <v>1224.3499999999999</v>
      </c>
      <c r="IL60" s="452">
        <v>886.41</v>
      </c>
      <c r="IM60" s="452">
        <v>1138.78</v>
      </c>
      <c r="IN60" s="452">
        <v>901.21</v>
      </c>
      <c r="IO60" s="452">
        <v>1007.85</v>
      </c>
      <c r="IP60" s="452">
        <v>855.94</v>
      </c>
      <c r="IQ60" s="452">
        <v>1325.29</v>
      </c>
      <c r="IR60" s="452">
        <v>1401.67</v>
      </c>
      <c r="IS60" s="452">
        <v>1034.2</v>
      </c>
      <c r="IT60" s="452">
        <v>791.94</v>
      </c>
      <c r="IU60" s="452">
        <v>642.07000000000005</v>
      </c>
      <c r="IV60" s="452">
        <v>1395.26</v>
      </c>
      <c r="IW60" s="452">
        <v>1224.3499999999999</v>
      </c>
      <c r="IX60" s="452">
        <v>886.41</v>
      </c>
      <c r="IY60" s="452">
        <v>1138.78</v>
      </c>
      <c r="IZ60" s="452">
        <v>901.21</v>
      </c>
      <c r="JA60" s="452">
        <v>1007.85</v>
      </c>
      <c r="JB60" s="452">
        <v>855.94</v>
      </c>
      <c r="JC60" s="452">
        <v>1325.29</v>
      </c>
      <c r="JD60" s="452">
        <v>1401.67</v>
      </c>
      <c r="JE60" s="452">
        <v>1034.2</v>
      </c>
      <c r="JF60" s="452">
        <v>791.94</v>
      </c>
      <c r="JG60" s="452">
        <v>642.07000000000005</v>
      </c>
      <c r="JH60" s="452">
        <v>1395.26</v>
      </c>
      <c r="JI60" s="452">
        <v>1224.3499999999999</v>
      </c>
      <c r="JJ60" s="452">
        <v>886.41</v>
      </c>
      <c r="JK60" s="452">
        <v>1138.78</v>
      </c>
      <c r="JL60" s="452">
        <v>901.21</v>
      </c>
      <c r="JM60" s="452">
        <v>1007.85</v>
      </c>
      <c r="JN60" s="452">
        <v>855.94</v>
      </c>
      <c r="JO60" s="452">
        <v>1325.29</v>
      </c>
      <c r="JP60" s="452">
        <v>1401.67</v>
      </c>
      <c r="JQ60" s="452">
        <v>1034.2</v>
      </c>
      <c r="JR60" s="452">
        <v>791.94</v>
      </c>
      <c r="JS60" s="452">
        <v>642.07000000000005</v>
      </c>
      <c r="JT60" s="452">
        <v>1395.26</v>
      </c>
      <c r="JU60" s="452">
        <v>1224.3499999999999</v>
      </c>
      <c r="JV60" s="452">
        <v>886.41</v>
      </c>
      <c r="JW60" s="452">
        <v>1138.78</v>
      </c>
      <c r="JX60" s="452">
        <v>901.21</v>
      </c>
      <c r="JY60" s="452">
        <v>1007.85</v>
      </c>
      <c r="JZ60" s="452">
        <v>855.94</v>
      </c>
      <c r="KA60" s="452">
        <v>1325.29</v>
      </c>
      <c r="KB60" s="452">
        <v>1401.67</v>
      </c>
      <c r="KC60" s="452">
        <v>1034.2</v>
      </c>
      <c r="KD60" s="452">
        <v>791.94</v>
      </c>
      <c r="KE60" s="452">
        <v>642.07000000000005</v>
      </c>
      <c r="KF60" s="452">
        <v>1395.26</v>
      </c>
      <c r="KG60" s="452">
        <v>1224.3499999999999</v>
      </c>
      <c r="KH60" s="452">
        <v>886.41</v>
      </c>
      <c r="KI60" s="452">
        <v>1138.78</v>
      </c>
      <c r="KJ60" s="452">
        <v>901.21</v>
      </c>
      <c r="KK60" s="452">
        <v>1007.85</v>
      </c>
      <c r="KL60" s="452">
        <v>855.94</v>
      </c>
      <c r="KM60" s="452">
        <v>1325.29</v>
      </c>
      <c r="KN60" s="452">
        <v>1401.67</v>
      </c>
      <c r="KO60" s="452">
        <v>1034.2</v>
      </c>
      <c r="KP60" s="452">
        <v>791.94</v>
      </c>
      <c r="KQ60" s="452">
        <v>642.07000000000005</v>
      </c>
      <c r="KR60" s="452">
        <v>1395.26</v>
      </c>
      <c r="KS60" s="452">
        <v>1224.3499999999999</v>
      </c>
      <c r="KT60" s="452">
        <v>886.41</v>
      </c>
      <c r="KU60" s="452">
        <v>1138.78</v>
      </c>
      <c r="KV60" s="452">
        <v>901.21</v>
      </c>
      <c r="KW60" s="452">
        <v>1007.85</v>
      </c>
      <c r="KX60" s="452">
        <v>855.94</v>
      </c>
      <c r="KY60" s="452">
        <v>1325.29</v>
      </c>
      <c r="KZ60" s="452">
        <v>1401.67</v>
      </c>
      <c r="LA60" s="452">
        <v>1034.2</v>
      </c>
      <c r="LB60" s="452">
        <v>791.94</v>
      </c>
      <c r="LC60" s="452">
        <v>642.07000000000005</v>
      </c>
      <c r="LD60" s="452">
        <v>1395.26</v>
      </c>
      <c r="LE60" s="452">
        <v>1224.3499999999999</v>
      </c>
      <c r="LF60" s="452">
        <v>886.41</v>
      </c>
      <c r="LG60" s="452">
        <v>1138.78</v>
      </c>
      <c r="LH60" s="452">
        <v>901.21</v>
      </c>
      <c r="LI60" s="452">
        <v>1007.85</v>
      </c>
      <c r="LJ60" s="452">
        <v>855.94</v>
      </c>
      <c r="LK60" s="452">
        <v>1325.29</v>
      </c>
      <c r="LL60" s="452">
        <v>1401.67</v>
      </c>
      <c r="LM60" s="452">
        <v>1034.2</v>
      </c>
      <c r="LN60" s="452">
        <v>791.94</v>
      </c>
      <c r="LO60" s="452">
        <v>642.07000000000005</v>
      </c>
      <c r="LP60" s="452">
        <v>1395.26</v>
      </c>
      <c r="LQ60" s="452">
        <v>1224.3499999999999</v>
      </c>
      <c r="LR60" s="452">
        <v>886.41</v>
      </c>
      <c r="LS60" s="452">
        <v>1138.78</v>
      </c>
      <c r="LT60" s="452">
        <v>901.21</v>
      </c>
      <c r="LU60" s="452">
        <v>1007.85</v>
      </c>
      <c r="LV60" s="452">
        <v>855.94</v>
      </c>
      <c r="LW60" s="452">
        <v>1325.29</v>
      </c>
      <c r="LX60" s="452">
        <v>1401.67</v>
      </c>
      <c r="LY60" s="452">
        <v>1034.2</v>
      </c>
      <c r="LZ60" s="452">
        <v>791.94</v>
      </c>
      <c r="MA60" s="452">
        <v>642.07000000000005</v>
      </c>
      <c r="MB60" s="452">
        <v>1395.26</v>
      </c>
      <c r="MC60" s="452">
        <v>1224.3499999999999</v>
      </c>
      <c r="MD60" s="452">
        <v>886.41</v>
      </c>
      <c r="ME60" s="452">
        <v>1138.78</v>
      </c>
      <c r="MF60" s="452">
        <v>901.21</v>
      </c>
      <c r="MG60" s="452">
        <v>1007.85</v>
      </c>
      <c r="MH60" s="452">
        <v>855.94</v>
      </c>
      <c r="MI60" s="452">
        <v>1325.29</v>
      </c>
      <c r="MJ60" s="452">
        <v>1401.67</v>
      </c>
      <c r="MK60" s="452">
        <v>1034.2</v>
      </c>
      <c r="ML60" s="452">
        <v>791.94</v>
      </c>
      <c r="MM60" s="452">
        <v>642.07000000000005</v>
      </c>
      <c r="MN60" s="452">
        <v>1395.26</v>
      </c>
      <c r="MO60" s="452">
        <v>1224.3499999999999</v>
      </c>
      <c r="MP60" s="452">
        <v>886.41</v>
      </c>
      <c r="MQ60" s="452">
        <v>1138.78</v>
      </c>
      <c r="MR60" s="452">
        <v>901.21</v>
      </c>
      <c r="MS60" s="452">
        <v>1007.85</v>
      </c>
      <c r="MT60" s="452">
        <v>855.94</v>
      </c>
      <c r="MU60" s="452">
        <v>1325.29</v>
      </c>
      <c r="MV60" s="452">
        <v>1401.67</v>
      </c>
      <c r="MW60" s="452">
        <v>1034.2</v>
      </c>
      <c r="MX60" s="452">
        <v>791.94</v>
      </c>
      <c r="MY60" s="452">
        <v>642.07000000000005</v>
      </c>
      <c r="MZ60" s="452">
        <v>1395.26</v>
      </c>
      <c r="NA60" s="452">
        <v>1224.3499999999999</v>
      </c>
      <c r="NB60" s="452">
        <v>886.41</v>
      </c>
      <c r="NC60" s="452">
        <v>1138.78</v>
      </c>
      <c r="ND60" s="452">
        <v>901.21</v>
      </c>
      <c r="NE60" s="452">
        <v>1007.85</v>
      </c>
      <c r="NF60" s="452">
        <v>855.94</v>
      </c>
      <c r="NG60" s="452">
        <v>1325.29</v>
      </c>
      <c r="NH60" s="452">
        <v>1401.67</v>
      </c>
      <c r="NI60" s="452">
        <v>1034.2</v>
      </c>
      <c r="NJ60" s="452">
        <v>791.94</v>
      </c>
      <c r="NK60" s="452">
        <v>642.07000000000005</v>
      </c>
      <c r="NL60" s="452">
        <v>1395.26</v>
      </c>
      <c r="NM60" s="452">
        <v>1224.3499999999999</v>
      </c>
      <c r="NN60" s="452">
        <v>886.41</v>
      </c>
      <c r="NO60" s="452">
        <v>1138.78</v>
      </c>
      <c r="NP60" s="452">
        <v>901.21</v>
      </c>
      <c r="NQ60" s="452">
        <v>1007.85</v>
      </c>
      <c r="NR60" s="452">
        <v>855.94</v>
      </c>
      <c r="NS60" s="452">
        <v>1325.29</v>
      </c>
      <c r="NT60" s="452">
        <v>1401.67</v>
      </c>
      <c r="NU60" s="452">
        <v>1034.2</v>
      </c>
      <c r="NV60" s="452">
        <v>791.94</v>
      </c>
      <c r="NW60" s="452">
        <v>642.07000000000005</v>
      </c>
      <c r="NX60" s="452">
        <v>1395.26</v>
      </c>
      <c r="NY60" s="452">
        <v>1224.3499999999999</v>
      </c>
      <c r="NZ60" s="452">
        <v>886.41</v>
      </c>
      <c r="OA60" s="452">
        <v>1138.78</v>
      </c>
      <c r="OB60" s="452">
        <v>901.21</v>
      </c>
    </row>
    <row r="61" spans="1:392" x14ac:dyDescent="0.25">
      <c r="A61" s="436">
        <v>148</v>
      </c>
      <c r="B61" s="436" t="s">
        <v>702</v>
      </c>
      <c r="C61" s="437">
        <v>1</v>
      </c>
      <c r="D61" s="438">
        <v>0</v>
      </c>
      <c r="E61" s="439"/>
      <c r="F61" s="438"/>
      <c r="G61" s="438"/>
      <c r="H61" s="438"/>
      <c r="I61" s="437">
        <v>399</v>
      </c>
      <c r="J61" s="440"/>
      <c r="K61" s="438"/>
      <c r="L61" s="438"/>
      <c r="M61" s="436"/>
      <c r="N61" s="441" t="s">
        <v>391</v>
      </c>
      <c r="O61" s="438"/>
      <c r="AE61" s="449">
        <f t="shared" si="3"/>
        <v>30.65</v>
      </c>
      <c r="AF61" s="450">
        <f t="shared" si="4"/>
        <v>587.94249999999977</v>
      </c>
      <c r="AG61" s="452">
        <v>205.78</v>
      </c>
      <c r="AH61" s="452">
        <v>265.22000000000003</v>
      </c>
      <c r="AI61" s="452">
        <v>30.65</v>
      </c>
      <c r="AJ61" s="452">
        <v>30.94</v>
      </c>
      <c r="AK61" s="452">
        <v>31.24</v>
      </c>
      <c r="AL61" s="452">
        <v>80.72</v>
      </c>
      <c r="AM61" s="452">
        <v>119.8</v>
      </c>
      <c r="AN61" s="452">
        <v>185.36</v>
      </c>
      <c r="AO61" s="452">
        <v>119.82</v>
      </c>
      <c r="AP61" s="452">
        <v>67.760000000000005</v>
      </c>
      <c r="AQ61" s="452">
        <v>235.33</v>
      </c>
      <c r="AR61" s="452">
        <v>284.38</v>
      </c>
      <c r="AS61" s="452">
        <v>205.78</v>
      </c>
      <c r="AT61" s="452">
        <v>265.22000000000003</v>
      </c>
      <c r="AU61" s="452">
        <v>30.65</v>
      </c>
      <c r="AV61" s="452">
        <v>30.94</v>
      </c>
      <c r="AW61" s="452">
        <v>31.24</v>
      </c>
      <c r="AX61" s="452">
        <v>80.72</v>
      </c>
      <c r="AY61" s="452">
        <v>119.8</v>
      </c>
      <c r="AZ61" s="452">
        <v>185.36</v>
      </c>
      <c r="BA61" s="452">
        <v>119.82</v>
      </c>
      <c r="BB61" s="452">
        <v>67.760000000000005</v>
      </c>
      <c r="BC61" s="452">
        <v>235.33</v>
      </c>
      <c r="BD61" s="452">
        <v>284.38</v>
      </c>
      <c r="BE61" s="452">
        <v>205.78</v>
      </c>
      <c r="BF61" s="452">
        <v>265.22000000000003</v>
      </c>
      <c r="BG61" s="452">
        <v>30.65</v>
      </c>
      <c r="BH61" s="452">
        <v>30.94</v>
      </c>
      <c r="BI61" s="452">
        <v>31.24</v>
      </c>
      <c r="BJ61" s="452">
        <v>80.72</v>
      </c>
      <c r="BK61" s="452">
        <v>119.8</v>
      </c>
      <c r="BL61" s="452">
        <v>185.36</v>
      </c>
      <c r="BM61" s="452">
        <v>119.82</v>
      </c>
      <c r="BN61" s="452">
        <v>67.760000000000005</v>
      </c>
      <c r="BO61" s="452">
        <v>235.33</v>
      </c>
      <c r="BP61" s="452">
        <v>284.38</v>
      </c>
      <c r="BQ61" s="452">
        <v>205.78</v>
      </c>
      <c r="BR61" s="452">
        <v>265.22000000000003</v>
      </c>
      <c r="BS61" s="452">
        <v>30.65</v>
      </c>
      <c r="BT61" s="452">
        <v>30.94</v>
      </c>
      <c r="BU61" s="452">
        <v>31.24</v>
      </c>
      <c r="BV61" s="452">
        <v>80.72</v>
      </c>
      <c r="BW61" s="452">
        <v>119.8</v>
      </c>
      <c r="BX61" s="452">
        <v>185.36</v>
      </c>
      <c r="BY61" s="452">
        <v>119.82</v>
      </c>
      <c r="BZ61" s="452">
        <v>67.760000000000005</v>
      </c>
      <c r="CA61" s="452">
        <v>235.33</v>
      </c>
      <c r="CB61" s="452">
        <v>284.38</v>
      </c>
      <c r="CC61" s="452">
        <v>205.78</v>
      </c>
      <c r="CD61" s="452">
        <v>265.22000000000003</v>
      </c>
      <c r="CE61" s="452">
        <v>30.65</v>
      </c>
      <c r="CF61" s="452">
        <v>30.94</v>
      </c>
      <c r="CG61" s="452">
        <v>31.24</v>
      </c>
      <c r="CH61" s="452">
        <v>80.72</v>
      </c>
      <c r="CI61" s="452">
        <v>119.8</v>
      </c>
      <c r="CJ61" s="452">
        <v>185.36</v>
      </c>
      <c r="CK61" s="452">
        <v>119.82</v>
      </c>
      <c r="CL61" s="452">
        <v>67.760000000000005</v>
      </c>
      <c r="CM61" s="452">
        <v>235.33</v>
      </c>
      <c r="CN61" s="452">
        <v>284.38</v>
      </c>
      <c r="CO61" s="452">
        <v>205.78</v>
      </c>
      <c r="CP61" s="452">
        <v>265.22000000000003</v>
      </c>
      <c r="CQ61" s="452">
        <v>30.65</v>
      </c>
      <c r="CR61" s="452">
        <v>30.94</v>
      </c>
      <c r="CS61" s="452">
        <v>31.24</v>
      </c>
      <c r="CT61" s="452">
        <v>80.72</v>
      </c>
      <c r="CU61" s="452">
        <v>119.8</v>
      </c>
      <c r="CV61" s="452">
        <v>185.36</v>
      </c>
      <c r="CW61" s="452">
        <v>119.82</v>
      </c>
      <c r="CX61" s="452">
        <v>67.760000000000005</v>
      </c>
      <c r="CY61" s="452">
        <v>235.33</v>
      </c>
      <c r="CZ61" s="452">
        <v>284.38</v>
      </c>
      <c r="DA61" s="452">
        <v>205.78</v>
      </c>
      <c r="DB61" s="452">
        <v>265.22000000000003</v>
      </c>
      <c r="DC61" s="452">
        <v>30.65</v>
      </c>
      <c r="DD61" s="452">
        <v>30.94</v>
      </c>
      <c r="DE61" s="452">
        <v>31.24</v>
      </c>
      <c r="DF61" s="452">
        <v>80.72</v>
      </c>
      <c r="DG61" s="452">
        <v>119.8</v>
      </c>
      <c r="DH61" s="452">
        <v>185.36</v>
      </c>
      <c r="DI61" s="452">
        <v>119.82</v>
      </c>
      <c r="DJ61" s="452">
        <v>67.760000000000005</v>
      </c>
      <c r="DK61" s="452">
        <v>235.33</v>
      </c>
      <c r="DL61" s="452">
        <v>284.38</v>
      </c>
      <c r="DM61" s="452">
        <v>205.78</v>
      </c>
      <c r="DN61" s="452">
        <v>265.22000000000003</v>
      </c>
      <c r="DO61" s="452">
        <v>30.65</v>
      </c>
      <c r="DP61" s="452">
        <v>30.94</v>
      </c>
      <c r="DQ61" s="452">
        <v>31.24</v>
      </c>
      <c r="DR61" s="452">
        <v>80.72</v>
      </c>
      <c r="DS61" s="452">
        <v>119.8</v>
      </c>
      <c r="DT61" s="452">
        <v>185.36</v>
      </c>
      <c r="DU61" s="452">
        <v>119.82</v>
      </c>
      <c r="DV61" s="452">
        <v>67.760000000000005</v>
      </c>
      <c r="DW61" s="452">
        <v>235.33</v>
      </c>
      <c r="DX61" s="452">
        <v>284.38</v>
      </c>
      <c r="DY61" s="452">
        <v>205.78</v>
      </c>
      <c r="DZ61" s="452">
        <v>265.22000000000003</v>
      </c>
      <c r="EA61" s="452">
        <v>30.65</v>
      </c>
      <c r="EB61" s="452">
        <v>30.94</v>
      </c>
      <c r="EC61" s="452">
        <v>31.24</v>
      </c>
      <c r="ED61" s="452">
        <v>80.72</v>
      </c>
      <c r="EE61" s="452">
        <v>119.8</v>
      </c>
      <c r="EF61" s="452">
        <v>185.36</v>
      </c>
      <c r="EG61" s="452">
        <v>119.82</v>
      </c>
      <c r="EH61" s="452">
        <v>67.760000000000005</v>
      </c>
      <c r="EI61" s="452">
        <v>235.33</v>
      </c>
      <c r="EJ61" s="452">
        <v>284.38</v>
      </c>
      <c r="EK61" s="452">
        <v>205.78</v>
      </c>
      <c r="EL61" s="452">
        <v>265.22000000000003</v>
      </c>
      <c r="EM61" s="452">
        <v>30.65</v>
      </c>
      <c r="EN61" s="452">
        <v>30.94</v>
      </c>
      <c r="EO61" s="452">
        <v>31.24</v>
      </c>
      <c r="EP61" s="452">
        <v>80.72</v>
      </c>
      <c r="EQ61" s="452">
        <v>119.8</v>
      </c>
      <c r="ER61" s="452">
        <v>185.36</v>
      </c>
      <c r="ES61" s="452">
        <v>119.82</v>
      </c>
      <c r="ET61" s="452">
        <v>67.760000000000005</v>
      </c>
      <c r="EU61" s="452">
        <v>235.33</v>
      </c>
      <c r="EV61" s="452">
        <v>284.38</v>
      </c>
      <c r="EW61" s="452">
        <v>205.78</v>
      </c>
      <c r="EX61" s="452">
        <v>265.22000000000003</v>
      </c>
      <c r="EY61" s="452">
        <v>30.65</v>
      </c>
      <c r="EZ61" s="452">
        <v>30.94</v>
      </c>
      <c r="FA61" s="452">
        <v>31.24</v>
      </c>
      <c r="FB61" s="452">
        <v>80.72</v>
      </c>
      <c r="FC61" s="452">
        <v>119.8</v>
      </c>
      <c r="FD61" s="452">
        <v>185.36</v>
      </c>
      <c r="FE61" s="452">
        <v>119.82</v>
      </c>
      <c r="FF61" s="452">
        <v>67.760000000000005</v>
      </c>
      <c r="FG61" s="452">
        <v>235.33</v>
      </c>
      <c r="FH61" s="452">
        <v>284.38</v>
      </c>
      <c r="FI61" s="452">
        <v>205.78</v>
      </c>
      <c r="FJ61" s="452">
        <v>265.22000000000003</v>
      </c>
      <c r="FK61" s="452">
        <v>30.65</v>
      </c>
      <c r="FL61" s="452">
        <v>30.94</v>
      </c>
      <c r="FM61" s="452">
        <v>31.24</v>
      </c>
      <c r="FN61" s="452">
        <v>80.72</v>
      </c>
      <c r="FO61" s="452">
        <v>119.8</v>
      </c>
      <c r="FP61" s="452">
        <v>185.36</v>
      </c>
      <c r="FQ61" s="452">
        <v>119.82</v>
      </c>
      <c r="FR61" s="452">
        <v>67.760000000000005</v>
      </c>
      <c r="FS61" s="452">
        <v>235.33</v>
      </c>
      <c r="FT61" s="452">
        <v>284.38</v>
      </c>
      <c r="FU61" s="452">
        <v>205.78</v>
      </c>
      <c r="FV61" s="452">
        <v>265.22000000000003</v>
      </c>
      <c r="FW61" s="452">
        <v>30.65</v>
      </c>
      <c r="FX61" s="452">
        <v>30.94</v>
      </c>
      <c r="FY61" s="452">
        <v>31.24</v>
      </c>
      <c r="FZ61" s="452">
        <v>80.72</v>
      </c>
      <c r="GA61" s="452">
        <v>119.8</v>
      </c>
      <c r="GB61" s="452">
        <v>185.36</v>
      </c>
      <c r="GC61" s="452">
        <v>119.82</v>
      </c>
      <c r="GD61" s="452">
        <v>67.760000000000005</v>
      </c>
      <c r="GE61" s="452">
        <v>235.33</v>
      </c>
      <c r="GF61" s="452">
        <v>284.38</v>
      </c>
      <c r="GG61" s="452">
        <v>205.78</v>
      </c>
      <c r="GH61" s="452">
        <v>265.22000000000003</v>
      </c>
      <c r="GI61" s="452">
        <v>30.65</v>
      </c>
      <c r="GJ61" s="452">
        <v>30.94</v>
      </c>
      <c r="GK61" s="452">
        <v>31.24</v>
      </c>
      <c r="GL61" s="452">
        <v>80.72</v>
      </c>
      <c r="GM61" s="452">
        <v>119.8</v>
      </c>
      <c r="GN61" s="452">
        <v>185.36</v>
      </c>
      <c r="GO61" s="452">
        <v>119.82</v>
      </c>
      <c r="GP61" s="452">
        <v>67.760000000000005</v>
      </c>
      <c r="GQ61" s="452">
        <v>235.33</v>
      </c>
      <c r="GR61" s="452">
        <v>284.38</v>
      </c>
      <c r="GS61" s="452">
        <v>205.78</v>
      </c>
      <c r="GT61" s="452">
        <v>265.22000000000003</v>
      </c>
      <c r="GU61" s="452">
        <v>30.65</v>
      </c>
      <c r="GV61" s="452">
        <v>30.94</v>
      </c>
      <c r="GW61" s="452">
        <v>31.24</v>
      </c>
      <c r="GX61" s="452">
        <v>80.72</v>
      </c>
      <c r="GY61" s="452">
        <v>119.8</v>
      </c>
      <c r="GZ61" s="452">
        <v>185.36</v>
      </c>
      <c r="HA61" s="452">
        <v>119.82</v>
      </c>
      <c r="HB61" s="452">
        <v>67.760000000000005</v>
      </c>
      <c r="HC61" s="452">
        <v>235.33</v>
      </c>
      <c r="HD61" s="452">
        <v>284.38</v>
      </c>
      <c r="HE61" s="452">
        <v>946.09</v>
      </c>
      <c r="HF61" s="452">
        <v>820.77</v>
      </c>
      <c r="HG61" s="452">
        <v>1253.3</v>
      </c>
      <c r="HH61" s="452">
        <v>1337.71</v>
      </c>
      <c r="HI61" s="452">
        <v>956.77</v>
      </c>
      <c r="HJ61" s="452">
        <v>838.8</v>
      </c>
      <c r="HK61" s="452">
        <v>679.57</v>
      </c>
      <c r="HL61" s="452">
        <v>1331.7</v>
      </c>
      <c r="HM61" s="452">
        <v>1177.8800000000001</v>
      </c>
      <c r="HN61" s="452">
        <v>1021.62</v>
      </c>
      <c r="HO61" s="452">
        <v>1141.8800000000001</v>
      </c>
      <c r="HP61" s="452">
        <v>947.53</v>
      </c>
      <c r="HQ61" s="452">
        <v>946.09</v>
      </c>
      <c r="HR61" s="452">
        <v>820.77</v>
      </c>
      <c r="HS61" s="452">
        <v>1253.3</v>
      </c>
      <c r="HT61" s="452">
        <v>1337.71</v>
      </c>
      <c r="HU61" s="452">
        <v>956.77</v>
      </c>
      <c r="HV61" s="452">
        <v>838.8</v>
      </c>
      <c r="HW61" s="452">
        <v>679.57</v>
      </c>
      <c r="HX61" s="452">
        <v>1331.7</v>
      </c>
      <c r="HY61" s="452">
        <v>1177.8800000000001</v>
      </c>
      <c r="HZ61" s="452">
        <v>1021.62</v>
      </c>
      <c r="IA61" s="452">
        <v>1141.8800000000001</v>
      </c>
      <c r="IB61" s="452">
        <v>947.53</v>
      </c>
      <c r="IC61" s="452">
        <v>946.09</v>
      </c>
      <c r="ID61" s="452">
        <v>820.77</v>
      </c>
      <c r="IE61" s="452">
        <v>1253.3</v>
      </c>
      <c r="IF61" s="452">
        <v>1337.71</v>
      </c>
      <c r="IG61" s="452">
        <v>956.77</v>
      </c>
      <c r="IH61" s="452">
        <v>838.8</v>
      </c>
      <c r="II61" s="452">
        <v>679.57</v>
      </c>
      <c r="IJ61" s="452">
        <v>1331.7</v>
      </c>
      <c r="IK61" s="452">
        <v>1177.8800000000001</v>
      </c>
      <c r="IL61" s="452">
        <v>1021.62</v>
      </c>
      <c r="IM61" s="452">
        <v>1141.8800000000001</v>
      </c>
      <c r="IN61" s="452">
        <v>947.53</v>
      </c>
      <c r="IO61" s="452">
        <v>946.09</v>
      </c>
      <c r="IP61" s="452">
        <v>820.77</v>
      </c>
      <c r="IQ61" s="452">
        <v>1253.3</v>
      </c>
      <c r="IR61" s="452">
        <v>1337.71</v>
      </c>
      <c r="IS61" s="452">
        <v>956.77</v>
      </c>
      <c r="IT61" s="452">
        <v>838.8</v>
      </c>
      <c r="IU61" s="452">
        <v>679.57</v>
      </c>
      <c r="IV61" s="452">
        <v>1331.7</v>
      </c>
      <c r="IW61" s="452">
        <v>1177.8800000000001</v>
      </c>
      <c r="IX61" s="452">
        <v>1021.62</v>
      </c>
      <c r="IY61" s="452">
        <v>1141.8800000000001</v>
      </c>
      <c r="IZ61" s="452">
        <v>947.53</v>
      </c>
      <c r="JA61" s="452">
        <v>946.09</v>
      </c>
      <c r="JB61" s="452">
        <v>820.77</v>
      </c>
      <c r="JC61" s="452">
        <v>1253.3</v>
      </c>
      <c r="JD61" s="452">
        <v>1337.71</v>
      </c>
      <c r="JE61" s="452">
        <v>956.77</v>
      </c>
      <c r="JF61" s="452">
        <v>838.8</v>
      </c>
      <c r="JG61" s="452">
        <v>679.57</v>
      </c>
      <c r="JH61" s="452">
        <v>1331.7</v>
      </c>
      <c r="JI61" s="452">
        <v>1177.8800000000001</v>
      </c>
      <c r="JJ61" s="452">
        <v>1021.62</v>
      </c>
      <c r="JK61" s="452">
        <v>1141.8800000000001</v>
      </c>
      <c r="JL61" s="452">
        <v>947.53</v>
      </c>
      <c r="JM61" s="452">
        <v>946.09</v>
      </c>
      <c r="JN61" s="452">
        <v>820.77</v>
      </c>
      <c r="JO61" s="452">
        <v>1253.3</v>
      </c>
      <c r="JP61" s="452">
        <v>1337.71</v>
      </c>
      <c r="JQ61" s="452">
        <v>956.77</v>
      </c>
      <c r="JR61" s="452">
        <v>838.8</v>
      </c>
      <c r="JS61" s="452">
        <v>679.57</v>
      </c>
      <c r="JT61" s="452">
        <v>1331.7</v>
      </c>
      <c r="JU61" s="452">
        <v>1177.8800000000001</v>
      </c>
      <c r="JV61" s="452">
        <v>1021.62</v>
      </c>
      <c r="JW61" s="452">
        <v>1141.8800000000001</v>
      </c>
      <c r="JX61" s="452">
        <v>947.53</v>
      </c>
      <c r="JY61" s="452">
        <v>946.09</v>
      </c>
      <c r="JZ61" s="452">
        <v>820.77</v>
      </c>
      <c r="KA61" s="452">
        <v>1253.3</v>
      </c>
      <c r="KB61" s="452">
        <v>1337.71</v>
      </c>
      <c r="KC61" s="452">
        <v>956.77</v>
      </c>
      <c r="KD61" s="452">
        <v>838.8</v>
      </c>
      <c r="KE61" s="452">
        <v>679.57</v>
      </c>
      <c r="KF61" s="452">
        <v>1331.7</v>
      </c>
      <c r="KG61" s="452">
        <v>1177.8800000000001</v>
      </c>
      <c r="KH61" s="452">
        <v>1021.62</v>
      </c>
      <c r="KI61" s="452">
        <v>1141.8800000000001</v>
      </c>
      <c r="KJ61" s="452">
        <v>947.53</v>
      </c>
      <c r="KK61" s="452">
        <v>946.09</v>
      </c>
      <c r="KL61" s="452">
        <v>820.77</v>
      </c>
      <c r="KM61" s="452">
        <v>1253.3</v>
      </c>
      <c r="KN61" s="452">
        <v>1337.71</v>
      </c>
      <c r="KO61" s="452">
        <v>956.77</v>
      </c>
      <c r="KP61" s="452">
        <v>838.8</v>
      </c>
      <c r="KQ61" s="452">
        <v>679.57</v>
      </c>
      <c r="KR61" s="452">
        <v>1331.7</v>
      </c>
      <c r="KS61" s="452">
        <v>1177.8800000000001</v>
      </c>
      <c r="KT61" s="452">
        <v>1021.62</v>
      </c>
      <c r="KU61" s="452">
        <v>1141.8800000000001</v>
      </c>
      <c r="KV61" s="452">
        <v>947.53</v>
      </c>
      <c r="KW61" s="452">
        <v>946.09</v>
      </c>
      <c r="KX61" s="452">
        <v>820.77</v>
      </c>
      <c r="KY61" s="452">
        <v>1253.3</v>
      </c>
      <c r="KZ61" s="452">
        <v>1337.71</v>
      </c>
      <c r="LA61" s="452">
        <v>956.77</v>
      </c>
      <c r="LB61" s="452">
        <v>838.8</v>
      </c>
      <c r="LC61" s="452">
        <v>679.57</v>
      </c>
      <c r="LD61" s="452">
        <v>1331.7</v>
      </c>
      <c r="LE61" s="452">
        <v>1177.8800000000001</v>
      </c>
      <c r="LF61" s="452">
        <v>1021.62</v>
      </c>
      <c r="LG61" s="452">
        <v>1141.8800000000001</v>
      </c>
      <c r="LH61" s="452">
        <v>947.53</v>
      </c>
      <c r="LI61" s="452">
        <v>946.09</v>
      </c>
      <c r="LJ61" s="452">
        <v>820.77</v>
      </c>
      <c r="LK61" s="452">
        <v>1253.3</v>
      </c>
      <c r="LL61" s="452">
        <v>1337.71</v>
      </c>
      <c r="LM61" s="452">
        <v>956.77</v>
      </c>
      <c r="LN61" s="452">
        <v>838.8</v>
      </c>
      <c r="LO61" s="452">
        <v>679.57</v>
      </c>
      <c r="LP61" s="452">
        <v>1331.7</v>
      </c>
      <c r="LQ61" s="452">
        <v>1177.8800000000001</v>
      </c>
      <c r="LR61" s="452">
        <v>1021.62</v>
      </c>
      <c r="LS61" s="452">
        <v>1141.8800000000001</v>
      </c>
      <c r="LT61" s="452">
        <v>947.53</v>
      </c>
      <c r="LU61" s="452">
        <v>946.09</v>
      </c>
      <c r="LV61" s="452">
        <v>820.77</v>
      </c>
      <c r="LW61" s="452">
        <v>1253.3</v>
      </c>
      <c r="LX61" s="452">
        <v>1337.71</v>
      </c>
      <c r="LY61" s="452">
        <v>956.77</v>
      </c>
      <c r="LZ61" s="452">
        <v>838.8</v>
      </c>
      <c r="MA61" s="452">
        <v>679.57</v>
      </c>
      <c r="MB61" s="452">
        <v>1331.7</v>
      </c>
      <c r="MC61" s="452">
        <v>1177.8800000000001</v>
      </c>
      <c r="MD61" s="452">
        <v>1021.62</v>
      </c>
      <c r="ME61" s="452">
        <v>1141.8800000000001</v>
      </c>
      <c r="MF61" s="452">
        <v>947.53</v>
      </c>
      <c r="MG61" s="452">
        <v>946.09</v>
      </c>
      <c r="MH61" s="452">
        <v>820.77</v>
      </c>
      <c r="MI61" s="452">
        <v>1253.3</v>
      </c>
      <c r="MJ61" s="452">
        <v>1337.71</v>
      </c>
      <c r="MK61" s="452">
        <v>956.77</v>
      </c>
      <c r="ML61" s="452">
        <v>838.8</v>
      </c>
      <c r="MM61" s="452">
        <v>679.57</v>
      </c>
      <c r="MN61" s="452">
        <v>1331.7</v>
      </c>
      <c r="MO61" s="452">
        <v>1177.8800000000001</v>
      </c>
      <c r="MP61" s="452">
        <v>1021.62</v>
      </c>
      <c r="MQ61" s="452">
        <v>1141.8800000000001</v>
      </c>
      <c r="MR61" s="452">
        <v>947.53</v>
      </c>
      <c r="MS61" s="452">
        <v>946.09</v>
      </c>
      <c r="MT61" s="452">
        <v>820.77</v>
      </c>
      <c r="MU61" s="452">
        <v>1253.3</v>
      </c>
      <c r="MV61" s="452">
        <v>1337.71</v>
      </c>
      <c r="MW61" s="452">
        <v>956.77</v>
      </c>
      <c r="MX61" s="452">
        <v>838.8</v>
      </c>
      <c r="MY61" s="452">
        <v>679.57</v>
      </c>
      <c r="MZ61" s="452">
        <v>1331.7</v>
      </c>
      <c r="NA61" s="452">
        <v>1177.8800000000001</v>
      </c>
      <c r="NB61" s="452">
        <v>1021.62</v>
      </c>
      <c r="NC61" s="452">
        <v>1141.8800000000001</v>
      </c>
      <c r="ND61" s="452">
        <v>947.53</v>
      </c>
      <c r="NE61" s="452">
        <v>946.09</v>
      </c>
      <c r="NF61" s="452">
        <v>820.77</v>
      </c>
      <c r="NG61" s="452">
        <v>1253.3</v>
      </c>
      <c r="NH61" s="452">
        <v>1337.71</v>
      </c>
      <c r="NI61" s="452">
        <v>956.77</v>
      </c>
      <c r="NJ61" s="452">
        <v>838.8</v>
      </c>
      <c r="NK61" s="452">
        <v>679.57</v>
      </c>
      <c r="NL61" s="452">
        <v>1331.7</v>
      </c>
      <c r="NM61" s="452">
        <v>1177.8800000000001</v>
      </c>
      <c r="NN61" s="452">
        <v>1021.62</v>
      </c>
      <c r="NO61" s="452">
        <v>1141.8800000000001</v>
      </c>
      <c r="NP61" s="452">
        <v>947.53</v>
      </c>
      <c r="NQ61" s="452">
        <v>946.09</v>
      </c>
      <c r="NR61" s="452">
        <v>820.77</v>
      </c>
      <c r="NS61" s="452">
        <v>1253.3</v>
      </c>
      <c r="NT61" s="452">
        <v>1337.71</v>
      </c>
      <c r="NU61" s="452">
        <v>956.77</v>
      </c>
      <c r="NV61" s="452">
        <v>838.8</v>
      </c>
      <c r="NW61" s="452">
        <v>679.57</v>
      </c>
      <c r="NX61" s="452">
        <v>1331.7</v>
      </c>
      <c r="NY61" s="452">
        <v>1177.8800000000001</v>
      </c>
      <c r="NZ61" s="452">
        <v>1021.62</v>
      </c>
      <c r="OA61" s="452">
        <v>1141.8800000000001</v>
      </c>
      <c r="OB61" s="452">
        <v>947.53</v>
      </c>
    </row>
    <row r="62" spans="1:392" x14ac:dyDescent="0.25">
      <c r="A62" s="436">
        <v>153</v>
      </c>
      <c r="B62" s="436" t="s">
        <v>703</v>
      </c>
      <c r="C62" s="437">
        <v>10</v>
      </c>
      <c r="D62" s="438">
        <v>0</v>
      </c>
      <c r="E62" s="439"/>
      <c r="F62" s="438"/>
      <c r="G62" s="438"/>
      <c r="H62" s="438"/>
      <c r="I62" s="437">
        <v>48</v>
      </c>
      <c r="J62" s="440"/>
      <c r="K62" s="438"/>
      <c r="L62" s="438"/>
      <c r="M62" s="436"/>
      <c r="N62" s="441"/>
      <c r="O62" s="438"/>
      <c r="AE62" s="449">
        <f t="shared" si="3"/>
        <v>17.434858634722222</v>
      </c>
      <c r="AF62" s="450">
        <f t="shared" si="4"/>
        <v>36.997709944734837</v>
      </c>
      <c r="AG62" s="452">
        <v>25.792274764784946</v>
      </c>
      <c r="AH62" s="452">
        <v>22.216814120356609</v>
      </c>
      <c r="AI62" s="452">
        <v>22.417043930107528</v>
      </c>
      <c r="AJ62" s="452">
        <v>22.891882716666668</v>
      </c>
      <c r="AK62" s="452">
        <v>20.610948637096776</v>
      </c>
      <c r="AL62" s="452">
        <v>22.862539933333331</v>
      </c>
      <c r="AM62" s="452">
        <v>22.865277463709678</v>
      </c>
      <c r="AN62" s="452">
        <v>22.358797327956989</v>
      </c>
      <c r="AO62" s="452">
        <v>20.216353197222222</v>
      </c>
      <c r="AP62" s="452">
        <v>21.979466362045759</v>
      </c>
      <c r="AQ62" s="452">
        <v>22.295218995833334</v>
      </c>
      <c r="AR62" s="452">
        <v>20.171242952956991</v>
      </c>
      <c r="AS62" s="452">
        <v>20.593121624999998</v>
      </c>
      <c r="AT62" s="452">
        <v>21.097118334323923</v>
      </c>
      <c r="AU62" s="452">
        <v>29.299513384408602</v>
      </c>
      <c r="AV62" s="452">
        <v>38.325299944444446</v>
      </c>
      <c r="AW62" s="452">
        <v>39.697168866935485</v>
      </c>
      <c r="AX62" s="452">
        <v>37.432199262499999</v>
      </c>
      <c r="AY62" s="452">
        <v>33.715826896505376</v>
      </c>
      <c r="AZ62" s="452">
        <v>28.925193375000003</v>
      </c>
      <c r="BA62" s="452">
        <v>30.746374813888892</v>
      </c>
      <c r="BB62" s="452">
        <v>32.796485253028266</v>
      </c>
      <c r="BC62" s="452">
        <v>37.501827934722222</v>
      </c>
      <c r="BD62" s="452">
        <v>43.493730466397849</v>
      </c>
      <c r="BE62" s="452">
        <v>43.167150590053765</v>
      </c>
      <c r="BF62" s="452">
        <v>44.09214077474892</v>
      </c>
      <c r="BG62" s="452">
        <v>40.687746239247311</v>
      </c>
      <c r="BH62" s="452">
        <v>34.008562445833334</v>
      </c>
      <c r="BI62" s="452">
        <v>22.698592581989249</v>
      </c>
      <c r="BJ62" s="452">
        <v>22.827139922222223</v>
      </c>
      <c r="BK62" s="452">
        <v>23.145048672043011</v>
      </c>
      <c r="BL62" s="452">
        <v>23.468735501344089</v>
      </c>
      <c r="BM62" s="452">
        <v>23.21034347222222</v>
      </c>
      <c r="BN62" s="452">
        <v>22.449602726783311</v>
      </c>
      <c r="BO62" s="452">
        <v>23.572083159722222</v>
      </c>
      <c r="BP62" s="452">
        <v>23.335523334677418</v>
      </c>
      <c r="BQ62" s="452">
        <v>40.500322233870968</v>
      </c>
      <c r="BR62" s="452">
        <v>44.600761402674593</v>
      </c>
      <c r="BS62" s="452">
        <v>36.68358265053763</v>
      </c>
      <c r="BT62" s="452">
        <v>17.434858634722222</v>
      </c>
      <c r="BU62" s="452">
        <v>25.258716774193548</v>
      </c>
      <c r="BV62" s="452">
        <v>37.447212719444444</v>
      </c>
      <c r="BW62" s="452">
        <v>33.584362060483869</v>
      </c>
      <c r="BX62" s="452">
        <v>27.726422852150534</v>
      </c>
      <c r="BY62" s="452">
        <v>31.511573379166666</v>
      </c>
      <c r="BZ62" s="452">
        <v>37.484459896366083</v>
      </c>
      <c r="CA62" s="452">
        <v>35.808258231944443</v>
      </c>
      <c r="CB62" s="452">
        <v>43.76547589247312</v>
      </c>
      <c r="CC62" s="452">
        <v>25.792274764784946</v>
      </c>
      <c r="CD62" s="452">
        <v>22.216814120356609</v>
      </c>
      <c r="CE62" s="452">
        <v>22.417043930107528</v>
      </c>
      <c r="CF62" s="452">
        <v>22.891882716666668</v>
      </c>
      <c r="CG62" s="452">
        <v>20.610948637096776</v>
      </c>
      <c r="CH62" s="452">
        <v>22.862539933333331</v>
      </c>
      <c r="CI62" s="452">
        <v>22.865277463709678</v>
      </c>
      <c r="CJ62" s="452">
        <v>22.358797327956989</v>
      </c>
      <c r="CK62" s="452">
        <v>20.216353197222222</v>
      </c>
      <c r="CL62" s="452">
        <v>21.979466362045759</v>
      </c>
      <c r="CM62" s="452">
        <v>22.295218995833334</v>
      </c>
      <c r="CN62" s="452">
        <v>20.171242952956991</v>
      </c>
      <c r="CO62" s="452">
        <v>20.593121624999998</v>
      </c>
      <c r="CP62" s="452">
        <v>21.097118334323923</v>
      </c>
      <c r="CQ62" s="452">
        <v>29.299513384408602</v>
      </c>
      <c r="CR62" s="452">
        <v>38.325299944444446</v>
      </c>
      <c r="CS62" s="452">
        <v>39.697168866935485</v>
      </c>
      <c r="CT62" s="452">
        <v>37.432199262499999</v>
      </c>
      <c r="CU62" s="452">
        <v>33.715826896505376</v>
      </c>
      <c r="CV62" s="452">
        <v>28.925193375000003</v>
      </c>
      <c r="CW62" s="452">
        <v>30.746374813888892</v>
      </c>
      <c r="CX62" s="452">
        <v>32.796485253028266</v>
      </c>
      <c r="CY62" s="452">
        <v>37.501827934722222</v>
      </c>
      <c r="CZ62" s="452">
        <v>43.493730466397849</v>
      </c>
      <c r="DA62" s="452">
        <v>43.167150590053765</v>
      </c>
      <c r="DB62" s="452">
        <v>44.09214077474892</v>
      </c>
      <c r="DC62" s="452">
        <v>40.687746239247311</v>
      </c>
      <c r="DD62" s="452">
        <v>34.008562445833334</v>
      </c>
      <c r="DE62" s="452">
        <v>22.698592581989249</v>
      </c>
      <c r="DF62" s="452">
        <v>22.827139922222223</v>
      </c>
      <c r="DG62" s="452">
        <v>23.145048672043011</v>
      </c>
      <c r="DH62" s="452">
        <v>23.468735501344089</v>
      </c>
      <c r="DI62" s="452">
        <v>23.21034347222222</v>
      </c>
      <c r="DJ62" s="452">
        <v>22.449602726783311</v>
      </c>
      <c r="DK62" s="452">
        <v>23.572083159722222</v>
      </c>
      <c r="DL62" s="452">
        <v>23.335523334677418</v>
      </c>
      <c r="DM62" s="452">
        <v>40.500322233870968</v>
      </c>
      <c r="DN62" s="452">
        <v>44.600761402674593</v>
      </c>
      <c r="DO62" s="452">
        <v>36.68358265053763</v>
      </c>
      <c r="DP62" s="452">
        <v>17.434858634722222</v>
      </c>
      <c r="DQ62" s="452">
        <v>25.258716774193548</v>
      </c>
      <c r="DR62" s="452">
        <v>37.447212719444444</v>
      </c>
      <c r="DS62" s="452">
        <v>33.584362060483869</v>
      </c>
      <c r="DT62" s="452">
        <v>27.726422852150534</v>
      </c>
      <c r="DU62" s="452">
        <v>31.511573379166666</v>
      </c>
      <c r="DV62" s="452">
        <v>37.484459896366083</v>
      </c>
      <c r="DW62" s="452">
        <v>35.808258231944443</v>
      </c>
      <c r="DX62" s="452">
        <v>43.76547589247312</v>
      </c>
      <c r="DY62" s="452">
        <v>25.792274764784946</v>
      </c>
      <c r="DZ62" s="452">
        <v>22.216814120356609</v>
      </c>
      <c r="EA62" s="452">
        <v>22.417043930107528</v>
      </c>
      <c r="EB62" s="452">
        <v>22.891882716666668</v>
      </c>
      <c r="EC62" s="452">
        <v>20.610948637096776</v>
      </c>
      <c r="ED62" s="452">
        <v>22.862539933333331</v>
      </c>
      <c r="EE62" s="452">
        <v>22.865277463709678</v>
      </c>
      <c r="EF62" s="452">
        <v>22.358797327956989</v>
      </c>
      <c r="EG62" s="452">
        <v>20.216353197222222</v>
      </c>
      <c r="EH62" s="452">
        <v>21.979466362045759</v>
      </c>
      <c r="EI62" s="452">
        <v>22.295218995833334</v>
      </c>
      <c r="EJ62" s="452">
        <v>20.171242952956991</v>
      </c>
      <c r="EK62" s="452">
        <v>20.593121624999998</v>
      </c>
      <c r="EL62" s="452">
        <v>21.097118334323923</v>
      </c>
      <c r="EM62" s="452">
        <v>29.299513384408602</v>
      </c>
      <c r="EN62" s="452">
        <v>38.325299944444446</v>
      </c>
      <c r="EO62" s="452">
        <v>39.697168866935485</v>
      </c>
      <c r="EP62" s="452">
        <v>37.432199262499999</v>
      </c>
      <c r="EQ62" s="452">
        <v>33.715826896505376</v>
      </c>
      <c r="ER62" s="452">
        <v>28.925193375000003</v>
      </c>
      <c r="ES62" s="452">
        <v>30.746374813888892</v>
      </c>
      <c r="ET62" s="452">
        <v>32.796485253028266</v>
      </c>
      <c r="EU62" s="452">
        <v>37.501827934722222</v>
      </c>
      <c r="EV62" s="452">
        <v>43.493730466397849</v>
      </c>
      <c r="EW62" s="452">
        <v>43.167150590053765</v>
      </c>
      <c r="EX62" s="452">
        <v>44.09214077474892</v>
      </c>
      <c r="EY62" s="452">
        <v>40.687746239247311</v>
      </c>
      <c r="EZ62" s="452">
        <v>34.008562445833334</v>
      </c>
      <c r="FA62" s="452">
        <v>22.698592581989249</v>
      </c>
      <c r="FB62" s="452">
        <v>22.827139922222223</v>
      </c>
      <c r="FC62" s="452">
        <v>23.145048672043011</v>
      </c>
      <c r="FD62" s="452">
        <v>23.468735501344089</v>
      </c>
      <c r="FE62" s="452">
        <v>23.21034347222222</v>
      </c>
      <c r="FF62" s="452">
        <v>22.449602726783311</v>
      </c>
      <c r="FG62" s="452">
        <v>23.572083159722222</v>
      </c>
      <c r="FH62" s="452">
        <v>23.335523334677418</v>
      </c>
      <c r="FI62" s="452">
        <v>40.500322233870968</v>
      </c>
      <c r="FJ62" s="452">
        <v>44.600761402674593</v>
      </c>
      <c r="FK62" s="452">
        <v>36.68358265053763</v>
      </c>
      <c r="FL62" s="452">
        <v>17.434858634722222</v>
      </c>
      <c r="FM62" s="452">
        <v>25.258716774193548</v>
      </c>
      <c r="FN62" s="452">
        <v>37.447212719444444</v>
      </c>
      <c r="FO62" s="452">
        <v>33.584362060483869</v>
      </c>
      <c r="FP62" s="452">
        <v>27.726422852150534</v>
      </c>
      <c r="FQ62" s="452">
        <v>31.511573379166666</v>
      </c>
      <c r="FR62" s="452">
        <v>37.484459896366083</v>
      </c>
      <c r="FS62" s="452">
        <v>35.808258231944443</v>
      </c>
      <c r="FT62" s="452">
        <v>43.76547589247312</v>
      </c>
      <c r="FU62" s="452">
        <v>25.792274764784946</v>
      </c>
      <c r="FV62" s="452">
        <v>22.216814120356609</v>
      </c>
      <c r="FW62" s="452">
        <v>22.417043930107528</v>
      </c>
      <c r="FX62" s="452">
        <v>22.891882716666668</v>
      </c>
      <c r="FY62" s="452">
        <v>20.610948637096776</v>
      </c>
      <c r="FZ62" s="452">
        <v>22.862539933333331</v>
      </c>
      <c r="GA62" s="452">
        <v>22.865277463709678</v>
      </c>
      <c r="GB62" s="452">
        <v>22.358797327956989</v>
      </c>
      <c r="GC62" s="452">
        <v>20.216353197222222</v>
      </c>
      <c r="GD62" s="452">
        <v>21.979466362045759</v>
      </c>
      <c r="GE62" s="452">
        <v>22.295218995833334</v>
      </c>
      <c r="GF62" s="452">
        <v>20.171242952956991</v>
      </c>
      <c r="GG62" s="452">
        <v>20.593121624999998</v>
      </c>
      <c r="GH62" s="452">
        <v>21.097118334323923</v>
      </c>
      <c r="GI62" s="452">
        <v>29.299513384408602</v>
      </c>
      <c r="GJ62" s="452">
        <v>38.325299944444446</v>
      </c>
      <c r="GK62" s="452">
        <v>39.697168866935485</v>
      </c>
      <c r="GL62" s="452">
        <v>37.432199262499999</v>
      </c>
      <c r="GM62" s="452">
        <v>33.715826896505376</v>
      </c>
      <c r="GN62" s="452">
        <v>28.925193375000003</v>
      </c>
      <c r="GO62" s="452">
        <v>30.746374813888892</v>
      </c>
      <c r="GP62" s="452">
        <v>32.796485253028266</v>
      </c>
      <c r="GQ62" s="452">
        <v>37.501827934722222</v>
      </c>
      <c r="GR62" s="452">
        <v>43.493730466397849</v>
      </c>
      <c r="GS62" s="452">
        <v>43.167150590053765</v>
      </c>
      <c r="GT62" s="452">
        <v>44.09214077474892</v>
      </c>
      <c r="GU62" s="452">
        <v>40.687746239247311</v>
      </c>
      <c r="GV62" s="452">
        <v>34.008562445833334</v>
      </c>
      <c r="GW62" s="452">
        <v>22.698592581989249</v>
      </c>
      <c r="GX62" s="452">
        <v>22.827139922222223</v>
      </c>
      <c r="GY62" s="452">
        <v>23.145048672043011</v>
      </c>
      <c r="GZ62" s="452">
        <v>23.468735501344089</v>
      </c>
      <c r="HA62" s="452">
        <v>23.21034347222222</v>
      </c>
      <c r="HB62" s="452">
        <v>22.449602726783311</v>
      </c>
      <c r="HC62" s="452">
        <v>23.572083159722222</v>
      </c>
      <c r="HD62" s="452">
        <v>23.335523334677418</v>
      </c>
      <c r="HE62" s="452">
        <v>36.15</v>
      </c>
      <c r="HF62" s="452">
        <v>36.94</v>
      </c>
      <c r="HG62" s="452">
        <v>38.119999999999997</v>
      </c>
      <c r="HH62" s="452">
        <v>38.69</v>
      </c>
      <c r="HI62" s="452">
        <v>38.42</v>
      </c>
      <c r="HJ62" s="452">
        <v>38.090000000000003</v>
      </c>
      <c r="HK62" s="452">
        <v>38.06</v>
      </c>
      <c r="HL62" s="452">
        <v>40.619999999999997</v>
      </c>
      <c r="HM62" s="452">
        <v>38.369999999999997</v>
      </c>
      <c r="HN62" s="452">
        <v>80.98</v>
      </c>
      <c r="HO62" s="452">
        <v>64.55</v>
      </c>
      <c r="HP62" s="452">
        <v>48.07</v>
      </c>
      <c r="HQ62" s="452">
        <v>36.15</v>
      </c>
      <c r="HR62" s="452">
        <v>36.94</v>
      </c>
      <c r="HS62" s="452">
        <v>38.119999999999997</v>
      </c>
      <c r="HT62" s="452">
        <v>38.69</v>
      </c>
      <c r="HU62" s="452">
        <v>38.42</v>
      </c>
      <c r="HV62" s="452">
        <v>38.090000000000003</v>
      </c>
      <c r="HW62" s="452">
        <v>38.06</v>
      </c>
      <c r="HX62" s="452">
        <v>40.619999999999997</v>
      </c>
      <c r="HY62" s="452">
        <v>38.369999999999997</v>
      </c>
      <c r="HZ62" s="452">
        <v>80.98</v>
      </c>
      <c r="IA62" s="452">
        <v>64.55</v>
      </c>
      <c r="IB62" s="452">
        <v>48.07</v>
      </c>
      <c r="IC62" s="452">
        <v>36.15</v>
      </c>
      <c r="ID62" s="452">
        <v>36.94</v>
      </c>
      <c r="IE62" s="452">
        <v>38.119999999999997</v>
      </c>
      <c r="IF62" s="452">
        <v>38.69</v>
      </c>
      <c r="IG62" s="452">
        <v>38.42</v>
      </c>
      <c r="IH62" s="452">
        <v>38.090000000000003</v>
      </c>
      <c r="II62" s="452">
        <v>38.06</v>
      </c>
      <c r="IJ62" s="452">
        <v>40.619999999999997</v>
      </c>
      <c r="IK62" s="452">
        <v>38.369999999999997</v>
      </c>
      <c r="IL62" s="452">
        <v>80.98</v>
      </c>
      <c r="IM62" s="452">
        <v>64.55</v>
      </c>
      <c r="IN62" s="452">
        <v>48.07</v>
      </c>
      <c r="IO62" s="452">
        <v>36.15</v>
      </c>
      <c r="IP62" s="452">
        <v>36.94</v>
      </c>
      <c r="IQ62" s="452">
        <v>38.119999999999997</v>
      </c>
      <c r="IR62" s="452">
        <v>38.69</v>
      </c>
      <c r="IS62" s="452">
        <v>38.42</v>
      </c>
      <c r="IT62" s="452">
        <v>38.090000000000003</v>
      </c>
      <c r="IU62" s="452">
        <v>38.06</v>
      </c>
      <c r="IV62" s="452">
        <v>40.619999999999997</v>
      </c>
      <c r="IW62" s="452">
        <v>38.369999999999997</v>
      </c>
      <c r="IX62" s="452">
        <v>80.98</v>
      </c>
      <c r="IY62" s="452">
        <v>64.55</v>
      </c>
      <c r="IZ62" s="452">
        <v>48.07</v>
      </c>
      <c r="JA62" s="452">
        <v>36.15</v>
      </c>
      <c r="JB62" s="452">
        <v>36.94</v>
      </c>
      <c r="JC62" s="452">
        <v>38.119999999999997</v>
      </c>
      <c r="JD62" s="452">
        <v>38.69</v>
      </c>
      <c r="JE62" s="452">
        <v>38.42</v>
      </c>
      <c r="JF62" s="452">
        <v>38.090000000000003</v>
      </c>
      <c r="JG62" s="452">
        <v>38.06</v>
      </c>
      <c r="JH62" s="452">
        <v>40.619999999999997</v>
      </c>
      <c r="JI62" s="452">
        <v>38.369999999999997</v>
      </c>
      <c r="JJ62" s="452">
        <v>80.98</v>
      </c>
      <c r="JK62" s="452">
        <v>64.55</v>
      </c>
      <c r="JL62" s="452">
        <v>48.07</v>
      </c>
      <c r="JM62" s="452">
        <v>36.15</v>
      </c>
      <c r="JN62" s="452">
        <v>36.94</v>
      </c>
      <c r="JO62" s="452">
        <v>38.119999999999997</v>
      </c>
      <c r="JP62" s="452">
        <v>38.69</v>
      </c>
      <c r="JQ62" s="452">
        <v>38.42</v>
      </c>
      <c r="JR62" s="452">
        <v>38.090000000000003</v>
      </c>
      <c r="JS62" s="452">
        <v>38.06</v>
      </c>
      <c r="JT62" s="452">
        <v>40.619999999999997</v>
      </c>
      <c r="JU62" s="452">
        <v>38.369999999999997</v>
      </c>
      <c r="JV62" s="452">
        <v>80.98</v>
      </c>
      <c r="JW62" s="452">
        <v>64.55</v>
      </c>
      <c r="JX62" s="452">
        <v>48.07</v>
      </c>
      <c r="JY62" s="452">
        <v>36.15</v>
      </c>
      <c r="JZ62" s="452">
        <v>36.94</v>
      </c>
      <c r="KA62" s="452">
        <v>38.119999999999997</v>
      </c>
      <c r="KB62" s="452">
        <v>38.69</v>
      </c>
      <c r="KC62" s="452">
        <v>38.42</v>
      </c>
      <c r="KD62" s="452">
        <v>38.090000000000003</v>
      </c>
      <c r="KE62" s="452">
        <v>38.06</v>
      </c>
      <c r="KF62" s="452">
        <v>40.619999999999997</v>
      </c>
      <c r="KG62" s="452">
        <v>38.369999999999997</v>
      </c>
      <c r="KH62" s="452">
        <v>80.98</v>
      </c>
      <c r="KI62" s="452">
        <v>64.55</v>
      </c>
      <c r="KJ62" s="452">
        <v>48.07</v>
      </c>
      <c r="KK62" s="452">
        <v>36.15</v>
      </c>
      <c r="KL62" s="452">
        <v>36.94</v>
      </c>
      <c r="KM62" s="452">
        <v>38.119999999999997</v>
      </c>
      <c r="KN62" s="452">
        <v>38.69</v>
      </c>
      <c r="KO62" s="452">
        <v>38.42</v>
      </c>
      <c r="KP62" s="452">
        <v>38.090000000000003</v>
      </c>
      <c r="KQ62" s="452">
        <v>38.06</v>
      </c>
      <c r="KR62" s="452">
        <v>40.619999999999997</v>
      </c>
      <c r="KS62" s="452">
        <v>38.369999999999997</v>
      </c>
      <c r="KT62" s="452">
        <v>80.98</v>
      </c>
      <c r="KU62" s="452">
        <v>64.55</v>
      </c>
      <c r="KV62" s="452">
        <v>48.07</v>
      </c>
      <c r="KW62" s="452">
        <v>36.15</v>
      </c>
      <c r="KX62" s="452">
        <v>36.94</v>
      </c>
      <c r="KY62" s="452">
        <v>38.119999999999997</v>
      </c>
      <c r="KZ62" s="452">
        <v>38.69</v>
      </c>
      <c r="LA62" s="452">
        <v>38.42</v>
      </c>
      <c r="LB62" s="452">
        <v>38.090000000000003</v>
      </c>
      <c r="LC62" s="452">
        <v>38.06</v>
      </c>
      <c r="LD62" s="452">
        <v>40.619999999999997</v>
      </c>
      <c r="LE62" s="452">
        <v>38.369999999999997</v>
      </c>
      <c r="LF62" s="452">
        <v>80.98</v>
      </c>
      <c r="LG62" s="452">
        <v>64.55</v>
      </c>
      <c r="LH62" s="452">
        <v>48.07</v>
      </c>
      <c r="LI62" s="452">
        <v>36.15</v>
      </c>
      <c r="LJ62" s="452">
        <v>36.94</v>
      </c>
      <c r="LK62" s="452">
        <v>38.119999999999997</v>
      </c>
      <c r="LL62" s="452">
        <v>38.69</v>
      </c>
      <c r="LM62" s="452">
        <v>38.42</v>
      </c>
      <c r="LN62" s="452">
        <v>38.090000000000003</v>
      </c>
      <c r="LO62" s="452">
        <v>38.06</v>
      </c>
      <c r="LP62" s="452">
        <v>40.619999999999997</v>
      </c>
      <c r="LQ62" s="452">
        <v>38.369999999999997</v>
      </c>
      <c r="LR62" s="452">
        <v>80.98</v>
      </c>
      <c r="LS62" s="452">
        <v>64.55</v>
      </c>
      <c r="LT62" s="452">
        <v>48.07</v>
      </c>
      <c r="LU62" s="452">
        <v>36.15</v>
      </c>
      <c r="LV62" s="452">
        <v>36.94</v>
      </c>
      <c r="LW62" s="452">
        <v>38.119999999999997</v>
      </c>
      <c r="LX62" s="452">
        <v>38.69</v>
      </c>
      <c r="LY62" s="452">
        <v>38.42</v>
      </c>
      <c r="LZ62" s="452">
        <v>38.090000000000003</v>
      </c>
      <c r="MA62" s="452">
        <v>38.06</v>
      </c>
      <c r="MB62" s="452">
        <v>40.619999999999997</v>
      </c>
      <c r="MC62" s="452">
        <v>38.369999999999997</v>
      </c>
      <c r="MD62" s="452">
        <v>80.98</v>
      </c>
      <c r="ME62" s="452">
        <v>64.55</v>
      </c>
      <c r="MF62" s="452">
        <v>48.07</v>
      </c>
      <c r="MG62" s="452">
        <v>36.15</v>
      </c>
      <c r="MH62" s="452">
        <v>36.94</v>
      </c>
      <c r="MI62" s="452">
        <v>38.119999999999997</v>
      </c>
      <c r="MJ62" s="452">
        <v>38.69</v>
      </c>
      <c r="MK62" s="452">
        <v>38.42</v>
      </c>
      <c r="ML62" s="452">
        <v>38.090000000000003</v>
      </c>
      <c r="MM62" s="452">
        <v>38.06</v>
      </c>
      <c r="MN62" s="452">
        <v>40.619999999999997</v>
      </c>
      <c r="MO62" s="452">
        <v>38.369999999999997</v>
      </c>
      <c r="MP62" s="452">
        <v>80.98</v>
      </c>
      <c r="MQ62" s="452">
        <v>64.55</v>
      </c>
      <c r="MR62" s="452">
        <v>48.07</v>
      </c>
      <c r="MS62" s="452">
        <v>36.15</v>
      </c>
      <c r="MT62" s="452">
        <v>36.94</v>
      </c>
      <c r="MU62" s="452">
        <v>38.119999999999997</v>
      </c>
      <c r="MV62" s="452">
        <v>38.69</v>
      </c>
      <c r="MW62" s="452">
        <v>38.42</v>
      </c>
      <c r="MX62" s="452">
        <v>38.090000000000003</v>
      </c>
      <c r="MY62" s="452">
        <v>38.06</v>
      </c>
      <c r="MZ62" s="452">
        <v>40.619999999999997</v>
      </c>
      <c r="NA62" s="452">
        <v>38.369999999999997</v>
      </c>
      <c r="NB62" s="452">
        <v>80.98</v>
      </c>
      <c r="NC62" s="452">
        <v>64.55</v>
      </c>
      <c r="ND62" s="452">
        <v>48.07</v>
      </c>
      <c r="NE62" s="452">
        <v>36.15</v>
      </c>
      <c r="NF62" s="452">
        <v>36.94</v>
      </c>
      <c r="NG62" s="452">
        <v>38.119999999999997</v>
      </c>
      <c r="NH62" s="452">
        <v>38.69</v>
      </c>
      <c r="NI62" s="452">
        <v>38.42</v>
      </c>
      <c r="NJ62" s="452">
        <v>38.090000000000003</v>
      </c>
      <c r="NK62" s="452">
        <v>38.06</v>
      </c>
      <c r="NL62" s="452">
        <v>40.619999999999997</v>
      </c>
      <c r="NM62" s="452">
        <v>38.369999999999997</v>
      </c>
      <c r="NN62" s="452">
        <v>80.98</v>
      </c>
      <c r="NO62" s="452">
        <v>64.55</v>
      </c>
      <c r="NP62" s="452">
        <v>48.07</v>
      </c>
      <c r="NQ62" s="452">
        <v>36.15</v>
      </c>
      <c r="NR62" s="452">
        <v>36.94</v>
      </c>
      <c r="NS62" s="452">
        <v>38.119999999999997</v>
      </c>
      <c r="NT62" s="452">
        <v>38.69</v>
      </c>
      <c r="NU62" s="452">
        <v>38.42</v>
      </c>
      <c r="NV62" s="452">
        <v>38.090000000000003</v>
      </c>
      <c r="NW62" s="452">
        <v>38.06</v>
      </c>
      <c r="NX62" s="452">
        <v>40.619999999999997</v>
      </c>
      <c r="NY62" s="452">
        <v>38.369999999999997</v>
      </c>
      <c r="NZ62" s="452">
        <v>80.98</v>
      </c>
      <c r="OA62" s="452">
        <v>64.55</v>
      </c>
      <c r="OB62" s="452">
        <v>48.07</v>
      </c>
    </row>
    <row r="63" spans="1:392" x14ac:dyDescent="0.25">
      <c r="A63" s="436">
        <v>154</v>
      </c>
      <c r="B63" s="436" t="s">
        <v>704</v>
      </c>
      <c r="C63" s="437">
        <v>3</v>
      </c>
      <c r="D63" s="438">
        <v>0</v>
      </c>
      <c r="E63" s="439"/>
      <c r="F63" s="438"/>
      <c r="G63" s="438"/>
      <c r="H63" s="438"/>
      <c r="I63" s="437">
        <v>461.9</v>
      </c>
      <c r="J63" s="440"/>
      <c r="K63" s="438"/>
      <c r="L63" s="438"/>
      <c r="M63" s="436"/>
      <c r="N63" s="441" t="s">
        <v>391</v>
      </c>
      <c r="O63" s="438"/>
      <c r="AE63" s="449">
        <f t="shared" si="3"/>
        <v>34.799999999999997</v>
      </c>
      <c r="AF63" s="450">
        <f t="shared" si="4"/>
        <v>124.40791666666614</v>
      </c>
      <c r="AG63" s="452">
        <v>437.44</v>
      </c>
      <c r="AH63" s="452">
        <v>436.43</v>
      </c>
      <c r="AI63" s="452">
        <v>135.96</v>
      </c>
      <c r="AJ63" s="452">
        <v>111.48</v>
      </c>
      <c r="AK63" s="452">
        <v>114.59</v>
      </c>
      <c r="AL63" s="452">
        <v>90.32</v>
      </c>
      <c r="AM63" s="452">
        <v>107.48</v>
      </c>
      <c r="AN63" s="452">
        <v>82.1</v>
      </c>
      <c r="AO63" s="452">
        <v>49.67</v>
      </c>
      <c r="AP63" s="452">
        <v>79.599999999999994</v>
      </c>
      <c r="AQ63" s="452">
        <v>397.04</v>
      </c>
      <c r="AR63" s="452">
        <v>437.44</v>
      </c>
      <c r="AS63" s="452">
        <v>437.44</v>
      </c>
      <c r="AT63" s="452">
        <v>436.43</v>
      </c>
      <c r="AU63" s="452">
        <v>135.96</v>
      </c>
      <c r="AV63" s="452">
        <v>111.48</v>
      </c>
      <c r="AW63" s="452">
        <v>114.59</v>
      </c>
      <c r="AX63" s="452">
        <v>90.32</v>
      </c>
      <c r="AY63" s="452">
        <v>107.48</v>
      </c>
      <c r="AZ63" s="452">
        <v>82.1</v>
      </c>
      <c r="BA63" s="452">
        <v>49.67</v>
      </c>
      <c r="BB63" s="452">
        <v>79.599999999999994</v>
      </c>
      <c r="BC63" s="452">
        <v>397.04</v>
      </c>
      <c r="BD63" s="452">
        <v>437.44</v>
      </c>
      <c r="BE63" s="452">
        <v>437.44</v>
      </c>
      <c r="BF63" s="452">
        <v>436.43</v>
      </c>
      <c r="BG63" s="452">
        <v>135.96</v>
      </c>
      <c r="BH63" s="452">
        <v>111.48</v>
      </c>
      <c r="BI63" s="452">
        <v>114.59</v>
      </c>
      <c r="BJ63" s="452">
        <v>90.32</v>
      </c>
      <c r="BK63" s="452">
        <v>107.48</v>
      </c>
      <c r="BL63" s="452">
        <v>82.1</v>
      </c>
      <c r="BM63" s="452">
        <v>49.67</v>
      </c>
      <c r="BN63" s="452">
        <v>79.599999999999994</v>
      </c>
      <c r="BO63" s="452">
        <v>397.04</v>
      </c>
      <c r="BP63" s="452">
        <v>437.44</v>
      </c>
      <c r="BQ63" s="452">
        <v>437.44</v>
      </c>
      <c r="BR63" s="452">
        <v>436.43</v>
      </c>
      <c r="BS63" s="452">
        <v>135.96</v>
      </c>
      <c r="BT63" s="452">
        <v>111.48</v>
      </c>
      <c r="BU63" s="452">
        <v>114.59</v>
      </c>
      <c r="BV63" s="452">
        <v>90.32</v>
      </c>
      <c r="BW63" s="452">
        <v>107.48</v>
      </c>
      <c r="BX63" s="452">
        <v>82.1</v>
      </c>
      <c r="BY63" s="452">
        <v>49.67</v>
      </c>
      <c r="BZ63" s="452">
        <v>79.599999999999994</v>
      </c>
      <c r="CA63" s="452">
        <v>397.04</v>
      </c>
      <c r="CB63" s="452">
        <v>437.44</v>
      </c>
      <c r="CC63" s="452">
        <v>437.44</v>
      </c>
      <c r="CD63" s="452">
        <v>436.43</v>
      </c>
      <c r="CE63" s="452">
        <v>135.96</v>
      </c>
      <c r="CF63" s="452">
        <v>111.48</v>
      </c>
      <c r="CG63" s="452">
        <v>114.59</v>
      </c>
      <c r="CH63" s="452">
        <v>90.32</v>
      </c>
      <c r="CI63" s="452">
        <v>107.48</v>
      </c>
      <c r="CJ63" s="452">
        <v>82.1</v>
      </c>
      <c r="CK63" s="452">
        <v>49.67</v>
      </c>
      <c r="CL63" s="452">
        <v>79.599999999999994</v>
      </c>
      <c r="CM63" s="452">
        <v>397.04</v>
      </c>
      <c r="CN63" s="452">
        <v>437.44</v>
      </c>
      <c r="CO63" s="452">
        <v>437.44</v>
      </c>
      <c r="CP63" s="452">
        <v>436.43</v>
      </c>
      <c r="CQ63" s="452">
        <v>135.96</v>
      </c>
      <c r="CR63" s="452">
        <v>111.48</v>
      </c>
      <c r="CS63" s="452">
        <v>114.59</v>
      </c>
      <c r="CT63" s="452">
        <v>90.32</v>
      </c>
      <c r="CU63" s="452">
        <v>107.48</v>
      </c>
      <c r="CV63" s="452">
        <v>82.1</v>
      </c>
      <c r="CW63" s="452">
        <v>49.67</v>
      </c>
      <c r="CX63" s="452">
        <v>79.599999999999994</v>
      </c>
      <c r="CY63" s="452">
        <v>397.04</v>
      </c>
      <c r="CZ63" s="452">
        <v>437.44</v>
      </c>
      <c r="DA63" s="452">
        <v>437.44</v>
      </c>
      <c r="DB63" s="452">
        <v>436.43</v>
      </c>
      <c r="DC63" s="452">
        <v>135.96</v>
      </c>
      <c r="DD63" s="452">
        <v>111.48</v>
      </c>
      <c r="DE63" s="452">
        <v>114.59</v>
      </c>
      <c r="DF63" s="452">
        <v>90.32</v>
      </c>
      <c r="DG63" s="452">
        <v>107.48</v>
      </c>
      <c r="DH63" s="452">
        <v>82.1</v>
      </c>
      <c r="DI63" s="452">
        <v>49.67</v>
      </c>
      <c r="DJ63" s="452">
        <v>79.599999999999994</v>
      </c>
      <c r="DK63" s="452">
        <v>397.04</v>
      </c>
      <c r="DL63" s="452">
        <v>437.44</v>
      </c>
      <c r="DM63" s="452">
        <v>437.44</v>
      </c>
      <c r="DN63" s="452">
        <v>436.43</v>
      </c>
      <c r="DO63" s="452">
        <v>135.96</v>
      </c>
      <c r="DP63" s="452">
        <v>111.48</v>
      </c>
      <c r="DQ63" s="452">
        <v>114.59</v>
      </c>
      <c r="DR63" s="452">
        <v>90.32</v>
      </c>
      <c r="DS63" s="452">
        <v>107.48</v>
      </c>
      <c r="DT63" s="452">
        <v>82.1</v>
      </c>
      <c r="DU63" s="452">
        <v>49.67</v>
      </c>
      <c r="DV63" s="452">
        <v>79.599999999999994</v>
      </c>
      <c r="DW63" s="452">
        <v>397.04</v>
      </c>
      <c r="DX63" s="452">
        <v>437.44</v>
      </c>
      <c r="DY63" s="452">
        <v>437.44</v>
      </c>
      <c r="DZ63" s="452">
        <v>436.43</v>
      </c>
      <c r="EA63" s="452">
        <v>135.96</v>
      </c>
      <c r="EB63" s="452">
        <v>111.48</v>
      </c>
      <c r="EC63" s="452">
        <v>114.59</v>
      </c>
      <c r="ED63" s="452">
        <v>90.32</v>
      </c>
      <c r="EE63" s="452">
        <v>107.48</v>
      </c>
      <c r="EF63" s="452">
        <v>82.1</v>
      </c>
      <c r="EG63" s="452">
        <v>49.67</v>
      </c>
      <c r="EH63" s="452">
        <v>79.599999999999994</v>
      </c>
      <c r="EI63" s="452">
        <v>397.04</v>
      </c>
      <c r="EJ63" s="452">
        <v>437.44</v>
      </c>
      <c r="EK63" s="452">
        <v>437.44</v>
      </c>
      <c r="EL63" s="452">
        <v>436.43</v>
      </c>
      <c r="EM63" s="452">
        <v>135.96</v>
      </c>
      <c r="EN63" s="452">
        <v>111.48</v>
      </c>
      <c r="EO63" s="452">
        <v>114.59</v>
      </c>
      <c r="EP63" s="452">
        <v>90.32</v>
      </c>
      <c r="EQ63" s="452">
        <v>107.48</v>
      </c>
      <c r="ER63" s="452">
        <v>82.1</v>
      </c>
      <c r="ES63" s="452">
        <v>49.67</v>
      </c>
      <c r="ET63" s="452">
        <v>79.599999999999994</v>
      </c>
      <c r="EU63" s="452">
        <v>397.04</v>
      </c>
      <c r="EV63" s="452">
        <v>437.44</v>
      </c>
      <c r="EW63" s="452">
        <v>437.44</v>
      </c>
      <c r="EX63" s="452">
        <v>436.43</v>
      </c>
      <c r="EY63" s="452">
        <v>135.96</v>
      </c>
      <c r="EZ63" s="452">
        <v>111.48</v>
      </c>
      <c r="FA63" s="452">
        <v>114.59</v>
      </c>
      <c r="FB63" s="452">
        <v>90.32</v>
      </c>
      <c r="FC63" s="452">
        <v>107.48</v>
      </c>
      <c r="FD63" s="452">
        <v>82.1</v>
      </c>
      <c r="FE63" s="452">
        <v>49.67</v>
      </c>
      <c r="FF63" s="452">
        <v>79.599999999999994</v>
      </c>
      <c r="FG63" s="452">
        <v>397.04</v>
      </c>
      <c r="FH63" s="452">
        <v>437.44</v>
      </c>
      <c r="FI63" s="452">
        <v>437.44</v>
      </c>
      <c r="FJ63" s="452">
        <v>436.43</v>
      </c>
      <c r="FK63" s="452">
        <v>135.96</v>
      </c>
      <c r="FL63" s="452">
        <v>111.48</v>
      </c>
      <c r="FM63" s="452">
        <v>114.59</v>
      </c>
      <c r="FN63" s="452">
        <v>90.32</v>
      </c>
      <c r="FO63" s="452">
        <v>107.48</v>
      </c>
      <c r="FP63" s="452">
        <v>82.1</v>
      </c>
      <c r="FQ63" s="452">
        <v>49.67</v>
      </c>
      <c r="FR63" s="452">
        <v>79.599999999999994</v>
      </c>
      <c r="FS63" s="452">
        <v>397.04</v>
      </c>
      <c r="FT63" s="452">
        <v>437.44</v>
      </c>
      <c r="FU63" s="452">
        <v>437.44</v>
      </c>
      <c r="FV63" s="452">
        <v>436.43</v>
      </c>
      <c r="FW63" s="452">
        <v>135.96</v>
      </c>
      <c r="FX63" s="452">
        <v>111.48</v>
      </c>
      <c r="FY63" s="452">
        <v>114.59</v>
      </c>
      <c r="FZ63" s="452">
        <v>90.32</v>
      </c>
      <c r="GA63" s="452">
        <v>107.48</v>
      </c>
      <c r="GB63" s="452">
        <v>82.1</v>
      </c>
      <c r="GC63" s="452">
        <v>49.67</v>
      </c>
      <c r="GD63" s="452">
        <v>79.599999999999994</v>
      </c>
      <c r="GE63" s="452">
        <v>397.04</v>
      </c>
      <c r="GF63" s="452">
        <v>437.44</v>
      </c>
      <c r="GG63" s="452">
        <v>437.44</v>
      </c>
      <c r="GH63" s="452">
        <v>436.43</v>
      </c>
      <c r="GI63" s="452">
        <v>135.96</v>
      </c>
      <c r="GJ63" s="452">
        <v>111.48</v>
      </c>
      <c r="GK63" s="452">
        <v>114.59</v>
      </c>
      <c r="GL63" s="452">
        <v>90.32</v>
      </c>
      <c r="GM63" s="452">
        <v>107.48</v>
      </c>
      <c r="GN63" s="452">
        <v>82.1</v>
      </c>
      <c r="GO63" s="452">
        <v>49.67</v>
      </c>
      <c r="GP63" s="452">
        <v>79.599999999999994</v>
      </c>
      <c r="GQ63" s="452">
        <v>397.04</v>
      </c>
      <c r="GR63" s="452">
        <v>437.44</v>
      </c>
      <c r="GS63" s="452">
        <v>437.44</v>
      </c>
      <c r="GT63" s="452">
        <v>436.43</v>
      </c>
      <c r="GU63" s="452">
        <v>135.96</v>
      </c>
      <c r="GV63" s="452">
        <v>111.48</v>
      </c>
      <c r="GW63" s="452">
        <v>114.59</v>
      </c>
      <c r="GX63" s="452">
        <v>90.32</v>
      </c>
      <c r="GY63" s="452">
        <v>107.48</v>
      </c>
      <c r="GZ63" s="452">
        <v>82.1</v>
      </c>
      <c r="HA63" s="452">
        <v>49.67</v>
      </c>
      <c r="HB63" s="452">
        <v>79.599999999999994</v>
      </c>
      <c r="HC63" s="452">
        <v>397.04</v>
      </c>
      <c r="HD63" s="452">
        <v>437.44</v>
      </c>
      <c r="HE63" s="452">
        <v>35.29</v>
      </c>
      <c r="HF63" s="452">
        <v>35.29</v>
      </c>
      <c r="HG63" s="452">
        <v>35.950000000000003</v>
      </c>
      <c r="HH63" s="452">
        <v>35.24</v>
      </c>
      <c r="HI63" s="452">
        <v>34.799999999999997</v>
      </c>
      <c r="HJ63" s="452">
        <v>34.99</v>
      </c>
      <c r="HK63" s="452">
        <v>35.17</v>
      </c>
      <c r="HL63" s="452">
        <v>38.24</v>
      </c>
      <c r="HM63" s="452">
        <v>36.700000000000003</v>
      </c>
      <c r="HN63" s="452">
        <v>75.81</v>
      </c>
      <c r="HO63" s="452">
        <v>62.79</v>
      </c>
      <c r="HP63" s="452">
        <v>45.97</v>
      </c>
      <c r="HQ63" s="452">
        <v>35.29</v>
      </c>
      <c r="HR63" s="452">
        <v>35.29</v>
      </c>
      <c r="HS63" s="452">
        <v>35.950000000000003</v>
      </c>
      <c r="HT63" s="452">
        <v>35.24</v>
      </c>
      <c r="HU63" s="452">
        <v>34.799999999999997</v>
      </c>
      <c r="HV63" s="452">
        <v>34.99</v>
      </c>
      <c r="HW63" s="452">
        <v>35.17</v>
      </c>
      <c r="HX63" s="452">
        <v>38.24</v>
      </c>
      <c r="HY63" s="452">
        <v>36.700000000000003</v>
      </c>
      <c r="HZ63" s="452">
        <v>75.81</v>
      </c>
      <c r="IA63" s="452">
        <v>62.79</v>
      </c>
      <c r="IB63" s="452">
        <v>45.97</v>
      </c>
      <c r="IC63" s="452">
        <v>35.29</v>
      </c>
      <c r="ID63" s="452">
        <v>35.29</v>
      </c>
      <c r="IE63" s="452">
        <v>35.950000000000003</v>
      </c>
      <c r="IF63" s="452">
        <v>35.24</v>
      </c>
      <c r="IG63" s="452">
        <v>34.799999999999997</v>
      </c>
      <c r="IH63" s="452">
        <v>34.99</v>
      </c>
      <c r="II63" s="452">
        <v>35.17</v>
      </c>
      <c r="IJ63" s="452">
        <v>38.24</v>
      </c>
      <c r="IK63" s="452">
        <v>36.700000000000003</v>
      </c>
      <c r="IL63" s="452">
        <v>75.81</v>
      </c>
      <c r="IM63" s="452">
        <v>62.79</v>
      </c>
      <c r="IN63" s="452">
        <v>45.97</v>
      </c>
      <c r="IO63" s="452">
        <v>35.29</v>
      </c>
      <c r="IP63" s="452">
        <v>35.29</v>
      </c>
      <c r="IQ63" s="452">
        <v>35.950000000000003</v>
      </c>
      <c r="IR63" s="452">
        <v>35.24</v>
      </c>
      <c r="IS63" s="452">
        <v>34.799999999999997</v>
      </c>
      <c r="IT63" s="452">
        <v>34.99</v>
      </c>
      <c r="IU63" s="452">
        <v>35.17</v>
      </c>
      <c r="IV63" s="452">
        <v>38.24</v>
      </c>
      <c r="IW63" s="452">
        <v>36.700000000000003</v>
      </c>
      <c r="IX63" s="452">
        <v>75.81</v>
      </c>
      <c r="IY63" s="452">
        <v>62.79</v>
      </c>
      <c r="IZ63" s="452">
        <v>45.97</v>
      </c>
      <c r="JA63" s="452">
        <v>35.29</v>
      </c>
      <c r="JB63" s="452">
        <v>35.29</v>
      </c>
      <c r="JC63" s="452">
        <v>35.950000000000003</v>
      </c>
      <c r="JD63" s="452">
        <v>35.24</v>
      </c>
      <c r="JE63" s="452">
        <v>34.799999999999997</v>
      </c>
      <c r="JF63" s="452">
        <v>34.99</v>
      </c>
      <c r="JG63" s="452">
        <v>35.17</v>
      </c>
      <c r="JH63" s="452">
        <v>38.24</v>
      </c>
      <c r="JI63" s="452">
        <v>36.700000000000003</v>
      </c>
      <c r="JJ63" s="452">
        <v>75.81</v>
      </c>
      <c r="JK63" s="452">
        <v>62.79</v>
      </c>
      <c r="JL63" s="452">
        <v>45.97</v>
      </c>
      <c r="JM63" s="452">
        <v>35.29</v>
      </c>
      <c r="JN63" s="452">
        <v>35.29</v>
      </c>
      <c r="JO63" s="452">
        <v>35.950000000000003</v>
      </c>
      <c r="JP63" s="452">
        <v>35.24</v>
      </c>
      <c r="JQ63" s="452">
        <v>34.799999999999997</v>
      </c>
      <c r="JR63" s="452">
        <v>34.99</v>
      </c>
      <c r="JS63" s="452">
        <v>35.17</v>
      </c>
      <c r="JT63" s="452">
        <v>38.24</v>
      </c>
      <c r="JU63" s="452">
        <v>36.700000000000003</v>
      </c>
      <c r="JV63" s="452">
        <v>75.81</v>
      </c>
      <c r="JW63" s="452">
        <v>62.79</v>
      </c>
      <c r="JX63" s="452">
        <v>45.97</v>
      </c>
      <c r="JY63" s="452">
        <v>35.29</v>
      </c>
      <c r="JZ63" s="452">
        <v>35.29</v>
      </c>
      <c r="KA63" s="452">
        <v>35.950000000000003</v>
      </c>
      <c r="KB63" s="452">
        <v>35.24</v>
      </c>
      <c r="KC63" s="452">
        <v>34.799999999999997</v>
      </c>
      <c r="KD63" s="452">
        <v>34.99</v>
      </c>
      <c r="KE63" s="452">
        <v>35.17</v>
      </c>
      <c r="KF63" s="452">
        <v>38.24</v>
      </c>
      <c r="KG63" s="452">
        <v>36.700000000000003</v>
      </c>
      <c r="KH63" s="452">
        <v>75.81</v>
      </c>
      <c r="KI63" s="452">
        <v>62.79</v>
      </c>
      <c r="KJ63" s="452">
        <v>45.97</v>
      </c>
      <c r="KK63" s="452">
        <v>35.29</v>
      </c>
      <c r="KL63" s="452">
        <v>35.29</v>
      </c>
      <c r="KM63" s="452">
        <v>35.950000000000003</v>
      </c>
      <c r="KN63" s="452">
        <v>35.24</v>
      </c>
      <c r="KO63" s="452">
        <v>34.799999999999997</v>
      </c>
      <c r="KP63" s="452">
        <v>34.99</v>
      </c>
      <c r="KQ63" s="452">
        <v>35.17</v>
      </c>
      <c r="KR63" s="452">
        <v>38.24</v>
      </c>
      <c r="KS63" s="452">
        <v>36.700000000000003</v>
      </c>
      <c r="KT63" s="452">
        <v>75.81</v>
      </c>
      <c r="KU63" s="452">
        <v>62.79</v>
      </c>
      <c r="KV63" s="452">
        <v>45.97</v>
      </c>
      <c r="KW63" s="452">
        <v>35.29</v>
      </c>
      <c r="KX63" s="452">
        <v>35.29</v>
      </c>
      <c r="KY63" s="452">
        <v>35.950000000000003</v>
      </c>
      <c r="KZ63" s="452">
        <v>35.24</v>
      </c>
      <c r="LA63" s="452">
        <v>34.799999999999997</v>
      </c>
      <c r="LB63" s="452">
        <v>34.99</v>
      </c>
      <c r="LC63" s="452">
        <v>35.17</v>
      </c>
      <c r="LD63" s="452">
        <v>38.24</v>
      </c>
      <c r="LE63" s="452">
        <v>36.700000000000003</v>
      </c>
      <c r="LF63" s="452">
        <v>75.81</v>
      </c>
      <c r="LG63" s="452">
        <v>62.79</v>
      </c>
      <c r="LH63" s="452">
        <v>45.97</v>
      </c>
      <c r="LI63" s="452">
        <v>35.29</v>
      </c>
      <c r="LJ63" s="452">
        <v>35.29</v>
      </c>
      <c r="LK63" s="452">
        <v>35.950000000000003</v>
      </c>
      <c r="LL63" s="452">
        <v>35.24</v>
      </c>
      <c r="LM63" s="452">
        <v>34.799999999999997</v>
      </c>
      <c r="LN63" s="452">
        <v>34.99</v>
      </c>
      <c r="LO63" s="452">
        <v>35.17</v>
      </c>
      <c r="LP63" s="452">
        <v>38.24</v>
      </c>
      <c r="LQ63" s="452">
        <v>36.700000000000003</v>
      </c>
      <c r="LR63" s="452">
        <v>75.81</v>
      </c>
      <c r="LS63" s="452">
        <v>62.79</v>
      </c>
      <c r="LT63" s="452">
        <v>45.97</v>
      </c>
      <c r="LU63" s="452">
        <v>35.29</v>
      </c>
      <c r="LV63" s="452">
        <v>35.29</v>
      </c>
      <c r="LW63" s="452">
        <v>35.950000000000003</v>
      </c>
      <c r="LX63" s="452">
        <v>35.24</v>
      </c>
      <c r="LY63" s="452">
        <v>34.799999999999997</v>
      </c>
      <c r="LZ63" s="452">
        <v>34.99</v>
      </c>
      <c r="MA63" s="452">
        <v>35.17</v>
      </c>
      <c r="MB63" s="452">
        <v>38.24</v>
      </c>
      <c r="MC63" s="452">
        <v>36.700000000000003</v>
      </c>
      <c r="MD63" s="452">
        <v>75.81</v>
      </c>
      <c r="ME63" s="452">
        <v>62.79</v>
      </c>
      <c r="MF63" s="452">
        <v>45.97</v>
      </c>
      <c r="MG63" s="452">
        <v>35.29</v>
      </c>
      <c r="MH63" s="452">
        <v>35.29</v>
      </c>
      <c r="MI63" s="452">
        <v>35.950000000000003</v>
      </c>
      <c r="MJ63" s="452">
        <v>35.24</v>
      </c>
      <c r="MK63" s="452">
        <v>34.799999999999997</v>
      </c>
      <c r="ML63" s="452">
        <v>34.99</v>
      </c>
      <c r="MM63" s="452">
        <v>35.17</v>
      </c>
      <c r="MN63" s="452">
        <v>38.24</v>
      </c>
      <c r="MO63" s="452">
        <v>36.700000000000003</v>
      </c>
      <c r="MP63" s="452">
        <v>75.81</v>
      </c>
      <c r="MQ63" s="452">
        <v>62.79</v>
      </c>
      <c r="MR63" s="452">
        <v>45.97</v>
      </c>
      <c r="MS63" s="452">
        <v>35.29</v>
      </c>
      <c r="MT63" s="452">
        <v>35.29</v>
      </c>
      <c r="MU63" s="452">
        <v>35.950000000000003</v>
      </c>
      <c r="MV63" s="452">
        <v>35.24</v>
      </c>
      <c r="MW63" s="452">
        <v>34.799999999999997</v>
      </c>
      <c r="MX63" s="452">
        <v>34.99</v>
      </c>
      <c r="MY63" s="452">
        <v>35.17</v>
      </c>
      <c r="MZ63" s="452">
        <v>38.24</v>
      </c>
      <c r="NA63" s="452">
        <v>36.700000000000003</v>
      </c>
      <c r="NB63" s="452">
        <v>75.81</v>
      </c>
      <c r="NC63" s="452">
        <v>62.79</v>
      </c>
      <c r="ND63" s="452">
        <v>45.97</v>
      </c>
      <c r="NE63" s="452">
        <v>35.29</v>
      </c>
      <c r="NF63" s="452">
        <v>35.29</v>
      </c>
      <c r="NG63" s="452">
        <v>35.950000000000003</v>
      </c>
      <c r="NH63" s="452">
        <v>35.24</v>
      </c>
      <c r="NI63" s="452">
        <v>34.799999999999997</v>
      </c>
      <c r="NJ63" s="452">
        <v>34.99</v>
      </c>
      <c r="NK63" s="452">
        <v>35.17</v>
      </c>
      <c r="NL63" s="452">
        <v>38.24</v>
      </c>
      <c r="NM63" s="452">
        <v>36.700000000000003</v>
      </c>
      <c r="NN63" s="452">
        <v>75.81</v>
      </c>
      <c r="NO63" s="452">
        <v>62.79</v>
      </c>
      <c r="NP63" s="452">
        <v>45.97</v>
      </c>
      <c r="NQ63" s="452">
        <v>35.29</v>
      </c>
      <c r="NR63" s="452">
        <v>35.29</v>
      </c>
      <c r="NS63" s="452">
        <v>35.950000000000003</v>
      </c>
      <c r="NT63" s="452">
        <v>35.24</v>
      </c>
      <c r="NU63" s="452">
        <v>34.799999999999997</v>
      </c>
      <c r="NV63" s="452">
        <v>34.99</v>
      </c>
      <c r="NW63" s="452">
        <v>35.17</v>
      </c>
      <c r="NX63" s="452">
        <v>38.24</v>
      </c>
      <c r="NY63" s="452">
        <v>36.700000000000003</v>
      </c>
      <c r="NZ63" s="452">
        <v>75.81</v>
      </c>
      <c r="OA63" s="452">
        <v>62.79</v>
      </c>
      <c r="OB63" s="452">
        <v>45.97</v>
      </c>
    </row>
    <row r="64" spans="1:392" x14ac:dyDescent="0.25">
      <c r="A64" s="436">
        <v>155</v>
      </c>
      <c r="B64" s="436" t="s">
        <v>705</v>
      </c>
      <c r="C64" s="437">
        <v>1</v>
      </c>
      <c r="D64" s="438">
        <v>0</v>
      </c>
      <c r="E64" s="439"/>
      <c r="F64" s="438"/>
      <c r="G64" s="438"/>
      <c r="H64" s="438"/>
      <c r="I64" s="437">
        <v>83.699999999999989</v>
      </c>
      <c r="J64" s="440"/>
      <c r="K64" s="438"/>
      <c r="L64" s="438"/>
      <c r="M64" s="436"/>
      <c r="N64" s="441" t="s">
        <v>391</v>
      </c>
      <c r="O64" s="438"/>
      <c r="AE64" s="449">
        <f t="shared" si="3"/>
        <v>8.77</v>
      </c>
      <c r="AF64" s="450">
        <f t="shared" si="4"/>
        <v>92.017500000000013</v>
      </c>
      <c r="AG64" s="452">
        <v>66.89</v>
      </c>
      <c r="AH64" s="452">
        <v>71.67</v>
      </c>
      <c r="AI64" s="452">
        <v>39.880000000000003</v>
      </c>
      <c r="AJ64" s="452">
        <v>26.54</v>
      </c>
      <c r="AK64" s="452">
        <v>27.86</v>
      </c>
      <c r="AL64" s="452">
        <v>17.98</v>
      </c>
      <c r="AM64" s="452">
        <v>13.65</v>
      </c>
      <c r="AN64" s="452">
        <v>11.35</v>
      </c>
      <c r="AO64" s="452">
        <v>9.18</v>
      </c>
      <c r="AP64" s="452">
        <v>8.77</v>
      </c>
      <c r="AQ64" s="452">
        <v>44.34</v>
      </c>
      <c r="AR64" s="452">
        <v>73.760000000000005</v>
      </c>
      <c r="AS64" s="452">
        <v>66.89</v>
      </c>
      <c r="AT64" s="452">
        <v>71.67</v>
      </c>
      <c r="AU64" s="452">
        <v>39.880000000000003</v>
      </c>
      <c r="AV64" s="452">
        <v>26.54</v>
      </c>
      <c r="AW64" s="452">
        <v>27.86</v>
      </c>
      <c r="AX64" s="452">
        <v>17.98</v>
      </c>
      <c r="AY64" s="452">
        <v>13.65</v>
      </c>
      <c r="AZ64" s="452">
        <v>11.35</v>
      </c>
      <c r="BA64" s="452">
        <v>9.18</v>
      </c>
      <c r="BB64" s="452">
        <v>8.77</v>
      </c>
      <c r="BC64" s="452">
        <v>44.34</v>
      </c>
      <c r="BD64" s="452">
        <v>73.760000000000005</v>
      </c>
      <c r="BE64" s="452">
        <v>66.89</v>
      </c>
      <c r="BF64" s="452">
        <v>71.67</v>
      </c>
      <c r="BG64" s="452">
        <v>39.880000000000003</v>
      </c>
      <c r="BH64" s="452">
        <v>26.54</v>
      </c>
      <c r="BI64" s="452">
        <v>27.86</v>
      </c>
      <c r="BJ64" s="452">
        <v>17.98</v>
      </c>
      <c r="BK64" s="452">
        <v>13.65</v>
      </c>
      <c r="BL64" s="452">
        <v>11.35</v>
      </c>
      <c r="BM64" s="452">
        <v>9.18</v>
      </c>
      <c r="BN64" s="452">
        <v>8.77</v>
      </c>
      <c r="BO64" s="452">
        <v>44.34</v>
      </c>
      <c r="BP64" s="452">
        <v>73.760000000000005</v>
      </c>
      <c r="BQ64" s="452">
        <v>66.89</v>
      </c>
      <c r="BR64" s="452">
        <v>71.67</v>
      </c>
      <c r="BS64" s="452">
        <v>39.880000000000003</v>
      </c>
      <c r="BT64" s="452">
        <v>26.54</v>
      </c>
      <c r="BU64" s="452">
        <v>27.86</v>
      </c>
      <c r="BV64" s="452">
        <v>17.98</v>
      </c>
      <c r="BW64" s="452">
        <v>13.65</v>
      </c>
      <c r="BX64" s="452">
        <v>11.35</v>
      </c>
      <c r="BY64" s="452">
        <v>9.18</v>
      </c>
      <c r="BZ64" s="452">
        <v>8.77</v>
      </c>
      <c r="CA64" s="452">
        <v>44.34</v>
      </c>
      <c r="CB64" s="452">
        <v>73.760000000000005</v>
      </c>
      <c r="CC64" s="452">
        <v>66.89</v>
      </c>
      <c r="CD64" s="452">
        <v>71.67</v>
      </c>
      <c r="CE64" s="452">
        <v>39.880000000000003</v>
      </c>
      <c r="CF64" s="452">
        <v>26.54</v>
      </c>
      <c r="CG64" s="452">
        <v>27.86</v>
      </c>
      <c r="CH64" s="452">
        <v>17.98</v>
      </c>
      <c r="CI64" s="452">
        <v>13.65</v>
      </c>
      <c r="CJ64" s="452">
        <v>11.35</v>
      </c>
      <c r="CK64" s="452">
        <v>9.18</v>
      </c>
      <c r="CL64" s="452">
        <v>8.77</v>
      </c>
      <c r="CM64" s="452">
        <v>44.34</v>
      </c>
      <c r="CN64" s="452">
        <v>73.760000000000005</v>
      </c>
      <c r="CO64" s="452">
        <v>66.89</v>
      </c>
      <c r="CP64" s="452">
        <v>71.67</v>
      </c>
      <c r="CQ64" s="452">
        <v>39.880000000000003</v>
      </c>
      <c r="CR64" s="452">
        <v>26.54</v>
      </c>
      <c r="CS64" s="452">
        <v>27.86</v>
      </c>
      <c r="CT64" s="452">
        <v>17.98</v>
      </c>
      <c r="CU64" s="452">
        <v>13.65</v>
      </c>
      <c r="CV64" s="452">
        <v>11.35</v>
      </c>
      <c r="CW64" s="452">
        <v>9.18</v>
      </c>
      <c r="CX64" s="452">
        <v>8.77</v>
      </c>
      <c r="CY64" s="452">
        <v>44.34</v>
      </c>
      <c r="CZ64" s="452">
        <v>73.760000000000005</v>
      </c>
      <c r="DA64" s="452">
        <v>66.89</v>
      </c>
      <c r="DB64" s="452">
        <v>71.67</v>
      </c>
      <c r="DC64" s="452">
        <v>39.880000000000003</v>
      </c>
      <c r="DD64" s="452">
        <v>26.54</v>
      </c>
      <c r="DE64" s="452">
        <v>27.86</v>
      </c>
      <c r="DF64" s="452">
        <v>17.98</v>
      </c>
      <c r="DG64" s="452">
        <v>13.65</v>
      </c>
      <c r="DH64" s="452">
        <v>11.35</v>
      </c>
      <c r="DI64" s="452">
        <v>9.18</v>
      </c>
      <c r="DJ64" s="452">
        <v>8.77</v>
      </c>
      <c r="DK64" s="452">
        <v>44.34</v>
      </c>
      <c r="DL64" s="452">
        <v>73.760000000000005</v>
      </c>
      <c r="DM64" s="452">
        <v>66.89</v>
      </c>
      <c r="DN64" s="452">
        <v>71.67</v>
      </c>
      <c r="DO64" s="452">
        <v>39.880000000000003</v>
      </c>
      <c r="DP64" s="452">
        <v>26.54</v>
      </c>
      <c r="DQ64" s="452">
        <v>27.86</v>
      </c>
      <c r="DR64" s="452">
        <v>17.98</v>
      </c>
      <c r="DS64" s="452">
        <v>13.65</v>
      </c>
      <c r="DT64" s="452">
        <v>11.35</v>
      </c>
      <c r="DU64" s="452">
        <v>9.18</v>
      </c>
      <c r="DV64" s="452">
        <v>8.77</v>
      </c>
      <c r="DW64" s="452">
        <v>44.34</v>
      </c>
      <c r="DX64" s="452">
        <v>73.760000000000005</v>
      </c>
      <c r="DY64" s="452">
        <v>66.89</v>
      </c>
      <c r="DZ64" s="452">
        <v>71.67</v>
      </c>
      <c r="EA64" s="452">
        <v>39.880000000000003</v>
      </c>
      <c r="EB64" s="452">
        <v>26.54</v>
      </c>
      <c r="EC64" s="452">
        <v>27.86</v>
      </c>
      <c r="ED64" s="452">
        <v>17.98</v>
      </c>
      <c r="EE64" s="452">
        <v>13.65</v>
      </c>
      <c r="EF64" s="452">
        <v>11.35</v>
      </c>
      <c r="EG64" s="452">
        <v>9.18</v>
      </c>
      <c r="EH64" s="452">
        <v>8.77</v>
      </c>
      <c r="EI64" s="452">
        <v>44.34</v>
      </c>
      <c r="EJ64" s="452">
        <v>73.760000000000005</v>
      </c>
      <c r="EK64" s="452">
        <v>66.89</v>
      </c>
      <c r="EL64" s="452">
        <v>71.67</v>
      </c>
      <c r="EM64" s="452">
        <v>39.880000000000003</v>
      </c>
      <c r="EN64" s="452">
        <v>26.54</v>
      </c>
      <c r="EO64" s="452">
        <v>27.86</v>
      </c>
      <c r="EP64" s="452">
        <v>17.98</v>
      </c>
      <c r="EQ64" s="452">
        <v>13.65</v>
      </c>
      <c r="ER64" s="452">
        <v>11.35</v>
      </c>
      <c r="ES64" s="452">
        <v>9.18</v>
      </c>
      <c r="ET64" s="452">
        <v>8.77</v>
      </c>
      <c r="EU64" s="452">
        <v>44.34</v>
      </c>
      <c r="EV64" s="452">
        <v>73.760000000000005</v>
      </c>
      <c r="EW64" s="452">
        <v>66.89</v>
      </c>
      <c r="EX64" s="452">
        <v>71.67</v>
      </c>
      <c r="EY64" s="452">
        <v>39.880000000000003</v>
      </c>
      <c r="EZ64" s="452">
        <v>26.54</v>
      </c>
      <c r="FA64" s="452">
        <v>27.86</v>
      </c>
      <c r="FB64" s="452">
        <v>17.98</v>
      </c>
      <c r="FC64" s="452">
        <v>13.65</v>
      </c>
      <c r="FD64" s="452">
        <v>11.35</v>
      </c>
      <c r="FE64" s="452">
        <v>9.18</v>
      </c>
      <c r="FF64" s="452">
        <v>8.77</v>
      </c>
      <c r="FG64" s="452">
        <v>44.34</v>
      </c>
      <c r="FH64" s="452">
        <v>73.760000000000005</v>
      </c>
      <c r="FI64" s="452">
        <v>66.89</v>
      </c>
      <c r="FJ64" s="452">
        <v>71.67</v>
      </c>
      <c r="FK64" s="452">
        <v>39.880000000000003</v>
      </c>
      <c r="FL64" s="452">
        <v>26.54</v>
      </c>
      <c r="FM64" s="452">
        <v>27.86</v>
      </c>
      <c r="FN64" s="452">
        <v>17.98</v>
      </c>
      <c r="FO64" s="452">
        <v>13.65</v>
      </c>
      <c r="FP64" s="452">
        <v>11.35</v>
      </c>
      <c r="FQ64" s="452">
        <v>9.18</v>
      </c>
      <c r="FR64" s="452">
        <v>8.77</v>
      </c>
      <c r="FS64" s="452">
        <v>44.34</v>
      </c>
      <c r="FT64" s="452">
        <v>73.760000000000005</v>
      </c>
      <c r="FU64" s="452">
        <v>66.89</v>
      </c>
      <c r="FV64" s="452">
        <v>71.67</v>
      </c>
      <c r="FW64" s="452">
        <v>39.880000000000003</v>
      </c>
      <c r="FX64" s="452">
        <v>26.54</v>
      </c>
      <c r="FY64" s="452">
        <v>27.86</v>
      </c>
      <c r="FZ64" s="452">
        <v>17.98</v>
      </c>
      <c r="GA64" s="452">
        <v>13.65</v>
      </c>
      <c r="GB64" s="452">
        <v>11.35</v>
      </c>
      <c r="GC64" s="452">
        <v>9.18</v>
      </c>
      <c r="GD64" s="452">
        <v>8.77</v>
      </c>
      <c r="GE64" s="452">
        <v>44.34</v>
      </c>
      <c r="GF64" s="452">
        <v>73.760000000000005</v>
      </c>
      <c r="GG64" s="452">
        <v>66.89</v>
      </c>
      <c r="GH64" s="452">
        <v>71.67</v>
      </c>
      <c r="GI64" s="452">
        <v>39.880000000000003</v>
      </c>
      <c r="GJ64" s="452">
        <v>26.54</v>
      </c>
      <c r="GK64" s="452">
        <v>27.86</v>
      </c>
      <c r="GL64" s="452">
        <v>17.98</v>
      </c>
      <c r="GM64" s="452">
        <v>13.65</v>
      </c>
      <c r="GN64" s="452">
        <v>11.35</v>
      </c>
      <c r="GO64" s="452">
        <v>9.18</v>
      </c>
      <c r="GP64" s="452">
        <v>8.77</v>
      </c>
      <c r="GQ64" s="452">
        <v>44.34</v>
      </c>
      <c r="GR64" s="452">
        <v>73.760000000000005</v>
      </c>
      <c r="GS64" s="452">
        <v>66.89</v>
      </c>
      <c r="GT64" s="452">
        <v>71.67</v>
      </c>
      <c r="GU64" s="452">
        <v>39.880000000000003</v>
      </c>
      <c r="GV64" s="452">
        <v>26.54</v>
      </c>
      <c r="GW64" s="452">
        <v>27.86</v>
      </c>
      <c r="GX64" s="452">
        <v>17.98</v>
      </c>
      <c r="GY64" s="452">
        <v>13.65</v>
      </c>
      <c r="GZ64" s="452">
        <v>11.35</v>
      </c>
      <c r="HA64" s="452">
        <v>9.18</v>
      </c>
      <c r="HB64" s="452">
        <v>8.77</v>
      </c>
      <c r="HC64" s="452">
        <v>44.34</v>
      </c>
      <c r="HD64" s="452">
        <v>73.760000000000005</v>
      </c>
      <c r="HE64" s="452">
        <v>66.930000000000007</v>
      </c>
      <c r="HF64" s="452">
        <v>46.94</v>
      </c>
      <c r="HG64" s="452">
        <v>46.25</v>
      </c>
      <c r="HH64" s="452">
        <v>52.27</v>
      </c>
      <c r="HI64" s="452">
        <v>54.47</v>
      </c>
      <c r="HJ64" s="452">
        <v>59.84</v>
      </c>
      <c r="HK64" s="452">
        <v>120.28</v>
      </c>
      <c r="HL64" s="452">
        <v>257.39999999999998</v>
      </c>
      <c r="HM64" s="452">
        <v>275.07</v>
      </c>
      <c r="HN64" s="452">
        <v>373.69</v>
      </c>
      <c r="HO64" s="452">
        <v>258.81</v>
      </c>
      <c r="HP64" s="452">
        <v>184.6</v>
      </c>
      <c r="HQ64" s="452">
        <v>66.930000000000007</v>
      </c>
      <c r="HR64" s="452">
        <v>46.94</v>
      </c>
      <c r="HS64" s="452">
        <v>46.25</v>
      </c>
      <c r="HT64" s="452">
        <v>52.27</v>
      </c>
      <c r="HU64" s="452">
        <v>54.47</v>
      </c>
      <c r="HV64" s="452">
        <v>59.84</v>
      </c>
      <c r="HW64" s="452">
        <v>120.28</v>
      </c>
      <c r="HX64" s="452">
        <v>257.39999999999998</v>
      </c>
      <c r="HY64" s="452">
        <v>275.07</v>
      </c>
      <c r="HZ64" s="452">
        <v>373.69</v>
      </c>
      <c r="IA64" s="452">
        <v>258.81</v>
      </c>
      <c r="IB64" s="452">
        <v>184.6</v>
      </c>
      <c r="IC64" s="452">
        <v>66.930000000000007</v>
      </c>
      <c r="ID64" s="452">
        <v>46.94</v>
      </c>
      <c r="IE64" s="452">
        <v>46.25</v>
      </c>
      <c r="IF64" s="452">
        <v>52.27</v>
      </c>
      <c r="IG64" s="452">
        <v>54.47</v>
      </c>
      <c r="IH64" s="452">
        <v>59.84</v>
      </c>
      <c r="II64" s="452">
        <v>120.28</v>
      </c>
      <c r="IJ64" s="452">
        <v>257.39999999999998</v>
      </c>
      <c r="IK64" s="452">
        <v>275.07</v>
      </c>
      <c r="IL64" s="452">
        <v>373.69</v>
      </c>
      <c r="IM64" s="452">
        <v>258.81</v>
      </c>
      <c r="IN64" s="452">
        <v>184.6</v>
      </c>
      <c r="IO64" s="452">
        <v>66.930000000000007</v>
      </c>
      <c r="IP64" s="452">
        <v>46.94</v>
      </c>
      <c r="IQ64" s="452">
        <v>46.25</v>
      </c>
      <c r="IR64" s="452">
        <v>52.27</v>
      </c>
      <c r="IS64" s="452">
        <v>54.47</v>
      </c>
      <c r="IT64" s="452">
        <v>59.84</v>
      </c>
      <c r="IU64" s="452">
        <v>120.28</v>
      </c>
      <c r="IV64" s="452">
        <v>257.39999999999998</v>
      </c>
      <c r="IW64" s="452">
        <v>275.07</v>
      </c>
      <c r="IX64" s="452">
        <v>373.69</v>
      </c>
      <c r="IY64" s="452">
        <v>258.81</v>
      </c>
      <c r="IZ64" s="452">
        <v>184.6</v>
      </c>
      <c r="JA64" s="452">
        <v>66.930000000000007</v>
      </c>
      <c r="JB64" s="452">
        <v>46.94</v>
      </c>
      <c r="JC64" s="452">
        <v>46.25</v>
      </c>
      <c r="JD64" s="452">
        <v>52.27</v>
      </c>
      <c r="JE64" s="452">
        <v>54.47</v>
      </c>
      <c r="JF64" s="452">
        <v>59.84</v>
      </c>
      <c r="JG64" s="452">
        <v>120.28</v>
      </c>
      <c r="JH64" s="452">
        <v>257.39999999999998</v>
      </c>
      <c r="JI64" s="452">
        <v>275.07</v>
      </c>
      <c r="JJ64" s="452">
        <v>373.69</v>
      </c>
      <c r="JK64" s="452">
        <v>258.81</v>
      </c>
      <c r="JL64" s="452">
        <v>184.6</v>
      </c>
      <c r="JM64" s="452">
        <v>66.930000000000007</v>
      </c>
      <c r="JN64" s="452">
        <v>46.94</v>
      </c>
      <c r="JO64" s="452">
        <v>46.25</v>
      </c>
      <c r="JP64" s="452">
        <v>52.27</v>
      </c>
      <c r="JQ64" s="452">
        <v>54.47</v>
      </c>
      <c r="JR64" s="452">
        <v>59.84</v>
      </c>
      <c r="JS64" s="452">
        <v>120.28</v>
      </c>
      <c r="JT64" s="452">
        <v>257.39999999999998</v>
      </c>
      <c r="JU64" s="452">
        <v>275.07</v>
      </c>
      <c r="JV64" s="452">
        <v>373.69</v>
      </c>
      <c r="JW64" s="452">
        <v>258.81</v>
      </c>
      <c r="JX64" s="452">
        <v>184.6</v>
      </c>
      <c r="JY64" s="452">
        <v>66.930000000000007</v>
      </c>
      <c r="JZ64" s="452">
        <v>46.94</v>
      </c>
      <c r="KA64" s="452">
        <v>46.25</v>
      </c>
      <c r="KB64" s="452">
        <v>52.27</v>
      </c>
      <c r="KC64" s="452">
        <v>54.47</v>
      </c>
      <c r="KD64" s="452">
        <v>59.84</v>
      </c>
      <c r="KE64" s="452">
        <v>120.28</v>
      </c>
      <c r="KF64" s="452">
        <v>257.39999999999998</v>
      </c>
      <c r="KG64" s="452">
        <v>275.07</v>
      </c>
      <c r="KH64" s="452">
        <v>373.69</v>
      </c>
      <c r="KI64" s="452">
        <v>258.81</v>
      </c>
      <c r="KJ64" s="452">
        <v>184.6</v>
      </c>
      <c r="KK64" s="452">
        <v>66.930000000000007</v>
      </c>
      <c r="KL64" s="452">
        <v>46.94</v>
      </c>
      <c r="KM64" s="452">
        <v>46.25</v>
      </c>
      <c r="KN64" s="452">
        <v>52.27</v>
      </c>
      <c r="KO64" s="452">
        <v>54.47</v>
      </c>
      <c r="KP64" s="452">
        <v>59.84</v>
      </c>
      <c r="KQ64" s="452">
        <v>120.28</v>
      </c>
      <c r="KR64" s="452">
        <v>257.39999999999998</v>
      </c>
      <c r="KS64" s="452">
        <v>275.07</v>
      </c>
      <c r="KT64" s="452">
        <v>373.69</v>
      </c>
      <c r="KU64" s="452">
        <v>258.81</v>
      </c>
      <c r="KV64" s="452">
        <v>184.6</v>
      </c>
      <c r="KW64" s="452">
        <v>66.930000000000007</v>
      </c>
      <c r="KX64" s="452">
        <v>46.94</v>
      </c>
      <c r="KY64" s="452">
        <v>46.25</v>
      </c>
      <c r="KZ64" s="452">
        <v>52.27</v>
      </c>
      <c r="LA64" s="452">
        <v>54.47</v>
      </c>
      <c r="LB64" s="452">
        <v>59.84</v>
      </c>
      <c r="LC64" s="452">
        <v>120.28</v>
      </c>
      <c r="LD64" s="452">
        <v>257.39999999999998</v>
      </c>
      <c r="LE64" s="452">
        <v>275.07</v>
      </c>
      <c r="LF64" s="452">
        <v>373.69</v>
      </c>
      <c r="LG64" s="452">
        <v>258.81</v>
      </c>
      <c r="LH64" s="452">
        <v>184.6</v>
      </c>
      <c r="LI64" s="452">
        <v>66.930000000000007</v>
      </c>
      <c r="LJ64" s="452">
        <v>46.94</v>
      </c>
      <c r="LK64" s="452">
        <v>46.25</v>
      </c>
      <c r="LL64" s="452">
        <v>52.27</v>
      </c>
      <c r="LM64" s="452">
        <v>54.47</v>
      </c>
      <c r="LN64" s="452">
        <v>59.84</v>
      </c>
      <c r="LO64" s="452">
        <v>120.28</v>
      </c>
      <c r="LP64" s="452">
        <v>257.39999999999998</v>
      </c>
      <c r="LQ64" s="452">
        <v>275.07</v>
      </c>
      <c r="LR64" s="452">
        <v>373.69</v>
      </c>
      <c r="LS64" s="452">
        <v>258.81</v>
      </c>
      <c r="LT64" s="452">
        <v>184.6</v>
      </c>
      <c r="LU64" s="452">
        <v>66.930000000000007</v>
      </c>
      <c r="LV64" s="452">
        <v>46.94</v>
      </c>
      <c r="LW64" s="452">
        <v>46.25</v>
      </c>
      <c r="LX64" s="452">
        <v>52.27</v>
      </c>
      <c r="LY64" s="452">
        <v>54.47</v>
      </c>
      <c r="LZ64" s="452">
        <v>59.84</v>
      </c>
      <c r="MA64" s="452">
        <v>120.28</v>
      </c>
      <c r="MB64" s="452">
        <v>257.39999999999998</v>
      </c>
      <c r="MC64" s="452">
        <v>275.07</v>
      </c>
      <c r="MD64" s="452">
        <v>373.69</v>
      </c>
      <c r="ME64" s="452">
        <v>258.81</v>
      </c>
      <c r="MF64" s="452">
        <v>184.6</v>
      </c>
      <c r="MG64" s="452">
        <v>66.930000000000007</v>
      </c>
      <c r="MH64" s="452">
        <v>46.94</v>
      </c>
      <c r="MI64" s="452">
        <v>46.25</v>
      </c>
      <c r="MJ64" s="452">
        <v>52.27</v>
      </c>
      <c r="MK64" s="452">
        <v>54.47</v>
      </c>
      <c r="ML64" s="452">
        <v>59.84</v>
      </c>
      <c r="MM64" s="452">
        <v>120.28</v>
      </c>
      <c r="MN64" s="452">
        <v>257.39999999999998</v>
      </c>
      <c r="MO64" s="452">
        <v>275.07</v>
      </c>
      <c r="MP64" s="452">
        <v>373.69</v>
      </c>
      <c r="MQ64" s="452">
        <v>258.81</v>
      </c>
      <c r="MR64" s="452">
        <v>184.6</v>
      </c>
      <c r="MS64" s="452">
        <v>66.930000000000007</v>
      </c>
      <c r="MT64" s="452">
        <v>46.94</v>
      </c>
      <c r="MU64" s="452">
        <v>46.25</v>
      </c>
      <c r="MV64" s="452">
        <v>52.27</v>
      </c>
      <c r="MW64" s="452">
        <v>54.47</v>
      </c>
      <c r="MX64" s="452">
        <v>59.84</v>
      </c>
      <c r="MY64" s="452">
        <v>120.28</v>
      </c>
      <c r="MZ64" s="452">
        <v>257.39999999999998</v>
      </c>
      <c r="NA64" s="452">
        <v>275.07</v>
      </c>
      <c r="NB64" s="452">
        <v>373.69</v>
      </c>
      <c r="NC64" s="452">
        <v>258.81</v>
      </c>
      <c r="ND64" s="452">
        <v>184.6</v>
      </c>
      <c r="NE64" s="452">
        <v>66.930000000000007</v>
      </c>
      <c r="NF64" s="452">
        <v>46.94</v>
      </c>
      <c r="NG64" s="452">
        <v>46.25</v>
      </c>
      <c r="NH64" s="452">
        <v>52.27</v>
      </c>
      <c r="NI64" s="452">
        <v>54.47</v>
      </c>
      <c r="NJ64" s="452">
        <v>59.84</v>
      </c>
      <c r="NK64" s="452">
        <v>120.28</v>
      </c>
      <c r="NL64" s="452">
        <v>257.39999999999998</v>
      </c>
      <c r="NM64" s="452">
        <v>275.07</v>
      </c>
      <c r="NN64" s="452">
        <v>373.69</v>
      </c>
      <c r="NO64" s="452">
        <v>258.81</v>
      </c>
      <c r="NP64" s="452">
        <v>184.6</v>
      </c>
      <c r="NQ64" s="452">
        <v>66.930000000000007</v>
      </c>
      <c r="NR64" s="452">
        <v>46.94</v>
      </c>
      <c r="NS64" s="452">
        <v>46.25</v>
      </c>
      <c r="NT64" s="452">
        <v>52.27</v>
      </c>
      <c r="NU64" s="452">
        <v>54.47</v>
      </c>
      <c r="NV64" s="452">
        <v>59.84</v>
      </c>
      <c r="NW64" s="452">
        <v>120.28</v>
      </c>
      <c r="NX64" s="452">
        <v>257.39999999999998</v>
      </c>
      <c r="NY64" s="452">
        <v>275.07</v>
      </c>
      <c r="NZ64" s="452">
        <v>373.69</v>
      </c>
      <c r="OA64" s="452">
        <v>258.81</v>
      </c>
      <c r="OB64" s="452">
        <v>184.6</v>
      </c>
    </row>
    <row r="65" spans="1:392" x14ac:dyDescent="0.25">
      <c r="A65" s="436">
        <v>156</v>
      </c>
      <c r="B65" s="436" t="s">
        <v>706</v>
      </c>
      <c r="C65" s="437">
        <v>1</v>
      </c>
      <c r="D65" s="438">
        <v>0</v>
      </c>
      <c r="E65" s="439"/>
      <c r="F65" s="438"/>
      <c r="G65" s="438"/>
      <c r="H65" s="438"/>
      <c r="I65" s="437">
        <v>396</v>
      </c>
      <c r="J65" s="440"/>
      <c r="K65" s="443"/>
      <c r="L65" s="438"/>
      <c r="M65" s="436"/>
      <c r="N65" s="441" t="s">
        <v>391</v>
      </c>
      <c r="O65" s="438"/>
      <c r="AE65" s="449">
        <f t="shared" si="3"/>
        <v>22.92</v>
      </c>
      <c r="AF65" s="450">
        <f t="shared" si="4"/>
        <v>154.04666666666597</v>
      </c>
      <c r="AG65" s="452">
        <v>284.98</v>
      </c>
      <c r="AH65" s="452">
        <v>304.35000000000002</v>
      </c>
      <c r="AI65" s="452">
        <v>108.94</v>
      </c>
      <c r="AJ65" s="452">
        <v>83.17</v>
      </c>
      <c r="AK65" s="452">
        <v>175.1</v>
      </c>
      <c r="AL65" s="452">
        <v>248.6</v>
      </c>
      <c r="AM65" s="452">
        <v>336.52</v>
      </c>
      <c r="AN65" s="452">
        <v>336.52</v>
      </c>
      <c r="AO65" s="452">
        <v>327.8</v>
      </c>
      <c r="AP65" s="452">
        <v>313.13</v>
      </c>
      <c r="AQ65" s="452">
        <v>310.82</v>
      </c>
      <c r="AR65" s="452">
        <v>330.39</v>
      </c>
      <c r="AS65" s="452">
        <v>284.98</v>
      </c>
      <c r="AT65" s="452">
        <v>304.35000000000002</v>
      </c>
      <c r="AU65" s="452">
        <v>108.94</v>
      </c>
      <c r="AV65" s="452">
        <v>83.17</v>
      </c>
      <c r="AW65" s="452">
        <v>175.1</v>
      </c>
      <c r="AX65" s="452">
        <v>248.6</v>
      </c>
      <c r="AY65" s="452">
        <v>336.52</v>
      </c>
      <c r="AZ65" s="452">
        <v>336.52</v>
      </c>
      <c r="BA65" s="452">
        <v>327.8</v>
      </c>
      <c r="BB65" s="452">
        <v>313.13</v>
      </c>
      <c r="BC65" s="452">
        <v>310.82</v>
      </c>
      <c r="BD65" s="452">
        <v>330.39</v>
      </c>
      <c r="BE65" s="452">
        <v>284.98</v>
      </c>
      <c r="BF65" s="452">
        <v>304.35000000000002</v>
      </c>
      <c r="BG65" s="452">
        <v>108.94</v>
      </c>
      <c r="BH65" s="452">
        <v>83.17</v>
      </c>
      <c r="BI65" s="452">
        <v>175.1</v>
      </c>
      <c r="BJ65" s="452">
        <v>248.6</v>
      </c>
      <c r="BK65" s="452">
        <v>336.52</v>
      </c>
      <c r="BL65" s="452">
        <v>336.52</v>
      </c>
      <c r="BM65" s="452">
        <v>327.8</v>
      </c>
      <c r="BN65" s="452">
        <v>313.13</v>
      </c>
      <c r="BO65" s="452">
        <v>310.82</v>
      </c>
      <c r="BP65" s="452">
        <v>330.39</v>
      </c>
      <c r="BQ65" s="452">
        <v>284.98</v>
      </c>
      <c r="BR65" s="452">
        <v>304.35000000000002</v>
      </c>
      <c r="BS65" s="452">
        <v>108.94</v>
      </c>
      <c r="BT65" s="452">
        <v>83.17</v>
      </c>
      <c r="BU65" s="452">
        <v>175.1</v>
      </c>
      <c r="BV65" s="452">
        <v>248.6</v>
      </c>
      <c r="BW65" s="452">
        <v>336.52</v>
      </c>
      <c r="BX65" s="452">
        <v>336.52</v>
      </c>
      <c r="BY65" s="452">
        <v>327.8</v>
      </c>
      <c r="BZ65" s="452">
        <v>313.13</v>
      </c>
      <c r="CA65" s="452">
        <v>310.82</v>
      </c>
      <c r="CB65" s="452">
        <v>330.39</v>
      </c>
      <c r="CC65" s="452">
        <v>284.98</v>
      </c>
      <c r="CD65" s="452">
        <v>304.35000000000002</v>
      </c>
      <c r="CE65" s="452">
        <v>108.94</v>
      </c>
      <c r="CF65" s="452">
        <v>83.17</v>
      </c>
      <c r="CG65" s="452">
        <v>175.1</v>
      </c>
      <c r="CH65" s="452">
        <v>248.6</v>
      </c>
      <c r="CI65" s="452">
        <v>336.52</v>
      </c>
      <c r="CJ65" s="452">
        <v>336.52</v>
      </c>
      <c r="CK65" s="452">
        <v>327.8</v>
      </c>
      <c r="CL65" s="452">
        <v>313.13</v>
      </c>
      <c r="CM65" s="452">
        <v>310.82</v>
      </c>
      <c r="CN65" s="452">
        <v>330.39</v>
      </c>
      <c r="CO65" s="452">
        <v>284.98</v>
      </c>
      <c r="CP65" s="452">
        <v>304.35000000000002</v>
      </c>
      <c r="CQ65" s="452">
        <v>108.94</v>
      </c>
      <c r="CR65" s="452">
        <v>83.17</v>
      </c>
      <c r="CS65" s="452">
        <v>175.1</v>
      </c>
      <c r="CT65" s="452">
        <v>248.6</v>
      </c>
      <c r="CU65" s="452">
        <v>336.52</v>
      </c>
      <c r="CV65" s="452">
        <v>336.52</v>
      </c>
      <c r="CW65" s="452">
        <v>327.8</v>
      </c>
      <c r="CX65" s="452">
        <v>313.13</v>
      </c>
      <c r="CY65" s="452">
        <v>310.82</v>
      </c>
      <c r="CZ65" s="452">
        <v>330.39</v>
      </c>
      <c r="DA65" s="452">
        <v>284.98</v>
      </c>
      <c r="DB65" s="452">
        <v>304.35000000000002</v>
      </c>
      <c r="DC65" s="452">
        <v>108.94</v>
      </c>
      <c r="DD65" s="452">
        <v>83.17</v>
      </c>
      <c r="DE65" s="452">
        <v>175.1</v>
      </c>
      <c r="DF65" s="452">
        <v>248.6</v>
      </c>
      <c r="DG65" s="452">
        <v>336.52</v>
      </c>
      <c r="DH65" s="452">
        <v>336.52</v>
      </c>
      <c r="DI65" s="452">
        <v>327.8</v>
      </c>
      <c r="DJ65" s="452">
        <v>313.13</v>
      </c>
      <c r="DK65" s="452">
        <v>310.82</v>
      </c>
      <c r="DL65" s="452">
        <v>330.39</v>
      </c>
      <c r="DM65" s="452">
        <v>284.98</v>
      </c>
      <c r="DN65" s="452">
        <v>304.35000000000002</v>
      </c>
      <c r="DO65" s="452">
        <v>108.94</v>
      </c>
      <c r="DP65" s="452">
        <v>83.17</v>
      </c>
      <c r="DQ65" s="452">
        <v>175.1</v>
      </c>
      <c r="DR65" s="452">
        <v>248.6</v>
      </c>
      <c r="DS65" s="452">
        <v>336.52</v>
      </c>
      <c r="DT65" s="452">
        <v>336.52</v>
      </c>
      <c r="DU65" s="452">
        <v>327.8</v>
      </c>
      <c r="DV65" s="452">
        <v>313.13</v>
      </c>
      <c r="DW65" s="452">
        <v>310.82</v>
      </c>
      <c r="DX65" s="452">
        <v>330.39</v>
      </c>
      <c r="DY65" s="452">
        <v>284.98</v>
      </c>
      <c r="DZ65" s="452">
        <v>304.35000000000002</v>
      </c>
      <c r="EA65" s="452">
        <v>108.94</v>
      </c>
      <c r="EB65" s="452">
        <v>83.17</v>
      </c>
      <c r="EC65" s="452">
        <v>175.1</v>
      </c>
      <c r="ED65" s="452">
        <v>248.6</v>
      </c>
      <c r="EE65" s="452">
        <v>336.52</v>
      </c>
      <c r="EF65" s="452">
        <v>336.52</v>
      </c>
      <c r="EG65" s="452">
        <v>327.8</v>
      </c>
      <c r="EH65" s="452">
        <v>313.13</v>
      </c>
      <c r="EI65" s="452">
        <v>310.82</v>
      </c>
      <c r="EJ65" s="452">
        <v>330.39</v>
      </c>
      <c r="EK65" s="452">
        <v>284.98</v>
      </c>
      <c r="EL65" s="452">
        <v>304.35000000000002</v>
      </c>
      <c r="EM65" s="452">
        <v>108.94</v>
      </c>
      <c r="EN65" s="452">
        <v>83.17</v>
      </c>
      <c r="EO65" s="452">
        <v>175.1</v>
      </c>
      <c r="EP65" s="452">
        <v>248.6</v>
      </c>
      <c r="EQ65" s="452">
        <v>336.52</v>
      </c>
      <c r="ER65" s="452">
        <v>336.52</v>
      </c>
      <c r="ES65" s="452">
        <v>327.8</v>
      </c>
      <c r="ET65" s="452">
        <v>313.13</v>
      </c>
      <c r="EU65" s="452">
        <v>310.82</v>
      </c>
      <c r="EV65" s="452">
        <v>330.39</v>
      </c>
      <c r="EW65" s="452">
        <v>284.98</v>
      </c>
      <c r="EX65" s="452">
        <v>304.35000000000002</v>
      </c>
      <c r="EY65" s="452">
        <v>108.94</v>
      </c>
      <c r="EZ65" s="452">
        <v>83.17</v>
      </c>
      <c r="FA65" s="452">
        <v>175.1</v>
      </c>
      <c r="FB65" s="452">
        <v>248.6</v>
      </c>
      <c r="FC65" s="452">
        <v>336.52</v>
      </c>
      <c r="FD65" s="452">
        <v>336.52</v>
      </c>
      <c r="FE65" s="452">
        <v>327.8</v>
      </c>
      <c r="FF65" s="452">
        <v>313.13</v>
      </c>
      <c r="FG65" s="452">
        <v>310.82</v>
      </c>
      <c r="FH65" s="452">
        <v>330.39</v>
      </c>
      <c r="FI65" s="452">
        <v>284.98</v>
      </c>
      <c r="FJ65" s="452">
        <v>304.35000000000002</v>
      </c>
      <c r="FK65" s="452">
        <v>108.94</v>
      </c>
      <c r="FL65" s="452">
        <v>83.17</v>
      </c>
      <c r="FM65" s="452">
        <v>175.1</v>
      </c>
      <c r="FN65" s="452">
        <v>248.6</v>
      </c>
      <c r="FO65" s="452">
        <v>336.52</v>
      </c>
      <c r="FP65" s="452">
        <v>336.52</v>
      </c>
      <c r="FQ65" s="452">
        <v>327.8</v>
      </c>
      <c r="FR65" s="452">
        <v>313.13</v>
      </c>
      <c r="FS65" s="452">
        <v>310.82</v>
      </c>
      <c r="FT65" s="452">
        <v>330.39</v>
      </c>
      <c r="FU65" s="452">
        <v>284.98</v>
      </c>
      <c r="FV65" s="452">
        <v>304.35000000000002</v>
      </c>
      <c r="FW65" s="452">
        <v>108.94</v>
      </c>
      <c r="FX65" s="452">
        <v>83.17</v>
      </c>
      <c r="FY65" s="452">
        <v>175.1</v>
      </c>
      <c r="FZ65" s="452">
        <v>248.6</v>
      </c>
      <c r="GA65" s="452">
        <v>336.52</v>
      </c>
      <c r="GB65" s="452">
        <v>336.52</v>
      </c>
      <c r="GC65" s="452">
        <v>327.8</v>
      </c>
      <c r="GD65" s="452">
        <v>313.13</v>
      </c>
      <c r="GE65" s="452">
        <v>310.82</v>
      </c>
      <c r="GF65" s="452">
        <v>330.39</v>
      </c>
      <c r="GG65" s="452">
        <v>284.98</v>
      </c>
      <c r="GH65" s="452">
        <v>304.35000000000002</v>
      </c>
      <c r="GI65" s="452">
        <v>108.94</v>
      </c>
      <c r="GJ65" s="452">
        <v>83.17</v>
      </c>
      <c r="GK65" s="452">
        <v>175.1</v>
      </c>
      <c r="GL65" s="452">
        <v>248.6</v>
      </c>
      <c r="GM65" s="452">
        <v>336.52</v>
      </c>
      <c r="GN65" s="452">
        <v>336.52</v>
      </c>
      <c r="GO65" s="452">
        <v>327.8</v>
      </c>
      <c r="GP65" s="452">
        <v>313.13</v>
      </c>
      <c r="GQ65" s="452">
        <v>310.82</v>
      </c>
      <c r="GR65" s="452">
        <v>330.39</v>
      </c>
      <c r="GS65" s="452">
        <v>284.98</v>
      </c>
      <c r="GT65" s="452">
        <v>304.35000000000002</v>
      </c>
      <c r="GU65" s="452">
        <v>108.94</v>
      </c>
      <c r="GV65" s="452">
        <v>83.17</v>
      </c>
      <c r="GW65" s="452">
        <v>175.1</v>
      </c>
      <c r="GX65" s="452">
        <v>248.6</v>
      </c>
      <c r="GY65" s="452">
        <v>336.52</v>
      </c>
      <c r="GZ65" s="452">
        <v>336.52</v>
      </c>
      <c r="HA65" s="452">
        <v>327.8</v>
      </c>
      <c r="HB65" s="452">
        <v>313.13</v>
      </c>
      <c r="HC65" s="452">
        <v>310.82</v>
      </c>
      <c r="HD65" s="452">
        <v>330.39</v>
      </c>
      <c r="HE65" s="452">
        <v>30.32</v>
      </c>
      <c r="HF65" s="452">
        <v>28.49</v>
      </c>
      <c r="HG65" s="452">
        <v>31.5</v>
      </c>
      <c r="HH65" s="452">
        <v>27.1</v>
      </c>
      <c r="HI65" s="452">
        <v>24.03</v>
      </c>
      <c r="HJ65" s="452">
        <v>22.92</v>
      </c>
      <c r="HK65" s="452">
        <v>35.69</v>
      </c>
      <c r="HL65" s="452">
        <v>70.13</v>
      </c>
      <c r="HM65" s="452">
        <v>70.02</v>
      </c>
      <c r="HN65" s="452">
        <v>70.14</v>
      </c>
      <c r="HO65" s="452">
        <v>70.14</v>
      </c>
      <c r="HP65" s="452">
        <v>56.32</v>
      </c>
      <c r="HQ65" s="452">
        <v>30.32</v>
      </c>
      <c r="HR65" s="452">
        <v>28.49</v>
      </c>
      <c r="HS65" s="452">
        <v>31.5</v>
      </c>
      <c r="HT65" s="452">
        <v>27.1</v>
      </c>
      <c r="HU65" s="452">
        <v>24.03</v>
      </c>
      <c r="HV65" s="452">
        <v>22.92</v>
      </c>
      <c r="HW65" s="452">
        <v>35.69</v>
      </c>
      <c r="HX65" s="452">
        <v>70.13</v>
      </c>
      <c r="HY65" s="452">
        <v>70.02</v>
      </c>
      <c r="HZ65" s="452">
        <v>70.14</v>
      </c>
      <c r="IA65" s="452">
        <v>70.14</v>
      </c>
      <c r="IB65" s="452">
        <v>56.32</v>
      </c>
      <c r="IC65" s="452">
        <v>30.32</v>
      </c>
      <c r="ID65" s="452">
        <v>28.49</v>
      </c>
      <c r="IE65" s="452">
        <v>31.5</v>
      </c>
      <c r="IF65" s="452">
        <v>27.1</v>
      </c>
      <c r="IG65" s="452">
        <v>24.03</v>
      </c>
      <c r="IH65" s="452">
        <v>22.92</v>
      </c>
      <c r="II65" s="452">
        <v>35.69</v>
      </c>
      <c r="IJ65" s="452">
        <v>70.13</v>
      </c>
      <c r="IK65" s="452">
        <v>70.02</v>
      </c>
      <c r="IL65" s="452">
        <v>70.14</v>
      </c>
      <c r="IM65" s="452">
        <v>70.14</v>
      </c>
      <c r="IN65" s="452">
        <v>56.32</v>
      </c>
      <c r="IO65" s="452">
        <v>30.32</v>
      </c>
      <c r="IP65" s="452">
        <v>28.49</v>
      </c>
      <c r="IQ65" s="452">
        <v>31.5</v>
      </c>
      <c r="IR65" s="452">
        <v>27.1</v>
      </c>
      <c r="IS65" s="452">
        <v>24.03</v>
      </c>
      <c r="IT65" s="452">
        <v>22.92</v>
      </c>
      <c r="IU65" s="452">
        <v>35.69</v>
      </c>
      <c r="IV65" s="452">
        <v>70.13</v>
      </c>
      <c r="IW65" s="452">
        <v>70.02</v>
      </c>
      <c r="IX65" s="452">
        <v>70.14</v>
      </c>
      <c r="IY65" s="452">
        <v>70.14</v>
      </c>
      <c r="IZ65" s="452">
        <v>56.32</v>
      </c>
      <c r="JA65" s="452">
        <v>30.32</v>
      </c>
      <c r="JB65" s="452">
        <v>28.49</v>
      </c>
      <c r="JC65" s="452">
        <v>31.5</v>
      </c>
      <c r="JD65" s="452">
        <v>27.1</v>
      </c>
      <c r="JE65" s="452">
        <v>24.03</v>
      </c>
      <c r="JF65" s="452">
        <v>22.92</v>
      </c>
      <c r="JG65" s="452">
        <v>35.69</v>
      </c>
      <c r="JH65" s="452">
        <v>70.13</v>
      </c>
      <c r="JI65" s="452">
        <v>70.02</v>
      </c>
      <c r="JJ65" s="452">
        <v>70.14</v>
      </c>
      <c r="JK65" s="452">
        <v>70.14</v>
      </c>
      <c r="JL65" s="452">
        <v>56.32</v>
      </c>
      <c r="JM65" s="452">
        <v>30.32</v>
      </c>
      <c r="JN65" s="452">
        <v>28.49</v>
      </c>
      <c r="JO65" s="452">
        <v>31.5</v>
      </c>
      <c r="JP65" s="452">
        <v>27.1</v>
      </c>
      <c r="JQ65" s="452">
        <v>24.03</v>
      </c>
      <c r="JR65" s="452">
        <v>22.92</v>
      </c>
      <c r="JS65" s="452">
        <v>35.69</v>
      </c>
      <c r="JT65" s="452">
        <v>70.13</v>
      </c>
      <c r="JU65" s="452">
        <v>70.02</v>
      </c>
      <c r="JV65" s="452">
        <v>70.14</v>
      </c>
      <c r="JW65" s="452">
        <v>70.14</v>
      </c>
      <c r="JX65" s="452">
        <v>56.32</v>
      </c>
      <c r="JY65" s="452">
        <v>30.32</v>
      </c>
      <c r="JZ65" s="452">
        <v>28.49</v>
      </c>
      <c r="KA65" s="452">
        <v>31.5</v>
      </c>
      <c r="KB65" s="452">
        <v>27.1</v>
      </c>
      <c r="KC65" s="452">
        <v>24.03</v>
      </c>
      <c r="KD65" s="452">
        <v>22.92</v>
      </c>
      <c r="KE65" s="452">
        <v>35.69</v>
      </c>
      <c r="KF65" s="452">
        <v>70.13</v>
      </c>
      <c r="KG65" s="452">
        <v>70.02</v>
      </c>
      <c r="KH65" s="452">
        <v>70.14</v>
      </c>
      <c r="KI65" s="452">
        <v>70.14</v>
      </c>
      <c r="KJ65" s="452">
        <v>56.32</v>
      </c>
      <c r="KK65" s="452">
        <v>30.32</v>
      </c>
      <c r="KL65" s="452">
        <v>28.49</v>
      </c>
      <c r="KM65" s="452">
        <v>31.5</v>
      </c>
      <c r="KN65" s="452">
        <v>27.1</v>
      </c>
      <c r="KO65" s="452">
        <v>24.03</v>
      </c>
      <c r="KP65" s="452">
        <v>22.92</v>
      </c>
      <c r="KQ65" s="452">
        <v>35.69</v>
      </c>
      <c r="KR65" s="452">
        <v>70.13</v>
      </c>
      <c r="KS65" s="452">
        <v>70.02</v>
      </c>
      <c r="KT65" s="452">
        <v>70.14</v>
      </c>
      <c r="KU65" s="452">
        <v>70.14</v>
      </c>
      <c r="KV65" s="452">
        <v>56.32</v>
      </c>
      <c r="KW65" s="452">
        <v>30.32</v>
      </c>
      <c r="KX65" s="452">
        <v>28.49</v>
      </c>
      <c r="KY65" s="452">
        <v>31.5</v>
      </c>
      <c r="KZ65" s="452">
        <v>27.1</v>
      </c>
      <c r="LA65" s="452">
        <v>24.03</v>
      </c>
      <c r="LB65" s="452">
        <v>22.92</v>
      </c>
      <c r="LC65" s="452">
        <v>35.69</v>
      </c>
      <c r="LD65" s="452">
        <v>70.13</v>
      </c>
      <c r="LE65" s="452">
        <v>70.02</v>
      </c>
      <c r="LF65" s="452">
        <v>70.14</v>
      </c>
      <c r="LG65" s="452">
        <v>70.14</v>
      </c>
      <c r="LH65" s="452">
        <v>56.32</v>
      </c>
      <c r="LI65" s="452">
        <v>30.32</v>
      </c>
      <c r="LJ65" s="452">
        <v>28.49</v>
      </c>
      <c r="LK65" s="452">
        <v>31.5</v>
      </c>
      <c r="LL65" s="452">
        <v>27.1</v>
      </c>
      <c r="LM65" s="452">
        <v>24.03</v>
      </c>
      <c r="LN65" s="452">
        <v>22.92</v>
      </c>
      <c r="LO65" s="452">
        <v>35.69</v>
      </c>
      <c r="LP65" s="452">
        <v>70.13</v>
      </c>
      <c r="LQ65" s="452">
        <v>70.02</v>
      </c>
      <c r="LR65" s="452">
        <v>70.14</v>
      </c>
      <c r="LS65" s="452">
        <v>70.14</v>
      </c>
      <c r="LT65" s="452">
        <v>56.32</v>
      </c>
      <c r="LU65" s="452">
        <v>30.32</v>
      </c>
      <c r="LV65" s="452">
        <v>28.49</v>
      </c>
      <c r="LW65" s="452">
        <v>31.5</v>
      </c>
      <c r="LX65" s="452">
        <v>27.1</v>
      </c>
      <c r="LY65" s="452">
        <v>24.03</v>
      </c>
      <c r="LZ65" s="452">
        <v>22.92</v>
      </c>
      <c r="MA65" s="452">
        <v>35.69</v>
      </c>
      <c r="MB65" s="452">
        <v>70.13</v>
      </c>
      <c r="MC65" s="452">
        <v>70.02</v>
      </c>
      <c r="MD65" s="452">
        <v>70.14</v>
      </c>
      <c r="ME65" s="452">
        <v>70.14</v>
      </c>
      <c r="MF65" s="452">
        <v>56.32</v>
      </c>
      <c r="MG65" s="452">
        <v>30.32</v>
      </c>
      <c r="MH65" s="452">
        <v>28.49</v>
      </c>
      <c r="MI65" s="452">
        <v>31.5</v>
      </c>
      <c r="MJ65" s="452">
        <v>27.1</v>
      </c>
      <c r="MK65" s="452">
        <v>24.03</v>
      </c>
      <c r="ML65" s="452">
        <v>22.92</v>
      </c>
      <c r="MM65" s="452">
        <v>35.69</v>
      </c>
      <c r="MN65" s="452">
        <v>70.13</v>
      </c>
      <c r="MO65" s="452">
        <v>70.02</v>
      </c>
      <c r="MP65" s="452">
        <v>70.14</v>
      </c>
      <c r="MQ65" s="452">
        <v>70.14</v>
      </c>
      <c r="MR65" s="452">
        <v>56.32</v>
      </c>
      <c r="MS65" s="452">
        <v>30.32</v>
      </c>
      <c r="MT65" s="452">
        <v>28.49</v>
      </c>
      <c r="MU65" s="452">
        <v>31.5</v>
      </c>
      <c r="MV65" s="452">
        <v>27.1</v>
      </c>
      <c r="MW65" s="452">
        <v>24.03</v>
      </c>
      <c r="MX65" s="452">
        <v>22.92</v>
      </c>
      <c r="MY65" s="452">
        <v>35.69</v>
      </c>
      <c r="MZ65" s="452">
        <v>70.13</v>
      </c>
      <c r="NA65" s="452">
        <v>70.02</v>
      </c>
      <c r="NB65" s="452">
        <v>70.14</v>
      </c>
      <c r="NC65" s="452">
        <v>70.14</v>
      </c>
      <c r="ND65" s="452">
        <v>56.32</v>
      </c>
      <c r="NE65" s="452">
        <v>30.32</v>
      </c>
      <c r="NF65" s="452">
        <v>28.49</v>
      </c>
      <c r="NG65" s="452">
        <v>31.5</v>
      </c>
      <c r="NH65" s="452">
        <v>27.1</v>
      </c>
      <c r="NI65" s="452">
        <v>24.03</v>
      </c>
      <c r="NJ65" s="452">
        <v>22.92</v>
      </c>
      <c r="NK65" s="452">
        <v>35.69</v>
      </c>
      <c r="NL65" s="452">
        <v>70.13</v>
      </c>
      <c r="NM65" s="452">
        <v>70.02</v>
      </c>
      <c r="NN65" s="452">
        <v>70.14</v>
      </c>
      <c r="NO65" s="452">
        <v>70.14</v>
      </c>
      <c r="NP65" s="452">
        <v>56.32</v>
      </c>
      <c r="NQ65" s="452">
        <v>30.32</v>
      </c>
      <c r="NR65" s="452">
        <v>28.49</v>
      </c>
      <c r="NS65" s="452">
        <v>31.5</v>
      </c>
      <c r="NT65" s="452">
        <v>27.1</v>
      </c>
      <c r="NU65" s="452">
        <v>24.03</v>
      </c>
      <c r="NV65" s="452">
        <v>22.92</v>
      </c>
      <c r="NW65" s="452">
        <v>35.69</v>
      </c>
      <c r="NX65" s="452">
        <v>70.13</v>
      </c>
      <c r="NY65" s="452">
        <v>70.02</v>
      </c>
      <c r="NZ65" s="452">
        <v>70.14</v>
      </c>
      <c r="OA65" s="452">
        <v>70.14</v>
      </c>
      <c r="OB65" s="452">
        <v>56.32</v>
      </c>
    </row>
    <row r="66" spans="1:392" x14ac:dyDescent="0.25">
      <c r="A66" s="436">
        <v>162</v>
      </c>
      <c r="B66" s="436" t="s">
        <v>707</v>
      </c>
      <c r="C66" s="437">
        <v>1</v>
      </c>
      <c r="D66" s="438">
        <v>0</v>
      </c>
      <c r="E66" s="439"/>
      <c r="F66" s="438"/>
      <c r="G66" s="438"/>
      <c r="H66" s="438"/>
      <c r="I66" s="437">
        <v>105</v>
      </c>
      <c r="J66" s="440"/>
      <c r="K66" s="438"/>
      <c r="L66" s="438"/>
      <c r="M66" s="436"/>
      <c r="N66" s="441" t="s">
        <v>391</v>
      </c>
      <c r="O66" s="438"/>
      <c r="AE66" s="449">
        <f t="shared" si="3"/>
        <v>14.27</v>
      </c>
      <c r="AF66" s="450">
        <f t="shared" si="4"/>
        <v>53.847500000000039</v>
      </c>
      <c r="AG66" s="452">
        <v>87.39</v>
      </c>
      <c r="AH66" s="452">
        <v>92.16</v>
      </c>
      <c r="AI66" s="452">
        <v>37.47</v>
      </c>
      <c r="AJ66" s="452">
        <v>14.27</v>
      </c>
      <c r="AK66" s="452">
        <v>44.47</v>
      </c>
      <c r="AL66" s="452">
        <v>43.86</v>
      </c>
      <c r="AM66" s="452">
        <v>70.75</v>
      </c>
      <c r="AN66" s="452">
        <v>95.46</v>
      </c>
      <c r="AO66" s="452">
        <v>90.4</v>
      </c>
      <c r="AP66" s="452">
        <v>77.010000000000005</v>
      </c>
      <c r="AQ66" s="452">
        <v>89.25</v>
      </c>
      <c r="AR66" s="452">
        <v>84.66</v>
      </c>
      <c r="AS66" s="452">
        <v>87.39</v>
      </c>
      <c r="AT66" s="452">
        <v>92.16</v>
      </c>
      <c r="AU66" s="452">
        <v>37.47</v>
      </c>
      <c r="AV66" s="452">
        <v>14.27</v>
      </c>
      <c r="AW66" s="452">
        <v>44.47</v>
      </c>
      <c r="AX66" s="452">
        <v>43.86</v>
      </c>
      <c r="AY66" s="452">
        <v>70.75</v>
      </c>
      <c r="AZ66" s="452">
        <v>95.46</v>
      </c>
      <c r="BA66" s="452">
        <v>90.4</v>
      </c>
      <c r="BB66" s="452">
        <v>77.010000000000005</v>
      </c>
      <c r="BC66" s="452">
        <v>89.25</v>
      </c>
      <c r="BD66" s="452">
        <v>84.66</v>
      </c>
      <c r="BE66" s="452">
        <v>87.39</v>
      </c>
      <c r="BF66" s="452">
        <v>92.16</v>
      </c>
      <c r="BG66" s="452">
        <v>37.47</v>
      </c>
      <c r="BH66" s="452">
        <v>14.27</v>
      </c>
      <c r="BI66" s="452">
        <v>44.47</v>
      </c>
      <c r="BJ66" s="452">
        <v>43.86</v>
      </c>
      <c r="BK66" s="452">
        <v>70.75</v>
      </c>
      <c r="BL66" s="452">
        <v>95.46</v>
      </c>
      <c r="BM66" s="452">
        <v>90.4</v>
      </c>
      <c r="BN66" s="452">
        <v>77.010000000000005</v>
      </c>
      <c r="BO66" s="452">
        <v>89.25</v>
      </c>
      <c r="BP66" s="452">
        <v>84.66</v>
      </c>
      <c r="BQ66" s="452">
        <v>87.39</v>
      </c>
      <c r="BR66" s="452">
        <v>92.16</v>
      </c>
      <c r="BS66" s="452">
        <v>37.47</v>
      </c>
      <c r="BT66" s="452">
        <v>14.27</v>
      </c>
      <c r="BU66" s="452">
        <v>44.47</v>
      </c>
      <c r="BV66" s="452">
        <v>43.86</v>
      </c>
      <c r="BW66" s="452">
        <v>70.75</v>
      </c>
      <c r="BX66" s="452">
        <v>95.46</v>
      </c>
      <c r="BY66" s="452">
        <v>90.4</v>
      </c>
      <c r="BZ66" s="452">
        <v>77.010000000000005</v>
      </c>
      <c r="CA66" s="452">
        <v>89.25</v>
      </c>
      <c r="CB66" s="452">
        <v>84.66</v>
      </c>
      <c r="CC66" s="452">
        <v>87.39</v>
      </c>
      <c r="CD66" s="452">
        <v>92.16</v>
      </c>
      <c r="CE66" s="452">
        <v>37.47</v>
      </c>
      <c r="CF66" s="452">
        <v>14.27</v>
      </c>
      <c r="CG66" s="452">
        <v>44.47</v>
      </c>
      <c r="CH66" s="452">
        <v>43.86</v>
      </c>
      <c r="CI66" s="452">
        <v>70.75</v>
      </c>
      <c r="CJ66" s="452">
        <v>95.46</v>
      </c>
      <c r="CK66" s="452">
        <v>90.4</v>
      </c>
      <c r="CL66" s="452">
        <v>77.010000000000005</v>
      </c>
      <c r="CM66" s="452">
        <v>89.25</v>
      </c>
      <c r="CN66" s="452">
        <v>84.66</v>
      </c>
      <c r="CO66" s="452">
        <v>87.39</v>
      </c>
      <c r="CP66" s="452">
        <v>92.16</v>
      </c>
      <c r="CQ66" s="452">
        <v>37.47</v>
      </c>
      <c r="CR66" s="452">
        <v>14.27</v>
      </c>
      <c r="CS66" s="452">
        <v>44.47</v>
      </c>
      <c r="CT66" s="452">
        <v>43.86</v>
      </c>
      <c r="CU66" s="452">
        <v>70.75</v>
      </c>
      <c r="CV66" s="452">
        <v>95.46</v>
      </c>
      <c r="CW66" s="452">
        <v>90.4</v>
      </c>
      <c r="CX66" s="452">
        <v>77.010000000000005</v>
      </c>
      <c r="CY66" s="452">
        <v>89.25</v>
      </c>
      <c r="CZ66" s="452">
        <v>84.66</v>
      </c>
      <c r="DA66" s="452">
        <v>87.39</v>
      </c>
      <c r="DB66" s="452">
        <v>92.16</v>
      </c>
      <c r="DC66" s="452">
        <v>37.47</v>
      </c>
      <c r="DD66" s="452">
        <v>14.27</v>
      </c>
      <c r="DE66" s="452">
        <v>44.47</v>
      </c>
      <c r="DF66" s="452">
        <v>43.86</v>
      </c>
      <c r="DG66" s="452">
        <v>70.75</v>
      </c>
      <c r="DH66" s="452">
        <v>95.46</v>
      </c>
      <c r="DI66" s="452">
        <v>90.4</v>
      </c>
      <c r="DJ66" s="452">
        <v>77.010000000000005</v>
      </c>
      <c r="DK66" s="452">
        <v>89.25</v>
      </c>
      <c r="DL66" s="452">
        <v>84.66</v>
      </c>
      <c r="DM66" s="452">
        <v>87.39</v>
      </c>
      <c r="DN66" s="452">
        <v>92.16</v>
      </c>
      <c r="DO66" s="452">
        <v>37.47</v>
      </c>
      <c r="DP66" s="452">
        <v>14.27</v>
      </c>
      <c r="DQ66" s="452">
        <v>44.47</v>
      </c>
      <c r="DR66" s="452">
        <v>43.86</v>
      </c>
      <c r="DS66" s="452">
        <v>70.75</v>
      </c>
      <c r="DT66" s="452">
        <v>95.46</v>
      </c>
      <c r="DU66" s="452">
        <v>90.4</v>
      </c>
      <c r="DV66" s="452">
        <v>77.010000000000005</v>
      </c>
      <c r="DW66" s="452">
        <v>89.25</v>
      </c>
      <c r="DX66" s="452">
        <v>84.66</v>
      </c>
      <c r="DY66" s="452">
        <v>87.39</v>
      </c>
      <c r="DZ66" s="452">
        <v>92.16</v>
      </c>
      <c r="EA66" s="452">
        <v>37.47</v>
      </c>
      <c r="EB66" s="452">
        <v>14.27</v>
      </c>
      <c r="EC66" s="452">
        <v>44.47</v>
      </c>
      <c r="ED66" s="452">
        <v>43.86</v>
      </c>
      <c r="EE66" s="452">
        <v>70.75</v>
      </c>
      <c r="EF66" s="452">
        <v>95.46</v>
      </c>
      <c r="EG66" s="452">
        <v>90.4</v>
      </c>
      <c r="EH66" s="452">
        <v>77.010000000000005</v>
      </c>
      <c r="EI66" s="452">
        <v>89.25</v>
      </c>
      <c r="EJ66" s="452">
        <v>84.66</v>
      </c>
      <c r="EK66" s="452">
        <v>87.39</v>
      </c>
      <c r="EL66" s="452">
        <v>92.16</v>
      </c>
      <c r="EM66" s="452">
        <v>37.47</v>
      </c>
      <c r="EN66" s="452">
        <v>14.27</v>
      </c>
      <c r="EO66" s="452">
        <v>44.47</v>
      </c>
      <c r="EP66" s="452">
        <v>43.86</v>
      </c>
      <c r="EQ66" s="452">
        <v>70.75</v>
      </c>
      <c r="ER66" s="452">
        <v>95.46</v>
      </c>
      <c r="ES66" s="452">
        <v>90.4</v>
      </c>
      <c r="ET66" s="452">
        <v>77.010000000000005</v>
      </c>
      <c r="EU66" s="452">
        <v>89.25</v>
      </c>
      <c r="EV66" s="452">
        <v>84.66</v>
      </c>
      <c r="EW66" s="452">
        <v>87.39</v>
      </c>
      <c r="EX66" s="452">
        <v>92.16</v>
      </c>
      <c r="EY66" s="452">
        <v>37.47</v>
      </c>
      <c r="EZ66" s="452">
        <v>14.27</v>
      </c>
      <c r="FA66" s="452">
        <v>44.47</v>
      </c>
      <c r="FB66" s="452">
        <v>43.86</v>
      </c>
      <c r="FC66" s="452">
        <v>70.75</v>
      </c>
      <c r="FD66" s="452">
        <v>95.46</v>
      </c>
      <c r="FE66" s="452">
        <v>90.4</v>
      </c>
      <c r="FF66" s="452">
        <v>77.010000000000005</v>
      </c>
      <c r="FG66" s="452">
        <v>89.25</v>
      </c>
      <c r="FH66" s="452">
        <v>84.66</v>
      </c>
      <c r="FI66" s="452">
        <v>87.39</v>
      </c>
      <c r="FJ66" s="452">
        <v>92.16</v>
      </c>
      <c r="FK66" s="452">
        <v>37.47</v>
      </c>
      <c r="FL66" s="452">
        <v>14.27</v>
      </c>
      <c r="FM66" s="452">
        <v>44.47</v>
      </c>
      <c r="FN66" s="452">
        <v>43.86</v>
      </c>
      <c r="FO66" s="452">
        <v>70.75</v>
      </c>
      <c r="FP66" s="452">
        <v>95.46</v>
      </c>
      <c r="FQ66" s="452">
        <v>90.4</v>
      </c>
      <c r="FR66" s="452">
        <v>77.010000000000005</v>
      </c>
      <c r="FS66" s="452">
        <v>89.25</v>
      </c>
      <c r="FT66" s="452">
        <v>84.66</v>
      </c>
      <c r="FU66" s="452">
        <v>87.39</v>
      </c>
      <c r="FV66" s="452">
        <v>92.16</v>
      </c>
      <c r="FW66" s="452">
        <v>37.47</v>
      </c>
      <c r="FX66" s="452">
        <v>14.27</v>
      </c>
      <c r="FY66" s="452">
        <v>44.47</v>
      </c>
      <c r="FZ66" s="452">
        <v>43.86</v>
      </c>
      <c r="GA66" s="452">
        <v>70.75</v>
      </c>
      <c r="GB66" s="452">
        <v>95.46</v>
      </c>
      <c r="GC66" s="452">
        <v>90.4</v>
      </c>
      <c r="GD66" s="452">
        <v>77.010000000000005</v>
      </c>
      <c r="GE66" s="452">
        <v>89.25</v>
      </c>
      <c r="GF66" s="452">
        <v>84.66</v>
      </c>
      <c r="GG66" s="452">
        <v>87.39</v>
      </c>
      <c r="GH66" s="452">
        <v>92.16</v>
      </c>
      <c r="GI66" s="452">
        <v>37.47</v>
      </c>
      <c r="GJ66" s="452">
        <v>14.27</v>
      </c>
      <c r="GK66" s="452">
        <v>44.47</v>
      </c>
      <c r="GL66" s="452">
        <v>43.86</v>
      </c>
      <c r="GM66" s="452">
        <v>70.75</v>
      </c>
      <c r="GN66" s="452">
        <v>95.46</v>
      </c>
      <c r="GO66" s="452">
        <v>90.4</v>
      </c>
      <c r="GP66" s="452">
        <v>77.010000000000005</v>
      </c>
      <c r="GQ66" s="452">
        <v>89.25</v>
      </c>
      <c r="GR66" s="452">
        <v>84.66</v>
      </c>
      <c r="GS66" s="452">
        <v>87.39</v>
      </c>
      <c r="GT66" s="452">
        <v>92.16</v>
      </c>
      <c r="GU66" s="452">
        <v>37.47</v>
      </c>
      <c r="GV66" s="452">
        <v>14.27</v>
      </c>
      <c r="GW66" s="452">
        <v>44.47</v>
      </c>
      <c r="GX66" s="452">
        <v>43.86</v>
      </c>
      <c r="GY66" s="452">
        <v>70.75</v>
      </c>
      <c r="GZ66" s="452">
        <v>95.46</v>
      </c>
      <c r="HA66" s="452">
        <v>90.4</v>
      </c>
      <c r="HB66" s="452">
        <v>77.010000000000005</v>
      </c>
      <c r="HC66" s="452">
        <v>89.25</v>
      </c>
      <c r="HD66" s="452">
        <v>84.66</v>
      </c>
      <c r="HE66" s="452">
        <v>25.87</v>
      </c>
      <c r="HF66" s="452">
        <v>24.41</v>
      </c>
      <c r="HG66" s="452">
        <v>27.33</v>
      </c>
      <c r="HH66" s="452">
        <v>23.35</v>
      </c>
      <c r="HI66" s="452">
        <v>20.59</v>
      </c>
      <c r="HJ66" s="452">
        <v>19.559999999999999</v>
      </c>
      <c r="HK66" s="452">
        <v>29.81</v>
      </c>
      <c r="HL66" s="452">
        <v>58.53</v>
      </c>
      <c r="HM66" s="452">
        <v>57.7</v>
      </c>
      <c r="HN66" s="452">
        <v>64.63</v>
      </c>
      <c r="HO66" s="452">
        <v>66.430000000000007</v>
      </c>
      <c r="HP66" s="452">
        <v>46.98</v>
      </c>
      <c r="HQ66" s="452">
        <v>25.87</v>
      </c>
      <c r="HR66" s="452">
        <v>24.41</v>
      </c>
      <c r="HS66" s="452">
        <v>27.33</v>
      </c>
      <c r="HT66" s="452">
        <v>23.35</v>
      </c>
      <c r="HU66" s="452">
        <v>20.59</v>
      </c>
      <c r="HV66" s="452">
        <v>19.559999999999999</v>
      </c>
      <c r="HW66" s="452">
        <v>29.81</v>
      </c>
      <c r="HX66" s="452">
        <v>58.53</v>
      </c>
      <c r="HY66" s="452">
        <v>57.7</v>
      </c>
      <c r="HZ66" s="452">
        <v>64.63</v>
      </c>
      <c r="IA66" s="452">
        <v>66.430000000000007</v>
      </c>
      <c r="IB66" s="452">
        <v>46.98</v>
      </c>
      <c r="IC66" s="452">
        <v>25.87</v>
      </c>
      <c r="ID66" s="452">
        <v>24.41</v>
      </c>
      <c r="IE66" s="452">
        <v>27.33</v>
      </c>
      <c r="IF66" s="452">
        <v>23.35</v>
      </c>
      <c r="IG66" s="452">
        <v>20.59</v>
      </c>
      <c r="IH66" s="452">
        <v>19.559999999999999</v>
      </c>
      <c r="II66" s="452">
        <v>29.81</v>
      </c>
      <c r="IJ66" s="452">
        <v>58.53</v>
      </c>
      <c r="IK66" s="452">
        <v>57.7</v>
      </c>
      <c r="IL66" s="452">
        <v>64.63</v>
      </c>
      <c r="IM66" s="452">
        <v>66.430000000000007</v>
      </c>
      <c r="IN66" s="452">
        <v>46.98</v>
      </c>
      <c r="IO66" s="452">
        <v>25.87</v>
      </c>
      <c r="IP66" s="452">
        <v>24.41</v>
      </c>
      <c r="IQ66" s="452">
        <v>27.33</v>
      </c>
      <c r="IR66" s="452">
        <v>23.35</v>
      </c>
      <c r="IS66" s="452">
        <v>20.59</v>
      </c>
      <c r="IT66" s="452">
        <v>19.559999999999999</v>
      </c>
      <c r="IU66" s="452">
        <v>29.81</v>
      </c>
      <c r="IV66" s="452">
        <v>58.53</v>
      </c>
      <c r="IW66" s="452">
        <v>57.7</v>
      </c>
      <c r="IX66" s="452">
        <v>64.63</v>
      </c>
      <c r="IY66" s="452">
        <v>66.430000000000007</v>
      </c>
      <c r="IZ66" s="452">
        <v>46.98</v>
      </c>
      <c r="JA66" s="452">
        <v>25.87</v>
      </c>
      <c r="JB66" s="452">
        <v>24.41</v>
      </c>
      <c r="JC66" s="452">
        <v>27.33</v>
      </c>
      <c r="JD66" s="452">
        <v>23.35</v>
      </c>
      <c r="JE66" s="452">
        <v>20.59</v>
      </c>
      <c r="JF66" s="452">
        <v>19.559999999999999</v>
      </c>
      <c r="JG66" s="452">
        <v>29.81</v>
      </c>
      <c r="JH66" s="452">
        <v>58.53</v>
      </c>
      <c r="JI66" s="452">
        <v>57.7</v>
      </c>
      <c r="JJ66" s="452">
        <v>64.63</v>
      </c>
      <c r="JK66" s="452">
        <v>66.430000000000007</v>
      </c>
      <c r="JL66" s="452">
        <v>46.98</v>
      </c>
      <c r="JM66" s="452">
        <v>25.87</v>
      </c>
      <c r="JN66" s="452">
        <v>24.41</v>
      </c>
      <c r="JO66" s="452">
        <v>27.33</v>
      </c>
      <c r="JP66" s="452">
        <v>23.35</v>
      </c>
      <c r="JQ66" s="452">
        <v>20.59</v>
      </c>
      <c r="JR66" s="452">
        <v>19.559999999999999</v>
      </c>
      <c r="JS66" s="452">
        <v>29.81</v>
      </c>
      <c r="JT66" s="452">
        <v>58.53</v>
      </c>
      <c r="JU66" s="452">
        <v>57.7</v>
      </c>
      <c r="JV66" s="452">
        <v>64.63</v>
      </c>
      <c r="JW66" s="452">
        <v>66.430000000000007</v>
      </c>
      <c r="JX66" s="452">
        <v>46.98</v>
      </c>
      <c r="JY66" s="452">
        <v>25.87</v>
      </c>
      <c r="JZ66" s="452">
        <v>24.41</v>
      </c>
      <c r="KA66" s="452">
        <v>27.33</v>
      </c>
      <c r="KB66" s="452">
        <v>23.35</v>
      </c>
      <c r="KC66" s="452">
        <v>20.59</v>
      </c>
      <c r="KD66" s="452">
        <v>19.559999999999999</v>
      </c>
      <c r="KE66" s="452">
        <v>29.81</v>
      </c>
      <c r="KF66" s="452">
        <v>58.53</v>
      </c>
      <c r="KG66" s="452">
        <v>57.7</v>
      </c>
      <c r="KH66" s="452">
        <v>64.63</v>
      </c>
      <c r="KI66" s="452">
        <v>66.430000000000007</v>
      </c>
      <c r="KJ66" s="452">
        <v>46.98</v>
      </c>
      <c r="KK66" s="452">
        <v>25.87</v>
      </c>
      <c r="KL66" s="452">
        <v>24.41</v>
      </c>
      <c r="KM66" s="452">
        <v>27.33</v>
      </c>
      <c r="KN66" s="452">
        <v>23.35</v>
      </c>
      <c r="KO66" s="452">
        <v>20.59</v>
      </c>
      <c r="KP66" s="452">
        <v>19.559999999999999</v>
      </c>
      <c r="KQ66" s="452">
        <v>29.81</v>
      </c>
      <c r="KR66" s="452">
        <v>58.53</v>
      </c>
      <c r="KS66" s="452">
        <v>57.7</v>
      </c>
      <c r="KT66" s="452">
        <v>64.63</v>
      </c>
      <c r="KU66" s="452">
        <v>66.430000000000007</v>
      </c>
      <c r="KV66" s="452">
        <v>46.98</v>
      </c>
      <c r="KW66" s="452">
        <v>25.87</v>
      </c>
      <c r="KX66" s="452">
        <v>24.41</v>
      </c>
      <c r="KY66" s="452">
        <v>27.33</v>
      </c>
      <c r="KZ66" s="452">
        <v>23.35</v>
      </c>
      <c r="LA66" s="452">
        <v>20.59</v>
      </c>
      <c r="LB66" s="452">
        <v>19.559999999999999</v>
      </c>
      <c r="LC66" s="452">
        <v>29.81</v>
      </c>
      <c r="LD66" s="452">
        <v>58.53</v>
      </c>
      <c r="LE66" s="452">
        <v>57.7</v>
      </c>
      <c r="LF66" s="452">
        <v>64.63</v>
      </c>
      <c r="LG66" s="452">
        <v>66.430000000000007</v>
      </c>
      <c r="LH66" s="452">
        <v>46.98</v>
      </c>
      <c r="LI66" s="452">
        <v>25.87</v>
      </c>
      <c r="LJ66" s="452">
        <v>24.41</v>
      </c>
      <c r="LK66" s="452">
        <v>27.33</v>
      </c>
      <c r="LL66" s="452">
        <v>23.35</v>
      </c>
      <c r="LM66" s="452">
        <v>20.59</v>
      </c>
      <c r="LN66" s="452">
        <v>19.559999999999999</v>
      </c>
      <c r="LO66" s="452">
        <v>29.81</v>
      </c>
      <c r="LP66" s="452">
        <v>58.53</v>
      </c>
      <c r="LQ66" s="452">
        <v>57.7</v>
      </c>
      <c r="LR66" s="452">
        <v>64.63</v>
      </c>
      <c r="LS66" s="452">
        <v>66.430000000000007</v>
      </c>
      <c r="LT66" s="452">
        <v>46.98</v>
      </c>
      <c r="LU66" s="452">
        <v>25.87</v>
      </c>
      <c r="LV66" s="452">
        <v>24.41</v>
      </c>
      <c r="LW66" s="452">
        <v>27.33</v>
      </c>
      <c r="LX66" s="452">
        <v>23.35</v>
      </c>
      <c r="LY66" s="452">
        <v>20.59</v>
      </c>
      <c r="LZ66" s="452">
        <v>19.559999999999999</v>
      </c>
      <c r="MA66" s="452">
        <v>29.81</v>
      </c>
      <c r="MB66" s="452">
        <v>58.53</v>
      </c>
      <c r="MC66" s="452">
        <v>57.7</v>
      </c>
      <c r="MD66" s="452">
        <v>64.63</v>
      </c>
      <c r="ME66" s="452">
        <v>66.430000000000007</v>
      </c>
      <c r="MF66" s="452">
        <v>46.98</v>
      </c>
      <c r="MG66" s="452">
        <v>25.87</v>
      </c>
      <c r="MH66" s="452">
        <v>24.41</v>
      </c>
      <c r="MI66" s="452">
        <v>27.33</v>
      </c>
      <c r="MJ66" s="452">
        <v>23.35</v>
      </c>
      <c r="MK66" s="452">
        <v>20.59</v>
      </c>
      <c r="ML66" s="452">
        <v>19.559999999999999</v>
      </c>
      <c r="MM66" s="452">
        <v>29.81</v>
      </c>
      <c r="MN66" s="452">
        <v>58.53</v>
      </c>
      <c r="MO66" s="452">
        <v>57.7</v>
      </c>
      <c r="MP66" s="452">
        <v>64.63</v>
      </c>
      <c r="MQ66" s="452">
        <v>66.430000000000007</v>
      </c>
      <c r="MR66" s="452">
        <v>46.98</v>
      </c>
      <c r="MS66" s="452">
        <v>25.87</v>
      </c>
      <c r="MT66" s="452">
        <v>24.41</v>
      </c>
      <c r="MU66" s="452">
        <v>27.33</v>
      </c>
      <c r="MV66" s="452">
        <v>23.35</v>
      </c>
      <c r="MW66" s="452">
        <v>20.59</v>
      </c>
      <c r="MX66" s="452">
        <v>19.559999999999999</v>
      </c>
      <c r="MY66" s="452">
        <v>29.81</v>
      </c>
      <c r="MZ66" s="452">
        <v>58.53</v>
      </c>
      <c r="NA66" s="452">
        <v>57.7</v>
      </c>
      <c r="NB66" s="452">
        <v>64.63</v>
      </c>
      <c r="NC66" s="452">
        <v>66.430000000000007</v>
      </c>
      <c r="ND66" s="452">
        <v>46.98</v>
      </c>
      <c r="NE66" s="452">
        <v>25.87</v>
      </c>
      <c r="NF66" s="452">
        <v>24.41</v>
      </c>
      <c r="NG66" s="452">
        <v>27.33</v>
      </c>
      <c r="NH66" s="452">
        <v>23.35</v>
      </c>
      <c r="NI66" s="452">
        <v>20.59</v>
      </c>
      <c r="NJ66" s="452">
        <v>19.559999999999999</v>
      </c>
      <c r="NK66" s="452">
        <v>29.81</v>
      </c>
      <c r="NL66" s="452">
        <v>58.53</v>
      </c>
      <c r="NM66" s="452">
        <v>57.7</v>
      </c>
      <c r="NN66" s="452">
        <v>64.63</v>
      </c>
      <c r="NO66" s="452">
        <v>66.430000000000007</v>
      </c>
      <c r="NP66" s="452">
        <v>46.98</v>
      </c>
      <c r="NQ66" s="452">
        <v>25.87</v>
      </c>
      <c r="NR66" s="452">
        <v>24.41</v>
      </c>
      <c r="NS66" s="452">
        <v>27.33</v>
      </c>
      <c r="NT66" s="452">
        <v>23.35</v>
      </c>
      <c r="NU66" s="452">
        <v>20.59</v>
      </c>
      <c r="NV66" s="452">
        <v>19.559999999999999</v>
      </c>
      <c r="NW66" s="452">
        <v>29.81</v>
      </c>
      <c r="NX66" s="452">
        <v>58.53</v>
      </c>
      <c r="NY66" s="452">
        <v>57.7</v>
      </c>
      <c r="NZ66" s="452">
        <v>64.63</v>
      </c>
      <c r="OA66" s="452">
        <v>66.430000000000007</v>
      </c>
      <c r="OB66" s="452">
        <v>46.98</v>
      </c>
    </row>
    <row r="67" spans="1:392" x14ac:dyDescent="0.25">
      <c r="A67" s="436">
        <v>169</v>
      </c>
      <c r="B67" s="436" t="s">
        <v>708</v>
      </c>
      <c r="C67" s="437">
        <v>3</v>
      </c>
      <c r="D67" s="438">
        <v>0</v>
      </c>
      <c r="E67" s="439"/>
      <c r="F67" s="438"/>
      <c r="G67" s="438"/>
      <c r="H67" s="438"/>
      <c r="I67" s="437">
        <v>1050</v>
      </c>
      <c r="J67" s="440"/>
      <c r="K67" s="438"/>
      <c r="L67" s="438"/>
      <c r="M67" s="436"/>
      <c r="N67" s="441" t="s">
        <v>391</v>
      </c>
      <c r="O67" s="438"/>
      <c r="AE67" s="449">
        <f t="shared" si="3"/>
        <v>24.39</v>
      </c>
      <c r="AF67" s="450">
        <f t="shared" si="4"/>
        <v>222.16374999999931</v>
      </c>
      <c r="AG67" s="452">
        <v>562.58000000000004</v>
      </c>
      <c r="AH67" s="452">
        <v>648.09</v>
      </c>
      <c r="AI67" s="452">
        <v>718.73</v>
      </c>
      <c r="AJ67" s="452">
        <v>156.35</v>
      </c>
      <c r="AK67" s="452">
        <v>163.79</v>
      </c>
      <c r="AL67" s="452">
        <v>190.11</v>
      </c>
      <c r="AM67" s="452">
        <v>474.99</v>
      </c>
      <c r="AN67" s="452">
        <v>378.93</v>
      </c>
      <c r="AO67" s="452">
        <v>146.07</v>
      </c>
      <c r="AP67" s="452">
        <v>142.66999999999999</v>
      </c>
      <c r="AQ67" s="452">
        <v>553.09</v>
      </c>
      <c r="AR67" s="452">
        <v>623.34</v>
      </c>
      <c r="AS67" s="452">
        <v>562.58000000000004</v>
      </c>
      <c r="AT67" s="452">
        <v>648.09</v>
      </c>
      <c r="AU67" s="452">
        <v>718.73</v>
      </c>
      <c r="AV67" s="452">
        <v>156.35</v>
      </c>
      <c r="AW67" s="452">
        <v>163.79</v>
      </c>
      <c r="AX67" s="452">
        <v>190.11</v>
      </c>
      <c r="AY67" s="452">
        <v>474.99</v>
      </c>
      <c r="AZ67" s="452">
        <v>378.93</v>
      </c>
      <c r="BA67" s="452">
        <v>146.07</v>
      </c>
      <c r="BB67" s="452">
        <v>142.66999999999999</v>
      </c>
      <c r="BC67" s="452">
        <v>553.09</v>
      </c>
      <c r="BD67" s="452">
        <v>623.34</v>
      </c>
      <c r="BE67" s="452">
        <v>562.58000000000004</v>
      </c>
      <c r="BF67" s="452">
        <v>648.09</v>
      </c>
      <c r="BG67" s="452">
        <v>718.73</v>
      </c>
      <c r="BH67" s="452">
        <v>156.35</v>
      </c>
      <c r="BI67" s="452">
        <v>163.79</v>
      </c>
      <c r="BJ67" s="452">
        <v>190.11</v>
      </c>
      <c r="BK67" s="452">
        <v>474.99</v>
      </c>
      <c r="BL67" s="452">
        <v>378.93</v>
      </c>
      <c r="BM67" s="452">
        <v>146.07</v>
      </c>
      <c r="BN67" s="452">
        <v>142.66999999999999</v>
      </c>
      <c r="BO67" s="452">
        <v>553.09</v>
      </c>
      <c r="BP67" s="452">
        <v>623.34</v>
      </c>
      <c r="BQ67" s="452">
        <v>562.58000000000004</v>
      </c>
      <c r="BR67" s="452">
        <v>648.09</v>
      </c>
      <c r="BS67" s="452">
        <v>718.73</v>
      </c>
      <c r="BT67" s="452">
        <v>156.35</v>
      </c>
      <c r="BU67" s="452">
        <v>163.79</v>
      </c>
      <c r="BV67" s="452">
        <v>190.11</v>
      </c>
      <c r="BW67" s="452">
        <v>474.99</v>
      </c>
      <c r="BX67" s="452">
        <v>378.93</v>
      </c>
      <c r="BY67" s="452">
        <v>146.07</v>
      </c>
      <c r="BZ67" s="452">
        <v>142.66999999999999</v>
      </c>
      <c r="CA67" s="452">
        <v>553.09</v>
      </c>
      <c r="CB67" s="452">
        <v>623.34</v>
      </c>
      <c r="CC67" s="452">
        <v>562.58000000000004</v>
      </c>
      <c r="CD67" s="452">
        <v>648.09</v>
      </c>
      <c r="CE67" s="452">
        <v>718.73</v>
      </c>
      <c r="CF67" s="452">
        <v>156.35</v>
      </c>
      <c r="CG67" s="452">
        <v>163.79</v>
      </c>
      <c r="CH67" s="452">
        <v>190.11</v>
      </c>
      <c r="CI67" s="452">
        <v>474.99</v>
      </c>
      <c r="CJ67" s="452">
        <v>378.93</v>
      </c>
      <c r="CK67" s="452">
        <v>146.07</v>
      </c>
      <c r="CL67" s="452">
        <v>142.66999999999999</v>
      </c>
      <c r="CM67" s="452">
        <v>553.09</v>
      </c>
      <c r="CN67" s="452">
        <v>623.34</v>
      </c>
      <c r="CO67" s="452">
        <v>562.58000000000004</v>
      </c>
      <c r="CP67" s="452">
        <v>648.09</v>
      </c>
      <c r="CQ67" s="452">
        <v>718.73</v>
      </c>
      <c r="CR67" s="452">
        <v>156.35</v>
      </c>
      <c r="CS67" s="452">
        <v>163.79</v>
      </c>
      <c r="CT67" s="452">
        <v>190.11</v>
      </c>
      <c r="CU67" s="452">
        <v>474.99</v>
      </c>
      <c r="CV67" s="452">
        <v>378.93</v>
      </c>
      <c r="CW67" s="452">
        <v>146.07</v>
      </c>
      <c r="CX67" s="452">
        <v>142.66999999999999</v>
      </c>
      <c r="CY67" s="452">
        <v>553.09</v>
      </c>
      <c r="CZ67" s="452">
        <v>623.34</v>
      </c>
      <c r="DA67" s="452">
        <v>562.58000000000004</v>
      </c>
      <c r="DB67" s="452">
        <v>648.09</v>
      </c>
      <c r="DC67" s="452">
        <v>718.73</v>
      </c>
      <c r="DD67" s="452">
        <v>156.35</v>
      </c>
      <c r="DE67" s="452">
        <v>163.79</v>
      </c>
      <c r="DF67" s="452">
        <v>190.11</v>
      </c>
      <c r="DG67" s="452">
        <v>474.99</v>
      </c>
      <c r="DH67" s="452">
        <v>378.93</v>
      </c>
      <c r="DI67" s="452">
        <v>146.07</v>
      </c>
      <c r="DJ67" s="452">
        <v>142.66999999999999</v>
      </c>
      <c r="DK67" s="452">
        <v>553.09</v>
      </c>
      <c r="DL67" s="452">
        <v>623.34</v>
      </c>
      <c r="DM67" s="452">
        <v>562.58000000000004</v>
      </c>
      <c r="DN67" s="452">
        <v>648.09</v>
      </c>
      <c r="DO67" s="452">
        <v>718.73</v>
      </c>
      <c r="DP67" s="452">
        <v>156.35</v>
      </c>
      <c r="DQ67" s="452">
        <v>163.79</v>
      </c>
      <c r="DR67" s="452">
        <v>190.11</v>
      </c>
      <c r="DS67" s="452">
        <v>474.99</v>
      </c>
      <c r="DT67" s="452">
        <v>378.93</v>
      </c>
      <c r="DU67" s="452">
        <v>146.07</v>
      </c>
      <c r="DV67" s="452">
        <v>142.66999999999999</v>
      </c>
      <c r="DW67" s="452">
        <v>553.09</v>
      </c>
      <c r="DX67" s="452">
        <v>623.34</v>
      </c>
      <c r="DY67" s="452">
        <v>562.58000000000004</v>
      </c>
      <c r="DZ67" s="452">
        <v>648.09</v>
      </c>
      <c r="EA67" s="452">
        <v>718.73</v>
      </c>
      <c r="EB67" s="452">
        <v>156.35</v>
      </c>
      <c r="EC67" s="452">
        <v>163.79</v>
      </c>
      <c r="ED67" s="452">
        <v>190.11</v>
      </c>
      <c r="EE67" s="452">
        <v>474.99</v>
      </c>
      <c r="EF67" s="452">
        <v>378.93</v>
      </c>
      <c r="EG67" s="452">
        <v>146.07</v>
      </c>
      <c r="EH67" s="452">
        <v>142.66999999999999</v>
      </c>
      <c r="EI67" s="452">
        <v>553.09</v>
      </c>
      <c r="EJ67" s="452">
        <v>623.34</v>
      </c>
      <c r="EK67" s="452">
        <v>562.58000000000004</v>
      </c>
      <c r="EL67" s="452">
        <v>648.09</v>
      </c>
      <c r="EM67" s="452">
        <v>718.73</v>
      </c>
      <c r="EN67" s="452">
        <v>156.35</v>
      </c>
      <c r="EO67" s="452">
        <v>163.79</v>
      </c>
      <c r="EP67" s="452">
        <v>190.11</v>
      </c>
      <c r="EQ67" s="452">
        <v>474.99</v>
      </c>
      <c r="ER67" s="452">
        <v>378.93</v>
      </c>
      <c r="ES67" s="452">
        <v>146.07</v>
      </c>
      <c r="ET67" s="452">
        <v>142.66999999999999</v>
      </c>
      <c r="EU67" s="452">
        <v>553.09</v>
      </c>
      <c r="EV67" s="452">
        <v>623.34</v>
      </c>
      <c r="EW67" s="452">
        <v>562.58000000000004</v>
      </c>
      <c r="EX67" s="452">
        <v>648.09</v>
      </c>
      <c r="EY67" s="452">
        <v>718.73</v>
      </c>
      <c r="EZ67" s="452">
        <v>156.35</v>
      </c>
      <c r="FA67" s="452">
        <v>163.79</v>
      </c>
      <c r="FB67" s="452">
        <v>190.11</v>
      </c>
      <c r="FC67" s="452">
        <v>474.99</v>
      </c>
      <c r="FD67" s="452">
        <v>378.93</v>
      </c>
      <c r="FE67" s="452">
        <v>146.07</v>
      </c>
      <c r="FF67" s="452">
        <v>142.66999999999999</v>
      </c>
      <c r="FG67" s="452">
        <v>553.09</v>
      </c>
      <c r="FH67" s="452">
        <v>623.34</v>
      </c>
      <c r="FI67" s="452">
        <v>562.58000000000004</v>
      </c>
      <c r="FJ67" s="452">
        <v>648.09</v>
      </c>
      <c r="FK67" s="452">
        <v>718.73</v>
      </c>
      <c r="FL67" s="452">
        <v>156.35</v>
      </c>
      <c r="FM67" s="452">
        <v>163.79</v>
      </c>
      <c r="FN67" s="452">
        <v>190.11</v>
      </c>
      <c r="FO67" s="452">
        <v>474.99</v>
      </c>
      <c r="FP67" s="452">
        <v>378.93</v>
      </c>
      <c r="FQ67" s="452">
        <v>146.07</v>
      </c>
      <c r="FR67" s="452">
        <v>142.66999999999999</v>
      </c>
      <c r="FS67" s="452">
        <v>553.09</v>
      </c>
      <c r="FT67" s="452">
        <v>623.34</v>
      </c>
      <c r="FU67" s="452">
        <v>562.58000000000004</v>
      </c>
      <c r="FV67" s="452">
        <v>648.09</v>
      </c>
      <c r="FW67" s="452">
        <v>718.73</v>
      </c>
      <c r="FX67" s="452">
        <v>156.35</v>
      </c>
      <c r="FY67" s="452">
        <v>163.79</v>
      </c>
      <c r="FZ67" s="452">
        <v>190.11</v>
      </c>
      <c r="GA67" s="452">
        <v>474.99</v>
      </c>
      <c r="GB67" s="452">
        <v>378.93</v>
      </c>
      <c r="GC67" s="452">
        <v>146.07</v>
      </c>
      <c r="GD67" s="452">
        <v>142.66999999999999</v>
      </c>
      <c r="GE67" s="452">
        <v>553.09</v>
      </c>
      <c r="GF67" s="452">
        <v>623.34</v>
      </c>
      <c r="GG67" s="452">
        <v>562.58000000000004</v>
      </c>
      <c r="GH67" s="452">
        <v>648.09</v>
      </c>
      <c r="GI67" s="452">
        <v>718.73</v>
      </c>
      <c r="GJ67" s="452">
        <v>156.35</v>
      </c>
      <c r="GK67" s="452">
        <v>163.79</v>
      </c>
      <c r="GL67" s="452">
        <v>190.11</v>
      </c>
      <c r="GM67" s="452">
        <v>474.99</v>
      </c>
      <c r="GN67" s="452">
        <v>378.93</v>
      </c>
      <c r="GO67" s="452">
        <v>146.07</v>
      </c>
      <c r="GP67" s="452">
        <v>142.66999999999999</v>
      </c>
      <c r="GQ67" s="452">
        <v>553.09</v>
      </c>
      <c r="GR67" s="452">
        <v>623.34</v>
      </c>
      <c r="GS67" s="452">
        <v>562.58000000000004</v>
      </c>
      <c r="GT67" s="452">
        <v>648.09</v>
      </c>
      <c r="GU67" s="452">
        <v>718.73</v>
      </c>
      <c r="GV67" s="452">
        <v>156.35</v>
      </c>
      <c r="GW67" s="452">
        <v>163.79</v>
      </c>
      <c r="GX67" s="452">
        <v>190.11</v>
      </c>
      <c r="GY67" s="452">
        <v>474.99</v>
      </c>
      <c r="GZ67" s="452">
        <v>378.93</v>
      </c>
      <c r="HA67" s="452">
        <v>146.07</v>
      </c>
      <c r="HB67" s="452">
        <v>142.66999999999999</v>
      </c>
      <c r="HC67" s="452">
        <v>553.09</v>
      </c>
      <c r="HD67" s="452">
        <v>623.34</v>
      </c>
      <c r="HE67" s="452">
        <v>32.78</v>
      </c>
      <c r="HF67" s="452">
        <v>31.37</v>
      </c>
      <c r="HG67" s="452">
        <v>35.51</v>
      </c>
      <c r="HH67" s="452">
        <v>29.76</v>
      </c>
      <c r="HI67" s="452">
        <v>26.05</v>
      </c>
      <c r="HJ67" s="452">
        <v>24.39</v>
      </c>
      <c r="HK67" s="452">
        <v>36.36</v>
      </c>
      <c r="HL67" s="452">
        <v>70.650000000000006</v>
      </c>
      <c r="HM67" s="452">
        <v>68.67</v>
      </c>
      <c r="HN67" s="452">
        <v>79.349999999999994</v>
      </c>
      <c r="HO67" s="452">
        <v>81.09</v>
      </c>
      <c r="HP67" s="452">
        <v>57.21</v>
      </c>
      <c r="HQ67" s="452">
        <v>32.78</v>
      </c>
      <c r="HR67" s="452">
        <v>31.37</v>
      </c>
      <c r="HS67" s="452">
        <v>35.51</v>
      </c>
      <c r="HT67" s="452">
        <v>29.76</v>
      </c>
      <c r="HU67" s="452">
        <v>26.05</v>
      </c>
      <c r="HV67" s="452">
        <v>24.39</v>
      </c>
      <c r="HW67" s="452">
        <v>36.36</v>
      </c>
      <c r="HX67" s="452">
        <v>70.650000000000006</v>
      </c>
      <c r="HY67" s="452">
        <v>68.67</v>
      </c>
      <c r="HZ67" s="452">
        <v>79.349999999999994</v>
      </c>
      <c r="IA67" s="452">
        <v>81.09</v>
      </c>
      <c r="IB67" s="452">
        <v>57.21</v>
      </c>
      <c r="IC67" s="452">
        <v>32.78</v>
      </c>
      <c r="ID67" s="452">
        <v>31.37</v>
      </c>
      <c r="IE67" s="452">
        <v>35.51</v>
      </c>
      <c r="IF67" s="452">
        <v>29.76</v>
      </c>
      <c r="IG67" s="452">
        <v>26.05</v>
      </c>
      <c r="IH67" s="452">
        <v>24.39</v>
      </c>
      <c r="II67" s="452">
        <v>36.36</v>
      </c>
      <c r="IJ67" s="452">
        <v>70.650000000000006</v>
      </c>
      <c r="IK67" s="452">
        <v>68.67</v>
      </c>
      <c r="IL67" s="452">
        <v>79.349999999999994</v>
      </c>
      <c r="IM67" s="452">
        <v>81.09</v>
      </c>
      <c r="IN67" s="452">
        <v>57.21</v>
      </c>
      <c r="IO67" s="452">
        <v>32.78</v>
      </c>
      <c r="IP67" s="452">
        <v>31.37</v>
      </c>
      <c r="IQ67" s="452">
        <v>35.51</v>
      </c>
      <c r="IR67" s="452">
        <v>29.76</v>
      </c>
      <c r="IS67" s="452">
        <v>26.05</v>
      </c>
      <c r="IT67" s="452">
        <v>24.39</v>
      </c>
      <c r="IU67" s="452">
        <v>36.36</v>
      </c>
      <c r="IV67" s="452">
        <v>70.650000000000006</v>
      </c>
      <c r="IW67" s="452">
        <v>68.67</v>
      </c>
      <c r="IX67" s="452">
        <v>79.349999999999994</v>
      </c>
      <c r="IY67" s="452">
        <v>81.09</v>
      </c>
      <c r="IZ67" s="452">
        <v>57.21</v>
      </c>
      <c r="JA67" s="452">
        <v>32.78</v>
      </c>
      <c r="JB67" s="452">
        <v>31.37</v>
      </c>
      <c r="JC67" s="452">
        <v>35.51</v>
      </c>
      <c r="JD67" s="452">
        <v>29.76</v>
      </c>
      <c r="JE67" s="452">
        <v>26.05</v>
      </c>
      <c r="JF67" s="452">
        <v>24.39</v>
      </c>
      <c r="JG67" s="452">
        <v>36.36</v>
      </c>
      <c r="JH67" s="452">
        <v>70.650000000000006</v>
      </c>
      <c r="JI67" s="452">
        <v>68.67</v>
      </c>
      <c r="JJ67" s="452">
        <v>79.349999999999994</v>
      </c>
      <c r="JK67" s="452">
        <v>81.09</v>
      </c>
      <c r="JL67" s="452">
        <v>57.21</v>
      </c>
      <c r="JM67" s="452">
        <v>32.78</v>
      </c>
      <c r="JN67" s="452">
        <v>31.37</v>
      </c>
      <c r="JO67" s="452">
        <v>35.51</v>
      </c>
      <c r="JP67" s="452">
        <v>29.76</v>
      </c>
      <c r="JQ67" s="452">
        <v>26.05</v>
      </c>
      <c r="JR67" s="452">
        <v>24.39</v>
      </c>
      <c r="JS67" s="452">
        <v>36.36</v>
      </c>
      <c r="JT67" s="452">
        <v>70.650000000000006</v>
      </c>
      <c r="JU67" s="452">
        <v>68.67</v>
      </c>
      <c r="JV67" s="452">
        <v>79.349999999999994</v>
      </c>
      <c r="JW67" s="452">
        <v>81.09</v>
      </c>
      <c r="JX67" s="452">
        <v>57.21</v>
      </c>
      <c r="JY67" s="452">
        <v>32.78</v>
      </c>
      <c r="JZ67" s="452">
        <v>31.37</v>
      </c>
      <c r="KA67" s="452">
        <v>35.51</v>
      </c>
      <c r="KB67" s="452">
        <v>29.76</v>
      </c>
      <c r="KC67" s="452">
        <v>26.05</v>
      </c>
      <c r="KD67" s="452">
        <v>24.39</v>
      </c>
      <c r="KE67" s="452">
        <v>36.36</v>
      </c>
      <c r="KF67" s="452">
        <v>70.650000000000006</v>
      </c>
      <c r="KG67" s="452">
        <v>68.67</v>
      </c>
      <c r="KH67" s="452">
        <v>79.349999999999994</v>
      </c>
      <c r="KI67" s="452">
        <v>81.09</v>
      </c>
      <c r="KJ67" s="452">
        <v>57.21</v>
      </c>
      <c r="KK67" s="452">
        <v>32.78</v>
      </c>
      <c r="KL67" s="452">
        <v>31.37</v>
      </c>
      <c r="KM67" s="452">
        <v>35.51</v>
      </c>
      <c r="KN67" s="452">
        <v>29.76</v>
      </c>
      <c r="KO67" s="452">
        <v>26.05</v>
      </c>
      <c r="KP67" s="452">
        <v>24.39</v>
      </c>
      <c r="KQ67" s="452">
        <v>36.36</v>
      </c>
      <c r="KR67" s="452">
        <v>70.650000000000006</v>
      </c>
      <c r="KS67" s="452">
        <v>68.67</v>
      </c>
      <c r="KT67" s="452">
        <v>79.349999999999994</v>
      </c>
      <c r="KU67" s="452">
        <v>81.09</v>
      </c>
      <c r="KV67" s="452">
        <v>57.21</v>
      </c>
      <c r="KW67" s="452">
        <v>32.78</v>
      </c>
      <c r="KX67" s="452">
        <v>31.37</v>
      </c>
      <c r="KY67" s="452">
        <v>35.51</v>
      </c>
      <c r="KZ67" s="452">
        <v>29.76</v>
      </c>
      <c r="LA67" s="452">
        <v>26.05</v>
      </c>
      <c r="LB67" s="452">
        <v>24.39</v>
      </c>
      <c r="LC67" s="452">
        <v>36.36</v>
      </c>
      <c r="LD67" s="452">
        <v>70.650000000000006</v>
      </c>
      <c r="LE67" s="452">
        <v>68.67</v>
      </c>
      <c r="LF67" s="452">
        <v>79.349999999999994</v>
      </c>
      <c r="LG67" s="452">
        <v>81.09</v>
      </c>
      <c r="LH67" s="452">
        <v>57.21</v>
      </c>
      <c r="LI67" s="452">
        <v>32.78</v>
      </c>
      <c r="LJ67" s="452">
        <v>31.37</v>
      </c>
      <c r="LK67" s="452">
        <v>35.51</v>
      </c>
      <c r="LL67" s="452">
        <v>29.76</v>
      </c>
      <c r="LM67" s="452">
        <v>26.05</v>
      </c>
      <c r="LN67" s="452">
        <v>24.39</v>
      </c>
      <c r="LO67" s="452">
        <v>36.36</v>
      </c>
      <c r="LP67" s="452">
        <v>70.650000000000006</v>
      </c>
      <c r="LQ67" s="452">
        <v>68.67</v>
      </c>
      <c r="LR67" s="452">
        <v>79.349999999999994</v>
      </c>
      <c r="LS67" s="452">
        <v>81.09</v>
      </c>
      <c r="LT67" s="452">
        <v>57.21</v>
      </c>
      <c r="LU67" s="452">
        <v>32.78</v>
      </c>
      <c r="LV67" s="452">
        <v>31.37</v>
      </c>
      <c r="LW67" s="452">
        <v>35.51</v>
      </c>
      <c r="LX67" s="452">
        <v>29.76</v>
      </c>
      <c r="LY67" s="452">
        <v>26.05</v>
      </c>
      <c r="LZ67" s="452">
        <v>24.39</v>
      </c>
      <c r="MA67" s="452">
        <v>36.36</v>
      </c>
      <c r="MB67" s="452">
        <v>70.650000000000006</v>
      </c>
      <c r="MC67" s="452">
        <v>68.67</v>
      </c>
      <c r="MD67" s="452">
        <v>79.349999999999994</v>
      </c>
      <c r="ME67" s="452">
        <v>81.09</v>
      </c>
      <c r="MF67" s="452">
        <v>57.21</v>
      </c>
      <c r="MG67" s="452">
        <v>32.78</v>
      </c>
      <c r="MH67" s="452">
        <v>31.37</v>
      </c>
      <c r="MI67" s="452">
        <v>35.51</v>
      </c>
      <c r="MJ67" s="452">
        <v>29.76</v>
      </c>
      <c r="MK67" s="452">
        <v>26.05</v>
      </c>
      <c r="ML67" s="452">
        <v>24.39</v>
      </c>
      <c r="MM67" s="452">
        <v>36.36</v>
      </c>
      <c r="MN67" s="452">
        <v>70.650000000000006</v>
      </c>
      <c r="MO67" s="452">
        <v>68.67</v>
      </c>
      <c r="MP67" s="452">
        <v>79.349999999999994</v>
      </c>
      <c r="MQ67" s="452">
        <v>81.09</v>
      </c>
      <c r="MR67" s="452">
        <v>57.21</v>
      </c>
      <c r="MS67" s="452">
        <v>32.78</v>
      </c>
      <c r="MT67" s="452">
        <v>31.37</v>
      </c>
      <c r="MU67" s="452">
        <v>35.51</v>
      </c>
      <c r="MV67" s="452">
        <v>29.76</v>
      </c>
      <c r="MW67" s="452">
        <v>26.05</v>
      </c>
      <c r="MX67" s="452">
        <v>24.39</v>
      </c>
      <c r="MY67" s="452">
        <v>36.36</v>
      </c>
      <c r="MZ67" s="452">
        <v>70.650000000000006</v>
      </c>
      <c r="NA67" s="452">
        <v>68.67</v>
      </c>
      <c r="NB67" s="452">
        <v>79.349999999999994</v>
      </c>
      <c r="NC67" s="452">
        <v>81.09</v>
      </c>
      <c r="ND67" s="452">
        <v>57.21</v>
      </c>
      <c r="NE67" s="452">
        <v>32.78</v>
      </c>
      <c r="NF67" s="452">
        <v>31.37</v>
      </c>
      <c r="NG67" s="452">
        <v>35.51</v>
      </c>
      <c r="NH67" s="452">
        <v>29.76</v>
      </c>
      <c r="NI67" s="452">
        <v>26.05</v>
      </c>
      <c r="NJ67" s="452">
        <v>24.39</v>
      </c>
      <c r="NK67" s="452">
        <v>36.36</v>
      </c>
      <c r="NL67" s="452">
        <v>70.650000000000006</v>
      </c>
      <c r="NM67" s="452">
        <v>68.67</v>
      </c>
      <c r="NN67" s="452">
        <v>79.349999999999994</v>
      </c>
      <c r="NO67" s="452">
        <v>81.09</v>
      </c>
      <c r="NP67" s="452">
        <v>57.21</v>
      </c>
      <c r="NQ67" s="452">
        <v>32.78</v>
      </c>
      <c r="NR67" s="452">
        <v>31.37</v>
      </c>
      <c r="NS67" s="452">
        <v>35.51</v>
      </c>
      <c r="NT67" s="452">
        <v>29.76</v>
      </c>
      <c r="NU67" s="452">
        <v>26.05</v>
      </c>
      <c r="NV67" s="452">
        <v>24.39</v>
      </c>
      <c r="NW67" s="452">
        <v>36.36</v>
      </c>
      <c r="NX67" s="452">
        <v>70.650000000000006</v>
      </c>
      <c r="NY67" s="452">
        <v>68.67</v>
      </c>
      <c r="NZ67" s="452">
        <v>79.349999999999994</v>
      </c>
      <c r="OA67" s="452">
        <v>81.09</v>
      </c>
      <c r="OB67" s="452">
        <v>57.21</v>
      </c>
    </row>
    <row r="68" spans="1:392" x14ac:dyDescent="0.25">
      <c r="A68" s="436">
        <v>172</v>
      </c>
      <c r="B68" s="436" t="s">
        <v>709</v>
      </c>
      <c r="C68" s="437">
        <v>3</v>
      </c>
      <c r="D68" s="438">
        <v>0</v>
      </c>
      <c r="E68" s="439"/>
      <c r="F68" s="438"/>
      <c r="G68" s="438"/>
      <c r="H68" s="438"/>
      <c r="I68" s="437">
        <v>1479.6</v>
      </c>
      <c r="J68" s="440"/>
      <c r="K68" s="438"/>
      <c r="L68" s="438"/>
      <c r="M68" s="436"/>
      <c r="N68" s="441" t="s">
        <v>391</v>
      </c>
      <c r="O68" s="438"/>
      <c r="AE68" s="449">
        <f t="shared" ref="AE68:AE115" si="5">MIN(AG68:OB68)</f>
        <v>7.96</v>
      </c>
      <c r="AF68" s="450">
        <f t="shared" ref="AF68:AF115" si="6">AVERAGE(AG68:OB68)</f>
        <v>441.22124999999949</v>
      </c>
      <c r="AG68" s="452">
        <v>1250.45</v>
      </c>
      <c r="AH68" s="452">
        <v>1335.54</v>
      </c>
      <c r="AI68" s="452">
        <v>1389.26</v>
      </c>
      <c r="AJ68" s="452">
        <v>440.11</v>
      </c>
      <c r="AK68" s="452">
        <v>357.3</v>
      </c>
      <c r="AL68" s="452">
        <v>329.37</v>
      </c>
      <c r="AM68" s="452">
        <v>1147.99</v>
      </c>
      <c r="AN68" s="452">
        <v>918.4</v>
      </c>
      <c r="AO68" s="452">
        <v>302.86</v>
      </c>
      <c r="AP68" s="452">
        <v>293.2</v>
      </c>
      <c r="AQ68" s="452">
        <v>1174.02</v>
      </c>
      <c r="AR68" s="452">
        <v>1247.0899999999999</v>
      </c>
      <c r="AS68" s="452">
        <v>1250.45</v>
      </c>
      <c r="AT68" s="452">
        <v>1335.54</v>
      </c>
      <c r="AU68" s="452">
        <v>1389.26</v>
      </c>
      <c r="AV68" s="452">
        <v>440.11</v>
      </c>
      <c r="AW68" s="452">
        <v>357.3</v>
      </c>
      <c r="AX68" s="452">
        <v>329.37</v>
      </c>
      <c r="AY68" s="452">
        <v>1147.99</v>
      </c>
      <c r="AZ68" s="452">
        <v>918.4</v>
      </c>
      <c r="BA68" s="452">
        <v>302.86</v>
      </c>
      <c r="BB68" s="452">
        <v>293.2</v>
      </c>
      <c r="BC68" s="452">
        <v>1174.02</v>
      </c>
      <c r="BD68" s="452">
        <v>1247.0899999999999</v>
      </c>
      <c r="BE68" s="452">
        <v>1250.45</v>
      </c>
      <c r="BF68" s="452">
        <v>1335.54</v>
      </c>
      <c r="BG68" s="452">
        <v>1389.26</v>
      </c>
      <c r="BH68" s="452">
        <v>440.11</v>
      </c>
      <c r="BI68" s="452">
        <v>357.3</v>
      </c>
      <c r="BJ68" s="452">
        <v>329.37</v>
      </c>
      <c r="BK68" s="452">
        <v>1147.99</v>
      </c>
      <c r="BL68" s="452">
        <v>918.4</v>
      </c>
      <c r="BM68" s="452">
        <v>302.86</v>
      </c>
      <c r="BN68" s="452">
        <v>293.2</v>
      </c>
      <c r="BO68" s="452">
        <v>1174.02</v>
      </c>
      <c r="BP68" s="452">
        <v>1247.0899999999999</v>
      </c>
      <c r="BQ68" s="452">
        <v>1250.45</v>
      </c>
      <c r="BR68" s="452">
        <v>1335.54</v>
      </c>
      <c r="BS68" s="452">
        <v>1389.26</v>
      </c>
      <c r="BT68" s="452">
        <v>440.11</v>
      </c>
      <c r="BU68" s="452">
        <v>357.3</v>
      </c>
      <c r="BV68" s="452">
        <v>329.37</v>
      </c>
      <c r="BW68" s="452">
        <v>1147.99</v>
      </c>
      <c r="BX68" s="452">
        <v>918.4</v>
      </c>
      <c r="BY68" s="452">
        <v>302.86</v>
      </c>
      <c r="BZ68" s="452">
        <v>293.2</v>
      </c>
      <c r="CA68" s="452">
        <v>1174.02</v>
      </c>
      <c r="CB68" s="452">
        <v>1247.0899999999999</v>
      </c>
      <c r="CC68" s="452">
        <v>1250.45</v>
      </c>
      <c r="CD68" s="452">
        <v>1335.54</v>
      </c>
      <c r="CE68" s="452">
        <v>1389.26</v>
      </c>
      <c r="CF68" s="452">
        <v>440.11</v>
      </c>
      <c r="CG68" s="452">
        <v>357.3</v>
      </c>
      <c r="CH68" s="452">
        <v>329.37</v>
      </c>
      <c r="CI68" s="452">
        <v>1147.99</v>
      </c>
      <c r="CJ68" s="452">
        <v>918.4</v>
      </c>
      <c r="CK68" s="452">
        <v>302.86</v>
      </c>
      <c r="CL68" s="452">
        <v>293.2</v>
      </c>
      <c r="CM68" s="452">
        <v>1174.02</v>
      </c>
      <c r="CN68" s="452">
        <v>1247.0899999999999</v>
      </c>
      <c r="CO68" s="452">
        <v>1250.45</v>
      </c>
      <c r="CP68" s="452">
        <v>1335.54</v>
      </c>
      <c r="CQ68" s="452">
        <v>1389.26</v>
      </c>
      <c r="CR68" s="452">
        <v>440.11</v>
      </c>
      <c r="CS68" s="452">
        <v>357.3</v>
      </c>
      <c r="CT68" s="452">
        <v>329.37</v>
      </c>
      <c r="CU68" s="452">
        <v>1147.99</v>
      </c>
      <c r="CV68" s="452">
        <v>918.4</v>
      </c>
      <c r="CW68" s="452">
        <v>302.86</v>
      </c>
      <c r="CX68" s="452">
        <v>293.2</v>
      </c>
      <c r="CY68" s="452">
        <v>1174.02</v>
      </c>
      <c r="CZ68" s="452">
        <v>1247.0899999999999</v>
      </c>
      <c r="DA68" s="452">
        <v>1250.45</v>
      </c>
      <c r="DB68" s="452">
        <v>1335.54</v>
      </c>
      <c r="DC68" s="452">
        <v>1389.26</v>
      </c>
      <c r="DD68" s="452">
        <v>440.11</v>
      </c>
      <c r="DE68" s="452">
        <v>357.3</v>
      </c>
      <c r="DF68" s="452">
        <v>329.37</v>
      </c>
      <c r="DG68" s="452">
        <v>1147.99</v>
      </c>
      <c r="DH68" s="452">
        <v>918.4</v>
      </c>
      <c r="DI68" s="452">
        <v>302.86</v>
      </c>
      <c r="DJ68" s="452">
        <v>293.2</v>
      </c>
      <c r="DK68" s="452">
        <v>1174.02</v>
      </c>
      <c r="DL68" s="452">
        <v>1247.0899999999999</v>
      </c>
      <c r="DM68" s="452">
        <v>1250.45</v>
      </c>
      <c r="DN68" s="452">
        <v>1335.54</v>
      </c>
      <c r="DO68" s="452">
        <v>1389.26</v>
      </c>
      <c r="DP68" s="452">
        <v>440.11</v>
      </c>
      <c r="DQ68" s="452">
        <v>357.3</v>
      </c>
      <c r="DR68" s="452">
        <v>329.37</v>
      </c>
      <c r="DS68" s="452">
        <v>1147.99</v>
      </c>
      <c r="DT68" s="452">
        <v>918.4</v>
      </c>
      <c r="DU68" s="452">
        <v>302.86</v>
      </c>
      <c r="DV68" s="452">
        <v>293.2</v>
      </c>
      <c r="DW68" s="452">
        <v>1174.02</v>
      </c>
      <c r="DX68" s="452">
        <v>1247.0899999999999</v>
      </c>
      <c r="DY68" s="452">
        <v>1250.45</v>
      </c>
      <c r="DZ68" s="452">
        <v>1335.54</v>
      </c>
      <c r="EA68" s="452">
        <v>1389.26</v>
      </c>
      <c r="EB68" s="452">
        <v>440.11</v>
      </c>
      <c r="EC68" s="452">
        <v>357.3</v>
      </c>
      <c r="ED68" s="452">
        <v>329.37</v>
      </c>
      <c r="EE68" s="452">
        <v>1147.99</v>
      </c>
      <c r="EF68" s="452">
        <v>918.4</v>
      </c>
      <c r="EG68" s="452">
        <v>302.86</v>
      </c>
      <c r="EH68" s="452">
        <v>293.2</v>
      </c>
      <c r="EI68" s="452">
        <v>1174.02</v>
      </c>
      <c r="EJ68" s="452">
        <v>1247.0899999999999</v>
      </c>
      <c r="EK68" s="452">
        <v>1250.45</v>
      </c>
      <c r="EL68" s="452">
        <v>1335.54</v>
      </c>
      <c r="EM68" s="452">
        <v>1389.26</v>
      </c>
      <c r="EN68" s="452">
        <v>440.11</v>
      </c>
      <c r="EO68" s="452">
        <v>357.3</v>
      </c>
      <c r="EP68" s="452">
        <v>329.37</v>
      </c>
      <c r="EQ68" s="452">
        <v>1147.99</v>
      </c>
      <c r="ER68" s="452">
        <v>918.4</v>
      </c>
      <c r="ES68" s="452">
        <v>302.86</v>
      </c>
      <c r="ET68" s="452">
        <v>293.2</v>
      </c>
      <c r="EU68" s="452">
        <v>1174.02</v>
      </c>
      <c r="EV68" s="452">
        <v>1247.0899999999999</v>
      </c>
      <c r="EW68" s="452">
        <v>1250.45</v>
      </c>
      <c r="EX68" s="452">
        <v>1335.54</v>
      </c>
      <c r="EY68" s="452">
        <v>1389.26</v>
      </c>
      <c r="EZ68" s="452">
        <v>440.11</v>
      </c>
      <c r="FA68" s="452">
        <v>357.3</v>
      </c>
      <c r="FB68" s="452">
        <v>329.37</v>
      </c>
      <c r="FC68" s="452">
        <v>1147.99</v>
      </c>
      <c r="FD68" s="452">
        <v>918.4</v>
      </c>
      <c r="FE68" s="452">
        <v>302.86</v>
      </c>
      <c r="FF68" s="452">
        <v>293.2</v>
      </c>
      <c r="FG68" s="452">
        <v>1174.02</v>
      </c>
      <c r="FH68" s="452">
        <v>1247.0899999999999</v>
      </c>
      <c r="FI68" s="452">
        <v>1250.45</v>
      </c>
      <c r="FJ68" s="452">
        <v>1335.54</v>
      </c>
      <c r="FK68" s="452">
        <v>1389.26</v>
      </c>
      <c r="FL68" s="452">
        <v>440.11</v>
      </c>
      <c r="FM68" s="452">
        <v>357.3</v>
      </c>
      <c r="FN68" s="452">
        <v>329.37</v>
      </c>
      <c r="FO68" s="452">
        <v>1147.99</v>
      </c>
      <c r="FP68" s="452">
        <v>918.4</v>
      </c>
      <c r="FQ68" s="452">
        <v>302.86</v>
      </c>
      <c r="FR68" s="452">
        <v>293.2</v>
      </c>
      <c r="FS68" s="452">
        <v>1174.02</v>
      </c>
      <c r="FT68" s="452">
        <v>1247.0899999999999</v>
      </c>
      <c r="FU68" s="452">
        <v>1250.45</v>
      </c>
      <c r="FV68" s="452">
        <v>1335.54</v>
      </c>
      <c r="FW68" s="452">
        <v>1389.26</v>
      </c>
      <c r="FX68" s="452">
        <v>440.11</v>
      </c>
      <c r="FY68" s="452">
        <v>357.3</v>
      </c>
      <c r="FZ68" s="452">
        <v>329.37</v>
      </c>
      <c r="GA68" s="452">
        <v>1147.99</v>
      </c>
      <c r="GB68" s="452">
        <v>918.4</v>
      </c>
      <c r="GC68" s="452">
        <v>302.86</v>
      </c>
      <c r="GD68" s="452">
        <v>293.2</v>
      </c>
      <c r="GE68" s="452">
        <v>1174.02</v>
      </c>
      <c r="GF68" s="452">
        <v>1247.0899999999999</v>
      </c>
      <c r="GG68" s="452">
        <v>1250.45</v>
      </c>
      <c r="GH68" s="452">
        <v>1335.54</v>
      </c>
      <c r="GI68" s="452">
        <v>1389.26</v>
      </c>
      <c r="GJ68" s="452">
        <v>440.11</v>
      </c>
      <c r="GK68" s="452">
        <v>357.3</v>
      </c>
      <c r="GL68" s="452">
        <v>329.37</v>
      </c>
      <c r="GM68" s="452">
        <v>1147.99</v>
      </c>
      <c r="GN68" s="452">
        <v>918.4</v>
      </c>
      <c r="GO68" s="452">
        <v>302.86</v>
      </c>
      <c r="GP68" s="452">
        <v>293.2</v>
      </c>
      <c r="GQ68" s="452">
        <v>1174.02</v>
      </c>
      <c r="GR68" s="452">
        <v>1247.0899999999999</v>
      </c>
      <c r="GS68" s="452">
        <v>1250.45</v>
      </c>
      <c r="GT68" s="452">
        <v>1335.54</v>
      </c>
      <c r="GU68" s="452">
        <v>1389.26</v>
      </c>
      <c r="GV68" s="452">
        <v>440.11</v>
      </c>
      <c r="GW68" s="452">
        <v>357.3</v>
      </c>
      <c r="GX68" s="452">
        <v>329.37</v>
      </c>
      <c r="GY68" s="452">
        <v>1147.99</v>
      </c>
      <c r="GZ68" s="452">
        <v>918.4</v>
      </c>
      <c r="HA68" s="452">
        <v>302.86</v>
      </c>
      <c r="HB68" s="452">
        <v>293.2</v>
      </c>
      <c r="HC68" s="452">
        <v>1174.02</v>
      </c>
      <c r="HD68" s="452">
        <v>1247.0899999999999</v>
      </c>
      <c r="HE68" s="452">
        <v>22.08</v>
      </c>
      <c r="HF68" s="452">
        <v>17.95</v>
      </c>
      <c r="HG68" s="452">
        <v>22</v>
      </c>
      <c r="HH68" s="452">
        <v>12.95</v>
      </c>
      <c r="HI68" s="452">
        <v>7.96</v>
      </c>
      <c r="HJ68" s="452">
        <v>18.12</v>
      </c>
      <c r="HK68" s="452">
        <v>27</v>
      </c>
      <c r="HL68" s="452">
        <v>57.56</v>
      </c>
      <c r="HM68" s="452">
        <v>57.56</v>
      </c>
      <c r="HN68" s="452">
        <v>55.26</v>
      </c>
      <c r="HO68" s="452">
        <v>57.56</v>
      </c>
      <c r="HP68" s="452">
        <v>47.72</v>
      </c>
      <c r="HQ68" s="452">
        <v>22.08</v>
      </c>
      <c r="HR68" s="452">
        <v>17.95</v>
      </c>
      <c r="HS68" s="452">
        <v>22</v>
      </c>
      <c r="HT68" s="452">
        <v>12.95</v>
      </c>
      <c r="HU68" s="452">
        <v>7.96</v>
      </c>
      <c r="HV68" s="452">
        <v>18.12</v>
      </c>
      <c r="HW68" s="452">
        <v>27</v>
      </c>
      <c r="HX68" s="452">
        <v>57.56</v>
      </c>
      <c r="HY68" s="452">
        <v>57.56</v>
      </c>
      <c r="HZ68" s="452">
        <v>55.26</v>
      </c>
      <c r="IA68" s="452">
        <v>57.56</v>
      </c>
      <c r="IB68" s="452">
        <v>47.72</v>
      </c>
      <c r="IC68" s="452">
        <v>22.08</v>
      </c>
      <c r="ID68" s="452">
        <v>17.95</v>
      </c>
      <c r="IE68" s="452">
        <v>22</v>
      </c>
      <c r="IF68" s="452">
        <v>12.95</v>
      </c>
      <c r="IG68" s="452">
        <v>7.96</v>
      </c>
      <c r="IH68" s="452">
        <v>18.12</v>
      </c>
      <c r="II68" s="452">
        <v>27</v>
      </c>
      <c r="IJ68" s="452">
        <v>57.56</v>
      </c>
      <c r="IK68" s="452">
        <v>57.56</v>
      </c>
      <c r="IL68" s="452">
        <v>55.26</v>
      </c>
      <c r="IM68" s="452">
        <v>57.56</v>
      </c>
      <c r="IN68" s="452">
        <v>47.72</v>
      </c>
      <c r="IO68" s="452">
        <v>22.08</v>
      </c>
      <c r="IP68" s="452">
        <v>17.95</v>
      </c>
      <c r="IQ68" s="452">
        <v>22</v>
      </c>
      <c r="IR68" s="452">
        <v>12.95</v>
      </c>
      <c r="IS68" s="452">
        <v>7.96</v>
      </c>
      <c r="IT68" s="452">
        <v>18.12</v>
      </c>
      <c r="IU68" s="452">
        <v>27</v>
      </c>
      <c r="IV68" s="452">
        <v>57.56</v>
      </c>
      <c r="IW68" s="452">
        <v>57.56</v>
      </c>
      <c r="IX68" s="452">
        <v>55.26</v>
      </c>
      <c r="IY68" s="452">
        <v>57.56</v>
      </c>
      <c r="IZ68" s="452">
        <v>47.72</v>
      </c>
      <c r="JA68" s="452">
        <v>22.08</v>
      </c>
      <c r="JB68" s="452">
        <v>17.95</v>
      </c>
      <c r="JC68" s="452">
        <v>22</v>
      </c>
      <c r="JD68" s="452">
        <v>12.95</v>
      </c>
      <c r="JE68" s="452">
        <v>7.96</v>
      </c>
      <c r="JF68" s="452">
        <v>18.12</v>
      </c>
      <c r="JG68" s="452">
        <v>27</v>
      </c>
      <c r="JH68" s="452">
        <v>57.56</v>
      </c>
      <c r="JI68" s="452">
        <v>57.56</v>
      </c>
      <c r="JJ68" s="452">
        <v>55.26</v>
      </c>
      <c r="JK68" s="452">
        <v>57.56</v>
      </c>
      <c r="JL68" s="452">
        <v>47.72</v>
      </c>
      <c r="JM68" s="452">
        <v>22.08</v>
      </c>
      <c r="JN68" s="452">
        <v>17.95</v>
      </c>
      <c r="JO68" s="452">
        <v>22</v>
      </c>
      <c r="JP68" s="452">
        <v>12.95</v>
      </c>
      <c r="JQ68" s="452">
        <v>7.96</v>
      </c>
      <c r="JR68" s="452">
        <v>18.12</v>
      </c>
      <c r="JS68" s="452">
        <v>27</v>
      </c>
      <c r="JT68" s="452">
        <v>57.56</v>
      </c>
      <c r="JU68" s="452">
        <v>57.56</v>
      </c>
      <c r="JV68" s="452">
        <v>55.26</v>
      </c>
      <c r="JW68" s="452">
        <v>57.56</v>
      </c>
      <c r="JX68" s="452">
        <v>47.72</v>
      </c>
      <c r="JY68" s="452">
        <v>22.08</v>
      </c>
      <c r="JZ68" s="452">
        <v>17.95</v>
      </c>
      <c r="KA68" s="452">
        <v>22</v>
      </c>
      <c r="KB68" s="452">
        <v>12.95</v>
      </c>
      <c r="KC68" s="452">
        <v>7.96</v>
      </c>
      <c r="KD68" s="452">
        <v>18.12</v>
      </c>
      <c r="KE68" s="452">
        <v>27</v>
      </c>
      <c r="KF68" s="452">
        <v>57.56</v>
      </c>
      <c r="KG68" s="452">
        <v>57.56</v>
      </c>
      <c r="KH68" s="452">
        <v>55.26</v>
      </c>
      <c r="KI68" s="452">
        <v>57.56</v>
      </c>
      <c r="KJ68" s="452">
        <v>47.72</v>
      </c>
      <c r="KK68" s="452">
        <v>22.08</v>
      </c>
      <c r="KL68" s="452">
        <v>17.95</v>
      </c>
      <c r="KM68" s="452">
        <v>22</v>
      </c>
      <c r="KN68" s="452">
        <v>12.95</v>
      </c>
      <c r="KO68" s="452">
        <v>7.96</v>
      </c>
      <c r="KP68" s="452">
        <v>18.12</v>
      </c>
      <c r="KQ68" s="452">
        <v>27</v>
      </c>
      <c r="KR68" s="452">
        <v>57.56</v>
      </c>
      <c r="KS68" s="452">
        <v>57.56</v>
      </c>
      <c r="KT68" s="452">
        <v>55.26</v>
      </c>
      <c r="KU68" s="452">
        <v>57.56</v>
      </c>
      <c r="KV68" s="452">
        <v>47.72</v>
      </c>
      <c r="KW68" s="452">
        <v>22.08</v>
      </c>
      <c r="KX68" s="452">
        <v>17.95</v>
      </c>
      <c r="KY68" s="452">
        <v>22</v>
      </c>
      <c r="KZ68" s="452">
        <v>12.95</v>
      </c>
      <c r="LA68" s="452">
        <v>7.96</v>
      </c>
      <c r="LB68" s="452">
        <v>18.12</v>
      </c>
      <c r="LC68" s="452">
        <v>27</v>
      </c>
      <c r="LD68" s="452">
        <v>57.56</v>
      </c>
      <c r="LE68" s="452">
        <v>57.56</v>
      </c>
      <c r="LF68" s="452">
        <v>55.26</v>
      </c>
      <c r="LG68" s="452">
        <v>57.56</v>
      </c>
      <c r="LH68" s="452">
        <v>47.72</v>
      </c>
      <c r="LI68" s="452">
        <v>22.08</v>
      </c>
      <c r="LJ68" s="452">
        <v>17.95</v>
      </c>
      <c r="LK68" s="452">
        <v>22</v>
      </c>
      <c r="LL68" s="452">
        <v>12.95</v>
      </c>
      <c r="LM68" s="452">
        <v>7.96</v>
      </c>
      <c r="LN68" s="452">
        <v>18.12</v>
      </c>
      <c r="LO68" s="452">
        <v>27</v>
      </c>
      <c r="LP68" s="452">
        <v>57.56</v>
      </c>
      <c r="LQ68" s="452">
        <v>57.56</v>
      </c>
      <c r="LR68" s="452">
        <v>55.26</v>
      </c>
      <c r="LS68" s="452">
        <v>57.56</v>
      </c>
      <c r="LT68" s="452">
        <v>47.72</v>
      </c>
      <c r="LU68" s="452">
        <v>22.08</v>
      </c>
      <c r="LV68" s="452">
        <v>17.95</v>
      </c>
      <c r="LW68" s="452">
        <v>22</v>
      </c>
      <c r="LX68" s="452">
        <v>12.95</v>
      </c>
      <c r="LY68" s="452">
        <v>7.96</v>
      </c>
      <c r="LZ68" s="452">
        <v>18.12</v>
      </c>
      <c r="MA68" s="452">
        <v>27</v>
      </c>
      <c r="MB68" s="452">
        <v>57.56</v>
      </c>
      <c r="MC68" s="452">
        <v>57.56</v>
      </c>
      <c r="MD68" s="452">
        <v>55.26</v>
      </c>
      <c r="ME68" s="452">
        <v>57.56</v>
      </c>
      <c r="MF68" s="452">
        <v>47.72</v>
      </c>
      <c r="MG68" s="452">
        <v>22.08</v>
      </c>
      <c r="MH68" s="452">
        <v>17.95</v>
      </c>
      <c r="MI68" s="452">
        <v>22</v>
      </c>
      <c r="MJ68" s="452">
        <v>12.95</v>
      </c>
      <c r="MK68" s="452">
        <v>7.96</v>
      </c>
      <c r="ML68" s="452">
        <v>18.12</v>
      </c>
      <c r="MM68" s="452">
        <v>27</v>
      </c>
      <c r="MN68" s="452">
        <v>57.56</v>
      </c>
      <c r="MO68" s="452">
        <v>57.56</v>
      </c>
      <c r="MP68" s="452">
        <v>55.26</v>
      </c>
      <c r="MQ68" s="452">
        <v>57.56</v>
      </c>
      <c r="MR68" s="452">
        <v>47.72</v>
      </c>
      <c r="MS68" s="452">
        <v>22.08</v>
      </c>
      <c r="MT68" s="452">
        <v>17.95</v>
      </c>
      <c r="MU68" s="452">
        <v>22</v>
      </c>
      <c r="MV68" s="452">
        <v>12.95</v>
      </c>
      <c r="MW68" s="452">
        <v>7.96</v>
      </c>
      <c r="MX68" s="452">
        <v>18.12</v>
      </c>
      <c r="MY68" s="452">
        <v>27</v>
      </c>
      <c r="MZ68" s="452">
        <v>57.56</v>
      </c>
      <c r="NA68" s="452">
        <v>57.56</v>
      </c>
      <c r="NB68" s="452">
        <v>55.26</v>
      </c>
      <c r="NC68" s="452">
        <v>57.56</v>
      </c>
      <c r="ND68" s="452">
        <v>47.72</v>
      </c>
      <c r="NE68" s="452">
        <v>22.08</v>
      </c>
      <c r="NF68" s="452">
        <v>17.95</v>
      </c>
      <c r="NG68" s="452">
        <v>22</v>
      </c>
      <c r="NH68" s="452">
        <v>12.95</v>
      </c>
      <c r="NI68" s="452">
        <v>7.96</v>
      </c>
      <c r="NJ68" s="452">
        <v>18.12</v>
      </c>
      <c r="NK68" s="452">
        <v>27</v>
      </c>
      <c r="NL68" s="452">
        <v>57.56</v>
      </c>
      <c r="NM68" s="452">
        <v>57.56</v>
      </c>
      <c r="NN68" s="452">
        <v>55.26</v>
      </c>
      <c r="NO68" s="452">
        <v>57.56</v>
      </c>
      <c r="NP68" s="452">
        <v>47.72</v>
      </c>
      <c r="NQ68" s="452">
        <v>22.08</v>
      </c>
      <c r="NR68" s="452">
        <v>17.95</v>
      </c>
      <c r="NS68" s="452">
        <v>22</v>
      </c>
      <c r="NT68" s="452">
        <v>12.95</v>
      </c>
      <c r="NU68" s="452">
        <v>7.96</v>
      </c>
      <c r="NV68" s="452">
        <v>18.12</v>
      </c>
      <c r="NW68" s="452">
        <v>27</v>
      </c>
      <c r="NX68" s="452">
        <v>57.56</v>
      </c>
      <c r="NY68" s="452">
        <v>57.56</v>
      </c>
      <c r="NZ68" s="452">
        <v>55.26</v>
      </c>
      <c r="OA68" s="452">
        <v>57.56</v>
      </c>
      <c r="OB68" s="452">
        <v>47.72</v>
      </c>
    </row>
    <row r="69" spans="1:392" x14ac:dyDescent="0.25">
      <c r="A69" s="436">
        <v>176</v>
      </c>
      <c r="B69" s="436" t="s">
        <v>710</v>
      </c>
      <c r="C69" s="437">
        <v>3</v>
      </c>
      <c r="D69" s="438">
        <v>0</v>
      </c>
      <c r="E69" s="439"/>
      <c r="F69" s="438"/>
      <c r="G69" s="438"/>
      <c r="H69" s="438"/>
      <c r="I69" s="437">
        <v>4279.6000000000004</v>
      </c>
      <c r="J69" s="440"/>
      <c r="K69" s="438"/>
      <c r="L69" s="438"/>
      <c r="M69" s="436"/>
      <c r="N69" s="441" t="s">
        <v>391</v>
      </c>
      <c r="O69" s="438"/>
      <c r="AE69" s="449">
        <f t="shared" si="5"/>
        <v>33.75</v>
      </c>
      <c r="AF69" s="450">
        <f t="shared" si="6"/>
        <v>1064.9362499999959</v>
      </c>
      <c r="AG69" s="452">
        <v>2904</v>
      </c>
      <c r="AH69" s="452">
        <v>2999.54</v>
      </c>
      <c r="AI69" s="452">
        <v>3372.92</v>
      </c>
      <c r="AJ69" s="452">
        <v>1097.51</v>
      </c>
      <c r="AK69" s="452">
        <v>777.28</v>
      </c>
      <c r="AL69" s="452">
        <v>722.91</v>
      </c>
      <c r="AM69" s="452">
        <v>2553.6799999999998</v>
      </c>
      <c r="AN69" s="452">
        <v>2092.2199999999998</v>
      </c>
      <c r="AO69" s="452">
        <v>674.04</v>
      </c>
      <c r="AP69" s="452">
        <v>639.14</v>
      </c>
      <c r="AQ69" s="452">
        <v>2734.16</v>
      </c>
      <c r="AR69" s="452">
        <v>2874.85</v>
      </c>
      <c r="AS69" s="452">
        <v>2904</v>
      </c>
      <c r="AT69" s="452">
        <v>2999.54</v>
      </c>
      <c r="AU69" s="452">
        <v>3372.92</v>
      </c>
      <c r="AV69" s="452">
        <v>1097.51</v>
      </c>
      <c r="AW69" s="452">
        <v>777.28</v>
      </c>
      <c r="AX69" s="452">
        <v>722.91</v>
      </c>
      <c r="AY69" s="452">
        <v>2553.6799999999998</v>
      </c>
      <c r="AZ69" s="452">
        <v>2092.2199999999998</v>
      </c>
      <c r="BA69" s="452">
        <v>674.04</v>
      </c>
      <c r="BB69" s="452">
        <v>639.14</v>
      </c>
      <c r="BC69" s="452">
        <v>2734.16</v>
      </c>
      <c r="BD69" s="452">
        <v>2874.85</v>
      </c>
      <c r="BE69" s="452">
        <v>2904</v>
      </c>
      <c r="BF69" s="452">
        <v>2999.54</v>
      </c>
      <c r="BG69" s="452">
        <v>3372.92</v>
      </c>
      <c r="BH69" s="452">
        <v>1097.51</v>
      </c>
      <c r="BI69" s="452">
        <v>777.28</v>
      </c>
      <c r="BJ69" s="452">
        <v>722.91</v>
      </c>
      <c r="BK69" s="452">
        <v>2553.6799999999998</v>
      </c>
      <c r="BL69" s="452">
        <v>2092.2199999999998</v>
      </c>
      <c r="BM69" s="452">
        <v>674.04</v>
      </c>
      <c r="BN69" s="452">
        <v>639.14</v>
      </c>
      <c r="BO69" s="452">
        <v>2734.16</v>
      </c>
      <c r="BP69" s="452">
        <v>2874.85</v>
      </c>
      <c r="BQ69" s="452">
        <v>2904</v>
      </c>
      <c r="BR69" s="452">
        <v>2999.54</v>
      </c>
      <c r="BS69" s="452">
        <v>3372.92</v>
      </c>
      <c r="BT69" s="452">
        <v>1097.51</v>
      </c>
      <c r="BU69" s="452">
        <v>777.28</v>
      </c>
      <c r="BV69" s="452">
        <v>722.91</v>
      </c>
      <c r="BW69" s="452">
        <v>2553.6799999999998</v>
      </c>
      <c r="BX69" s="452">
        <v>2092.2199999999998</v>
      </c>
      <c r="BY69" s="452">
        <v>674.04</v>
      </c>
      <c r="BZ69" s="452">
        <v>639.14</v>
      </c>
      <c r="CA69" s="452">
        <v>2734.16</v>
      </c>
      <c r="CB69" s="452">
        <v>2874.85</v>
      </c>
      <c r="CC69" s="452">
        <v>2904</v>
      </c>
      <c r="CD69" s="452">
        <v>2999.54</v>
      </c>
      <c r="CE69" s="452">
        <v>3372.92</v>
      </c>
      <c r="CF69" s="452">
        <v>1097.51</v>
      </c>
      <c r="CG69" s="452">
        <v>777.28</v>
      </c>
      <c r="CH69" s="452">
        <v>722.91</v>
      </c>
      <c r="CI69" s="452">
        <v>2553.6799999999998</v>
      </c>
      <c r="CJ69" s="452">
        <v>2092.2199999999998</v>
      </c>
      <c r="CK69" s="452">
        <v>674.04</v>
      </c>
      <c r="CL69" s="452">
        <v>639.14</v>
      </c>
      <c r="CM69" s="452">
        <v>2734.16</v>
      </c>
      <c r="CN69" s="452">
        <v>2874.85</v>
      </c>
      <c r="CO69" s="452">
        <v>2904</v>
      </c>
      <c r="CP69" s="452">
        <v>2999.54</v>
      </c>
      <c r="CQ69" s="452">
        <v>3372.92</v>
      </c>
      <c r="CR69" s="452">
        <v>1097.51</v>
      </c>
      <c r="CS69" s="452">
        <v>777.28</v>
      </c>
      <c r="CT69" s="452">
        <v>722.91</v>
      </c>
      <c r="CU69" s="452">
        <v>2553.6799999999998</v>
      </c>
      <c r="CV69" s="452">
        <v>2092.2199999999998</v>
      </c>
      <c r="CW69" s="452">
        <v>674.04</v>
      </c>
      <c r="CX69" s="452">
        <v>639.14</v>
      </c>
      <c r="CY69" s="452">
        <v>2734.16</v>
      </c>
      <c r="CZ69" s="452">
        <v>2874.85</v>
      </c>
      <c r="DA69" s="452">
        <v>2904</v>
      </c>
      <c r="DB69" s="452">
        <v>2999.54</v>
      </c>
      <c r="DC69" s="452">
        <v>3372.92</v>
      </c>
      <c r="DD69" s="452">
        <v>1097.51</v>
      </c>
      <c r="DE69" s="452">
        <v>777.28</v>
      </c>
      <c r="DF69" s="452">
        <v>722.91</v>
      </c>
      <c r="DG69" s="452">
        <v>2553.6799999999998</v>
      </c>
      <c r="DH69" s="452">
        <v>2092.2199999999998</v>
      </c>
      <c r="DI69" s="452">
        <v>674.04</v>
      </c>
      <c r="DJ69" s="452">
        <v>639.14</v>
      </c>
      <c r="DK69" s="452">
        <v>2734.16</v>
      </c>
      <c r="DL69" s="452">
        <v>2874.85</v>
      </c>
      <c r="DM69" s="452">
        <v>2904</v>
      </c>
      <c r="DN69" s="452">
        <v>2999.54</v>
      </c>
      <c r="DO69" s="452">
        <v>3372.92</v>
      </c>
      <c r="DP69" s="452">
        <v>1097.51</v>
      </c>
      <c r="DQ69" s="452">
        <v>777.28</v>
      </c>
      <c r="DR69" s="452">
        <v>722.91</v>
      </c>
      <c r="DS69" s="452">
        <v>2553.6799999999998</v>
      </c>
      <c r="DT69" s="452">
        <v>2092.2199999999998</v>
      </c>
      <c r="DU69" s="452">
        <v>674.04</v>
      </c>
      <c r="DV69" s="452">
        <v>639.14</v>
      </c>
      <c r="DW69" s="452">
        <v>2734.16</v>
      </c>
      <c r="DX69" s="452">
        <v>2874.85</v>
      </c>
      <c r="DY69" s="452">
        <v>2904</v>
      </c>
      <c r="DZ69" s="452">
        <v>2999.54</v>
      </c>
      <c r="EA69" s="452">
        <v>3372.92</v>
      </c>
      <c r="EB69" s="452">
        <v>1097.51</v>
      </c>
      <c r="EC69" s="452">
        <v>777.28</v>
      </c>
      <c r="ED69" s="452">
        <v>722.91</v>
      </c>
      <c r="EE69" s="452">
        <v>2553.6799999999998</v>
      </c>
      <c r="EF69" s="452">
        <v>2092.2199999999998</v>
      </c>
      <c r="EG69" s="452">
        <v>674.04</v>
      </c>
      <c r="EH69" s="452">
        <v>639.14</v>
      </c>
      <c r="EI69" s="452">
        <v>2734.16</v>
      </c>
      <c r="EJ69" s="452">
        <v>2874.85</v>
      </c>
      <c r="EK69" s="452">
        <v>2904</v>
      </c>
      <c r="EL69" s="452">
        <v>2999.54</v>
      </c>
      <c r="EM69" s="452">
        <v>3372.92</v>
      </c>
      <c r="EN69" s="452">
        <v>1097.51</v>
      </c>
      <c r="EO69" s="452">
        <v>777.28</v>
      </c>
      <c r="EP69" s="452">
        <v>722.91</v>
      </c>
      <c r="EQ69" s="452">
        <v>2553.6799999999998</v>
      </c>
      <c r="ER69" s="452">
        <v>2092.2199999999998</v>
      </c>
      <c r="ES69" s="452">
        <v>674.04</v>
      </c>
      <c r="ET69" s="452">
        <v>639.14</v>
      </c>
      <c r="EU69" s="452">
        <v>2734.16</v>
      </c>
      <c r="EV69" s="452">
        <v>2874.85</v>
      </c>
      <c r="EW69" s="452">
        <v>2904</v>
      </c>
      <c r="EX69" s="452">
        <v>2999.54</v>
      </c>
      <c r="EY69" s="452">
        <v>3372.92</v>
      </c>
      <c r="EZ69" s="452">
        <v>1097.51</v>
      </c>
      <c r="FA69" s="452">
        <v>777.28</v>
      </c>
      <c r="FB69" s="452">
        <v>722.91</v>
      </c>
      <c r="FC69" s="452">
        <v>2553.6799999999998</v>
      </c>
      <c r="FD69" s="452">
        <v>2092.2199999999998</v>
      </c>
      <c r="FE69" s="452">
        <v>674.04</v>
      </c>
      <c r="FF69" s="452">
        <v>639.14</v>
      </c>
      <c r="FG69" s="452">
        <v>2734.16</v>
      </c>
      <c r="FH69" s="452">
        <v>2874.85</v>
      </c>
      <c r="FI69" s="452">
        <v>2904</v>
      </c>
      <c r="FJ69" s="452">
        <v>2999.54</v>
      </c>
      <c r="FK69" s="452">
        <v>3372.92</v>
      </c>
      <c r="FL69" s="452">
        <v>1097.51</v>
      </c>
      <c r="FM69" s="452">
        <v>777.28</v>
      </c>
      <c r="FN69" s="452">
        <v>722.91</v>
      </c>
      <c r="FO69" s="452">
        <v>2553.6799999999998</v>
      </c>
      <c r="FP69" s="452">
        <v>2092.2199999999998</v>
      </c>
      <c r="FQ69" s="452">
        <v>674.04</v>
      </c>
      <c r="FR69" s="452">
        <v>639.14</v>
      </c>
      <c r="FS69" s="452">
        <v>2734.16</v>
      </c>
      <c r="FT69" s="452">
        <v>2874.85</v>
      </c>
      <c r="FU69" s="452">
        <v>2904</v>
      </c>
      <c r="FV69" s="452">
        <v>2999.54</v>
      </c>
      <c r="FW69" s="452">
        <v>3372.92</v>
      </c>
      <c r="FX69" s="452">
        <v>1097.51</v>
      </c>
      <c r="FY69" s="452">
        <v>777.28</v>
      </c>
      <c r="FZ69" s="452">
        <v>722.91</v>
      </c>
      <c r="GA69" s="452">
        <v>2553.6799999999998</v>
      </c>
      <c r="GB69" s="452">
        <v>2092.2199999999998</v>
      </c>
      <c r="GC69" s="452">
        <v>674.04</v>
      </c>
      <c r="GD69" s="452">
        <v>639.14</v>
      </c>
      <c r="GE69" s="452">
        <v>2734.16</v>
      </c>
      <c r="GF69" s="452">
        <v>2874.85</v>
      </c>
      <c r="GG69" s="452">
        <v>2904</v>
      </c>
      <c r="GH69" s="452">
        <v>2999.54</v>
      </c>
      <c r="GI69" s="452">
        <v>3372.92</v>
      </c>
      <c r="GJ69" s="452">
        <v>1097.51</v>
      </c>
      <c r="GK69" s="452">
        <v>777.28</v>
      </c>
      <c r="GL69" s="452">
        <v>722.91</v>
      </c>
      <c r="GM69" s="452">
        <v>2553.6799999999998</v>
      </c>
      <c r="GN69" s="452">
        <v>2092.2199999999998</v>
      </c>
      <c r="GO69" s="452">
        <v>674.04</v>
      </c>
      <c r="GP69" s="452">
        <v>639.14</v>
      </c>
      <c r="GQ69" s="452">
        <v>2734.16</v>
      </c>
      <c r="GR69" s="452">
        <v>2874.85</v>
      </c>
      <c r="GS69" s="452">
        <v>2904</v>
      </c>
      <c r="GT69" s="452">
        <v>2999.54</v>
      </c>
      <c r="GU69" s="452">
        <v>3372.92</v>
      </c>
      <c r="GV69" s="452">
        <v>1097.51</v>
      </c>
      <c r="GW69" s="452">
        <v>777.28</v>
      </c>
      <c r="GX69" s="452">
        <v>722.91</v>
      </c>
      <c r="GY69" s="452">
        <v>2553.6799999999998</v>
      </c>
      <c r="GZ69" s="452">
        <v>2092.2199999999998</v>
      </c>
      <c r="HA69" s="452">
        <v>674.04</v>
      </c>
      <c r="HB69" s="452">
        <v>639.14</v>
      </c>
      <c r="HC69" s="452">
        <v>2734.16</v>
      </c>
      <c r="HD69" s="452">
        <v>2874.85</v>
      </c>
      <c r="HE69" s="452">
        <v>88.51</v>
      </c>
      <c r="HF69" s="452">
        <v>69.790000000000006</v>
      </c>
      <c r="HG69" s="452">
        <v>60.86</v>
      </c>
      <c r="HH69" s="452">
        <v>61.06</v>
      </c>
      <c r="HI69" s="452">
        <v>33.75</v>
      </c>
      <c r="HJ69" s="452">
        <v>59.6</v>
      </c>
      <c r="HK69" s="452">
        <v>108.46</v>
      </c>
      <c r="HL69" s="452">
        <v>315.22000000000003</v>
      </c>
      <c r="HM69" s="452">
        <v>316.57</v>
      </c>
      <c r="HN69" s="452">
        <v>331.49</v>
      </c>
      <c r="HO69" s="452">
        <v>335.5</v>
      </c>
      <c r="HP69" s="452">
        <v>335.41</v>
      </c>
      <c r="HQ69" s="452">
        <v>88.51</v>
      </c>
      <c r="HR69" s="452">
        <v>69.790000000000006</v>
      </c>
      <c r="HS69" s="452">
        <v>60.86</v>
      </c>
      <c r="HT69" s="452">
        <v>61.06</v>
      </c>
      <c r="HU69" s="452">
        <v>33.75</v>
      </c>
      <c r="HV69" s="452">
        <v>59.6</v>
      </c>
      <c r="HW69" s="452">
        <v>108.46</v>
      </c>
      <c r="HX69" s="452">
        <v>315.22000000000003</v>
      </c>
      <c r="HY69" s="452">
        <v>316.57</v>
      </c>
      <c r="HZ69" s="452">
        <v>331.49</v>
      </c>
      <c r="IA69" s="452">
        <v>335.5</v>
      </c>
      <c r="IB69" s="452">
        <v>335.41</v>
      </c>
      <c r="IC69" s="452">
        <v>88.51</v>
      </c>
      <c r="ID69" s="452">
        <v>69.790000000000006</v>
      </c>
      <c r="IE69" s="452">
        <v>60.86</v>
      </c>
      <c r="IF69" s="452">
        <v>61.06</v>
      </c>
      <c r="IG69" s="452">
        <v>33.75</v>
      </c>
      <c r="IH69" s="452">
        <v>59.6</v>
      </c>
      <c r="II69" s="452">
        <v>108.46</v>
      </c>
      <c r="IJ69" s="452">
        <v>315.22000000000003</v>
      </c>
      <c r="IK69" s="452">
        <v>316.57</v>
      </c>
      <c r="IL69" s="452">
        <v>331.49</v>
      </c>
      <c r="IM69" s="452">
        <v>335.5</v>
      </c>
      <c r="IN69" s="452">
        <v>335.41</v>
      </c>
      <c r="IO69" s="452">
        <v>88.51</v>
      </c>
      <c r="IP69" s="452">
        <v>69.790000000000006</v>
      </c>
      <c r="IQ69" s="452">
        <v>60.86</v>
      </c>
      <c r="IR69" s="452">
        <v>61.06</v>
      </c>
      <c r="IS69" s="452">
        <v>33.75</v>
      </c>
      <c r="IT69" s="452">
        <v>59.6</v>
      </c>
      <c r="IU69" s="452">
        <v>108.46</v>
      </c>
      <c r="IV69" s="452">
        <v>315.22000000000003</v>
      </c>
      <c r="IW69" s="452">
        <v>316.57</v>
      </c>
      <c r="IX69" s="452">
        <v>331.49</v>
      </c>
      <c r="IY69" s="452">
        <v>335.5</v>
      </c>
      <c r="IZ69" s="452">
        <v>335.41</v>
      </c>
      <c r="JA69" s="452">
        <v>88.51</v>
      </c>
      <c r="JB69" s="452">
        <v>69.790000000000006</v>
      </c>
      <c r="JC69" s="452">
        <v>60.86</v>
      </c>
      <c r="JD69" s="452">
        <v>61.06</v>
      </c>
      <c r="JE69" s="452">
        <v>33.75</v>
      </c>
      <c r="JF69" s="452">
        <v>59.6</v>
      </c>
      <c r="JG69" s="452">
        <v>108.46</v>
      </c>
      <c r="JH69" s="452">
        <v>315.22000000000003</v>
      </c>
      <c r="JI69" s="452">
        <v>316.57</v>
      </c>
      <c r="JJ69" s="452">
        <v>331.49</v>
      </c>
      <c r="JK69" s="452">
        <v>335.5</v>
      </c>
      <c r="JL69" s="452">
        <v>335.41</v>
      </c>
      <c r="JM69" s="452">
        <v>88.51</v>
      </c>
      <c r="JN69" s="452">
        <v>69.790000000000006</v>
      </c>
      <c r="JO69" s="452">
        <v>60.86</v>
      </c>
      <c r="JP69" s="452">
        <v>61.06</v>
      </c>
      <c r="JQ69" s="452">
        <v>33.75</v>
      </c>
      <c r="JR69" s="452">
        <v>59.6</v>
      </c>
      <c r="JS69" s="452">
        <v>108.46</v>
      </c>
      <c r="JT69" s="452">
        <v>315.22000000000003</v>
      </c>
      <c r="JU69" s="452">
        <v>316.57</v>
      </c>
      <c r="JV69" s="452">
        <v>331.49</v>
      </c>
      <c r="JW69" s="452">
        <v>335.5</v>
      </c>
      <c r="JX69" s="452">
        <v>335.41</v>
      </c>
      <c r="JY69" s="452">
        <v>88.51</v>
      </c>
      <c r="JZ69" s="452">
        <v>69.790000000000006</v>
      </c>
      <c r="KA69" s="452">
        <v>60.86</v>
      </c>
      <c r="KB69" s="452">
        <v>61.06</v>
      </c>
      <c r="KC69" s="452">
        <v>33.75</v>
      </c>
      <c r="KD69" s="452">
        <v>59.6</v>
      </c>
      <c r="KE69" s="452">
        <v>108.46</v>
      </c>
      <c r="KF69" s="452">
        <v>315.22000000000003</v>
      </c>
      <c r="KG69" s="452">
        <v>316.57</v>
      </c>
      <c r="KH69" s="452">
        <v>331.49</v>
      </c>
      <c r="KI69" s="452">
        <v>335.5</v>
      </c>
      <c r="KJ69" s="452">
        <v>335.41</v>
      </c>
      <c r="KK69" s="452">
        <v>88.51</v>
      </c>
      <c r="KL69" s="452">
        <v>69.790000000000006</v>
      </c>
      <c r="KM69" s="452">
        <v>60.86</v>
      </c>
      <c r="KN69" s="452">
        <v>61.06</v>
      </c>
      <c r="KO69" s="452">
        <v>33.75</v>
      </c>
      <c r="KP69" s="452">
        <v>59.6</v>
      </c>
      <c r="KQ69" s="452">
        <v>108.46</v>
      </c>
      <c r="KR69" s="452">
        <v>315.22000000000003</v>
      </c>
      <c r="KS69" s="452">
        <v>316.57</v>
      </c>
      <c r="KT69" s="452">
        <v>331.49</v>
      </c>
      <c r="KU69" s="452">
        <v>335.5</v>
      </c>
      <c r="KV69" s="452">
        <v>335.41</v>
      </c>
      <c r="KW69" s="452">
        <v>88.51</v>
      </c>
      <c r="KX69" s="452">
        <v>69.790000000000006</v>
      </c>
      <c r="KY69" s="452">
        <v>60.86</v>
      </c>
      <c r="KZ69" s="452">
        <v>61.06</v>
      </c>
      <c r="LA69" s="452">
        <v>33.75</v>
      </c>
      <c r="LB69" s="452">
        <v>59.6</v>
      </c>
      <c r="LC69" s="452">
        <v>108.46</v>
      </c>
      <c r="LD69" s="452">
        <v>315.22000000000003</v>
      </c>
      <c r="LE69" s="452">
        <v>316.57</v>
      </c>
      <c r="LF69" s="452">
        <v>331.49</v>
      </c>
      <c r="LG69" s="452">
        <v>335.5</v>
      </c>
      <c r="LH69" s="452">
        <v>335.41</v>
      </c>
      <c r="LI69" s="452">
        <v>88.51</v>
      </c>
      <c r="LJ69" s="452">
        <v>69.790000000000006</v>
      </c>
      <c r="LK69" s="452">
        <v>60.86</v>
      </c>
      <c r="LL69" s="452">
        <v>61.06</v>
      </c>
      <c r="LM69" s="452">
        <v>33.75</v>
      </c>
      <c r="LN69" s="452">
        <v>59.6</v>
      </c>
      <c r="LO69" s="452">
        <v>108.46</v>
      </c>
      <c r="LP69" s="452">
        <v>315.22000000000003</v>
      </c>
      <c r="LQ69" s="452">
        <v>316.57</v>
      </c>
      <c r="LR69" s="452">
        <v>331.49</v>
      </c>
      <c r="LS69" s="452">
        <v>335.5</v>
      </c>
      <c r="LT69" s="452">
        <v>335.41</v>
      </c>
      <c r="LU69" s="452">
        <v>88.51</v>
      </c>
      <c r="LV69" s="452">
        <v>69.790000000000006</v>
      </c>
      <c r="LW69" s="452">
        <v>60.86</v>
      </c>
      <c r="LX69" s="452">
        <v>61.06</v>
      </c>
      <c r="LY69" s="452">
        <v>33.75</v>
      </c>
      <c r="LZ69" s="452">
        <v>59.6</v>
      </c>
      <c r="MA69" s="452">
        <v>108.46</v>
      </c>
      <c r="MB69" s="452">
        <v>315.22000000000003</v>
      </c>
      <c r="MC69" s="452">
        <v>316.57</v>
      </c>
      <c r="MD69" s="452">
        <v>331.49</v>
      </c>
      <c r="ME69" s="452">
        <v>335.5</v>
      </c>
      <c r="MF69" s="452">
        <v>335.41</v>
      </c>
      <c r="MG69" s="452">
        <v>88.51</v>
      </c>
      <c r="MH69" s="452">
        <v>69.790000000000006</v>
      </c>
      <c r="MI69" s="452">
        <v>60.86</v>
      </c>
      <c r="MJ69" s="452">
        <v>61.06</v>
      </c>
      <c r="MK69" s="452">
        <v>33.75</v>
      </c>
      <c r="ML69" s="452">
        <v>59.6</v>
      </c>
      <c r="MM69" s="452">
        <v>108.46</v>
      </c>
      <c r="MN69" s="452">
        <v>315.22000000000003</v>
      </c>
      <c r="MO69" s="452">
        <v>316.57</v>
      </c>
      <c r="MP69" s="452">
        <v>331.49</v>
      </c>
      <c r="MQ69" s="452">
        <v>335.5</v>
      </c>
      <c r="MR69" s="452">
        <v>335.41</v>
      </c>
      <c r="MS69" s="452">
        <v>88.51</v>
      </c>
      <c r="MT69" s="452">
        <v>69.790000000000006</v>
      </c>
      <c r="MU69" s="452">
        <v>60.86</v>
      </c>
      <c r="MV69" s="452">
        <v>61.06</v>
      </c>
      <c r="MW69" s="452">
        <v>33.75</v>
      </c>
      <c r="MX69" s="452">
        <v>59.6</v>
      </c>
      <c r="MY69" s="452">
        <v>108.46</v>
      </c>
      <c r="MZ69" s="452">
        <v>315.22000000000003</v>
      </c>
      <c r="NA69" s="452">
        <v>316.57</v>
      </c>
      <c r="NB69" s="452">
        <v>331.49</v>
      </c>
      <c r="NC69" s="452">
        <v>335.5</v>
      </c>
      <c r="ND69" s="452">
        <v>335.41</v>
      </c>
      <c r="NE69" s="452">
        <v>88.51</v>
      </c>
      <c r="NF69" s="452">
        <v>69.790000000000006</v>
      </c>
      <c r="NG69" s="452">
        <v>60.86</v>
      </c>
      <c r="NH69" s="452">
        <v>61.06</v>
      </c>
      <c r="NI69" s="452">
        <v>33.75</v>
      </c>
      <c r="NJ69" s="452">
        <v>59.6</v>
      </c>
      <c r="NK69" s="452">
        <v>108.46</v>
      </c>
      <c r="NL69" s="452">
        <v>315.22000000000003</v>
      </c>
      <c r="NM69" s="452">
        <v>316.57</v>
      </c>
      <c r="NN69" s="452">
        <v>331.49</v>
      </c>
      <c r="NO69" s="452">
        <v>335.5</v>
      </c>
      <c r="NP69" s="452">
        <v>335.41</v>
      </c>
      <c r="NQ69" s="452">
        <v>88.51</v>
      </c>
      <c r="NR69" s="452">
        <v>69.790000000000006</v>
      </c>
      <c r="NS69" s="452">
        <v>60.86</v>
      </c>
      <c r="NT69" s="452">
        <v>61.06</v>
      </c>
      <c r="NU69" s="452">
        <v>33.75</v>
      </c>
      <c r="NV69" s="452">
        <v>59.6</v>
      </c>
      <c r="NW69" s="452">
        <v>108.46</v>
      </c>
      <c r="NX69" s="452">
        <v>315.22000000000003</v>
      </c>
      <c r="NY69" s="452">
        <v>316.57</v>
      </c>
      <c r="NZ69" s="452">
        <v>331.49</v>
      </c>
      <c r="OA69" s="452">
        <v>335.5</v>
      </c>
      <c r="OB69" s="452">
        <v>335.41</v>
      </c>
    </row>
    <row r="70" spans="1:392" x14ac:dyDescent="0.25">
      <c r="A70" s="436">
        <v>178</v>
      </c>
      <c r="B70" s="436" t="s">
        <v>711</v>
      </c>
      <c r="C70" s="437">
        <v>3</v>
      </c>
      <c r="D70" s="438">
        <v>0</v>
      </c>
      <c r="E70" s="439"/>
      <c r="F70" s="438"/>
      <c r="G70" s="438"/>
      <c r="H70" s="438"/>
      <c r="I70" s="437">
        <v>3162</v>
      </c>
      <c r="J70" s="440"/>
      <c r="K70" s="438"/>
      <c r="L70" s="438"/>
      <c r="M70" s="436"/>
      <c r="N70" s="441" t="s">
        <v>391</v>
      </c>
      <c r="O70" s="438"/>
      <c r="AE70" s="449">
        <f t="shared" si="5"/>
        <v>67.08</v>
      </c>
      <c r="AF70" s="450">
        <f t="shared" si="6"/>
        <v>1112.3341666666681</v>
      </c>
      <c r="AG70" s="452">
        <v>2865.74</v>
      </c>
      <c r="AH70" s="452">
        <v>2865.74</v>
      </c>
      <c r="AI70" s="452">
        <v>2865.74</v>
      </c>
      <c r="AJ70" s="452">
        <v>1178.3900000000001</v>
      </c>
      <c r="AK70" s="452">
        <v>835.91</v>
      </c>
      <c r="AL70" s="452">
        <v>780.34</v>
      </c>
      <c r="AM70" s="452">
        <v>2698.77</v>
      </c>
      <c r="AN70" s="452">
        <v>2220.34</v>
      </c>
      <c r="AO70" s="452">
        <v>718.75</v>
      </c>
      <c r="AP70" s="452">
        <v>674.09</v>
      </c>
      <c r="AQ70" s="452">
        <v>2865.74</v>
      </c>
      <c r="AR70" s="452">
        <v>2865.74</v>
      </c>
      <c r="AS70" s="452">
        <v>2865.74</v>
      </c>
      <c r="AT70" s="452">
        <v>2865.74</v>
      </c>
      <c r="AU70" s="452">
        <v>2865.74</v>
      </c>
      <c r="AV70" s="452">
        <v>1178.3900000000001</v>
      </c>
      <c r="AW70" s="452">
        <v>835.91</v>
      </c>
      <c r="AX70" s="452">
        <v>780.34</v>
      </c>
      <c r="AY70" s="452">
        <v>2698.77</v>
      </c>
      <c r="AZ70" s="452">
        <v>2220.34</v>
      </c>
      <c r="BA70" s="452">
        <v>718.75</v>
      </c>
      <c r="BB70" s="452">
        <v>674.09</v>
      </c>
      <c r="BC70" s="452">
        <v>2865.74</v>
      </c>
      <c r="BD70" s="452">
        <v>2865.74</v>
      </c>
      <c r="BE70" s="452">
        <v>2865.74</v>
      </c>
      <c r="BF70" s="452">
        <v>2865.74</v>
      </c>
      <c r="BG70" s="452">
        <v>2865.74</v>
      </c>
      <c r="BH70" s="452">
        <v>1178.3900000000001</v>
      </c>
      <c r="BI70" s="452">
        <v>835.91</v>
      </c>
      <c r="BJ70" s="452">
        <v>780.34</v>
      </c>
      <c r="BK70" s="452">
        <v>2698.77</v>
      </c>
      <c r="BL70" s="452">
        <v>2220.34</v>
      </c>
      <c r="BM70" s="452">
        <v>718.75</v>
      </c>
      <c r="BN70" s="452">
        <v>674.09</v>
      </c>
      <c r="BO70" s="452">
        <v>2865.74</v>
      </c>
      <c r="BP70" s="452">
        <v>2865.74</v>
      </c>
      <c r="BQ70" s="452">
        <v>2865.74</v>
      </c>
      <c r="BR70" s="452">
        <v>2865.74</v>
      </c>
      <c r="BS70" s="452">
        <v>2865.74</v>
      </c>
      <c r="BT70" s="452">
        <v>1178.3900000000001</v>
      </c>
      <c r="BU70" s="452">
        <v>835.91</v>
      </c>
      <c r="BV70" s="452">
        <v>780.34</v>
      </c>
      <c r="BW70" s="452">
        <v>2698.77</v>
      </c>
      <c r="BX70" s="452">
        <v>2220.34</v>
      </c>
      <c r="BY70" s="452">
        <v>718.75</v>
      </c>
      <c r="BZ70" s="452">
        <v>674.09</v>
      </c>
      <c r="CA70" s="452">
        <v>2865.74</v>
      </c>
      <c r="CB70" s="452">
        <v>2865.74</v>
      </c>
      <c r="CC70" s="452">
        <v>2865.74</v>
      </c>
      <c r="CD70" s="452">
        <v>2865.74</v>
      </c>
      <c r="CE70" s="452">
        <v>2865.74</v>
      </c>
      <c r="CF70" s="452">
        <v>1178.3900000000001</v>
      </c>
      <c r="CG70" s="452">
        <v>835.91</v>
      </c>
      <c r="CH70" s="452">
        <v>780.34</v>
      </c>
      <c r="CI70" s="452">
        <v>2698.77</v>
      </c>
      <c r="CJ70" s="452">
        <v>2220.34</v>
      </c>
      <c r="CK70" s="452">
        <v>718.75</v>
      </c>
      <c r="CL70" s="452">
        <v>674.09</v>
      </c>
      <c r="CM70" s="452">
        <v>2865.74</v>
      </c>
      <c r="CN70" s="452">
        <v>2865.74</v>
      </c>
      <c r="CO70" s="452">
        <v>2865.74</v>
      </c>
      <c r="CP70" s="452">
        <v>2865.74</v>
      </c>
      <c r="CQ70" s="452">
        <v>2865.74</v>
      </c>
      <c r="CR70" s="452">
        <v>1178.3900000000001</v>
      </c>
      <c r="CS70" s="452">
        <v>835.91</v>
      </c>
      <c r="CT70" s="452">
        <v>780.34</v>
      </c>
      <c r="CU70" s="452">
        <v>2698.77</v>
      </c>
      <c r="CV70" s="452">
        <v>2220.34</v>
      </c>
      <c r="CW70" s="452">
        <v>718.75</v>
      </c>
      <c r="CX70" s="452">
        <v>674.09</v>
      </c>
      <c r="CY70" s="452">
        <v>2865.74</v>
      </c>
      <c r="CZ70" s="452">
        <v>2865.74</v>
      </c>
      <c r="DA70" s="452">
        <v>2865.74</v>
      </c>
      <c r="DB70" s="452">
        <v>2865.74</v>
      </c>
      <c r="DC70" s="452">
        <v>2865.74</v>
      </c>
      <c r="DD70" s="452">
        <v>1178.3900000000001</v>
      </c>
      <c r="DE70" s="452">
        <v>835.91</v>
      </c>
      <c r="DF70" s="452">
        <v>780.34</v>
      </c>
      <c r="DG70" s="452">
        <v>2698.77</v>
      </c>
      <c r="DH70" s="452">
        <v>2220.34</v>
      </c>
      <c r="DI70" s="452">
        <v>718.75</v>
      </c>
      <c r="DJ70" s="452">
        <v>674.09</v>
      </c>
      <c r="DK70" s="452">
        <v>2865.74</v>
      </c>
      <c r="DL70" s="452">
        <v>2865.74</v>
      </c>
      <c r="DM70" s="452">
        <v>2865.74</v>
      </c>
      <c r="DN70" s="452">
        <v>2865.74</v>
      </c>
      <c r="DO70" s="452">
        <v>2865.74</v>
      </c>
      <c r="DP70" s="452">
        <v>1178.3900000000001</v>
      </c>
      <c r="DQ70" s="452">
        <v>835.91</v>
      </c>
      <c r="DR70" s="452">
        <v>780.34</v>
      </c>
      <c r="DS70" s="452">
        <v>2698.77</v>
      </c>
      <c r="DT70" s="452">
        <v>2220.34</v>
      </c>
      <c r="DU70" s="452">
        <v>718.75</v>
      </c>
      <c r="DV70" s="452">
        <v>674.09</v>
      </c>
      <c r="DW70" s="452">
        <v>2865.74</v>
      </c>
      <c r="DX70" s="452">
        <v>2865.74</v>
      </c>
      <c r="DY70" s="452">
        <v>2865.74</v>
      </c>
      <c r="DZ70" s="452">
        <v>2865.74</v>
      </c>
      <c r="EA70" s="452">
        <v>2865.74</v>
      </c>
      <c r="EB70" s="452">
        <v>1178.3900000000001</v>
      </c>
      <c r="EC70" s="452">
        <v>835.91</v>
      </c>
      <c r="ED70" s="452">
        <v>780.34</v>
      </c>
      <c r="EE70" s="452">
        <v>2698.77</v>
      </c>
      <c r="EF70" s="452">
        <v>2220.34</v>
      </c>
      <c r="EG70" s="452">
        <v>718.75</v>
      </c>
      <c r="EH70" s="452">
        <v>674.09</v>
      </c>
      <c r="EI70" s="452">
        <v>2865.74</v>
      </c>
      <c r="EJ70" s="452">
        <v>2865.74</v>
      </c>
      <c r="EK70" s="452">
        <v>2865.74</v>
      </c>
      <c r="EL70" s="452">
        <v>2865.74</v>
      </c>
      <c r="EM70" s="452">
        <v>2865.74</v>
      </c>
      <c r="EN70" s="452">
        <v>1178.3900000000001</v>
      </c>
      <c r="EO70" s="452">
        <v>835.91</v>
      </c>
      <c r="EP70" s="452">
        <v>780.34</v>
      </c>
      <c r="EQ70" s="452">
        <v>2698.77</v>
      </c>
      <c r="ER70" s="452">
        <v>2220.34</v>
      </c>
      <c r="ES70" s="452">
        <v>718.75</v>
      </c>
      <c r="ET70" s="452">
        <v>674.09</v>
      </c>
      <c r="EU70" s="452">
        <v>2865.74</v>
      </c>
      <c r="EV70" s="452">
        <v>2865.74</v>
      </c>
      <c r="EW70" s="452">
        <v>2865.74</v>
      </c>
      <c r="EX70" s="452">
        <v>2865.74</v>
      </c>
      <c r="EY70" s="452">
        <v>2865.74</v>
      </c>
      <c r="EZ70" s="452">
        <v>1178.3900000000001</v>
      </c>
      <c r="FA70" s="452">
        <v>835.91</v>
      </c>
      <c r="FB70" s="452">
        <v>780.34</v>
      </c>
      <c r="FC70" s="452">
        <v>2698.77</v>
      </c>
      <c r="FD70" s="452">
        <v>2220.34</v>
      </c>
      <c r="FE70" s="452">
        <v>718.75</v>
      </c>
      <c r="FF70" s="452">
        <v>674.09</v>
      </c>
      <c r="FG70" s="452">
        <v>2865.74</v>
      </c>
      <c r="FH70" s="452">
        <v>2865.74</v>
      </c>
      <c r="FI70" s="452">
        <v>2865.74</v>
      </c>
      <c r="FJ70" s="452">
        <v>2865.74</v>
      </c>
      <c r="FK70" s="452">
        <v>2865.74</v>
      </c>
      <c r="FL70" s="452">
        <v>1178.3900000000001</v>
      </c>
      <c r="FM70" s="452">
        <v>835.91</v>
      </c>
      <c r="FN70" s="452">
        <v>780.34</v>
      </c>
      <c r="FO70" s="452">
        <v>2698.77</v>
      </c>
      <c r="FP70" s="452">
        <v>2220.34</v>
      </c>
      <c r="FQ70" s="452">
        <v>718.75</v>
      </c>
      <c r="FR70" s="452">
        <v>674.09</v>
      </c>
      <c r="FS70" s="452">
        <v>2865.74</v>
      </c>
      <c r="FT70" s="452">
        <v>2865.74</v>
      </c>
      <c r="FU70" s="452">
        <v>2865.74</v>
      </c>
      <c r="FV70" s="452">
        <v>2865.74</v>
      </c>
      <c r="FW70" s="452">
        <v>2865.74</v>
      </c>
      <c r="FX70" s="452">
        <v>1178.3900000000001</v>
      </c>
      <c r="FY70" s="452">
        <v>835.91</v>
      </c>
      <c r="FZ70" s="452">
        <v>780.34</v>
      </c>
      <c r="GA70" s="452">
        <v>2698.77</v>
      </c>
      <c r="GB70" s="452">
        <v>2220.34</v>
      </c>
      <c r="GC70" s="452">
        <v>718.75</v>
      </c>
      <c r="GD70" s="452">
        <v>674.09</v>
      </c>
      <c r="GE70" s="452">
        <v>2865.74</v>
      </c>
      <c r="GF70" s="452">
        <v>2865.74</v>
      </c>
      <c r="GG70" s="452">
        <v>2865.74</v>
      </c>
      <c r="GH70" s="452">
        <v>2865.74</v>
      </c>
      <c r="GI70" s="452">
        <v>2865.74</v>
      </c>
      <c r="GJ70" s="452">
        <v>1178.3900000000001</v>
      </c>
      <c r="GK70" s="452">
        <v>835.91</v>
      </c>
      <c r="GL70" s="452">
        <v>780.34</v>
      </c>
      <c r="GM70" s="452">
        <v>2698.77</v>
      </c>
      <c r="GN70" s="452">
        <v>2220.34</v>
      </c>
      <c r="GO70" s="452">
        <v>718.75</v>
      </c>
      <c r="GP70" s="452">
        <v>674.09</v>
      </c>
      <c r="GQ70" s="452">
        <v>2865.74</v>
      </c>
      <c r="GR70" s="452">
        <v>2865.74</v>
      </c>
      <c r="GS70" s="452">
        <v>2865.74</v>
      </c>
      <c r="GT70" s="452">
        <v>2865.74</v>
      </c>
      <c r="GU70" s="452">
        <v>2865.74</v>
      </c>
      <c r="GV70" s="452">
        <v>1178.3900000000001</v>
      </c>
      <c r="GW70" s="452">
        <v>835.91</v>
      </c>
      <c r="GX70" s="452">
        <v>780.34</v>
      </c>
      <c r="GY70" s="452">
        <v>2698.77</v>
      </c>
      <c r="GZ70" s="452">
        <v>2220.34</v>
      </c>
      <c r="HA70" s="452">
        <v>718.75</v>
      </c>
      <c r="HB70" s="452">
        <v>674.09</v>
      </c>
      <c r="HC70" s="452">
        <v>2865.74</v>
      </c>
      <c r="HD70" s="452">
        <v>2865.74</v>
      </c>
      <c r="HE70" s="452">
        <v>67.08</v>
      </c>
      <c r="HF70" s="452">
        <v>70.290000000000006</v>
      </c>
      <c r="HG70" s="452">
        <v>73.72</v>
      </c>
      <c r="HH70" s="452">
        <v>76.52</v>
      </c>
      <c r="HI70" s="452">
        <v>78.14</v>
      </c>
      <c r="HJ70" s="452">
        <v>85.07</v>
      </c>
      <c r="HK70" s="452">
        <v>195.07</v>
      </c>
      <c r="HL70" s="452">
        <v>555.25</v>
      </c>
      <c r="HM70" s="452">
        <v>533.17999999999995</v>
      </c>
      <c r="HN70" s="452">
        <v>543.95000000000005</v>
      </c>
      <c r="HO70" s="452">
        <v>603.78</v>
      </c>
      <c r="HP70" s="452">
        <v>378.68</v>
      </c>
      <c r="HQ70" s="452">
        <v>67.08</v>
      </c>
      <c r="HR70" s="452">
        <v>70.290000000000006</v>
      </c>
      <c r="HS70" s="452">
        <v>73.72</v>
      </c>
      <c r="HT70" s="452">
        <v>76.52</v>
      </c>
      <c r="HU70" s="452">
        <v>78.14</v>
      </c>
      <c r="HV70" s="452">
        <v>85.07</v>
      </c>
      <c r="HW70" s="452">
        <v>195.07</v>
      </c>
      <c r="HX70" s="452">
        <v>555.25</v>
      </c>
      <c r="HY70" s="452">
        <v>533.17999999999995</v>
      </c>
      <c r="HZ70" s="452">
        <v>543.95000000000005</v>
      </c>
      <c r="IA70" s="452">
        <v>603.78</v>
      </c>
      <c r="IB70" s="452">
        <v>378.68</v>
      </c>
      <c r="IC70" s="452">
        <v>67.08</v>
      </c>
      <c r="ID70" s="452">
        <v>70.290000000000006</v>
      </c>
      <c r="IE70" s="452">
        <v>73.72</v>
      </c>
      <c r="IF70" s="452">
        <v>76.52</v>
      </c>
      <c r="IG70" s="452">
        <v>78.14</v>
      </c>
      <c r="IH70" s="452">
        <v>85.07</v>
      </c>
      <c r="II70" s="452">
        <v>195.07</v>
      </c>
      <c r="IJ70" s="452">
        <v>555.25</v>
      </c>
      <c r="IK70" s="452">
        <v>533.17999999999995</v>
      </c>
      <c r="IL70" s="452">
        <v>543.95000000000005</v>
      </c>
      <c r="IM70" s="452">
        <v>603.78</v>
      </c>
      <c r="IN70" s="452">
        <v>378.68</v>
      </c>
      <c r="IO70" s="452">
        <v>67.08</v>
      </c>
      <c r="IP70" s="452">
        <v>70.290000000000006</v>
      </c>
      <c r="IQ70" s="452">
        <v>73.72</v>
      </c>
      <c r="IR70" s="452">
        <v>76.52</v>
      </c>
      <c r="IS70" s="452">
        <v>78.14</v>
      </c>
      <c r="IT70" s="452">
        <v>85.07</v>
      </c>
      <c r="IU70" s="452">
        <v>195.07</v>
      </c>
      <c r="IV70" s="452">
        <v>555.25</v>
      </c>
      <c r="IW70" s="452">
        <v>533.17999999999995</v>
      </c>
      <c r="IX70" s="452">
        <v>543.95000000000005</v>
      </c>
      <c r="IY70" s="452">
        <v>603.78</v>
      </c>
      <c r="IZ70" s="452">
        <v>378.68</v>
      </c>
      <c r="JA70" s="452">
        <v>67.08</v>
      </c>
      <c r="JB70" s="452">
        <v>70.290000000000006</v>
      </c>
      <c r="JC70" s="452">
        <v>73.72</v>
      </c>
      <c r="JD70" s="452">
        <v>76.52</v>
      </c>
      <c r="JE70" s="452">
        <v>78.14</v>
      </c>
      <c r="JF70" s="452">
        <v>85.07</v>
      </c>
      <c r="JG70" s="452">
        <v>195.07</v>
      </c>
      <c r="JH70" s="452">
        <v>555.25</v>
      </c>
      <c r="JI70" s="452">
        <v>533.17999999999995</v>
      </c>
      <c r="JJ70" s="452">
        <v>543.95000000000005</v>
      </c>
      <c r="JK70" s="452">
        <v>603.78</v>
      </c>
      <c r="JL70" s="452">
        <v>378.68</v>
      </c>
      <c r="JM70" s="452">
        <v>67.08</v>
      </c>
      <c r="JN70" s="452">
        <v>70.290000000000006</v>
      </c>
      <c r="JO70" s="452">
        <v>73.72</v>
      </c>
      <c r="JP70" s="452">
        <v>76.52</v>
      </c>
      <c r="JQ70" s="452">
        <v>78.14</v>
      </c>
      <c r="JR70" s="452">
        <v>85.07</v>
      </c>
      <c r="JS70" s="452">
        <v>195.07</v>
      </c>
      <c r="JT70" s="452">
        <v>555.25</v>
      </c>
      <c r="JU70" s="452">
        <v>533.17999999999995</v>
      </c>
      <c r="JV70" s="452">
        <v>543.95000000000005</v>
      </c>
      <c r="JW70" s="452">
        <v>603.78</v>
      </c>
      <c r="JX70" s="452">
        <v>378.68</v>
      </c>
      <c r="JY70" s="452">
        <v>67.08</v>
      </c>
      <c r="JZ70" s="452">
        <v>70.290000000000006</v>
      </c>
      <c r="KA70" s="452">
        <v>73.72</v>
      </c>
      <c r="KB70" s="452">
        <v>76.52</v>
      </c>
      <c r="KC70" s="452">
        <v>78.14</v>
      </c>
      <c r="KD70" s="452">
        <v>85.07</v>
      </c>
      <c r="KE70" s="452">
        <v>195.07</v>
      </c>
      <c r="KF70" s="452">
        <v>555.25</v>
      </c>
      <c r="KG70" s="452">
        <v>533.17999999999995</v>
      </c>
      <c r="KH70" s="452">
        <v>543.95000000000005</v>
      </c>
      <c r="KI70" s="452">
        <v>603.78</v>
      </c>
      <c r="KJ70" s="452">
        <v>378.68</v>
      </c>
      <c r="KK70" s="452">
        <v>67.08</v>
      </c>
      <c r="KL70" s="452">
        <v>70.290000000000006</v>
      </c>
      <c r="KM70" s="452">
        <v>73.72</v>
      </c>
      <c r="KN70" s="452">
        <v>76.52</v>
      </c>
      <c r="KO70" s="452">
        <v>78.14</v>
      </c>
      <c r="KP70" s="452">
        <v>85.07</v>
      </c>
      <c r="KQ70" s="452">
        <v>195.07</v>
      </c>
      <c r="KR70" s="452">
        <v>555.25</v>
      </c>
      <c r="KS70" s="452">
        <v>533.17999999999995</v>
      </c>
      <c r="KT70" s="452">
        <v>543.95000000000005</v>
      </c>
      <c r="KU70" s="452">
        <v>603.78</v>
      </c>
      <c r="KV70" s="452">
        <v>378.68</v>
      </c>
      <c r="KW70" s="452">
        <v>67.08</v>
      </c>
      <c r="KX70" s="452">
        <v>70.290000000000006</v>
      </c>
      <c r="KY70" s="452">
        <v>73.72</v>
      </c>
      <c r="KZ70" s="452">
        <v>76.52</v>
      </c>
      <c r="LA70" s="452">
        <v>78.14</v>
      </c>
      <c r="LB70" s="452">
        <v>85.07</v>
      </c>
      <c r="LC70" s="452">
        <v>195.07</v>
      </c>
      <c r="LD70" s="452">
        <v>555.25</v>
      </c>
      <c r="LE70" s="452">
        <v>533.17999999999995</v>
      </c>
      <c r="LF70" s="452">
        <v>543.95000000000005</v>
      </c>
      <c r="LG70" s="452">
        <v>603.78</v>
      </c>
      <c r="LH70" s="452">
        <v>378.68</v>
      </c>
      <c r="LI70" s="452">
        <v>67.08</v>
      </c>
      <c r="LJ70" s="452">
        <v>70.290000000000006</v>
      </c>
      <c r="LK70" s="452">
        <v>73.72</v>
      </c>
      <c r="LL70" s="452">
        <v>76.52</v>
      </c>
      <c r="LM70" s="452">
        <v>78.14</v>
      </c>
      <c r="LN70" s="452">
        <v>85.07</v>
      </c>
      <c r="LO70" s="452">
        <v>195.07</v>
      </c>
      <c r="LP70" s="452">
        <v>555.25</v>
      </c>
      <c r="LQ70" s="452">
        <v>533.17999999999995</v>
      </c>
      <c r="LR70" s="452">
        <v>543.95000000000005</v>
      </c>
      <c r="LS70" s="452">
        <v>603.78</v>
      </c>
      <c r="LT70" s="452">
        <v>378.68</v>
      </c>
      <c r="LU70" s="452">
        <v>67.08</v>
      </c>
      <c r="LV70" s="452">
        <v>70.290000000000006</v>
      </c>
      <c r="LW70" s="452">
        <v>73.72</v>
      </c>
      <c r="LX70" s="452">
        <v>76.52</v>
      </c>
      <c r="LY70" s="452">
        <v>78.14</v>
      </c>
      <c r="LZ70" s="452">
        <v>85.07</v>
      </c>
      <c r="MA70" s="452">
        <v>195.07</v>
      </c>
      <c r="MB70" s="452">
        <v>555.25</v>
      </c>
      <c r="MC70" s="452">
        <v>533.17999999999995</v>
      </c>
      <c r="MD70" s="452">
        <v>543.95000000000005</v>
      </c>
      <c r="ME70" s="452">
        <v>603.78</v>
      </c>
      <c r="MF70" s="452">
        <v>378.68</v>
      </c>
      <c r="MG70" s="452">
        <v>67.08</v>
      </c>
      <c r="MH70" s="452">
        <v>70.290000000000006</v>
      </c>
      <c r="MI70" s="452">
        <v>73.72</v>
      </c>
      <c r="MJ70" s="452">
        <v>76.52</v>
      </c>
      <c r="MK70" s="452">
        <v>78.14</v>
      </c>
      <c r="ML70" s="452">
        <v>85.07</v>
      </c>
      <c r="MM70" s="452">
        <v>195.07</v>
      </c>
      <c r="MN70" s="452">
        <v>555.25</v>
      </c>
      <c r="MO70" s="452">
        <v>533.17999999999995</v>
      </c>
      <c r="MP70" s="452">
        <v>543.95000000000005</v>
      </c>
      <c r="MQ70" s="452">
        <v>603.78</v>
      </c>
      <c r="MR70" s="452">
        <v>378.68</v>
      </c>
      <c r="MS70" s="452">
        <v>67.08</v>
      </c>
      <c r="MT70" s="452">
        <v>70.290000000000006</v>
      </c>
      <c r="MU70" s="452">
        <v>73.72</v>
      </c>
      <c r="MV70" s="452">
        <v>76.52</v>
      </c>
      <c r="MW70" s="452">
        <v>78.14</v>
      </c>
      <c r="MX70" s="452">
        <v>85.07</v>
      </c>
      <c r="MY70" s="452">
        <v>195.07</v>
      </c>
      <c r="MZ70" s="452">
        <v>555.25</v>
      </c>
      <c r="NA70" s="452">
        <v>533.17999999999995</v>
      </c>
      <c r="NB70" s="452">
        <v>543.95000000000005</v>
      </c>
      <c r="NC70" s="452">
        <v>603.78</v>
      </c>
      <c r="ND70" s="452">
        <v>378.68</v>
      </c>
      <c r="NE70" s="452">
        <v>67.08</v>
      </c>
      <c r="NF70" s="452">
        <v>70.290000000000006</v>
      </c>
      <c r="NG70" s="452">
        <v>73.72</v>
      </c>
      <c r="NH70" s="452">
        <v>76.52</v>
      </c>
      <c r="NI70" s="452">
        <v>78.14</v>
      </c>
      <c r="NJ70" s="452">
        <v>85.07</v>
      </c>
      <c r="NK70" s="452">
        <v>195.07</v>
      </c>
      <c r="NL70" s="452">
        <v>555.25</v>
      </c>
      <c r="NM70" s="452">
        <v>533.17999999999995</v>
      </c>
      <c r="NN70" s="452">
        <v>543.95000000000005</v>
      </c>
      <c r="NO70" s="452">
        <v>603.78</v>
      </c>
      <c r="NP70" s="452">
        <v>378.68</v>
      </c>
      <c r="NQ70" s="452">
        <v>67.08</v>
      </c>
      <c r="NR70" s="452">
        <v>70.290000000000006</v>
      </c>
      <c r="NS70" s="452">
        <v>73.72</v>
      </c>
      <c r="NT70" s="452">
        <v>76.52</v>
      </c>
      <c r="NU70" s="452">
        <v>78.14</v>
      </c>
      <c r="NV70" s="452">
        <v>85.07</v>
      </c>
      <c r="NW70" s="452">
        <v>195.07</v>
      </c>
      <c r="NX70" s="452">
        <v>555.25</v>
      </c>
      <c r="NY70" s="452">
        <v>533.17999999999995</v>
      </c>
      <c r="NZ70" s="452">
        <v>543.95000000000005</v>
      </c>
      <c r="OA70" s="452">
        <v>603.78</v>
      </c>
      <c r="OB70" s="452">
        <v>378.68</v>
      </c>
    </row>
    <row r="71" spans="1:392" x14ac:dyDescent="0.25">
      <c r="A71" s="436">
        <v>189</v>
      </c>
      <c r="B71" s="436" t="s">
        <v>712</v>
      </c>
      <c r="C71" s="437">
        <v>3</v>
      </c>
      <c r="D71" s="438">
        <v>0</v>
      </c>
      <c r="E71" s="439"/>
      <c r="F71" s="438"/>
      <c r="G71" s="438"/>
      <c r="H71" s="438"/>
      <c r="I71" s="437">
        <v>160</v>
      </c>
      <c r="J71" s="440"/>
      <c r="K71" s="438"/>
      <c r="L71" s="438"/>
      <c r="M71" s="436"/>
      <c r="N71" s="441" t="s">
        <v>391</v>
      </c>
      <c r="O71" s="438"/>
      <c r="AE71" s="449">
        <f t="shared" si="5"/>
        <v>0</v>
      </c>
      <c r="AF71" s="450">
        <f t="shared" si="6"/>
        <v>120.49583333333327</v>
      </c>
      <c r="AG71" s="452">
        <v>56.49</v>
      </c>
      <c r="AH71" s="452">
        <v>153.21</v>
      </c>
      <c r="AI71" s="452">
        <v>121.5</v>
      </c>
      <c r="AJ71" s="452">
        <v>62.45</v>
      </c>
      <c r="AK71" s="452">
        <v>103.75</v>
      </c>
      <c r="AL71" s="452">
        <v>30.94</v>
      </c>
      <c r="AM71" s="452">
        <v>86.22</v>
      </c>
      <c r="AN71" s="452">
        <v>11.4</v>
      </c>
      <c r="AO71" s="452">
        <v>0</v>
      </c>
      <c r="AP71" s="452">
        <v>0</v>
      </c>
      <c r="AQ71" s="452">
        <v>14.85</v>
      </c>
      <c r="AR71" s="452">
        <v>130.19</v>
      </c>
      <c r="AS71" s="452">
        <v>56.49</v>
      </c>
      <c r="AT71" s="452">
        <v>153.21</v>
      </c>
      <c r="AU71" s="452">
        <v>121.5</v>
      </c>
      <c r="AV71" s="452">
        <v>62.45</v>
      </c>
      <c r="AW71" s="452">
        <v>103.75</v>
      </c>
      <c r="AX71" s="452">
        <v>30.94</v>
      </c>
      <c r="AY71" s="452">
        <v>86.22</v>
      </c>
      <c r="AZ71" s="452">
        <v>11.4</v>
      </c>
      <c r="BA71" s="452">
        <v>0</v>
      </c>
      <c r="BB71" s="452">
        <v>0</v>
      </c>
      <c r="BC71" s="452">
        <v>14.85</v>
      </c>
      <c r="BD71" s="452">
        <v>130.19</v>
      </c>
      <c r="BE71" s="452">
        <v>56.49</v>
      </c>
      <c r="BF71" s="452">
        <v>153.21</v>
      </c>
      <c r="BG71" s="452">
        <v>121.5</v>
      </c>
      <c r="BH71" s="452">
        <v>62.45</v>
      </c>
      <c r="BI71" s="452">
        <v>103.75</v>
      </c>
      <c r="BJ71" s="452">
        <v>30.94</v>
      </c>
      <c r="BK71" s="452">
        <v>86.22</v>
      </c>
      <c r="BL71" s="452">
        <v>11.4</v>
      </c>
      <c r="BM71" s="452">
        <v>0</v>
      </c>
      <c r="BN71" s="452">
        <v>0</v>
      </c>
      <c r="BO71" s="452">
        <v>14.85</v>
      </c>
      <c r="BP71" s="452">
        <v>130.19</v>
      </c>
      <c r="BQ71" s="452">
        <v>56.49</v>
      </c>
      <c r="BR71" s="452">
        <v>153.21</v>
      </c>
      <c r="BS71" s="452">
        <v>121.5</v>
      </c>
      <c r="BT71" s="452">
        <v>62.45</v>
      </c>
      <c r="BU71" s="452">
        <v>103.75</v>
      </c>
      <c r="BV71" s="452">
        <v>30.94</v>
      </c>
      <c r="BW71" s="452">
        <v>86.22</v>
      </c>
      <c r="BX71" s="452">
        <v>11.4</v>
      </c>
      <c r="BY71" s="452">
        <v>0</v>
      </c>
      <c r="BZ71" s="452">
        <v>0</v>
      </c>
      <c r="CA71" s="452">
        <v>14.85</v>
      </c>
      <c r="CB71" s="452">
        <v>130.19</v>
      </c>
      <c r="CC71" s="452">
        <v>56.49</v>
      </c>
      <c r="CD71" s="452">
        <v>153.21</v>
      </c>
      <c r="CE71" s="452">
        <v>121.5</v>
      </c>
      <c r="CF71" s="452">
        <v>62.45</v>
      </c>
      <c r="CG71" s="452">
        <v>103.75</v>
      </c>
      <c r="CH71" s="452">
        <v>30.94</v>
      </c>
      <c r="CI71" s="452">
        <v>86.22</v>
      </c>
      <c r="CJ71" s="452">
        <v>11.4</v>
      </c>
      <c r="CK71" s="452">
        <v>0</v>
      </c>
      <c r="CL71" s="452">
        <v>0</v>
      </c>
      <c r="CM71" s="452">
        <v>14.85</v>
      </c>
      <c r="CN71" s="452">
        <v>130.19</v>
      </c>
      <c r="CO71" s="452">
        <v>56.49</v>
      </c>
      <c r="CP71" s="452">
        <v>153.21</v>
      </c>
      <c r="CQ71" s="452">
        <v>121.5</v>
      </c>
      <c r="CR71" s="452">
        <v>62.45</v>
      </c>
      <c r="CS71" s="452">
        <v>103.75</v>
      </c>
      <c r="CT71" s="452">
        <v>30.94</v>
      </c>
      <c r="CU71" s="452">
        <v>86.22</v>
      </c>
      <c r="CV71" s="452">
        <v>11.4</v>
      </c>
      <c r="CW71" s="452">
        <v>0</v>
      </c>
      <c r="CX71" s="452">
        <v>0</v>
      </c>
      <c r="CY71" s="452">
        <v>14.85</v>
      </c>
      <c r="CZ71" s="452">
        <v>130.19</v>
      </c>
      <c r="DA71" s="452">
        <v>56.49</v>
      </c>
      <c r="DB71" s="452">
        <v>153.21</v>
      </c>
      <c r="DC71" s="452">
        <v>121.5</v>
      </c>
      <c r="DD71" s="452">
        <v>62.45</v>
      </c>
      <c r="DE71" s="452">
        <v>103.75</v>
      </c>
      <c r="DF71" s="452">
        <v>30.94</v>
      </c>
      <c r="DG71" s="452">
        <v>86.22</v>
      </c>
      <c r="DH71" s="452">
        <v>11.4</v>
      </c>
      <c r="DI71" s="452">
        <v>0</v>
      </c>
      <c r="DJ71" s="452">
        <v>0</v>
      </c>
      <c r="DK71" s="452">
        <v>14.85</v>
      </c>
      <c r="DL71" s="452">
        <v>130.19</v>
      </c>
      <c r="DM71" s="452">
        <v>56.49</v>
      </c>
      <c r="DN71" s="452">
        <v>153.21</v>
      </c>
      <c r="DO71" s="452">
        <v>121.5</v>
      </c>
      <c r="DP71" s="452">
        <v>62.45</v>
      </c>
      <c r="DQ71" s="452">
        <v>103.75</v>
      </c>
      <c r="DR71" s="452">
        <v>30.94</v>
      </c>
      <c r="DS71" s="452">
        <v>86.22</v>
      </c>
      <c r="DT71" s="452">
        <v>11.4</v>
      </c>
      <c r="DU71" s="452">
        <v>0</v>
      </c>
      <c r="DV71" s="452">
        <v>0</v>
      </c>
      <c r="DW71" s="452">
        <v>14.85</v>
      </c>
      <c r="DX71" s="452">
        <v>130.19</v>
      </c>
      <c r="DY71" s="452">
        <v>56.49</v>
      </c>
      <c r="DZ71" s="452">
        <v>153.21</v>
      </c>
      <c r="EA71" s="452">
        <v>121.5</v>
      </c>
      <c r="EB71" s="452">
        <v>62.45</v>
      </c>
      <c r="EC71" s="452">
        <v>103.75</v>
      </c>
      <c r="ED71" s="452">
        <v>30.94</v>
      </c>
      <c r="EE71" s="452">
        <v>86.22</v>
      </c>
      <c r="EF71" s="452">
        <v>11.4</v>
      </c>
      <c r="EG71" s="452">
        <v>0</v>
      </c>
      <c r="EH71" s="452">
        <v>0</v>
      </c>
      <c r="EI71" s="452">
        <v>14.85</v>
      </c>
      <c r="EJ71" s="452">
        <v>130.19</v>
      </c>
      <c r="EK71" s="452">
        <v>56.49</v>
      </c>
      <c r="EL71" s="452">
        <v>153.21</v>
      </c>
      <c r="EM71" s="452">
        <v>121.5</v>
      </c>
      <c r="EN71" s="452">
        <v>62.45</v>
      </c>
      <c r="EO71" s="452">
        <v>103.75</v>
      </c>
      <c r="EP71" s="452">
        <v>30.94</v>
      </c>
      <c r="EQ71" s="452">
        <v>86.22</v>
      </c>
      <c r="ER71" s="452">
        <v>11.4</v>
      </c>
      <c r="ES71" s="452">
        <v>0</v>
      </c>
      <c r="ET71" s="452">
        <v>0</v>
      </c>
      <c r="EU71" s="452">
        <v>14.85</v>
      </c>
      <c r="EV71" s="452">
        <v>130.19</v>
      </c>
      <c r="EW71" s="452">
        <v>56.49</v>
      </c>
      <c r="EX71" s="452">
        <v>153.21</v>
      </c>
      <c r="EY71" s="452">
        <v>121.5</v>
      </c>
      <c r="EZ71" s="452">
        <v>62.45</v>
      </c>
      <c r="FA71" s="452">
        <v>103.75</v>
      </c>
      <c r="FB71" s="452">
        <v>30.94</v>
      </c>
      <c r="FC71" s="452">
        <v>86.22</v>
      </c>
      <c r="FD71" s="452">
        <v>11.4</v>
      </c>
      <c r="FE71" s="452">
        <v>0</v>
      </c>
      <c r="FF71" s="452">
        <v>0</v>
      </c>
      <c r="FG71" s="452">
        <v>14.85</v>
      </c>
      <c r="FH71" s="452">
        <v>130.19</v>
      </c>
      <c r="FI71" s="452">
        <v>56.49</v>
      </c>
      <c r="FJ71" s="452">
        <v>153.21</v>
      </c>
      <c r="FK71" s="452">
        <v>121.5</v>
      </c>
      <c r="FL71" s="452">
        <v>62.45</v>
      </c>
      <c r="FM71" s="452">
        <v>103.75</v>
      </c>
      <c r="FN71" s="452">
        <v>30.94</v>
      </c>
      <c r="FO71" s="452">
        <v>86.22</v>
      </c>
      <c r="FP71" s="452">
        <v>11.4</v>
      </c>
      <c r="FQ71" s="452">
        <v>0</v>
      </c>
      <c r="FR71" s="452">
        <v>0</v>
      </c>
      <c r="FS71" s="452">
        <v>14.85</v>
      </c>
      <c r="FT71" s="452">
        <v>130.19</v>
      </c>
      <c r="FU71" s="452">
        <v>56.49</v>
      </c>
      <c r="FV71" s="452">
        <v>153.21</v>
      </c>
      <c r="FW71" s="452">
        <v>121.5</v>
      </c>
      <c r="FX71" s="452">
        <v>62.45</v>
      </c>
      <c r="FY71" s="452">
        <v>103.75</v>
      </c>
      <c r="FZ71" s="452">
        <v>30.94</v>
      </c>
      <c r="GA71" s="452">
        <v>86.22</v>
      </c>
      <c r="GB71" s="452">
        <v>11.4</v>
      </c>
      <c r="GC71" s="452">
        <v>0</v>
      </c>
      <c r="GD71" s="452">
        <v>0</v>
      </c>
      <c r="GE71" s="452">
        <v>14.85</v>
      </c>
      <c r="GF71" s="452">
        <v>130.19</v>
      </c>
      <c r="GG71" s="452">
        <v>56.49</v>
      </c>
      <c r="GH71" s="452">
        <v>153.21</v>
      </c>
      <c r="GI71" s="452">
        <v>121.5</v>
      </c>
      <c r="GJ71" s="452">
        <v>62.45</v>
      </c>
      <c r="GK71" s="452">
        <v>103.75</v>
      </c>
      <c r="GL71" s="452">
        <v>30.94</v>
      </c>
      <c r="GM71" s="452">
        <v>86.22</v>
      </c>
      <c r="GN71" s="452">
        <v>11.4</v>
      </c>
      <c r="GO71" s="452">
        <v>0</v>
      </c>
      <c r="GP71" s="452">
        <v>0</v>
      </c>
      <c r="GQ71" s="452">
        <v>14.85</v>
      </c>
      <c r="GR71" s="452">
        <v>130.19</v>
      </c>
      <c r="GS71" s="452">
        <v>56.49</v>
      </c>
      <c r="GT71" s="452">
        <v>153.21</v>
      </c>
      <c r="GU71" s="452">
        <v>121.5</v>
      </c>
      <c r="GV71" s="452">
        <v>62.45</v>
      </c>
      <c r="GW71" s="452">
        <v>103.75</v>
      </c>
      <c r="GX71" s="452">
        <v>30.94</v>
      </c>
      <c r="GY71" s="452">
        <v>86.22</v>
      </c>
      <c r="GZ71" s="452">
        <v>11.4</v>
      </c>
      <c r="HA71" s="452">
        <v>0</v>
      </c>
      <c r="HB71" s="452">
        <v>0</v>
      </c>
      <c r="HC71" s="452">
        <v>14.85</v>
      </c>
      <c r="HD71" s="452">
        <v>130.19</v>
      </c>
      <c r="HE71" s="452">
        <v>52.33</v>
      </c>
      <c r="HF71" s="452">
        <v>50.71</v>
      </c>
      <c r="HG71" s="452">
        <v>54.39</v>
      </c>
      <c r="HH71" s="452">
        <v>49.13</v>
      </c>
      <c r="HI71" s="452">
        <v>47.9</v>
      </c>
      <c r="HJ71" s="452">
        <v>52.37</v>
      </c>
      <c r="HK71" s="452">
        <v>113.46</v>
      </c>
      <c r="HL71" s="452">
        <v>323.11</v>
      </c>
      <c r="HM71" s="452">
        <v>316.57</v>
      </c>
      <c r="HN71" s="452">
        <v>503.3</v>
      </c>
      <c r="HO71" s="452">
        <v>348.35</v>
      </c>
      <c r="HP71" s="452">
        <v>209.28</v>
      </c>
      <c r="HQ71" s="452">
        <v>52.33</v>
      </c>
      <c r="HR71" s="452">
        <v>50.71</v>
      </c>
      <c r="HS71" s="452">
        <v>54.39</v>
      </c>
      <c r="HT71" s="452">
        <v>49.13</v>
      </c>
      <c r="HU71" s="452">
        <v>47.9</v>
      </c>
      <c r="HV71" s="452">
        <v>52.37</v>
      </c>
      <c r="HW71" s="452">
        <v>113.46</v>
      </c>
      <c r="HX71" s="452">
        <v>323.11</v>
      </c>
      <c r="HY71" s="452">
        <v>316.57</v>
      </c>
      <c r="HZ71" s="452">
        <v>503.3</v>
      </c>
      <c r="IA71" s="452">
        <v>348.35</v>
      </c>
      <c r="IB71" s="452">
        <v>209.28</v>
      </c>
      <c r="IC71" s="452">
        <v>52.33</v>
      </c>
      <c r="ID71" s="452">
        <v>50.71</v>
      </c>
      <c r="IE71" s="452">
        <v>54.39</v>
      </c>
      <c r="IF71" s="452">
        <v>49.13</v>
      </c>
      <c r="IG71" s="452">
        <v>47.9</v>
      </c>
      <c r="IH71" s="452">
        <v>52.37</v>
      </c>
      <c r="II71" s="452">
        <v>113.46</v>
      </c>
      <c r="IJ71" s="452">
        <v>323.11</v>
      </c>
      <c r="IK71" s="452">
        <v>316.57</v>
      </c>
      <c r="IL71" s="452">
        <v>503.3</v>
      </c>
      <c r="IM71" s="452">
        <v>348.35</v>
      </c>
      <c r="IN71" s="452">
        <v>209.28</v>
      </c>
      <c r="IO71" s="452">
        <v>52.33</v>
      </c>
      <c r="IP71" s="452">
        <v>50.71</v>
      </c>
      <c r="IQ71" s="452">
        <v>54.39</v>
      </c>
      <c r="IR71" s="452">
        <v>49.13</v>
      </c>
      <c r="IS71" s="452">
        <v>47.9</v>
      </c>
      <c r="IT71" s="452">
        <v>52.37</v>
      </c>
      <c r="IU71" s="452">
        <v>113.46</v>
      </c>
      <c r="IV71" s="452">
        <v>323.11</v>
      </c>
      <c r="IW71" s="452">
        <v>316.57</v>
      </c>
      <c r="IX71" s="452">
        <v>503.3</v>
      </c>
      <c r="IY71" s="452">
        <v>348.35</v>
      </c>
      <c r="IZ71" s="452">
        <v>209.28</v>
      </c>
      <c r="JA71" s="452">
        <v>52.33</v>
      </c>
      <c r="JB71" s="452">
        <v>50.71</v>
      </c>
      <c r="JC71" s="452">
        <v>54.39</v>
      </c>
      <c r="JD71" s="452">
        <v>49.13</v>
      </c>
      <c r="JE71" s="452">
        <v>47.9</v>
      </c>
      <c r="JF71" s="452">
        <v>52.37</v>
      </c>
      <c r="JG71" s="452">
        <v>113.46</v>
      </c>
      <c r="JH71" s="452">
        <v>323.11</v>
      </c>
      <c r="JI71" s="452">
        <v>316.57</v>
      </c>
      <c r="JJ71" s="452">
        <v>503.3</v>
      </c>
      <c r="JK71" s="452">
        <v>348.35</v>
      </c>
      <c r="JL71" s="452">
        <v>209.28</v>
      </c>
      <c r="JM71" s="452">
        <v>52.33</v>
      </c>
      <c r="JN71" s="452">
        <v>50.71</v>
      </c>
      <c r="JO71" s="452">
        <v>54.39</v>
      </c>
      <c r="JP71" s="452">
        <v>49.13</v>
      </c>
      <c r="JQ71" s="452">
        <v>47.9</v>
      </c>
      <c r="JR71" s="452">
        <v>52.37</v>
      </c>
      <c r="JS71" s="452">
        <v>113.46</v>
      </c>
      <c r="JT71" s="452">
        <v>323.11</v>
      </c>
      <c r="JU71" s="452">
        <v>316.57</v>
      </c>
      <c r="JV71" s="452">
        <v>503.3</v>
      </c>
      <c r="JW71" s="452">
        <v>348.35</v>
      </c>
      <c r="JX71" s="452">
        <v>209.28</v>
      </c>
      <c r="JY71" s="452">
        <v>52.33</v>
      </c>
      <c r="JZ71" s="452">
        <v>50.71</v>
      </c>
      <c r="KA71" s="452">
        <v>54.39</v>
      </c>
      <c r="KB71" s="452">
        <v>49.13</v>
      </c>
      <c r="KC71" s="452">
        <v>47.9</v>
      </c>
      <c r="KD71" s="452">
        <v>52.37</v>
      </c>
      <c r="KE71" s="452">
        <v>113.46</v>
      </c>
      <c r="KF71" s="452">
        <v>323.11</v>
      </c>
      <c r="KG71" s="452">
        <v>316.57</v>
      </c>
      <c r="KH71" s="452">
        <v>503.3</v>
      </c>
      <c r="KI71" s="452">
        <v>348.35</v>
      </c>
      <c r="KJ71" s="452">
        <v>209.28</v>
      </c>
      <c r="KK71" s="452">
        <v>52.33</v>
      </c>
      <c r="KL71" s="452">
        <v>50.71</v>
      </c>
      <c r="KM71" s="452">
        <v>54.39</v>
      </c>
      <c r="KN71" s="452">
        <v>49.13</v>
      </c>
      <c r="KO71" s="452">
        <v>47.9</v>
      </c>
      <c r="KP71" s="452">
        <v>52.37</v>
      </c>
      <c r="KQ71" s="452">
        <v>113.46</v>
      </c>
      <c r="KR71" s="452">
        <v>323.11</v>
      </c>
      <c r="KS71" s="452">
        <v>316.57</v>
      </c>
      <c r="KT71" s="452">
        <v>503.3</v>
      </c>
      <c r="KU71" s="452">
        <v>348.35</v>
      </c>
      <c r="KV71" s="452">
        <v>209.28</v>
      </c>
      <c r="KW71" s="452">
        <v>52.33</v>
      </c>
      <c r="KX71" s="452">
        <v>50.71</v>
      </c>
      <c r="KY71" s="452">
        <v>54.39</v>
      </c>
      <c r="KZ71" s="452">
        <v>49.13</v>
      </c>
      <c r="LA71" s="452">
        <v>47.9</v>
      </c>
      <c r="LB71" s="452">
        <v>52.37</v>
      </c>
      <c r="LC71" s="452">
        <v>113.46</v>
      </c>
      <c r="LD71" s="452">
        <v>323.11</v>
      </c>
      <c r="LE71" s="452">
        <v>316.57</v>
      </c>
      <c r="LF71" s="452">
        <v>503.3</v>
      </c>
      <c r="LG71" s="452">
        <v>348.35</v>
      </c>
      <c r="LH71" s="452">
        <v>209.28</v>
      </c>
      <c r="LI71" s="452">
        <v>52.33</v>
      </c>
      <c r="LJ71" s="452">
        <v>50.71</v>
      </c>
      <c r="LK71" s="452">
        <v>54.39</v>
      </c>
      <c r="LL71" s="452">
        <v>49.13</v>
      </c>
      <c r="LM71" s="452">
        <v>47.9</v>
      </c>
      <c r="LN71" s="452">
        <v>52.37</v>
      </c>
      <c r="LO71" s="452">
        <v>113.46</v>
      </c>
      <c r="LP71" s="452">
        <v>323.11</v>
      </c>
      <c r="LQ71" s="452">
        <v>316.57</v>
      </c>
      <c r="LR71" s="452">
        <v>503.3</v>
      </c>
      <c r="LS71" s="452">
        <v>348.35</v>
      </c>
      <c r="LT71" s="452">
        <v>209.28</v>
      </c>
      <c r="LU71" s="452">
        <v>52.33</v>
      </c>
      <c r="LV71" s="452">
        <v>50.71</v>
      </c>
      <c r="LW71" s="452">
        <v>54.39</v>
      </c>
      <c r="LX71" s="452">
        <v>49.13</v>
      </c>
      <c r="LY71" s="452">
        <v>47.9</v>
      </c>
      <c r="LZ71" s="452">
        <v>52.37</v>
      </c>
      <c r="MA71" s="452">
        <v>113.46</v>
      </c>
      <c r="MB71" s="452">
        <v>323.11</v>
      </c>
      <c r="MC71" s="452">
        <v>316.57</v>
      </c>
      <c r="MD71" s="452">
        <v>503.3</v>
      </c>
      <c r="ME71" s="452">
        <v>348.35</v>
      </c>
      <c r="MF71" s="452">
        <v>209.28</v>
      </c>
      <c r="MG71" s="452">
        <v>52.33</v>
      </c>
      <c r="MH71" s="452">
        <v>50.71</v>
      </c>
      <c r="MI71" s="452">
        <v>54.39</v>
      </c>
      <c r="MJ71" s="452">
        <v>49.13</v>
      </c>
      <c r="MK71" s="452">
        <v>47.9</v>
      </c>
      <c r="ML71" s="452">
        <v>52.37</v>
      </c>
      <c r="MM71" s="452">
        <v>113.46</v>
      </c>
      <c r="MN71" s="452">
        <v>323.11</v>
      </c>
      <c r="MO71" s="452">
        <v>316.57</v>
      </c>
      <c r="MP71" s="452">
        <v>503.3</v>
      </c>
      <c r="MQ71" s="452">
        <v>348.35</v>
      </c>
      <c r="MR71" s="452">
        <v>209.28</v>
      </c>
      <c r="MS71" s="452">
        <v>52.33</v>
      </c>
      <c r="MT71" s="452">
        <v>50.71</v>
      </c>
      <c r="MU71" s="452">
        <v>54.39</v>
      </c>
      <c r="MV71" s="452">
        <v>49.13</v>
      </c>
      <c r="MW71" s="452">
        <v>47.9</v>
      </c>
      <c r="MX71" s="452">
        <v>52.37</v>
      </c>
      <c r="MY71" s="452">
        <v>113.46</v>
      </c>
      <c r="MZ71" s="452">
        <v>323.11</v>
      </c>
      <c r="NA71" s="452">
        <v>316.57</v>
      </c>
      <c r="NB71" s="452">
        <v>503.3</v>
      </c>
      <c r="NC71" s="452">
        <v>348.35</v>
      </c>
      <c r="ND71" s="452">
        <v>209.28</v>
      </c>
      <c r="NE71" s="452">
        <v>52.33</v>
      </c>
      <c r="NF71" s="452">
        <v>50.71</v>
      </c>
      <c r="NG71" s="452">
        <v>54.39</v>
      </c>
      <c r="NH71" s="452">
        <v>49.13</v>
      </c>
      <c r="NI71" s="452">
        <v>47.9</v>
      </c>
      <c r="NJ71" s="452">
        <v>52.37</v>
      </c>
      <c r="NK71" s="452">
        <v>113.46</v>
      </c>
      <c r="NL71" s="452">
        <v>323.11</v>
      </c>
      <c r="NM71" s="452">
        <v>316.57</v>
      </c>
      <c r="NN71" s="452">
        <v>503.3</v>
      </c>
      <c r="NO71" s="452">
        <v>348.35</v>
      </c>
      <c r="NP71" s="452">
        <v>209.28</v>
      </c>
      <c r="NQ71" s="452">
        <v>52.33</v>
      </c>
      <c r="NR71" s="452">
        <v>50.71</v>
      </c>
      <c r="NS71" s="452">
        <v>54.39</v>
      </c>
      <c r="NT71" s="452">
        <v>49.13</v>
      </c>
      <c r="NU71" s="452">
        <v>47.9</v>
      </c>
      <c r="NV71" s="452">
        <v>52.37</v>
      </c>
      <c r="NW71" s="452">
        <v>113.46</v>
      </c>
      <c r="NX71" s="452">
        <v>323.11</v>
      </c>
      <c r="NY71" s="452">
        <v>316.57</v>
      </c>
      <c r="NZ71" s="452">
        <v>503.3</v>
      </c>
      <c r="OA71" s="452">
        <v>348.35</v>
      </c>
      <c r="OB71" s="452">
        <v>209.28</v>
      </c>
    </row>
    <row r="72" spans="1:392" x14ac:dyDescent="0.25">
      <c r="A72" s="436">
        <v>190</v>
      </c>
      <c r="B72" s="436" t="s">
        <v>713</v>
      </c>
      <c r="C72" s="437">
        <v>3</v>
      </c>
      <c r="D72" s="438">
        <v>0</v>
      </c>
      <c r="E72" s="439"/>
      <c r="F72" s="438"/>
      <c r="G72" s="438"/>
      <c r="H72" s="438"/>
      <c r="I72" s="437">
        <v>237.4</v>
      </c>
      <c r="J72" s="440"/>
      <c r="K72" s="438"/>
      <c r="L72" s="438"/>
      <c r="M72" s="436"/>
      <c r="N72" s="441" t="s">
        <v>391</v>
      </c>
      <c r="O72" s="438"/>
      <c r="AE72" s="449">
        <f t="shared" si="5"/>
        <v>49.23</v>
      </c>
      <c r="AF72" s="450">
        <f t="shared" si="6"/>
        <v>150.79041666666689</v>
      </c>
      <c r="AG72" s="452">
        <v>169.5</v>
      </c>
      <c r="AH72" s="452">
        <v>183.36</v>
      </c>
      <c r="AI72" s="452">
        <v>193.94</v>
      </c>
      <c r="AJ72" s="452">
        <v>90.39</v>
      </c>
      <c r="AK72" s="452">
        <v>128.77000000000001</v>
      </c>
      <c r="AL72" s="452">
        <v>96.51</v>
      </c>
      <c r="AM72" s="452">
        <v>173.83</v>
      </c>
      <c r="AN72" s="452">
        <v>156.37</v>
      </c>
      <c r="AO72" s="452">
        <v>86.72</v>
      </c>
      <c r="AP72" s="452">
        <v>85.89</v>
      </c>
      <c r="AQ72" s="452">
        <v>150.93</v>
      </c>
      <c r="AR72" s="452">
        <v>191.58</v>
      </c>
      <c r="AS72" s="452">
        <v>169.5</v>
      </c>
      <c r="AT72" s="452">
        <v>183.36</v>
      </c>
      <c r="AU72" s="452">
        <v>193.94</v>
      </c>
      <c r="AV72" s="452">
        <v>90.39</v>
      </c>
      <c r="AW72" s="452">
        <v>128.77000000000001</v>
      </c>
      <c r="AX72" s="452">
        <v>96.51</v>
      </c>
      <c r="AY72" s="452">
        <v>173.83</v>
      </c>
      <c r="AZ72" s="452">
        <v>156.37</v>
      </c>
      <c r="BA72" s="452">
        <v>86.72</v>
      </c>
      <c r="BB72" s="452">
        <v>85.89</v>
      </c>
      <c r="BC72" s="452">
        <v>150.93</v>
      </c>
      <c r="BD72" s="452">
        <v>191.58</v>
      </c>
      <c r="BE72" s="452">
        <v>169.5</v>
      </c>
      <c r="BF72" s="452">
        <v>183.36</v>
      </c>
      <c r="BG72" s="452">
        <v>193.94</v>
      </c>
      <c r="BH72" s="452">
        <v>90.39</v>
      </c>
      <c r="BI72" s="452">
        <v>128.77000000000001</v>
      </c>
      <c r="BJ72" s="452">
        <v>96.51</v>
      </c>
      <c r="BK72" s="452">
        <v>173.83</v>
      </c>
      <c r="BL72" s="452">
        <v>156.37</v>
      </c>
      <c r="BM72" s="452">
        <v>86.72</v>
      </c>
      <c r="BN72" s="452">
        <v>85.89</v>
      </c>
      <c r="BO72" s="452">
        <v>150.93</v>
      </c>
      <c r="BP72" s="452">
        <v>191.58</v>
      </c>
      <c r="BQ72" s="452">
        <v>169.5</v>
      </c>
      <c r="BR72" s="452">
        <v>183.36</v>
      </c>
      <c r="BS72" s="452">
        <v>193.94</v>
      </c>
      <c r="BT72" s="452">
        <v>90.39</v>
      </c>
      <c r="BU72" s="452">
        <v>128.77000000000001</v>
      </c>
      <c r="BV72" s="452">
        <v>96.51</v>
      </c>
      <c r="BW72" s="452">
        <v>173.83</v>
      </c>
      <c r="BX72" s="452">
        <v>156.37</v>
      </c>
      <c r="BY72" s="452">
        <v>86.72</v>
      </c>
      <c r="BZ72" s="452">
        <v>85.89</v>
      </c>
      <c r="CA72" s="452">
        <v>150.93</v>
      </c>
      <c r="CB72" s="452">
        <v>191.58</v>
      </c>
      <c r="CC72" s="452">
        <v>169.5</v>
      </c>
      <c r="CD72" s="452">
        <v>183.36</v>
      </c>
      <c r="CE72" s="452">
        <v>193.94</v>
      </c>
      <c r="CF72" s="452">
        <v>90.39</v>
      </c>
      <c r="CG72" s="452">
        <v>128.77000000000001</v>
      </c>
      <c r="CH72" s="452">
        <v>96.51</v>
      </c>
      <c r="CI72" s="452">
        <v>173.83</v>
      </c>
      <c r="CJ72" s="452">
        <v>156.37</v>
      </c>
      <c r="CK72" s="452">
        <v>86.72</v>
      </c>
      <c r="CL72" s="452">
        <v>85.89</v>
      </c>
      <c r="CM72" s="452">
        <v>150.93</v>
      </c>
      <c r="CN72" s="452">
        <v>191.58</v>
      </c>
      <c r="CO72" s="452">
        <v>169.5</v>
      </c>
      <c r="CP72" s="452">
        <v>183.36</v>
      </c>
      <c r="CQ72" s="452">
        <v>193.94</v>
      </c>
      <c r="CR72" s="452">
        <v>90.39</v>
      </c>
      <c r="CS72" s="452">
        <v>128.77000000000001</v>
      </c>
      <c r="CT72" s="452">
        <v>96.51</v>
      </c>
      <c r="CU72" s="452">
        <v>173.83</v>
      </c>
      <c r="CV72" s="452">
        <v>156.37</v>
      </c>
      <c r="CW72" s="452">
        <v>86.72</v>
      </c>
      <c r="CX72" s="452">
        <v>85.89</v>
      </c>
      <c r="CY72" s="452">
        <v>150.93</v>
      </c>
      <c r="CZ72" s="452">
        <v>191.58</v>
      </c>
      <c r="DA72" s="452">
        <v>169.5</v>
      </c>
      <c r="DB72" s="452">
        <v>183.36</v>
      </c>
      <c r="DC72" s="452">
        <v>193.94</v>
      </c>
      <c r="DD72" s="452">
        <v>90.39</v>
      </c>
      <c r="DE72" s="452">
        <v>128.77000000000001</v>
      </c>
      <c r="DF72" s="452">
        <v>96.51</v>
      </c>
      <c r="DG72" s="452">
        <v>173.83</v>
      </c>
      <c r="DH72" s="452">
        <v>156.37</v>
      </c>
      <c r="DI72" s="452">
        <v>86.72</v>
      </c>
      <c r="DJ72" s="452">
        <v>85.89</v>
      </c>
      <c r="DK72" s="452">
        <v>150.93</v>
      </c>
      <c r="DL72" s="452">
        <v>191.58</v>
      </c>
      <c r="DM72" s="452">
        <v>169.5</v>
      </c>
      <c r="DN72" s="452">
        <v>183.36</v>
      </c>
      <c r="DO72" s="452">
        <v>193.94</v>
      </c>
      <c r="DP72" s="452">
        <v>90.39</v>
      </c>
      <c r="DQ72" s="452">
        <v>128.77000000000001</v>
      </c>
      <c r="DR72" s="452">
        <v>96.51</v>
      </c>
      <c r="DS72" s="452">
        <v>173.83</v>
      </c>
      <c r="DT72" s="452">
        <v>156.37</v>
      </c>
      <c r="DU72" s="452">
        <v>86.72</v>
      </c>
      <c r="DV72" s="452">
        <v>85.89</v>
      </c>
      <c r="DW72" s="452">
        <v>150.93</v>
      </c>
      <c r="DX72" s="452">
        <v>191.58</v>
      </c>
      <c r="DY72" s="452">
        <v>169.5</v>
      </c>
      <c r="DZ72" s="452">
        <v>183.36</v>
      </c>
      <c r="EA72" s="452">
        <v>193.94</v>
      </c>
      <c r="EB72" s="452">
        <v>90.39</v>
      </c>
      <c r="EC72" s="452">
        <v>128.77000000000001</v>
      </c>
      <c r="ED72" s="452">
        <v>96.51</v>
      </c>
      <c r="EE72" s="452">
        <v>173.83</v>
      </c>
      <c r="EF72" s="452">
        <v>156.37</v>
      </c>
      <c r="EG72" s="452">
        <v>86.72</v>
      </c>
      <c r="EH72" s="452">
        <v>85.89</v>
      </c>
      <c r="EI72" s="452">
        <v>150.93</v>
      </c>
      <c r="EJ72" s="452">
        <v>191.58</v>
      </c>
      <c r="EK72" s="452">
        <v>169.5</v>
      </c>
      <c r="EL72" s="452">
        <v>183.36</v>
      </c>
      <c r="EM72" s="452">
        <v>193.94</v>
      </c>
      <c r="EN72" s="452">
        <v>90.39</v>
      </c>
      <c r="EO72" s="452">
        <v>128.77000000000001</v>
      </c>
      <c r="EP72" s="452">
        <v>96.51</v>
      </c>
      <c r="EQ72" s="452">
        <v>173.83</v>
      </c>
      <c r="ER72" s="452">
        <v>156.37</v>
      </c>
      <c r="ES72" s="452">
        <v>86.72</v>
      </c>
      <c r="ET72" s="452">
        <v>85.89</v>
      </c>
      <c r="EU72" s="452">
        <v>150.93</v>
      </c>
      <c r="EV72" s="452">
        <v>191.58</v>
      </c>
      <c r="EW72" s="452">
        <v>169.5</v>
      </c>
      <c r="EX72" s="452">
        <v>183.36</v>
      </c>
      <c r="EY72" s="452">
        <v>193.94</v>
      </c>
      <c r="EZ72" s="452">
        <v>90.39</v>
      </c>
      <c r="FA72" s="452">
        <v>128.77000000000001</v>
      </c>
      <c r="FB72" s="452">
        <v>96.51</v>
      </c>
      <c r="FC72" s="452">
        <v>173.83</v>
      </c>
      <c r="FD72" s="452">
        <v>156.37</v>
      </c>
      <c r="FE72" s="452">
        <v>86.72</v>
      </c>
      <c r="FF72" s="452">
        <v>85.89</v>
      </c>
      <c r="FG72" s="452">
        <v>150.93</v>
      </c>
      <c r="FH72" s="452">
        <v>191.58</v>
      </c>
      <c r="FI72" s="452">
        <v>169.5</v>
      </c>
      <c r="FJ72" s="452">
        <v>183.36</v>
      </c>
      <c r="FK72" s="452">
        <v>193.94</v>
      </c>
      <c r="FL72" s="452">
        <v>90.39</v>
      </c>
      <c r="FM72" s="452">
        <v>128.77000000000001</v>
      </c>
      <c r="FN72" s="452">
        <v>96.51</v>
      </c>
      <c r="FO72" s="452">
        <v>173.83</v>
      </c>
      <c r="FP72" s="452">
        <v>156.37</v>
      </c>
      <c r="FQ72" s="452">
        <v>86.72</v>
      </c>
      <c r="FR72" s="452">
        <v>85.89</v>
      </c>
      <c r="FS72" s="452">
        <v>150.93</v>
      </c>
      <c r="FT72" s="452">
        <v>191.58</v>
      </c>
      <c r="FU72" s="452">
        <v>169.5</v>
      </c>
      <c r="FV72" s="452">
        <v>183.36</v>
      </c>
      <c r="FW72" s="452">
        <v>193.94</v>
      </c>
      <c r="FX72" s="452">
        <v>90.39</v>
      </c>
      <c r="FY72" s="452">
        <v>128.77000000000001</v>
      </c>
      <c r="FZ72" s="452">
        <v>96.51</v>
      </c>
      <c r="GA72" s="452">
        <v>173.83</v>
      </c>
      <c r="GB72" s="452">
        <v>156.37</v>
      </c>
      <c r="GC72" s="452">
        <v>86.72</v>
      </c>
      <c r="GD72" s="452">
        <v>85.89</v>
      </c>
      <c r="GE72" s="452">
        <v>150.93</v>
      </c>
      <c r="GF72" s="452">
        <v>191.58</v>
      </c>
      <c r="GG72" s="452">
        <v>169.5</v>
      </c>
      <c r="GH72" s="452">
        <v>183.36</v>
      </c>
      <c r="GI72" s="452">
        <v>193.94</v>
      </c>
      <c r="GJ72" s="452">
        <v>90.39</v>
      </c>
      <c r="GK72" s="452">
        <v>128.77000000000001</v>
      </c>
      <c r="GL72" s="452">
        <v>96.51</v>
      </c>
      <c r="GM72" s="452">
        <v>173.83</v>
      </c>
      <c r="GN72" s="452">
        <v>156.37</v>
      </c>
      <c r="GO72" s="452">
        <v>86.72</v>
      </c>
      <c r="GP72" s="452">
        <v>85.89</v>
      </c>
      <c r="GQ72" s="452">
        <v>150.93</v>
      </c>
      <c r="GR72" s="452">
        <v>191.58</v>
      </c>
      <c r="GS72" s="452">
        <v>169.5</v>
      </c>
      <c r="GT72" s="452">
        <v>183.36</v>
      </c>
      <c r="GU72" s="452">
        <v>193.94</v>
      </c>
      <c r="GV72" s="452">
        <v>90.39</v>
      </c>
      <c r="GW72" s="452">
        <v>128.77000000000001</v>
      </c>
      <c r="GX72" s="452">
        <v>96.51</v>
      </c>
      <c r="GY72" s="452">
        <v>173.83</v>
      </c>
      <c r="GZ72" s="452">
        <v>156.37</v>
      </c>
      <c r="HA72" s="452">
        <v>86.72</v>
      </c>
      <c r="HB72" s="452">
        <v>85.89</v>
      </c>
      <c r="HC72" s="452">
        <v>150.93</v>
      </c>
      <c r="HD72" s="452">
        <v>191.58</v>
      </c>
      <c r="HE72" s="452">
        <v>62.87</v>
      </c>
      <c r="HF72" s="452">
        <v>59.86</v>
      </c>
      <c r="HG72" s="452">
        <v>69.709999999999994</v>
      </c>
      <c r="HH72" s="452">
        <v>52.83</v>
      </c>
      <c r="HI72" s="452">
        <v>49.23</v>
      </c>
      <c r="HJ72" s="452">
        <v>57.15</v>
      </c>
      <c r="HK72" s="452">
        <v>107.31</v>
      </c>
      <c r="HL72" s="452">
        <v>291.94</v>
      </c>
      <c r="HM72" s="452">
        <v>290.69</v>
      </c>
      <c r="HN72" s="452">
        <v>334.96</v>
      </c>
      <c r="HO72" s="452">
        <v>334.96</v>
      </c>
      <c r="HP72" s="452">
        <v>199.67</v>
      </c>
      <c r="HQ72" s="452">
        <v>62.87</v>
      </c>
      <c r="HR72" s="452">
        <v>59.86</v>
      </c>
      <c r="HS72" s="452">
        <v>69.709999999999994</v>
      </c>
      <c r="HT72" s="452">
        <v>52.83</v>
      </c>
      <c r="HU72" s="452">
        <v>49.23</v>
      </c>
      <c r="HV72" s="452">
        <v>57.15</v>
      </c>
      <c r="HW72" s="452">
        <v>107.31</v>
      </c>
      <c r="HX72" s="452">
        <v>291.94</v>
      </c>
      <c r="HY72" s="452">
        <v>290.69</v>
      </c>
      <c r="HZ72" s="452">
        <v>334.96</v>
      </c>
      <c r="IA72" s="452">
        <v>334.96</v>
      </c>
      <c r="IB72" s="452">
        <v>199.67</v>
      </c>
      <c r="IC72" s="452">
        <v>62.87</v>
      </c>
      <c r="ID72" s="452">
        <v>59.86</v>
      </c>
      <c r="IE72" s="452">
        <v>69.709999999999994</v>
      </c>
      <c r="IF72" s="452">
        <v>52.83</v>
      </c>
      <c r="IG72" s="452">
        <v>49.23</v>
      </c>
      <c r="IH72" s="452">
        <v>57.15</v>
      </c>
      <c r="II72" s="452">
        <v>107.31</v>
      </c>
      <c r="IJ72" s="452">
        <v>291.94</v>
      </c>
      <c r="IK72" s="452">
        <v>290.69</v>
      </c>
      <c r="IL72" s="452">
        <v>334.96</v>
      </c>
      <c r="IM72" s="452">
        <v>334.96</v>
      </c>
      <c r="IN72" s="452">
        <v>199.67</v>
      </c>
      <c r="IO72" s="452">
        <v>62.87</v>
      </c>
      <c r="IP72" s="452">
        <v>59.86</v>
      </c>
      <c r="IQ72" s="452">
        <v>69.709999999999994</v>
      </c>
      <c r="IR72" s="452">
        <v>52.83</v>
      </c>
      <c r="IS72" s="452">
        <v>49.23</v>
      </c>
      <c r="IT72" s="452">
        <v>57.15</v>
      </c>
      <c r="IU72" s="452">
        <v>107.31</v>
      </c>
      <c r="IV72" s="452">
        <v>291.94</v>
      </c>
      <c r="IW72" s="452">
        <v>290.69</v>
      </c>
      <c r="IX72" s="452">
        <v>334.96</v>
      </c>
      <c r="IY72" s="452">
        <v>334.96</v>
      </c>
      <c r="IZ72" s="452">
        <v>199.67</v>
      </c>
      <c r="JA72" s="452">
        <v>62.87</v>
      </c>
      <c r="JB72" s="452">
        <v>59.86</v>
      </c>
      <c r="JC72" s="452">
        <v>69.709999999999994</v>
      </c>
      <c r="JD72" s="452">
        <v>52.83</v>
      </c>
      <c r="JE72" s="452">
        <v>49.23</v>
      </c>
      <c r="JF72" s="452">
        <v>57.15</v>
      </c>
      <c r="JG72" s="452">
        <v>107.31</v>
      </c>
      <c r="JH72" s="452">
        <v>291.94</v>
      </c>
      <c r="JI72" s="452">
        <v>290.69</v>
      </c>
      <c r="JJ72" s="452">
        <v>334.96</v>
      </c>
      <c r="JK72" s="452">
        <v>334.96</v>
      </c>
      <c r="JL72" s="452">
        <v>199.67</v>
      </c>
      <c r="JM72" s="452">
        <v>62.87</v>
      </c>
      <c r="JN72" s="452">
        <v>59.86</v>
      </c>
      <c r="JO72" s="452">
        <v>69.709999999999994</v>
      </c>
      <c r="JP72" s="452">
        <v>52.83</v>
      </c>
      <c r="JQ72" s="452">
        <v>49.23</v>
      </c>
      <c r="JR72" s="452">
        <v>57.15</v>
      </c>
      <c r="JS72" s="452">
        <v>107.31</v>
      </c>
      <c r="JT72" s="452">
        <v>291.94</v>
      </c>
      <c r="JU72" s="452">
        <v>290.69</v>
      </c>
      <c r="JV72" s="452">
        <v>334.96</v>
      </c>
      <c r="JW72" s="452">
        <v>334.96</v>
      </c>
      <c r="JX72" s="452">
        <v>199.67</v>
      </c>
      <c r="JY72" s="452">
        <v>62.87</v>
      </c>
      <c r="JZ72" s="452">
        <v>59.86</v>
      </c>
      <c r="KA72" s="452">
        <v>69.709999999999994</v>
      </c>
      <c r="KB72" s="452">
        <v>52.83</v>
      </c>
      <c r="KC72" s="452">
        <v>49.23</v>
      </c>
      <c r="KD72" s="452">
        <v>57.15</v>
      </c>
      <c r="KE72" s="452">
        <v>107.31</v>
      </c>
      <c r="KF72" s="452">
        <v>291.94</v>
      </c>
      <c r="KG72" s="452">
        <v>290.69</v>
      </c>
      <c r="KH72" s="452">
        <v>334.96</v>
      </c>
      <c r="KI72" s="452">
        <v>334.96</v>
      </c>
      <c r="KJ72" s="452">
        <v>199.67</v>
      </c>
      <c r="KK72" s="452">
        <v>62.87</v>
      </c>
      <c r="KL72" s="452">
        <v>59.86</v>
      </c>
      <c r="KM72" s="452">
        <v>69.709999999999994</v>
      </c>
      <c r="KN72" s="452">
        <v>52.83</v>
      </c>
      <c r="KO72" s="452">
        <v>49.23</v>
      </c>
      <c r="KP72" s="452">
        <v>57.15</v>
      </c>
      <c r="KQ72" s="452">
        <v>107.31</v>
      </c>
      <c r="KR72" s="452">
        <v>291.94</v>
      </c>
      <c r="KS72" s="452">
        <v>290.69</v>
      </c>
      <c r="KT72" s="452">
        <v>334.96</v>
      </c>
      <c r="KU72" s="452">
        <v>334.96</v>
      </c>
      <c r="KV72" s="452">
        <v>199.67</v>
      </c>
      <c r="KW72" s="452">
        <v>62.87</v>
      </c>
      <c r="KX72" s="452">
        <v>59.86</v>
      </c>
      <c r="KY72" s="452">
        <v>69.709999999999994</v>
      </c>
      <c r="KZ72" s="452">
        <v>52.83</v>
      </c>
      <c r="LA72" s="452">
        <v>49.23</v>
      </c>
      <c r="LB72" s="452">
        <v>57.15</v>
      </c>
      <c r="LC72" s="452">
        <v>107.31</v>
      </c>
      <c r="LD72" s="452">
        <v>291.94</v>
      </c>
      <c r="LE72" s="452">
        <v>290.69</v>
      </c>
      <c r="LF72" s="452">
        <v>334.96</v>
      </c>
      <c r="LG72" s="452">
        <v>334.96</v>
      </c>
      <c r="LH72" s="452">
        <v>199.67</v>
      </c>
      <c r="LI72" s="452">
        <v>62.87</v>
      </c>
      <c r="LJ72" s="452">
        <v>59.86</v>
      </c>
      <c r="LK72" s="452">
        <v>69.709999999999994</v>
      </c>
      <c r="LL72" s="452">
        <v>52.83</v>
      </c>
      <c r="LM72" s="452">
        <v>49.23</v>
      </c>
      <c r="LN72" s="452">
        <v>57.15</v>
      </c>
      <c r="LO72" s="452">
        <v>107.31</v>
      </c>
      <c r="LP72" s="452">
        <v>291.94</v>
      </c>
      <c r="LQ72" s="452">
        <v>290.69</v>
      </c>
      <c r="LR72" s="452">
        <v>334.96</v>
      </c>
      <c r="LS72" s="452">
        <v>334.96</v>
      </c>
      <c r="LT72" s="452">
        <v>199.67</v>
      </c>
      <c r="LU72" s="452">
        <v>62.87</v>
      </c>
      <c r="LV72" s="452">
        <v>59.86</v>
      </c>
      <c r="LW72" s="452">
        <v>69.709999999999994</v>
      </c>
      <c r="LX72" s="452">
        <v>52.83</v>
      </c>
      <c r="LY72" s="452">
        <v>49.23</v>
      </c>
      <c r="LZ72" s="452">
        <v>57.15</v>
      </c>
      <c r="MA72" s="452">
        <v>107.31</v>
      </c>
      <c r="MB72" s="452">
        <v>291.94</v>
      </c>
      <c r="MC72" s="452">
        <v>290.69</v>
      </c>
      <c r="MD72" s="452">
        <v>334.96</v>
      </c>
      <c r="ME72" s="452">
        <v>334.96</v>
      </c>
      <c r="MF72" s="452">
        <v>199.67</v>
      </c>
      <c r="MG72" s="452">
        <v>62.87</v>
      </c>
      <c r="MH72" s="452">
        <v>59.86</v>
      </c>
      <c r="MI72" s="452">
        <v>69.709999999999994</v>
      </c>
      <c r="MJ72" s="452">
        <v>52.83</v>
      </c>
      <c r="MK72" s="452">
        <v>49.23</v>
      </c>
      <c r="ML72" s="452">
        <v>57.15</v>
      </c>
      <c r="MM72" s="452">
        <v>107.31</v>
      </c>
      <c r="MN72" s="452">
        <v>291.94</v>
      </c>
      <c r="MO72" s="452">
        <v>290.69</v>
      </c>
      <c r="MP72" s="452">
        <v>334.96</v>
      </c>
      <c r="MQ72" s="452">
        <v>334.96</v>
      </c>
      <c r="MR72" s="452">
        <v>199.67</v>
      </c>
      <c r="MS72" s="452">
        <v>62.87</v>
      </c>
      <c r="MT72" s="452">
        <v>59.86</v>
      </c>
      <c r="MU72" s="452">
        <v>69.709999999999994</v>
      </c>
      <c r="MV72" s="452">
        <v>52.83</v>
      </c>
      <c r="MW72" s="452">
        <v>49.23</v>
      </c>
      <c r="MX72" s="452">
        <v>57.15</v>
      </c>
      <c r="MY72" s="452">
        <v>107.31</v>
      </c>
      <c r="MZ72" s="452">
        <v>291.94</v>
      </c>
      <c r="NA72" s="452">
        <v>290.69</v>
      </c>
      <c r="NB72" s="452">
        <v>334.96</v>
      </c>
      <c r="NC72" s="452">
        <v>334.96</v>
      </c>
      <c r="ND72" s="452">
        <v>199.67</v>
      </c>
      <c r="NE72" s="452">
        <v>62.87</v>
      </c>
      <c r="NF72" s="452">
        <v>59.86</v>
      </c>
      <c r="NG72" s="452">
        <v>69.709999999999994</v>
      </c>
      <c r="NH72" s="452">
        <v>52.83</v>
      </c>
      <c r="NI72" s="452">
        <v>49.23</v>
      </c>
      <c r="NJ72" s="452">
        <v>57.15</v>
      </c>
      <c r="NK72" s="452">
        <v>107.31</v>
      </c>
      <c r="NL72" s="452">
        <v>291.94</v>
      </c>
      <c r="NM72" s="452">
        <v>290.69</v>
      </c>
      <c r="NN72" s="452">
        <v>334.96</v>
      </c>
      <c r="NO72" s="452">
        <v>334.96</v>
      </c>
      <c r="NP72" s="452">
        <v>199.67</v>
      </c>
      <c r="NQ72" s="452">
        <v>62.87</v>
      </c>
      <c r="NR72" s="452">
        <v>59.86</v>
      </c>
      <c r="NS72" s="452">
        <v>69.709999999999994</v>
      </c>
      <c r="NT72" s="452">
        <v>52.83</v>
      </c>
      <c r="NU72" s="452">
        <v>49.23</v>
      </c>
      <c r="NV72" s="452">
        <v>57.15</v>
      </c>
      <c r="NW72" s="452">
        <v>107.31</v>
      </c>
      <c r="NX72" s="452">
        <v>291.94</v>
      </c>
      <c r="NY72" s="452">
        <v>290.69</v>
      </c>
      <c r="NZ72" s="452">
        <v>334.96</v>
      </c>
      <c r="OA72" s="452">
        <v>334.96</v>
      </c>
      <c r="OB72" s="452">
        <v>199.67</v>
      </c>
    </row>
    <row r="73" spans="1:392" x14ac:dyDescent="0.25">
      <c r="A73" s="436">
        <v>192</v>
      </c>
      <c r="B73" s="436" t="s">
        <v>714</v>
      </c>
      <c r="C73" s="437">
        <v>1</v>
      </c>
      <c r="D73" s="438">
        <v>0</v>
      </c>
      <c r="E73" s="439"/>
      <c r="F73" s="438"/>
      <c r="G73" s="438"/>
      <c r="H73" s="438"/>
      <c r="I73" s="437">
        <v>140</v>
      </c>
      <c r="J73" s="440"/>
      <c r="K73" s="438"/>
      <c r="L73" s="438"/>
      <c r="M73" s="436"/>
      <c r="N73" s="441" t="s">
        <v>391</v>
      </c>
      <c r="O73" s="438"/>
      <c r="AE73" s="449">
        <f t="shared" si="5"/>
        <v>37.26</v>
      </c>
      <c r="AF73" s="450">
        <f t="shared" si="6"/>
        <v>4462.0558333333329</v>
      </c>
      <c r="AG73" s="452">
        <v>102.83</v>
      </c>
      <c r="AH73" s="452">
        <v>102.83</v>
      </c>
      <c r="AI73" s="452">
        <v>102.83</v>
      </c>
      <c r="AJ73" s="452">
        <v>80.3</v>
      </c>
      <c r="AK73" s="452">
        <v>73.12</v>
      </c>
      <c r="AL73" s="452">
        <v>55.71</v>
      </c>
      <c r="AM73" s="452">
        <v>47.51</v>
      </c>
      <c r="AN73" s="452">
        <v>39.28</v>
      </c>
      <c r="AO73" s="452">
        <v>37.26</v>
      </c>
      <c r="AP73" s="452">
        <v>50.65</v>
      </c>
      <c r="AQ73" s="452">
        <v>91.69</v>
      </c>
      <c r="AR73" s="452">
        <v>102.83</v>
      </c>
      <c r="AS73" s="452">
        <v>102.83</v>
      </c>
      <c r="AT73" s="452">
        <v>102.83</v>
      </c>
      <c r="AU73" s="452">
        <v>102.83</v>
      </c>
      <c r="AV73" s="452">
        <v>80.3</v>
      </c>
      <c r="AW73" s="452">
        <v>73.12</v>
      </c>
      <c r="AX73" s="452">
        <v>55.71</v>
      </c>
      <c r="AY73" s="452">
        <v>47.51</v>
      </c>
      <c r="AZ73" s="452">
        <v>39.28</v>
      </c>
      <c r="BA73" s="452">
        <v>37.26</v>
      </c>
      <c r="BB73" s="452">
        <v>50.65</v>
      </c>
      <c r="BC73" s="452">
        <v>91.69</v>
      </c>
      <c r="BD73" s="452">
        <v>102.83</v>
      </c>
      <c r="BE73" s="452">
        <v>102.83</v>
      </c>
      <c r="BF73" s="452">
        <v>102.83</v>
      </c>
      <c r="BG73" s="452">
        <v>102.83</v>
      </c>
      <c r="BH73" s="452">
        <v>80.3</v>
      </c>
      <c r="BI73" s="452">
        <v>73.12</v>
      </c>
      <c r="BJ73" s="452">
        <v>55.71</v>
      </c>
      <c r="BK73" s="452">
        <v>47.51</v>
      </c>
      <c r="BL73" s="452">
        <v>39.28</v>
      </c>
      <c r="BM73" s="452">
        <v>37.26</v>
      </c>
      <c r="BN73" s="452">
        <v>50.65</v>
      </c>
      <c r="BO73" s="452">
        <v>91.69</v>
      </c>
      <c r="BP73" s="452">
        <v>102.83</v>
      </c>
      <c r="BQ73" s="452">
        <v>102.83</v>
      </c>
      <c r="BR73" s="452">
        <v>102.83</v>
      </c>
      <c r="BS73" s="452">
        <v>102.83</v>
      </c>
      <c r="BT73" s="452">
        <v>80.3</v>
      </c>
      <c r="BU73" s="452">
        <v>73.12</v>
      </c>
      <c r="BV73" s="452">
        <v>55.71</v>
      </c>
      <c r="BW73" s="452">
        <v>47.51</v>
      </c>
      <c r="BX73" s="452">
        <v>39.28</v>
      </c>
      <c r="BY73" s="452">
        <v>37.26</v>
      </c>
      <c r="BZ73" s="452">
        <v>50.65</v>
      </c>
      <c r="CA73" s="452">
        <v>91.69</v>
      </c>
      <c r="CB73" s="452">
        <v>102.83</v>
      </c>
      <c r="CC73" s="452">
        <v>102.83</v>
      </c>
      <c r="CD73" s="452">
        <v>102.83</v>
      </c>
      <c r="CE73" s="452">
        <v>102.83</v>
      </c>
      <c r="CF73" s="452">
        <v>80.3</v>
      </c>
      <c r="CG73" s="452">
        <v>73.12</v>
      </c>
      <c r="CH73" s="452">
        <v>55.71</v>
      </c>
      <c r="CI73" s="452">
        <v>47.51</v>
      </c>
      <c r="CJ73" s="452">
        <v>39.28</v>
      </c>
      <c r="CK73" s="452">
        <v>37.26</v>
      </c>
      <c r="CL73" s="452">
        <v>50.65</v>
      </c>
      <c r="CM73" s="452">
        <v>91.69</v>
      </c>
      <c r="CN73" s="452">
        <v>102.83</v>
      </c>
      <c r="CO73" s="452">
        <v>102.83</v>
      </c>
      <c r="CP73" s="452">
        <v>102.83</v>
      </c>
      <c r="CQ73" s="452">
        <v>102.83</v>
      </c>
      <c r="CR73" s="452">
        <v>80.3</v>
      </c>
      <c r="CS73" s="452">
        <v>73.12</v>
      </c>
      <c r="CT73" s="452">
        <v>55.71</v>
      </c>
      <c r="CU73" s="452">
        <v>47.51</v>
      </c>
      <c r="CV73" s="452">
        <v>39.28</v>
      </c>
      <c r="CW73" s="452">
        <v>37.26</v>
      </c>
      <c r="CX73" s="452">
        <v>50.65</v>
      </c>
      <c r="CY73" s="452">
        <v>91.69</v>
      </c>
      <c r="CZ73" s="452">
        <v>102.83</v>
      </c>
      <c r="DA73" s="452">
        <v>102.83</v>
      </c>
      <c r="DB73" s="452">
        <v>102.83</v>
      </c>
      <c r="DC73" s="452">
        <v>102.83</v>
      </c>
      <c r="DD73" s="452">
        <v>80.3</v>
      </c>
      <c r="DE73" s="452">
        <v>73.12</v>
      </c>
      <c r="DF73" s="452">
        <v>55.71</v>
      </c>
      <c r="DG73" s="452">
        <v>47.51</v>
      </c>
      <c r="DH73" s="452">
        <v>39.28</v>
      </c>
      <c r="DI73" s="452">
        <v>37.26</v>
      </c>
      <c r="DJ73" s="452">
        <v>50.65</v>
      </c>
      <c r="DK73" s="452">
        <v>91.69</v>
      </c>
      <c r="DL73" s="452">
        <v>102.83</v>
      </c>
      <c r="DM73" s="452">
        <v>102.83</v>
      </c>
      <c r="DN73" s="452">
        <v>102.83</v>
      </c>
      <c r="DO73" s="452">
        <v>102.83</v>
      </c>
      <c r="DP73" s="452">
        <v>80.3</v>
      </c>
      <c r="DQ73" s="452">
        <v>73.12</v>
      </c>
      <c r="DR73" s="452">
        <v>55.71</v>
      </c>
      <c r="DS73" s="452">
        <v>47.51</v>
      </c>
      <c r="DT73" s="452">
        <v>39.28</v>
      </c>
      <c r="DU73" s="452">
        <v>37.26</v>
      </c>
      <c r="DV73" s="452">
        <v>50.65</v>
      </c>
      <c r="DW73" s="452">
        <v>91.69</v>
      </c>
      <c r="DX73" s="452">
        <v>102.83</v>
      </c>
      <c r="DY73" s="452">
        <v>102.83</v>
      </c>
      <c r="DZ73" s="452">
        <v>102.83</v>
      </c>
      <c r="EA73" s="452">
        <v>102.83</v>
      </c>
      <c r="EB73" s="452">
        <v>80.3</v>
      </c>
      <c r="EC73" s="452">
        <v>73.12</v>
      </c>
      <c r="ED73" s="452">
        <v>55.71</v>
      </c>
      <c r="EE73" s="452">
        <v>47.51</v>
      </c>
      <c r="EF73" s="452">
        <v>39.28</v>
      </c>
      <c r="EG73" s="452">
        <v>37.26</v>
      </c>
      <c r="EH73" s="452">
        <v>50.65</v>
      </c>
      <c r="EI73" s="452">
        <v>91.69</v>
      </c>
      <c r="EJ73" s="452">
        <v>102.83</v>
      </c>
      <c r="EK73" s="452">
        <v>102.83</v>
      </c>
      <c r="EL73" s="452">
        <v>102.83</v>
      </c>
      <c r="EM73" s="452">
        <v>102.83</v>
      </c>
      <c r="EN73" s="452">
        <v>80.3</v>
      </c>
      <c r="EO73" s="452">
        <v>73.12</v>
      </c>
      <c r="EP73" s="452">
        <v>55.71</v>
      </c>
      <c r="EQ73" s="452">
        <v>47.51</v>
      </c>
      <c r="ER73" s="452">
        <v>39.28</v>
      </c>
      <c r="ES73" s="452">
        <v>37.26</v>
      </c>
      <c r="ET73" s="452">
        <v>50.65</v>
      </c>
      <c r="EU73" s="452">
        <v>91.69</v>
      </c>
      <c r="EV73" s="452">
        <v>102.83</v>
      </c>
      <c r="EW73" s="452">
        <v>102.83</v>
      </c>
      <c r="EX73" s="452">
        <v>102.83</v>
      </c>
      <c r="EY73" s="452">
        <v>102.83</v>
      </c>
      <c r="EZ73" s="452">
        <v>80.3</v>
      </c>
      <c r="FA73" s="452">
        <v>73.12</v>
      </c>
      <c r="FB73" s="452">
        <v>55.71</v>
      </c>
      <c r="FC73" s="452">
        <v>47.51</v>
      </c>
      <c r="FD73" s="452">
        <v>39.28</v>
      </c>
      <c r="FE73" s="452">
        <v>37.26</v>
      </c>
      <c r="FF73" s="452">
        <v>50.65</v>
      </c>
      <c r="FG73" s="452">
        <v>91.69</v>
      </c>
      <c r="FH73" s="452">
        <v>102.83</v>
      </c>
      <c r="FI73" s="452">
        <v>102.83</v>
      </c>
      <c r="FJ73" s="452">
        <v>102.83</v>
      </c>
      <c r="FK73" s="452">
        <v>102.83</v>
      </c>
      <c r="FL73" s="452">
        <v>80.3</v>
      </c>
      <c r="FM73" s="452">
        <v>73.12</v>
      </c>
      <c r="FN73" s="452">
        <v>55.71</v>
      </c>
      <c r="FO73" s="452">
        <v>47.51</v>
      </c>
      <c r="FP73" s="452">
        <v>39.28</v>
      </c>
      <c r="FQ73" s="452">
        <v>37.26</v>
      </c>
      <c r="FR73" s="452">
        <v>50.65</v>
      </c>
      <c r="FS73" s="452">
        <v>91.69</v>
      </c>
      <c r="FT73" s="452">
        <v>102.83</v>
      </c>
      <c r="FU73" s="452">
        <v>102.83</v>
      </c>
      <c r="FV73" s="452">
        <v>102.83</v>
      </c>
      <c r="FW73" s="452">
        <v>102.83</v>
      </c>
      <c r="FX73" s="452">
        <v>80.3</v>
      </c>
      <c r="FY73" s="452">
        <v>73.12</v>
      </c>
      <c r="FZ73" s="452">
        <v>55.71</v>
      </c>
      <c r="GA73" s="452">
        <v>47.51</v>
      </c>
      <c r="GB73" s="452">
        <v>39.28</v>
      </c>
      <c r="GC73" s="452">
        <v>37.26</v>
      </c>
      <c r="GD73" s="452">
        <v>50.65</v>
      </c>
      <c r="GE73" s="452">
        <v>91.69</v>
      </c>
      <c r="GF73" s="452">
        <v>102.83</v>
      </c>
      <c r="GG73" s="452">
        <v>102.83</v>
      </c>
      <c r="GH73" s="452">
        <v>102.83</v>
      </c>
      <c r="GI73" s="452">
        <v>102.83</v>
      </c>
      <c r="GJ73" s="452">
        <v>80.3</v>
      </c>
      <c r="GK73" s="452">
        <v>73.12</v>
      </c>
      <c r="GL73" s="452">
        <v>55.71</v>
      </c>
      <c r="GM73" s="452">
        <v>47.51</v>
      </c>
      <c r="GN73" s="452">
        <v>39.28</v>
      </c>
      <c r="GO73" s="452">
        <v>37.26</v>
      </c>
      <c r="GP73" s="452">
        <v>50.65</v>
      </c>
      <c r="GQ73" s="452">
        <v>91.69</v>
      </c>
      <c r="GR73" s="452">
        <v>102.83</v>
      </c>
      <c r="GS73" s="452">
        <v>102.83</v>
      </c>
      <c r="GT73" s="452">
        <v>102.83</v>
      </c>
      <c r="GU73" s="452">
        <v>102.83</v>
      </c>
      <c r="GV73" s="452">
        <v>80.3</v>
      </c>
      <c r="GW73" s="452">
        <v>73.12</v>
      </c>
      <c r="GX73" s="452">
        <v>55.71</v>
      </c>
      <c r="GY73" s="452">
        <v>47.51</v>
      </c>
      <c r="GZ73" s="452">
        <v>39.28</v>
      </c>
      <c r="HA73" s="452">
        <v>37.26</v>
      </c>
      <c r="HB73" s="452">
        <v>50.65</v>
      </c>
      <c r="HC73" s="452">
        <v>91.69</v>
      </c>
      <c r="HD73" s="452">
        <v>102.83</v>
      </c>
      <c r="HE73" s="452">
        <v>6813.75</v>
      </c>
      <c r="HF73" s="452">
        <v>5788.36</v>
      </c>
      <c r="HG73" s="452">
        <v>9582.19</v>
      </c>
      <c r="HH73" s="452">
        <v>10008.64</v>
      </c>
      <c r="HI73" s="452">
        <v>6788.59</v>
      </c>
      <c r="HJ73" s="452">
        <v>7013.82</v>
      </c>
      <c r="HK73" s="452">
        <v>5687.74</v>
      </c>
      <c r="HL73" s="452">
        <v>11690.29</v>
      </c>
      <c r="HM73" s="452">
        <v>10648.66</v>
      </c>
      <c r="HN73" s="452">
        <v>12461.41</v>
      </c>
      <c r="HO73" s="452">
        <v>10985.79</v>
      </c>
      <c r="HP73" s="452">
        <v>8733.26</v>
      </c>
      <c r="HQ73" s="452">
        <v>6813.75</v>
      </c>
      <c r="HR73" s="452">
        <v>5788.36</v>
      </c>
      <c r="HS73" s="452">
        <v>9582.19</v>
      </c>
      <c r="HT73" s="452">
        <v>10008.64</v>
      </c>
      <c r="HU73" s="452">
        <v>6788.59</v>
      </c>
      <c r="HV73" s="452">
        <v>7013.82</v>
      </c>
      <c r="HW73" s="452">
        <v>5687.74</v>
      </c>
      <c r="HX73" s="452">
        <v>11690.29</v>
      </c>
      <c r="HY73" s="452">
        <v>10648.66</v>
      </c>
      <c r="HZ73" s="452">
        <v>12461.41</v>
      </c>
      <c r="IA73" s="452">
        <v>10985.79</v>
      </c>
      <c r="IB73" s="452">
        <v>8733.26</v>
      </c>
      <c r="IC73" s="452">
        <v>6813.75</v>
      </c>
      <c r="ID73" s="452">
        <v>5788.36</v>
      </c>
      <c r="IE73" s="452">
        <v>9582.19</v>
      </c>
      <c r="IF73" s="452">
        <v>10008.64</v>
      </c>
      <c r="IG73" s="452">
        <v>6788.59</v>
      </c>
      <c r="IH73" s="452">
        <v>7013.82</v>
      </c>
      <c r="II73" s="452">
        <v>5687.74</v>
      </c>
      <c r="IJ73" s="452">
        <v>11690.29</v>
      </c>
      <c r="IK73" s="452">
        <v>10648.66</v>
      </c>
      <c r="IL73" s="452">
        <v>12461.41</v>
      </c>
      <c r="IM73" s="452">
        <v>10985.79</v>
      </c>
      <c r="IN73" s="452">
        <v>8733.26</v>
      </c>
      <c r="IO73" s="452">
        <v>6813.75</v>
      </c>
      <c r="IP73" s="452">
        <v>5788.36</v>
      </c>
      <c r="IQ73" s="452">
        <v>9582.19</v>
      </c>
      <c r="IR73" s="452">
        <v>10008.64</v>
      </c>
      <c r="IS73" s="452">
        <v>6788.59</v>
      </c>
      <c r="IT73" s="452">
        <v>7013.82</v>
      </c>
      <c r="IU73" s="452">
        <v>5687.74</v>
      </c>
      <c r="IV73" s="452">
        <v>11690.29</v>
      </c>
      <c r="IW73" s="452">
        <v>10648.66</v>
      </c>
      <c r="IX73" s="452">
        <v>12461.41</v>
      </c>
      <c r="IY73" s="452">
        <v>10985.79</v>
      </c>
      <c r="IZ73" s="452">
        <v>8733.26</v>
      </c>
      <c r="JA73" s="452">
        <v>6813.75</v>
      </c>
      <c r="JB73" s="452">
        <v>5788.36</v>
      </c>
      <c r="JC73" s="452">
        <v>9582.19</v>
      </c>
      <c r="JD73" s="452">
        <v>10008.64</v>
      </c>
      <c r="JE73" s="452">
        <v>6788.59</v>
      </c>
      <c r="JF73" s="452">
        <v>7013.82</v>
      </c>
      <c r="JG73" s="452">
        <v>5687.74</v>
      </c>
      <c r="JH73" s="452">
        <v>11690.29</v>
      </c>
      <c r="JI73" s="452">
        <v>10648.66</v>
      </c>
      <c r="JJ73" s="452">
        <v>12461.41</v>
      </c>
      <c r="JK73" s="452">
        <v>10985.79</v>
      </c>
      <c r="JL73" s="452">
        <v>8733.26</v>
      </c>
      <c r="JM73" s="452">
        <v>6813.75</v>
      </c>
      <c r="JN73" s="452">
        <v>5788.36</v>
      </c>
      <c r="JO73" s="452">
        <v>9582.19</v>
      </c>
      <c r="JP73" s="452">
        <v>10008.64</v>
      </c>
      <c r="JQ73" s="452">
        <v>6788.59</v>
      </c>
      <c r="JR73" s="452">
        <v>7013.82</v>
      </c>
      <c r="JS73" s="452">
        <v>5687.74</v>
      </c>
      <c r="JT73" s="452">
        <v>11690.29</v>
      </c>
      <c r="JU73" s="452">
        <v>10648.66</v>
      </c>
      <c r="JV73" s="452">
        <v>12461.41</v>
      </c>
      <c r="JW73" s="452">
        <v>10985.79</v>
      </c>
      <c r="JX73" s="452">
        <v>8733.26</v>
      </c>
      <c r="JY73" s="452">
        <v>6813.75</v>
      </c>
      <c r="JZ73" s="452">
        <v>5788.36</v>
      </c>
      <c r="KA73" s="452">
        <v>9582.19</v>
      </c>
      <c r="KB73" s="452">
        <v>10008.64</v>
      </c>
      <c r="KC73" s="452">
        <v>6788.59</v>
      </c>
      <c r="KD73" s="452">
        <v>7013.82</v>
      </c>
      <c r="KE73" s="452">
        <v>5687.74</v>
      </c>
      <c r="KF73" s="452">
        <v>11690.29</v>
      </c>
      <c r="KG73" s="452">
        <v>10648.66</v>
      </c>
      <c r="KH73" s="452">
        <v>12461.41</v>
      </c>
      <c r="KI73" s="452">
        <v>10985.79</v>
      </c>
      <c r="KJ73" s="452">
        <v>8733.26</v>
      </c>
      <c r="KK73" s="452">
        <v>6813.75</v>
      </c>
      <c r="KL73" s="452">
        <v>5788.36</v>
      </c>
      <c r="KM73" s="452">
        <v>9582.19</v>
      </c>
      <c r="KN73" s="452">
        <v>10008.64</v>
      </c>
      <c r="KO73" s="452">
        <v>6788.59</v>
      </c>
      <c r="KP73" s="452">
        <v>7013.82</v>
      </c>
      <c r="KQ73" s="452">
        <v>5687.74</v>
      </c>
      <c r="KR73" s="452">
        <v>11690.29</v>
      </c>
      <c r="KS73" s="452">
        <v>10648.66</v>
      </c>
      <c r="KT73" s="452">
        <v>12461.41</v>
      </c>
      <c r="KU73" s="452">
        <v>10985.79</v>
      </c>
      <c r="KV73" s="452">
        <v>8733.26</v>
      </c>
      <c r="KW73" s="452">
        <v>6813.75</v>
      </c>
      <c r="KX73" s="452">
        <v>5788.36</v>
      </c>
      <c r="KY73" s="452">
        <v>9582.19</v>
      </c>
      <c r="KZ73" s="452">
        <v>10008.64</v>
      </c>
      <c r="LA73" s="452">
        <v>6788.59</v>
      </c>
      <c r="LB73" s="452">
        <v>7013.82</v>
      </c>
      <c r="LC73" s="452">
        <v>5687.74</v>
      </c>
      <c r="LD73" s="452">
        <v>11690.29</v>
      </c>
      <c r="LE73" s="452">
        <v>10648.66</v>
      </c>
      <c r="LF73" s="452">
        <v>12461.41</v>
      </c>
      <c r="LG73" s="452">
        <v>10985.79</v>
      </c>
      <c r="LH73" s="452">
        <v>8733.26</v>
      </c>
      <c r="LI73" s="452">
        <v>6813.75</v>
      </c>
      <c r="LJ73" s="452">
        <v>5788.36</v>
      </c>
      <c r="LK73" s="452">
        <v>9582.19</v>
      </c>
      <c r="LL73" s="452">
        <v>10008.64</v>
      </c>
      <c r="LM73" s="452">
        <v>6788.59</v>
      </c>
      <c r="LN73" s="452">
        <v>7013.82</v>
      </c>
      <c r="LO73" s="452">
        <v>5687.74</v>
      </c>
      <c r="LP73" s="452">
        <v>11690.29</v>
      </c>
      <c r="LQ73" s="452">
        <v>10648.66</v>
      </c>
      <c r="LR73" s="452">
        <v>12461.41</v>
      </c>
      <c r="LS73" s="452">
        <v>10985.79</v>
      </c>
      <c r="LT73" s="452">
        <v>8733.26</v>
      </c>
      <c r="LU73" s="452">
        <v>6813.75</v>
      </c>
      <c r="LV73" s="452">
        <v>5788.36</v>
      </c>
      <c r="LW73" s="452">
        <v>9582.19</v>
      </c>
      <c r="LX73" s="452">
        <v>10008.64</v>
      </c>
      <c r="LY73" s="452">
        <v>6788.59</v>
      </c>
      <c r="LZ73" s="452">
        <v>7013.82</v>
      </c>
      <c r="MA73" s="452">
        <v>5687.74</v>
      </c>
      <c r="MB73" s="452">
        <v>11690.29</v>
      </c>
      <c r="MC73" s="452">
        <v>10648.66</v>
      </c>
      <c r="MD73" s="452">
        <v>12461.41</v>
      </c>
      <c r="ME73" s="452">
        <v>10985.79</v>
      </c>
      <c r="MF73" s="452">
        <v>8733.26</v>
      </c>
      <c r="MG73" s="452">
        <v>6813.75</v>
      </c>
      <c r="MH73" s="452">
        <v>5788.36</v>
      </c>
      <c r="MI73" s="452">
        <v>9582.19</v>
      </c>
      <c r="MJ73" s="452">
        <v>10008.64</v>
      </c>
      <c r="MK73" s="452">
        <v>6788.59</v>
      </c>
      <c r="ML73" s="452">
        <v>7013.82</v>
      </c>
      <c r="MM73" s="452">
        <v>5687.74</v>
      </c>
      <c r="MN73" s="452">
        <v>11690.29</v>
      </c>
      <c r="MO73" s="452">
        <v>10648.66</v>
      </c>
      <c r="MP73" s="452">
        <v>12461.41</v>
      </c>
      <c r="MQ73" s="452">
        <v>10985.79</v>
      </c>
      <c r="MR73" s="452">
        <v>8733.26</v>
      </c>
      <c r="MS73" s="452">
        <v>6813.75</v>
      </c>
      <c r="MT73" s="452">
        <v>5788.36</v>
      </c>
      <c r="MU73" s="452">
        <v>9582.19</v>
      </c>
      <c r="MV73" s="452">
        <v>10008.64</v>
      </c>
      <c r="MW73" s="452">
        <v>6788.59</v>
      </c>
      <c r="MX73" s="452">
        <v>7013.82</v>
      </c>
      <c r="MY73" s="452">
        <v>5687.74</v>
      </c>
      <c r="MZ73" s="452">
        <v>11690.29</v>
      </c>
      <c r="NA73" s="452">
        <v>10648.66</v>
      </c>
      <c r="NB73" s="452">
        <v>12461.41</v>
      </c>
      <c r="NC73" s="452">
        <v>10985.79</v>
      </c>
      <c r="ND73" s="452">
        <v>8733.26</v>
      </c>
      <c r="NE73" s="452">
        <v>6813.75</v>
      </c>
      <c r="NF73" s="452">
        <v>5788.36</v>
      </c>
      <c r="NG73" s="452">
        <v>9582.19</v>
      </c>
      <c r="NH73" s="452">
        <v>10008.64</v>
      </c>
      <c r="NI73" s="452">
        <v>6788.59</v>
      </c>
      <c r="NJ73" s="452">
        <v>7013.82</v>
      </c>
      <c r="NK73" s="452">
        <v>5687.74</v>
      </c>
      <c r="NL73" s="452">
        <v>11690.29</v>
      </c>
      <c r="NM73" s="452">
        <v>10648.66</v>
      </c>
      <c r="NN73" s="452">
        <v>12461.41</v>
      </c>
      <c r="NO73" s="452">
        <v>10985.79</v>
      </c>
      <c r="NP73" s="452">
        <v>8733.26</v>
      </c>
      <c r="NQ73" s="452">
        <v>6813.75</v>
      </c>
      <c r="NR73" s="452">
        <v>5788.36</v>
      </c>
      <c r="NS73" s="452">
        <v>9582.19</v>
      </c>
      <c r="NT73" s="452">
        <v>10008.64</v>
      </c>
      <c r="NU73" s="452">
        <v>6788.59</v>
      </c>
      <c r="NV73" s="452">
        <v>7013.82</v>
      </c>
      <c r="NW73" s="452">
        <v>5687.74</v>
      </c>
      <c r="NX73" s="452">
        <v>11690.29</v>
      </c>
      <c r="NY73" s="452">
        <v>10648.66</v>
      </c>
      <c r="NZ73" s="452">
        <v>12461.41</v>
      </c>
      <c r="OA73" s="452">
        <v>10985.79</v>
      </c>
      <c r="OB73" s="452">
        <v>8733.26</v>
      </c>
    </row>
    <row r="74" spans="1:392" x14ac:dyDescent="0.25">
      <c r="A74" s="436">
        <v>193</v>
      </c>
      <c r="B74" s="436" t="s">
        <v>715</v>
      </c>
      <c r="C74" s="437">
        <v>1</v>
      </c>
      <c r="D74" s="438">
        <v>0</v>
      </c>
      <c r="E74" s="439"/>
      <c r="F74" s="438"/>
      <c r="G74" s="438"/>
      <c r="H74" s="438"/>
      <c r="I74" s="437">
        <v>78</v>
      </c>
      <c r="J74" s="440"/>
      <c r="K74" s="438"/>
      <c r="L74" s="438"/>
      <c r="M74" s="436"/>
      <c r="N74" s="441" t="s">
        <v>391</v>
      </c>
      <c r="O74" s="438"/>
      <c r="AE74" s="449">
        <f t="shared" si="5"/>
        <v>13.36</v>
      </c>
      <c r="AF74" s="450">
        <f t="shared" si="6"/>
        <v>60.84874999999996</v>
      </c>
      <c r="AG74" s="452">
        <v>67.3</v>
      </c>
      <c r="AH74" s="452">
        <v>67.3</v>
      </c>
      <c r="AI74" s="452">
        <v>67.3</v>
      </c>
      <c r="AJ74" s="452">
        <v>67.3</v>
      </c>
      <c r="AK74" s="452">
        <v>67.3</v>
      </c>
      <c r="AL74" s="452">
        <v>56.42</v>
      </c>
      <c r="AM74" s="452">
        <v>48.91</v>
      </c>
      <c r="AN74" s="452">
        <v>39.5</v>
      </c>
      <c r="AO74" s="452">
        <v>37.65</v>
      </c>
      <c r="AP74" s="452">
        <v>50.86</v>
      </c>
      <c r="AQ74" s="452">
        <v>67.3</v>
      </c>
      <c r="AR74" s="452">
        <v>67.3</v>
      </c>
      <c r="AS74" s="452">
        <v>67.3</v>
      </c>
      <c r="AT74" s="452">
        <v>67.3</v>
      </c>
      <c r="AU74" s="452">
        <v>67.3</v>
      </c>
      <c r="AV74" s="452">
        <v>67.3</v>
      </c>
      <c r="AW74" s="452">
        <v>67.3</v>
      </c>
      <c r="AX74" s="452">
        <v>56.42</v>
      </c>
      <c r="AY74" s="452">
        <v>48.91</v>
      </c>
      <c r="AZ74" s="452">
        <v>39.5</v>
      </c>
      <c r="BA74" s="452">
        <v>37.65</v>
      </c>
      <c r="BB74" s="452">
        <v>50.86</v>
      </c>
      <c r="BC74" s="452">
        <v>67.3</v>
      </c>
      <c r="BD74" s="452">
        <v>67.3</v>
      </c>
      <c r="BE74" s="452">
        <v>67.3</v>
      </c>
      <c r="BF74" s="452">
        <v>67.3</v>
      </c>
      <c r="BG74" s="452">
        <v>67.3</v>
      </c>
      <c r="BH74" s="452">
        <v>67.3</v>
      </c>
      <c r="BI74" s="452">
        <v>67.3</v>
      </c>
      <c r="BJ74" s="452">
        <v>56.42</v>
      </c>
      <c r="BK74" s="452">
        <v>48.91</v>
      </c>
      <c r="BL74" s="452">
        <v>39.5</v>
      </c>
      <c r="BM74" s="452">
        <v>37.65</v>
      </c>
      <c r="BN74" s="452">
        <v>50.86</v>
      </c>
      <c r="BO74" s="452">
        <v>67.3</v>
      </c>
      <c r="BP74" s="452">
        <v>67.3</v>
      </c>
      <c r="BQ74" s="452">
        <v>67.3</v>
      </c>
      <c r="BR74" s="452">
        <v>67.3</v>
      </c>
      <c r="BS74" s="452">
        <v>67.3</v>
      </c>
      <c r="BT74" s="452">
        <v>67.3</v>
      </c>
      <c r="BU74" s="452">
        <v>67.3</v>
      </c>
      <c r="BV74" s="452">
        <v>56.42</v>
      </c>
      <c r="BW74" s="452">
        <v>48.91</v>
      </c>
      <c r="BX74" s="452">
        <v>39.5</v>
      </c>
      <c r="BY74" s="452">
        <v>37.65</v>
      </c>
      <c r="BZ74" s="452">
        <v>50.86</v>
      </c>
      <c r="CA74" s="452">
        <v>67.3</v>
      </c>
      <c r="CB74" s="452">
        <v>67.3</v>
      </c>
      <c r="CC74" s="452">
        <v>67.3</v>
      </c>
      <c r="CD74" s="452">
        <v>67.3</v>
      </c>
      <c r="CE74" s="452">
        <v>67.3</v>
      </c>
      <c r="CF74" s="452">
        <v>67.3</v>
      </c>
      <c r="CG74" s="452">
        <v>67.3</v>
      </c>
      <c r="CH74" s="452">
        <v>56.42</v>
      </c>
      <c r="CI74" s="452">
        <v>48.91</v>
      </c>
      <c r="CJ74" s="452">
        <v>39.5</v>
      </c>
      <c r="CK74" s="452">
        <v>37.65</v>
      </c>
      <c r="CL74" s="452">
        <v>50.86</v>
      </c>
      <c r="CM74" s="452">
        <v>67.3</v>
      </c>
      <c r="CN74" s="452">
        <v>67.3</v>
      </c>
      <c r="CO74" s="452">
        <v>67.3</v>
      </c>
      <c r="CP74" s="452">
        <v>67.3</v>
      </c>
      <c r="CQ74" s="452">
        <v>67.3</v>
      </c>
      <c r="CR74" s="452">
        <v>67.3</v>
      </c>
      <c r="CS74" s="452">
        <v>67.3</v>
      </c>
      <c r="CT74" s="452">
        <v>56.42</v>
      </c>
      <c r="CU74" s="452">
        <v>48.91</v>
      </c>
      <c r="CV74" s="452">
        <v>39.5</v>
      </c>
      <c r="CW74" s="452">
        <v>37.65</v>
      </c>
      <c r="CX74" s="452">
        <v>50.86</v>
      </c>
      <c r="CY74" s="452">
        <v>67.3</v>
      </c>
      <c r="CZ74" s="452">
        <v>67.3</v>
      </c>
      <c r="DA74" s="452">
        <v>67.3</v>
      </c>
      <c r="DB74" s="452">
        <v>67.3</v>
      </c>
      <c r="DC74" s="452">
        <v>67.3</v>
      </c>
      <c r="DD74" s="452">
        <v>67.3</v>
      </c>
      <c r="DE74" s="452">
        <v>67.3</v>
      </c>
      <c r="DF74" s="452">
        <v>56.42</v>
      </c>
      <c r="DG74" s="452">
        <v>48.91</v>
      </c>
      <c r="DH74" s="452">
        <v>39.5</v>
      </c>
      <c r="DI74" s="452">
        <v>37.65</v>
      </c>
      <c r="DJ74" s="452">
        <v>50.86</v>
      </c>
      <c r="DK74" s="452">
        <v>67.3</v>
      </c>
      <c r="DL74" s="452">
        <v>67.3</v>
      </c>
      <c r="DM74" s="452">
        <v>67.3</v>
      </c>
      <c r="DN74" s="452">
        <v>67.3</v>
      </c>
      <c r="DO74" s="452">
        <v>67.3</v>
      </c>
      <c r="DP74" s="452">
        <v>67.3</v>
      </c>
      <c r="DQ74" s="452">
        <v>67.3</v>
      </c>
      <c r="DR74" s="452">
        <v>56.42</v>
      </c>
      <c r="DS74" s="452">
        <v>48.91</v>
      </c>
      <c r="DT74" s="452">
        <v>39.5</v>
      </c>
      <c r="DU74" s="452">
        <v>37.65</v>
      </c>
      <c r="DV74" s="452">
        <v>50.86</v>
      </c>
      <c r="DW74" s="452">
        <v>67.3</v>
      </c>
      <c r="DX74" s="452">
        <v>67.3</v>
      </c>
      <c r="DY74" s="452">
        <v>67.3</v>
      </c>
      <c r="DZ74" s="452">
        <v>67.3</v>
      </c>
      <c r="EA74" s="452">
        <v>67.3</v>
      </c>
      <c r="EB74" s="452">
        <v>67.3</v>
      </c>
      <c r="EC74" s="452">
        <v>67.3</v>
      </c>
      <c r="ED74" s="452">
        <v>56.42</v>
      </c>
      <c r="EE74" s="452">
        <v>48.91</v>
      </c>
      <c r="EF74" s="452">
        <v>39.5</v>
      </c>
      <c r="EG74" s="452">
        <v>37.65</v>
      </c>
      <c r="EH74" s="452">
        <v>50.86</v>
      </c>
      <c r="EI74" s="452">
        <v>67.3</v>
      </c>
      <c r="EJ74" s="452">
        <v>67.3</v>
      </c>
      <c r="EK74" s="452">
        <v>67.3</v>
      </c>
      <c r="EL74" s="452">
        <v>67.3</v>
      </c>
      <c r="EM74" s="452">
        <v>67.3</v>
      </c>
      <c r="EN74" s="452">
        <v>67.3</v>
      </c>
      <c r="EO74" s="452">
        <v>67.3</v>
      </c>
      <c r="EP74" s="452">
        <v>56.42</v>
      </c>
      <c r="EQ74" s="452">
        <v>48.91</v>
      </c>
      <c r="ER74" s="452">
        <v>39.5</v>
      </c>
      <c r="ES74" s="452">
        <v>37.65</v>
      </c>
      <c r="ET74" s="452">
        <v>50.86</v>
      </c>
      <c r="EU74" s="452">
        <v>67.3</v>
      </c>
      <c r="EV74" s="452">
        <v>67.3</v>
      </c>
      <c r="EW74" s="452">
        <v>67.3</v>
      </c>
      <c r="EX74" s="452">
        <v>67.3</v>
      </c>
      <c r="EY74" s="452">
        <v>67.3</v>
      </c>
      <c r="EZ74" s="452">
        <v>67.3</v>
      </c>
      <c r="FA74" s="452">
        <v>67.3</v>
      </c>
      <c r="FB74" s="452">
        <v>56.42</v>
      </c>
      <c r="FC74" s="452">
        <v>48.91</v>
      </c>
      <c r="FD74" s="452">
        <v>39.5</v>
      </c>
      <c r="FE74" s="452">
        <v>37.65</v>
      </c>
      <c r="FF74" s="452">
        <v>50.86</v>
      </c>
      <c r="FG74" s="452">
        <v>67.3</v>
      </c>
      <c r="FH74" s="452">
        <v>67.3</v>
      </c>
      <c r="FI74" s="452">
        <v>67.3</v>
      </c>
      <c r="FJ74" s="452">
        <v>67.3</v>
      </c>
      <c r="FK74" s="452">
        <v>67.3</v>
      </c>
      <c r="FL74" s="452">
        <v>67.3</v>
      </c>
      <c r="FM74" s="452">
        <v>67.3</v>
      </c>
      <c r="FN74" s="452">
        <v>56.42</v>
      </c>
      <c r="FO74" s="452">
        <v>48.91</v>
      </c>
      <c r="FP74" s="452">
        <v>39.5</v>
      </c>
      <c r="FQ74" s="452">
        <v>37.65</v>
      </c>
      <c r="FR74" s="452">
        <v>50.86</v>
      </c>
      <c r="FS74" s="452">
        <v>67.3</v>
      </c>
      <c r="FT74" s="452">
        <v>67.3</v>
      </c>
      <c r="FU74" s="452">
        <v>67.3</v>
      </c>
      <c r="FV74" s="452">
        <v>67.3</v>
      </c>
      <c r="FW74" s="452">
        <v>67.3</v>
      </c>
      <c r="FX74" s="452">
        <v>67.3</v>
      </c>
      <c r="FY74" s="452">
        <v>67.3</v>
      </c>
      <c r="FZ74" s="452">
        <v>56.42</v>
      </c>
      <c r="GA74" s="452">
        <v>48.91</v>
      </c>
      <c r="GB74" s="452">
        <v>39.5</v>
      </c>
      <c r="GC74" s="452">
        <v>37.65</v>
      </c>
      <c r="GD74" s="452">
        <v>50.86</v>
      </c>
      <c r="GE74" s="452">
        <v>67.3</v>
      </c>
      <c r="GF74" s="452">
        <v>67.3</v>
      </c>
      <c r="GG74" s="452">
        <v>67.3</v>
      </c>
      <c r="GH74" s="452">
        <v>67.3</v>
      </c>
      <c r="GI74" s="452">
        <v>67.3</v>
      </c>
      <c r="GJ74" s="452">
        <v>67.3</v>
      </c>
      <c r="GK74" s="452">
        <v>67.3</v>
      </c>
      <c r="GL74" s="452">
        <v>56.42</v>
      </c>
      <c r="GM74" s="452">
        <v>48.91</v>
      </c>
      <c r="GN74" s="452">
        <v>39.5</v>
      </c>
      <c r="GO74" s="452">
        <v>37.65</v>
      </c>
      <c r="GP74" s="452">
        <v>50.86</v>
      </c>
      <c r="GQ74" s="452">
        <v>67.3</v>
      </c>
      <c r="GR74" s="452">
        <v>67.3</v>
      </c>
      <c r="GS74" s="452">
        <v>67.3</v>
      </c>
      <c r="GT74" s="452">
        <v>67.3</v>
      </c>
      <c r="GU74" s="452">
        <v>67.3</v>
      </c>
      <c r="GV74" s="452">
        <v>67.3</v>
      </c>
      <c r="GW74" s="452">
        <v>67.3</v>
      </c>
      <c r="GX74" s="452">
        <v>56.42</v>
      </c>
      <c r="GY74" s="452">
        <v>48.91</v>
      </c>
      <c r="GZ74" s="452">
        <v>39.5</v>
      </c>
      <c r="HA74" s="452">
        <v>37.65</v>
      </c>
      <c r="HB74" s="452">
        <v>50.86</v>
      </c>
      <c r="HC74" s="452">
        <v>67.3</v>
      </c>
      <c r="HD74" s="452">
        <v>67.3</v>
      </c>
      <c r="HE74" s="452">
        <v>19.809999999999999</v>
      </c>
      <c r="HF74" s="452">
        <v>14.85</v>
      </c>
      <c r="HG74" s="452">
        <v>39.42</v>
      </c>
      <c r="HH74" s="452">
        <v>23.2</v>
      </c>
      <c r="HI74" s="452">
        <v>13.36</v>
      </c>
      <c r="HJ74" s="452">
        <v>54.86</v>
      </c>
      <c r="HK74" s="452">
        <v>58.42</v>
      </c>
      <c r="HL74" s="452">
        <v>105.62</v>
      </c>
      <c r="HM74" s="452">
        <v>104.48</v>
      </c>
      <c r="HN74" s="452">
        <v>114.79</v>
      </c>
      <c r="HO74" s="452">
        <v>97.16</v>
      </c>
      <c r="HP74" s="452">
        <v>109.96</v>
      </c>
      <c r="HQ74" s="452">
        <v>19.809999999999999</v>
      </c>
      <c r="HR74" s="452">
        <v>14.85</v>
      </c>
      <c r="HS74" s="452">
        <v>39.42</v>
      </c>
      <c r="HT74" s="452">
        <v>23.2</v>
      </c>
      <c r="HU74" s="452">
        <v>13.36</v>
      </c>
      <c r="HV74" s="452">
        <v>54.86</v>
      </c>
      <c r="HW74" s="452">
        <v>58.42</v>
      </c>
      <c r="HX74" s="452">
        <v>105.62</v>
      </c>
      <c r="HY74" s="452">
        <v>104.48</v>
      </c>
      <c r="HZ74" s="452">
        <v>114.79</v>
      </c>
      <c r="IA74" s="452">
        <v>97.16</v>
      </c>
      <c r="IB74" s="452">
        <v>109.96</v>
      </c>
      <c r="IC74" s="452">
        <v>19.809999999999999</v>
      </c>
      <c r="ID74" s="452">
        <v>14.85</v>
      </c>
      <c r="IE74" s="452">
        <v>39.42</v>
      </c>
      <c r="IF74" s="452">
        <v>23.2</v>
      </c>
      <c r="IG74" s="452">
        <v>13.36</v>
      </c>
      <c r="IH74" s="452">
        <v>54.86</v>
      </c>
      <c r="II74" s="452">
        <v>58.42</v>
      </c>
      <c r="IJ74" s="452">
        <v>105.62</v>
      </c>
      <c r="IK74" s="452">
        <v>104.48</v>
      </c>
      <c r="IL74" s="452">
        <v>114.79</v>
      </c>
      <c r="IM74" s="452">
        <v>97.16</v>
      </c>
      <c r="IN74" s="452">
        <v>109.96</v>
      </c>
      <c r="IO74" s="452">
        <v>19.809999999999999</v>
      </c>
      <c r="IP74" s="452">
        <v>14.85</v>
      </c>
      <c r="IQ74" s="452">
        <v>39.42</v>
      </c>
      <c r="IR74" s="452">
        <v>23.2</v>
      </c>
      <c r="IS74" s="452">
        <v>13.36</v>
      </c>
      <c r="IT74" s="452">
        <v>54.86</v>
      </c>
      <c r="IU74" s="452">
        <v>58.42</v>
      </c>
      <c r="IV74" s="452">
        <v>105.62</v>
      </c>
      <c r="IW74" s="452">
        <v>104.48</v>
      </c>
      <c r="IX74" s="452">
        <v>114.79</v>
      </c>
      <c r="IY74" s="452">
        <v>97.16</v>
      </c>
      <c r="IZ74" s="452">
        <v>109.96</v>
      </c>
      <c r="JA74" s="452">
        <v>19.809999999999999</v>
      </c>
      <c r="JB74" s="452">
        <v>14.85</v>
      </c>
      <c r="JC74" s="452">
        <v>39.42</v>
      </c>
      <c r="JD74" s="452">
        <v>23.2</v>
      </c>
      <c r="JE74" s="452">
        <v>13.36</v>
      </c>
      <c r="JF74" s="452">
        <v>54.86</v>
      </c>
      <c r="JG74" s="452">
        <v>58.42</v>
      </c>
      <c r="JH74" s="452">
        <v>105.62</v>
      </c>
      <c r="JI74" s="452">
        <v>104.48</v>
      </c>
      <c r="JJ74" s="452">
        <v>114.79</v>
      </c>
      <c r="JK74" s="452">
        <v>97.16</v>
      </c>
      <c r="JL74" s="452">
        <v>109.96</v>
      </c>
      <c r="JM74" s="452">
        <v>19.809999999999999</v>
      </c>
      <c r="JN74" s="452">
        <v>14.85</v>
      </c>
      <c r="JO74" s="452">
        <v>39.42</v>
      </c>
      <c r="JP74" s="452">
        <v>23.2</v>
      </c>
      <c r="JQ74" s="452">
        <v>13.36</v>
      </c>
      <c r="JR74" s="452">
        <v>54.86</v>
      </c>
      <c r="JS74" s="452">
        <v>58.42</v>
      </c>
      <c r="JT74" s="452">
        <v>105.62</v>
      </c>
      <c r="JU74" s="452">
        <v>104.48</v>
      </c>
      <c r="JV74" s="452">
        <v>114.79</v>
      </c>
      <c r="JW74" s="452">
        <v>97.16</v>
      </c>
      <c r="JX74" s="452">
        <v>109.96</v>
      </c>
      <c r="JY74" s="452">
        <v>19.809999999999999</v>
      </c>
      <c r="JZ74" s="452">
        <v>14.85</v>
      </c>
      <c r="KA74" s="452">
        <v>39.42</v>
      </c>
      <c r="KB74" s="452">
        <v>23.2</v>
      </c>
      <c r="KC74" s="452">
        <v>13.36</v>
      </c>
      <c r="KD74" s="452">
        <v>54.86</v>
      </c>
      <c r="KE74" s="452">
        <v>58.42</v>
      </c>
      <c r="KF74" s="452">
        <v>105.62</v>
      </c>
      <c r="KG74" s="452">
        <v>104.48</v>
      </c>
      <c r="KH74" s="452">
        <v>114.79</v>
      </c>
      <c r="KI74" s="452">
        <v>97.16</v>
      </c>
      <c r="KJ74" s="452">
        <v>109.96</v>
      </c>
      <c r="KK74" s="452">
        <v>19.809999999999999</v>
      </c>
      <c r="KL74" s="452">
        <v>14.85</v>
      </c>
      <c r="KM74" s="452">
        <v>39.42</v>
      </c>
      <c r="KN74" s="452">
        <v>23.2</v>
      </c>
      <c r="KO74" s="452">
        <v>13.36</v>
      </c>
      <c r="KP74" s="452">
        <v>54.86</v>
      </c>
      <c r="KQ74" s="452">
        <v>58.42</v>
      </c>
      <c r="KR74" s="452">
        <v>105.62</v>
      </c>
      <c r="KS74" s="452">
        <v>104.48</v>
      </c>
      <c r="KT74" s="452">
        <v>114.79</v>
      </c>
      <c r="KU74" s="452">
        <v>97.16</v>
      </c>
      <c r="KV74" s="452">
        <v>109.96</v>
      </c>
      <c r="KW74" s="452">
        <v>19.809999999999999</v>
      </c>
      <c r="KX74" s="452">
        <v>14.85</v>
      </c>
      <c r="KY74" s="452">
        <v>39.42</v>
      </c>
      <c r="KZ74" s="452">
        <v>23.2</v>
      </c>
      <c r="LA74" s="452">
        <v>13.36</v>
      </c>
      <c r="LB74" s="452">
        <v>54.86</v>
      </c>
      <c r="LC74" s="452">
        <v>58.42</v>
      </c>
      <c r="LD74" s="452">
        <v>105.62</v>
      </c>
      <c r="LE74" s="452">
        <v>104.48</v>
      </c>
      <c r="LF74" s="452">
        <v>114.79</v>
      </c>
      <c r="LG74" s="452">
        <v>97.16</v>
      </c>
      <c r="LH74" s="452">
        <v>109.96</v>
      </c>
      <c r="LI74" s="452">
        <v>19.809999999999999</v>
      </c>
      <c r="LJ74" s="452">
        <v>14.85</v>
      </c>
      <c r="LK74" s="452">
        <v>39.42</v>
      </c>
      <c r="LL74" s="452">
        <v>23.2</v>
      </c>
      <c r="LM74" s="452">
        <v>13.36</v>
      </c>
      <c r="LN74" s="452">
        <v>54.86</v>
      </c>
      <c r="LO74" s="452">
        <v>58.42</v>
      </c>
      <c r="LP74" s="452">
        <v>105.62</v>
      </c>
      <c r="LQ74" s="452">
        <v>104.48</v>
      </c>
      <c r="LR74" s="452">
        <v>114.79</v>
      </c>
      <c r="LS74" s="452">
        <v>97.16</v>
      </c>
      <c r="LT74" s="452">
        <v>109.96</v>
      </c>
      <c r="LU74" s="452">
        <v>19.809999999999999</v>
      </c>
      <c r="LV74" s="452">
        <v>14.85</v>
      </c>
      <c r="LW74" s="452">
        <v>39.42</v>
      </c>
      <c r="LX74" s="452">
        <v>23.2</v>
      </c>
      <c r="LY74" s="452">
        <v>13.36</v>
      </c>
      <c r="LZ74" s="452">
        <v>54.86</v>
      </c>
      <c r="MA74" s="452">
        <v>58.42</v>
      </c>
      <c r="MB74" s="452">
        <v>105.62</v>
      </c>
      <c r="MC74" s="452">
        <v>104.48</v>
      </c>
      <c r="MD74" s="452">
        <v>114.79</v>
      </c>
      <c r="ME74" s="452">
        <v>97.16</v>
      </c>
      <c r="MF74" s="452">
        <v>109.96</v>
      </c>
      <c r="MG74" s="452">
        <v>19.809999999999999</v>
      </c>
      <c r="MH74" s="452">
        <v>14.85</v>
      </c>
      <c r="MI74" s="452">
        <v>39.42</v>
      </c>
      <c r="MJ74" s="452">
        <v>23.2</v>
      </c>
      <c r="MK74" s="452">
        <v>13.36</v>
      </c>
      <c r="ML74" s="452">
        <v>54.86</v>
      </c>
      <c r="MM74" s="452">
        <v>58.42</v>
      </c>
      <c r="MN74" s="452">
        <v>105.62</v>
      </c>
      <c r="MO74" s="452">
        <v>104.48</v>
      </c>
      <c r="MP74" s="452">
        <v>114.79</v>
      </c>
      <c r="MQ74" s="452">
        <v>97.16</v>
      </c>
      <c r="MR74" s="452">
        <v>109.96</v>
      </c>
      <c r="MS74" s="452">
        <v>19.809999999999999</v>
      </c>
      <c r="MT74" s="452">
        <v>14.85</v>
      </c>
      <c r="MU74" s="452">
        <v>39.42</v>
      </c>
      <c r="MV74" s="452">
        <v>23.2</v>
      </c>
      <c r="MW74" s="452">
        <v>13.36</v>
      </c>
      <c r="MX74" s="452">
        <v>54.86</v>
      </c>
      <c r="MY74" s="452">
        <v>58.42</v>
      </c>
      <c r="MZ74" s="452">
        <v>105.62</v>
      </c>
      <c r="NA74" s="452">
        <v>104.48</v>
      </c>
      <c r="NB74" s="452">
        <v>114.79</v>
      </c>
      <c r="NC74" s="452">
        <v>97.16</v>
      </c>
      <c r="ND74" s="452">
        <v>109.96</v>
      </c>
      <c r="NE74" s="452">
        <v>19.809999999999999</v>
      </c>
      <c r="NF74" s="452">
        <v>14.85</v>
      </c>
      <c r="NG74" s="452">
        <v>39.42</v>
      </c>
      <c r="NH74" s="452">
        <v>23.2</v>
      </c>
      <c r="NI74" s="452">
        <v>13.36</v>
      </c>
      <c r="NJ74" s="452">
        <v>54.86</v>
      </c>
      <c r="NK74" s="452">
        <v>58.42</v>
      </c>
      <c r="NL74" s="452">
        <v>105.62</v>
      </c>
      <c r="NM74" s="452">
        <v>104.48</v>
      </c>
      <c r="NN74" s="452">
        <v>114.79</v>
      </c>
      <c r="NO74" s="452">
        <v>97.16</v>
      </c>
      <c r="NP74" s="452">
        <v>109.96</v>
      </c>
      <c r="NQ74" s="452">
        <v>19.809999999999999</v>
      </c>
      <c r="NR74" s="452">
        <v>14.85</v>
      </c>
      <c r="NS74" s="452">
        <v>39.42</v>
      </c>
      <c r="NT74" s="452">
        <v>23.2</v>
      </c>
      <c r="NU74" s="452">
        <v>13.36</v>
      </c>
      <c r="NV74" s="452">
        <v>54.86</v>
      </c>
      <c r="NW74" s="452">
        <v>58.42</v>
      </c>
      <c r="NX74" s="452">
        <v>105.62</v>
      </c>
      <c r="NY74" s="452">
        <v>104.48</v>
      </c>
      <c r="NZ74" s="452">
        <v>114.79</v>
      </c>
      <c r="OA74" s="452">
        <v>97.16</v>
      </c>
      <c r="OB74" s="452">
        <v>109.96</v>
      </c>
    </row>
    <row r="75" spans="1:392" x14ac:dyDescent="0.25">
      <c r="A75" s="436">
        <v>195</v>
      </c>
      <c r="B75" s="436" t="s">
        <v>716</v>
      </c>
      <c r="C75" s="437">
        <v>1</v>
      </c>
      <c r="D75" s="438">
        <v>0</v>
      </c>
      <c r="E75" s="439"/>
      <c r="F75" s="438"/>
      <c r="G75" s="438"/>
      <c r="H75" s="438"/>
      <c r="I75" s="437">
        <v>118</v>
      </c>
      <c r="J75" s="440"/>
      <c r="K75" s="438"/>
      <c r="L75" s="438"/>
      <c r="M75" s="436"/>
      <c r="N75" s="441" t="s">
        <v>391</v>
      </c>
      <c r="O75" s="438"/>
      <c r="AE75" s="449">
        <f t="shared" si="5"/>
        <v>16.03</v>
      </c>
      <c r="AF75" s="450">
        <f t="shared" si="6"/>
        <v>69.249166666666767</v>
      </c>
      <c r="AG75" s="452">
        <v>71.760000000000005</v>
      </c>
      <c r="AH75" s="452">
        <v>79.099999999999994</v>
      </c>
      <c r="AI75" s="452">
        <v>90.98</v>
      </c>
      <c r="AJ75" s="452">
        <v>82.75</v>
      </c>
      <c r="AK75" s="452">
        <v>65.319999999999993</v>
      </c>
      <c r="AL75" s="452">
        <v>67.14</v>
      </c>
      <c r="AM75" s="452">
        <v>60.71</v>
      </c>
      <c r="AN75" s="452">
        <v>58.87</v>
      </c>
      <c r="AO75" s="452">
        <v>57.06</v>
      </c>
      <c r="AP75" s="452">
        <v>64.42</v>
      </c>
      <c r="AQ75" s="452">
        <v>58.92</v>
      </c>
      <c r="AR75" s="452">
        <v>80</v>
      </c>
      <c r="AS75" s="452">
        <v>71.760000000000005</v>
      </c>
      <c r="AT75" s="452">
        <v>79.099999999999994</v>
      </c>
      <c r="AU75" s="452">
        <v>90.98</v>
      </c>
      <c r="AV75" s="452">
        <v>82.75</v>
      </c>
      <c r="AW75" s="452">
        <v>65.319999999999993</v>
      </c>
      <c r="AX75" s="452">
        <v>67.14</v>
      </c>
      <c r="AY75" s="452">
        <v>60.71</v>
      </c>
      <c r="AZ75" s="452">
        <v>58.87</v>
      </c>
      <c r="BA75" s="452">
        <v>57.06</v>
      </c>
      <c r="BB75" s="452">
        <v>64.42</v>
      </c>
      <c r="BC75" s="452">
        <v>58.92</v>
      </c>
      <c r="BD75" s="452">
        <v>80</v>
      </c>
      <c r="BE75" s="452">
        <v>71.760000000000005</v>
      </c>
      <c r="BF75" s="452">
        <v>79.099999999999994</v>
      </c>
      <c r="BG75" s="452">
        <v>90.98</v>
      </c>
      <c r="BH75" s="452">
        <v>82.75</v>
      </c>
      <c r="BI75" s="452">
        <v>65.319999999999993</v>
      </c>
      <c r="BJ75" s="452">
        <v>67.14</v>
      </c>
      <c r="BK75" s="452">
        <v>60.71</v>
      </c>
      <c r="BL75" s="452">
        <v>58.87</v>
      </c>
      <c r="BM75" s="452">
        <v>57.06</v>
      </c>
      <c r="BN75" s="452">
        <v>64.42</v>
      </c>
      <c r="BO75" s="452">
        <v>58.92</v>
      </c>
      <c r="BP75" s="452">
        <v>80</v>
      </c>
      <c r="BQ75" s="452">
        <v>71.760000000000005</v>
      </c>
      <c r="BR75" s="452">
        <v>79.099999999999994</v>
      </c>
      <c r="BS75" s="452">
        <v>90.98</v>
      </c>
      <c r="BT75" s="452">
        <v>82.75</v>
      </c>
      <c r="BU75" s="452">
        <v>65.319999999999993</v>
      </c>
      <c r="BV75" s="452">
        <v>67.14</v>
      </c>
      <c r="BW75" s="452">
        <v>60.71</v>
      </c>
      <c r="BX75" s="452">
        <v>58.87</v>
      </c>
      <c r="BY75" s="452">
        <v>57.06</v>
      </c>
      <c r="BZ75" s="452">
        <v>64.42</v>
      </c>
      <c r="CA75" s="452">
        <v>58.92</v>
      </c>
      <c r="CB75" s="452">
        <v>80</v>
      </c>
      <c r="CC75" s="452">
        <v>71.760000000000005</v>
      </c>
      <c r="CD75" s="452">
        <v>79.099999999999994</v>
      </c>
      <c r="CE75" s="452">
        <v>90.98</v>
      </c>
      <c r="CF75" s="452">
        <v>82.75</v>
      </c>
      <c r="CG75" s="452">
        <v>65.319999999999993</v>
      </c>
      <c r="CH75" s="452">
        <v>67.14</v>
      </c>
      <c r="CI75" s="452">
        <v>60.71</v>
      </c>
      <c r="CJ75" s="452">
        <v>58.87</v>
      </c>
      <c r="CK75" s="452">
        <v>57.06</v>
      </c>
      <c r="CL75" s="452">
        <v>64.42</v>
      </c>
      <c r="CM75" s="452">
        <v>58.92</v>
      </c>
      <c r="CN75" s="452">
        <v>80</v>
      </c>
      <c r="CO75" s="452">
        <v>71.760000000000005</v>
      </c>
      <c r="CP75" s="452">
        <v>79.099999999999994</v>
      </c>
      <c r="CQ75" s="452">
        <v>90.98</v>
      </c>
      <c r="CR75" s="452">
        <v>82.75</v>
      </c>
      <c r="CS75" s="452">
        <v>65.319999999999993</v>
      </c>
      <c r="CT75" s="452">
        <v>67.14</v>
      </c>
      <c r="CU75" s="452">
        <v>60.71</v>
      </c>
      <c r="CV75" s="452">
        <v>58.87</v>
      </c>
      <c r="CW75" s="452">
        <v>57.06</v>
      </c>
      <c r="CX75" s="452">
        <v>64.42</v>
      </c>
      <c r="CY75" s="452">
        <v>58.92</v>
      </c>
      <c r="CZ75" s="452">
        <v>80</v>
      </c>
      <c r="DA75" s="452">
        <v>71.760000000000005</v>
      </c>
      <c r="DB75" s="452">
        <v>79.099999999999994</v>
      </c>
      <c r="DC75" s="452">
        <v>90.98</v>
      </c>
      <c r="DD75" s="452">
        <v>82.75</v>
      </c>
      <c r="DE75" s="452">
        <v>65.319999999999993</v>
      </c>
      <c r="DF75" s="452">
        <v>67.14</v>
      </c>
      <c r="DG75" s="452">
        <v>60.71</v>
      </c>
      <c r="DH75" s="452">
        <v>58.87</v>
      </c>
      <c r="DI75" s="452">
        <v>57.06</v>
      </c>
      <c r="DJ75" s="452">
        <v>64.42</v>
      </c>
      <c r="DK75" s="452">
        <v>58.92</v>
      </c>
      <c r="DL75" s="452">
        <v>80</v>
      </c>
      <c r="DM75" s="452">
        <v>71.760000000000005</v>
      </c>
      <c r="DN75" s="452">
        <v>79.099999999999994</v>
      </c>
      <c r="DO75" s="452">
        <v>90.98</v>
      </c>
      <c r="DP75" s="452">
        <v>82.75</v>
      </c>
      <c r="DQ75" s="452">
        <v>65.319999999999993</v>
      </c>
      <c r="DR75" s="452">
        <v>67.14</v>
      </c>
      <c r="DS75" s="452">
        <v>60.71</v>
      </c>
      <c r="DT75" s="452">
        <v>58.87</v>
      </c>
      <c r="DU75" s="452">
        <v>57.06</v>
      </c>
      <c r="DV75" s="452">
        <v>64.42</v>
      </c>
      <c r="DW75" s="452">
        <v>58.92</v>
      </c>
      <c r="DX75" s="452">
        <v>80</v>
      </c>
      <c r="DY75" s="452">
        <v>71.760000000000005</v>
      </c>
      <c r="DZ75" s="452">
        <v>79.099999999999994</v>
      </c>
      <c r="EA75" s="452">
        <v>90.98</v>
      </c>
      <c r="EB75" s="452">
        <v>82.75</v>
      </c>
      <c r="EC75" s="452">
        <v>65.319999999999993</v>
      </c>
      <c r="ED75" s="452">
        <v>67.14</v>
      </c>
      <c r="EE75" s="452">
        <v>60.71</v>
      </c>
      <c r="EF75" s="452">
        <v>58.87</v>
      </c>
      <c r="EG75" s="452">
        <v>57.06</v>
      </c>
      <c r="EH75" s="452">
        <v>64.42</v>
      </c>
      <c r="EI75" s="452">
        <v>58.92</v>
      </c>
      <c r="EJ75" s="452">
        <v>80</v>
      </c>
      <c r="EK75" s="452">
        <v>71.760000000000005</v>
      </c>
      <c r="EL75" s="452">
        <v>79.099999999999994</v>
      </c>
      <c r="EM75" s="452">
        <v>90.98</v>
      </c>
      <c r="EN75" s="452">
        <v>82.75</v>
      </c>
      <c r="EO75" s="452">
        <v>65.319999999999993</v>
      </c>
      <c r="EP75" s="452">
        <v>67.14</v>
      </c>
      <c r="EQ75" s="452">
        <v>60.71</v>
      </c>
      <c r="ER75" s="452">
        <v>58.87</v>
      </c>
      <c r="ES75" s="452">
        <v>57.06</v>
      </c>
      <c r="ET75" s="452">
        <v>64.42</v>
      </c>
      <c r="EU75" s="452">
        <v>58.92</v>
      </c>
      <c r="EV75" s="452">
        <v>80</v>
      </c>
      <c r="EW75" s="452">
        <v>71.760000000000005</v>
      </c>
      <c r="EX75" s="452">
        <v>79.099999999999994</v>
      </c>
      <c r="EY75" s="452">
        <v>90.98</v>
      </c>
      <c r="EZ75" s="452">
        <v>82.75</v>
      </c>
      <c r="FA75" s="452">
        <v>65.319999999999993</v>
      </c>
      <c r="FB75" s="452">
        <v>67.14</v>
      </c>
      <c r="FC75" s="452">
        <v>60.71</v>
      </c>
      <c r="FD75" s="452">
        <v>58.87</v>
      </c>
      <c r="FE75" s="452">
        <v>57.06</v>
      </c>
      <c r="FF75" s="452">
        <v>64.42</v>
      </c>
      <c r="FG75" s="452">
        <v>58.92</v>
      </c>
      <c r="FH75" s="452">
        <v>80</v>
      </c>
      <c r="FI75" s="452">
        <v>71.760000000000005</v>
      </c>
      <c r="FJ75" s="452">
        <v>79.099999999999994</v>
      </c>
      <c r="FK75" s="452">
        <v>90.98</v>
      </c>
      <c r="FL75" s="452">
        <v>82.75</v>
      </c>
      <c r="FM75" s="452">
        <v>65.319999999999993</v>
      </c>
      <c r="FN75" s="452">
        <v>67.14</v>
      </c>
      <c r="FO75" s="452">
        <v>60.71</v>
      </c>
      <c r="FP75" s="452">
        <v>58.87</v>
      </c>
      <c r="FQ75" s="452">
        <v>57.06</v>
      </c>
      <c r="FR75" s="452">
        <v>64.42</v>
      </c>
      <c r="FS75" s="452">
        <v>58.92</v>
      </c>
      <c r="FT75" s="452">
        <v>80</v>
      </c>
      <c r="FU75" s="452">
        <v>71.760000000000005</v>
      </c>
      <c r="FV75" s="452">
        <v>79.099999999999994</v>
      </c>
      <c r="FW75" s="452">
        <v>90.98</v>
      </c>
      <c r="FX75" s="452">
        <v>82.75</v>
      </c>
      <c r="FY75" s="452">
        <v>65.319999999999993</v>
      </c>
      <c r="FZ75" s="452">
        <v>67.14</v>
      </c>
      <c r="GA75" s="452">
        <v>60.71</v>
      </c>
      <c r="GB75" s="452">
        <v>58.87</v>
      </c>
      <c r="GC75" s="452">
        <v>57.06</v>
      </c>
      <c r="GD75" s="452">
        <v>64.42</v>
      </c>
      <c r="GE75" s="452">
        <v>58.92</v>
      </c>
      <c r="GF75" s="452">
        <v>80</v>
      </c>
      <c r="GG75" s="452">
        <v>71.760000000000005</v>
      </c>
      <c r="GH75" s="452">
        <v>79.099999999999994</v>
      </c>
      <c r="GI75" s="452">
        <v>90.98</v>
      </c>
      <c r="GJ75" s="452">
        <v>82.75</v>
      </c>
      <c r="GK75" s="452">
        <v>65.319999999999993</v>
      </c>
      <c r="GL75" s="452">
        <v>67.14</v>
      </c>
      <c r="GM75" s="452">
        <v>60.71</v>
      </c>
      <c r="GN75" s="452">
        <v>58.87</v>
      </c>
      <c r="GO75" s="452">
        <v>57.06</v>
      </c>
      <c r="GP75" s="452">
        <v>64.42</v>
      </c>
      <c r="GQ75" s="452">
        <v>58.92</v>
      </c>
      <c r="GR75" s="452">
        <v>80</v>
      </c>
      <c r="GS75" s="452">
        <v>71.760000000000005</v>
      </c>
      <c r="GT75" s="452">
        <v>79.099999999999994</v>
      </c>
      <c r="GU75" s="452">
        <v>90.98</v>
      </c>
      <c r="GV75" s="452">
        <v>82.75</v>
      </c>
      <c r="GW75" s="452">
        <v>65.319999999999993</v>
      </c>
      <c r="GX75" s="452">
        <v>67.14</v>
      </c>
      <c r="GY75" s="452">
        <v>60.71</v>
      </c>
      <c r="GZ75" s="452">
        <v>58.87</v>
      </c>
      <c r="HA75" s="452">
        <v>57.06</v>
      </c>
      <c r="HB75" s="452">
        <v>64.42</v>
      </c>
      <c r="HC75" s="452">
        <v>58.92</v>
      </c>
      <c r="HD75" s="452">
        <v>80</v>
      </c>
      <c r="HE75" s="452">
        <v>23.58</v>
      </c>
      <c r="HF75" s="452">
        <v>18.600000000000001</v>
      </c>
      <c r="HG75" s="452">
        <v>48.11</v>
      </c>
      <c r="HH75" s="452">
        <v>28.33</v>
      </c>
      <c r="HI75" s="452">
        <v>16.03</v>
      </c>
      <c r="HJ75" s="452">
        <v>66.14</v>
      </c>
      <c r="HK75" s="452">
        <v>71.14</v>
      </c>
      <c r="HL75" s="452">
        <v>114.38</v>
      </c>
      <c r="HM75" s="452">
        <v>114.38</v>
      </c>
      <c r="HN75" s="452">
        <v>114.38</v>
      </c>
      <c r="HO75" s="452">
        <v>97.59</v>
      </c>
      <c r="HP75" s="452">
        <v>112.29</v>
      </c>
      <c r="HQ75" s="452">
        <v>23.58</v>
      </c>
      <c r="HR75" s="452">
        <v>18.600000000000001</v>
      </c>
      <c r="HS75" s="452">
        <v>48.11</v>
      </c>
      <c r="HT75" s="452">
        <v>28.33</v>
      </c>
      <c r="HU75" s="452">
        <v>16.03</v>
      </c>
      <c r="HV75" s="452">
        <v>66.14</v>
      </c>
      <c r="HW75" s="452">
        <v>71.14</v>
      </c>
      <c r="HX75" s="452">
        <v>114.38</v>
      </c>
      <c r="HY75" s="452">
        <v>114.38</v>
      </c>
      <c r="HZ75" s="452">
        <v>114.38</v>
      </c>
      <c r="IA75" s="452">
        <v>97.59</v>
      </c>
      <c r="IB75" s="452">
        <v>112.29</v>
      </c>
      <c r="IC75" s="452">
        <v>23.58</v>
      </c>
      <c r="ID75" s="452">
        <v>18.600000000000001</v>
      </c>
      <c r="IE75" s="452">
        <v>48.11</v>
      </c>
      <c r="IF75" s="452">
        <v>28.33</v>
      </c>
      <c r="IG75" s="452">
        <v>16.03</v>
      </c>
      <c r="IH75" s="452">
        <v>66.14</v>
      </c>
      <c r="II75" s="452">
        <v>71.14</v>
      </c>
      <c r="IJ75" s="452">
        <v>114.38</v>
      </c>
      <c r="IK75" s="452">
        <v>114.38</v>
      </c>
      <c r="IL75" s="452">
        <v>114.38</v>
      </c>
      <c r="IM75" s="452">
        <v>97.59</v>
      </c>
      <c r="IN75" s="452">
        <v>112.29</v>
      </c>
      <c r="IO75" s="452">
        <v>23.58</v>
      </c>
      <c r="IP75" s="452">
        <v>18.600000000000001</v>
      </c>
      <c r="IQ75" s="452">
        <v>48.11</v>
      </c>
      <c r="IR75" s="452">
        <v>28.33</v>
      </c>
      <c r="IS75" s="452">
        <v>16.03</v>
      </c>
      <c r="IT75" s="452">
        <v>66.14</v>
      </c>
      <c r="IU75" s="452">
        <v>71.14</v>
      </c>
      <c r="IV75" s="452">
        <v>114.38</v>
      </c>
      <c r="IW75" s="452">
        <v>114.38</v>
      </c>
      <c r="IX75" s="452">
        <v>114.38</v>
      </c>
      <c r="IY75" s="452">
        <v>97.59</v>
      </c>
      <c r="IZ75" s="452">
        <v>112.29</v>
      </c>
      <c r="JA75" s="452">
        <v>23.58</v>
      </c>
      <c r="JB75" s="452">
        <v>18.600000000000001</v>
      </c>
      <c r="JC75" s="452">
        <v>48.11</v>
      </c>
      <c r="JD75" s="452">
        <v>28.33</v>
      </c>
      <c r="JE75" s="452">
        <v>16.03</v>
      </c>
      <c r="JF75" s="452">
        <v>66.14</v>
      </c>
      <c r="JG75" s="452">
        <v>71.14</v>
      </c>
      <c r="JH75" s="452">
        <v>114.38</v>
      </c>
      <c r="JI75" s="452">
        <v>114.38</v>
      </c>
      <c r="JJ75" s="452">
        <v>114.38</v>
      </c>
      <c r="JK75" s="452">
        <v>97.59</v>
      </c>
      <c r="JL75" s="452">
        <v>112.29</v>
      </c>
      <c r="JM75" s="452">
        <v>23.58</v>
      </c>
      <c r="JN75" s="452">
        <v>18.600000000000001</v>
      </c>
      <c r="JO75" s="452">
        <v>48.11</v>
      </c>
      <c r="JP75" s="452">
        <v>28.33</v>
      </c>
      <c r="JQ75" s="452">
        <v>16.03</v>
      </c>
      <c r="JR75" s="452">
        <v>66.14</v>
      </c>
      <c r="JS75" s="452">
        <v>71.14</v>
      </c>
      <c r="JT75" s="452">
        <v>114.38</v>
      </c>
      <c r="JU75" s="452">
        <v>114.38</v>
      </c>
      <c r="JV75" s="452">
        <v>114.38</v>
      </c>
      <c r="JW75" s="452">
        <v>97.59</v>
      </c>
      <c r="JX75" s="452">
        <v>112.29</v>
      </c>
      <c r="JY75" s="452">
        <v>23.58</v>
      </c>
      <c r="JZ75" s="452">
        <v>18.600000000000001</v>
      </c>
      <c r="KA75" s="452">
        <v>48.11</v>
      </c>
      <c r="KB75" s="452">
        <v>28.33</v>
      </c>
      <c r="KC75" s="452">
        <v>16.03</v>
      </c>
      <c r="KD75" s="452">
        <v>66.14</v>
      </c>
      <c r="KE75" s="452">
        <v>71.14</v>
      </c>
      <c r="KF75" s="452">
        <v>114.38</v>
      </c>
      <c r="KG75" s="452">
        <v>114.38</v>
      </c>
      <c r="KH75" s="452">
        <v>114.38</v>
      </c>
      <c r="KI75" s="452">
        <v>97.59</v>
      </c>
      <c r="KJ75" s="452">
        <v>112.29</v>
      </c>
      <c r="KK75" s="452">
        <v>23.58</v>
      </c>
      <c r="KL75" s="452">
        <v>18.600000000000001</v>
      </c>
      <c r="KM75" s="452">
        <v>48.11</v>
      </c>
      <c r="KN75" s="452">
        <v>28.33</v>
      </c>
      <c r="KO75" s="452">
        <v>16.03</v>
      </c>
      <c r="KP75" s="452">
        <v>66.14</v>
      </c>
      <c r="KQ75" s="452">
        <v>71.14</v>
      </c>
      <c r="KR75" s="452">
        <v>114.38</v>
      </c>
      <c r="KS75" s="452">
        <v>114.38</v>
      </c>
      <c r="KT75" s="452">
        <v>114.38</v>
      </c>
      <c r="KU75" s="452">
        <v>97.59</v>
      </c>
      <c r="KV75" s="452">
        <v>112.29</v>
      </c>
      <c r="KW75" s="452">
        <v>23.58</v>
      </c>
      <c r="KX75" s="452">
        <v>18.600000000000001</v>
      </c>
      <c r="KY75" s="452">
        <v>48.11</v>
      </c>
      <c r="KZ75" s="452">
        <v>28.33</v>
      </c>
      <c r="LA75" s="452">
        <v>16.03</v>
      </c>
      <c r="LB75" s="452">
        <v>66.14</v>
      </c>
      <c r="LC75" s="452">
        <v>71.14</v>
      </c>
      <c r="LD75" s="452">
        <v>114.38</v>
      </c>
      <c r="LE75" s="452">
        <v>114.38</v>
      </c>
      <c r="LF75" s="452">
        <v>114.38</v>
      </c>
      <c r="LG75" s="452">
        <v>97.59</v>
      </c>
      <c r="LH75" s="452">
        <v>112.29</v>
      </c>
      <c r="LI75" s="452">
        <v>23.58</v>
      </c>
      <c r="LJ75" s="452">
        <v>18.600000000000001</v>
      </c>
      <c r="LK75" s="452">
        <v>48.11</v>
      </c>
      <c r="LL75" s="452">
        <v>28.33</v>
      </c>
      <c r="LM75" s="452">
        <v>16.03</v>
      </c>
      <c r="LN75" s="452">
        <v>66.14</v>
      </c>
      <c r="LO75" s="452">
        <v>71.14</v>
      </c>
      <c r="LP75" s="452">
        <v>114.38</v>
      </c>
      <c r="LQ75" s="452">
        <v>114.38</v>
      </c>
      <c r="LR75" s="452">
        <v>114.38</v>
      </c>
      <c r="LS75" s="452">
        <v>97.59</v>
      </c>
      <c r="LT75" s="452">
        <v>112.29</v>
      </c>
      <c r="LU75" s="452">
        <v>23.58</v>
      </c>
      <c r="LV75" s="452">
        <v>18.600000000000001</v>
      </c>
      <c r="LW75" s="452">
        <v>48.11</v>
      </c>
      <c r="LX75" s="452">
        <v>28.33</v>
      </c>
      <c r="LY75" s="452">
        <v>16.03</v>
      </c>
      <c r="LZ75" s="452">
        <v>66.14</v>
      </c>
      <c r="MA75" s="452">
        <v>71.14</v>
      </c>
      <c r="MB75" s="452">
        <v>114.38</v>
      </c>
      <c r="MC75" s="452">
        <v>114.38</v>
      </c>
      <c r="MD75" s="452">
        <v>114.38</v>
      </c>
      <c r="ME75" s="452">
        <v>97.59</v>
      </c>
      <c r="MF75" s="452">
        <v>112.29</v>
      </c>
      <c r="MG75" s="452">
        <v>23.58</v>
      </c>
      <c r="MH75" s="452">
        <v>18.600000000000001</v>
      </c>
      <c r="MI75" s="452">
        <v>48.11</v>
      </c>
      <c r="MJ75" s="452">
        <v>28.33</v>
      </c>
      <c r="MK75" s="452">
        <v>16.03</v>
      </c>
      <c r="ML75" s="452">
        <v>66.14</v>
      </c>
      <c r="MM75" s="452">
        <v>71.14</v>
      </c>
      <c r="MN75" s="452">
        <v>114.38</v>
      </c>
      <c r="MO75" s="452">
        <v>114.38</v>
      </c>
      <c r="MP75" s="452">
        <v>114.38</v>
      </c>
      <c r="MQ75" s="452">
        <v>97.59</v>
      </c>
      <c r="MR75" s="452">
        <v>112.29</v>
      </c>
      <c r="MS75" s="452">
        <v>23.58</v>
      </c>
      <c r="MT75" s="452">
        <v>18.600000000000001</v>
      </c>
      <c r="MU75" s="452">
        <v>48.11</v>
      </c>
      <c r="MV75" s="452">
        <v>28.33</v>
      </c>
      <c r="MW75" s="452">
        <v>16.03</v>
      </c>
      <c r="MX75" s="452">
        <v>66.14</v>
      </c>
      <c r="MY75" s="452">
        <v>71.14</v>
      </c>
      <c r="MZ75" s="452">
        <v>114.38</v>
      </c>
      <c r="NA75" s="452">
        <v>114.38</v>
      </c>
      <c r="NB75" s="452">
        <v>114.38</v>
      </c>
      <c r="NC75" s="452">
        <v>97.59</v>
      </c>
      <c r="ND75" s="452">
        <v>112.29</v>
      </c>
      <c r="NE75" s="452">
        <v>23.58</v>
      </c>
      <c r="NF75" s="452">
        <v>18.600000000000001</v>
      </c>
      <c r="NG75" s="452">
        <v>48.11</v>
      </c>
      <c r="NH75" s="452">
        <v>28.33</v>
      </c>
      <c r="NI75" s="452">
        <v>16.03</v>
      </c>
      <c r="NJ75" s="452">
        <v>66.14</v>
      </c>
      <c r="NK75" s="452">
        <v>71.14</v>
      </c>
      <c r="NL75" s="452">
        <v>114.38</v>
      </c>
      <c r="NM75" s="452">
        <v>114.38</v>
      </c>
      <c r="NN75" s="452">
        <v>114.38</v>
      </c>
      <c r="NO75" s="452">
        <v>97.59</v>
      </c>
      <c r="NP75" s="452">
        <v>112.29</v>
      </c>
      <c r="NQ75" s="452">
        <v>23.58</v>
      </c>
      <c r="NR75" s="452">
        <v>18.600000000000001</v>
      </c>
      <c r="NS75" s="452">
        <v>48.11</v>
      </c>
      <c r="NT75" s="452">
        <v>28.33</v>
      </c>
      <c r="NU75" s="452">
        <v>16.03</v>
      </c>
      <c r="NV75" s="452">
        <v>66.14</v>
      </c>
      <c r="NW75" s="452">
        <v>71.14</v>
      </c>
      <c r="NX75" s="452">
        <v>114.38</v>
      </c>
      <c r="NY75" s="452">
        <v>114.38</v>
      </c>
      <c r="NZ75" s="452">
        <v>114.38</v>
      </c>
      <c r="OA75" s="452">
        <v>97.59</v>
      </c>
      <c r="OB75" s="452">
        <v>112.29</v>
      </c>
    </row>
    <row r="76" spans="1:392" x14ac:dyDescent="0.25">
      <c r="A76" s="436">
        <v>196</v>
      </c>
      <c r="B76" s="436" t="s">
        <v>717</v>
      </c>
      <c r="C76" s="437">
        <v>1</v>
      </c>
      <c r="D76" s="438">
        <v>0</v>
      </c>
      <c r="E76" s="439"/>
      <c r="F76" s="438"/>
      <c r="G76" s="438"/>
      <c r="H76" s="438"/>
      <c r="I76" s="437">
        <v>120</v>
      </c>
      <c r="J76" s="440"/>
      <c r="K76" s="438"/>
      <c r="L76" s="438"/>
      <c r="M76" s="436"/>
      <c r="N76" s="441" t="s">
        <v>391</v>
      </c>
      <c r="O76" s="438"/>
      <c r="AE76" s="449">
        <f t="shared" si="5"/>
        <v>0</v>
      </c>
      <c r="AF76" s="450">
        <f t="shared" si="6"/>
        <v>19.428333333333342</v>
      </c>
      <c r="AG76" s="452">
        <v>38.17</v>
      </c>
      <c r="AH76" s="452">
        <v>41.01</v>
      </c>
      <c r="AI76" s="452">
        <v>43.79</v>
      </c>
      <c r="AJ76" s="452">
        <v>46.6</v>
      </c>
      <c r="AK76" s="452">
        <v>39.549999999999997</v>
      </c>
      <c r="AL76" s="452">
        <v>39.53</v>
      </c>
      <c r="AM76" s="452">
        <v>36.700000000000003</v>
      </c>
      <c r="AN76" s="452">
        <v>35.299999999999997</v>
      </c>
      <c r="AO76" s="452">
        <v>33.9</v>
      </c>
      <c r="AP76" s="452">
        <v>36.78</v>
      </c>
      <c r="AQ76" s="452">
        <v>35.380000000000003</v>
      </c>
      <c r="AR76" s="452">
        <v>39.57</v>
      </c>
      <c r="AS76" s="452">
        <v>38.17</v>
      </c>
      <c r="AT76" s="452">
        <v>41.01</v>
      </c>
      <c r="AU76" s="452">
        <v>43.79</v>
      </c>
      <c r="AV76" s="452">
        <v>46.6</v>
      </c>
      <c r="AW76" s="452">
        <v>39.549999999999997</v>
      </c>
      <c r="AX76" s="452">
        <v>39.53</v>
      </c>
      <c r="AY76" s="452">
        <v>36.700000000000003</v>
      </c>
      <c r="AZ76" s="452">
        <v>35.299999999999997</v>
      </c>
      <c r="BA76" s="452">
        <v>33.9</v>
      </c>
      <c r="BB76" s="452">
        <v>36.78</v>
      </c>
      <c r="BC76" s="452">
        <v>35.380000000000003</v>
      </c>
      <c r="BD76" s="452">
        <v>39.57</v>
      </c>
      <c r="BE76" s="452">
        <v>38.17</v>
      </c>
      <c r="BF76" s="452">
        <v>41.01</v>
      </c>
      <c r="BG76" s="452">
        <v>43.79</v>
      </c>
      <c r="BH76" s="452">
        <v>46.6</v>
      </c>
      <c r="BI76" s="452">
        <v>39.549999999999997</v>
      </c>
      <c r="BJ76" s="452">
        <v>39.53</v>
      </c>
      <c r="BK76" s="452">
        <v>36.700000000000003</v>
      </c>
      <c r="BL76" s="452">
        <v>35.299999999999997</v>
      </c>
      <c r="BM76" s="452">
        <v>33.9</v>
      </c>
      <c r="BN76" s="452">
        <v>36.78</v>
      </c>
      <c r="BO76" s="452">
        <v>35.380000000000003</v>
      </c>
      <c r="BP76" s="452">
        <v>39.57</v>
      </c>
      <c r="BQ76" s="452">
        <v>38.17</v>
      </c>
      <c r="BR76" s="452">
        <v>41.01</v>
      </c>
      <c r="BS76" s="452">
        <v>43.79</v>
      </c>
      <c r="BT76" s="452">
        <v>46.6</v>
      </c>
      <c r="BU76" s="452">
        <v>39.549999999999997</v>
      </c>
      <c r="BV76" s="452">
        <v>39.53</v>
      </c>
      <c r="BW76" s="452">
        <v>36.700000000000003</v>
      </c>
      <c r="BX76" s="452">
        <v>35.299999999999997</v>
      </c>
      <c r="BY76" s="452">
        <v>33.9</v>
      </c>
      <c r="BZ76" s="452">
        <v>36.78</v>
      </c>
      <c r="CA76" s="452">
        <v>35.380000000000003</v>
      </c>
      <c r="CB76" s="452">
        <v>39.57</v>
      </c>
      <c r="CC76" s="452">
        <v>38.17</v>
      </c>
      <c r="CD76" s="452">
        <v>41.01</v>
      </c>
      <c r="CE76" s="452">
        <v>43.79</v>
      </c>
      <c r="CF76" s="452">
        <v>46.6</v>
      </c>
      <c r="CG76" s="452">
        <v>39.549999999999997</v>
      </c>
      <c r="CH76" s="452">
        <v>39.53</v>
      </c>
      <c r="CI76" s="452">
        <v>36.700000000000003</v>
      </c>
      <c r="CJ76" s="452">
        <v>35.299999999999997</v>
      </c>
      <c r="CK76" s="452">
        <v>33.9</v>
      </c>
      <c r="CL76" s="452">
        <v>36.78</v>
      </c>
      <c r="CM76" s="452">
        <v>35.380000000000003</v>
      </c>
      <c r="CN76" s="452">
        <v>39.57</v>
      </c>
      <c r="CO76" s="452">
        <v>38.17</v>
      </c>
      <c r="CP76" s="452">
        <v>41.01</v>
      </c>
      <c r="CQ76" s="452">
        <v>43.79</v>
      </c>
      <c r="CR76" s="452">
        <v>46.6</v>
      </c>
      <c r="CS76" s="452">
        <v>39.549999999999997</v>
      </c>
      <c r="CT76" s="452">
        <v>39.53</v>
      </c>
      <c r="CU76" s="452">
        <v>36.700000000000003</v>
      </c>
      <c r="CV76" s="452">
        <v>35.299999999999997</v>
      </c>
      <c r="CW76" s="452">
        <v>33.9</v>
      </c>
      <c r="CX76" s="452">
        <v>36.78</v>
      </c>
      <c r="CY76" s="452">
        <v>35.380000000000003</v>
      </c>
      <c r="CZ76" s="452">
        <v>39.57</v>
      </c>
      <c r="DA76" s="452">
        <v>38.17</v>
      </c>
      <c r="DB76" s="452">
        <v>41.01</v>
      </c>
      <c r="DC76" s="452">
        <v>43.79</v>
      </c>
      <c r="DD76" s="452">
        <v>46.6</v>
      </c>
      <c r="DE76" s="452">
        <v>39.549999999999997</v>
      </c>
      <c r="DF76" s="452">
        <v>39.53</v>
      </c>
      <c r="DG76" s="452">
        <v>36.700000000000003</v>
      </c>
      <c r="DH76" s="452">
        <v>35.299999999999997</v>
      </c>
      <c r="DI76" s="452">
        <v>33.9</v>
      </c>
      <c r="DJ76" s="452">
        <v>36.78</v>
      </c>
      <c r="DK76" s="452">
        <v>35.380000000000003</v>
      </c>
      <c r="DL76" s="452">
        <v>39.57</v>
      </c>
      <c r="DM76" s="452">
        <v>38.17</v>
      </c>
      <c r="DN76" s="452">
        <v>41.01</v>
      </c>
      <c r="DO76" s="452">
        <v>43.79</v>
      </c>
      <c r="DP76" s="452">
        <v>46.6</v>
      </c>
      <c r="DQ76" s="452">
        <v>39.549999999999997</v>
      </c>
      <c r="DR76" s="452">
        <v>39.53</v>
      </c>
      <c r="DS76" s="452">
        <v>36.700000000000003</v>
      </c>
      <c r="DT76" s="452">
        <v>35.299999999999997</v>
      </c>
      <c r="DU76" s="452">
        <v>33.9</v>
      </c>
      <c r="DV76" s="452">
        <v>36.78</v>
      </c>
      <c r="DW76" s="452">
        <v>35.380000000000003</v>
      </c>
      <c r="DX76" s="452">
        <v>39.57</v>
      </c>
      <c r="DY76" s="452">
        <v>38.17</v>
      </c>
      <c r="DZ76" s="452">
        <v>41.01</v>
      </c>
      <c r="EA76" s="452">
        <v>43.79</v>
      </c>
      <c r="EB76" s="452">
        <v>46.6</v>
      </c>
      <c r="EC76" s="452">
        <v>39.549999999999997</v>
      </c>
      <c r="ED76" s="452">
        <v>39.53</v>
      </c>
      <c r="EE76" s="452">
        <v>36.700000000000003</v>
      </c>
      <c r="EF76" s="452">
        <v>35.299999999999997</v>
      </c>
      <c r="EG76" s="452">
        <v>33.9</v>
      </c>
      <c r="EH76" s="452">
        <v>36.78</v>
      </c>
      <c r="EI76" s="452">
        <v>35.380000000000003</v>
      </c>
      <c r="EJ76" s="452">
        <v>39.57</v>
      </c>
      <c r="EK76" s="452">
        <v>38.17</v>
      </c>
      <c r="EL76" s="452">
        <v>41.01</v>
      </c>
      <c r="EM76" s="452">
        <v>43.79</v>
      </c>
      <c r="EN76" s="452">
        <v>46.6</v>
      </c>
      <c r="EO76" s="452">
        <v>39.549999999999997</v>
      </c>
      <c r="EP76" s="452">
        <v>39.53</v>
      </c>
      <c r="EQ76" s="452">
        <v>36.700000000000003</v>
      </c>
      <c r="ER76" s="452">
        <v>35.299999999999997</v>
      </c>
      <c r="ES76" s="452">
        <v>33.9</v>
      </c>
      <c r="ET76" s="452">
        <v>36.78</v>
      </c>
      <c r="EU76" s="452">
        <v>35.380000000000003</v>
      </c>
      <c r="EV76" s="452">
        <v>39.57</v>
      </c>
      <c r="EW76" s="452">
        <v>38.17</v>
      </c>
      <c r="EX76" s="452">
        <v>41.01</v>
      </c>
      <c r="EY76" s="452">
        <v>43.79</v>
      </c>
      <c r="EZ76" s="452">
        <v>46.6</v>
      </c>
      <c r="FA76" s="452">
        <v>39.549999999999997</v>
      </c>
      <c r="FB76" s="452">
        <v>39.53</v>
      </c>
      <c r="FC76" s="452">
        <v>36.700000000000003</v>
      </c>
      <c r="FD76" s="452">
        <v>35.299999999999997</v>
      </c>
      <c r="FE76" s="452">
        <v>33.9</v>
      </c>
      <c r="FF76" s="452">
        <v>36.78</v>
      </c>
      <c r="FG76" s="452">
        <v>35.380000000000003</v>
      </c>
      <c r="FH76" s="452">
        <v>39.57</v>
      </c>
      <c r="FI76" s="452">
        <v>38.17</v>
      </c>
      <c r="FJ76" s="452">
        <v>41.01</v>
      </c>
      <c r="FK76" s="452">
        <v>43.79</v>
      </c>
      <c r="FL76" s="452">
        <v>46.6</v>
      </c>
      <c r="FM76" s="452">
        <v>39.549999999999997</v>
      </c>
      <c r="FN76" s="452">
        <v>39.53</v>
      </c>
      <c r="FO76" s="452">
        <v>36.700000000000003</v>
      </c>
      <c r="FP76" s="452">
        <v>35.299999999999997</v>
      </c>
      <c r="FQ76" s="452">
        <v>33.9</v>
      </c>
      <c r="FR76" s="452">
        <v>36.78</v>
      </c>
      <c r="FS76" s="452">
        <v>35.380000000000003</v>
      </c>
      <c r="FT76" s="452">
        <v>39.57</v>
      </c>
      <c r="FU76" s="452">
        <v>38.17</v>
      </c>
      <c r="FV76" s="452">
        <v>41.01</v>
      </c>
      <c r="FW76" s="452">
        <v>43.79</v>
      </c>
      <c r="FX76" s="452">
        <v>46.6</v>
      </c>
      <c r="FY76" s="452">
        <v>39.549999999999997</v>
      </c>
      <c r="FZ76" s="452">
        <v>39.53</v>
      </c>
      <c r="GA76" s="452">
        <v>36.700000000000003</v>
      </c>
      <c r="GB76" s="452">
        <v>35.299999999999997</v>
      </c>
      <c r="GC76" s="452">
        <v>33.9</v>
      </c>
      <c r="GD76" s="452">
        <v>36.78</v>
      </c>
      <c r="GE76" s="452">
        <v>35.380000000000003</v>
      </c>
      <c r="GF76" s="452">
        <v>39.57</v>
      </c>
      <c r="GG76" s="452">
        <v>38.17</v>
      </c>
      <c r="GH76" s="452">
        <v>41.01</v>
      </c>
      <c r="GI76" s="452">
        <v>43.79</v>
      </c>
      <c r="GJ76" s="452">
        <v>46.6</v>
      </c>
      <c r="GK76" s="452">
        <v>39.549999999999997</v>
      </c>
      <c r="GL76" s="452">
        <v>39.53</v>
      </c>
      <c r="GM76" s="452">
        <v>36.700000000000003</v>
      </c>
      <c r="GN76" s="452">
        <v>35.299999999999997</v>
      </c>
      <c r="GO76" s="452">
        <v>33.9</v>
      </c>
      <c r="GP76" s="452">
        <v>36.78</v>
      </c>
      <c r="GQ76" s="452">
        <v>35.380000000000003</v>
      </c>
      <c r="GR76" s="452">
        <v>39.57</v>
      </c>
      <c r="GS76" s="452">
        <v>38.17</v>
      </c>
      <c r="GT76" s="452">
        <v>41.01</v>
      </c>
      <c r="GU76" s="452">
        <v>43.79</v>
      </c>
      <c r="GV76" s="452">
        <v>46.6</v>
      </c>
      <c r="GW76" s="452">
        <v>39.549999999999997</v>
      </c>
      <c r="GX76" s="452">
        <v>39.53</v>
      </c>
      <c r="GY76" s="452">
        <v>36.700000000000003</v>
      </c>
      <c r="GZ76" s="452">
        <v>35.299999999999997</v>
      </c>
      <c r="HA76" s="452">
        <v>33.9</v>
      </c>
      <c r="HB76" s="452">
        <v>36.78</v>
      </c>
      <c r="HC76" s="452">
        <v>35.380000000000003</v>
      </c>
      <c r="HD76" s="452">
        <v>39.57</v>
      </c>
      <c r="HE76" s="452">
        <v>0</v>
      </c>
      <c r="HF76" s="452">
        <v>0</v>
      </c>
      <c r="HG76" s="452">
        <v>0</v>
      </c>
      <c r="HH76" s="452">
        <v>0</v>
      </c>
      <c r="HI76" s="452">
        <v>0</v>
      </c>
      <c r="HJ76" s="452">
        <v>0</v>
      </c>
      <c r="HK76" s="452">
        <v>0</v>
      </c>
      <c r="HL76" s="452">
        <v>0</v>
      </c>
      <c r="HM76" s="452">
        <v>0</v>
      </c>
      <c r="HN76" s="452">
        <v>0</v>
      </c>
      <c r="HO76" s="452">
        <v>0</v>
      </c>
      <c r="HP76" s="452">
        <v>0</v>
      </c>
      <c r="HQ76" s="452">
        <v>0</v>
      </c>
      <c r="HR76" s="452">
        <v>0</v>
      </c>
      <c r="HS76" s="452">
        <v>0</v>
      </c>
      <c r="HT76" s="452">
        <v>0</v>
      </c>
      <c r="HU76" s="452">
        <v>0</v>
      </c>
      <c r="HV76" s="452">
        <v>0</v>
      </c>
      <c r="HW76" s="452">
        <v>0</v>
      </c>
      <c r="HX76" s="452">
        <v>0</v>
      </c>
      <c r="HY76" s="452">
        <v>0</v>
      </c>
      <c r="HZ76" s="452">
        <v>0</v>
      </c>
      <c r="IA76" s="452">
        <v>0</v>
      </c>
      <c r="IB76" s="452">
        <v>0</v>
      </c>
      <c r="IC76" s="452">
        <v>0</v>
      </c>
      <c r="ID76" s="452">
        <v>0</v>
      </c>
      <c r="IE76" s="452">
        <v>0</v>
      </c>
      <c r="IF76" s="452">
        <v>0</v>
      </c>
      <c r="IG76" s="452">
        <v>0</v>
      </c>
      <c r="IH76" s="452">
        <v>0</v>
      </c>
      <c r="II76" s="452">
        <v>0</v>
      </c>
      <c r="IJ76" s="452">
        <v>0</v>
      </c>
      <c r="IK76" s="452">
        <v>0</v>
      </c>
      <c r="IL76" s="452">
        <v>0</v>
      </c>
      <c r="IM76" s="452">
        <v>0</v>
      </c>
      <c r="IN76" s="452">
        <v>0</v>
      </c>
      <c r="IO76" s="452">
        <v>0</v>
      </c>
      <c r="IP76" s="452">
        <v>0</v>
      </c>
      <c r="IQ76" s="452">
        <v>0</v>
      </c>
      <c r="IR76" s="452">
        <v>0</v>
      </c>
      <c r="IS76" s="452">
        <v>0</v>
      </c>
      <c r="IT76" s="452">
        <v>0</v>
      </c>
      <c r="IU76" s="452">
        <v>0</v>
      </c>
      <c r="IV76" s="452">
        <v>0</v>
      </c>
      <c r="IW76" s="452">
        <v>0</v>
      </c>
      <c r="IX76" s="452">
        <v>0</v>
      </c>
      <c r="IY76" s="452">
        <v>0</v>
      </c>
      <c r="IZ76" s="452">
        <v>0</v>
      </c>
      <c r="JA76" s="452">
        <v>0</v>
      </c>
      <c r="JB76" s="452">
        <v>0</v>
      </c>
      <c r="JC76" s="452">
        <v>0</v>
      </c>
      <c r="JD76" s="452">
        <v>0</v>
      </c>
      <c r="JE76" s="452">
        <v>0</v>
      </c>
      <c r="JF76" s="452">
        <v>0</v>
      </c>
      <c r="JG76" s="452">
        <v>0</v>
      </c>
      <c r="JH76" s="452">
        <v>0</v>
      </c>
      <c r="JI76" s="452">
        <v>0</v>
      </c>
      <c r="JJ76" s="452">
        <v>0</v>
      </c>
      <c r="JK76" s="452">
        <v>0</v>
      </c>
      <c r="JL76" s="452">
        <v>0</v>
      </c>
      <c r="JM76" s="452">
        <v>0</v>
      </c>
      <c r="JN76" s="452">
        <v>0</v>
      </c>
      <c r="JO76" s="452">
        <v>0</v>
      </c>
      <c r="JP76" s="452">
        <v>0</v>
      </c>
      <c r="JQ76" s="452">
        <v>0</v>
      </c>
      <c r="JR76" s="452">
        <v>0</v>
      </c>
      <c r="JS76" s="452">
        <v>0</v>
      </c>
      <c r="JT76" s="452">
        <v>0</v>
      </c>
      <c r="JU76" s="452">
        <v>0</v>
      </c>
      <c r="JV76" s="452">
        <v>0</v>
      </c>
      <c r="JW76" s="452">
        <v>0</v>
      </c>
      <c r="JX76" s="452">
        <v>0</v>
      </c>
      <c r="JY76" s="452">
        <v>0</v>
      </c>
      <c r="JZ76" s="452">
        <v>0</v>
      </c>
      <c r="KA76" s="452">
        <v>0</v>
      </c>
      <c r="KB76" s="452">
        <v>0</v>
      </c>
      <c r="KC76" s="452">
        <v>0</v>
      </c>
      <c r="KD76" s="452">
        <v>0</v>
      </c>
      <c r="KE76" s="452">
        <v>0</v>
      </c>
      <c r="KF76" s="452">
        <v>0</v>
      </c>
      <c r="KG76" s="452">
        <v>0</v>
      </c>
      <c r="KH76" s="452">
        <v>0</v>
      </c>
      <c r="KI76" s="452">
        <v>0</v>
      </c>
      <c r="KJ76" s="452">
        <v>0</v>
      </c>
      <c r="KK76" s="452">
        <v>0</v>
      </c>
      <c r="KL76" s="452">
        <v>0</v>
      </c>
      <c r="KM76" s="452">
        <v>0</v>
      </c>
      <c r="KN76" s="452">
        <v>0</v>
      </c>
      <c r="KO76" s="452">
        <v>0</v>
      </c>
      <c r="KP76" s="452">
        <v>0</v>
      </c>
      <c r="KQ76" s="452">
        <v>0</v>
      </c>
      <c r="KR76" s="452">
        <v>0</v>
      </c>
      <c r="KS76" s="452">
        <v>0</v>
      </c>
      <c r="KT76" s="452">
        <v>0</v>
      </c>
      <c r="KU76" s="452">
        <v>0</v>
      </c>
      <c r="KV76" s="452">
        <v>0</v>
      </c>
      <c r="KW76" s="452">
        <v>0</v>
      </c>
      <c r="KX76" s="452">
        <v>0</v>
      </c>
      <c r="KY76" s="452">
        <v>0</v>
      </c>
      <c r="KZ76" s="452">
        <v>0</v>
      </c>
      <c r="LA76" s="452">
        <v>0</v>
      </c>
      <c r="LB76" s="452">
        <v>0</v>
      </c>
      <c r="LC76" s="452">
        <v>0</v>
      </c>
      <c r="LD76" s="452">
        <v>0</v>
      </c>
      <c r="LE76" s="452">
        <v>0</v>
      </c>
      <c r="LF76" s="452">
        <v>0</v>
      </c>
      <c r="LG76" s="452">
        <v>0</v>
      </c>
      <c r="LH76" s="452">
        <v>0</v>
      </c>
      <c r="LI76" s="452">
        <v>0</v>
      </c>
      <c r="LJ76" s="452">
        <v>0</v>
      </c>
      <c r="LK76" s="452">
        <v>0</v>
      </c>
      <c r="LL76" s="452">
        <v>0</v>
      </c>
      <c r="LM76" s="452">
        <v>0</v>
      </c>
      <c r="LN76" s="452">
        <v>0</v>
      </c>
      <c r="LO76" s="452">
        <v>0</v>
      </c>
      <c r="LP76" s="452">
        <v>0</v>
      </c>
      <c r="LQ76" s="452">
        <v>0</v>
      </c>
      <c r="LR76" s="452">
        <v>0</v>
      </c>
      <c r="LS76" s="452">
        <v>0</v>
      </c>
      <c r="LT76" s="452">
        <v>0</v>
      </c>
      <c r="LU76" s="452">
        <v>0</v>
      </c>
      <c r="LV76" s="452">
        <v>0</v>
      </c>
      <c r="LW76" s="452">
        <v>0</v>
      </c>
      <c r="LX76" s="452">
        <v>0</v>
      </c>
      <c r="LY76" s="452">
        <v>0</v>
      </c>
      <c r="LZ76" s="452">
        <v>0</v>
      </c>
      <c r="MA76" s="452">
        <v>0</v>
      </c>
      <c r="MB76" s="452">
        <v>0</v>
      </c>
      <c r="MC76" s="452">
        <v>0</v>
      </c>
      <c r="MD76" s="452">
        <v>0</v>
      </c>
      <c r="ME76" s="452">
        <v>0</v>
      </c>
      <c r="MF76" s="452">
        <v>0</v>
      </c>
      <c r="MG76" s="452">
        <v>0</v>
      </c>
      <c r="MH76" s="452">
        <v>0</v>
      </c>
      <c r="MI76" s="452">
        <v>0</v>
      </c>
      <c r="MJ76" s="452">
        <v>0</v>
      </c>
      <c r="MK76" s="452">
        <v>0</v>
      </c>
      <c r="ML76" s="452">
        <v>0</v>
      </c>
      <c r="MM76" s="452">
        <v>0</v>
      </c>
      <c r="MN76" s="452">
        <v>0</v>
      </c>
      <c r="MO76" s="452">
        <v>0</v>
      </c>
      <c r="MP76" s="452">
        <v>0</v>
      </c>
      <c r="MQ76" s="452">
        <v>0</v>
      </c>
      <c r="MR76" s="452">
        <v>0</v>
      </c>
      <c r="MS76" s="452">
        <v>0</v>
      </c>
      <c r="MT76" s="452">
        <v>0</v>
      </c>
      <c r="MU76" s="452">
        <v>0</v>
      </c>
      <c r="MV76" s="452">
        <v>0</v>
      </c>
      <c r="MW76" s="452">
        <v>0</v>
      </c>
      <c r="MX76" s="452">
        <v>0</v>
      </c>
      <c r="MY76" s="452">
        <v>0</v>
      </c>
      <c r="MZ76" s="452">
        <v>0</v>
      </c>
      <c r="NA76" s="452">
        <v>0</v>
      </c>
      <c r="NB76" s="452">
        <v>0</v>
      </c>
      <c r="NC76" s="452">
        <v>0</v>
      </c>
      <c r="ND76" s="452">
        <v>0</v>
      </c>
      <c r="NE76" s="452">
        <v>0</v>
      </c>
      <c r="NF76" s="452">
        <v>0</v>
      </c>
      <c r="NG76" s="452">
        <v>0</v>
      </c>
      <c r="NH76" s="452">
        <v>0</v>
      </c>
      <c r="NI76" s="452">
        <v>0</v>
      </c>
      <c r="NJ76" s="452">
        <v>0</v>
      </c>
      <c r="NK76" s="452">
        <v>0</v>
      </c>
      <c r="NL76" s="452">
        <v>0</v>
      </c>
      <c r="NM76" s="452">
        <v>0</v>
      </c>
      <c r="NN76" s="452">
        <v>0</v>
      </c>
      <c r="NO76" s="452">
        <v>0</v>
      </c>
      <c r="NP76" s="452">
        <v>0</v>
      </c>
      <c r="NQ76" s="452">
        <v>0</v>
      </c>
      <c r="NR76" s="452">
        <v>0</v>
      </c>
      <c r="NS76" s="452">
        <v>0</v>
      </c>
      <c r="NT76" s="452">
        <v>0</v>
      </c>
      <c r="NU76" s="452">
        <v>0</v>
      </c>
      <c r="NV76" s="452">
        <v>0</v>
      </c>
      <c r="NW76" s="452">
        <v>0</v>
      </c>
      <c r="NX76" s="452">
        <v>0</v>
      </c>
      <c r="NY76" s="452">
        <v>0</v>
      </c>
      <c r="NZ76" s="452">
        <v>0</v>
      </c>
      <c r="OA76" s="452">
        <v>0</v>
      </c>
      <c r="OB76" s="452">
        <v>0</v>
      </c>
    </row>
    <row r="77" spans="1:392" x14ac:dyDescent="0.25">
      <c r="A77" s="436">
        <v>203</v>
      </c>
      <c r="B77" s="436" t="s">
        <v>718</v>
      </c>
      <c r="C77" s="437">
        <v>10</v>
      </c>
      <c r="D77" s="438">
        <v>0</v>
      </c>
      <c r="E77" s="439"/>
      <c r="F77" s="438"/>
      <c r="G77" s="438"/>
      <c r="H77" s="438"/>
      <c r="I77" s="437">
        <v>96.4</v>
      </c>
      <c r="J77" s="440"/>
      <c r="K77" s="438"/>
      <c r="L77" s="438"/>
      <c r="M77" s="436"/>
      <c r="N77" s="441" t="s">
        <v>391</v>
      </c>
      <c r="O77" s="438"/>
      <c r="AE77" s="449">
        <f t="shared" si="5"/>
        <v>17.91</v>
      </c>
      <c r="AF77" s="450">
        <f t="shared" si="6"/>
        <v>303.82375000000002</v>
      </c>
      <c r="AG77" s="452">
        <v>62.47</v>
      </c>
      <c r="AH77" s="452">
        <v>22.43</v>
      </c>
      <c r="AI77" s="452">
        <v>17.91</v>
      </c>
      <c r="AJ77" s="452">
        <v>29.94</v>
      </c>
      <c r="AK77" s="452">
        <v>29.95</v>
      </c>
      <c r="AL77" s="452">
        <v>32.39</v>
      </c>
      <c r="AM77" s="452">
        <v>31.3</v>
      </c>
      <c r="AN77" s="452">
        <v>29.1</v>
      </c>
      <c r="AO77" s="452">
        <v>27.39</v>
      </c>
      <c r="AP77" s="452">
        <v>27.66</v>
      </c>
      <c r="AQ77" s="452">
        <v>42.28</v>
      </c>
      <c r="AR77" s="452">
        <v>68.010000000000005</v>
      </c>
      <c r="AS77" s="452">
        <v>62.47</v>
      </c>
      <c r="AT77" s="452">
        <v>22.43</v>
      </c>
      <c r="AU77" s="452">
        <v>17.91</v>
      </c>
      <c r="AV77" s="452">
        <v>29.94</v>
      </c>
      <c r="AW77" s="452">
        <v>29.95</v>
      </c>
      <c r="AX77" s="452">
        <v>32.39</v>
      </c>
      <c r="AY77" s="452">
        <v>31.3</v>
      </c>
      <c r="AZ77" s="452">
        <v>29.1</v>
      </c>
      <c r="BA77" s="452">
        <v>27.39</v>
      </c>
      <c r="BB77" s="452">
        <v>27.66</v>
      </c>
      <c r="BC77" s="452">
        <v>42.28</v>
      </c>
      <c r="BD77" s="452">
        <v>68.010000000000005</v>
      </c>
      <c r="BE77" s="452">
        <v>62.47</v>
      </c>
      <c r="BF77" s="452">
        <v>22.43</v>
      </c>
      <c r="BG77" s="452">
        <v>17.91</v>
      </c>
      <c r="BH77" s="452">
        <v>29.94</v>
      </c>
      <c r="BI77" s="452">
        <v>29.95</v>
      </c>
      <c r="BJ77" s="452">
        <v>32.39</v>
      </c>
      <c r="BK77" s="452">
        <v>31.3</v>
      </c>
      <c r="BL77" s="452">
        <v>29.1</v>
      </c>
      <c r="BM77" s="452">
        <v>27.39</v>
      </c>
      <c r="BN77" s="452">
        <v>27.66</v>
      </c>
      <c r="BO77" s="452">
        <v>42.28</v>
      </c>
      <c r="BP77" s="452">
        <v>68.010000000000005</v>
      </c>
      <c r="BQ77" s="452">
        <v>62.47</v>
      </c>
      <c r="BR77" s="452">
        <v>22.43</v>
      </c>
      <c r="BS77" s="452">
        <v>17.91</v>
      </c>
      <c r="BT77" s="452">
        <v>29.94</v>
      </c>
      <c r="BU77" s="452">
        <v>29.95</v>
      </c>
      <c r="BV77" s="452">
        <v>32.39</v>
      </c>
      <c r="BW77" s="452">
        <v>31.3</v>
      </c>
      <c r="BX77" s="452">
        <v>29.1</v>
      </c>
      <c r="BY77" s="452">
        <v>27.39</v>
      </c>
      <c r="BZ77" s="452">
        <v>27.66</v>
      </c>
      <c r="CA77" s="452">
        <v>42.28</v>
      </c>
      <c r="CB77" s="452">
        <v>68.010000000000005</v>
      </c>
      <c r="CC77" s="452">
        <v>62.47</v>
      </c>
      <c r="CD77" s="452">
        <v>22.43</v>
      </c>
      <c r="CE77" s="452">
        <v>17.91</v>
      </c>
      <c r="CF77" s="452">
        <v>29.94</v>
      </c>
      <c r="CG77" s="452">
        <v>29.95</v>
      </c>
      <c r="CH77" s="452">
        <v>32.39</v>
      </c>
      <c r="CI77" s="452">
        <v>31.3</v>
      </c>
      <c r="CJ77" s="452">
        <v>29.1</v>
      </c>
      <c r="CK77" s="452">
        <v>27.39</v>
      </c>
      <c r="CL77" s="452">
        <v>27.66</v>
      </c>
      <c r="CM77" s="452">
        <v>42.28</v>
      </c>
      <c r="CN77" s="452">
        <v>68.010000000000005</v>
      </c>
      <c r="CO77" s="452">
        <v>62.47</v>
      </c>
      <c r="CP77" s="452">
        <v>22.43</v>
      </c>
      <c r="CQ77" s="452">
        <v>17.91</v>
      </c>
      <c r="CR77" s="452">
        <v>29.94</v>
      </c>
      <c r="CS77" s="452">
        <v>29.95</v>
      </c>
      <c r="CT77" s="452">
        <v>32.39</v>
      </c>
      <c r="CU77" s="452">
        <v>31.3</v>
      </c>
      <c r="CV77" s="452">
        <v>29.1</v>
      </c>
      <c r="CW77" s="452">
        <v>27.39</v>
      </c>
      <c r="CX77" s="452">
        <v>27.66</v>
      </c>
      <c r="CY77" s="452">
        <v>42.28</v>
      </c>
      <c r="CZ77" s="452">
        <v>68.010000000000005</v>
      </c>
      <c r="DA77" s="452">
        <v>62.47</v>
      </c>
      <c r="DB77" s="452">
        <v>22.43</v>
      </c>
      <c r="DC77" s="452">
        <v>17.91</v>
      </c>
      <c r="DD77" s="452">
        <v>29.94</v>
      </c>
      <c r="DE77" s="452">
        <v>29.95</v>
      </c>
      <c r="DF77" s="452">
        <v>32.39</v>
      </c>
      <c r="DG77" s="452">
        <v>31.3</v>
      </c>
      <c r="DH77" s="452">
        <v>29.1</v>
      </c>
      <c r="DI77" s="452">
        <v>27.39</v>
      </c>
      <c r="DJ77" s="452">
        <v>27.66</v>
      </c>
      <c r="DK77" s="452">
        <v>42.28</v>
      </c>
      <c r="DL77" s="452">
        <v>68.010000000000005</v>
      </c>
      <c r="DM77" s="452">
        <v>62.47</v>
      </c>
      <c r="DN77" s="452">
        <v>22.43</v>
      </c>
      <c r="DO77" s="452">
        <v>17.91</v>
      </c>
      <c r="DP77" s="452">
        <v>29.94</v>
      </c>
      <c r="DQ77" s="452">
        <v>29.95</v>
      </c>
      <c r="DR77" s="452">
        <v>32.39</v>
      </c>
      <c r="DS77" s="452">
        <v>31.3</v>
      </c>
      <c r="DT77" s="452">
        <v>29.1</v>
      </c>
      <c r="DU77" s="452">
        <v>27.39</v>
      </c>
      <c r="DV77" s="452">
        <v>27.66</v>
      </c>
      <c r="DW77" s="452">
        <v>42.28</v>
      </c>
      <c r="DX77" s="452">
        <v>68.010000000000005</v>
      </c>
      <c r="DY77" s="452">
        <v>62.47</v>
      </c>
      <c r="DZ77" s="452">
        <v>22.43</v>
      </c>
      <c r="EA77" s="452">
        <v>17.91</v>
      </c>
      <c r="EB77" s="452">
        <v>29.94</v>
      </c>
      <c r="EC77" s="452">
        <v>29.95</v>
      </c>
      <c r="ED77" s="452">
        <v>32.39</v>
      </c>
      <c r="EE77" s="452">
        <v>31.3</v>
      </c>
      <c r="EF77" s="452">
        <v>29.1</v>
      </c>
      <c r="EG77" s="452">
        <v>27.39</v>
      </c>
      <c r="EH77" s="452">
        <v>27.66</v>
      </c>
      <c r="EI77" s="452">
        <v>42.28</v>
      </c>
      <c r="EJ77" s="452">
        <v>68.010000000000005</v>
      </c>
      <c r="EK77" s="452">
        <v>62.47</v>
      </c>
      <c r="EL77" s="452">
        <v>22.43</v>
      </c>
      <c r="EM77" s="452">
        <v>17.91</v>
      </c>
      <c r="EN77" s="452">
        <v>29.94</v>
      </c>
      <c r="EO77" s="452">
        <v>29.95</v>
      </c>
      <c r="EP77" s="452">
        <v>32.39</v>
      </c>
      <c r="EQ77" s="452">
        <v>31.3</v>
      </c>
      <c r="ER77" s="452">
        <v>29.1</v>
      </c>
      <c r="ES77" s="452">
        <v>27.39</v>
      </c>
      <c r="ET77" s="452">
        <v>27.66</v>
      </c>
      <c r="EU77" s="452">
        <v>42.28</v>
      </c>
      <c r="EV77" s="452">
        <v>68.010000000000005</v>
      </c>
      <c r="EW77" s="452">
        <v>62.47</v>
      </c>
      <c r="EX77" s="452">
        <v>22.43</v>
      </c>
      <c r="EY77" s="452">
        <v>17.91</v>
      </c>
      <c r="EZ77" s="452">
        <v>29.94</v>
      </c>
      <c r="FA77" s="452">
        <v>29.95</v>
      </c>
      <c r="FB77" s="452">
        <v>32.39</v>
      </c>
      <c r="FC77" s="452">
        <v>31.3</v>
      </c>
      <c r="FD77" s="452">
        <v>29.1</v>
      </c>
      <c r="FE77" s="452">
        <v>27.39</v>
      </c>
      <c r="FF77" s="452">
        <v>27.66</v>
      </c>
      <c r="FG77" s="452">
        <v>42.28</v>
      </c>
      <c r="FH77" s="452">
        <v>68.010000000000005</v>
      </c>
      <c r="FI77" s="452">
        <v>62.47</v>
      </c>
      <c r="FJ77" s="452">
        <v>22.43</v>
      </c>
      <c r="FK77" s="452">
        <v>17.91</v>
      </c>
      <c r="FL77" s="452">
        <v>29.94</v>
      </c>
      <c r="FM77" s="452">
        <v>29.95</v>
      </c>
      <c r="FN77" s="452">
        <v>32.39</v>
      </c>
      <c r="FO77" s="452">
        <v>31.3</v>
      </c>
      <c r="FP77" s="452">
        <v>29.1</v>
      </c>
      <c r="FQ77" s="452">
        <v>27.39</v>
      </c>
      <c r="FR77" s="452">
        <v>27.66</v>
      </c>
      <c r="FS77" s="452">
        <v>42.28</v>
      </c>
      <c r="FT77" s="452">
        <v>68.010000000000005</v>
      </c>
      <c r="FU77" s="452">
        <v>62.47</v>
      </c>
      <c r="FV77" s="452">
        <v>22.43</v>
      </c>
      <c r="FW77" s="452">
        <v>17.91</v>
      </c>
      <c r="FX77" s="452">
        <v>29.94</v>
      </c>
      <c r="FY77" s="452">
        <v>29.95</v>
      </c>
      <c r="FZ77" s="452">
        <v>32.39</v>
      </c>
      <c r="GA77" s="452">
        <v>31.3</v>
      </c>
      <c r="GB77" s="452">
        <v>29.1</v>
      </c>
      <c r="GC77" s="452">
        <v>27.39</v>
      </c>
      <c r="GD77" s="452">
        <v>27.66</v>
      </c>
      <c r="GE77" s="452">
        <v>42.28</v>
      </c>
      <c r="GF77" s="452">
        <v>68.010000000000005</v>
      </c>
      <c r="GG77" s="452">
        <v>62.47</v>
      </c>
      <c r="GH77" s="452">
        <v>22.43</v>
      </c>
      <c r="GI77" s="452">
        <v>17.91</v>
      </c>
      <c r="GJ77" s="452">
        <v>29.94</v>
      </c>
      <c r="GK77" s="452">
        <v>29.95</v>
      </c>
      <c r="GL77" s="452">
        <v>32.39</v>
      </c>
      <c r="GM77" s="452">
        <v>31.3</v>
      </c>
      <c r="GN77" s="452">
        <v>29.1</v>
      </c>
      <c r="GO77" s="452">
        <v>27.39</v>
      </c>
      <c r="GP77" s="452">
        <v>27.66</v>
      </c>
      <c r="GQ77" s="452">
        <v>42.28</v>
      </c>
      <c r="GR77" s="452">
        <v>68.010000000000005</v>
      </c>
      <c r="GS77" s="452">
        <v>62.47</v>
      </c>
      <c r="GT77" s="452">
        <v>22.43</v>
      </c>
      <c r="GU77" s="452">
        <v>17.91</v>
      </c>
      <c r="GV77" s="452">
        <v>29.94</v>
      </c>
      <c r="GW77" s="452">
        <v>29.95</v>
      </c>
      <c r="GX77" s="452">
        <v>32.39</v>
      </c>
      <c r="GY77" s="452">
        <v>31.3</v>
      </c>
      <c r="GZ77" s="452">
        <v>29.1</v>
      </c>
      <c r="HA77" s="452">
        <v>27.39</v>
      </c>
      <c r="HB77" s="452">
        <v>27.66</v>
      </c>
      <c r="HC77" s="452">
        <v>42.28</v>
      </c>
      <c r="HD77" s="452">
        <v>68.010000000000005</v>
      </c>
      <c r="HE77" s="452">
        <v>252.06</v>
      </c>
      <c r="HF77" s="452">
        <v>218.6</v>
      </c>
      <c r="HG77" s="452">
        <v>250.5</v>
      </c>
      <c r="HH77" s="452">
        <v>138.46</v>
      </c>
      <c r="HI77" s="452">
        <v>111.7</v>
      </c>
      <c r="HJ77" s="452">
        <v>95.93</v>
      </c>
      <c r="HK77" s="452">
        <v>492.9</v>
      </c>
      <c r="HL77" s="452">
        <v>879.19</v>
      </c>
      <c r="HM77" s="452">
        <v>741.81</v>
      </c>
      <c r="HN77" s="452">
        <v>1334.88</v>
      </c>
      <c r="HO77" s="452">
        <v>1244.4100000000001</v>
      </c>
      <c r="HP77" s="452">
        <v>1110.5</v>
      </c>
      <c r="HQ77" s="452">
        <v>252.06</v>
      </c>
      <c r="HR77" s="452">
        <v>218.6</v>
      </c>
      <c r="HS77" s="452">
        <v>250.5</v>
      </c>
      <c r="HT77" s="452">
        <v>138.46</v>
      </c>
      <c r="HU77" s="452">
        <v>111.7</v>
      </c>
      <c r="HV77" s="452">
        <v>95.93</v>
      </c>
      <c r="HW77" s="452">
        <v>492.9</v>
      </c>
      <c r="HX77" s="452">
        <v>879.19</v>
      </c>
      <c r="HY77" s="452">
        <v>741.81</v>
      </c>
      <c r="HZ77" s="452">
        <v>1334.88</v>
      </c>
      <c r="IA77" s="452">
        <v>1244.4100000000001</v>
      </c>
      <c r="IB77" s="452">
        <v>1110.5</v>
      </c>
      <c r="IC77" s="452">
        <v>252.06</v>
      </c>
      <c r="ID77" s="452">
        <v>218.6</v>
      </c>
      <c r="IE77" s="452">
        <v>250.5</v>
      </c>
      <c r="IF77" s="452">
        <v>138.46</v>
      </c>
      <c r="IG77" s="452">
        <v>111.7</v>
      </c>
      <c r="IH77" s="452">
        <v>95.93</v>
      </c>
      <c r="II77" s="452">
        <v>492.9</v>
      </c>
      <c r="IJ77" s="452">
        <v>879.19</v>
      </c>
      <c r="IK77" s="452">
        <v>741.81</v>
      </c>
      <c r="IL77" s="452">
        <v>1334.88</v>
      </c>
      <c r="IM77" s="452">
        <v>1244.4100000000001</v>
      </c>
      <c r="IN77" s="452">
        <v>1110.5</v>
      </c>
      <c r="IO77" s="452">
        <v>252.06</v>
      </c>
      <c r="IP77" s="452">
        <v>218.6</v>
      </c>
      <c r="IQ77" s="452">
        <v>250.5</v>
      </c>
      <c r="IR77" s="452">
        <v>138.46</v>
      </c>
      <c r="IS77" s="452">
        <v>111.7</v>
      </c>
      <c r="IT77" s="452">
        <v>95.93</v>
      </c>
      <c r="IU77" s="452">
        <v>492.9</v>
      </c>
      <c r="IV77" s="452">
        <v>879.19</v>
      </c>
      <c r="IW77" s="452">
        <v>741.81</v>
      </c>
      <c r="IX77" s="452">
        <v>1334.88</v>
      </c>
      <c r="IY77" s="452">
        <v>1244.4100000000001</v>
      </c>
      <c r="IZ77" s="452">
        <v>1110.5</v>
      </c>
      <c r="JA77" s="452">
        <v>252.06</v>
      </c>
      <c r="JB77" s="452">
        <v>218.6</v>
      </c>
      <c r="JC77" s="452">
        <v>250.5</v>
      </c>
      <c r="JD77" s="452">
        <v>138.46</v>
      </c>
      <c r="JE77" s="452">
        <v>111.7</v>
      </c>
      <c r="JF77" s="452">
        <v>95.93</v>
      </c>
      <c r="JG77" s="452">
        <v>492.9</v>
      </c>
      <c r="JH77" s="452">
        <v>879.19</v>
      </c>
      <c r="JI77" s="452">
        <v>741.81</v>
      </c>
      <c r="JJ77" s="452">
        <v>1334.88</v>
      </c>
      <c r="JK77" s="452">
        <v>1244.4100000000001</v>
      </c>
      <c r="JL77" s="452">
        <v>1110.5</v>
      </c>
      <c r="JM77" s="452">
        <v>252.06</v>
      </c>
      <c r="JN77" s="452">
        <v>218.6</v>
      </c>
      <c r="JO77" s="452">
        <v>250.5</v>
      </c>
      <c r="JP77" s="452">
        <v>138.46</v>
      </c>
      <c r="JQ77" s="452">
        <v>111.7</v>
      </c>
      <c r="JR77" s="452">
        <v>95.93</v>
      </c>
      <c r="JS77" s="452">
        <v>492.9</v>
      </c>
      <c r="JT77" s="452">
        <v>879.19</v>
      </c>
      <c r="JU77" s="452">
        <v>741.81</v>
      </c>
      <c r="JV77" s="452">
        <v>1334.88</v>
      </c>
      <c r="JW77" s="452">
        <v>1244.4100000000001</v>
      </c>
      <c r="JX77" s="452">
        <v>1110.5</v>
      </c>
      <c r="JY77" s="452">
        <v>252.06</v>
      </c>
      <c r="JZ77" s="452">
        <v>218.6</v>
      </c>
      <c r="KA77" s="452">
        <v>250.5</v>
      </c>
      <c r="KB77" s="452">
        <v>138.46</v>
      </c>
      <c r="KC77" s="452">
        <v>111.7</v>
      </c>
      <c r="KD77" s="452">
        <v>95.93</v>
      </c>
      <c r="KE77" s="452">
        <v>492.9</v>
      </c>
      <c r="KF77" s="452">
        <v>879.19</v>
      </c>
      <c r="KG77" s="452">
        <v>741.81</v>
      </c>
      <c r="KH77" s="452">
        <v>1334.88</v>
      </c>
      <c r="KI77" s="452">
        <v>1244.4100000000001</v>
      </c>
      <c r="KJ77" s="452">
        <v>1110.5</v>
      </c>
      <c r="KK77" s="452">
        <v>252.06</v>
      </c>
      <c r="KL77" s="452">
        <v>218.6</v>
      </c>
      <c r="KM77" s="452">
        <v>250.5</v>
      </c>
      <c r="KN77" s="452">
        <v>138.46</v>
      </c>
      <c r="KO77" s="452">
        <v>111.7</v>
      </c>
      <c r="KP77" s="452">
        <v>95.93</v>
      </c>
      <c r="KQ77" s="452">
        <v>492.9</v>
      </c>
      <c r="KR77" s="452">
        <v>879.19</v>
      </c>
      <c r="KS77" s="452">
        <v>741.81</v>
      </c>
      <c r="KT77" s="452">
        <v>1334.88</v>
      </c>
      <c r="KU77" s="452">
        <v>1244.4100000000001</v>
      </c>
      <c r="KV77" s="452">
        <v>1110.5</v>
      </c>
      <c r="KW77" s="452">
        <v>252.06</v>
      </c>
      <c r="KX77" s="452">
        <v>218.6</v>
      </c>
      <c r="KY77" s="452">
        <v>250.5</v>
      </c>
      <c r="KZ77" s="452">
        <v>138.46</v>
      </c>
      <c r="LA77" s="452">
        <v>111.7</v>
      </c>
      <c r="LB77" s="452">
        <v>95.93</v>
      </c>
      <c r="LC77" s="452">
        <v>492.9</v>
      </c>
      <c r="LD77" s="452">
        <v>879.19</v>
      </c>
      <c r="LE77" s="452">
        <v>741.81</v>
      </c>
      <c r="LF77" s="452">
        <v>1334.88</v>
      </c>
      <c r="LG77" s="452">
        <v>1244.4100000000001</v>
      </c>
      <c r="LH77" s="452">
        <v>1110.5</v>
      </c>
      <c r="LI77" s="452">
        <v>252.06</v>
      </c>
      <c r="LJ77" s="452">
        <v>218.6</v>
      </c>
      <c r="LK77" s="452">
        <v>250.5</v>
      </c>
      <c r="LL77" s="452">
        <v>138.46</v>
      </c>
      <c r="LM77" s="452">
        <v>111.7</v>
      </c>
      <c r="LN77" s="452">
        <v>95.93</v>
      </c>
      <c r="LO77" s="452">
        <v>492.9</v>
      </c>
      <c r="LP77" s="452">
        <v>879.19</v>
      </c>
      <c r="LQ77" s="452">
        <v>741.81</v>
      </c>
      <c r="LR77" s="452">
        <v>1334.88</v>
      </c>
      <c r="LS77" s="452">
        <v>1244.4100000000001</v>
      </c>
      <c r="LT77" s="452">
        <v>1110.5</v>
      </c>
      <c r="LU77" s="452">
        <v>252.06</v>
      </c>
      <c r="LV77" s="452">
        <v>218.6</v>
      </c>
      <c r="LW77" s="452">
        <v>250.5</v>
      </c>
      <c r="LX77" s="452">
        <v>138.46</v>
      </c>
      <c r="LY77" s="452">
        <v>111.7</v>
      </c>
      <c r="LZ77" s="452">
        <v>95.93</v>
      </c>
      <c r="MA77" s="452">
        <v>492.9</v>
      </c>
      <c r="MB77" s="452">
        <v>879.19</v>
      </c>
      <c r="MC77" s="452">
        <v>741.81</v>
      </c>
      <c r="MD77" s="452">
        <v>1334.88</v>
      </c>
      <c r="ME77" s="452">
        <v>1244.4100000000001</v>
      </c>
      <c r="MF77" s="452">
        <v>1110.5</v>
      </c>
      <c r="MG77" s="452">
        <v>252.06</v>
      </c>
      <c r="MH77" s="452">
        <v>218.6</v>
      </c>
      <c r="MI77" s="452">
        <v>250.5</v>
      </c>
      <c r="MJ77" s="452">
        <v>138.46</v>
      </c>
      <c r="MK77" s="452">
        <v>111.7</v>
      </c>
      <c r="ML77" s="452">
        <v>95.93</v>
      </c>
      <c r="MM77" s="452">
        <v>492.9</v>
      </c>
      <c r="MN77" s="452">
        <v>879.19</v>
      </c>
      <c r="MO77" s="452">
        <v>741.81</v>
      </c>
      <c r="MP77" s="452">
        <v>1334.88</v>
      </c>
      <c r="MQ77" s="452">
        <v>1244.4100000000001</v>
      </c>
      <c r="MR77" s="452">
        <v>1110.5</v>
      </c>
      <c r="MS77" s="452">
        <v>252.06</v>
      </c>
      <c r="MT77" s="452">
        <v>218.6</v>
      </c>
      <c r="MU77" s="452">
        <v>250.5</v>
      </c>
      <c r="MV77" s="452">
        <v>138.46</v>
      </c>
      <c r="MW77" s="452">
        <v>111.7</v>
      </c>
      <c r="MX77" s="452">
        <v>95.93</v>
      </c>
      <c r="MY77" s="452">
        <v>492.9</v>
      </c>
      <c r="MZ77" s="452">
        <v>879.19</v>
      </c>
      <c r="NA77" s="452">
        <v>741.81</v>
      </c>
      <c r="NB77" s="452">
        <v>1334.88</v>
      </c>
      <c r="NC77" s="452">
        <v>1244.4100000000001</v>
      </c>
      <c r="ND77" s="452">
        <v>1110.5</v>
      </c>
      <c r="NE77" s="452">
        <v>252.06</v>
      </c>
      <c r="NF77" s="452">
        <v>218.6</v>
      </c>
      <c r="NG77" s="452">
        <v>250.5</v>
      </c>
      <c r="NH77" s="452">
        <v>138.46</v>
      </c>
      <c r="NI77" s="452">
        <v>111.7</v>
      </c>
      <c r="NJ77" s="452">
        <v>95.93</v>
      </c>
      <c r="NK77" s="452">
        <v>492.9</v>
      </c>
      <c r="NL77" s="452">
        <v>879.19</v>
      </c>
      <c r="NM77" s="452">
        <v>741.81</v>
      </c>
      <c r="NN77" s="452">
        <v>1334.88</v>
      </c>
      <c r="NO77" s="452">
        <v>1244.4100000000001</v>
      </c>
      <c r="NP77" s="452">
        <v>1110.5</v>
      </c>
      <c r="NQ77" s="452">
        <v>252.06</v>
      </c>
      <c r="NR77" s="452">
        <v>218.6</v>
      </c>
      <c r="NS77" s="452">
        <v>250.5</v>
      </c>
      <c r="NT77" s="452">
        <v>138.46</v>
      </c>
      <c r="NU77" s="452">
        <v>111.7</v>
      </c>
      <c r="NV77" s="452">
        <v>95.93</v>
      </c>
      <c r="NW77" s="452">
        <v>492.9</v>
      </c>
      <c r="NX77" s="452">
        <v>879.19</v>
      </c>
      <c r="NY77" s="452">
        <v>741.81</v>
      </c>
      <c r="NZ77" s="452">
        <v>1334.88</v>
      </c>
      <c r="OA77" s="452">
        <v>1244.4100000000001</v>
      </c>
      <c r="OB77" s="452">
        <v>1110.5</v>
      </c>
    </row>
    <row r="78" spans="1:392" x14ac:dyDescent="0.25">
      <c r="A78" s="436">
        <v>204</v>
      </c>
      <c r="B78" s="436" t="s">
        <v>719</v>
      </c>
      <c r="C78" s="437">
        <v>7</v>
      </c>
      <c r="D78" s="438">
        <v>0</v>
      </c>
      <c r="E78" s="439"/>
      <c r="F78" s="438"/>
      <c r="G78" s="438"/>
      <c r="H78" s="438"/>
      <c r="I78" s="437">
        <v>219</v>
      </c>
      <c r="J78" s="440"/>
      <c r="K78" s="438"/>
      <c r="L78" s="438"/>
      <c r="M78" s="436"/>
      <c r="N78" s="441" t="s">
        <v>391</v>
      </c>
      <c r="O78" s="438"/>
      <c r="AE78" s="449">
        <f t="shared" si="5"/>
        <v>11.17</v>
      </c>
      <c r="AF78" s="450">
        <f t="shared" si="6"/>
        <v>370.07041666666669</v>
      </c>
      <c r="AG78" s="452">
        <v>11.17</v>
      </c>
      <c r="AH78" s="452">
        <v>37.35</v>
      </c>
      <c r="AI78" s="452">
        <v>160.4</v>
      </c>
      <c r="AJ78" s="452">
        <v>202.18</v>
      </c>
      <c r="AK78" s="452">
        <v>202.18</v>
      </c>
      <c r="AL78" s="452">
        <v>202.18</v>
      </c>
      <c r="AM78" s="452">
        <v>174.69</v>
      </c>
      <c r="AN78" s="452">
        <v>115.32</v>
      </c>
      <c r="AO78" s="452">
        <v>60.82</v>
      </c>
      <c r="AP78" s="452">
        <v>38.29</v>
      </c>
      <c r="AQ78" s="452">
        <v>26.1</v>
      </c>
      <c r="AR78" s="452">
        <v>18.350000000000001</v>
      </c>
      <c r="AS78" s="452">
        <v>11.17</v>
      </c>
      <c r="AT78" s="452">
        <v>37.35</v>
      </c>
      <c r="AU78" s="452">
        <v>160.4</v>
      </c>
      <c r="AV78" s="452">
        <v>202.18</v>
      </c>
      <c r="AW78" s="452">
        <v>202.18</v>
      </c>
      <c r="AX78" s="452">
        <v>202.18</v>
      </c>
      <c r="AY78" s="452">
        <v>174.69</v>
      </c>
      <c r="AZ78" s="452">
        <v>115.32</v>
      </c>
      <c r="BA78" s="452">
        <v>60.82</v>
      </c>
      <c r="BB78" s="452">
        <v>38.29</v>
      </c>
      <c r="BC78" s="452">
        <v>26.1</v>
      </c>
      <c r="BD78" s="452">
        <v>18.350000000000001</v>
      </c>
      <c r="BE78" s="452">
        <v>11.17</v>
      </c>
      <c r="BF78" s="452">
        <v>37.35</v>
      </c>
      <c r="BG78" s="452">
        <v>160.4</v>
      </c>
      <c r="BH78" s="452">
        <v>202.18</v>
      </c>
      <c r="BI78" s="452">
        <v>202.18</v>
      </c>
      <c r="BJ78" s="452">
        <v>202.18</v>
      </c>
      <c r="BK78" s="452">
        <v>174.69</v>
      </c>
      <c r="BL78" s="452">
        <v>115.32</v>
      </c>
      <c r="BM78" s="452">
        <v>60.82</v>
      </c>
      <c r="BN78" s="452">
        <v>38.29</v>
      </c>
      <c r="BO78" s="452">
        <v>26.1</v>
      </c>
      <c r="BP78" s="452">
        <v>18.350000000000001</v>
      </c>
      <c r="BQ78" s="452">
        <v>11.17</v>
      </c>
      <c r="BR78" s="452">
        <v>37.35</v>
      </c>
      <c r="BS78" s="452">
        <v>160.4</v>
      </c>
      <c r="BT78" s="452">
        <v>202.18</v>
      </c>
      <c r="BU78" s="452">
        <v>202.18</v>
      </c>
      <c r="BV78" s="452">
        <v>202.18</v>
      </c>
      <c r="BW78" s="452">
        <v>174.69</v>
      </c>
      <c r="BX78" s="452">
        <v>115.32</v>
      </c>
      <c r="BY78" s="452">
        <v>60.82</v>
      </c>
      <c r="BZ78" s="452">
        <v>38.29</v>
      </c>
      <c r="CA78" s="452">
        <v>26.1</v>
      </c>
      <c r="CB78" s="452">
        <v>18.350000000000001</v>
      </c>
      <c r="CC78" s="452">
        <v>11.17</v>
      </c>
      <c r="CD78" s="452">
        <v>37.35</v>
      </c>
      <c r="CE78" s="452">
        <v>160.4</v>
      </c>
      <c r="CF78" s="452">
        <v>202.18</v>
      </c>
      <c r="CG78" s="452">
        <v>202.18</v>
      </c>
      <c r="CH78" s="452">
        <v>202.18</v>
      </c>
      <c r="CI78" s="452">
        <v>174.69</v>
      </c>
      <c r="CJ78" s="452">
        <v>115.32</v>
      </c>
      <c r="CK78" s="452">
        <v>60.82</v>
      </c>
      <c r="CL78" s="452">
        <v>38.29</v>
      </c>
      <c r="CM78" s="452">
        <v>26.1</v>
      </c>
      <c r="CN78" s="452">
        <v>18.350000000000001</v>
      </c>
      <c r="CO78" s="452">
        <v>11.17</v>
      </c>
      <c r="CP78" s="452">
        <v>37.35</v>
      </c>
      <c r="CQ78" s="452">
        <v>160.4</v>
      </c>
      <c r="CR78" s="452">
        <v>202.18</v>
      </c>
      <c r="CS78" s="452">
        <v>202.18</v>
      </c>
      <c r="CT78" s="452">
        <v>202.18</v>
      </c>
      <c r="CU78" s="452">
        <v>174.69</v>
      </c>
      <c r="CV78" s="452">
        <v>115.32</v>
      </c>
      <c r="CW78" s="452">
        <v>60.82</v>
      </c>
      <c r="CX78" s="452">
        <v>38.29</v>
      </c>
      <c r="CY78" s="452">
        <v>26.1</v>
      </c>
      <c r="CZ78" s="452">
        <v>18.350000000000001</v>
      </c>
      <c r="DA78" s="452">
        <v>11.17</v>
      </c>
      <c r="DB78" s="452">
        <v>37.35</v>
      </c>
      <c r="DC78" s="452">
        <v>160.4</v>
      </c>
      <c r="DD78" s="452">
        <v>202.18</v>
      </c>
      <c r="DE78" s="452">
        <v>202.18</v>
      </c>
      <c r="DF78" s="452">
        <v>202.18</v>
      </c>
      <c r="DG78" s="452">
        <v>174.69</v>
      </c>
      <c r="DH78" s="452">
        <v>115.32</v>
      </c>
      <c r="DI78" s="452">
        <v>60.82</v>
      </c>
      <c r="DJ78" s="452">
        <v>38.29</v>
      </c>
      <c r="DK78" s="452">
        <v>26.1</v>
      </c>
      <c r="DL78" s="452">
        <v>18.350000000000001</v>
      </c>
      <c r="DM78" s="452">
        <v>11.17</v>
      </c>
      <c r="DN78" s="452">
        <v>37.35</v>
      </c>
      <c r="DO78" s="452">
        <v>160.4</v>
      </c>
      <c r="DP78" s="452">
        <v>202.18</v>
      </c>
      <c r="DQ78" s="452">
        <v>202.18</v>
      </c>
      <c r="DR78" s="452">
        <v>202.18</v>
      </c>
      <c r="DS78" s="452">
        <v>174.69</v>
      </c>
      <c r="DT78" s="452">
        <v>115.32</v>
      </c>
      <c r="DU78" s="452">
        <v>60.82</v>
      </c>
      <c r="DV78" s="452">
        <v>38.29</v>
      </c>
      <c r="DW78" s="452">
        <v>26.1</v>
      </c>
      <c r="DX78" s="452">
        <v>18.350000000000001</v>
      </c>
      <c r="DY78" s="452">
        <v>11.17</v>
      </c>
      <c r="DZ78" s="452">
        <v>37.35</v>
      </c>
      <c r="EA78" s="452">
        <v>160.4</v>
      </c>
      <c r="EB78" s="452">
        <v>202.18</v>
      </c>
      <c r="EC78" s="452">
        <v>202.18</v>
      </c>
      <c r="ED78" s="452">
        <v>202.18</v>
      </c>
      <c r="EE78" s="452">
        <v>174.69</v>
      </c>
      <c r="EF78" s="452">
        <v>115.32</v>
      </c>
      <c r="EG78" s="452">
        <v>60.82</v>
      </c>
      <c r="EH78" s="452">
        <v>38.29</v>
      </c>
      <c r="EI78" s="452">
        <v>26.1</v>
      </c>
      <c r="EJ78" s="452">
        <v>18.350000000000001</v>
      </c>
      <c r="EK78" s="452">
        <v>11.17</v>
      </c>
      <c r="EL78" s="452">
        <v>37.35</v>
      </c>
      <c r="EM78" s="452">
        <v>160.4</v>
      </c>
      <c r="EN78" s="452">
        <v>202.18</v>
      </c>
      <c r="EO78" s="452">
        <v>202.18</v>
      </c>
      <c r="EP78" s="452">
        <v>202.18</v>
      </c>
      <c r="EQ78" s="452">
        <v>174.69</v>
      </c>
      <c r="ER78" s="452">
        <v>115.32</v>
      </c>
      <c r="ES78" s="452">
        <v>60.82</v>
      </c>
      <c r="ET78" s="452">
        <v>38.29</v>
      </c>
      <c r="EU78" s="452">
        <v>26.1</v>
      </c>
      <c r="EV78" s="452">
        <v>18.350000000000001</v>
      </c>
      <c r="EW78" s="452">
        <v>11.17</v>
      </c>
      <c r="EX78" s="452">
        <v>37.35</v>
      </c>
      <c r="EY78" s="452">
        <v>160.4</v>
      </c>
      <c r="EZ78" s="452">
        <v>202.18</v>
      </c>
      <c r="FA78" s="452">
        <v>202.18</v>
      </c>
      <c r="FB78" s="452">
        <v>202.18</v>
      </c>
      <c r="FC78" s="452">
        <v>174.69</v>
      </c>
      <c r="FD78" s="452">
        <v>115.32</v>
      </c>
      <c r="FE78" s="452">
        <v>60.82</v>
      </c>
      <c r="FF78" s="452">
        <v>38.29</v>
      </c>
      <c r="FG78" s="452">
        <v>26.1</v>
      </c>
      <c r="FH78" s="452">
        <v>18.350000000000001</v>
      </c>
      <c r="FI78" s="452">
        <v>11.17</v>
      </c>
      <c r="FJ78" s="452">
        <v>37.35</v>
      </c>
      <c r="FK78" s="452">
        <v>160.4</v>
      </c>
      <c r="FL78" s="452">
        <v>202.18</v>
      </c>
      <c r="FM78" s="452">
        <v>202.18</v>
      </c>
      <c r="FN78" s="452">
        <v>202.18</v>
      </c>
      <c r="FO78" s="452">
        <v>174.69</v>
      </c>
      <c r="FP78" s="452">
        <v>115.32</v>
      </c>
      <c r="FQ78" s="452">
        <v>60.82</v>
      </c>
      <c r="FR78" s="452">
        <v>38.29</v>
      </c>
      <c r="FS78" s="452">
        <v>26.1</v>
      </c>
      <c r="FT78" s="452">
        <v>18.350000000000001</v>
      </c>
      <c r="FU78" s="452">
        <v>11.17</v>
      </c>
      <c r="FV78" s="452">
        <v>37.35</v>
      </c>
      <c r="FW78" s="452">
        <v>160.4</v>
      </c>
      <c r="FX78" s="452">
        <v>202.18</v>
      </c>
      <c r="FY78" s="452">
        <v>202.18</v>
      </c>
      <c r="FZ78" s="452">
        <v>202.18</v>
      </c>
      <c r="GA78" s="452">
        <v>174.69</v>
      </c>
      <c r="GB78" s="452">
        <v>115.32</v>
      </c>
      <c r="GC78" s="452">
        <v>60.82</v>
      </c>
      <c r="GD78" s="452">
        <v>38.29</v>
      </c>
      <c r="GE78" s="452">
        <v>26.1</v>
      </c>
      <c r="GF78" s="452">
        <v>18.350000000000001</v>
      </c>
      <c r="GG78" s="452">
        <v>11.17</v>
      </c>
      <c r="GH78" s="452">
        <v>37.35</v>
      </c>
      <c r="GI78" s="452">
        <v>160.4</v>
      </c>
      <c r="GJ78" s="452">
        <v>202.18</v>
      </c>
      <c r="GK78" s="452">
        <v>202.18</v>
      </c>
      <c r="GL78" s="452">
        <v>202.18</v>
      </c>
      <c r="GM78" s="452">
        <v>174.69</v>
      </c>
      <c r="GN78" s="452">
        <v>115.32</v>
      </c>
      <c r="GO78" s="452">
        <v>60.82</v>
      </c>
      <c r="GP78" s="452">
        <v>38.29</v>
      </c>
      <c r="GQ78" s="452">
        <v>26.1</v>
      </c>
      <c r="GR78" s="452">
        <v>18.350000000000001</v>
      </c>
      <c r="GS78" s="452">
        <v>11.17</v>
      </c>
      <c r="GT78" s="452">
        <v>37.35</v>
      </c>
      <c r="GU78" s="452">
        <v>160.4</v>
      </c>
      <c r="GV78" s="452">
        <v>202.18</v>
      </c>
      <c r="GW78" s="452">
        <v>202.18</v>
      </c>
      <c r="GX78" s="452">
        <v>202.18</v>
      </c>
      <c r="GY78" s="452">
        <v>174.69</v>
      </c>
      <c r="GZ78" s="452">
        <v>115.32</v>
      </c>
      <c r="HA78" s="452">
        <v>60.82</v>
      </c>
      <c r="HB78" s="452">
        <v>38.29</v>
      </c>
      <c r="HC78" s="452">
        <v>26.1</v>
      </c>
      <c r="HD78" s="452">
        <v>18.350000000000001</v>
      </c>
      <c r="HE78" s="452">
        <v>346.75</v>
      </c>
      <c r="HF78" s="452">
        <v>291.98</v>
      </c>
      <c r="HG78" s="452">
        <v>360.5</v>
      </c>
      <c r="HH78" s="452">
        <v>201.61</v>
      </c>
      <c r="HI78" s="452">
        <v>157.30000000000001</v>
      </c>
      <c r="HJ78" s="452">
        <v>237.76</v>
      </c>
      <c r="HK78" s="452">
        <v>698.58</v>
      </c>
      <c r="HL78" s="452">
        <v>1163.48</v>
      </c>
      <c r="HM78" s="452">
        <v>1122.3499999999999</v>
      </c>
      <c r="HN78" s="452">
        <v>1052.1099999999999</v>
      </c>
      <c r="HO78" s="452">
        <v>995.76</v>
      </c>
      <c r="HP78" s="452">
        <v>1004.48</v>
      </c>
      <c r="HQ78" s="452">
        <v>346.75</v>
      </c>
      <c r="HR78" s="452">
        <v>291.98</v>
      </c>
      <c r="HS78" s="452">
        <v>360.5</v>
      </c>
      <c r="HT78" s="452">
        <v>201.61</v>
      </c>
      <c r="HU78" s="452">
        <v>157.30000000000001</v>
      </c>
      <c r="HV78" s="452">
        <v>237.76</v>
      </c>
      <c r="HW78" s="452">
        <v>698.58</v>
      </c>
      <c r="HX78" s="452">
        <v>1163.48</v>
      </c>
      <c r="HY78" s="452">
        <v>1122.3499999999999</v>
      </c>
      <c r="HZ78" s="452">
        <v>1052.1099999999999</v>
      </c>
      <c r="IA78" s="452">
        <v>995.76</v>
      </c>
      <c r="IB78" s="452">
        <v>1004.48</v>
      </c>
      <c r="IC78" s="452">
        <v>346.75</v>
      </c>
      <c r="ID78" s="452">
        <v>291.98</v>
      </c>
      <c r="IE78" s="452">
        <v>360.5</v>
      </c>
      <c r="IF78" s="452">
        <v>201.61</v>
      </c>
      <c r="IG78" s="452">
        <v>157.30000000000001</v>
      </c>
      <c r="IH78" s="452">
        <v>237.76</v>
      </c>
      <c r="II78" s="452">
        <v>698.58</v>
      </c>
      <c r="IJ78" s="452">
        <v>1163.48</v>
      </c>
      <c r="IK78" s="452">
        <v>1122.3499999999999</v>
      </c>
      <c r="IL78" s="452">
        <v>1052.1099999999999</v>
      </c>
      <c r="IM78" s="452">
        <v>995.76</v>
      </c>
      <c r="IN78" s="452">
        <v>1004.48</v>
      </c>
      <c r="IO78" s="452">
        <v>346.75</v>
      </c>
      <c r="IP78" s="452">
        <v>291.98</v>
      </c>
      <c r="IQ78" s="452">
        <v>360.5</v>
      </c>
      <c r="IR78" s="452">
        <v>201.61</v>
      </c>
      <c r="IS78" s="452">
        <v>157.30000000000001</v>
      </c>
      <c r="IT78" s="452">
        <v>237.76</v>
      </c>
      <c r="IU78" s="452">
        <v>698.58</v>
      </c>
      <c r="IV78" s="452">
        <v>1163.48</v>
      </c>
      <c r="IW78" s="452">
        <v>1122.3499999999999</v>
      </c>
      <c r="IX78" s="452">
        <v>1052.1099999999999</v>
      </c>
      <c r="IY78" s="452">
        <v>995.76</v>
      </c>
      <c r="IZ78" s="452">
        <v>1004.48</v>
      </c>
      <c r="JA78" s="452">
        <v>346.75</v>
      </c>
      <c r="JB78" s="452">
        <v>291.98</v>
      </c>
      <c r="JC78" s="452">
        <v>360.5</v>
      </c>
      <c r="JD78" s="452">
        <v>201.61</v>
      </c>
      <c r="JE78" s="452">
        <v>157.30000000000001</v>
      </c>
      <c r="JF78" s="452">
        <v>237.76</v>
      </c>
      <c r="JG78" s="452">
        <v>698.58</v>
      </c>
      <c r="JH78" s="452">
        <v>1163.48</v>
      </c>
      <c r="JI78" s="452">
        <v>1122.3499999999999</v>
      </c>
      <c r="JJ78" s="452">
        <v>1052.1099999999999</v>
      </c>
      <c r="JK78" s="452">
        <v>995.76</v>
      </c>
      <c r="JL78" s="452">
        <v>1004.48</v>
      </c>
      <c r="JM78" s="452">
        <v>346.75</v>
      </c>
      <c r="JN78" s="452">
        <v>291.98</v>
      </c>
      <c r="JO78" s="452">
        <v>360.5</v>
      </c>
      <c r="JP78" s="452">
        <v>201.61</v>
      </c>
      <c r="JQ78" s="452">
        <v>157.30000000000001</v>
      </c>
      <c r="JR78" s="452">
        <v>237.76</v>
      </c>
      <c r="JS78" s="452">
        <v>698.58</v>
      </c>
      <c r="JT78" s="452">
        <v>1163.48</v>
      </c>
      <c r="JU78" s="452">
        <v>1122.3499999999999</v>
      </c>
      <c r="JV78" s="452">
        <v>1052.1099999999999</v>
      </c>
      <c r="JW78" s="452">
        <v>995.76</v>
      </c>
      <c r="JX78" s="452">
        <v>1004.48</v>
      </c>
      <c r="JY78" s="452">
        <v>346.75</v>
      </c>
      <c r="JZ78" s="452">
        <v>291.98</v>
      </c>
      <c r="KA78" s="452">
        <v>360.5</v>
      </c>
      <c r="KB78" s="452">
        <v>201.61</v>
      </c>
      <c r="KC78" s="452">
        <v>157.30000000000001</v>
      </c>
      <c r="KD78" s="452">
        <v>237.76</v>
      </c>
      <c r="KE78" s="452">
        <v>698.58</v>
      </c>
      <c r="KF78" s="452">
        <v>1163.48</v>
      </c>
      <c r="KG78" s="452">
        <v>1122.3499999999999</v>
      </c>
      <c r="KH78" s="452">
        <v>1052.1099999999999</v>
      </c>
      <c r="KI78" s="452">
        <v>995.76</v>
      </c>
      <c r="KJ78" s="452">
        <v>1004.48</v>
      </c>
      <c r="KK78" s="452">
        <v>346.75</v>
      </c>
      <c r="KL78" s="452">
        <v>291.98</v>
      </c>
      <c r="KM78" s="452">
        <v>360.5</v>
      </c>
      <c r="KN78" s="452">
        <v>201.61</v>
      </c>
      <c r="KO78" s="452">
        <v>157.30000000000001</v>
      </c>
      <c r="KP78" s="452">
        <v>237.76</v>
      </c>
      <c r="KQ78" s="452">
        <v>698.58</v>
      </c>
      <c r="KR78" s="452">
        <v>1163.48</v>
      </c>
      <c r="KS78" s="452">
        <v>1122.3499999999999</v>
      </c>
      <c r="KT78" s="452">
        <v>1052.1099999999999</v>
      </c>
      <c r="KU78" s="452">
        <v>995.76</v>
      </c>
      <c r="KV78" s="452">
        <v>1004.48</v>
      </c>
      <c r="KW78" s="452">
        <v>346.75</v>
      </c>
      <c r="KX78" s="452">
        <v>291.98</v>
      </c>
      <c r="KY78" s="452">
        <v>360.5</v>
      </c>
      <c r="KZ78" s="452">
        <v>201.61</v>
      </c>
      <c r="LA78" s="452">
        <v>157.30000000000001</v>
      </c>
      <c r="LB78" s="452">
        <v>237.76</v>
      </c>
      <c r="LC78" s="452">
        <v>698.58</v>
      </c>
      <c r="LD78" s="452">
        <v>1163.48</v>
      </c>
      <c r="LE78" s="452">
        <v>1122.3499999999999</v>
      </c>
      <c r="LF78" s="452">
        <v>1052.1099999999999</v>
      </c>
      <c r="LG78" s="452">
        <v>995.76</v>
      </c>
      <c r="LH78" s="452">
        <v>1004.48</v>
      </c>
      <c r="LI78" s="452">
        <v>346.75</v>
      </c>
      <c r="LJ78" s="452">
        <v>291.98</v>
      </c>
      <c r="LK78" s="452">
        <v>360.5</v>
      </c>
      <c r="LL78" s="452">
        <v>201.61</v>
      </c>
      <c r="LM78" s="452">
        <v>157.30000000000001</v>
      </c>
      <c r="LN78" s="452">
        <v>237.76</v>
      </c>
      <c r="LO78" s="452">
        <v>698.58</v>
      </c>
      <c r="LP78" s="452">
        <v>1163.48</v>
      </c>
      <c r="LQ78" s="452">
        <v>1122.3499999999999</v>
      </c>
      <c r="LR78" s="452">
        <v>1052.1099999999999</v>
      </c>
      <c r="LS78" s="452">
        <v>995.76</v>
      </c>
      <c r="LT78" s="452">
        <v>1004.48</v>
      </c>
      <c r="LU78" s="452">
        <v>346.75</v>
      </c>
      <c r="LV78" s="452">
        <v>291.98</v>
      </c>
      <c r="LW78" s="452">
        <v>360.5</v>
      </c>
      <c r="LX78" s="452">
        <v>201.61</v>
      </c>
      <c r="LY78" s="452">
        <v>157.30000000000001</v>
      </c>
      <c r="LZ78" s="452">
        <v>237.76</v>
      </c>
      <c r="MA78" s="452">
        <v>698.58</v>
      </c>
      <c r="MB78" s="452">
        <v>1163.48</v>
      </c>
      <c r="MC78" s="452">
        <v>1122.3499999999999</v>
      </c>
      <c r="MD78" s="452">
        <v>1052.1099999999999</v>
      </c>
      <c r="ME78" s="452">
        <v>995.76</v>
      </c>
      <c r="MF78" s="452">
        <v>1004.48</v>
      </c>
      <c r="MG78" s="452">
        <v>346.75</v>
      </c>
      <c r="MH78" s="452">
        <v>291.98</v>
      </c>
      <c r="MI78" s="452">
        <v>360.5</v>
      </c>
      <c r="MJ78" s="452">
        <v>201.61</v>
      </c>
      <c r="MK78" s="452">
        <v>157.30000000000001</v>
      </c>
      <c r="ML78" s="452">
        <v>237.76</v>
      </c>
      <c r="MM78" s="452">
        <v>698.58</v>
      </c>
      <c r="MN78" s="452">
        <v>1163.48</v>
      </c>
      <c r="MO78" s="452">
        <v>1122.3499999999999</v>
      </c>
      <c r="MP78" s="452">
        <v>1052.1099999999999</v>
      </c>
      <c r="MQ78" s="452">
        <v>995.76</v>
      </c>
      <c r="MR78" s="452">
        <v>1004.48</v>
      </c>
      <c r="MS78" s="452">
        <v>346.75</v>
      </c>
      <c r="MT78" s="452">
        <v>291.98</v>
      </c>
      <c r="MU78" s="452">
        <v>360.5</v>
      </c>
      <c r="MV78" s="452">
        <v>201.61</v>
      </c>
      <c r="MW78" s="452">
        <v>157.30000000000001</v>
      </c>
      <c r="MX78" s="452">
        <v>237.76</v>
      </c>
      <c r="MY78" s="452">
        <v>698.58</v>
      </c>
      <c r="MZ78" s="452">
        <v>1163.48</v>
      </c>
      <c r="NA78" s="452">
        <v>1122.3499999999999</v>
      </c>
      <c r="NB78" s="452">
        <v>1052.1099999999999</v>
      </c>
      <c r="NC78" s="452">
        <v>995.76</v>
      </c>
      <c r="ND78" s="452">
        <v>1004.48</v>
      </c>
      <c r="NE78" s="452">
        <v>346.75</v>
      </c>
      <c r="NF78" s="452">
        <v>291.98</v>
      </c>
      <c r="NG78" s="452">
        <v>360.5</v>
      </c>
      <c r="NH78" s="452">
        <v>201.61</v>
      </c>
      <c r="NI78" s="452">
        <v>157.30000000000001</v>
      </c>
      <c r="NJ78" s="452">
        <v>237.76</v>
      </c>
      <c r="NK78" s="452">
        <v>698.58</v>
      </c>
      <c r="NL78" s="452">
        <v>1163.48</v>
      </c>
      <c r="NM78" s="452">
        <v>1122.3499999999999</v>
      </c>
      <c r="NN78" s="452">
        <v>1052.1099999999999</v>
      </c>
      <c r="NO78" s="452">
        <v>995.76</v>
      </c>
      <c r="NP78" s="452">
        <v>1004.48</v>
      </c>
      <c r="NQ78" s="452">
        <v>346.75</v>
      </c>
      <c r="NR78" s="452">
        <v>291.98</v>
      </c>
      <c r="NS78" s="452">
        <v>360.5</v>
      </c>
      <c r="NT78" s="452">
        <v>201.61</v>
      </c>
      <c r="NU78" s="452">
        <v>157.30000000000001</v>
      </c>
      <c r="NV78" s="452">
        <v>237.76</v>
      </c>
      <c r="NW78" s="452">
        <v>698.58</v>
      </c>
      <c r="NX78" s="452">
        <v>1163.48</v>
      </c>
      <c r="NY78" s="452">
        <v>1122.3499999999999</v>
      </c>
      <c r="NZ78" s="452">
        <v>1052.1099999999999</v>
      </c>
      <c r="OA78" s="452">
        <v>995.76</v>
      </c>
      <c r="OB78" s="452">
        <v>1004.48</v>
      </c>
    </row>
    <row r="79" spans="1:392" x14ac:dyDescent="0.25">
      <c r="A79" s="436">
        <v>215</v>
      </c>
      <c r="B79" s="436" t="s">
        <v>720</v>
      </c>
      <c r="C79" s="437">
        <v>2</v>
      </c>
      <c r="D79" s="438">
        <v>0</v>
      </c>
      <c r="E79" s="439"/>
      <c r="F79" s="438"/>
      <c r="G79" s="438"/>
      <c r="H79" s="438"/>
      <c r="I79" s="437">
        <v>191.8</v>
      </c>
      <c r="J79" s="440"/>
      <c r="K79" s="438"/>
      <c r="L79" s="438"/>
      <c r="M79" s="436"/>
      <c r="N79" s="441" t="s">
        <v>391</v>
      </c>
      <c r="O79" s="438"/>
      <c r="AE79" s="449">
        <f t="shared" si="5"/>
        <v>26.42</v>
      </c>
      <c r="AF79" s="450">
        <f t="shared" si="6"/>
        <v>371.38375000000013</v>
      </c>
      <c r="AG79" s="452">
        <v>45.39</v>
      </c>
      <c r="AH79" s="452">
        <v>59.98</v>
      </c>
      <c r="AI79" s="452">
        <v>153.06</v>
      </c>
      <c r="AJ79" s="452">
        <v>153.19</v>
      </c>
      <c r="AK79" s="452">
        <v>44.32</v>
      </c>
      <c r="AL79" s="452">
        <v>33.590000000000003</v>
      </c>
      <c r="AM79" s="452">
        <v>26.42</v>
      </c>
      <c r="AN79" s="452">
        <v>92.44</v>
      </c>
      <c r="AO79" s="452">
        <v>54.83</v>
      </c>
      <c r="AP79" s="452">
        <v>185.47</v>
      </c>
      <c r="AQ79" s="452">
        <v>155.75</v>
      </c>
      <c r="AR79" s="452">
        <v>98.81</v>
      </c>
      <c r="AS79" s="452">
        <v>45.39</v>
      </c>
      <c r="AT79" s="452">
        <v>59.98</v>
      </c>
      <c r="AU79" s="452">
        <v>153.06</v>
      </c>
      <c r="AV79" s="452">
        <v>153.19</v>
      </c>
      <c r="AW79" s="452">
        <v>44.32</v>
      </c>
      <c r="AX79" s="452">
        <v>33.590000000000003</v>
      </c>
      <c r="AY79" s="452">
        <v>26.42</v>
      </c>
      <c r="AZ79" s="452">
        <v>92.44</v>
      </c>
      <c r="BA79" s="452">
        <v>54.83</v>
      </c>
      <c r="BB79" s="452">
        <v>185.47</v>
      </c>
      <c r="BC79" s="452">
        <v>155.75</v>
      </c>
      <c r="BD79" s="452">
        <v>98.81</v>
      </c>
      <c r="BE79" s="452">
        <v>45.39</v>
      </c>
      <c r="BF79" s="452">
        <v>59.98</v>
      </c>
      <c r="BG79" s="452">
        <v>153.06</v>
      </c>
      <c r="BH79" s="452">
        <v>153.19</v>
      </c>
      <c r="BI79" s="452">
        <v>44.32</v>
      </c>
      <c r="BJ79" s="452">
        <v>33.590000000000003</v>
      </c>
      <c r="BK79" s="452">
        <v>26.42</v>
      </c>
      <c r="BL79" s="452">
        <v>92.44</v>
      </c>
      <c r="BM79" s="452">
        <v>54.83</v>
      </c>
      <c r="BN79" s="452">
        <v>185.47</v>
      </c>
      <c r="BO79" s="452">
        <v>155.75</v>
      </c>
      <c r="BP79" s="452">
        <v>98.81</v>
      </c>
      <c r="BQ79" s="452">
        <v>45.39</v>
      </c>
      <c r="BR79" s="452">
        <v>59.98</v>
      </c>
      <c r="BS79" s="452">
        <v>153.06</v>
      </c>
      <c r="BT79" s="452">
        <v>153.19</v>
      </c>
      <c r="BU79" s="452">
        <v>44.32</v>
      </c>
      <c r="BV79" s="452">
        <v>33.590000000000003</v>
      </c>
      <c r="BW79" s="452">
        <v>26.42</v>
      </c>
      <c r="BX79" s="452">
        <v>92.44</v>
      </c>
      <c r="BY79" s="452">
        <v>54.83</v>
      </c>
      <c r="BZ79" s="452">
        <v>185.47</v>
      </c>
      <c r="CA79" s="452">
        <v>155.75</v>
      </c>
      <c r="CB79" s="452">
        <v>98.81</v>
      </c>
      <c r="CC79" s="452">
        <v>45.39</v>
      </c>
      <c r="CD79" s="452">
        <v>59.98</v>
      </c>
      <c r="CE79" s="452">
        <v>153.06</v>
      </c>
      <c r="CF79" s="452">
        <v>153.19</v>
      </c>
      <c r="CG79" s="452">
        <v>44.32</v>
      </c>
      <c r="CH79" s="452">
        <v>33.590000000000003</v>
      </c>
      <c r="CI79" s="452">
        <v>26.42</v>
      </c>
      <c r="CJ79" s="452">
        <v>92.44</v>
      </c>
      <c r="CK79" s="452">
        <v>54.83</v>
      </c>
      <c r="CL79" s="452">
        <v>185.47</v>
      </c>
      <c r="CM79" s="452">
        <v>155.75</v>
      </c>
      <c r="CN79" s="452">
        <v>98.81</v>
      </c>
      <c r="CO79" s="452">
        <v>45.39</v>
      </c>
      <c r="CP79" s="452">
        <v>59.98</v>
      </c>
      <c r="CQ79" s="452">
        <v>153.06</v>
      </c>
      <c r="CR79" s="452">
        <v>153.19</v>
      </c>
      <c r="CS79" s="452">
        <v>44.32</v>
      </c>
      <c r="CT79" s="452">
        <v>33.590000000000003</v>
      </c>
      <c r="CU79" s="452">
        <v>26.42</v>
      </c>
      <c r="CV79" s="452">
        <v>92.44</v>
      </c>
      <c r="CW79" s="452">
        <v>54.83</v>
      </c>
      <c r="CX79" s="452">
        <v>185.47</v>
      </c>
      <c r="CY79" s="452">
        <v>155.75</v>
      </c>
      <c r="CZ79" s="452">
        <v>98.81</v>
      </c>
      <c r="DA79" s="452">
        <v>45.39</v>
      </c>
      <c r="DB79" s="452">
        <v>59.98</v>
      </c>
      <c r="DC79" s="452">
        <v>153.06</v>
      </c>
      <c r="DD79" s="452">
        <v>153.19</v>
      </c>
      <c r="DE79" s="452">
        <v>44.32</v>
      </c>
      <c r="DF79" s="452">
        <v>33.590000000000003</v>
      </c>
      <c r="DG79" s="452">
        <v>26.42</v>
      </c>
      <c r="DH79" s="452">
        <v>92.44</v>
      </c>
      <c r="DI79" s="452">
        <v>54.83</v>
      </c>
      <c r="DJ79" s="452">
        <v>185.47</v>
      </c>
      <c r="DK79" s="452">
        <v>155.75</v>
      </c>
      <c r="DL79" s="452">
        <v>98.81</v>
      </c>
      <c r="DM79" s="452">
        <v>45.39</v>
      </c>
      <c r="DN79" s="452">
        <v>59.98</v>
      </c>
      <c r="DO79" s="452">
        <v>153.06</v>
      </c>
      <c r="DP79" s="452">
        <v>153.19</v>
      </c>
      <c r="DQ79" s="452">
        <v>44.32</v>
      </c>
      <c r="DR79" s="452">
        <v>33.590000000000003</v>
      </c>
      <c r="DS79" s="452">
        <v>26.42</v>
      </c>
      <c r="DT79" s="452">
        <v>92.44</v>
      </c>
      <c r="DU79" s="452">
        <v>54.83</v>
      </c>
      <c r="DV79" s="452">
        <v>185.47</v>
      </c>
      <c r="DW79" s="452">
        <v>155.75</v>
      </c>
      <c r="DX79" s="452">
        <v>98.81</v>
      </c>
      <c r="DY79" s="452">
        <v>45.39</v>
      </c>
      <c r="DZ79" s="452">
        <v>59.98</v>
      </c>
      <c r="EA79" s="452">
        <v>153.06</v>
      </c>
      <c r="EB79" s="452">
        <v>153.19</v>
      </c>
      <c r="EC79" s="452">
        <v>44.32</v>
      </c>
      <c r="ED79" s="452">
        <v>33.590000000000003</v>
      </c>
      <c r="EE79" s="452">
        <v>26.42</v>
      </c>
      <c r="EF79" s="452">
        <v>92.44</v>
      </c>
      <c r="EG79" s="452">
        <v>54.83</v>
      </c>
      <c r="EH79" s="452">
        <v>185.47</v>
      </c>
      <c r="EI79" s="452">
        <v>155.75</v>
      </c>
      <c r="EJ79" s="452">
        <v>98.81</v>
      </c>
      <c r="EK79" s="452">
        <v>45.39</v>
      </c>
      <c r="EL79" s="452">
        <v>59.98</v>
      </c>
      <c r="EM79" s="452">
        <v>153.06</v>
      </c>
      <c r="EN79" s="452">
        <v>153.19</v>
      </c>
      <c r="EO79" s="452">
        <v>44.32</v>
      </c>
      <c r="EP79" s="452">
        <v>33.590000000000003</v>
      </c>
      <c r="EQ79" s="452">
        <v>26.42</v>
      </c>
      <c r="ER79" s="452">
        <v>92.44</v>
      </c>
      <c r="ES79" s="452">
        <v>54.83</v>
      </c>
      <c r="ET79" s="452">
        <v>185.47</v>
      </c>
      <c r="EU79" s="452">
        <v>155.75</v>
      </c>
      <c r="EV79" s="452">
        <v>98.81</v>
      </c>
      <c r="EW79" s="452">
        <v>45.39</v>
      </c>
      <c r="EX79" s="452">
        <v>59.98</v>
      </c>
      <c r="EY79" s="452">
        <v>153.06</v>
      </c>
      <c r="EZ79" s="452">
        <v>153.19</v>
      </c>
      <c r="FA79" s="452">
        <v>44.32</v>
      </c>
      <c r="FB79" s="452">
        <v>33.590000000000003</v>
      </c>
      <c r="FC79" s="452">
        <v>26.42</v>
      </c>
      <c r="FD79" s="452">
        <v>92.44</v>
      </c>
      <c r="FE79" s="452">
        <v>54.83</v>
      </c>
      <c r="FF79" s="452">
        <v>185.47</v>
      </c>
      <c r="FG79" s="452">
        <v>155.75</v>
      </c>
      <c r="FH79" s="452">
        <v>98.81</v>
      </c>
      <c r="FI79" s="452">
        <v>45.39</v>
      </c>
      <c r="FJ79" s="452">
        <v>59.98</v>
      </c>
      <c r="FK79" s="452">
        <v>153.06</v>
      </c>
      <c r="FL79" s="452">
        <v>153.19</v>
      </c>
      <c r="FM79" s="452">
        <v>44.32</v>
      </c>
      <c r="FN79" s="452">
        <v>33.590000000000003</v>
      </c>
      <c r="FO79" s="452">
        <v>26.42</v>
      </c>
      <c r="FP79" s="452">
        <v>92.44</v>
      </c>
      <c r="FQ79" s="452">
        <v>54.83</v>
      </c>
      <c r="FR79" s="452">
        <v>185.47</v>
      </c>
      <c r="FS79" s="452">
        <v>155.75</v>
      </c>
      <c r="FT79" s="452">
        <v>98.81</v>
      </c>
      <c r="FU79" s="452">
        <v>45.39</v>
      </c>
      <c r="FV79" s="452">
        <v>59.98</v>
      </c>
      <c r="FW79" s="452">
        <v>153.06</v>
      </c>
      <c r="FX79" s="452">
        <v>153.19</v>
      </c>
      <c r="FY79" s="452">
        <v>44.32</v>
      </c>
      <c r="FZ79" s="452">
        <v>33.590000000000003</v>
      </c>
      <c r="GA79" s="452">
        <v>26.42</v>
      </c>
      <c r="GB79" s="452">
        <v>92.44</v>
      </c>
      <c r="GC79" s="452">
        <v>54.83</v>
      </c>
      <c r="GD79" s="452">
        <v>185.47</v>
      </c>
      <c r="GE79" s="452">
        <v>155.75</v>
      </c>
      <c r="GF79" s="452">
        <v>98.81</v>
      </c>
      <c r="GG79" s="452">
        <v>45.39</v>
      </c>
      <c r="GH79" s="452">
        <v>59.98</v>
      </c>
      <c r="GI79" s="452">
        <v>153.06</v>
      </c>
      <c r="GJ79" s="452">
        <v>153.19</v>
      </c>
      <c r="GK79" s="452">
        <v>44.32</v>
      </c>
      <c r="GL79" s="452">
        <v>33.590000000000003</v>
      </c>
      <c r="GM79" s="452">
        <v>26.42</v>
      </c>
      <c r="GN79" s="452">
        <v>92.44</v>
      </c>
      <c r="GO79" s="452">
        <v>54.83</v>
      </c>
      <c r="GP79" s="452">
        <v>185.47</v>
      </c>
      <c r="GQ79" s="452">
        <v>155.75</v>
      </c>
      <c r="GR79" s="452">
        <v>98.81</v>
      </c>
      <c r="GS79" s="452">
        <v>45.39</v>
      </c>
      <c r="GT79" s="452">
        <v>59.98</v>
      </c>
      <c r="GU79" s="452">
        <v>153.06</v>
      </c>
      <c r="GV79" s="452">
        <v>153.19</v>
      </c>
      <c r="GW79" s="452">
        <v>44.32</v>
      </c>
      <c r="GX79" s="452">
        <v>33.590000000000003</v>
      </c>
      <c r="GY79" s="452">
        <v>26.42</v>
      </c>
      <c r="GZ79" s="452">
        <v>92.44</v>
      </c>
      <c r="HA79" s="452">
        <v>54.83</v>
      </c>
      <c r="HB79" s="452">
        <v>185.47</v>
      </c>
      <c r="HC79" s="452">
        <v>155.75</v>
      </c>
      <c r="HD79" s="452">
        <v>98.81</v>
      </c>
      <c r="HE79" s="452">
        <v>298.3</v>
      </c>
      <c r="HF79" s="452">
        <v>243.82</v>
      </c>
      <c r="HG79" s="452">
        <v>136.25</v>
      </c>
      <c r="HH79" s="452">
        <v>152.13999999999999</v>
      </c>
      <c r="HI79" s="452">
        <v>163.97</v>
      </c>
      <c r="HJ79" s="452">
        <v>146.28</v>
      </c>
      <c r="HK79" s="452">
        <v>866.57</v>
      </c>
      <c r="HL79" s="452">
        <v>1105.43</v>
      </c>
      <c r="HM79" s="452">
        <v>717.61</v>
      </c>
      <c r="HN79" s="452">
        <v>1299.43</v>
      </c>
      <c r="HO79" s="452">
        <v>1340.08</v>
      </c>
      <c r="HP79" s="452">
        <v>1340.08</v>
      </c>
      <c r="HQ79" s="452">
        <v>298.3</v>
      </c>
      <c r="HR79" s="452">
        <v>243.82</v>
      </c>
      <c r="HS79" s="452">
        <v>136.25</v>
      </c>
      <c r="HT79" s="452">
        <v>152.13999999999999</v>
      </c>
      <c r="HU79" s="452">
        <v>163.97</v>
      </c>
      <c r="HV79" s="452">
        <v>146.28</v>
      </c>
      <c r="HW79" s="452">
        <v>866.57</v>
      </c>
      <c r="HX79" s="452">
        <v>1105.43</v>
      </c>
      <c r="HY79" s="452">
        <v>717.61</v>
      </c>
      <c r="HZ79" s="452">
        <v>1299.43</v>
      </c>
      <c r="IA79" s="452">
        <v>1340.08</v>
      </c>
      <c r="IB79" s="452">
        <v>1340.08</v>
      </c>
      <c r="IC79" s="452">
        <v>298.3</v>
      </c>
      <c r="ID79" s="452">
        <v>243.82</v>
      </c>
      <c r="IE79" s="452">
        <v>136.25</v>
      </c>
      <c r="IF79" s="452">
        <v>152.13999999999999</v>
      </c>
      <c r="IG79" s="452">
        <v>163.97</v>
      </c>
      <c r="IH79" s="452">
        <v>146.28</v>
      </c>
      <c r="II79" s="452">
        <v>866.57</v>
      </c>
      <c r="IJ79" s="452">
        <v>1105.43</v>
      </c>
      <c r="IK79" s="452">
        <v>717.61</v>
      </c>
      <c r="IL79" s="452">
        <v>1299.43</v>
      </c>
      <c r="IM79" s="452">
        <v>1340.08</v>
      </c>
      <c r="IN79" s="452">
        <v>1340.08</v>
      </c>
      <c r="IO79" s="452">
        <v>298.3</v>
      </c>
      <c r="IP79" s="452">
        <v>243.82</v>
      </c>
      <c r="IQ79" s="452">
        <v>136.25</v>
      </c>
      <c r="IR79" s="452">
        <v>152.13999999999999</v>
      </c>
      <c r="IS79" s="452">
        <v>163.97</v>
      </c>
      <c r="IT79" s="452">
        <v>146.28</v>
      </c>
      <c r="IU79" s="452">
        <v>866.57</v>
      </c>
      <c r="IV79" s="452">
        <v>1105.43</v>
      </c>
      <c r="IW79" s="452">
        <v>717.61</v>
      </c>
      <c r="IX79" s="452">
        <v>1299.43</v>
      </c>
      <c r="IY79" s="452">
        <v>1340.08</v>
      </c>
      <c r="IZ79" s="452">
        <v>1340.08</v>
      </c>
      <c r="JA79" s="452">
        <v>298.3</v>
      </c>
      <c r="JB79" s="452">
        <v>243.82</v>
      </c>
      <c r="JC79" s="452">
        <v>136.25</v>
      </c>
      <c r="JD79" s="452">
        <v>152.13999999999999</v>
      </c>
      <c r="JE79" s="452">
        <v>163.97</v>
      </c>
      <c r="JF79" s="452">
        <v>146.28</v>
      </c>
      <c r="JG79" s="452">
        <v>866.57</v>
      </c>
      <c r="JH79" s="452">
        <v>1105.43</v>
      </c>
      <c r="JI79" s="452">
        <v>717.61</v>
      </c>
      <c r="JJ79" s="452">
        <v>1299.43</v>
      </c>
      <c r="JK79" s="452">
        <v>1340.08</v>
      </c>
      <c r="JL79" s="452">
        <v>1340.08</v>
      </c>
      <c r="JM79" s="452">
        <v>298.3</v>
      </c>
      <c r="JN79" s="452">
        <v>243.82</v>
      </c>
      <c r="JO79" s="452">
        <v>136.25</v>
      </c>
      <c r="JP79" s="452">
        <v>152.13999999999999</v>
      </c>
      <c r="JQ79" s="452">
        <v>163.97</v>
      </c>
      <c r="JR79" s="452">
        <v>146.28</v>
      </c>
      <c r="JS79" s="452">
        <v>866.57</v>
      </c>
      <c r="JT79" s="452">
        <v>1105.43</v>
      </c>
      <c r="JU79" s="452">
        <v>717.61</v>
      </c>
      <c r="JV79" s="452">
        <v>1299.43</v>
      </c>
      <c r="JW79" s="452">
        <v>1340.08</v>
      </c>
      <c r="JX79" s="452">
        <v>1340.08</v>
      </c>
      <c r="JY79" s="452">
        <v>298.3</v>
      </c>
      <c r="JZ79" s="452">
        <v>243.82</v>
      </c>
      <c r="KA79" s="452">
        <v>136.25</v>
      </c>
      <c r="KB79" s="452">
        <v>152.13999999999999</v>
      </c>
      <c r="KC79" s="452">
        <v>163.97</v>
      </c>
      <c r="KD79" s="452">
        <v>146.28</v>
      </c>
      <c r="KE79" s="452">
        <v>866.57</v>
      </c>
      <c r="KF79" s="452">
        <v>1105.43</v>
      </c>
      <c r="KG79" s="452">
        <v>717.61</v>
      </c>
      <c r="KH79" s="452">
        <v>1299.43</v>
      </c>
      <c r="KI79" s="452">
        <v>1340.08</v>
      </c>
      <c r="KJ79" s="452">
        <v>1340.08</v>
      </c>
      <c r="KK79" s="452">
        <v>298.3</v>
      </c>
      <c r="KL79" s="452">
        <v>243.82</v>
      </c>
      <c r="KM79" s="452">
        <v>136.25</v>
      </c>
      <c r="KN79" s="452">
        <v>152.13999999999999</v>
      </c>
      <c r="KO79" s="452">
        <v>163.97</v>
      </c>
      <c r="KP79" s="452">
        <v>146.28</v>
      </c>
      <c r="KQ79" s="452">
        <v>866.57</v>
      </c>
      <c r="KR79" s="452">
        <v>1105.43</v>
      </c>
      <c r="KS79" s="452">
        <v>717.61</v>
      </c>
      <c r="KT79" s="452">
        <v>1299.43</v>
      </c>
      <c r="KU79" s="452">
        <v>1340.08</v>
      </c>
      <c r="KV79" s="452">
        <v>1340.08</v>
      </c>
      <c r="KW79" s="452">
        <v>298.3</v>
      </c>
      <c r="KX79" s="452">
        <v>243.82</v>
      </c>
      <c r="KY79" s="452">
        <v>136.25</v>
      </c>
      <c r="KZ79" s="452">
        <v>152.13999999999999</v>
      </c>
      <c r="LA79" s="452">
        <v>163.97</v>
      </c>
      <c r="LB79" s="452">
        <v>146.28</v>
      </c>
      <c r="LC79" s="452">
        <v>866.57</v>
      </c>
      <c r="LD79" s="452">
        <v>1105.43</v>
      </c>
      <c r="LE79" s="452">
        <v>717.61</v>
      </c>
      <c r="LF79" s="452">
        <v>1299.43</v>
      </c>
      <c r="LG79" s="452">
        <v>1340.08</v>
      </c>
      <c r="LH79" s="452">
        <v>1340.08</v>
      </c>
      <c r="LI79" s="452">
        <v>298.3</v>
      </c>
      <c r="LJ79" s="452">
        <v>243.82</v>
      </c>
      <c r="LK79" s="452">
        <v>136.25</v>
      </c>
      <c r="LL79" s="452">
        <v>152.13999999999999</v>
      </c>
      <c r="LM79" s="452">
        <v>163.97</v>
      </c>
      <c r="LN79" s="452">
        <v>146.28</v>
      </c>
      <c r="LO79" s="452">
        <v>866.57</v>
      </c>
      <c r="LP79" s="452">
        <v>1105.43</v>
      </c>
      <c r="LQ79" s="452">
        <v>717.61</v>
      </c>
      <c r="LR79" s="452">
        <v>1299.43</v>
      </c>
      <c r="LS79" s="452">
        <v>1340.08</v>
      </c>
      <c r="LT79" s="452">
        <v>1340.08</v>
      </c>
      <c r="LU79" s="452">
        <v>298.3</v>
      </c>
      <c r="LV79" s="452">
        <v>243.82</v>
      </c>
      <c r="LW79" s="452">
        <v>136.25</v>
      </c>
      <c r="LX79" s="452">
        <v>152.13999999999999</v>
      </c>
      <c r="LY79" s="452">
        <v>163.97</v>
      </c>
      <c r="LZ79" s="452">
        <v>146.28</v>
      </c>
      <c r="MA79" s="452">
        <v>866.57</v>
      </c>
      <c r="MB79" s="452">
        <v>1105.43</v>
      </c>
      <c r="MC79" s="452">
        <v>717.61</v>
      </c>
      <c r="MD79" s="452">
        <v>1299.43</v>
      </c>
      <c r="ME79" s="452">
        <v>1340.08</v>
      </c>
      <c r="MF79" s="452">
        <v>1340.08</v>
      </c>
      <c r="MG79" s="452">
        <v>298.3</v>
      </c>
      <c r="MH79" s="452">
        <v>243.82</v>
      </c>
      <c r="MI79" s="452">
        <v>136.25</v>
      </c>
      <c r="MJ79" s="452">
        <v>152.13999999999999</v>
      </c>
      <c r="MK79" s="452">
        <v>163.97</v>
      </c>
      <c r="ML79" s="452">
        <v>146.28</v>
      </c>
      <c r="MM79" s="452">
        <v>866.57</v>
      </c>
      <c r="MN79" s="452">
        <v>1105.43</v>
      </c>
      <c r="MO79" s="452">
        <v>717.61</v>
      </c>
      <c r="MP79" s="452">
        <v>1299.43</v>
      </c>
      <c r="MQ79" s="452">
        <v>1340.08</v>
      </c>
      <c r="MR79" s="452">
        <v>1340.08</v>
      </c>
      <c r="MS79" s="452">
        <v>298.3</v>
      </c>
      <c r="MT79" s="452">
        <v>243.82</v>
      </c>
      <c r="MU79" s="452">
        <v>136.25</v>
      </c>
      <c r="MV79" s="452">
        <v>152.13999999999999</v>
      </c>
      <c r="MW79" s="452">
        <v>163.97</v>
      </c>
      <c r="MX79" s="452">
        <v>146.28</v>
      </c>
      <c r="MY79" s="452">
        <v>866.57</v>
      </c>
      <c r="MZ79" s="452">
        <v>1105.43</v>
      </c>
      <c r="NA79" s="452">
        <v>717.61</v>
      </c>
      <c r="NB79" s="452">
        <v>1299.43</v>
      </c>
      <c r="NC79" s="452">
        <v>1340.08</v>
      </c>
      <c r="ND79" s="452">
        <v>1340.08</v>
      </c>
      <c r="NE79" s="452">
        <v>298.3</v>
      </c>
      <c r="NF79" s="452">
        <v>243.82</v>
      </c>
      <c r="NG79" s="452">
        <v>136.25</v>
      </c>
      <c r="NH79" s="452">
        <v>152.13999999999999</v>
      </c>
      <c r="NI79" s="452">
        <v>163.97</v>
      </c>
      <c r="NJ79" s="452">
        <v>146.28</v>
      </c>
      <c r="NK79" s="452">
        <v>866.57</v>
      </c>
      <c r="NL79" s="452">
        <v>1105.43</v>
      </c>
      <c r="NM79" s="452">
        <v>717.61</v>
      </c>
      <c r="NN79" s="452">
        <v>1299.43</v>
      </c>
      <c r="NO79" s="452">
        <v>1340.08</v>
      </c>
      <c r="NP79" s="452">
        <v>1340.08</v>
      </c>
      <c r="NQ79" s="452">
        <v>298.3</v>
      </c>
      <c r="NR79" s="452">
        <v>243.82</v>
      </c>
      <c r="NS79" s="452">
        <v>136.25</v>
      </c>
      <c r="NT79" s="452">
        <v>152.13999999999999</v>
      </c>
      <c r="NU79" s="452">
        <v>163.97</v>
      </c>
      <c r="NV79" s="452">
        <v>146.28</v>
      </c>
      <c r="NW79" s="452">
        <v>866.57</v>
      </c>
      <c r="NX79" s="452">
        <v>1105.43</v>
      </c>
      <c r="NY79" s="452">
        <v>717.61</v>
      </c>
      <c r="NZ79" s="452">
        <v>1299.43</v>
      </c>
      <c r="OA79" s="452">
        <v>1340.08</v>
      </c>
      <c r="OB79" s="452">
        <v>1340.08</v>
      </c>
    </row>
    <row r="80" spans="1:392" x14ac:dyDescent="0.25">
      <c r="A80" s="436">
        <v>217</v>
      </c>
      <c r="B80" s="436" t="s">
        <v>721</v>
      </c>
      <c r="C80" s="437">
        <v>1</v>
      </c>
      <c r="D80" s="438">
        <v>0</v>
      </c>
      <c r="E80" s="439"/>
      <c r="F80" s="438"/>
      <c r="G80" s="438"/>
      <c r="H80" s="438"/>
      <c r="I80" s="437">
        <v>55</v>
      </c>
      <c r="J80" s="440"/>
      <c r="K80" s="438"/>
      <c r="L80" s="438"/>
      <c r="M80" s="436"/>
      <c r="N80" s="441" t="s">
        <v>391</v>
      </c>
      <c r="O80" s="438"/>
      <c r="AE80" s="449">
        <f t="shared" si="5"/>
        <v>16.47</v>
      </c>
      <c r="AF80" s="450">
        <f t="shared" si="6"/>
        <v>262.04416666666697</v>
      </c>
      <c r="AG80" s="452">
        <v>50.17</v>
      </c>
      <c r="AH80" s="452">
        <v>50.17</v>
      </c>
      <c r="AI80" s="452">
        <v>50.17</v>
      </c>
      <c r="AJ80" s="452">
        <v>50.17</v>
      </c>
      <c r="AK80" s="452">
        <v>50.17</v>
      </c>
      <c r="AL80" s="452">
        <v>33.36</v>
      </c>
      <c r="AM80" s="452">
        <v>28.33</v>
      </c>
      <c r="AN80" s="452">
        <v>21.53</v>
      </c>
      <c r="AO80" s="452">
        <v>16.47</v>
      </c>
      <c r="AP80" s="452">
        <v>26.72</v>
      </c>
      <c r="AQ80" s="452">
        <v>50.17</v>
      </c>
      <c r="AR80" s="452">
        <v>50.17</v>
      </c>
      <c r="AS80" s="452">
        <v>50.17</v>
      </c>
      <c r="AT80" s="452">
        <v>50.17</v>
      </c>
      <c r="AU80" s="452">
        <v>50.17</v>
      </c>
      <c r="AV80" s="452">
        <v>50.17</v>
      </c>
      <c r="AW80" s="452">
        <v>50.17</v>
      </c>
      <c r="AX80" s="452">
        <v>33.36</v>
      </c>
      <c r="AY80" s="452">
        <v>28.33</v>
      </c>
      <c r="AZ80" s="452">
        <v>21.53</v>
      </c>
      <c r="BA80" s="452">
        <v>16.47</v>
      </c>
      <c r="BB80" s="452">
        <v>26.72</v>
      </c>
      <c r="BC80" s="452">
        <v>50.17</v>
      </c>
      <c r="BD80" s="452">
        <v>50.17</v>
      </c>
      <c r="BE80" s="452">
        <v>50.17</v>
      </c>
      <c r="BF80" s="452">
        <v>50.17</v>
      </c>
      <c r="BG80" s="452">
        <v>50.17</v>
      </c>
      <c r="BH80" s="452">
        <v>50.17</v>
      </c>
      <c r="BI80" s="452">
        <v>50.17</v>
      </c>
      <c r="BJ80" s="452">
        <v>33.36</v>
      </c>
      <c r="BK80" s="452">
        <v>28.33</v>
      </c>
      <c r="BL80" s="452">
        <v>21.53</v>
      </c>
      <c r="BM80" s="452">
        <v>16.47</v>
      </c>
      <c r="BN80" s="452">
        <v>26.72</v>
      </c>
      <c r="BO80" s="452">
        <v>50.17</v>
      </c>
      <c r="BP80" s="452">
        <v>50.17</v>
      </c>
      <c r="BQ80" s="452">
        <v>50.17</v>
      </c>
      <c r="BR80" s="452">
        <v>50.17</v>
      </c>
      <c r="BS80" s="452">
        <v>50.17</v>
      </c>
      <c r="BT80" s="452">
        <v>50.17</v>
      </c>
      <c r="BU80" s="452">
        <v>50.17</v>
      </c>
      <c r="BV80" s="452">
        <v>33.36</v>
      </c>
      <c r="BW80" s="452">
        <v>28.33</v>
      </c>
      <c r="BX80" s="452">
        <v>21.53</v>
      </c>
      <c r="BY80" s="452">
        <v>16.47</v>
      </c>
      <c r="BZ80" s="452">
        <v>26.72</v>
      </c>
      <c r="CA80" s="452">
        <v>50.17</v>
      </c>
      <c r="CB80" s="452">
        <v>50.17</v>
      </c>
      <c r="CC80" s="452">
        <v>50.17</v>
      </c>
      <c r="CD80" s="452">
        <v>50.17</v>
      </c>
      <c r="CE80" s="452">
        <v>50.17</v>
      </c>
      <c r="CF80" s="452">
        <v>50.17</v>
      </c>
      <c r="CG80" s="452">
        <v>50.17</v>
      </c>
      <c r="CH80" s="452">
        <v>33.36</v>
      </c>
      <c r="CI80" s="452">
        <v>28.33</v>
      </c>
      <c r="CJ80" s="452">
        <v>21.53</v>
      </c>
      <c r="CK80" s="452">
        <v>16.47</v>
      </c>
      <c r="CL80" s="452">
        <v>26.72</v>
      </c>
      <c r="CM80" s="452">
        <v>50.17</v>
      </c>
      <c r="CN80" s="452">
        <v>50.17</v>
      </c>
      <c r="CO80" s="452">
        <v>50.17</v>
      </c>
      <c r="CP80" s="452">
        <v>50.17</v>
      </c>
      <c r="CQ80" s="452">
        <v>50.17</v>
      </c>
      <c r="CR80" s="452">
        <v>50.17</v>
      </c>
      <c r="CS80" s="452">
        <v>50.17</v>
      </c>
      <c r="CT80" s="452">
        <v>33.36</v>
      </c>
      <c r="CU80" s="452">
        <v>28.33</v>
      </c>
      <c r="CV80" s="452">
        <v>21.53</v>
      </c>
      <c r="CW80" s="452">
        <v>16.47</v>
      </c>
      <c r="CX80" s="452">
        <v>26.72</v>
      </c>
      <c r="CY80" s="452">
        <v>50.17</v>
      </c>
      <c r="CZ80" s="452">
        <v>50.17</v>
      </c>
      <c r="DA80" s="452">
        <v>50.17</v>
      </c>
      <c r="DB80" s="452">
        <v>50.17</v>
      </c>
      <c r="DC80" s="452">
        <v>50.17</v>
      </c>
      <c r="DD80" s="452">
        <v>50.17</v>
      </c>
      <c r="DE80" s="452">
        <v>50.17</v>
      </c>
      <c r="DF80" s="452">
        <v>33.36</v>
      </c>
      <c r="DG80" s="452">
        <v>28.33</v>
      </c>
      <c r="DH80" s="452">
        <v>21.53</v>
      </c>
      <c r="DI80" s="452">
        <v>16.47</v>
      </c>
      <c r="DJ80" s="452">
        <v>26.72</v>
      </c>
      <c r="DK80" s="452">
        <v>50.17</v>
      </c>
      <c r="DL80" s="452">
        <v>50.17</v>
      </c>
      <c r="DM80" s="452">
        <v>50.17</v>
      </c>
      <c r="DN80" s="452">
        <v>50.17</v>
      </c>
      <c r="DO80" s="452">
        <v>50.17</v>
      </c>
      <c r="DP80" s="452">
        <v>50.17</v>
      </c>
      <c r="DQ80" s="452">
        <v>50.17</v>
      </c>
      <c r="DR80" s="452">
        <v>33.36</v>
      </c>
      <c r="DS80" s="452">
        <v>28.33</v>
      </c>
      <c r="DT80" s="452">
        <v>21.53</v>
      </c>
      <c r="DU80" s="452">
        <v>16.47</v>
      </c>
      <c r="DV80" s="452">
        <v>26.72</v>
      </c>
      <c r="DW80" s="452">
        <v>50.17</v>
      </c>
      <c r="DX80" s="452">
        <v>50.17</v>
      </c>
      <c r="DY80" s="452">
        <v>50.17</v>
      </c>
      <c r="DZ80" s="452">
        <v>50.17</v>
      </c>
      <c r="EA80" s="452">
        <v>50.17</v>
      </c>
      <c r="EB80" s="452">
        <v>50.17</v>
      </c>
      <c r="EC80" s="452">
        <v>50.17</v>
      </c>
      <c r="ED80" s="452">
        <v>33.36</v>
      </c>
      <c r="EE80" s="452">
        <v>28.33</v>
      </c>
      <c r="EF80" s="452">
        <v>21.53</v>
      </c>
      <c r="EG80" s="452">
        <v>16.47</v>
      </c>
      <c r="EH80" s="452">
        <v>26.72</v>
      </c>
      <c r="EI80" s="452">
        <v>50.17</v>
      </c>
      <c r="EJ80" s="452">
        <v>50.17</v>
      </c>
      <c r="EK80" s="452">
        <v>50.17</v>
      </c>
      <c r="EL80" s="452">
        <v>50.17</v>
      </c>
      <c r="EM80" s="452">
        <v>50.17</v>
      </c>
      <c r="EN80" s="452">
        <v>50.17</v>
      </c>
      <c r="EO80" s="452">
        <v>50.17</v>
      </c>
      <c r="EP80" s="452">
        <v>33.36</v>
      </c>
      <c r="EQ80" s="452">
        <v>28.33</v>
      </c>
      <c r="ER80" s="452">
        <v>21.53</v>
      </c>
      <c r="ES80" s="452">
        <v>16.47</v>
      </c>
      <c r="ET80" s="452">
        <v>26.72</v>
      </c>
      <c r="EU80" s="452">
        <v>50.17</v>
      </c>
      <c r="EV80" s="452">
        <v>50.17</v>
      </c>
      <c r="EW80" s="452">
        <v>50.17</v>
      </c>
      <c r="EX80" s="452">
        <v>50.17</v>
      </c>
      <c r="EY80" s="452">
        <v>50.17</v>
      </c>
      <c r="EZ80" s="452">
        <v>50.17</v>
      </c>
      <c r="FA80" s="452">
        <v>50.17</v>
      </c>
      <c r="FB80" s="452">
        <v>33.36</v>
      </c>
      <c r="FC80" s="452">
        <v>28.33</v>
      </c>
      <c r="FD80" s="452">
        <v>21.53</v>
      </c>
      <c r="FE80" s="452">
        <v>16.47</v>
      </c>
      <c r="FF80" s="452">
        <v>26.72</v>
      </c>
      <c r="FG80" s="452">
        <v>50.17</v>
      </c>
      <c r="FH80" s="452">
        <v>50.17</v>
      </c>
      <c r="FI80" s="452">
        <v>50.17</v>
      </c>
      <c r="FJ80" s="452">
        <v>50.17</v>
      </c>
      <c r="FK80" s="452">
        <v>50.17</v>
      </c>
      <c r="FL80" s="452">
        <v>50.17</v>
      </c>
      <c r="FM80" s="452">
        <v>50.17</v>
      </c>
      <c r="FN80" s="452">
        <v>33.36</v>
      </c>
      <c r="FO80" s="452">
        <v>28.33</v>
      </c>
      <c r="FP80" s="452">
        <v>21.53</v>
      </c>
      <c r="FQ80" s="452">
        <v>16.47</v>
      </c>
      <c r="FR80" s="452">
        <v>26.72</v>
      </c>
      <c r="FS80" s="452">
        <v>50.17</v>
      </c>
      <c r="FT80" s="452">
        <v>50.17</v>
      </c>
      <c r="FU80" s="452">
        <v>50.17</v>
      </c>
      <c r="FV80" s="452">
        <v>50.17</v>
      </c>
      <c r="FW80" s="452">
        <v>50.17</v>
      </c>
      <c r="FX80" s="452">
        <v>50.17</v>
      </c>
      <c r="FY80" s="452">
        <v>50.17</v>
      </c>
      <c r="FZ80" s="452">
        <v>33.36</v>
      </c>
      <c r="GA80" s="452">
        <v>28.33</v>
      </c>
      <c r="GB80" s="452">
        <v>21.53</v>
      </c>
      <c r="GC80" s="452">
        <v>16.47</v>
      </c>
      <c r="GD80" s="452">
        <v>26.72</v>
      </c>
      <c r="GE80" s="452">
        <v>50.17</v>
      </c>
      <c r="GF80" s="452">
        <v>50.17</v>
      </c>
      <c r="GG80" s="452">
        <v>50.17</v>
      </c>
      <c r="GH80" s="452">
        <v>50.17</v>
      </c>
      <c r="GI80" s="452">
        <v>50.17</v>
      </c>
      <c r="GJ80" s="452">
        <v>50.17</v>
      </c>
      <c r="GK80" s="452">
        <v>50.17</v>
      </c>
      <c r="GL80" s="452">
        <v>33.36</v>
      </c>
      <c r="GM80" s="452">
        <v>28.33</v>
      </c>
      <c r="GN80" s="452">
        <v>21.53</v>
      </c>
      <c r="GO80" s="452">
        <v>16.47</v>
      </c>
      <c r="GP80" s="452">
        <v>26.72</v>
      </c>
      <c r="GQ80" s="452">
        <v>50.17</v>
      </c>
      <c r="GR80" s="452">
        <v>50.17</v>
      </c>
      <c r="GS80" s="452">
        <v>50.17</v>
      </c>
      <c r="GT80" s="452">
        <v>50.17</v>
      </c>
      <c r="GU80" s="452">
        <v>50.17</v>
      </c>
      <c r="GV80" s="452">
        <v>50.17</v>
      </c>
      <c r="GW80" s="452">
        <v>50.17</v>
      </c>
      <c r="GX80" s="452">
        <v>33.36</v>
      </c>
      <c r="GY80" s="452">
        <v>28.33</v>
      </c>
      <c r="GZ80" s="452">
        <v>21.53</v>
      </c>
      <c r="HA80" s="452">
        <v>16.47</v>
      </c>
      <c r="HB80" s="452">
        <v>26.72</v>
      </c>
      <c r="HC80" s="452">
        <v>50.17</v>
      </c>
      <c r="HD80" s="452">
        <v>50.17</v>
      </c>
      <c r="HE80" s="452">
        <v>253.72</v>
      </c>
      <c r="HF80" s="452">
        <v>206.63</v>
      </c>
      <c r="HG80" s="452">
        <v>124.27</v>
      </c>
      <c r="HH80" s="452">
        <v>124.35</v>
      </c>
      <c r="HI80" s="452">
        <v>128.63</v>
      </c>
      <c r="HJ80" s="452">
        <v>124.24</v>
      </c>
      <c r="HK80" s="452">
        <v>658.3</v>
      </c>
      <c r="HL80" s="452">
        <v>861.87</v>
      </c>
      <c r="HM80" s="452">
        <v>552.75</v>
      </c>
      <c r="HN80" s="452">
        <v>1011.41</v>
      </c>
      <c r="HO80" s="452">
        <v>900.78</v>
      </c>
      <c r="HP80" s="452">
        <v>864.51</v>
      </c>
      <c r="HQ80" s="452">
        <v>253.72</v>
      </c>
      <c r="HR80" s="452">
        <v>206.63</v>
      </c>
      <c r="HS80" s="452">
        <v>124.27</v>
      </c>
      <c r="HT80" s="452">
        <v>124.35</v>
      </c>
      <c r="HU80" s="452">
        <v>128.63</v>
      </c>
      <c r="HV80" s="452">
        <v>124.24</v>
      </c>
      <c r="HW80" s="452">
        <v>658.3</v>
      </c>
      <c r="HX80" s="452">
        <v>861.87</v>
      </c>
      <c r="HY80" s="452">
        <v>552.75</v>
      </c>
      <c r="HZ80" s="452">
        <v>1011.41</v>
      </c>
      <c r="IA80" s="452">
        <v>900.78</v>
      </c>
      <c r="IB80" s="452">
        <v>864.51</v>
      </c>
      <c r="IC80" s="452">
        <v>253.72</v>
      </c>
      <c r="ID80" s="452">
        <v>206.63</v>
      </c>
      <c r="IE80" s="452">
        <v>124.27</v>
      </c>
      <c r="IF80" s="452">
        <v>124.35</v>
      </c>
      <c r="IG80" s="452">
        <v>128.63</v>
      </c>
      <c r="IH80" s="452">
        <v>124.24</v>
      </c>
      <c r="II80" s="452">
        <v>658.3</v>
      </c>
      <c r="IJ80" s="452">
        <v>861.87</v>
      </c>
      <c r="IK80" s="452">
        <v>552.75</v>
      </c>
      <c r="IL80" s="452">
        <v>1011.41</v>
      </c>
      <c r="IM80" s="452">
        <v>900.78</v>
      </c>
      <c r="IN80" s="452">
        <v>864.51</v>
      </c>
      <c r="IO80" s="452">
        <v>253.72</v>
      </c>
      <c r="IP80" s="452">
        <v>206.63</v>
      </c>
      <c r="IQ80" s="452">
        <v>124.27</v>
      </c>
      <c r="IR80" s="452">
        <v>124.35</v>
      </c>
      <c r="IS80" s="452">
        <v>128.63</v>
      </c>
      <c r="IT80" s="452">
        <v>124.24</v>
      </c>
      <c r="IU80" s="452">
        <v>658.3</v>
      </c>
      <c r="IV80" s="452">
        <v>861.87</v>
      </c>
      <c r="IW80" s="452">
        <v>552.75</v>
      </c>
      <c r="IX80" s="452">
        <v>1011.41</v>
      </c>
      <c r="IY80" s="452">
        <v>900.78</v>
      </c>
      <c r="IZ80" s="452">
        <v>864.51</v>
      </c>
      <c r="JA80" s="452">
        <v>253.72</v>
      </c>
      <c r="JB80" s="452">
        <v>206.63</v>
      </c>
      <c r="JC80" s="452">
        <v>124.27</v>
      </c>
      <c r="JD80" s="452">
        <v>124.35</v>
      </c>
      <c r="JE80" s="452">
        <v>128.63</v>
      </c>
      <c r="JF80" s="452">
        <v>124.24</v>
      </c>
      <c r="JG80" s="452">
        <v>658.3</v>
      </c>
      <c r="JH80" s="452">
        <v>861.87</v>
      </c>
      <c r="JI80" s="452">
        <v>552.75</v>
      </c>
      <c r="JJ80" s="452">
        <v>1011.41</v>
      </c>
      <c r="JK80" s="452">
        <v>900.78</v>
      </c>
      <c r="JL80" s="452">
        <v>864.51</v>
      </c>
      <c r="JM80" s="452">
        <v>253.72</v>
      </c>
      <c r="JN80" s="452">
        <v>206.63</v>
      </c>
      <c r="JO80" s="452">
        <v>124.27</v>
      </c>
      <c r="JP80" s="452">
        <v>124.35</v>
      </c>
      <c r="JQ80" s="452">
        <v>128.63</v>
      </c>
      <c r="JR80" s="452">
        <v>124.24</v>
      </c>
      <c r="JS80" s="452">
        <v>658.3</v>
      </c>
      <c r="JT80" s="452">
        <v>861.87</v>
      </c>
      <c r="JU80" s="452">
        <v>552.75</v>
      </c>
      <c r="JV80" s="452">
        <v>1011.41</v>
      </c>
      <c r="JW80" s="452">
        <v>900.78</v>
      </c>
      <c r="JX80" s="452">
        <v>864.51</v>
      </c>
      <c r="JY80" s="452">
        <v>253.72</v>
      </c>
      <c r="JZ80" s="452">
        <v>206.63</v>
      </c>
      <c r="KA80" s="452">
        <v>124.27</v>
      </c>
      <c r="KB80" s="452">
        <v>124.35</v>
      </c>
      <c r="KC80" s="452">
        <v>128.63</v>
      </c>
      <c r="KD80" s="452">
        <v>124.24</v>
      </c>
      <c r="KE80" s="452">
        <v>658.3</v>
      </c>
      <c r="KF80" s="452">
        <v>861.87</v>
      </c>
      <c r="KG80" s="452">
        <v>552.75</v>
      </c>
      <c r="KH80" s="452">
        <v>1011.41</v>
      </c>
      <c r="KI80" s="452">
        <v>900.78</v>
      </c>
      <c r="KJ80" s="452">
        <v>864.51</v>
      </c>
      <c r="KK80" s="452">
        <v>253.72</v>
      </c>
      <c r="KL80" s="452">
        <v>206.63</v>
      </c>
      <c r="KM80" s="452">
        <v>124.27</v>
      </c>
      <c r="KN80" s="452">
        <v>124.35</v>
      </c>
      <c r="KO80" s="452">
        <v>128.63</v>
      </c>
      <c r="KP80" s="452">
        <v>124.24</v>
      </c>
      <c r="KQ80" s="452">
        <v>658.3</v>
      </c>
      <c r="KR80" s="452">
        <v>861.87</v>
      </c>
      <c r="KS80" s="452">
        <v>552.75</v>
      </c>
      <c r="KT80" s="452">
        <v>1011.41</v>
      </c>
      <c r="KU80" s="452">
        <v>900.78</v>
      </c>
      <c r="KV80" s="452">
        <v>864.51</v>
      </c>
      <c r="KW80" s="452">
        <v>253.72</v>
      </c>
      <c r="KX80" s="452">
        <v>206.63</v>
      </c>
      <c r="KY80" s="452">
        <v>124.27</v>
      </c>
      <c r="KZ80" s="452">
        <v>124.35</v>
      </c>
      <c r="LA80" s="452">
        <v>128.63</v>
      </c>
      <c r="LB80" s="452">
        <v>124.24</v>
      </c>
      <c r="LC80" s="452">
        <v>658.3</v>
      </c>
      <c r="LD80" s="452">
        <v>861.87</v>
      </c>
      <c r="LE80" s="452">
        <v>552.75</v>
      </c>
      <c r="LF80" s="452">
        <v>1011.41</v>
      </c>
      <c r="LG80" s="452">
        <v>900.78</v>
      </c>
      <c r="LH80" s="452">
        <v>864.51</v>
      </c>
      <c r="LI80" s="452">
        <v>253.72</v>
      </c>
      <c r="LJ80" s="452">
        <v>206.63</v>
      </c>
      <c r="LK80" s="452">
        <v>124.27</v>
      </c>
      <c r="LL80" s="452">
        <v>124.35</v>
      </c>
      <c r="LM80" s="452">
        <v>128.63</v>
      </c>
      <c r="LN80" s="452">
        <v>124.24</v>
      </c>
      <c r="LO80" s="452">
        <v>658.3</v>
      </c>
      <c r="LP80" s="452">
        <v>861.87</v>
      </c>
      <c r="LQ80" s="452">
        <v>552.75</v>
      </c>
      <c r="LR80" s="452">
        <v>1011.41</v>
      </c>
      <c r="LS80" s="452">
        <v>900.78</v>
      </c>
      <c r="LT80" s="452">
        <v>864.51</v>
      </c>
      <c r="LU80" s="452">
        <v>253.72</v>
      </c>
      <c r="LV80" s="452">
        <v>206.63</v>
      </c>
      <c r="LW80" s="452">
        <v>124.27</v>
      </c>
      <c r="LX80" s="452">
        <v>124.35</v>
      </c>
      <c r="LY80" s="452">
        <v>128.63</v>
      </c>
      <c r="LZ80" s="452">
        <v>124.24</v>
      </c>
      <c r="MA80" s="452">
        <v>658.3</v>
      </c>
      <c r="MB80" s="452">
        <v>861.87</v>
      </c>
      <c r="MC80" s="452">
        <v>552.75</v>
      </c>
      <c r="MD80" s="452">
        <v>1011.41</v>
      </c>
      <c r="ME80" s="452">
        <v>900.78</v>
      </c>
      <c r="MF80" s="452">
        <v>864.51</v>
      </c>
      <c r="MG80" s="452">
        <v>253.72</v>
      </c>
      <c r="MH80" s="452">
        <v>206.63</v>
      </c>
      <c r="MI80" s="452">
        <v>124.27</v>
      </c>
      <c r="MJ80" s="452">
        <v>124.35</v>
      </c>
      <c r="MK80" s="452">
        <v>128.63</v>
      </c>
      <c r="ML80" s="452">
        <v>124.24</v>
      </c>
      <c r="MM80" s="452">
        <v>658.3</v>
      </c>
      <c r="MN80" s="452">
        <v>861.87</v>
      </c>
      <c r="MO80" s="452">
        <v>552.75</v>
      </c>
      <c r="MP80" s="452">
        <v>1011.41</v>
      </c>
      <c r="MQ80" s="452">
        <v>900.78</v>
      </c>
      <c r="MR80" s="452">
        <v>864.51</v>
      </c>
      <c r="MS80" s="452">
        <v>253.72</v>
      </c>
      <c r="MT80" s="452">
        <v>206.63</v>
      </c>
      <c r="MU80" s="452">
        <v>124.27</v>
      </c>
      <c r="MV80" s="452">
        <v>124.35</v>
      </c>
      <c r="MW80" s="452">
        <v>128.63</v>
      </c>
      <c r="MX80" s="452">
        <v>124.24</v>
      </c>
      <c r="MY80" s="452">
        <v>658.3</v>
      </c>
      <c r="MZ80" s="452">
        <v>861.87</v>
      </c>
      <c r="NA80" s="452">
        <v>552.75</v>
      </c>
      <c r="NB80" s="452">
        <v>1011.41</v>
      </c>
      <c r="NC80" s="452">
        <v>900.78</v>
      </c>
      <c r="ND80" s="452">
        <v>864.51</v>
      </c>
      <c r="NE80" s="452">
        <v>253.72</v>
      </c>
      <c r="NF80" s="452">
        <v>206.63</v>
      </c>
      <c r="NG80" s="452">
        <v>124.27</v>
      </c>
      <c r="NH80" s="452">
        <v>124.35</v>
      </c>
      <c r="NI80" s="452">
        <v>128.63</v>
      </c>
      <c r="NJ80" s="452">
        <v>124.24</v>
      </c>
      <c r="NK80" s="452">
        <v>658.3</v>
      </c>
      <c r="NL80" s="452">
        <v>861.87</v>
      </c>
      <c r="NM80" s="452">
        <v>552.75</v>
      </c>
      <c r="NN80" s="452">
        <v>1011.41</v>
      </c>
      <c r="NO80" s="452">
        <v>900.78</v>
      </c>
      <c r="NP80" s="452">
        <v>864.51</v>
      </c>
      <c r="NQ80" s="452">
        <v>253.72</v>
      </c>
      <c r="NR80" s="452">
        <v>206.63</v>
      </c>
      <c r="NS80" s="452">
        <v>124.27</v>
      </c>
      <c r="NT80" s="452">
        <v>124.35</v>
      </c>
      <c r="NU80" s="452">
        <v>128.63</v>
      </c>
      <c r="NV80" s="452">
        <v>124.24</v>
      </c>
      <c r="NW80" s="452">
        <v>658.3</v>
      </c>
      <c r="NX80" s="452">
        <v>861.87</v>
      </c>
      <c r="NY80" s="452">
        <v>552.75</v>
      </c>
      <c r="NZ80" s="452">
        <v>1011.41</v>
      </c>
      <c r="OA80" s="452">
        <v>900.78</v>
      </c>
      <c r="OB80" s="452">
        <v>864.51</v>
      </c>
    </row>
    <row r="81" spans="1:392" x14ac:dyDescent="0.25">
      <c r="A81" s="436">
        <v>227</v>
      </c>
      <c r="B81" s="436" t="s">
        <v>722</v>
      </c>
      <c r="C81" s="437">
        <v>9</v>
      </c>
      <c r="D81" s="438">
        <v>0</v>
      </c>
      <c r="E81" s="439"/>
      <c r="F81" s="438"/>
      <c r="G81" s="442"/>
      <c r="H81" s="438"/>
      <c r="I81" s="437">
        <v>401.88</v>
      </c>
      <c r="J81" s="440"/>
      <c r="K81" s="438"/>
      <c r="L81" s="438"/>
      <c r="M81" s="442"/>
      <c r="N81" s="441" t="s">
        <v>391</v>
      </c>
      <c r="O81" s="438"/>
      <c r="AE81" s="449">
        <f t="shared" si="5"/>
        <v>96.98</v>
      </c>
      <c r="AF81" s="450">
        <f t="shared" si="6"/>
        <v>407.44500000000028</v>
      </c>
      <c r="AG81" s="452">
        <v>192.65</v>
      </c>
      <c r="AH81" s="452">
        <v>201.74</v>
      </c>
      <c r="AI81" s="452">
        <v>261.68</v>
      </c>
      <c r="AJ81" s="452">
        <v>273.73</v>
      </c>
      <c r="AK81" s="452">
        <v>268.72000000000003</v>
      </c>
      <c r="AL81" s="452">
        <v>211.38</v>
      </c>
      <c r="AM81" s="452">
        <v>190.02</v>
      </c>
      <c r="AN81" s="452">
        <v>189.86</v>
      </c>
      <c r="AO81" s="452">
        <v>133.61000000000001</v>
      </c>
      <c r="AP81" s="452">
        <v>104.05</v>
      </c>
      <c r="AQ81" s="452">
        <v>96.98</v>
      </c>
      <c r="AR81" s="452">
        <v>245.95</v>
      </c>
      <c r="AS81" s="452">
        <v>192.65</v>
      </c>
      <c r="AT81" s="452">
        <v>201.74</v>
      </c>
      <c r="AU81" s="452">
        <v>261.68</v>
      </c>
      <c r="AV81" s="452">
        <v>273.73</v>
      </c>
      <c r="AW81" s="452">
        <v>268.72000000000003</v>
      </c>
      <c r="AX81" s="452">
        <v>211.38</v>
      </c>
      <c r="AY81" s="452">
        <v>190.02</v>
      </c>
      <c r="AZ81" s="452">
        <v>189.86</v>
      </c>
      <c r="BA81" s="452">
        <v>133.61000000000001</v>
      </c>
      <c r="BB81" s="452">
        <v>104.05</v>
      </c>
      <c r="BC81" s="452">
        <v>96.98</v>
      </c>
      <c r="BD81" s="452">
        <v>245.95</v>
      </c>
      <c r="BE81" s="452">
        <v>192.65</v>
      </c>
      <c r="BF81" s="452">
        <v>201.74</v>
      </c>
      <c r="BG81" s="452">
        <v>261.68</v>
      </c>
      <c r="BH81" s="452">
        <v>273.73</v>
      </c>
      <c r="BI81" s="452">
        <v>268.72000000000003</v>
      </c>
      <c r="BJ81" s="452">
        <v>211.38</v>
      </c>
      <c r="BK81" s="452">
        <v>190.02</v>
      </c>
      <c r="BL81" s="452">
        <v>189.86</v>
      </c>
      <c r="BM81" s="452">
        <v>133.61000000000001</v>
      </c>
      <c r="BN81" s="452">
        <v>104.05</v>
      </c>
      <c r="BO81" s="452">
        <v>96.98</v>
      </c>
      <c r="BP81" s="452">
        <v>245.95</v>
      </c>
      <c r="BQ81" s="452">
        <v>192.65</v>
      </c>
      <c r="BR81" s="452">
        <v>201.74</v>
      </c>
      <c r="BS81" s="452">
        <v>261.68</v>
      </c>
      <c r="BT81" s="452">
        <v>273.73</v>
      </c>
      <c r="BU81" s="452">
        <v>268.72000000000003</v>
      </c>
      <c r="BV81" s="452">
        <v>211.38</v>
      </c>
      <c r="BW81" s="452">
        <v>190.02</v>
      </c>
      <c r="BX81" s="452">
        <v>189.86</v>
      </c>
      <c r="BY81" s="452">
        <v>133.61000000000001</v>
      </c>
      <c r="BZ81" s="452">
        <v>104.05</v>
      </c>
      <c r="CA81" s="452">
        <v>96.98</v>
      </c>
      <c r="CB81" s="452">
        <v>245.95</v>
      </c>
      <c r="CC81" s="452">
        <v>192.65</v>
      </c>
      <c r="CD81" s="452">
        <v>201.74</v>
      </c>
      <c r="CE81" s="452">
        <v>261.68</v>
      </c>
      <c r="CF81" s="452">
        <v>273.73</v>
      </c>
      <c r="CG81" s="452">
        <v>268.72000000000003</v>
      </c>
      <c r="CH81" s="452">
        <v>211.38</v>
      </c>
      <c r="CI81" s="452">
        <v>190.02</v>
      </c>
      <c r="CJ81" s="452">
        <v>189.86</v>
      </c>
      <c r="CK81" s="452">
        <v>133.61000000000001</v>
      </c>
      <c r="CL81" s="452">
        <v>104.05</v>
      </c>
      <c r="CM81" s="452">
        <v>96.98</v>
      </c>
      <c r="CN81" s="452">
        <v>245.95</v>
      </c>
      <c r="CO81" s="452">
        <v>192.65</v>
      </c>
      <c r="CP81" s="452">
        <v>201.74</v>
      </c>
      <c r="CQ81" s="452">
        <v>261.68</v>
      </c>
      <c r="CR81" s="452">
        <v>273.73</v>
      </c>
      <c r="CS81" s="452">
        <v>268.72000000000003</v>
      </c>
      <c r="CT81" s="452">
        <v>211.38</v>
      </c>
      <c r="CU81" s="452">
        <v>190.02</v>
      </c>
      <c r="CV81" s="452">
        <v>189.86</v>
      </c>
      <c r="CW81" s="452">
        <v>133.61000000000001</v>
      </c>
      <c r="CX81" s="452">
        <v>104.05</v>
      </c>
      <c r="CY81" s="452">
        <v>96.98</v>
      </c>
      <c r="CZ81" s="452">
        <v>245.95</v>
      </c>
      <c r="DA81" s="452">
        <v>192.65</v>
      </c>
      <c r="DB81" s="452">
        <v>201.74</v>
      </c>
      <c r="DC81" s="452">
        <v>261.68</v>
      </c>
      <c r="DD81" s="452">
        <v>273.73</v>
      </c>
      <c r="DE81" s="452">
        <v>268.72000000000003</v>
      </c>
      <c r="DF81" s="452">
        <v>211.38</v>
      </c>
      <c r="DG81" s="452">
        <v>190.02</v>
      </c>
      <c r="DH81" s="452">
        <v>189.86</v>
      </c>
      <c r="DI81" s="452">
        <v>133.61000000000001</v>
      </c>
      <c r="DJ81" s="452">
        <v>104.05</v>
      </c>
      <c r="DK81" s="452">
        <v>96.98</v>
      </c>
      <c r="DL81" s="452">
        <v>245.95</v>
      </c>
      <c r="DM81" s="452">
        <v>192.65</v>
      </c>
      <c r="DN81" s="452">
        <v>201.74</v>
      </c>
      <c r="DO81" s="452">
        <v>261.68</v>
      </c>
      <c r="DP81" s="452">
        <v>273.73</v>
      </c>
      <c r="DQ81" s="452">
        <v>268.72000000000003</v>
      </c>
      <c r="DR81" s="452">
        <v>211.38</v>
      </c>
      <c r="DS81" s="452">
        <v>190.02</v>
      </c>
      <c r="DT81" s="452">
        <v>189.86</v>
      </c>
      <c r="DU81" s="452">
        <v>133.61000000000001</v>
      </c>
      <c r="DV81" s="452">
        <v>104.05</v>
      </c>
      <c r="DW81" s="452">
        <v>96.98</v>
      </c>
      <c r="DX81" s="452">
        <v>245.95</v>
      </c>
      <c r="DY81" s="452">
        <v>192.65</v>
      </c>
      <c r="DZ81" s="452">
        <v>201.74</v>
      </c>
      <c r="EA81" s="452">
        <v>261.68</v>
      </c>
      <c r="EB81" s="452">
        <v>273.73</v>
      </c>
      <c r="EC81" s="452">
        <v>268.72000000000003</v>
      </c>
      <c r="ED81" s="452">
        <v>211.38</v>
      </c>
      <c r="EE81" s="452">
        <v>190.02</v>
      </c>
      <c r="EF81" s="452">
        <v>189.86</v>
      </c>
      <c r="EG81" s="452">
        <v>133.61000000000001</v>
      </c>
      <c r="EH81" s="452">
        <v>104.05</v>
      </c>
      <c r="EI81" s="452">
        <v>96.98</v>
      </c>
      <c r="EJ81" s="452">
        <v>245.95</v>
      </c>
      <c r="EK81" s="452">
        <v>192.65</v>
      </c>
      <c r="EL81" s="452">
        <v>201.74</v>
      </c>
      <c r="EM81" s="452">
        <v>261.68</v>
      </c>
      <c r="EN81" s="452">
        <v>273.73</v>
      </c>
      <c r="EO81" s="452">
        <v>268.72000000000003</v>
      </c>
      <c r="EP81" s="452">
        <v>211.38</v>
      </c>
      <c r="EQ81" s="452">
        <v>190.02</v>
      </c>
      <c r="ER81" s="452">
        <v>189.86</v>
      </c>
      <c r="ES81" s="452">
        <v>133.61000000000001</v>
      </c>
      <c r="ET81" s="452">
        <v>104.05</v>
      </c>
      <c r="EU81" s="452">
        <v>96.98</v>
      </c>
      <c r="EV81" s="452">
        <v>245.95</v>
      </c>
      <c r="EW81" s="452">
        <v>192.65</v>
      </c>
      <c r="EX81" s="452">
        <v>201.74</v>
      </c>
      <c r="EY81" s="452">
        <v>261.68</v>
      </c>
      <c r="EZ81" s="452">
        <v>273.73</v>
      </c>
      <c r="FA81" s="452">
        <v>268.72000000000003</v>
      </c>
      <c r="FB81" s="452">
        <v>211.38</v>
      </c>
      <c r="FC81" s="452">
        <v>190.02</v>
      </c>
      <c r="FD81" s="452">
        <v>189.86</v>
      </c>
      <c r="FE81" s="452">
        <v>133.61000000000001</v>
      </c>
      <c r="FF81" s="452">
        <v>104.05</v>
      </c>
      <c r="FG81" s="452">
        <v>96.98</v>
      </c>
      <c r="FH81" s="452">
        <v>245.95</v>
      </c>
      <c r="FI81" s="452">
        <v>192.65</v>
      </c>
      <c r="FJ81" s="452">
        <v>201.74</v>
      </c>
      <c r="FK81" s="452">
        <v>261.68</v>
      </c>
      <c r="FL81" s="452">
        <v>273.73</v>
      </c>
      <c r="FM81" s="452">
        <v>268.72000000000003</v>
      </c>
      <c r="FN81" s="452">
        <v>211.38</v>
      </c>
      <c r="FO81" s="452">
        <v>190.02</v>
      </c>
      <c r="FP81" s="452">
        <v>189.86</v>
      </c>
      <c r="FQ81" s="452">
        <v>133.61000000000001</v>
      </c>
      <c r="FR81" s="452">
        <v>104.05</v>
      </c>
      <c r="FS81" s="452">
        <v>96.98</v>
      </c>
      <c r="FT81" s="452">
        <v>245.95</v>
      </c>
      <c r="FU81" s="452">
        <v>192.65</v>
      </c>
      <c r="FV81" s="452">
        <v>201.74</v>
      </c>
      <c r="FW81" s="452">
        <v>261.68</v>
      </c>
      <c r="FX81" s="452">
        <v>273.73</v>
      </c>
      <c r="FY81" s="452">
        <v>268.72000000000003</v>
      </c>
      <c r="FZ81" s="452">
        <v>211.38</v>
      </c>
      <c r="GA81" s="452">
        <v>190.02</v>
      </c>
      <c r="GB81" s="452">
        <v>189.86</v>
      </c>
      <c r="GC81" s="452">
        <v>133.61000000000001</v>
      </c>
      <c r="GD81" s="452">
        <v>104.05</v>
      </c>
      <c r="GE81" s="452">
        <v>96.98</v>
      </c>
      <c r="GF81" s="452">
        <v>245.95</v>
      </c>
      <c r="GG81" s="452">
        <v>192.65</v>
      </c>
      <c r="GH81" s="452">
        <v>201.74</v>
      </c>
      <c r="GI81" s="452">
        <v>261.68</v>
      </c>
      <c r="GJ81" s="452">
        <v>273.73</v>
      </c>
      <c r="GK81" s="452">
        <v>268.72000000000003</v>
      </c>
      <c r="GL81" s="452">
        <v>211.38</v>
      </c>
      <c r="GM81" s="452">
        <v>190.02</v>
      </c>
      <c r="GN81" s="452">
        <v>189.86</v>
      </c>
      <c r="GO81" s="452">
        <v>133.61000000000001</v>
      </c>
      <c r="GP81" s="452">
        <v>104.05</v>
      </c>
      <c r="GQ81" s="452">
        <v>96.98</v>
      </c>
      <c r="GR81" s="452">
        <v>245.95</v>
      </c>
      <c r="GS81" s="452">
        <v>192.65</v>
      </c>
      <c r="GT81" s="452">
        <v>201.74</v>
      </c>
      <c r="GU81" s="452">
        <v>261.68</v>
      </c>
      <c r="GV81" s="452">
        <v>273.73</v>
      </c>
      <c r="GW81" s="452">
        <v>268.72000000000003</v>
      </c>
      <c r="GX81" s="452">
        <v>211.38</v>
      </c>
      <c r="GY81" s="452">
        <v>190.02</v>
      </c>
      <c r="GZ81" s="452">
        <v>189.86</v>
      </c>
      <c r="HA81" s="452">
        <v>133.61000000000001</v>
      </c>
      <c r="HB81" s="452">
        <v>104.05</v>
      </c>
      <c r="HC81" s="452">
        <v>96.98</v>
      </c>
      <c r="HD81" s="452">
        <v>245.95</v>
      </c>
      <c r="HE81" s="452">
        <v>302.45</v>
      </c>
      <c r="HF81" s="452">
        <v>234.59</v>
      </c>
      <c r="HG81" s="452">
        <v>193</v>
      </c>
      <c r="HH81" s="452">
        <v>203.72</v>
      </c>
      <c r="HI81" s="452">
        <v>173.4</v>
      </c>
      <c r="HJ81" s="452">
        <v>299.38</v>
      </c>
      <c r="HK81" s="452">
        <v>816.28</v>
      </c>
      <c r="HL81" s="452">
        <v>1112.57</v>
      </c>
      <c r="HM81" s="452">
        <v>885.09</v>
      </c>
      <c r="HN81" s="452">
        <v>1140.4100000000001</v>
      </c>
      <c r="HO81" s="452">
        <v>1067.96</v>
      </c>
      <c r="HP81" s="452">
        <v>979.46</v>
      </c>
      <c r="HQ81" s="452">
        <v>302.45</v>
      </c>
      <c r="HR81" s="452">
        <v>234.59</v>
      </c>
      <c r="HS81" s="452">
        <v>193</v>
      </c>
      <c r="HT81" s="452">
        <v>203.72</v>
      </c>
      <c r="HU81" s="452">
        <v>173.4</v>
      </c>
      <c r="HV81" s="452">
        <v>299.38</v>
      </c>
      <c r="HW81" s="452">
        <v>816.28</v>
      </c>
      <c r="HX81" s="452">
        <v>1112.57</v>
      </c>
      <c r="HY81" s="452">
        <v>885.09</v>
      </c>
      <c r="HZ81" s="452">
        <v>1140.4100000000001</v>
      </c>
      <c r="IA81" s="452">
        <v>1067.96</v>
      </c>
      <c r="IB81" s="452">
        <v>979.46</v>
      </c>
      <c r="IC81" s="452">
        <v>302.45</v>
      </c>
      <c r="ID81" s="452">
        <v>234.59</v>
      </c>
      <c r="IE81" s="452">
        <v>193</v>
      </c>
      <c r="IF81" s="452">
        <v>203.72</v>
      </c>
      <c r="IG81" s="452">
        <v>173.4</v>
      </c>
      <c r="IH81" s="452">
        <v>299.38</v>
      </c>
      <c r="II81" s="452">
        <v>816.28</v>
      </c>
      <c r="IJ81" s="452">
        <v>1112.57</v>
      </c>
      <c r="IK81" s="452">
        <v>885.09</v>
      </c>
      <c r="IL81" s="452">
        <v>1140.4100000000001</v>
      </c>
      <c r="IM81" s="452">
        <v>1067.96</v>
      </c>
      <c r="IN81" s="452">
        <v>979.46</v>
      </c>
      <c r="IO81" s="452">
        <v>302.45</v>
      </c>
      <c r="IP81" s="452">
        <v>234.59</v>
      </c>
      <c r="IQ81" s="452">
        <v>193</v>
      </c>
      <c r="IR81" s="452">
        <v>203.72</v>
      </c>
      <c r="IS81" s="452">
        <v>173.4</v>
      </c>
      <c r="IT81" s="452">
        <v>299.38</v>
      </c>
      <c r="IU81" s="452">
        <v>816.28</v>
      </c>
      <c r="IV81" s="452">
        <v>1112.57</v>
      </c>
      <c r="IW81" s="452">
        <v>885.09</v>
      </c>
      <c r="IX81" s="452">
        <v>1140.4100000000001</v>
      </c>
      <c r="IY81" s="452">
        <v>1067.96</v>
      </c>
      <c r="IZ81" s="452">
        <v>979.46</v>
      </c>
      <c r="JA81" s="452">
        <v>302.45</v>
      </c>
      <c r="JB81" s="452">
        <v>234.59</v>
      </c>
      <c r="JC81" s="452">
        <v>193</v>
      </c>
      <c r="JD81" s="452">
        <v>203.72</v>
      </c>
      <c r="JE81" s="452">
        <v>173.4</v>
      </c>
      <c r="JF81" s="452">
        <v>299.38</v>
      </c>
      <c r="JG81" s="452">
        <v>816.28</v>
      </c>
      <c r="JH81" s="452">
        <v>1112.57</v>
      </c>
      <c r="JI81" s="452">
        <v>885.09</v>
      </c>
      <c r="JJ81" s="452">
        <v>1140.4100000000001</v>
      </c>
      <c r="JK81" s="452">
        <v>1067.96</v>
      </c>
      <c r="JL81" s="452">
        <v>979.46</v>
      </c>
      <c r="JM81" s="452">
        <v>302.45</v>
      </c>
      <c r="JN81" s="452">
        <v>234.59</v>
      </c>
      <c r="JO81" s="452">
        <v>193</v>
      </c>
      <c r="JP81" s="452">
        <v>203.72</v>
      </c>
      <c r="JQ81" s="452">
        <v>173.4</v>
      </c>
      <c r="JR81" s="452">
        <v>299.38</v>
      </c>
      <c r="JS81" s="452">
        <v>816.28</v>
      </c>
      <c r="JT81" s="452">
        <v>1112.57</v>
      </c>
      <c r="JU81" s="452">
        <v>885.09</v>
      </c>
      <c r="JV81" s="452">
        <v>1140.4100000000001</v>
      </c>
      <c r="JW81" s="452">
        <v>1067.96</v>
      </c>
      <c r="JX81" s="452">
        <v>979.46</v>
      </c>
      <c r="JY81" s="452">
        <v>302.45</v>
      </c>
      <c r="JZ81" s="452">
        <v>234.59</v>
      </c>
      <c r="KA81" s="452">
        <v>193</v>
      </c>
      <c r="KB81" s="452">
        <v>203.72</v>
      </c>
      <c r="KC81" s="452">
        <v>173.4</v>
      </c>
      <c r="KD81" s="452">
        <v>299.38</v>
      </c>
      <c r="KE81" s="452">
        <v>816.28</v>
      </c>
      <c r="KF81" s="452">
        <v>1112.57</v>
      </c>
      <c r="KG81" s="452">
        <v>885.09</v>
      </c>
      <c r="KH81" s="452">
        <v>1140.4100000000001</v>
      </c>
      <c r="KI81" s="452">
        <v>1067.96</v>
      </c>
      <c r="KJ81" s="452">
        <v>979.46</v>
      </c>
      <c r="KK81" s="452">
        <v>302.45</v>
      </c>
      <c r="KL81" s="452">
        <v>234.59</v>
      </c>
      <c r="KM81" s="452">
        <v>193</v>
      </c>
      <c r="KN81" s="452">
        <v>203.72</v>
      </c>
      <c r="KO81" s="452">
        <v>173.4</v>
      </c>
      <c r="KP81" s="452">
        <v>299.38</v>
      </c>
      <c r="KQ81" s="452">
        <v>816.28</v>
      </c>
      <c r="KR81" s="452">
        <v>1112.57</v>
      </c>
      <c r="KS81" s="452">
        <v>885.09</v>
      </c>
      <c r="KT81" s="452">
        <v>1140.4100000000001</v>
      </c>
      <c r="KU81" s="452">
        <v>1067.96</v>
      </c>
      <c r="KV81" s="452">
        <v>979.46</v>
      </c>
      <c r="KW81" s="452">
        <v>302.45</v>
      </c>
      <c r="KX81" s="452">
        <v>234.59</v>
      </c>
      <c r="KY81" s="452">
        <v>193</v>
      </c>
      <c r="KZ81" s="452">
        <v>203.72</v>
      </c>
      <c r="LA81" s="452">
        <v>173.4</v>
      </c>
      <c r="LB81" s="452">
        <v>299.38</v>
      </c>
      <c r="LC81" s="452">
        <v>816.28</v>
      </c>
      <c r="LD81" s="452">
        <v>1112.57</v>
      </c>
      <c r="LE81" s="452">
        <v>885.09</v>
      </c>
      <c r="LF81" s="452">
        <v>1140.4100000000001</v>
      </c>
      <c r="LG81" s="452">
        <v>1067.96</v>
      </c>
      <c r="LH81" s="452">
        <v>979.46</v>
      </c>
      <c r="LI81" s="452">
        <v>302.45</v>
      </c>
      <c r="LJ81" s="452">
        <v>234.59</v>
      </c>
      <c r="LK81" s="452">
        <v>193</v>
      </c>
      <c r="LL81" s="452">
        <v>203.72</v>
      </c>
      <c r="LM81" s="452">
        <v>173.4</v>
      </c>
      <c r="LN81" s="452">
        <v>299.38</v>
      </c>
      <c r="LO81" s="452">
        <v>816.28</v>
      </c>
      <c r="LP81" s="452">
        <v>1112.57</v>
      </c>
      <c r="LQ81" s="452">
        <v>885.09</v>
      </c>
      <c r="LR81" s="452">
        <v>1140.4100000000001</v>
      </c>
      <c r="LS81" s="452">
        <v>1067.96</v>
      </c>
      <c r="LT81" s="452">
        <v>979.46</v>
      </c>
      <c r="LU81" s="452">
        <v>302.45</v>
      </c>
      <c r="LV81" s="452">
        <v>234.59</v>
      </c>
      <c r="LW81" s="452">
        <v>193</v>
      </c>
      <c r="LX81" s="452">
        <v>203.72</v>
      </c>
      <c r="LY81" s="452">
        <v>173.4</v>
      </c>
      <c r="LZ81" s="452">
        <v>299.38</v>
      </c>
      <c r="MA81" s="452">
        <v>816.28</v>
      </c>
      <c r="MB81" s="452">
        <v>1112.57</v>
      </c>
      <c r="MC81" s="452">
        <v>885.09</v>
      </c>
      <c r="MD81" s="452">
        <v>1140.4100000000001</v>
      </c>
      <c r="ME81" s="452">
        <v>1067.96</v>
      </c>
      <c r="MF81" s="452">
        <v>979.46</v>
      </c>
      <c r="MG81" s="452">
        <v>302.45</v>
      </c>
      <c r="MH81" s="452">
        <v>234.59</v>
      </c>
      <c r="MI81" s="452">
        <v>193</v>
      </c>
      <c r="MJ81" s="452">
        <v>203.72</v>
      </c>
      <c r="MK81" s="452">
        <v>173.4</v>
      </c>
      <c r="ML81" s="452">
        <v>299.38</v>
      </c>
      <c r="MM81" s="452">
        <v>816.28</v>
      </c>
      <c r="MN81" s="452">
        <v>1112.57</v>
      </c>
      <c r="MO81" s="452">
        <v>885.09</v>
      </c>
      <c r="MP81" s="452">
        <v>1140.4100000000001</v>
      </c>
      <c r="MQ81" s="452">
        <v>1067.96</v>
      </c>
      <c r="MR81" s="452">
        <v>979.46</v>
      </c>
      <c r="MS81" s="452">
        <v>302.45</v>
      </c>
      <c r="MT81" s="452">
        <v>234.59</v>
      </c>
      <c r="MU81" s="452">
        <v>193</v>
      </c>
      <c r="MV81" s="452">
        <v>203.72</v>
      </c>
      <c r="MW81" s="452">
        <v>173.4</v>
      </c>
      <c r="MX81" s="452">
        <v>299.38</v>
      </c>
      <c r="MY81" s="452">
        <v>816.28</v>
      </c>
      <c r="MZ81" s="452">
        <v>1112.57</v>
      </c>
      <c r="NA81" s="452">
        <v>885.09</v>
      </c>
      <c r="NB81" s="452">
        <v>1140.4100000000001</v>
      </c>
      <c r="NC81" s="452">
        <v>1067.96</v>
      </c>
      <c r="ND81" s="452">
        <v>979.46</v>
      </c>
      <c r="NE81" s="452">
        <v>302.45</v>
      </c>
      <c r="NF81" s="452">
        <v>234.59</v>
      </c>
      <c r="NG81" s="452">
        <v>193</v>
      </c>
      <c r="NH81" s="452">
        <v>203.72</v>
      </c>
      <c r="NI81" s="452">
        <v>173.4</v>
      </c>
      <c r="NJ81" s="452">
        <v>299.38</v>
      </c>
      <c r="NK81" s="452">
        <v>816.28</v>
      </c>
      <c r="NL81" s="452">
        <v>1112.57</v>
      </c>
      <c r="NM81" s="452">
        <v>885.09</v>
      </c>
      <c r="NN81" s="452">
        <v>1140.4100000000001</v>
      </c>
      <c r="NO81" s="452">
        <v>1067.96</v>
      </c>
      <c r="NP81" s="452">
        <v>979.46</v>
      </c>
      <c r="NQ81" s="452">
        <v>302.45</v>
      </c>
      <c r="NR81" s="452">
        <v>234.59</v>
      </c>
      <c r="NS81" s="452">
        <v>193</v>
      </c>
      <c r="NT81" s="452">
        <v>203.72</v>
      </c>
      <c r="NU81" s="452">
        <v>173.4</v>
      </c>
      <c r="NV81" s="452">
        <v>299.38</v>
      </c>
      <c r="NW81" s="452">
        <v>816.28</v>
      </c>
      <c r="NX81" s="452">
        <v>1112.57</v>
      </c>
      <c r="NY81" s="452">
        <v>885.09</v>
      </c>
      <c r="NZ81" s="452">
        <v>1140.4100000000001</v>
      </c>
      <c r="OA81" s="452">
        <v>1067.96</v>
      </c>
      <c r="OB81" s="452">
        <v>979.46</v>
      </c>
    </row>
    <row r="82" spans="1:392" x14ac:dyDescent="0.25">
      <c r="A82" s="436">
        <v>228</v>
      </c>
      <c r="B82" s="436" t="s">
        <v>723</v>
      </c>
      <c r="C82" s="437">
        <v>9</v>
      </c>
      <c r="D82" s="438">
        <v>0</v>
      </c>
      <c r="E82" s="439"/>
      <c r="F82" s="438"/>
      <c r="G82" s="442"/>
      <c r="H82" s="438"/>
      <c r="I82" s="437">
        <v>300</v>
      </c>
      <c r="J82" s="440"/>
      <c r="K82" s="438"/>
      <c r="L82" s="438"/>
      <c r="M82" s="442"/>
      <c r="N82" s="441" t="s">
        <v>391</v>
      </c>
      <c r="O82" s="438"/>
      <c r="AE82" s="449">
        <f t="shared" si="5"/>
        <v>51.68</v>
      </c>
      <c r="AF82" s="450">
        <f t="shared" si="6"/>
        <v>187.10458333333344</v>
      </c>
      <c r="AG82" s="452">
        <v>235.4</v>
      </c>
      <c r="AH82" s="452">
        <v>239.22</v>
      </c>
      <c r="AI82" s="452">
        <v>276.95999999999998</v>
      </c>
      <c r="AJ82" s="452">
        <v>252.34</v>
      </c>
      <c r="AK82" s="452">
        <v>230.3</v>
      </c>
      <c r="AL82" s="452">
        <v>184</v>
      </c>
      <c r="AM82" s="452">
        <v>169.15</v>
      </c>
      <c r="AN82" s="452">
        <v>180.44</v>
      </c>
      <c r="AO82" s="452">
        <v>148.19</v>
      </c>
      <c r="AP82" s="452">
        <v>130.19999999999999</v>
      </c>
      <c r="AQ82" s="452">
        <v>125.77</v>
      </c>
      <c r="AR82" s="452">
        <v>276.95999999999998</v>
      </c>
      <c r="AS82" s="452">
        <v>235.4</v>
      </c>
      <c r="AT82" s="452">
        <v>239.22</v>
      </c>
      <c r="AU82" s="452">
        <v>276.95999999999998</v>
      </c>
      <c r="AV82" s="452">
        <v>252.34</v>
      </c>
      <c r="AW82" s="452">
        <v>230.3</v>
      </c>
      <c r="AX82" s="452">
        <v>184</v>
      </c>
      <c r="AY82" s="452">
        <v>169.15</v>
      </c>
      <c r="AZ82" s="452">
        <v>180.44</v>
      </c>
      <c r="BA82" s="452">
        <v>148.19</v>
      </c>
      <c r="BB82" s="452">
        <v>130.19999999999999</v>
      </c>
      <c r="BC82" s="452">
        <v>125.77</v>
      </c>
      <c r="BD82" s="452">
        <v>276.95999999999998</v>
      </c>
      <c r="BE82" s="452">
        <v>235.4</v>
      </c>
      <c r="BF82" s="452">
        <v>239.22</v>
      </c>
      <c r="BG82" s="452">
        <v>276.95999999999998</v>
      </c>
      <c r="BH82" s="452">
        <v>252.34</v>
      </c>
      <c r="BI82" s="452">
        <v>230.3</v>
      </c>
      <c r="BJ82" s="452">
        <v>184</v>
      </c>
      <c r="BK82" s="452">
        <v>169.15</v>
      </c>
      <c r="BL82" s="452">
        <v>180.44</v>
      </c>
      <c r="BM82" s="452">
        <v>148.19</v>
      </c>
      <c r="BN82" s="452">
        <v>130.19999999999999</v>
      </c>
      <c r="BO82" s="452">
        <v>125.77</v>
      </c>
      <c r="BP82" s="452">
        <v>276.95999999999998</v>
      </c>
      <c r="BQ82" s="452">
        <v>235.4</v>
      </c>
      <c r="BR82" s="452">
        <v>239.22</v>
      </c>
      <c r="BS82" s="452">
        <v>276.95999999999998</v>
      </c>
      <c r="BT82" s="452">
        <v>252.34</v>
      </c>
      <c r="BU82" s="452">
        <v>230.3</v>
      </c>
      <c r="BV82" s="452">
        <v>184</v>
      </c>
      <c r="BW82" s="452">
        <v>169.15</v>
      </c>
      <c r="BX82" s="452">
        <v>180.44</v>
      </c>
      <c r="BY82" s="452">
        <v>148.19</v>
      </c>
      <c r="BZ82" s="452">
        <v>130.19999999999999</v>
      </c>
      <c r="CA82" s="452">
        <v>125.77</v>
      </c>
      <c r="CB82" s="452">
        <v>276.95999999999998</v>
      </c>
      <c r="CC82" s="452">
        <v>235.4</v>
      </c>
      <c r="CD82" s="452">
        <v>239.22</v>
      </c>
      <c r="CE82" s="452">
        <v>276.95999999999998</v>
      </c>
      <c r="CF82" s="452">
        <v>252.34</v>
      </c>
      <c r="CG82" s="452">
        <v>230.3</v>
      </c>
      <c r="CH82" s="452">
        <v>184</v>
      </c>
      <c r="CI82" s="452">
        <v>169.15</v>
      </c>
      <c r="CJ82" s="452">
        <v>180.44</v>
      </c>
      <c r="CK82" s="452">
        <v>148.19</v>
      </c>
      <c r="CL82" s="452">
        <v>130.19999999999999</v>
      </c>
      <c r="CM82" s="452">
        <v>125.77</v>
      </c>
      <c r="CN82" s="452">
        <v>276.95999999999998</v>
      </c>
      <c r="CO82" s="452">
        <v>235.4</v>
      </c>
      <c r="CP82" s="452">
        <v>239.22</v>
      </c>
      <c r="CQ82" s="452">
        <v>276.95999999999998</v>
      </c>
      <c r="CR82" s="452">
        <v>252.34</v>
      </c>
      <c r="CS82" s="452">
        <v>230.3</v>
      </c>
      <c r="CT82" s="452">
        <v>184</v>
      </c>
      <c r="CU82" s="452">
        <v>169.15</v>
      </c>
      <c r="CV82" s="452">
        <v>180.44</v>
      </c>
      <c r="CW82" s="452">
        <v>148.19</v>
      </c>
      <c r="CX82" s="452">
        <v>130.19999999999999</v>
      </c>
      <c r="CY82" s="452">
        <v>125.77</v>
      </c>
      <c r="CZ82" s="452">
        <v>276.95999999999998</v>
      </c>
      <c r="DA82" s="452">
        <v>235.4</v>
      </c>
      <c r="DB82" s="452">
        <v>239.22</v>
      </c>
      <c r="DC82" s="452">
        <v>276.95999999999998</v>
      </c>
      <c r="DD82" s="452">
        <v>252.34</v>
      </c>
      <c r="DE82" s="452">
        <v>230.3</v>
      </c>
      <c r="DF82" s="452">
        <v>184</v>
      </c>
      <c r="DG82" s="452">
        <v>169.15</v>
      </c>
      <c r="DH82" s="452">
        <v>180.44</v>
      </c>
      <c r="DI82" s="452">
        <v>148.19</v>
      </c>
      <c r="DJ82" s="452">
        <v>130.19999999999999</v>
      </c>
      <c r="DK82" s="452">
        <v>125.77</v>
      </c>
      <c r="DL82" s="452">
        <v>276.95999999999998</v>
      </c>
      <c r="DM82" s="452">
        <v>235.4</v>
      </c>
      <c r="DN82" s="452">
        <v>239.22</v>
      </c>
      <c r="DO82" s="452">
        <v>276.95999999999998</v>
      </c>
      <c r="DP82" s="452">
        <v>252.34</v>
      </c>
      <c r="DQ82" s="452">
        <v>230.3</v>
      </c>
      <c r="DR82" s="452">
        <v>184</v>
      </c>
      <c r="DS82" s="452">
        <v>169.15</v>
      </c>
      <c r="DT82" s="452">
        <v>180.44</v>
      </c>
      <c r="DU82" s="452">
        <v>148.19</v>
      </c>
      <c r="DV82" s="452">
        <v>130.19999999999999</v>
      </c>
      <c r="DW82" s="452">
        <v>125.77</v>
      </c>
      <c r="DX82" s="452">
        <v>276.95999999999998</v>
      </c>
      <c r="DY82" s="452">
        <v>235.4</v>
      </c>
      <c r="DZ82" s="452">
        <v>239.22</v>
      </c>
      <c r="EA82" s="452">
        <v>276.95999999999998</v>
      </c>
      <c r="EB82" s="452">
        <v>252.34</v>
      </c>
      <c r="EC82" s="452">
        <v>230.3</v>
      </c>
      <c r="ED82" s="452">
        <v>184</v>
      </c>
      <c r="EE82" s="452">
        <v>169.15</v>
      </c>
      <c r="EF82" s="452">
        <v>180.44</v>
      </c>
      <c r="EG82" s="452">
        <v>148.19</v>
      </c>
      <c r="EH82" s="452">
        <v>130.19999999999999</v>
      </c>
      <c r="EI82" s="452">
        <v>125.77</v>
      </c>
      <c r="EJ82" s="452">
        <v>276.95999999999998</v>
      </c>
      <c r="EK82" s="452">
        <v>235.4</v>
      </c>
      <c r="EL82" s="452">
        <v>239.22</v>
      </c>
      <c r="EM82" s="452">
        <v>276.95999999999998</v>
      </c>
      <c r="EN82" s="452">
        <v>252.34</v>
      </c>
      <c r="EO82" s="452">
        <v>230.3</v>
      </c>
      <c r="EP82" s="452">
        <v>184</v>
      </c>
      <c r="EQ82" s="452">
        <v>169.15</v>
      </c>
      <c r="ER82" s="452">
        <v>180.44</v>
      </c>
      <c r="ES82" s="452">
        <v>148.19</v>
      </c>
      <c r="ET82" s="452">
        <v>130.19999999999999</v>
      </c>
      <c r="EU82" s="452">
        <v>125.77</v>
      </c>
      <c r="EV82" s="452">
        <v>276.95999999999998</v>
      </c>
      <c r="EW82" s="452">
        <v>235.4</v>
      </c>
      <c r="EX82" s="452">
        <v>239.22</v>
      </c>
      <c r="EY82" s="452">
        <v>276.95999999999998</v>
      </c>
      <c r="EZ82" s="452">
        <v>252.34</v>
      </c>
      <c r="FA82" s="452">
        <v>230.3</v>
      </c>
      <c r="FB82" s="452">
        <v>184</v>
      </c>
      <c r="FC82" s="452">
        <v>169.15</v>
      </c>
      <c r="FD82" s="452">
        <v>180.44</v>
      </c>
      <c r="FE82" s="452">
        <v>148.19</v>
      </c>
      <c r="FF82" s="452">
        <v>130.19999999999999</v>
      </c>
      <c r="FG82" s="452">
        <v>125.77</v>
      </c>
      <c r="FH82" s="452">
        <v>276.95999999999998</v>
      </c>
      <c r="FI82" s="452">
        <v>235.4</v>
      </c>
      <c r="FJ82" s="452">
        <v>239.22</v>
      </c>
      <c r="FK82" s="452">
        <v>276.95999999999998</v>
      </c>
      <c r="FL82" s="452">
        <v>252.34</v>
      </c>
      <c r="FM82" s="452">
        <v>230.3</v>
      </c>
      <c r="FN82" s="452">
        <v>184</v>
      </c>
      <c r="FO82" s="452">
        <v>169.15</v>
      </c>
      <c r="FP82" s="452">
        <v>180.44</v>
      </c>
      <c r="FQ82" s="452">
        <v>148.19</v>
      </c>
      <c r="FR82" s="452">
        <v>130.19999999999999</v>
      </c>
      <c r="FS82" s="452">
        <v>125.77</v>
      </c>
      <c r="FT82" s="452">
        <v>276.95999999999998</v>
      </c>
      <c r="FU82" s="452">
        <v>235.4</v>
      </c>
      <c r="FV82" s="452">
        <v>239.22</v>
      </c>
      <c r="FW82" s="452">
        <v>276.95999999999998</v>
      </c>
      <c r="FX82" s="452">
        <v>252.34</v>
      </c>
      <c r="FY82" s="452">
        <v>230.3</v>
      </c>
      <c r="FZ82" s="452">
        <v>184</v>
      </c>
      <c r="GA82" s="452">
        <v>169.15</v>
      </c>
      <c r="GB82" s="452">
        <v>180.44</v>
      </c>
      <c r="GC82" s="452">
        <v>148.19</v>
      </c>
      <c r="GD82" s="452">
        <v>130.19999999999999</v>
      </c>
      <c r="GE82" s="452">
        <v>125.77</v>
      </c>
      <c r="GF82" s="452">
        <v>276.95999999999998</v>
      </c>
      <c r="GG82" s="452">
        <v>235.4</v>
      </c>
      <c r="GH82" s="452">
        <v>239.22</v>
      </c>
      <c r="GI82" s="452">
        <v>276.95999999999998</v>
      </c>
      <c r="GJ82" s="452">
        <v>252.34</v>
      </c>
      <c r="GK82" s="452">
        <v>230.3</v>
      </c>
      <c r="GL82" s="452">
        <v>184</v>
      </c>
      <c r="GM82" s="452">
        <v>169.15</v>
      </c>
      <c r="GN82" s="452">
        <v>180.44</v>
      </c>
      <c r="GO82" s="452">
        <v>148.19</v>
      </c>
      <c r="GP82" s="452">
        <v>130.19999999999999</v>
      </c>
      <c r="GQ82" s="452">
        <v>125.77</v>
      </c>
      <c r="GR82" s="452">
        <v>276.95999999999998</v>
      </c>
      <c r="GS82" s="452">
        <v>235.4</v>
      </c>
      <c r="GT82" s="452">
        <v>239.22</v>
      </c>
      <c r="GU82" s="452">
        <v>276.95999999999998</v>
      </c>
      <c r="GV82" s="452">
        <v>252.34</v>
      </c>
      <c r="GW82" s="452">
        <v>230.3</v>
      </c>
      <c r="GX82" s="452">
        <v>184</v>
      </c>
      <c r="GY82" s="452">
        <v>169.15</v>
      </c>
      <c r="GZ82" s="452">
        <v>180.44</v>
      </c>
      <c r="HA82" s="452">
        <v>148.19</v>
      </c>
      <c r="HB82" s="452">
        <v>130.19999999999999</v>
      </c>
      <c r="HC82" s="452">
        <v>125.77</v>
      </c>
      <c r="HD82" s="452">
        <v>276.95999999999998</v>
      </c>
      <c r="HE82" s="452">
        <v>88.24</v>
      </c>
      <c r="HF82" s="452">
        <v>69.150000000000006</v>
      </c>
      <c r="HG82" s="452">
        <v>62.96</v>
      </c>
      <c r="HH82" s="452">
        <v>62.27</v>
      </c>
      <c r="HI82" s="452">
        <v>51.68</v>
      </c>
      <c r="HJ82" s="452">
        <v>92.38</v>
      </c>
      <c r="HK82" s="452">
        <v>219.16</v>
      </c>
      <c r="HL82" s="452">
        <v>296.14</v>
      </c>
      <c r="HM82" s="452">
        <v>250.69</v>
      </c>
      <c r="HN82" s="452">
        <v>306.44</v>
      </c>
      <c r="HO82" s="452">
        <v>284.82</v>
      </c>
      <c r="HP82" s="452">
        <v>257.64999999999998</v>
      </c>
      <c r="HQ82" s="452">
        <v>88.24</v>
      </c>
      <c r="HR82" s="452">
        <v>69.150000000000006</v>
      </c>
      <c r="HS82" s="452">
        <v>62.96</v>
      </c>
      <c r="HT82" s="452">
        <v>62.27</v>
      </c>
      <c r="HU82" s="452">
        <v>51.68</v>
      </c>
      <c r="HV82" s="452">
        <v>92.38</v>
      </c>
      <c r="HW82" s="452">
        <v>219.16</v>
      </c>
      <c r="HX82" s="452">
        <v>296.14</v>
      </c>
      <c r="HY82" s="452">
        <v>250.69</v>
      </c>
      <c r="HZ82" s="452">
        <v>306.44</v>
      </c>
      <c r="IA82" s="452">
        <v>284.82</v>
      </c>
      <c r="IB82" s="452">
        <v>257.64999999999998</v>
      </c>
      <c r="IC82" s="452">
        <v>88.24</v>
      </c>
      <c r="ID82" s="452">
        <v>69.150000000000006</v>
      </c>
      <c r="IE82" s="452">
        <v>62.96</v>
      </c>
      <c r="IF82" s="452">
        <v>62.27</v>
      </c>
      <c r="IG82" s="452">
        <v>51.68</v>
      </c>
      <c r="IH82" s="452">
        <v>92.38</v>
      </c>
      <c r="II82" s="452">
        <v>219.16</v>
      </c>
      <c r="IJ82" s="452">
        <v>296.14</v>
      </c>
      <c r="IK82" s="452">
        <v>250.69</v>
      </c>
      <c r="IL82" s="452">
        <v>306.44</v>
      </c>
      <c r="IM82" s="452">
        <v>284.82</v>
      </c>
      <c r="IN82" s="452">
        <v>257.64999999999998</v>
      </c>
      <c r="IO82" s="452">
        <v>88.24</v>
      </c>
      <c r="IP82" s="452">
        <v>69.150000000000006</v>
      </c>
      <c r="IQ82" s="452">
        <v>62.96</v>
      </c>
      <c r="IR82" s="452">
        <v>62.27</v>
      </c>
      <c r="IS82" s="452">
        <v>51.68</v>
      </c>
      <c r="IT82" s="452">
        <v>92.38</v>
      </c>
      <c r="IU82" s="452">
        <v>219.16</v>
      </c>
      <c r="IV82" s="452">
        <v>296.14</v>
      </c>
      <c r="IW82" s="452">
        <v>250.69</v>
      </c>
      <c r="IX82" s="452">
        <v>306.44</v>
      </c>
      <c r="IY82" s="452">
        <v>284.82</v>
      </c>
      <c r="IZ82" s="452">
        <v>257.64999999999998</v>
      </c>
      <c r="JA82" s="452">
        <v>88.24</v>
      </c>
      <c r="JB82" s="452">
        <v>69.150000000000006</v>
      </c>
      <c r="JC82" s="452">
        <v>62.96</v>
      </c>
      <c r="JD82" s="452">
        <v>62.27</v>
      </c>
      <c r="JE82" s="452">
        <v>51.68</v>
      </c>
      <c r="JF82" s="452">
        <v>92.38</v>
      </c>
      <c r="JG82" s="452">
        <v>219.16</v>
      </c>
      <c r="JH82" s="452">
        <v>296.14</v>
      </c>
      <c r="JI82" s="452">
        <v>250.69</v>
      </c>
      <c r="JJ82" s="452">
        <v>306.44</v>
      </c>
      <c r="JK82" s="452">
        <v>284.82</v>
      </c>
      <c r="JL82" s="452">
        <v>257.64999999999998</v>
      </c>
      <c r="JM82" s="452">
        <v>88.24</v>
      </c>
      <c r="JN82" s="452">
        <v>69.150000000000006</v>
      </c>
      <c r="JO82" s="452">
        <v>62.96</v>
      </c>
      <c r="JP82" s="452">
        <v>62.27</v>
      </c>
      <c r="JQ82" s="452">
        <v>51.68</v>
      </c>
      <c r="JR82" s="452">
        <v>92.38</v>
      </c>
      <c r="JS82" s="452">
        <v>219.16</v>
      </c>
      <c r="JT82" s="452">
        <v>296.14</v>
      </c>
      <c r="JU82" s="452">
        <v>250.69</v>
      </c>
      <c r="JV82" s="452">
        <v>306.44</v>
      </c>
      <c r="JW82" s="452">
        <v>284.82</v>
      </c>
      <c r="JX82" s="452">
        <v>257.64999999999998</v>
      </c>
      <c r="JY82" s="452">
        <v>88.24</v>
      </c>
      <c r="JZ82" s="452">
        <v>69.150000000000006</v>
      </c>
      <c r="KA82" s="452">
        <v>62.96</v>
      </c>
      <c r="KB82" s="452">
        <v>62.27</v>
      </c>
      <c r="KC82" s="452">
        <v>51.68</v>
      </c>
      <c r="KD82" s="452">
        <v>92.38</v>
      </c>
      <c r="KE82" s="452">
        <v>219.16</v>
      </c>
      <c r="KF82" s="452">
        <v>296.14</v>
      </c>
      <c r="KG82" s="452">
        <v>250.69</v>
      </c>
      <c r="KH82" s="452">
        <v>306.44</v>
      </c>
      <c r="KI82" s="452">
        <v>284.82</v>
      </c>
      <c r="KJ82" s="452">
        <v>257.64999999999998</v>
      </c>
      <c r="KK82" s="452">
        <v>88.24</v>
      </c>
      <c r="KL82" s="452">
        <v>69.150000000000006</v>
      </c>
      <c r="KM82" s="452">
        <v>62.96</v>
      </c>
      <c r="KN82" s="452">
        <v>62.27</v>
      </c>
      <c r="KO82" s="452">
        <v>51.68</v>
      </c>
      <c r="KP82" s="452">
        <v>92.38</v>
      </c>
      <c r="KQ82" s="452">
        <v>219.16</v>
      </c>
      <c r="KR82" s="452">
        <v>296.14</v>
      </c>
      <c r="KS82" s="452">
        <v>250.69</v>
      </c>
      <c r="KT82" s="452">
        <v>306.44</v>
      </c>
      <c r="KU82" s="452">
        <v>284.82</v>
      </c>
      <c r="KV82" s="452">
        <v>257.64999999999998</v>
      </c>
      <c r="KW82" s="452">
        <v>88.24</v>
      </c>
      <c r="KX82" s="452">
        <v>69.150000000000006</v>
      </c>
      <c r="KY82" s="452">
        <v>62.96</v>
      </c>
      <c r="KZ82" s="452">
        <v>62.27</v>
      </c>
      <c r="LA82" s="452">
        <v>51.68</v>
      </c>
      <c r="LB82" s="452">
        <v>92.38</v>
      </c>
      <c r="LC82" s="452">
        <v>219.16</v>
      </c>
      <c r="LD82" s="452">
        <v>296.14</v>
      </c>
      <c r="LE82" s="452">
        <v>250.69</v>
      </c>
      <c r="LF82" s="452">
        <v>306.44</v>
      </c>
      <c r="LG82" s="452">
        <v>284.82</v>
      </c>
      <c r="LH82" s="452">
        <v>257.64999999999998</v>
      </c>
      <c r="LI82" s="452">
        <v>88.24</v>
      </c>
      <c r="LJ82" s="452">
        <v>69.150000000000006</v>
      </c>
      <c r="LK82" s="452">
        <v>62.96</v>
      </c>
      <c r="LL82" s="452">
        <v>62.27</v>
      </c>
      <c r="LM82" s="452">
        <v>51.68</v>
      </c>
      <c r="LN82" s="452">
        <v>92.38</v>
      </c>
      <c r="LO82" s="452">
        <v>219.16</v>
      </c>
      <c r="LP82" s="452">
        <v>296.14</v>
      </c>
      <c r="LQ82" s="452">
        <v>250.69</v>
      </c>
      <c r="LR82" s="452">
        <v>306.44</v>
      </c>
      <c r="LS82" s="452">
        <v>284.82</v>
      </c>
      <c r="LT82" s="452">
        <v>257.64999999999998</v>
      </c>
      <c r="LU82" s="452">
        <v>88.24</v>
      </c>
      <c r="LV82" s="452">
        <v>69.150000000000006</v>
      </c>
      <c r="LW82" s="452">
        <v>62.96</v>
      </c>
      <c r="LX82" s="452">
        <v>62.27</v>
      </c>
      <c r="LY82" s="452">
        <v>51.68</v>
      </c>
      <c r="LZ82" s="452">
        <v>92.38</v>
      </c>
      <c r="MA82" s="452">
        <v>219.16</v>
      </c>
      <c r="MB82" s="452">
        <v>296.14</v>
      </c>
      <c r="MC82" s="452">
        <v>250.69</v>
      </c>
      <c r="MD82" s="452">
        <v>306.44</v>
      </c>
      <c r="ME82" s="452">
        <v>284.82</v>
      </c>
      <c r="MF82" s="452">
        <v>257.64999999999998</v>
      </c>
      <c r="MG82" s="452">
        <v>88.24</v>
      </c>
      <c r="MH82" s="452">
        <v>69.150000000000006</v>
      </c>
      <c r="MI82" s="452">
        <v>62.96</v>
      </c>
      <c r="MJ82" s="452">
        <v>62.27</v>
      </c>
      <c r="MK82" s="452">
        <v>51.68</v>
      </c>
      <c r="ML82" s="452">
        <v>92.38</v>
      </c>
      <c r="MM82" s="452">
        <v>219.16</v>
      </c>
      <c r="MN82" s="452">
        <v>296.14</v>
      </c>
      <c r="MO82" s="452">
        <v>250.69</v>
      </c>
      <c r="MP82" s="452">
        <v>306.44</v>
      </c>
      <c r="MQ82" s="452">
        <v>284.82</v>
      </c>
      <c r="MR82" s="452">
        <v>257.64999999999998</v>
      </c>
      <c r="MS82" s="452">
        <v>88.24</v>
      </c>
      <c r="MT82" s="452">
        <v>69.150000000000006</v>
      </c>
      <c r="MU82" s="452">
        <v>62.96</v>
      </c>
      <c r="MV82" s="452">
        <v>62.27</v>
      </c>
      <c r="MW82" s="452">
        <v>51.68</v>
      </c>
      <c r="MX82" s="452">
        <v>92.38</v>
      </c>
      <c r="MY82" s="452">
        <v>219.16</v>
      </c>
      <c r="MZ82" s="452">
        <v>296.14</v>
      </c>
      <c r="NA82" s="452">
        <v>250.69</v>
      </c>
      <c r="NB82" s="452">
        <v>306.44</v>
      </c>
      <c r="NC82" s="452">
        <v>284.82</v>
      </c>
      <c r="ND82" s="452">
        <v>257.64999999999998</v>
      </c>
      <c r="NE82" s="452">
        <v>88.24</v>
      </c>
      <c r="NF82" s="452">
        <v>69.150000000000006</v>
      </c>
      <c r="NG82" s="452">
        <v>62.96</v>
      </c>
      <c r="NH82" s="452">
        <v>62.27</v>
      </c>
      <c r="NI82" s="452">
        <v>51.68</v>
      </c>
      <c r="NJ82" s="452">
        <v>92.38</v>
      </c>
      <c r="NK82" s="452">
        <v>219.16</v>
      </c>
      <c r="NL82" s="452">
        <v>296.14</v>
      </c>
      <c r="NM82" s="452">
        <v>250.69</v>
      </c>
      <c r="NN82" s="452">
        <v>306.44</v>
      </c>
      <c r="NO82" s="452">
        <v>284.82</v>
      </c>
      <c r="NP82" s="452">
        <v>257.64999999999998</v>
      </c>
      <c r="NQ82" s="452">
        <v>88.24</v>
      </c>
      <c r="NR82" s="452">
        <v>69.150000000000006</v>
      </c>
      <c r="NS82" s="452">
        <v>62.96</v>
      </c>
      <c r="NT82" s="452">
        <v>62.27</v>
      </c>
      <c r="NU82" s="452">
        <v>51.68</v>
      </c>
      <c r="NV82" s="452">
        <v>92.38</v>
      </c>
      <c r="NW82" s="452">
        <v>219.16</v>
      </c>
      <c r="NX82" s="452">
        <v>296.14</v>
      </c>
      <c r="NY82" s="452">
        <v>250.69</v>
      </c>
      <c r="NZ82" s="452">
        <v>306.44</v>
      </c>
      <c r="OA82" s="452">
        <v>284.82</v>
      </c>
      <c r="OB82" s="452">
        <v>257.64999999999998</v>
      </c>
    </row>
    <row r="83" spans="1:392" x14ac:dyDescent="0.25">
      <c r="A83" s="436">
        <v>229</v>
      </c>
      <c r="B83" s="436" t="s">
        <v>724</v>
      </c>
      <c r="C83" s="437">
        <v>9</v>
      </c>
      <c r="D83" s="438">
        <v>0</v>
      </c>
      <c r="E83" s="439"/>
      <c r="F83" s="438"/>
      <c r="G83" s="438"/>
      <c r="H83" s="438"/>
      <c r="I83" s="437">
        <v>1820</v>
      </c>
      <c r="J83" s="440"/>
      <c r="K83" s="438"/>
      <c r="L83" s="438"/>
      <c r="M83" s="436"/>
      <c r="N83" s="441" t="s">
        <v>391</v>
      </c>
      <c r="O83" s="438"/>
      <c r="AE83" s="449">
        <f t="shared" si="5"/>
        <v>22.26</v>
      </c>
      <c r="AF83" s="450">
        <f t="shared" si="6"/>
        <v>711.61874999999884</v>
      </c>
      <c r="AG83" s="452">
        <v>1339.94</v>
      </c>
      <c r="AH83" s="452">
        <v>1364.37</v>
      </c>
      <c r="AI83" s="452">
        <v>1715.49</v>
      </c>
      <c r="AJ83" s="452">
        <v>1713.73</v>
      </c>
      <c r="AK83" s="452">
        <v>1292.1400000000001</v>
      </c>
      <c r="AL83" s="452">
        <v>941.31</v>
      </c>
      <c r="AM83" s="452">
        <v>779.46</v>
      </c>
      <c r="AN83" s="452">
        <v>751.58</v>
      </c>
      <c r="AO83" s="452">
        <v>605.04999999999995</v>
      </c>
      <c r="AP83" s="452">
        <v>564.75</v>
      </c>
      <c r="AQ83" s="452">
        <v>555.97</v>
      </c>
      <c r="AR83" s="452">
        <v>1715.49</v>
      </c>
      <c r="AS83" s="452">
        <v>1339.94</v>
      </c>
      <c r="AT83" s="452">
        <v>1364.37</v>
      </c>
      <c r="AU83" s="452">
        <v>1715.49</v>
      </c>
      <c r="AV83" s="452">
        <v>1713.73</v>
      </c>
      <c r="AW83" s="452">
        <v>1292.1400000000001</v>
      </c>
      <c r="AX83" s="452">
        <v>941.31</v>
      </c>
      <c r="AY83" s="452">
        <v>779.46</v>
      </c>
      <c r="AZ83" s="452">
        <v>751.58</v>
      </c>
      <c r="BA83" s="452">
        <v>605.04999999999995</v>
      </c>
      <c r="BB83" s="452">
        <v>564.75</v>
      </c>
      <c r="BC83" s="452">
        <v>555.97</v>
      </c>
      <c r="BD83" s="452">
        <v>1715.49</v>
      </c>
      <c r="BE83" s="452">
        <v>1339.94</v>
      </c>
      <c r="BF83" s="452">
        <v>1364.37</v>
      </c>
      <c r="BG83" s="452">
        <v>1715.49</v>
      </c>
      <c r="BH83" s="452">
        <v>1713.73</v>
      </c>
      <c r="BI83" s="452">
        <v>1292.1400000000001</v>
      </c>
      <c r="BJ83" s="452">
        <v>941.31</v>
      </c>
      <c r="BK83" s="452">
        <v>779.46</v>
      </c>
      <c r="BL83" s="452">
        <v>751.58</v>
      </c>
      <c r="BM83" s="452">
        <v>605.04999999999995</v>
      </c>
      <c r="BN83" s="452">
        <v>564.75</v>
      </c>
      <c r="BO83" s="452">
        <v>555.97</v>
      </c>
      <c r="BP83" s="452">
        <v>1715.49</v>
      </c>
      <c r="BQ83" s="452">
        <v>1339.94</v>
      </c>
      <c r="BR83" s="452">
        <v>1364.37</v>
      </c>
      <c r="BS83" s="452">
        <v>1715.49</v>
      </c>
      <c r="BT83" s="452">
        <v>1713.73</v>
      </c>
      <c r="BU83" s="452">
        <v>1292.1400000000001</v>
      </c>
      <c r="BV83" s="452">
        <v>941.31</v>
      </c>
      <c r="BW83" s="452">
        <v>779.46</v>
      </c>
      <c r="BX83" s="452">
        <v>751.58</v>
      </c>
      <c r="BY83" s="452">
        <v>605.04999999999995</v>
      </c>
      <c r="BZ83" s="452">
        <v>564.75</v>
      </c>
      <c r="CA83" s="452">
        <v>555.97</v>
      </c>
      <c r="CB83" s="452">
        <v>1715.49</v>
      </c>
      <c r="CC83" s="452">
        <v>1339.94</v>
      </c>
      <c r="CD83" s="452">
        <v>1364.37</v>
      </c>
      <c r="CE83" s="452">
        <v>1715.49</v>
      </c>
      <c r="CF83" s="452">
        <v>1713.73</v>
      </c>
      <c r="CG83" s="452">
        <v>1292.1400000000001</v>
      </c>
      <c r="CH83" s="452">
        <v>941.31</v>
      </c>
      <c r="CI83" s="452">
        <v>779.46</v>
      </c>
      <c r="CJ83" s="452">
        <v>751.58</v>
      </c>
      <c r="CK83" s="452">
        <v>605.04999999999995</v>
      </c>
      <c r="CL83" s="452">
        <v>564.75</v>
      </c>
      <c r="CM83" s="452">
        <v>555.97</v>
      </c>
      <c r="CN83" s="452">
        <v>1715.49</v>
      </c>
      <c r="CO83" s="452">
        <v>1339.94</v>
      </c>
      <c r="CP83" s="452">
        <v>1364.37</v>
      </c>
      <c r="CQ83" s="452">
        <v>1715.49</v>
      </c>
      <c r="CR83" s="452">
        <v>1713.73</v>
      </c>
      <c r="CS83" s="452">
        <v>1292.1400000000001</v>
      </c>
      <c r="CT83" s="452">
        <v>941.31</v>
      </c>
      <c r="CU83" s="452">
        <v>779.46</v>
      </c>
      <c r="CV83" s="452">
        <v>751.58</v>
      </c>
      <c r="CW83" s="452">
        <v>605.04999999999995</v>
      </c>
      <c r="CX83" s="452">
        <v>564.75</v>
      </c>
      <c r="CY83" s="452">
        <v>555.97</v>
      </c>
      <c r="CZ83" s="452">
        <v>1715.49</v>
      </c>
      <c r="DA83" s="452">
        <v>1339.94</v>
      </c>
      <c r="DB83" s="452">
        <v>1364.37</v>
      </c>
      <c r="DC83" s="452">
        <v>1715.49</v>
      </c>
      <c r="DD83" s="452">
        <v>1713.73</v>
      </c>
      <c r="DE83" s="452">
        <v>1292.1400000000001</v>
      </c>
      <c r="DF83" s="452">
        <v>941.31</v>
      </c>
      <c r="DG83" s="452">
        <v>779.46</v>
      </c>
      <c r="DH83" s="452">
        <v>751.58</v>
      </c>
      <c r="DI83" s="452">
        <v>605.04999999999995</v>
      </c>
      <c r="DJ83" s="452">
        <v>564.75</v>
      </c>
      <c r="DK83" s="452">
        <v>555.97</v>
      </c>
      <c r="DL83" s="452">
        <v>1715.49</v>
      </c>
      <c r="DM83" s="452">
        <v>1339.94</v>
      </c>
      <c r="DN83" s="452">
        <v>1364.37</v>
      </c>
      <c r="DO83" s="452">
        <v>1715.49</v>
      </c>
      <c r="DP83" s="452">
        <v>1713.73</v>
      </c>
      <c r="DQ83" s="452">
        <v>1292.1400000000001</v>
      </c>
      <c r="DR83" s="452">
        <v>941.31</v>
      </c>
      <c r="DS83" s="452">
        <v>779.46</v>
      </c>
      <c r="DT83" s="452">
        <v>751.58</v>
      </c>
      <c r="DU83" s="452">
        <v>605.04999999999995</v>
      </c>
      <c r="DV83" s="452">
        <v>564.75</v>
      </c>
      <c r="DW83" s="452">
        <v>555.97</v>
      </c>
      <c r="DX83" s="452">
        <v>1715.49</v>
      </c>
      <c r="DY83" s="452">
        <v>1339.94</v>
      </c>
      <c r="DZ83" s="452">
        <v>1364.37</v>
      </c>
      <c r="EA83" s="452">
        <v>1715.49</v>
      </c>
      <c r="EB83" s="452">
        <v>1713.73</v>
      </c>
      <c r="EC83" s="452">
        <v>1292.1400000000001</v>
      </c>
      <c r="ED83" s="452">
        <v>941.31</v>
      </c>
      <c r="EE83" s="452">
        <v>779.46</v>
      </c>
      <c r="EF83" s="452">
        <v>751.58</v>
      </c>
      <c r="EG83" s="452">
        <v>605.04999999999995</v>
      </c>
      <c r="EH83" s="452">
        <v>564.75</v>
      </c>
      <c r="EI83" s="452">
        <v>555.97</v>
      </c>
      <c r="EJ83" s="452">
        <v>1715.49</v>
      </c>
      <c r="EK83" s="452">
        <v>1339.94</v>
      </c>
      <c r="EL83" s="452">
        <v>1364.37</v>
      </c>
      <c r="EM83" s="452">
        <v>1715.49</v>
      </c>
      <c r="EN83" s="452">
        <v>1713.73</v>
      </c>
      <c r="EO83" s="452">
        <v>1292.1400000000001</v>
      </c>
      <c r="EP83" s="452">
        <v>941.31</v>
      </c>
      <c r="EQ83" s="452">
        <v>779.46</v>
      </c>
      <c r="ER83" s="452">
        <v>751.58</v>
      </c>
      <c r="ES83" s="452">
        <v>605.04999999999995</v>
      </c>
      <c r="ET83" s="452">
        <v>564.75</v>
      </c>
      <c r="EU83" s="452">
        <v>555.97</v>
      </c>
      <c r="EV83" s="452">
        <v>1715.49</v>
      </c>
      <c r="EW83" s="452">
        <v>1339.94</v>
      </c>
      <c r="EX83" s="452">
        <v>1364.37</v>
      </c>
      <c r="EY83" s="452">
        <v>1715.49</v>
      </c>
      <c r="EZ83" s="452">
        <v>1713.73</v>
      </c>
      <c r="FA83" s="452">
        <v>1292.1400000000001</v>
      </c>
      <c r="FB83" s="452">
        <v>941.31</v>
      </c>
      <c r="FC83" s="452">
        <v>779.46</v>
      </c>
      <c r="FD83" s="452">
        <v>751.58</v>
      </c>
      <c r="FE83" s="452">
        <v>605.04999999999995</v>
      </c>
      <c r="FF83" s="452">
        <v>564.75</v>
      </c>
      <c r="FG83" s="452">
        <v>555.97</v>
      </c>
      <c r="FH83" s="452">
        <v>1715.49</v>
      </c>
      <c r="FI83" s="452">
        <v>1339.94</v>
      </c>
      <c r="FJ83" s="452">
        <v>1364.37</v>
      </c>
      <c r="FK83" s="452">
        <v>1715.49</v>
      </c>
      <c r="FL83" s="452">
        <v>1713.73</v>
      </c>
      <c r="FM83" s="452">
        <v>1292.1400000000001</v>
      </c>
      <c r="FN83" s="452">
        <v>941.31</v>
      </c>
      <c r="FO83" s="452">
        <v>779.46</v>
      </c>
      <c r="FP83" s="452">
        <v>751.58</v>
      </c>
      <c r="FQ83" s="452">
        <v>605.04999999999995</v>
      </c>
      <c r="FR83" s="452">
        <v>564.75</v>
      </c>
      <c r="FS83" s="452">
        <v>555.97</v>
      </c>
      <c r="FT83" s="452">
        <v>1715.49</v>
      </c>
      <c r="FU83" s="452">
        <v>1339.94</v>
      </c>
      <c r="FV83" s="452">
        <v>1364.37</v>
      </c>
      <c r="FW83" s="452">
        <v>1715.49</v>
      </c>
      <c r="FX83" s="452">
        <v>1713.73</v>
      </c>
      <c r="FY83" s="452">
        <v>1292.1400000000001</v>
      </c>
      <c r="FZ83" s="452">
        <v>941.31</v>
      </c>
      <c r="GA83" s="452">
        <v>779.46</v>
      </c>
      <c r="GB83" s="452">
        <v>751.58</v>
      </c>
      <c r="GC83" s="452">
        <v>605.04999999999995</v>
      </c>
      <c r="GD83" s="452">
        <v>564.75</v>
      </c>
      <c r="GE83" s="452">
        <v>555.97</v>
      </c>
      <c r="GF83" s="452">
        <v>1715.49</v>
      </c>
      <c r="GG83" s="452">
        <v>1339.94</v>
      </c>
      <c r="GH83" s="452">
        <v>1364.37</v>
      </c>
      <c r="GI83" s="452">
        <v>1715.49</v>
      </c>
      <c r="GJ83" s="452">
        <v>1713.73</v>
      </c>
      <c r="GK83" s="452">
        <v>1292.1400000000001</v>
      </c>
      <c r="GL83" s="452">
        <v>941.31</v>
      </c>
      <c r="GM83" s="452">
        <v>779.46</v>
      </c>
      <c r="GN83" s="452">
        <v>751.58</v>
      </c>
      <c r="GO83" s="452">
        <v>605.04999999999995</v>
      </c>
      <c r="GP83" s="452">
        <v>564.75</v>
      </c>
      <c r="GQ83" s="452">
        <v>555.97</v>
      </c>
      <c r="GR83" s="452">
        <v>1715.49</v>
      </c>
      <c r="GS83" s="452">
        <v>1339.94</v>
      </c>
      <c r="GT83" s="452">
        <v>1364.37</v>
      </c>
      <c r="GU83" s="452">
        <v>1715.49</v>
      </c>
      <c r="GV83" s="452">
        <v>1713.73</v>
      </c>
      <c r="GW83" s="452">
        <v>1292.1400000000001</v>
      </c>
      <c r="GX83" s="452">
        <v>941.31</v>
      </c>
      <c r="GY83" s="452">
        <v>779.46</v>
      </c>
      <c r="GZ83" s="452">
        <v>751.58</v>
      </c>
      <c r="HA83" s="452">
        <v>605.04999999999995</v>
      </c>
      <c r="HB83" s="452">
        <v>564.75</v>
      </c>
      <c r="HC83" s="452">
        <v>555.97</v>
      </c>
      <c r="HD83" s="452">
        <v>1715.49</v>
      </c>
      <c r="HE83" s="452">
        <v>82.56</v>
      </c>
      <c r="HF83" s="452">
        <v>53.33</v>
      </c>
      <c r="HG83" s="452">
        <v>55.96</v>
      </c>
      <c r="HH83" s="452">
        <v>35.299999999999997</v>
      </c>
      <c r="HI83" s="452">
        <v>22.39</v>
      </c>
      <c r="HJ83" s="452">
        <v>22.26</v>
      </c>
      <c r="HK83" s="452">
        <v>512.30999999999995</v>
      </c>
      <c r="HL83" s="452">
        <v>593.16999999999996</v>
      </c>
      <c r="HM83" s="452">
        <v>448.82</v>
      </c>
      <c r="HN83" s="452">
        <v>664.59</v>
      </c>
      <c r="HO83" s="452">
        <v>664.58</v>
      </c>
      <c r="HP83" s="452">
        <v>584.29999999999995</v>
      </c>
      <c r="HQ83" s="452">
        <v>82.56</v>
      </c>
      <c r="HR83" s="452">
        <v>53.33</v>
      </c>
      <c r="HS83" s="452">
        <v>55.96</v>
      </c>
      <c r="HT83" s="452">
        <v>35.299999999999997</v>
      </c>
      <c r="HU83" s="452">
        <v>22.39</v>
      </c>
      <c r="HV83" s="452">
        <v>22.26</v>
      </c>
      <c r="HW83" s="452">
        <v>512.30999999999995</v>
      </c>
      <c r="HX83" s="452">
        <v>593.16999999999996</v>
      </c>
      <c r="HY83" s="452">
        <v>448.82</v>
      </c>
      <c r="HZ83" s="452">
        <v>664.59</v>
      </c>
      <c r="IA83" s="452">
        <v>664.58</v>
      </c>
      <c r="IB83" s="452">
        <v>584.29999999999995</v>
      </c>
      <c r="IC83" s="452">
        <v>82.56</v>
      </c>
      <c r="ID83" s="452">
        <v>53.33</v>
      </c>
      <c r="IE83" s="452">
        <v>55.96</v>
      </c>
      <c r="IF83" s="452">
        <v>35.299999999999997</v>
      </c>
      <c r="IG83" s="452">
        <v>22.39</v>
      </c>
      <c r="IH83" s="452">
        <v>22.26</v>
      </c>
      <c r="II83" s="452">
        <v>512.30999999999995</v>
      </c>
      <c r="IJ83" s="452">
        <v>593.16999999999996</v>
      </c>
      <c r="IK83" s="452">
        <v>448.82</v>
      </c>
      <c r="IL83" s="452">
        <v>664.59</v>
      </c>
      <c r="IM83" s="452">
        <v>664.58</v>
      </c>
      <c r="IN83" s="452">
        <v>584.29999999999995</v>
      </c>
      <c r="IO83" s="452">
        <v>82.56</v>
      </c>
      <c r="IP83" s="452">
        <v>53.33</v>
      </c>
      <c r="IQ83" s="452">
        <v>55.96</v>
      </c>
      <c r="IR83" s="452">
        <v>35.299999999999997</v>
      </c>
      <c r="IS83" s="452">
        <v>22.39</v>
      </c>
      <c r="IT83" s="452">
        <v>22.26</v>
      </c>
      <c r="IU83" s="452">
        <v>512.30999999999995</v>
      </c>
      <c r="IV83" s="452">
        <v>593.16999999999996</v>
      </c>
      <c r="IW83" s="452">
        <v>448.82</v>
      </c>
      <c r="IX83" s="452">
        <v>664.59</v>
      </c>
      <c r="IY83" s="452">
        <v>664.58</v>
      </c>
      <c r="IZ83" s="452">
        <v>584.29999999999995</v>
      </c>
      <c r="JA83" s="452">
        <v>82.56</v>
      </c>
      <c r="JB83" s="452">
        <v>53.33</v>
      </c>
      <c r="JC83" s="452">
        <v>55.96</v>
      </c>
      <c r="JD83" s="452">
        <v>35.299999999999997</v>
      </c>
      <c r="JE83" s="452">
        <v>22.39</v>
      </c>
      <c r="JF83" s="452">
        <v>22.26</v>
      </c>
      <c r="JG83" s="452">
        <v>512.30999999999995</v>
      </c>
      <c r="JH83" s="452">
        <v>593.16999999999996</v>
      </c>
      <c r="JI83" s="452">
        <v>448.82</v>
      </c>
      <c r="JJ83" s="452">
        <v>664.59</v>
      </c>
      <c r="JK83" s="452">
        <v>664.58</v>
      </c>
      <c r="JL83" s="452">
        <v>584.29999999999995</v>
      </c>
      <c r="JM83" s="452">
        <v>82.56</v>
      </c>
      <c r="JN83" s="452">
        <v>53.33</v>
      </c>
      <c r="JO83" s="452">
        <v>55.96</v>
      </c>
      <c r="JP83" s="452">
        <v>35.299999999999997</v>
      </c>
      <c r="JQ83" s="452">
        <v>22.39</v>
      </c>
      <c r="JR83" s="452">
        <v>22.26</v>
      </c>
      <c r="JS83" s="452">
        <v>512.30999999999995</v>
      </c>
      <c r="JT83" s="452">
        <v>593.16999999999996</v>
      </c>
      <c r="JU83" s="452">
        <v>448.82</v>
      </c>
      <c r="JV83" s="452">
        <v>664.59</v>
      </c>
      <c r="JW83" s="452">
        <v>664.58</v>
      </c>
      <c r="JX83" s="452">
        <v>584.29999999999995</v>
      </c>
      <c r="JY83" s="452">
        <v>82.56</v>
      </c>
      <c r="JZ83" s="452">
        <v>53.33</v>
      </c>
      <c r="KA83" s="452">
        <v>55.96</v>
      </c>
      <c r="KB83" s="452">
        <v>35.299999999999997</v>
      </c>
      <c r="KC83" s="452">
        <v>22.39</v>
      </c>
      <c r="KD83" s="452">
        <v>22.26</v>
      </c>
      <c r="KE83" s="452">
        <v>512.30999999999995</v>
      </c>
      <c r="KF83" s="452">
        <v>593.16999999999996</v>
      </c>
      <c r="KG83" s="452">
        <v>448.82</v>
      </c>
      <c r="KH83" s="452">
        <v>664.59</v>
      </c>
      <c r="KI83" s="452">
        <v>664.58</v>
      </c>
      <c r="KJ83" s="452">
        <v>584.29999999999995</v>
      </c>
      <c r="KK83" s="452">
        <v>82.56</v>
      </c>
      <c r="KL83" s="452">
        <v>53.33</v>
      </c>
      <c r="KM83" s="452">
        <v>55.96</v>
      </c>
      <c r="KN83" s="452">
        <v>35.299999999999997</v>
      </c>
      <c r="KO83" s="452">
        <v>22.39</v>
      </c>
      <c r="KP83" s="452">
        <v>22.26</v>
      </c>
      <c r="KQ83" s="452">
        <v>512.30999999999995</v>
      </c>
      <c r="KR83" s="452">
        <v>593.16999999999996</v>
      </c>
      <c r="KS83" s="452">
        <v>448.82</v>
      </c>
      <c r="KT83" s="452">
        <v>664.59</v>
      </c>
      <c r="KU83" s="452">
        <v>664.58</v>
      </c>
      <c r="KV83" s="452">
        <v>584.29999999999995</v>
      </c>
      <c r="KW83" s="452">
        <v>82.56</v>
      </c>
      <c r="KX83" s="452">
        <v>53.33</v>
      </c>
      <c r="KY83" s="452">
        <v>55.96</v>
      </c>
      <c r="KZ83" s="452">
        <v>35.299999999999997</v>
      </c>
      <c r="LA83" s="452">
        <v>22.39</v>
      </c>
      <c r="LB83" s="452">
        <v>22.26</v>
      </c>
      <c r="LC83" s="452">
        <v>512.30999999999995</v>
      </c>
      <c r="LD83" s="452">
        <v>593.16999999999996</v>
      </c>
      <c r="LE83" s="452">
        <v>448.82</v>
      </c>
      <c r="LF83" s="452">
        <v>664.59</v>
      </c>
      <c r="LG83" s="452">
        <v>664.58</v>
      </c>
      <c r="LH83" s="452">
        <v>584.29999999999995</v>
      </c>
      <c r="LI83" s="452">
        <v>82.56</v>
      </c>
      <c r="LJ83" s="452">
        <v>53.33</v>
      </c>
      <c r="LK83" s="452">
        <v>55.96</v>
      </c>
      <c r="LL83" s="452">
        <v>35.299999999999997</v>
      </c>
      <c r="LM83" s="452">
        <v>22.39</v>
      </c>
      <c r="LN83" s="452">
        <v>22.26</v>
      </c>
      <c r="LO83" s="452">
        <v>512.30999999999995</v>
      </c>
      <c r="LP83" s="452">
        <v>593.16999999999996</v>
      </c>
      <c r="LQ83" s="452">
        <v>448.82</v>
      </c>
      <c r="LR83" s="452">
        <v>664.59</v>
      </c>
      <c r="LS83" s="452">
        <v>664.58</v>
      </c>
      <c r="LT83" s="452">
        <v>584.29999999999995</v>
      </c>
      <c r="LU83" s="452">
        <v>82.56</v>
      </c>
      <c r="LV83" s="452">
        <v>53.33</v>
      </c>
      <c r="LW83" s="452">
        <v>55.96</v>
      </c>
      <c r="LX83" s="452">
        <v>35.299999999999997</v>
      </c>
      <c r="LY83" s="452">
        <v>22.39</v>
      </c>
      <c r="LZ83" s="452">
        <v>22.26</v>
      </c>
      <c r="MA83" s="452">
        <v>512.30999999999995</v>
      </c>
      <c r="MB83" s="452">
        <v>593.16999999999996</v>
      </c>
      <c r="MC83" s="452">
        <v>448.82</v>
      </c>
      <c r="MD83" s="452">
        <v>664.59</v>
      </c>
      <c r="ME83" s="452">
        <v>664.58</v>
      </c>
      <c r="MF83" s="452">
        <v>584.29999999999995</v>
      </c>
      <c r="MG83" s="452">
        <v>82.56</v>
      </c>
      <c r="MH83" s="452">
        <v>53.33</v>
      </c>
      <c r="MI83" s="452">
        <v>55.96</v>
      </c>
      <c r="MJ83" s="452">
        <v>35.299999999999997</v>
      </c>
      <c r="MK83" s="452">
        <v>22.39</v>
      </c>
      <c r="ML83" s="452">
        <v>22.26</v>
      </c>
      <c r="MM83" s="452">
        <v>512.30999999999995</v>
      </c>
      <c r="MN83" s="452">
        <v>593.16999999999996</v>
      </c>
      <c r="MO83" s="452">
        <v>448.82</v>
      </c>
      <c r="MP83" s="452">
        <v>664.59</v>
      </c>
      <c r="MQ83" s="452">
        <v>664.58</v>
      </c>
      <c r="MR83" s="452">
        <v>584.29999999999995</v>
      </c>
      <c r="MS83" s="452">
        <v>82.56</v>
      </c>
      <c r="MT83" s="452">
        <v>53.33</v>
      </c>
      <c r="MU83" s="452">
        <v>55.96</v>
      </c>
      <c r="MV83" s="452">
        <v>35.299999999999997</v>
      </c>
      <c r="MW83" s="452">
        <v>22.39</v>
      </c>
      <c r="MX83" s="452">
        <v>22.26</v>
      </c>
      <c r="MY83" s="452">
        <v>512.30999999999995</v>
      </c>
      <c r="MZ83" s="452">
        <v>593.16999999999996</v>
      </c>
      <c r="NA83" s="452">
        <v>448.82</v>
      </c>
      <c r="NB83" s="452">
        <v>664.59</v>
      </c>
      <c r="NC83" s="452">
        <v>664.58</v>
      </c>
      <c r="ND83" s="452">
        <v>584.29999999999995</v>
      </c>
      <c r="NE83" s="452">
        <v>82.56</v>
      </c>
      <c r="NF83" s="452">
        <v>53.33</v>
      </c>
      <c r="NG83" s="452">
        <v>55.96</v>
      </c>
      <c r="NH83" s="452">
        <v>35.299999999999997</v>
      </c>
      <c r="NI83" s="452">
        <v>22.39</v>
      </c>
      <c r="NJ83" s="452">
        <v>22.26</v>
      </c>
      <c r="NK83" s="452">
        <v>512.30999999999995</v>
      </c>
      <c r="NL83" s="452">
        <v>593.16999999999996</v>
      </c>
      <c r="NM83" s="452">
        <v>448.82</v>
      </c>
      <c r="NN83" s="452">
        <v>664.59</v>
      </c>
      <c r="NO83" s="452">
        <v>664.58</v>
      </c>
      <c r="NP83" s="452">
        <v>584.29999999999995</v>
      </c>
      <c r="NQ83" s="452">
        <v>82.56</v>
      </c>
      <c r="NR83" s="452">
        <v>53.33</v>
      </c>
      <c r="NS83" s="452">
        <v>55.96</v>
      </c>
      <c r="NT83" s="452">
        <v>35.299999999999997</v>
      </c>
      <c r="NU83" s="452">
        <v>22.39</v>
      </c>
      <c r="NV83" s="452">
        <v>22.26</v>
      </c>
      <c r="NW83" s="452">
        <v>512.30999999999995</v>
      </c>
      <c r="NX83" s="452">
        <v>593.16999999999996</v>
      </c>
      <c r="NY83" s="452">
        <v>448.82</v>
      </c>
      <c r="NZ83" s="452">
        <v>664.59</v>
      </c>
      <c r="OA83" s="452">
        <v>664.58</v>
      </c>
      <c r="OB83" s="452">
        <v>584.29999999999995</v>
      </c>
    </row>
    <row r="84" spans="1:392" x14ac:dyDescent="0.25">
      <c r="A84" s="436">
        <v>230</v>
      </c>
      <c r="B84" s="436" t="s">
        <v>725</v>
      </c>
      <c r="C84" s="437">
        <v>9</v>
      </c>
      <c r="D84" s="438">
        <v>0</v>
      </c>
      <c r="E84" s="439"/>
      <c r="F84" s="438"/>
      <c r="G84" s="442"/>
      <c r="H84" s="438"/>
      <c r="I84" s="437">
        <v>700</v>
      </c>
      <c r="J84" s="440"/>
      <c r="K84" s="438"/>
      <c r="L84" s="438"/>
      <c r="M84" s="442"/>
      <c r="N84" s="441"/>
      <c r="O84" s="438"/>
      <c r="AE84" s="449">
        <f t="shared" si="5"/>
        <v>8</v>
      </c>
      <c r="AF84" s="450">
        <f t="shared" si="6"/>
        <v>272.51666666666603</v>
      </c>
      <c r="AG84" s="452">
        <v>598.79999999999995</v>
      </c>
      <c r="AH84" s="452">
        <v>608.21</v>
      </c>
      <c r="AI84" s="452">
        <v>646.25</v>
      </c>
      <c r="AJ84" s="452">
        <v>646.25</v>
      </c>
      <c r="AK84" s="452">
        <v>580.17999999999995</v>
      </c>
      <c r="AL84" s="452">
        <v>436.19</v>
      </c>
      <c r="AM84" s="452">
        <v>366.2</v>
      </c>
      <c r="AN84" s="452">
        <v>353.35</v>
      </c>
      <c r="AO84" s="452">
        <v>288.33999999999997</v>
      </c>
      <c r="AP84" s="452">
        <v>270.38</v>
      </c>
      <c r="AQ84" s="452">
        <v>266.22000000000003</v>
      </c>
      <c r="AR84" s="452">
        <v>646.25</v>
      </c>
      <c r="AS84" s="452">
        <v>598.79999999999995</v>
      </c>
      <c r="AT84" s="452">
        <v>608.21</v>
      </c>
      <c r="AU84" s="452">
        <v>646.25</v>
      </c>
      <c r="AV84" s="452">
        <v>646.25</v>
      </c>
      <c r="AW84" s="452">
        <v>580.17999999999995</v>
      </c>
      <c r="AX84" s="452">
        <v>436.19</v>
      </c>
      <c r="AY84" s="452">
        <v>366.2</v>
      </c>
      <c r="AZ84" s="452">
        <v>353.35</v>
      </c>
      <c r="BA84" s="452">
        <v>288.33999999999997</v>
      </c>
      <c r="BB84" s="452">
        <v>270.38</v>
      </c>
      <c r="BC84" s="452">
        <v>266.22000000000003</v>
      </c>
      <c r="BD84" s="452">
        <v>646.25</v>
      </c>
      <c r="BE84" s="452">
        <v>598.79999999999995</v>
      </c>
      <c r="BF84" s="452">
        <v>608.21</v>
      </c>
      <c r="BG84" s="452">
        <v>646.25</v>
      </c>
      <c r="BH84" s="452">
        <v>646.25</v>
      </c>
      <c r="BI84" s="452">
        <v>580.17999999999995</v>
      </c>
      <c r="BJ84" s="452">
        <v>436.19</v>
      </c>
      <c r="BK84" s="452">
        <v>366.2</v>
      </c>
      <c r="BL84" s="452">
        <v>353.35</v>
      </c>
      <c r="BM84" s="452">
        <v>288.33999999999997</v>
      </c>
      <c r="BN84" s="452">
        <v>270.38</v>
      </c>
      <c r="BO84" s="452">
        <v>266.22000000000003</v>
      </c>
      <c r="BP84" s="452">
        <v>646.25</v>
      </c>
      <c r="BQ84" s="452">
        <v>598.79999999999995</v>
      </c>
      <c r="BR84" s="452">
        <v>608.21</v>
      </c>
      <c r="BS84" s="452">
        <v>646.25</v>
      </c>
      <c r="BT84" s="452">
        <v>646.25</v>
      </c>
      <c r="BU84" s="452">
        <v>580.17999999999995</v>
      </c>
      <c r="BV84" s="452">
        <v>436.19</v>
      </c>
      <c r="BW84" s="452">
        <v>366.2</v>
      </c>
      <c r="BX84" s="452">
        <v>353.35</v>
      </c>
      <c r="BY84" s="452">
        <v>288.33999999999997</v>
      </c>
      <c r="BZ84" s="452">
        <v>270.38</v>
      </c>
      <c r="CA84" s="452">
        <v>266.22000000000003</v>
      </c>
      <c r="CB84" s="452">
        <v>646.25</v>
      </c>
      <c r="CC84" s="452">
        <v>598.79999999999995</v>
      </c>
      <c r="CD84" s="452">
        <v>608.21</v>
      </c>
      <c r="CE84" s="452">
        <v>646.25</v>
      </c>
      <c r="CF84" s="452">
        <v>646.25</v>
      </c>
      <c r="CG84" s="452">
        <v>580.17999999999995</v>
      </c>
      <c r="CH84" s="452">
        <v>436.19</v>
      </c>
      <c r="CI84" s="452">
        <v>366.2</v>
      </c>
      <c r="CJ84" s="452">
        <v>353.35</v>
      </c>
      <c r="CK84" s="452">
        <v>288.33999999999997</v>
      </c>
      <c r="CL84" s="452">
        <v>270.38</v>
      </c>
      <c r="CM84" s="452">
        <v>266.22000000000003</v>
      </c>
      <c r="CN84" s="452">
        <v>646.25</v>
      </c>
      <c r="CO84" s="452">
        <v>598.79999999999995</v>
      </c>
      <c r="CP84" s="452">
        <v>608.21</v>
      </c>
      <c r="CQ84" s="452">
        <v>646.25</v>
      </c>
      <c r="CR84" s="452">
        <v>646.25</v>
      </c>
      <c r="CS84" s="452">
        <v>580.17999999999995</v>
      </c>
      <c r="CT84" s="452">
        <v>436.19</v>
      </c>
      <c r="CU84" s="452">
        <v>366.2</v>
      </c>
      <c r="CV84" s="452">
        <v>353.35</v>
      </c>
      <c r="CW84" s="452">
        <v>288.33999999999997</v>
      </c>
      <c r="CX84" s="452">
        <v>270.38</v>
      </c>
      <c r="CY84" s="452">
        <v>266.22000000000003</v>
      </c>
      <c r="CZ84" s="452">
        <v>646.25</v>
      </c>
      <c r="DA84" s="452">
        <v>598.79999999999995</v>
      </c>
      <c r="DB84" s="452">
        <v>608.21</v>
      </c>
      <c r="DC84" s="452">
        <v>646.25</v>
      </c>
      <c r="DD84" s="452">
        <v>646.25</v>
      </c>
      <c r="DE84" s="452">
        <v>580.17999999999995</v>
      </c>
      <c r="DF84" s="452">
        <v>436.19</v>
      </c>
      <c r="DG84" s="452">
        <v>366.2</v>
      </c>
      <c r="DH84" s="452">
        <v>353.35</v>
      </c>
      <c r="DI84" s="452">
        <v>288.33999999999997</v>
      </c>
      <c r="DJ84" s="452">
        <v>270.38</v>
      </c>
      <c r="DK84" s="452">
        <v>266.22000000000003</v>
      </c>
      <c r="DL84" s="452">
        <v>646.25</v>
      </c>
      <c r="DM84" s="452">
        <v>598.79999999999995</v>
      </c>
      <c r="DN84" s="452">
        <v>608.21</v>
      </c>
      <c r="DO84" s="452">
        <v>646.25</v>
      </c>
      <c r="DP84" s="452">
        <v>646.25</v>
      </c>
      <c r="DQ84" s="452">
        <v>580.17999999999995</v>
      </c>
      <c r="DR84" s="452">
        <v>436.19</v>
      </c>
      <c r="DS84" s="452">
        <v>366.2</v>
      </c>
      <c r="DT84" s="452">
        <v>353.35</v>
      </c>
      <c r="DU84" s="452">
        <v>288.33999999999997</v>
      </c>
      <c r="DV84" s="452">
        <v>270.38</v>
      </c>
      <c r="DW84" s="452">
        <v>266.22000000000003</v>
      </c>
      <c r="DX84" s="452">
        <v>646.25</v>
      </c>
      <c r="DY84" s="452">
        <v>598.79999999999995</v>
      </c>
      <c r="DZ84" s="452">
        <v>608.21</v>
      </c>
      <c r="EA84" s="452">
        <v>646.25</v>
      </c>
      <c r="EB84" s="452">
        <v>646.25</v>
      </c>
      <c r="EC84" s="452">
        <v>580.17999999999995</v>
      </c>
      <c r="ED84" s="452">
        <v>436.19</v>
      </c>
      <c r="EE84" s="452">
        <v>366.2</v>
      </c>
      <c r="EF84" s="452">
        <v>353.35</v>
      </c>
      <c r="EG84" s="452">
        <v>288.33999999999997</v>
      </c>
      <c r="EH84" s="452">
        <v>270.38</v>
      </c>
      <c r="EI84" s="452">
        <v>266.22000000000003</v>
      </c>
      <c r="EJ84" s="452">
        <v>646.25</v>
      </c>
      <c r="EK84" s="452">
        <v>598.79999999999995</v>
      </c>
      <c r="EL84" s="452">
        <v>608.21</v>
      </c>
      <c r="EM84" s="452">
        <v>646.25</v>
      </c>
      <c r="EN84" s="452">
        <v>646.25</v>
      </c>
      <c r="EO84" s="452">
        <v>580.17999999999995</v>
      </c>
      <c r="EP84" s="452">
        <v>436.19</v>
      </c>
      <c r="EQ84" s="452">
        <v>366.2</v>
      </c>
      <c r="ER84" s="452">
        <v>353.35</v>
      </c>
      <c r="ES84" s="452">
        <v>288.33999999999997</v>
      </c>
      <c r="ET84" s="452">
        <v>270.38</v>
      </c>
      <c r="EU84" s="452">
        <v>266.22000000000003</v>
      </c>
      <c r="EV84" s="452">
        <v>646.25</v>
      </c>
      <c r="EW84" s="452">
        <v>598.79999999999995</v>
      </c>
      <c r="EX84" s="452">
        <v>608.21</v>
      </c>
      <c r="EY84" s="452">
        <v>646.25</v>
      </c>
      <c r="EZ84" s="452">
        <v>646.25</v>
      </c>
      <c r="FA84" s="452">
        <v>580.17999999999995</v>
      </c>
      <c r="FB84" s="452">
        <v>436.19</v>
      </c>
      <c r="FC84" s="452">
        <v>366.2</v>
      </c>
      <c r="FD84" s="452">
        <v>353.35</v>
      </c>
      <c r="FE84" s="452">
        <v>288.33999999999997</v>
      </c>
      <c r="FF84" s="452">
        <v>270.38</v>
      </c>
      <c r="FG84" s="452">
        <v>266.22000000000003</v>
      </c>
      <c r="FH84" s="452">
        <v>646.25</v>
      </c>
      <c r="FI84" s="452">
        <v>598.79999999999995</v>
      </c>
      <c r="FJ84" s="452">
        <v>608.21</v>
      </c>
      <c r="FK84" s="452">
        <v>646.25</v>
      </c>
      <c r="FL84" s="452">
        <v>646.25</v>
      </c>
      <c r="FM84" s="452">
        <v>580.17999999999995</v>
      </c>
      <c r="FN84" s="452">
        <v>436.19</v>
      </c>
      <c r="FO84" s="452">
        <v>366.2</v>
      </c>
      <c r="FP84" s="452">
        <v>353.35</v>
      </c>
      <c r="FQ84" s="452">
        <v>288.33999999999997</v>
      </c>
      <c r="FR84" s="452">
        <v>270.38</v>
      </c>
      <c r="FS84" s="452">
        <v>266.22000000000003</v>
      </c>
      <c r="FT84" s="452">
        <v>646.25</v>
      </c>
      <c r="FU84" s="452">
        <v>598.79999999999995</v>
      </c>
      <c r="FV84" s="452">
        <v>608.21</v>
      </c>
      <c r="FW84" s="452">
        <v>646.25</v>
      </c>
      <c r="FX84" s="452">
        <v>646.25</v>
      </c>
      <c r="FY84" s="452">
        <v>580.17999999999995</v>
      </c>
      <c r="FZ84" s="452">
        <v>436.19</v>
      </c>
      <c r="GA84" s="452">
        <v>366.2</v>
      </c>
      <c r="GB84" s="452">
        <v>353.35</v>
      </c>
      <c r="GC84" s="452">
        <v>288.33999999999997</v>
      </c>
      <c r="GD84" s="452">
        <v>270.38</v>
      </c>
      <c r="GE84" s="452">
        <v>266.22000000000003</v>
      </c>
      <c r="GF84" s="452">
        <v>646.25</v>
      </c>
      <c r="GG84" s="452">
        <v>598.79999999999995</v>
      </c>
      <c r="GH84" s="452">
        <v>608.21</v>
      </c>
      <c r="GI84" s="452">
        <v>646.25</v>
      </c>
      <c r="GJ84" s="452">
        <v>646.25</v>
      </c>
      <c r="GK84" s="452">
        <v>580.17999999999995</v>
      </c>
      <c r="GL84" s="452">
        <v>436.19</v>
      </c>
      <c r="GM84" s="452">
        <v>366.2</v>
      </c>
      <c r="GN84" s="452">
        <v>353.35</v>
      </c>
      <c r="GO84" s="452">
        <v>288.33999999999997</v>
      </c>
      <c r="GP84" s="452">
        <v>270.38</v>
      </c>
      <c r="GQ84" s="452">
        <v>266.22000000000003</v>
      </c>
      <c r="GR84" s="452">
        <v>646.25</v>
      </c>
      <c r="GS84" s="452">
        <v>598.79999999999995</v>
      </c>
      <c r="GT84" s="452">
        <v>608.21</v>
      </c>
      <c r="GU84" s="452">
        <v>646.25</v>
      </c>
      <c r="GV84" s="452">
        <v>646.25</v>
      </c>
      <c r="GW84" s="452">
        <v>580.17999999999995</v>
      </c>
      <c r="GX84" s="452">
        <v>436.19</v>
      </c>
      <c r="GY84" s="452">
        <v>366.2</v>
      </c>
      <c r="GZ84" s="452">
        <v>353.35</v>
      </c>
      <c r="HA84" s="452">
        <v>288.33999999999997</v>
      </c>
      <c r="HB84" s="452">
        <v>270.38</v>
      </c>
      <c r="HC84" s="452">
        <v>266.22000000000003</v>
      </c>
      <c r="HD84" s="452">
        <v>646.25</v>
      </c>
      <c r="HE84" s="453">
        <v>23.15</v>
      </c>
      <c r="HF84" s="453">
        <v>13.86</v>
      </c>
      <c r="HG84" s="453">
        <v>18.04</v>
      </c>
      <c r="HH84" s="453">
        <v>10.77</v>
      </c>
      <c r="HI84" s="453">
        <v>8</v>
      </c>
      <c r="HJ84" s="453">
        <v>31.24</v>
      </c>
      <c r="HK84" s="453">
        <v>106.44</v>
      </c>
      <c r="HL84" s="453">
        <v>120.47</v>
      </c>
      <c r="HM84" s="453">
        <v>131.72999999999999</v>
      </c>
      <c r="HN84" s="453">
        <v>131.72999999999999</v>
      </c>
      <c r="HO84" s="453">
        <v>128.54</v>
      </c>
      <c r="HP84" s="453">
        <v>109.81</v>
      </c>
      <c r="HQ84" s="453">
        <v>23.15</v>
      </c>
      <c r="HR84" s="453">
        <v>13.86</v>
      </c>
      <c r="HS84" s="453">
        <v>18.04</v>
      </c>
      <c r="HT84" s="453">
        <v>10.77</v>
      </c>
      <c r="HU84" s="453">
        <v>8</v>
      </c>
      <c r="HV84" s="453">
        <v>31.24</v>
      </c>
      <c r="HW84" s="453">
        <v>106.44</v>
      </c>
      <c r="HX84" s="453">
        <v>120.47</v>
      </c>
      <c r="HY84" s="453">
        <v>131.72999999999999</v>
      </c>
      <c r="HZ84" s="453">
        <v>131.72999999999999</v>
      </c>
      <c r="IA84" s="453">
        <v>128.54</v>
      </c>
      <c r="IB84" s="453">
        <v>109.81</v>
      </c>
      <c r="IC84" s="453">
        <v>23.15</v>
      </c>
      <c r="ID84" s="453">
        <v>13.86</v>
      </c>
      <c r="IE84" s="453">
        <v>18.04</v>
      </c>
      <c r="IF84" s="453">
        <v>10.77</v>
      </c>
      <c r="IG84" s="453">
        <v>8</v>
      </c>
      <c r="IH84" s="453">
        <v>31.24</v>
      </c>
      <c r="II84" s="453">
        <v>106.44</v>
      </c>
      <c r="IJ84" s="453">
        <v>120.47</v>
      </c>
      <c r="IK84" s="453">
        <v>131.72999999999999</v>
      </c>
      <c r="IL84" s="453">
        <v>131.72999999999999</v>
      </c>
      <c r="IM84" s="453">
        <v>128.54</v>
      </c>
      <c r="IN84" s="453">
        <v>109.81</v>
      </c>
      <c r="IO84" s="453">
        <v>23.15</v>
      </c>
      <c r="IP84" s="453">
        <v>13.86</v>
      </c>
      <c r="IQ84" s="453">
        <v>18.04</v>
      </c>
      <c r="IR84" s="453">
        <v>10.77</v>
      </c>
      <c r="IS84" s="453">
        <v>8</v>
      </c>
      <c r="IT84" s="453">
        <v>31.24</v>
      </c>
      <c r="IU84" s="453">
        <v>106.44</v>
      </c>
      <c r="IV84" s="453">
        <v>120.47</v>
      </c>
      <c r="IW84" s="453">
        <v>131.72999999999999</v>
      </c>
      <c r="IX84" s="453">
        <v>131.72999999999999</v>
      </c>
      <c r="IY84" s="453">
        <v>128.54</v>
      </c>
      <c r="IZ84" s="453">
        <v>109.81</v>
      </c>
      <c r="JA84" s="453">
        <v>23.15</v>
      </c>
      <c r="JB84" s="453">
        <v>13.86</v>
      </c>
      <c r="JC84" s="453">
        <v>18.04</v>
      </c>
      <c r="JD84" s="453">
        <v>10.77</v>
      </c>
      <c r="JE84" s="453">
        <v>8</v>
      </c>
      <c r="JF84" s="453">
        <v>31.24</v>
      </c>
      <c r="JG84" s="453">
        <v>106.44</v>
      </c>
      <c r="JH84" s="453">
        <v>120.47</v>
      </c>
      <c r="JI84" s="453">
        <v>131.72999999999999</v>
      </c>
      <c r="JJ84" s="453">
        <v>131.72999999999999</v>
      </c>
      <c r="JK84" s="453">
        <v>128.54</v>
      </c>
      <c r="JL84" s="453">
        <v>109.81</v>
      </c>
      <c r="JM84" s="453">
        <v>23.15</v>
      </c>
      <c r="JN84" s="453">
        <v>13.86</v>
      </c>
      <c r="JO84" s="453">
        <v>18.04</v>
      </c>
      <c r="JP84" s="453">
        <v>10.77</v>
      </c>
      <c r="JQ84" s="453">
        <v>8</v>
      </c>
      <c r="JR84" s="453">
        <v>31.24</v>
      </c>
      <c r="JS84" s="453">
        <v>106.44</v>
      </c>
      <c r="JT84" s="453">
        <v>120.47</v>
      </c>
      <c r="JU84" s="453">
        <v>131.72999999999999</v>
      </c>
      <c r="JV84" s="453">
        <v>131.72999999999999</v>
      </c>
      <c r="JW84" s="453">
        <v>128.54</v>
      </c>
      <c r="JX84" s="453">
        <v>109.81</v>
      </c>
      <c r="JY84" s="453">
        <v>23.15</v>
      </c>
      <c r="JZ84" s="453">
        <v>13.86</v>
      </c>
      <c r="KA84" s="453">
        <v>18.04</v>
      </c>
      <c r="KB84" s="453">
        <v>10.77</v>
      </c>
      <c r="KC84" s="453">
        <v>8</v>
      </c>
      <c r="KD84" s="453">
        <v>31.24</v>
      </c>
      <c r="KE84" s="453">
        <v>106.44</v>
      </c>
      <c r="KF84" s="453">
        <v>120.47</v>
      </c>
      <c r="KG84" s="453">
        <v>131.72999999999999</v>
      </c>
      <c r="KH84" s="453">
        <v>131.72999999999999</v>
      </c>
      <c r="KI84" s="453">
        <v>128.54</v>
      </c>
      <c r="KJ84" s="453">
        <v>109.81</v>
      </c>
      <c r="KK84" s="453">
        <v>23.15</v>
      </c>
      <c r="KL84" s="453">
        <v>13.86</v>
      </c>
      <c r="KM84" s="453">
        <v>18.04</v>
      </c>
      <c r="KN84" s="453">
        <v>10.77</v>
      </c>
      <c r="KO84" s="453">
        <v>8</v>
      </c>
      <c r="KP84" s="453">
        <v>31.24</v>
      </c>
      <c r="KQ84" s="453">
        <v>106.44</v>
      </c>
      <c r="KR84" s="453">
        <v>120.47</v>
      </c>
      <c r="KS84" s="453">
        <v>131.72999999999999</v>
      </c>
      <c r="KT84" s="453">
        <v>131.72999999999999</v>
      </c>
      <c r="KU84" s="453">
        <v>128.54</v>
      </c>
      <c r="KV84" s="453">
        <v>109.81</v>
      </c>
      <c r="KW84" s="453">
        <v>23.15</v>
      </c>
      <c r="KX84" s="453">
        <v>13.86</v>
      </c>
      <c r="KY84" s="453">
        <v>18.04</v>
      </c>
      <c r="KZ84" s="453">
        <v>10.77</v>
      </c>
      <c r="LA84" s="453">
        <v>8</v>
      </c>
      <c r="LB84" s="453">
        <v>31.24</v>
      </c>
      <c r="LC84" s="453">
        <v>106.44</v>
      </c>
      <c r="LD84" s="453">
        <v>120.47</v>
      </c>
      <c r="LE84" s="453">
        <v>131.72999999999999</v>
      </c>
      <c r="LF84" s="453">
        <v>131.72999999999999</v>
      </c>
      <c r="LG84" s="453">
        <v>128.54</v>
      </c>
      <c r="LH84" s="453">
        <v>109.81</v>
      </c>
      <c r="LI84" s="453">
        <v>23.15</v>
      </c>
      <c r="LJ84" s="453">
        <v>13.86</v>
      </c>
      <c r="LK84" s="453">
        <v>18.04</v>
      </c>
      <c r="LL84" s="453">
        <v>10.77</v>
      </c>
      <c r="LM84" s="453">
        <v>8</v>
      </c>
      <c r="LN84" s="453">
        <v>31.24</v>
      </c>
      <c r="LO84" s="453">
        <v>106.44</v>
      </c>
      <c r="LP84" s="453">
        <v>120.47</v>
      </c>
      <c r="LQ84" s="453">
        <v>131.72999999999999</v>
      </c>
      <c r="LR84" s="453">
        <v>131.72999999999999</v>
      </c>
      <c r="LS84" s="453">
        <v>128.54</v>
      </c>
      <c r="LT84" s="453">
        <v>109.81</v>
      </c>
      <c r="LU84" s="453">
        <v>23.15</v>
      </c>
      <c r="LV84" s="453">
        <v>13.86</v>
      </c>
      <c r="LW84" s="453">
        <v>18.04</v>
      </c>
      <c r="LX84" s="453">
        <v>10.77</v>
      </c>
      <c r="LY84" s="453">
        <v>8</v>
      </c>
      <c r="LZ84" s="453">
        <v>31.24</v>
      </c>
      <c r="MA84" s="453">
        <v>106.44</v>
      </c>
      <c r="MB84" s="453">
        <v>120.47</v>
      </c>
      <c r="MC84" s="453">
        <v>131.72999999999999</v>
      </c>
      <c r="MD84" s="453">
        <v>131.72999999999999</v>
      </c>
      <c r="ME84" s="453">
        <v>128.54</v>
      </c>
      <c r="MF84" s="453">
        <v>109.81</v>
      </c>
      <c r="MG84" s="453">
        <v>23.15</v>
      </c>
      <c r="MH84" s="453">
        <v>13.86</v>
      </c>
      <c r="MI84" s="453">
        <v>18.04</v>
      </c>
      <c r="MJ84" s="453">
        <v>10.77</v>
      </c>
      <c r="MK84" s="453">
        <v>8</v>
      </c>
      <c r="ML84" s="453">
        <v>31.24</v>
      </c>
      <c r="MM84" s="453">
        <v>106.44</v>
      </c>
      <c r="MN84" s="453">
        <v>120.47</v>
      </c>
      <c r="MO84" s="453">
        <v>131.72999999999999</v>
      </c>
      <c r="MP84" s="453">
        <v>131.72999999999999</v>
      </c>
      <c r="MQ84" s="453">
        <v>128.54</v>
      </c>
      <c r="MR84" s="453">
        <v>109.81</v>
      </c>
      <c r="MS84" s="453">
        <v>23.15</v>
      </c>
      <c r="MT84" s="453">
        <v>13.86</v>
      </c>
      <c r="MU84" s="453">
        <v>18.04</v>
      </c>
      <c r="MV84" s="453">
        <v>10.77</v>
      </c>
      <c r="MW84" s="453">
        <v>8</v>
      </c>
      <c r="MX84" s="453">
        <v>31.24</v>
      </c>
      <c r="MY84" s="453">
        <v>106.44</v>
      </c>
      <c r="MZ84" s="453">
        <v>120.47</v>
      </c>
      <c r="NA84" s="453">
        <v>131.72999999999999</v>
      </c>
      <c r="NB84" s="453">
        <v>131.72999999999999</v>
      </c>
      <c r="NC84" s="453">
        <v>128.54</v>
      </c>
      <c r="ND84" s="453">
        <v>109.81</v>
      </c>
      <c r="NE84" s="453">
        <v>23.15</v>
      </c>
      <c r="NF84" s="453">
        <v>13.86</v>
      </c>
      <c r="NG84" s="453">
        <v>18.04</v>
      </c>
      <c r="NH84" s="453">
        <v>10.77</v>
      </c>
      <c r="NI84" s="453">
        <v>8</v>
      </c>
      <c r="NJ84" s="453">
        <v>31.24</v>
      </c>
      <c r="NK84" s="453">
        <v>106.44</v>
      </c>
      <c r="NL84" s="453">
        <v>120.47</v>
      </c>
      <c r="NM84" s="453">
        <v>131.72999999999999</v>
      </c>
      <c r="NN84" s="453">
        <v>131.72999999999999</v>
      </c>
      <c r="NO84" s="453">
        <v>128.54</v>
      </c>
      <c r="NP84" s="453">
        <v>109.81</v>
      </c>
      <c r="NQ84" s="453">
        <v>23.15</v>
      </c>
      <c r="NR84" s="453">
        <v>13.86</v>
      </c>
      <c r="NS84" s="453">
        <v>18.04</v>
      </c>
      <c r="NT84" s="453">
        <v>10.77</v>
      </c>
      <c r="NU84" s="453">
        <v>8</v>
      </c>
      <c r="NV84" s="453">
        <v>31.24</v>
      </c>
      <c r="NW84" s="453">
        <v>106.44</v>
      </c>
      <c r="NX84" s="453">
        <v>120.47</v>
      </c>
      <c r="NY84" s="453">
        <v>131.72999999999999</v>
      </c>
      <c r="NZ84" s="453">
        <v>131.72999999999999</v>
      </c>
      <c r="OA84" s="453">
        <v>128.54</v>
      </c>
      <c r="OB84" s="453">
        <v>109.81</v>
      </c>
    </row>
    <row r="85" spans="1:392" x14ac:dyDescent="0.25">
      <c r="A85" s="436">
        <v>241</v>
      </c>
      <c r="B85" s="436" t="s">
        <v>726</v>
      </c>
      <c r="C85" s="437">
        <v>10</v>
      </c>
      <c r="D85" s="438">
        <v>0</v>
      </c>
      <c r="E85" s="439"/>
      <c r="F85" s="438"/>
      <c r="G85" s="438"/>
      <c r="H85" s="438"/>
      <c r="I85" s="437">
        <v>93</v>
      </c>
      <c r="J85" s="440"/>
      <c r="K85" s="438"/>
      <c r="L85" s="438"/>
      <c r="M85" s="436"/>
      <c r="N85" s="441" t="s">
        <v>391</v>
      </c>
      <c r="O85" s="438"/>
      <c r="AE85" s="449">
        <f t="shared" si="5"/>
        <v>4.24</v>
      </c>
      <c r="AF85" s="450">
        <f t="shared" si="6"/>
        <v>74.383333333333368</v>
      </c>
      <c r="AG85" s="452">
        <v>85.93</v>
      </c>
      <c r="AH85" s="452">
        <v>88.08</v>
      </c>
      <c r="AI85" s="452">
        <v>88.16</v>
      </c>
      <c r="AJ85" s="452">
        <v>83.2</v>
      </c>
      <c r="AK85" s="452">
        <v>61.82</v>
      </c>
      <c r="AL85" s="452">
        <v>54.51</v>
      </c>
      <c r="AM85" s="452">
        <v>47.64</v>
      </c>
      <c r="AN85" s="452">
        <v>43.6</v>
      </c>
      <c r="AO85" s="452">
        <v>45.78</v>
      </c>
      <c r="AP85" s="452">
        <v>47.95</v>
      </c>
      <c r="AQ85" s="452">
        <v>77.8</v>
      </c>
      <c r="AR85" s="452">
        <v>88.47</v>
      </c>
      <c r="AS85" s="452">
        <v>85.93</v>
      </c>
      <c r="AT85" s="452">
        <v>88.08</v>
      </c>
      <c r="AU85" s="452">
        <v>88.16</v>
      </c>
      <c r="AV85" s="452">
        <v>83.2</v>
      </c>
      <c r="AW85" s="452">
        <v>61.82</v>
      </c>
      <c r="AX85" s="452">
        <v>54.51</v>
      </c>
      <c r="AY85" s="452">
        <v>47.64</v>
      </c>
      <c r="AZ85" s="452">
        <v>43.6</v>
      </c>
      <c r="BA85" s="452">
        <v>45.78</v>
      </c>
      <c r="BB85" s="452">
        <v>47.95</v>
      </c>
      <c r="BC85" s="452">
        <v>77.8</v>
      </c>
      <c r="BD85" s="452">
        <v>88.47</v>
      </c>
      <c r="BE85" s="452">
        <v>85.93</v>
      </c>
      <c r="BF85" s="452">
        <v>88.08</v>
      </c>
      <c r="BG85" s="452">
        <v>88.16</v>
      </c>
      <c r="BH85" s="452">
        <v>83.2</v>
      </c>
      <c r="BI85" s="452">
        <v>61.82</v>
      </c>
      <c r="BJ85" s="452">
        <v>54.51</v>
      </c>
      <c r="BK85" s="452">
        <v>47.64</v>
      </c>
      <c r="BL85" s="452">
        <v>43.6</v>
      </c>
      <c r="BM85" s="452">
        <v>45.78</v>
      </c>
      <c r="BN85" s="452">
        <v>47.95</v>
      </c>
      <c r="BO85" s="452">
        <v>77.8</v>
      </c>
      <c r="BP85" s="452">
        <v>88.47</v>
      </c>
      <c r="BQ85" s="452">
        <v>85.93</v>
      </c>
      <c r="BR85" s="452">
        <v>88.08</v>
      </c>
      <c r="BS85" s="452">
        <v>88.16</v>
      </c>
      <c r="BT85" s="452">
        <v>83.2</v>
      </c>
      <c r="BU85" s="452">
        <v>61.82</v>
      </c>
      <c r="BV85" s="452">
        <v>54.51</v>
      </c>
      <c r="BW85" s="452">
        <v>47.64</v>
      </c>
      <c r="BX85" s="452">
        <v>43.6</v>
      </c>
      <c r="BY85" s="452">
        <v>45.78</v>
      </c>
      <c r="BZ85" s="452">
        <v>47.95</v>
      </c>
      <c r="CA85" s="452">
        <v>77.8</v>
      </c>
      <c r="CB85" s="452">
        <v>88.47</v>
      </c>
      <c r="CC85" s="452">
        <v>85.93</v>
      </c>
      <c r="CD85" s="452">
        <v>88.08</v>
      </c>
      <c r="CE85" s="452">
        <v>88.16</v>
      </c>
      <c r="CF85" s="452">
        <v>83.2</v>
      </c>
      <c r="CG85" s="452">
        <v>61.82</v>
      </c>
      <c r="CH85" s="452">
        <v>54.51</v>
      </c>
      <c r="CI85" s="452">
        <v>47.64</v>
      </c>
      <c r="CJ85" s="452">
        <v>43.6</v>
      </c>
      <c r="CK85" s="452">
        <v>45.78</v>
      </c>
      <c r="CL85" s="452">
        <v>47.95</v>
      </c>
      <c r="CM85" s="452">
        <v>77.8</v>
      </c>
      <c r="CN85" s="452">
        <v>88.47</v>
      </c>
      <c r="CO85" s="452">
        <v>85.93</v>
      </c>
      <c r="CP85" s="452">
        <v>88.08</v>
      </c>
      <c r="CQ85" s="452">
        <v>88.16</v>
      </c>
      <c r="CR85" s="452">
        <v>83.2</v>
      </c>
      <c r="CS85" s="452">
        <v>61.82</v>
      </c>
      <c r="CT85" s="452">
        <v>54.51</v>
      </c>
      <c r="CU85" s="452">
        <v>47.64</v>
      </c>
      <c r="CV85" s="452">
        <v>43.6</v>
      </c>
      <c r="CW85" s="452">
        <v>45.78</v>
      </c>
      <c r="CX85" s="452">
        <v>47.95</v>
      </c>
      <c r="CY85" s="452">
        <v>77.8</v>
      </c>
      <c r="CZ85" s="452">
        <v>88.47</v>
      </c>
      <c r="DA85" s="452">
        <v>85.93</v>
      </c>
      <c r="DB85" s="452">
        <v>88.08</v>
      </c>
      <c r="DC85" s="452">
        <v>88.16</v>
      </c>
      <c r="DD85" s="452">
        <v>83.2</v>
      </c>
      <c r="DE85" s="452">
        <v>61.82</v>
      </c>
      <c r="DF85" s="452">
        <v>54.51</v>
      </c>
      <c r="DG85" s="452">
        <v>47.64</v>
      </c>
      <c r="DH85" s="452">
        <v>43.6</v>
      </c>
      <c r="DI85" s="452">
        <v>45.78</v>
      </c>
      <c r="DJ85" s="452">
        <v>47.95</v>
      </c>
      <c r="DK85" s="452">
        <v>77.8</v>
      </c>
      <c r="DL85" s="452">
        <v>88.47</v>
      </c>
      <c r="DM85" s="452">
        <v>85.93</v>
      </c>
      <c r="DN85" s="452">
        <v>88.08</v>
      </c>
      <c r="DO85" s="452">
        <v>88.16</v>
      </c>
      <c r="DP85" s="452">
        <v>83.2</v>
      </c>
      <c r="DQ85" s="452">
        <v>61.82</v>
      </c>
      <c r="DR85" s="452">
        <v>54.51</v>
      </c>
      <c r="DS85" s="452">
        <v>47.64</v>
      </c>
      <c r="DT85" s="452">
        <v>43.6</v>
      </c>
      <c r="DU85" s="452">
        <v>45.78</v>
      </c>
      <c r="DV85" s="452">
        <v>47.95</v>
      </c>
      <c r="DW85" s="452">
        <v>77.8</v>
      </c>
      <c r="DX85" s="452">
        <v>88.47</v>
      </c>
      <c r="DY85" s="452">
        <v>85.93</v>
      </c>
      <c r="DZ85" s="452">
        <v>88.08</v>
      </c>
      <c r="EA85" s="452">
        <v>88.16</v>
      </c>
      <c r="EB85" s="452">
        <v>83.2</v>
      </c>
      <c r="EC85" s="452">
        <v>61.82</v>
      </c>
      <c r="ED85" s="452">
        <v>54.51</v>
      </c>
      <c r="EE85" s="452">
        <v>47.64</v>
      </c>
      <c r="EF85" s="452">
        <v>43.6</v>
      </c>
      <c r="EG85" s="452">
        <v>45.78</v>
      </c>
      <c r="EH85" s="452">
        <v>47.95</v>
      </c>
      <c r="EI85" s="452">
        <v>77.8</v>
      </c>
      <c r="EJ85" s="452">
        <v>88.47</v>
      </c>
      <c r="EK85" s="452">
        <v>85.93</v>
      </c>
      <c r="EL85" s="452">
        <v>88.08</v>
      </c>
      <c r="EM85" s="452">
        <v>88.16</v>
      </c>
      <c r="EN85" s="452">
        <v>83.2</v>
      </c>
      <c r="EO85" s="452">
        <v>61.82</v>
      </c>
      <c r="EP85" s="452">
        <v>54.51</v>
      </c>
      <c r="EQ85" s="452">
        <v>47.64</v>
      </c>
      <c r="ER85" s="452">
        <v>43.6</v>
      </c>
      <c r="ES85" s="452">
        <v>45.78</v>
      </c>
      <c r="ET85" s="452">
        <v>47.95</v>
      </c>
      <c r="EU85" s="452">
        <v>77.8</v>
      </c>
      <c r="EV85" s="452">
        <v>88.47</v>
      </c>
      <c r="EW85" s="452">
        <v>85.93</v>
      </c>
      <c r="EX85" s="452">
        <v>88.08</v>
      </c>
      <c r="EY85" s="452">
        <v>88.16</v>
      </c>
      <c r="EZ85" s="452">
        <v>83.2</v>
      </c>
      <c r="FA85" s="452">
        <v>61.82</v>
      </c>
      <c r="FB85" s="452">
        <v>54.51</v>
      </c>
      <c r="FC85" s="452">
        <v>47.64</v>
      </c>
      <c r="FD85" s="452">
        <v>43.6</v>
      </c>
      <c r="FE85" s="452">
        <v>45.78</v>
      </c>
      <c r="FF85" s="452">
        <v>47.95</v>
      </c>
      <c r="FG85" s="452">
        <v>77.8</v>
      </c>
      <c r="FH85" s="452">
        <v>88.47</v>
      </c>
      <c r="FI85" s="452">
        <v>85.93</v>
      </c>
      <c r="FJ85" s="452">
        <v>88.08</v>
      </c>
      <c r="FK85" s="452">
        <v>88.16</v>
      </c>
      <c r="FL85" s="452">
        <v>83.2</v>
      </c>
      <c r="FM85" s="452">
        <v>61.82</v>
      </c>
      <c r="FN85" s="452">
        <v>54.51</v>
      </c>
      <c r="FO85" s="452">
        <v>47.64</v>
      </c>
      <c r="FP85" s="452">
        <v>43.6</v>
      </c>
      <c r="FQ85" s="452">
        <v>45.78</v>
      </c>
      <c r="FR85" s="452">
        <v>47.95</v>
      </c>
      <c r="FS85" s="452">
        <v>77.8</v>
      </c>
      <c r="FT85" s="452">
        <v>88.47</v>
      </c>
      <c r="FU85" s="452">
        <v>85.93</v>
      </c>
      <c r="FV85" s="452">
        <v>88.08</v>
      </c>
      <c r="FW85" s="452">
        <v>88.16</v>
      </c>
      <c r="FX85" s="452">
        <v>83.2</v>
      </c>
      <c r="FY85" s="452">
        <v>61.82</v>
      </c>
      <c r="FZ85" s="452">
        <v>54.51</v>
      </c>
      <c r="GA85" s="452">
        <v>47.64</v>
      </c>
      <c r="GB85" s="452">
        <v>43.6</v>
      </c>
      <c r="GC85" s="452">
        <v>45.78</v>
      </c>
      <c r="GD85" s="452">
        <v>47.95</v>
      </c>
      <c r="GE85" s="452">
        <v>77.8</v>
      </c>
      <c r="GF85" s="452">
        <v>88.47</v>
      </c>
      <c r="GG85" s="452">
        <v>85.93</v>
      </c>
      <c r="GH85" s="452">
        <v>88.08</v>
      </c>
      <c r="GI85" s="452">
        <v>88.16</v>
      </c>
      <c r="GJ85" s="452">
        <v>83.2</v>
      </c>
      <c r="GK85" s="452">
        <v>61.82</v>
      </c>
      <c r="GL85" s="452">
        <v>54.51</v>
      </c>
      <c r="GM85" s="452">
        <v>47.64</v>
      </c>
      <c r="GN85" s="452">
        <v>43.6</v>
      </c>
      <c r="GO85" s="452">
        <v>45.78</v>
      </c>
      <c r="GP85" s="452">
        <v>47.95</v>
      </c>
      <c r="GQ85" s="452">
        <v>77.8</v>
      </c>
      <c r="GR85" s="452">
        <v>88.47</v>
      </c>
      <c r="GS85" s="452">
        <v>85.93</v>
      </c>
      <c r="GT85" s="452">
        <v>88.08</v>
      </c>
      <c r="GU85" s="452">
        <v>88.16</v>
      </c>
      <c r="GV85" s="452">
        <v>83.2</v>
      </c>
      <c r="GW85" s="452">
        <v>61.82</v>
      </c>
      <c r="GX85" s="452">
        <v>54.51</v>
      </c>
      <c r="GY85" s="452">
        <v>47.64</v>
      </c>
      <c r="GZ85" s="452">
        <v>43.6</v>
      </c>
      <c r="HA85" s="452">
        <v>45.78</v>
      </c>
      <c r="HB85" s="452">
        <v>47.95</v>
      </c>
      <c r="HC85" s="452">
        <v>77.8</v>
      </c>
      <c r="HD85" s="452">
        <v>88.47</v>
      </c>
      <c r="HE85" s="452">
        <v>23.8</v>
      </c>
      <c r="HF85" s="452">
        <v>11.96</v>
      </c>
      <c r="HG85" s="452">
        <v>16.89</v>
      </c>
      <c r="HH85" s="452">
        <v>7.97</v>
      </c>
      <c r="HI85" s="452">
        <v>4.24</v>
      </c>
      <c r="HJ85" s="452">
        <v>33.880000000000003</v>
      </c>
      <c r="HK85" s="452">
        <v>127.19</v>
      </c>
      <c r="HL85" s="452">
        <v>136.16</v>
      </c>
      <c r="HM85" s="452">
        <v>174.49</v>
      </c>
      <c r="HN85" s="452">
        <v>174.49</v>
      </c>
      <c r="HO85" s="452">
        <v>132.34</v>
      </c>
      <c r="HP85" s="452">
        <v>128.85</v>
      </c>
      <c r="HQ85" s="452">
        <v>23.8</v>
      </c>
      <c r="HR85" s="452">
        <v>11.96</v>
      </c>
      <c r="HS85" s="452">
        <v>16.89</v>
      </c>
      <c r="HT85" s="452">
        <v>7.97</v>
      </c>
      <c r="HU85" s="452">
        <v>4.24</v>
      </c>
      <c r="HV85" s="452">
        <v>33.880000000000003</v>
      </c>
      <c r="HW85" s="452">
        <v>127.19</v>
      </c>
      <c r="HX85" s="452">
        <v>136.16</v>
      </c>
      <c r="HY85" s="452">
        <v>174.49</v>
      </c>
      <c r="HZ85" s="452">
        <v>174.49</v>
      </c>
      <c r="IA85" s="452">
        <v>132.34</v>
      </c>
      <c r="IB85" s="452">
        <v>128.85</v>
      </c>
      <c r="IC85" s="452">
        <v>23.8</v>
      </c>
      <c r="ID85" s="452">
        <v>11.96</v>
      </c>
      <c r="IE85" s="452">
        <v>16.89</v>
      </c>
      <c r="IF85" s="452">
        <v>7.97</v>
      </c>
      <c r="IG85" s="452">
        <v>4.24</v>
      </c>
      <c r="IH85" s="452">
        <v>33.880000000000003</v>
      </c>
      <c r="II85" s="452">
        <v>127.19</v>
      </c>
      <c r="IJ85" s="452">
        <v>136.16</v>
      </c>
      <c r="IK85" s="452">
        <v>174.49</v>
      </c>
      <c r="IL85" s="452">
        <v>174.49</v>
      </c>
      <c r="IM85" s="452">
        <v>132.34</v>
      </c>
      <c r="IN85" s="452">
        <v>128.85</v>
      </c>
      <c r="IO85" s="452">
        <v>23.8</v>
      </c>
      <c r="IP85" s="452">
        <v>11.96</v>
      </c>
      <c r="IQ85" s="452">
        <v>16.89</v>
      </c>
      <c r="IR85" s="452">
        <v>7.97</v>
      </c>
      <c r="IS85" s="452">
        <v>4.24</v>
      </c>
      <c r="IT85" s="452">
        <v>33.880000000000003</v>
      </c>
      <c r="IU85" s="452">
        <v>127.19</v>
      </c>
      <c r="IV85" s="452">
        <v>136.16</v>
      </c>
      <c r="IW85" s="452">
        <v>174.49</v>
      </c>
      <c r="IX85" s="452">
        <v>174.49</v>
      </c>
      <c r="IY85" s="452">
        <v>132.34</v>
      </c>
      <c r="IZ85" s="452">
        <v>128.85</v>
      </c>
      <c r="JA85" s="452">
        <v>23.8</v>
      </c>
      <c r="JB85" s="452">
        <v>11.96</v>
      </c>
      <c r="JC85" s="452">
        <v>16.89</v>
      </c>
      <c r="JD85" s="452">
        <v>7.97</v>
      </c>
      <c r="JE85" s="452">
        <v>4.24</v>
      </c>
      <c r="JF85" s="452">
        <v>33.880000000000003</v>
      </c>
      <c r="JG85" s="452">
        <v>127.19</v>
      </c>
      <c r="JH85" s="452">
        <v>136.16</v>
      </c>
      <c r="JI85" s="452">
        <v>174.49</v>
      </c>
      <c r="JJ85" s="452">
        <v>174.49</v>
      </c>
      <c r="JK85" s="452">
        <v>132.34</v>
      </c>
      <c r="JL85" s="452">
        <v>128.85</v>
      </c>
      <c r="JM85" s="452">
        <v>23.8</v>
      </c>
      <c r="JN85" s="452">
        <v>11.96</v>
      </c>
      <c r="JO85" s="452">
        <v>16.89</v>
      </c>
      <c r="JP85" s="452">
        <v>7.97</v>
      </c>
      <c r="JQ85" s="452">
        <v>4.24</v>
      </c>
      <c r="JR85" s="452">
        <v>33.880000000000003</v>
      </c>
      <c r="JS85" s="452">
        <v>127.19</v>
      </c>
      <c r="JT85" s="452">
        <v>136.16</v>
      </c>
      <c r="JU85" s="452">
        <v>174.49</v>
      </c>
      <c r="JV85" s="452">
        <v>174.49</v>
      </c>
      <c r="JW85" s="452">
        <v>132.34</v>
      </c>
      <c r="JX85" s="452">
        <v>128.85</v>
      </c>
      <c r="JY85" s="452">
        <v>23.8</v>
      </c>
      <c r="JZ85" s="452">
        <v>11.96</v>
      </c>
      <c r="KA85" s="452">
        <v>16.89</v>
      </c>
      <c r="KB85" s="452">
        <v>7.97</v>
      </c>
      <c r="KC85" s="452">
        <v>4.24</v>
      </c>
      <c r="KD85" s="452">
        <v>33.880000000000003</v>
      </c>
      <c r="KE85" s="452">
        <v>127.19</v>
      </c>
      <c r="KF85" s="452">
        <v>136.16</v>
      </c>
      <c r="KG85" s="452">
        <v>174.49</v>
      </c>
      <c r="KH85" s="452">
        <v>174.49</v>
      </c>
      <c r="KI85" s="452">
        <v>132.34</v>
      </c>
      <c r="KJ85" s="452">
        <v>128.85</v>
      </c>
      <c r="KK85" s="452">
        <v>23.8</v>
      </c>
      <c r="KL85" s="452">
        <v>11.96</v>
      </c>
      <c r="KM85" s="452">
        <v>16.89</v>
      </c>
      <c r="KN85" s="452">
        <v>7.97</v>
      </c>
      <c r="KO85" s="452">
        <v>4.24</v>
      </c>
      <c r="KP85" s="452">
        <v>33.880000000000003</v>
      </c>
      <c r="KQ85" s="452">
        <v>127.19</v>
      </c>
      <c r="KR85" s="452">
        <v>136.16</v>
      </c>
      <c r="KS85" s="452">
        <v>174.49</v>
      </c>
      <c r="KT85" s="452">
        <v>174.49</v>
      </c>
      <c r="KU85" s="452">
        <v>132.34</v>
      </c>
      <c r="KV85" s="452">
        <v>128.85</v>
      </c>
      <c r="KW85" s="452">
        <v>23.8</v>
      </c>
      <c r="KX85" s="452">
        <v>11.96</v>
      </c>
      <c r="KY85" s="452">
        <v>16.89</v>
      </c>
      <c r="KZ85" s="452">
        <v>7.97</v>
      </c>
      <c r="LA85" s="452">
        <v>4.24</v>
      </c>
      <c r="LB85" s="452">
        <v>33.880000000000003</v>
      </c>
      <c r="LC85" s="452">
        <v>127.19</v>
      </c>
      <c r="LD85" s="452">
        <v>136.16</v>
      </c>
      <c r="LE85" s="452">
        <v>174.49</v>
      </c>
      <c r="LF85" s="452">
        <v>174.49</v>
      </c>
      <c r="LG85" s="452">
        <v>132.34</v>
      </c>
      <c r="LH85" s="452">
        <v>128.85</v>
      </c>
      <c r="LI85" s="452">
        <v>23.8</v>
      </c>
      <c r="LJ85" s="452">
        <v>11.96</v>
      </c>
      <c r="LK85" s="452">
        <v>16.89</v>
      </c>
      <c r="LL85" s="452">
        <v>7.97</v>
      </c>
      <c r="LM85" s="452">
        <v>4.24</v>
      </c>
      <c r="LN85" s="452">
        <v>33.880000000000003</v>
      </c>
      <c r="LO85" s="452">
        <v>127.19</v>
      </c>
      <c r="LP85" s="452">
        <v>136.16</v>
      </c>
      <c r="LQ85" s="452">
        <v>174.49</v>
      </c>
      <c r="LR85" s="452">
        <v>174.49</v>
      </c>
      <c r="LS85" s="452">
        <v>132.34</v>
      </c>
      <c r="LT85" s="452">
        <v>128.85</v>
      </c>
      <c r="LU85" s="452">
        <v>23.8</v>
      </c>
      <c r="LV85" s="452">
        <v>11.96</v>
      </c>
      <c r="LW85" s="452">
        <v>16.89</v>
      </c>
      <c r="LX85" s="452">
        <v>7.97</v>
      </c>
      <c r="LY85" s="452">
        <v>4.24</v>
      </c>
      <c r="LZ85" s="452">
        <v>33.880000000000003</v>
      </c>
      <c r="MA85" s="452">
        <v>127.19</v>
      </c>
      <c r="MB85" s="452">
        <v>136.16</v>
      </c>
      <c r="MC85" s="452">
        <v>174.49</v>
      </c>
      <c r="MD85" s="452">
        <v>174.49</v>
      </c>
      <c r="ME85" s="452">
        <v>132.34</v>
      </c>
      <c r="MF85" s="452">
        <v>128.85</v>
      </c>
      <c r="MG85" s="452">
        <v>23.8</v>
      </c>
      <c r="MH85" s="452">
        <v>11.96</v>
      </c>
      <c r="MI85" s="452">
        <v>16.89</v>
      </c>
      <c r="MJ85" s="452">
        <v>7.97</v>
      </c>
      <c r="MK85" s="452">
        <v>4.24</v>
      </c>
      <c r="ML85" s="452">
        <v>33.880000000000003</v>
      </c>
      <c r="MM85" s="452">
        <v>127.19</v>
      </c>
      <c r="MN85" s="452">
        <v>136.16</v>
      </c>
      <c r="MO85" s="452">
        <v>174.49</v>
      </c>
      <c r="MP85" s="452">
        <v>174.49</v>
      </c>
      <c r="MQ85" s="452">
        <v>132.34</v>
      </c>
      <c r="MR85" s="452">
        <v>128.85</v>
      </c>
      <c r="MS85" s="452">
        <v>23.8</v>
      </c>
      <c r="MT85" s="452">
        <v>11.96</v>
      </c>
      <c r="MU85" s="452">
        <v>16.89</v>
      </c>
      <c r="MV85" s="452">
        <v>7.97</v>
      </c>
      <c r="MW85" s="452">
        <v>4.24</v>
      </c>
      <c r="MX85" s="452">
        <v>33.880000000000003</v>
      </c>
      <c r="MY85" s="452">
        <v>127.19</v>
      </c>
      <c r="MZ85" s="452">
        <v>136.16</v>
      </c>
      <c r="NA85" s="452">
        <v>174.49</v>
      </c>
      <c r="NB85" s="452">
        <v>174.49</v>
      </c>
      <c r="NC85" s="452">
        <v>132.34</v>
      </c>
      <c r="ND85" s="452">
        <v>128.85</v>
      </c>
      <c r="NE85" s="452">
        <v>23.8</v>
      </c>
      <c r="NF85" s="452">
        <v>11.96</v>
      </c>
      <c r="NG85" s="452">
        <v>16.89</v>
      </c>
      <c r="NH85" s="452">
        <v>7.97</v>
      </c>
      <c r="NI85" s="452">
        <v>4.24</v>
      </c>
      <c r="NJ85" s="452">
        <v>33.880000000000003</v>
      </c>
      <c r="NK85" s="452">
        <v>127.19</v>
      </c>
      <c r="NL85" s="452">
        <v>136.16</v>
      </c>
      <c r="NM85" s="452">
        <v>174.49</v>
      </c>
      <c r="NN85" s="452">
        <v>174.49</v>
      </c>
      <c r="NO85" s="452">
        <v>132.34</v>
      </c>
      <c r="NP85" s="452">
        <v>128.85</v>
      </c>
      <c r="NQ85" s="452">
        <v>23.8</v>
      </c>
      <c r="NR85" s="452">
        <v>11.96</v>
      </c>
      <c r="NS85" s="452">
        <v>16.89</v>
      </c>
      <c r="NT85" s="452">
        <v>7.97</v>
      </c>
      <c r="NU85" s="452">
        <v>4.24</v>
      </c>
      <c r="NV85" s="452">
        <v>33.880000000000003</v>
      </c>
      <c r="NW85" s="452">
        <v>127.19</v>
      </c>
      <c r="NX85" s="452">
        <v>136.16</v>
      </c>
      <c r="NY85" s="452">
        <v>174.49</v>
      </c>
      <c r="NZ85" s="452">
        <v>174.49</v>
      </c>
      <c r="OA85" s="452">
        <v>132.34</v>
      </c>
      <c r="OB85" s="452">
        <v>128.85</v>
      </c>
    </row>
    <row r="86" spans="1:392" x14ac:dyDescent="0.25">
      <c r="A86" s="436">
        <v>249</v>
      </c>
      <c r="B86" s="436" t="s">
        <v>727</v>
      </c>
      <c r="C86" s="437">
        <v>10</v>
      </c>
      <c r="D86" s="438">
        <v>0</v>
      </c>
      <c r="E86" s="439"/>
      <c r="F86" s="438"/>
      <c r="G86" s="438"/>
      <c r="H86" s="438"/>
      <c r="I86" s="437">
        <v>44.099999999999994</v>
      </c>
      <c r="J86" s="440"/>
      <c r="K86" s="438"/>
      <c r="L86" s="438"/>
      <c r="M86" s="436"/>
      <c r="N86" s="441" t="s">
        <v>391</v>
      </c>
      <c r="O86" s="438"/>
      <c r="AE86" s="449">
        <f t="shared" si="5"/>
        <v>8.08</v>
      </c>
      <c r="AF86" s="450">
        <f t="shared" si="6"/>
        <v>220.22499999999988</v>
      </c>
      <c r="AG86" s="452">
        <v>41.39</v>
      </c>
      <c r="AH86" s="452">
        <v>41.39</v>
      </c>
      <c r="AI86" s="452">
        <v>9.92</v>
      </c>
      <c r="AJ86" s="452">
        <v>8.08</v>
      </c>
      <c r="AK86" s="452">
        <v>26.37</v>
      </c>
      <c r="AL86" s="452">
        <v>33.79</v>
      </c>
      <c r="AM86" s="452">
        <v>35.049999999999997</v>
      </c>
      <c r="AN86" s="452">
        <v>35.29</v>
      </c>
      <c r="AO86" s="452">
        <v>39.33</v>
      </c>
      <c r="AP86" s="452">
        <v>33.79</v>
      </c>
      <c r="AQ86" s="452">
        <v>41.39</v>
      </c>
      <c r="AR86" s="452">
        <v>32.729999999999997</v>
      </c>
      <c r="AS86" s="452">
        <v>41.39</v>
      </c>
      <c r="AT86" s="452">
        <v>41.39</v>
      </c>
      <c r="AU86" s="452">
        <v>9.92</v>
      </c>
      <c r="AV86" s="452">
        <v>8.08</v>
      </c>
      <c r="AW86" s="452">
        <v>26.37</v>
      </c>
      <c r="AX86" s="452">
        <v>33.79</v>
      </c>
      <c r="AY86" s="452">
        <v>35.049999999999997</v>
      </c>
      <c r="AZ86" s="452">
        <v>35.29</v>
      </c>
      <c r="BA86" s="452">
        <v>39.33</v>
      </c>
      <c r="BB86" s="452">
        <v>33.79</v>
      </c>
      <c r="BC86" s="452">
        <v>41.39</v>
      </c>
      <c r="BD86" s="452">
        <v>32.729999999999997</v>
      </c>
      <c r="BE86" s="452">
        <v>41.39</v>
      </c>
      <c r="BF86" s="452">
        <v>41.39</v>
      </c>
      <c r="BG86" s="452">
        <v>9.92</v>
      </c>
      <c r="BH86" s="452">
        <v>8.08</v>
      </c>
      <c r="BI86" s="452">
        <v>26.37</v>
      </c>
      <c r="BJ86" s="452">
        <v>33.79</v>
      </c>
      <c r="BK86" s="452">
        <v>35.049999999999997</v>
      </c>
      <c r="BL86" s="452">
        <v>35.29</v>
      </c>
      <c r="BM86" s="452">
        <v>39.33</v>
      </c>
      <c r="BN86" s="452">
        <v>33.79</v>
      </c>
      <c r="BO86" s="452">
        <v>41.39</v>
      </c>
      <c r="BP86" s="452">
        <v>32.729999999999997</v>
      </c>
      <c r="BQ86" s="452">
        <v>41.39</v>
      </c>
      <c r="BR86" s="452">
        <v>41.39</v>
      </c>
      <c r="BS86" s="452">
        <v>9.92</v>
      </c>
      <c r="BT86" s="452">
        <v>8.08</v>
      </c>
      <c r="BU86" s="452">
        <v>26.37</v>
      </c>
      <c r="BV86" s="452">
        <v>33.79</v>
      </c>
      <c r="BW86" s="452">
        <v>35.049999999999997</v>
      </c>
      <c r="BX86" s="452">
        <v>35.29</v>
      </c>
      <c r="BY86" s="452">
        <v>39.33</v>
      </c>
      <c r="BZ86" s="452">
        <v>33.79</v>
      </c>
      <c r="CA86" s="452">
        <v>41.39</v>
      </c>
      <c r="CB86" s="452">
        <v>32.729999999999997</v>
      </c>
      <c r="CC86" s="452">
        <v>41.39</v>
      </c>
      <c r="CD86" s="452">
        <v>41.39</v>
      </c>
      <c r="CE86" s="452">
        <v>9.92</v>
      </c>
      <c r="CF86" s="452">
        <v>8.08</v>
      </c>
      <c r="CG86" s="452">
        <v>26.37</v>
      </c>
      <c r="CH86" s="452">
        <v>33.79</v>
      </c>
      <c r="CI86" s="452">
        <v>35.049999999999997</v>
      </c>
      <c r="CJ86" s="452">
        <v>35.29</v>
      </c>
      <c r="CK86" s="452">
        <v>39.33</v>
      </c>
      <c r="CL86" s="452">
        <v>33.79</v>
      </c>
      <c r="CM86" s="452">
        <v>41.39</v>
      </c>
      <c r="CN86" s="452">
        <v>32.729999999999997</v>
      </c>
      <c r="CO86" s="452">
        <v>41.39</v>
      </c>
      <c r="CP86" s="452">
        <v>41.39</v>
      </c>
      <c r="CQ86" s="452">
        <v>9.92</v>
      </c>
      <c r="CR86" s="452">
        <v>8.08</v>
      </c>
      <c r="CS86" s="452">
        <v>26.37</v>
      </c>
      <c r="CT86" s="452">
        <v>33.79</v>
      </c>
      <c r="CU86" s="452">
        <v>35.049999999999997</v>
      </c>
      <c r="CV86" s="452">
        <v>35.29</v>
      </c>
      <c r="CW86" s="452">
        <v>39.33</v>
      </c>
      <c r="CX86" s="452">
        <v>33.79</v>
      </c>
      <c r="CY86" s="452">
        <v>41.39</v>
      </c>
      <c r="CZ86" s="452">
        <v>32.729999999999997</v>
      </c>
      <c r="DA86" s="452">
        <v>41.39</v>
      </c>
      <c r="DB86" s="452">
        <v>41.39</v>
      </c>
      <c r="DC86" s="452">
        <v>9.92</v>
      </c>
      <c r="DD86" s="452">
        <v>8.08</v>
      </c>
      <c r="DE86" s="452">
        <v>26.37</v>
      </c>
      <c r="DF86" s="452">
        <v>33.79</v>
      </c>
      <c r="DG86" s="452">
        <v>35.049999999999997</v>
      </c>
      <c r="DH86" s="452">
        <v>35.29</v>
      </c>
      <c r="DI86" s="452">
        <v>39.33</v>
      </c>
      <c r="DJ86" s="452">
        <v>33.79</v>
      </c>
      <c r="DK86" s="452">
        <v>41.39</v>
      </c>
      <c r="DL86" s="452">
        <v>32.729999999999997</v>
      </c>
      <c r="DM86" s="452">
        <v>41.39</v>
      </c>
      <c r="DN86" s="452">
        <v>41.39</v>
      </c>
      <c r="DO86" s="452">
        <v>9.92</v>
      </c>
      <c r="DP86" s="452">
        <v>8.08</v>
      </c>
      <c r="DQ86" s="452">
        <v>26.37</v>
      </c>
      <c r="DR86" s="452">
        <v>33.79</v>
      </c>
      <c r="DS86" s="452">
        <v>35.049999999999997</v>
      </c>
      <c r="DT86" s="452">
        <v>35.29</v>
      </c>
      <c r="DU86" s="452">
        <v>39.33</v>
      </c>
      <c r="DV86" s="452">
        <v>33.79</v>
      </c>
      <c r="DW86" s="452">
        <v>41.39</v>
      </c>
      <c r="DX86" s="452">
        <v>32.729999999999997</v>
      </c>
      <c r="DY86" s="452">
        <v>41.39</v>
      </c>
      <c r="DZ86" s="452">
        <v>41.39</v>
      </c>
      <c r="EA86" s="452">
        <v>9.92</v>
      </c>
      <c r="EB86" s="452">
        <v>8.08</v>
      </c>
      <c r="EC86" s="452">
        <v>26.37</v>
      </c>
      <c r="ED86" s="452">
        <v>33.79</v>
      </c>
      <c r="EE86" s="452">
        <v>35.049999999999997</v>
      </c>
      <c r="EF86" s="452">
        <v>35.29</v>
      </c>
      <c r="EG86" s="452">
        <v>39.33</v>
      </c>
      <c r="EH86" s="452">
        <v>33.79</v>
      </c>
      <c r="EI86" s="452">
        <v>41.39</v>
      </c>
      <c r="EJ86" s="452">
        <v>32.729999999999997</v>
      </c>
      <c r="EK86" s="452">
        <v>41.39</v>
      </c>
      <c r="EL86" s="452">
        <v>41.39</v>
      </c>
      <c r="EM86" s="452">
        <v>9.92</v>
      </c>
      <c r="EN86" s="452">
        <v>8.08</v>
      </c>
      <c r="EO86" s="452">
        <v>26.37</v>
      </c>
      <c r="EP86" s="452">
        <v>33.79</v>
      </c>
      <c r="EQ86" s="452">
        <v>35.049999999999997</v>
      </c>
      <c r="ER86" s="452">
        <v>35.29</v>
      </c>
      <c r="ES86" s="452">
        <v>39.33</v>
      </c>
      <c r="ET86" s="452">
        <v>33.79</v>
      </c>
      <c r="EU86" s="452">
        <v>41.39</v>
      </c>
      <c r="EV86" s="452">
        <v>32.729999999999997</v>
      </c>
      <c r="EW86" s="452">
        <v>41.39</v>
      </c>
      <c r="EX86" s="452">
        <v>41.39</v>
      </c>
      <c r="EY86" s="452">
        <v>9.92</v>
      </c>
      <c r="EZ86" s="452">
        <v>8.08</v>
      </c>
      <c r="FA86" s="452">
        <v>26.37</v>
      </c>
      <c r="FB86" s="452">
        <v>33.79</v>
      </c>
      <c r="FC86" s="452">
        <v>35.049999999999997</v>
      </c>
      <c r="FD86" s="452">
        <v>35.29</v>
      </c>
      <c r="FE86" s="452">
        <v>39.33</v>
      </c>
      <c r="FF86" s="452">
        <v>33.79</v>
      </c>
      <c r="FG86" s="452">
        <v>41.39</v>
      </c>
      <c r="FH86" s="452">
        <v>32.729999999999997</v>
      </c>
      <c r="FI86" s="452">
        <v>41.39</v>
      </c>
      <c r="FJ86" s="452">
        <v>41.39</v>
      </c>
      <c r="FK86" s="452">
        <v>9.92</v>
      </c>
      <c r="FL86" s="452">
        <v>8.08</v>
      </c>
      <c r="FM86" s="452">
        <v>26.37</v>
      </c>
      <c r="FN86" s="452">
        <v>33.79</v>
      </c>
      <c r="FO86" s="452">
        <v>35.049999999999997</v>
      </c>
      <c r="FP86" s="452">
        <v>35.29</v>
      </c>
      <c r="FQ86" s="452">
        <v>39.33</v>
      </c>
      <c r="FR86" s="452">
        <v>33.79</v>
      </c>
      <c r="FS86" s="452">
        <v>41.39</v>
      </c>
      <c r="FT86" s="452">
        <v>32.729999999999997</v>
      </c>
      <c r="FU86" s="452">
        <v>41.39</v>
      </c>
      <c r="FV86" s="452">
        <v>41.39</v>
      </c>
      <c r="FW86" s="452">
        <v>9.92</v>
      </c>
      <c r="FX86" s="452">
        <v>8.08</v>
      </c>
      <c r="FY86" s="452">
        <v>26.37</v>
      </c>
      <c r="FZ86" s="452">
        <v>33.79</v>
      </c>
      <c r="GA86" s="452">
        <v>35.049999999999997</v>
      </c>
      <c r="GB86" s="452">
        <v>35.29</v>
      </c>
      <c r="GC86" s="452">
        <v>39.33</v>
      </c>
      <c r="GD86" s="452">
        <v>33.79</v>
      </c>
      <c r="GE86" s="452">
        <v>41.39</v>
      </c>
      <c r="GF86" s="452">
        <v>32.729999999999997</v>
      </c>
      <c r="GG86" s="452">
        <v>41.39</v>
      </c>
      <c r="GH86" s="452">
        <v>41.39</v>
      </c>
      <c r="GI86" s="452">
        <v>9.92</v>
      </c>
      <c r="GJ86" s="452">
        <v>8.08</v>
      </c>
      <c r="GK86" s="452">
        <v>26.37</v>
      </c>
      <c r="GL86" s="452">
        <v>33.79</v>
      </c>
      <c r="GM86" s="452">
        <v>35.049999999999997</v>
      </c>
      <c r="GN86" s="452">
        <v>35.29</v>
      </c>
      <c r="GO86" s="452">
        <v>39.33</v>
      </c>
      <c r="GP86" s="452">
        <v>33.79</v>
      </c>
      <c r="GQ86" s="452">
        <v>41.39</v>
      </c>
      <c r="GR86" s="452">
        <v>32.729999999999997</v>
      </c>
      <c r="GS86" s="452">
        <v>41.39</v>
      </c>
      <c r="GT86" s="452">
        <v>41.39</v>
      </c>
      <c r="GU86" s="452">
        <v>9.92</v>
      </c>
      <c r="GV86" s="452">
        <v>8.08</v>
      </c>
      <c r="GW86" s="452">
        <v>26.37</v>
      </c>
      <c r="GX86" s="452">
        <v>33.79</v>
      </c>
      <c r="GY86" s="452">
        <v>35.049999999999997</v>
      </c>
      <c r="GZ86" s="452">
        <v>35.29</v>
      </c>
      <c r="HA86" s="452">
        <v>39.33</v>
      </c>
      <c r="HB86" s="452">
        <v>33.79</v>
      </c>
      <c r="HC86" s="452">
        <v>41.39</v>
      </c>
      <c r="HD86" s="452">
        <v>32.729999999999997</v>
      </c>
      <c r="HE86" s="452">
        <v>134</v>
      </c>
      <c r="HF86" s="452">
        <v>77.989999999999995</v>
      </c>
      <c r="HG86" s="452">
        <v>99.99</v>
      </c>
      <c r="HH86" s="452">
        <v>58.97</v>
      </c>
      <c r="HI86" s="452">
        <v>40.68</v>
      </c>
      <c r="HJ86" s="452">
        <v>169.06</v>
      </c>
      <c r="HK86" s="452">
        <v>625.52</v>
      </c>
      <c r="HL86" s="452">
        <v>682.7</v>
      </c>
      <c r="HM86" s="452">
        <v>840.51</v>
      </c>
      <c r="HN86" s="452">
        <v>846.86</v>
      </c>
      <c r="HO86" s="452">
        <v>691.78</v>
      </c>
      <c r="HP86" s="452">
        <v>638.82000000000005</v>
      </c>
      <c r="HQ86" s="452">
        <v>134</v>
      </c>
      <c r="HR86" s="452">
        <v>77.989999999999995</v>
      </c>
      <c r="HS86" s="452">
        <v>99.99</v>
      </c>
      <c r="HT86" s="452">
        <v>58.97</v>
      </c>
      <c r="HU86" s="452">
        <v>40.68</v>
      </c>
      <c r="HV86" s="452">
        <v>169.06</v>
      </c>
      <c r="HW86" s="452">
        <v>625.52</v>
      </c>
      <c r="HX86" s="452">
        <v>682.7</v>
      </c>
      <c r="HY86" s="452">
        <v>840.51</v>
      </c>
      <c r="HZ86" s="452">
        <v>846.86</v>
      </c>
      <c r="IA86" s="452">
        <v>691.78</v>
      </c>
      <c r="IB86" s="452">
        <v>638.82000000000005</v>
      </c>
      <c r="IC86" s="452">
        <v>134</v>
      </c>
      <c r="ID86" s="452">
        <v>77.989999999999995</v>
      </c>
      <c r="IE86" s="452">
        <v>99.99</v>
      </c>
      <c r="IF86" s="452">
        <v>58.97</v>
      </c>
      <c r="IG86" s="452">
        <v>40.68</v>
      </c>
      <c r="IH86" s="452">
        <v>169.06</v>
      </c>
      <c r="II86" s="452">
        <v>625.52</v>
      </c>
      <c r="IJ86" s="452">
        <v>682.7</v>
      </c>
      <c r="IK86" s="452">
        <v>840.51</v>
      </c>
      <c r="IL86" s="452">
        <v>846.86</v>
      </c>
      <c r="IM86" s="452">
        <v>691.78</v>
      </c>
      <c r="IN86" s="452">
        <v>638.82000000000005</v>
      </c>
      <c r="IO86" s="452">
        <v>134</v>
      </c>
      <c r="IP86" s="452">
        <v>77.989999999999995</v>
      </c>
      <c r="IQ86" s="452">
        <v>99.99</v>
      </c>
      <c r="IR86" s="452">
        <v>58.97</v>
      </c>
      <c r="IS86" s="452">
        <v>40.68</v>
      </c>
      <c r="IT86" s="452">
        <v>169.06</v>
      </c>
      <c r="IU86" s="452">
        <v>625.52</v>
      </c>
      <c r="IV86" s="452">
        <v>682.7</v>
      </c>
      <c r="IW86" s="452">
        <v>840.51</v>
      </c>
      <c r="IX86" s="452">
        <v>846.86</v>
      </c>
      <c r="IY86" s="452">
        <v>691.78</v>
      </c>
      <c r="IZ86" s="452">
        <v>638.82000000000005</v>
      </c>
      <c r="JA86" s="452">
        <v>134</v>
      </c>
      <c r="JB86" s="452">
        <v>77.989999999999995</v>
      </c>
      <c r="JC86" s="452">
        <v>99.99</v>
      </c>
      <c r="JD86" s="452">
        <v>58.97</v>
      </c>
      <c r="JE86" s="452">
        <v>40.68</v>
      </c>
      <c r="JF86" s="452">
        <v>169.06</v>
      </c>
      <c r="JG86" s="452">
        <v>625.52</v>
      </c>
      <c r="JH86" s="452">
        <v>682.7</v>
      </c>
      <c r="JI86" s="452">
        <v>840.51</v>
      </c>
      <c r="JJ86" s="452">
        <v>846.86</v>
      </c>
      <c r="JK86" s="452">
        <v>691.78</v>
      </c>
      <c r="JL86" s="452">
        <v>638.82000000000005</v>
      </c>
      <c r="JM86" s="452">
        <v>134</v>
      </c>
      <c r="JN86" s="452">
        <v>77.989999999999995</v>
      </c>
      <c r="JO86" s="452">
        <v>99.99</v>
      </c>
      <c r="JP86" s="452">
        <v>58.97</v>
      </c>
      <c r="JQ86" s="452">
        <v>40.68</v>
      </c>
      <c r="JR86" s="452">
        <v>169.06</v>
      </c>
      <c r="JS86" s="452">
        <v>625.52</v>
      </c>
      <c r="JT86" s="452">
        <v>682.7</v>
      </c>
      <c r="JU86" s="452">
        <v>840.51</v>
      </c>
      <c r="JV86" s="452">
        <v>846.86</v>
      </c>
      <c r="JW86" s="452">
        <v>691.78</v>
      </c>
      <c r="JX86" s="452">
        <v>638.82000000000005</v>
      </c>
      <c r="JY86" s="452">
        <v>134</v>
      </c>
      <c r="JZ86" s="452">
        <v>77.989999999999995</v>
      </c>
      <c r="KA86" s="452">
        <v>99.99</v>
      </c>
      <c r="KB86" s="452">
        <v>58.97</v>
      </c>
      <c r="KC86" s="452">
        <v>40.68</v>
      </c>
      <c r="KD86" s="452">
        <v>169.06</v>
      </c>
      <c r="KE86" s="452">
        <v>625.52</v>
      </c>
      <c r="KF86" s="452">
        <v>682.7</v>
      </c>
      <c r="KG86" s="452">
        <v>840.51</v>
      </c>
      <c r="KH86" s="452">
        <v>846.86</v>
      </c>
      <c r="KI86" s="452">
        <v>691.78</v>
      </c>
      <c r="KJ86" s="452">
        <v>638.82000000000005</v>
      </c>
      <c r="KK86" s="452">
        <v>134</v>
      </c>
      <c r="KL86" s="452">
        <v>77.989999999999995</v>
      </c>
      <c r="KM86" s="452">
        <v>99.99</v>
      </c>
      <c r="KN86" s="452">
        <v>58.97</v>
      </c>
      <c r="KO86" s="452">
        <v>40.68</v>
      </c>
      <c r="KP86" s="452">
        <v>169.06</v>
      </c>
      <c r="KQ86" s="452">
        <v>625.52</v>
      </c>
      <c r="KR86" s="452">
        <v>682.7</v>
      </c>
      <c r="KS86" s="452">
        <v>840.51</v>
      </c>
      <c r="KT86" s="452">
        <v>846.86</v>
      </c>
      <c r="KU86" s="452">
        <v>691.78</v>
      </c>
      <c r="KV86" s="452">
        <v>638.82000000000005</v>
      </c>
      <c r="KW86" s="452">
        <v>134</v>
      </c>
      <c r="KX86" s="452">
        <v>77.989999999999995</v>
      </c>
      <c r="KY86" s="452">
        <v>99.99</v>
      </c>
      <c r="KZ86" s="452">
        <v>58.97</v>
      </c>
      <c r="LA86" s="452">
        <v>40.68</v>
      </c>
      <c r="LB86" s="452">
        <v>169.06</v>
      </c>
      <c r="LC86" s="452">
        <v>625.52</v>
      </c>
      <c r="LD86" s="452">
        <v>682.7</v>
      </c>
      <c r="LE86" s="452">
        <v>840.51</v>
      </c>
      <c r="LF86" s="452">
        <v>846.86</v>
      </c>
      <c r="LG86" s="452">
        <v>691.78</v>
      </c>
      <c r="LH86" s="452">
        <v>638.82000000000005</v>
      </c>
      <c r="LI86" s="452">
        <v>134</v>
      </c>
      <c r="LJ86" s="452">
        <v>77.989999999999995</v>
      </c>
      <c r="LK86" s="452">
        <v>99.99</v>
      </c>
      <c r="LL86" s="452">
        <v>58.97</v>
      </c>
      <c r="LM86" s="452">
        <v>40.68</v>
      </c>
      <c r="LN86" s="452">
        <v>169.06</v>
      </c>
      <c r="LO86" s="452">
        <v>625.52</v>
      </c>
      <c r="LP86" s="452">
        <v>682.7</v>
      </c>
      <c r="LQ86" s="452">
        <v>840.51</v>
      </c>
      <c r="LR86" s="452">
        <v>846.86</v>
      </c>
      <c r="LS86" s="452">
        <v>691.78</v>
      </c>
      <c r="LT86" s="452">
        <v>638.82000000000005</v>
      </c>
      <c r="LU86" s="452">
        <v>134</v>
      </c>
      <c r="LV86" s="452">
        <v>77.989999999999995</v>
      </c>
      <c r="LW86" s="452">
        <v>99.99</v>
      </c>
      <c r="LX86" s="452">
        <v>58.97</v>
      </c>
      <c r="LY86" s="452">
        <v>40.68</v>
      </c>
      <c r="LZ86" s="452">
        <v>169.06</v>
      </c>
      <c r="MA86" s="452">
        <v>625.52</v>
      </c>
      <c r="MB86" s="452">
        <v>682.7</v>
      </c>
      <c r="MC86" s="452">
        <v>840.51</v>
      </c>
      <c r="MD86" s="452">
        <v>846.86</v>
      </c>
      <c r="ME86" s="452">
        <v>691.78</v>
      </c>
      <c r="MF86" s="452">
        <v>638.82000000000005</v>
      </c>
      <c r="MG86" s="452">
        <v>134</v>
      </c>
      <c r="MH86" s="452">
        <v>77.989999999999995</v>
      </c>
      <c r="MI86" s="452">
        <v>99.99</v>
      </c>
      <c r="MJ86" s="452">
        <v>58.97</v>
      </c>
      <c r="MK86" s="452">
        <v>40.68</v>
      </c>
      <c r="ML86" s="452">
        <v>169.06</v>
      </c>
      <c r="MM86" s="452">
        <v>625.52</v>
      </c>
      <c r="MN86" s="452">
        <v>682.7</v>
      </c>
      <c r="MO86" s="452">
        <v>840.51</v>
      </c>
      <c r="MP86" s="452">
        <v>846.86</v>
      </c>
      <c r="MQ86" s="452">
        <v>691.78</v>
      </c>
      <c r="MR86" s="452">
        <v>638.82000000000005</v>
      </c>
      <c r="MS86" s="452">
        <v>134</v>
      </c>
      <c r="MT86" s="452">
        <v>77.989999999999995</v>
      </c>
      <c r="MU86" s="452">
        <v>99.99</v>
      </c>
      <c r="MV86" s="452">
        <v>58.97</v>
      </c>
      <c r="MW86" s="452">
        <v>40.68</v>
      </c>
      <c r="MX86" s="452">
        <v>169.06</v>
      </c>
      <c r="MY86" s="452">
        <v>625.52</v>
      </c>
      <c r="MZ86" s="452">
        <v>682.7</v>
      </c>
      <c r="NA86" s="452">
        <v>840.51</v>
      </c>
      <c r="NB86" s="452">
        <v>846.86</v>
      </c>
      <c r="NC86" s="452">
        <v>691.78</v>
      </c>
      <c r="ND86" s="452">
        <v>638.82000000000005</v>
      </c>
      <c r="NE86" s="452">
        <v>134</v>
      </c>
      <c r="NF86" s="452">
        <v>77.989999999999995</v>
      </c>
      <c r="NG86" s="452">
        <v>99.99</v>
      </c>
      <c r="NH86" s="452">
        <v>58.97</v>
      </c>
      <c r="NI86" s="452">
        <v>40.68</v>
      </c>
      <c r="NJ86" s="452">
        <v>169.06</v>
      </c>
      <c r="NK86" s="452">
        <v>625.52</v>
      </c>
      <c r="NL86" s="452">
        <v>682.7</v>
      </c>
      <c r="NM86" s="452">
        <v>840.51</v>
      </c>
      <c r="NN86" s="452">
        <v>846.86</v>
      </c>
      <c r="NO86" s="452">
        <v>691.78</v>
      </c>
      <c r="NP86" s="452">
        <v>638.82000000000005</v>
      </c>
      <c r="NQ86" s="452">
        <v>134</v>
      </c>
      <c r="NR86" s="452">
        <v>77.989999999999995</v>
      </c>
      <c r="NS86" s="452">
        <v>99.99</v>
      </c>
      <c r="NT86" s="452">
        <v>58.97</v>
      </c>
      <c r="NU86" s="452">
        <v>40.68</v>
      </c>
      <c r="NV86" s="452">
        <v>169.06</v>
      </c>
      <c r="NW86" s="452">
        <v>625.52</v>
      </c>
      <c r="NX86" s="452">
        <v>682.7</v>
      </c>
      <c r="NY86" s="452">
        <v>840.51</v>
      </c>
      <c r="NZ86" s="452">
        <v>846.86</v>
      </c>
      <c r="OA86" s="452">
        <v>691.78</v>
      </c>
      <c r="OB86" s="452">
        <v>638.82000000000005</v>
      </c>
    </row>
    <row r="87" spans="1:392" x14ac:dyDescent="0.25">
      <c r="A87" s="436">
        <v>251</v>
      </c>
      <c r="B87" s="436" t="s">
        <v>728</v>
      </c>
      <c r="C87" s="437">
        <v>1</v>
      </c>
      <c r="D87" s="438">
        <v>0</v>
      </c>
      <c r="E87" s="439"/>
      <c r="F87" s="438"/>
      <c r="G87" s="438"/>
      <c r="H87" s="438"/>
      <c r="I87" s="437">
        <v>1275</v>
      </c>
      <c r="J87" s="440"/>
      <c r="K87" s="438"/>
      <c r="L87" s="438"/>
      <c r="M87" s="436"/>
      <c r="N87" s="441" t="s">
        <v>391</v>
      </c>
      <c r="O87" s="438"/>
      <c r="AE87" s="449">
        <f t="shared" si="5"/>
        <v>41.51</v>
      </c>
      <c r="AF87" s="450">
        <f t="shared" si="6"/>
        <v>668.03208333333259</v>
      </c>
      <c r="AG87" s="452">
        <v>890.59</v>
      </c>
      <c r="AH87" s="452">
        <v>1034.3399999999999</v>
      </c>
      <c r="AI87" s="452">
        <v>325.32</v>
      </c>
      <c r="AJ87" s="452">
        <v>327.73</v>
      </c>
      <c r="AK87" s="452">
        <v>328.85</v>
      </c>
      <c r="AL87" s="452">
        <v>962.84</v>
      </c>
      <c r="AM87" s="452">
        <v>973.67</v>
      </c>
      <c r="AN87" s="452">
        <v>974.21</v>
      </c>
      <c r="AO87" s="452">
        <v>975.78</v>
      </c>
      <c r="AP87" s="452">
        <v>921.92</v>
      </c>
      <c r="AQ87" s="452">
        <v>890.27</v>
      </c>
      <c r="AR87" s="452">
        <v>1107.6099999999999</v>
      </c>
      <c r="AS87" s="452">
        <v>890.59</v>
      </c>
      <c r="AT87" s="452">
        <v>1034.3399999999999</v>
      </c>
      <c r="AU87" s="452">
        <v>325.32</v>
      </c>
      <c r="AV87" s="452">
        <v>327.73</v>
      </c>
      <c r="AW87" s="452">
        <v>328.85</v>
      </c>
      <c r="AX87" s="452">
        <v>962.84</v>
      </c>
      <c r="AY87" s="452">
        <v>973.67</v>
      </c>
      <c r="AZ87" s="452">
        <v>974.21</v>
      </c>
      <c r="BA87" s="452">
        <v>975.78</v>
      </c>
      <c r="BB87" s="452">
        <v>921.92</v>
      </c>
      <c r="BC87" s="452">
        <v>890.27</v>
      </c>
      <c r="BD87" s="452">
        <v>1107.6099999999999</v>
      </c>
      <c r="BE87" s="452">
        <v>890.59</v>
      </c>
      <c r="BF87" s="452">
        <v>1034.3399999999999</v>
      </c>
      <c r="BG87" s="452">
        <v>325.32</v>
      </c>
      <c r="BH87" s="452">
        <v>327.73</v>
      </c>
      <c r="BI87" s="452">
        <v>328.85</v>
      </c>
      <c r="BJ87" s="452">
        <v>962.84</v>
      </c>
      <c r="BK87" s="452">
        <v>973.67</v>
      </c>
      <c r="BL87" s="452">
        <v>974.21</v>
      </c>
      <c r="BM87" s="452">
        <v>975.78</v>
      </c>
      <c r="BN87" s="452">
        <v>921.92</v>
      </c>
      <c r="BO87" s="452">
        <v>890.27</v>
      </c>
      <c r="BP87" s="452">
        <v>1107.6099999999999</v>
      </c>
      <c r="BQ87" s="452">
        <v>890.59</v>
      </c>
      <c r="BR87" s="452">
        <v>1034.3399999999999</v>
      </c>
      <c r="BS87" s="452">
        <v>325.32</v>
      </c>
      <c r="BT87" s="452">
        <v>327.73</v>
      </c>
      <c r="BU87" s="452">
        <v>328.85</v>
      </c>
      <c r="BV87" s="452">
        <v>962.84</v>
      </c>
      <c r="BW87" s="452">
        <v>973.67</v>
      </c>
      <c r="BX87" s="452">
        <v>974.21</v>
      </c>
      <c r="BY87" s="452">
        <v>975.78</v>
      </c>
      <c r="BZ87" s="452">
        <v>921.92</v>
      </c>
      <c r="CA87" s="452">
        <v>890.27</v>
      </c>
      <c r="CB87" s="452">
        <v>1107.6099999999999</v>
      </c>
      <c r="CC87" s="452">
        <v>890.59</v>
      </c>
      <c r="CD87" s="452">
        <v>1034.3399999999999</v>
      </c>
      <c r="CE87" s="452">
        <v>325.32</v>
      </c>
      <c r="CF87" s="452">
        <v>327.73</v>
      </c>
      <c r="CG87" s="452">
        <v>328.85</v>
      </c>
      <c r="CH87" s="452">
        <v>962.84</v>
      </c>
      <c r="CI87" s="452">
        <v>973.67</v>
      </c>
      <c r="CJ87" s="452">
        <v>974.21</v>
      </c>
      <c r="CK87" s="452">
        <v>975.78</v>
      </c>
      <c r="CL87" s="452">
        <v>921.92</v>
      </c>
      <c r="CM87" s="452">
        <v>890.27</v>
      </c>
      <c r="CN87" s="452">
        <v>1107.6099999999999</v>
      </c>
      <c r="CO87" s="452">
        <v>890.59</v>
      </c>
      <c r="CP87" s="452">
        <v>1034.3399999999999</v>
      </c>
      <c r="CQ87" s="452">
        <v>325.32</v>
      </c>
      <c r="CR87" s="452">
        <v>327.73</v>
      </c>
      <c r="CS87" s="452">
        <v>328.85</v>
      </c>
      <c r="CT87" s="452">
        <v>962.84</v>
      </c>
      <c r="CU87" s="452">
        <v>973.67</v>
      </c>
      <c r="CV87" s="452">
        <v>974.21</v>
      </c>
      <c r="CW87" s="452">
        <v>975.78</v>
      </c>
      <c r="CX87" s="452">
        <v>921.92</v>
      </c>
      <c r="CY87" s="452">
        <v>890.27</v>
      </c>
      <c r="CZ87" s="452">
        <v>1107.6099999999999</v>
      </c>
      <c r="DA87" s="452">
        <v>890.59</v>
      </c>
      <c r="DB87" s="452">
        <v>1034.3399999999999</v>
      </c>
      <c r="DC87" s="452">
        <v>325.32</v>
      </c>
      <c r="DD87" s="452">
        <v>327.73</v>
      </c>
      <c r="DE87" s="452">
        <v>328.85</v>
      </c>
      <c r="DF87" s="452">
        <v>962.84</v>
      </c>
      <c r="DG87" s="452">
        <v>973.67</v>
      </c>
      <c r="DH87" s="452">
        <v>974.21</v>
      </c>
      <c r="DI87" s="452">
        <v>975.78</v>
      </c>
      <c r="DJ87" s="452">
        <v>921.92</v>
      </c>
      <c r="DK87" s="452">
        <v>890.27</v>
      </c>
      <c r="DL87" s="452">
        <v>1107.6099999999999</v>
      </c>
      <c r="DM87" s="452">
        <v>890.59</v>
      </c>
      <c r="DN87" s="452">
        <v>1034.3399999999999</v>
      </c>
      <c r="DO87" s="452">
        <v>325.32</v>
      </c>
      <c r="DP87" s="452">
        <v>327.73</v>
      </c>
      <c r="DQ87" s="452">
        <v>328.85</v>
      </c>
      <c r="DR87" s="452">
        <v>962.84</v>
      </c>
      <c r="DS87" s="452">
        <v>973.67</v>
      </c>
      <c r="DT87" s="452">
        <v>974.21</v>
      </c>
      <c r="DU87" s="452">
        <v>975.78</v>
      </c>
      <c r="DV87" s="452">
        <v>921.92</v>
      </c>
      <c r="DW87" s="452">
        <v>890.27</v>
      </c>
      <c r="DX87" s="452">
        <v>1107.6099999999999</v>
      </c>
      <c r="DY87" s="452">
        <v>890.59</v>
      </c>
      <c r="DZ87" s="452">
        <v>1034.3399999999999</v>
      </c>
      <c r="EA87" s="452">
        <v>325.32</v>
      </c>
      <c r="EB87" s="452">
        <v>327.73</v>
      </c>
      <c r="EC87" s="452">
        <v>328.85</v>
      </c>
      <c r="ED87" s="452">
        <v>962.84</v>
      </c>
      <c r="EE87" s="452">
        <v>973.67</v>
      </c>
      <c r="EF87" s="452">
        <v>974.21</v>
      </c>
      <c r="EG87" s="452">
        <v>975.78</v>
      </c>
      <c r="EH87" s="452">
        <v>921.92</v>
      </c>
      <c r="EI87" s="452">
        <v>890.27</v>
      </c>
      <c r="EJ87" s="452">
        <v>1107.6099999999999</v>
      </c>
      <c r="EK87" s="452">
        <v>890.59</v>
      </c>
      <c r="EL87" s="452">
        <v>1034.3399999999999</v>
      </c>
      <c r="EM87" s="452">
        <v>325.32</v>
      </c>
      <c r="EN87" s="452">
        <v>327.73</v>
      </c>
      <c r="EO87" s="452">
        <v>328.85</v>
      </c>
      <c r="EP87" s="452">
        <v>962.84</v>
      </c>
      <c r="EQ87" s="452">
        <v>973.67</v>
      </c>
      <c r="ER87" s="452">
        <v>974.21</v>
      </c>
      <c r="ES87" s="452">
        <v>975.78</v>
      </c>
      <c r="ET87" s="452">
        <v>921.92</v>
      </c>
      <c r="EU87" s="452">
        <v>890.27</v>
      </c>
      <c r="EV87" s="452">
        <v>1107.6099999999999</v>
      </c>
      <c r="EW87" s="452">
        <v>890.59</v>
      </c>
      <c r="EX87" s="452">
        <v>1034.3399999999999</v>
      </c>
      <c r="EY87" s="452">
        <v>325.32</v>
      </c>
      <c r="EZ87" s="452">
        <v>327.73</v>
      </c>
      <c r="FA87" s="452">
        <v>328.85</v>
      </c>
      <c r="FB87" s="452">
        <v>962.84</v>
      </c>
      <c r="FC87" s="452">
        <v>973.67</v>
      </c>
      <c r="FD87" s="452">
        <v>974.21</v>
      </c>
      <c r="FE87" s="452">
        <v>975.78</v>
      </c>
      <c r="FF87" s="452">
        <v>921.92</v>
      </c>
      <c r="FG87" s="452">
        <v>890.27</v>
      </c>
      <c r="FH87" s="452">
        <v>1107.6099999999999</v>
      </c>
      <c r="FI87" s="452">
        <v>890.59</v>
      </c>
      <c r="FJ87" s="452">
        <v>1034.3399999999999</v>
      </c>
      <c r="FK87" s="452">
        <v>325.32</v>
      </c>
      <c r="FL87" s="452">
        <v>327.73</v>
      </c>
      <c r="FM87" s="452">
        <v>328.85</v>
      </c>
      <c r="FN87" s="452">
        <v>962.84</v>
      </c>
      <c r="FO87" s="452">
        <v>973.67</v>
      </c>
      <c r="FP87" s="452">
        <v>974.21</v>
      </c>
      <c r="FQ87" s="452">
        <v>975.78</v>
      </c>
      <c r="FR87" s="452">
        <v>921.92</v>
      </c>
      <c r="FS87" s="452">
        <v>890.27</v>
      </c>
      <c r="FT87" s="452">
        <v>1107.6099999999999</v>
      </c>
      <c r="FU87" s="452">
        <v>890.59</v>
      </c>
      <c r="FV87" s="452">
        <v>1034.3399999999999</v>
      </c>
      <c r="FW87" s="452">
        <v>325.32</v>
      </c>
      <c r="FX87" s="452">
        <v>327.73</v>
      </c>
      <c r="FY87" s="452">
        <v>328.85</v>
      </c>
      <c r="FZ87" s="452">
        <v>962.84</v>
      </c>
      <c r="GA87" s="452">
        <v>973.67</v>
      </c>
      <c r="GB87" s="452">
        <v>974.21</v>
      </c>
      <c r="GC87" s="452">
        <v>975.78</v>
      </c>
      <c r="GD87" s="452">
        <v>921.92</v>
      </c>
      <c r="GE87" s="452">
        <v>890.27</v>
      </c>
      <c r="GF87" s="452">
        <v>1107.6099999999999</v>
      </c>
      <c r="GG87" s="452">
        <v>890.59</v>
      </c>
      <c r="GH87" s="452">
        <v>1034.3399999999999</v>
      </c>
      <c r="GI87" s="452">
        <v>325.32</v>
      </c>
      <c r="GJ87" s="452">
        <v>327.73</v>
      </c>
      <c r="GK87" s="452">
        <v>328.85</v>
      </c>
      <c r="GL87" s="452">
        <v>962.84</v>
      </c>
      <c r="GM87" s="452">
        <v>973.67</v>
      </c>
      <c r="GN87" s="452">
        <v>974.21</v>
      </c>
      <c r="GO87" s="452">
        <v>975.78</v>
      </c>
      <c r="GP87" s="452">
        <v>921.92</v>
      </c>
      <c r="GQ87" s="452">
        <v>890.27</v>
      </c>
      <c r="GR87" s="452">
        <v>1107.6099999999999</v>
      </c>
      <c r="GS87" s="452">
        <v>890.59</v>
      </c>
      <c r="GT87" s="452">
        <v>1034.3399999999999</v>
      </c>
      <c r="GU87" s="452">
        <v>325.32</v>
      </c>
      <c r="GV87" s="452">
        <v>327.73</v>
      </c>
      <c r="GW87" s="452">
        <v>328.85</v>
      </c>
      <c r="GX87" s="452">
        <v>962.84</v>
      </c>
      <c r="GY87" s="452">
        <v>973.67</v>
      </c>
      <c r="GZ87" s="452">
        <v>974.21</v>
      </c>
      <c r="HA87" s="452">
        <v>975.78</v>
      </c>
      <c r="HB87" s="452">
        <v>921.92</v>
      </c>
      <c r="HC87" s="452">
        <v>890.27</v>
      </c>
      <c r="HD87" s="452">
        <v>1107.6099999999999</v>
      </c>
      <c r="HE87" s="452">
        <v>151.27000000000001</v>
      </c>
      <c r="HF87" s="452">
        <v>85.51</v>
      </c>
      <c r="HG87" s="452">
        <v>98.5</v>
      </c>
      <c r="HH87" s="452">
        <v>69.52</v>
      </c>
      <c r="HI87" s="452">
        <v>41.51</v>
      </c>
      <c r="HJ87" s="452">
        <v>99.65</v>
      </c>
      <c r="HK87" s="452">
        <v>829.79</v>
      </c>
      <c r="HL87" s="452">
        <v>966.42</v>
      </c>
      <c r="HM87" s="452">
        <v>874.44</v>
      </c>
      <c r="HN87" s="452">
        <v>1098.77</v>
      </c>
      <c r="HO87" s="452">
        <v>1098.77</v>
      </c>
      <c r="HP87" s="452">
        <v>905.49</v>
      </c>
      <c r="HQ87" s="452">
        <v>151.27000000000001</v>
      </c>
      <c r="HR87" s="452">
        <v>85.51</v>
      </c>
      <c r="HS87" s="452">
        <v>98.5</v>
      </c>
      <c r="HT87" s="452">
        <v>69.52</v>
      </c>
      <c r="HU87" s="452">
        <v>41.51</v>
      </c>
      <c r="HV87" s="452">
        <v>99.65</v>
      </c>
      <c r="HW87" s="452">
        <v>829.79</v>
      </c>
      <c r="HX87" s="452">
        <v>966.42</v>
      </c>
      <c r="HY87" s="452">
        <v>874.44</v>
      </c>
      <c r="HZ87" s="452">
        <v>1098.77</v>
      </c>
      <c r="IA87" s="452">
        <v>1098.77</v>
      </c>
      <c r="IB87" s="452">
        <v>905.49</v>
      </c>
      <c r="IC87" s="452">
        <v>151.27000000000001</v>
      </c>
      <c r="ID87" s="452">
        <v>85.51</v>
      </c>
      <c r="IE87" s="452">
        <v>98.5</v>
      </c>
      <c r="IF87" s="452">
        <v>69.52</v>
      </c>
      <c r="IG87" s="452">
        <v>41.51</v>
      </c>
      <c r="IH87" s="452">
        <v>99.65</v>
      </c>
      <c r="II87" s="452">
        <v>829.79</v>
      </c>
      <c r="IJ87" s="452">
        <v>966.42</v>
      </c>
      <c r="IK87" s="452">
        <v>874.44</v>
      </c>
      <c r="IL87" s="452">
        <v>1098.77</v>
      </c>
      <c r="IM87" s="452">
        <v>1098.77</v>
      </c>
      <c r="IN87" s="452">
        <v>905.49</v>
      </c>
      <c r="IO87" s="452">
        <v>151.27000000000001</v>
      </c>
      <c r="IP87" s="452">
        <v>85.51</v>
      </c>
      <c r="IQ87" s="452">
        <v>98.5</v>
      </c>
      <c r="IR87" s="452">
        <v>69.52</v>
      </c>
      <c r="IS87" s="452">
        <v>41.51</v>
      </c>
      <c r="IT87" s="452">
        <v>99.65</v>
      </c>
      <c r="IU87" s="452">
        <v>829.79</v>
      </c>
      <c r="IV87" s="452">
        <v>966.42</v>
      </c>
      <c r="IW87" s="452">
        <v>874.44</v>
      </c>
      <c r="IX87" s="452">
        <v>1098.77</v>
      </c>
      <c r="IY87" s="452">
        <v>1098.77</v>
      </c>
      <c r="IZ87" s="452">
        <v>905.49</v>
      </c>
      <c r="JA87" s="452">
        <v>151.27000000000001</v>
      </c>
      <c r="JB87" s="452">
        <v>85.51</v>
      </c>
      <c r="JC87" s="452">
        <v>98.5</v>
      </c>
      <c r="JD87" s="452">
        <v>69.52</v>
      </c>
      <c r="JE87" s="452">
        <v>41.51</v>
      </c>
      <c r="JF87" s="452">
        <v>99.65</v>
      </c>
      <c r="JG87" s="452">
        <v>829.79</v>
      </c>
      <c r="JH87" s="452">
        <v>966.42</v>
      </c>
      <c r="JI87" s="452">
        <v>874.44</v>
      </c>
      <c r="JJ87" s="452">
        <v>1098.77</v>
      </c>
      <c r="JK87" s="452">
        <v>1098.77</v>
      </c>
      <c r="JL87" s="452">
        <v>905.49</v>
      </c>
      <c r="JM87" s="452">
        <v>151.27000000000001</v>
      </c>
      <c r="JN87" s="452">
        <v>85.51</v>
      </c>
      <c r="JO87" s="452">
        <v>98.5</v>
      </c>
      <c r="JP87" s="452">
        <v>69.52</v>
      </c>
      <c r="JQ87" s="452">
        <v>41.51</v>
      </c>
      <c r="JR87" s="452">
        <v>99.65</v>
      </c>
      <c r="JS87" s="452">
        <v>829.79</v>
      </c>
      <c r="JT87" s="452">
        <v>966.42</v>
      </c>
      <c r="JU87" s="452">
        <v>874.44</v>
      </c>
      <c r="JV87" s="452">
        <v>1098.77</v>
      </c>
      <c r="JW87" s="452">
        <v>1098.77</v>
      </c>
      <c r="JX87" s="452">
        <v>905.49</v>
      </c>
      <c r="JY87" s="452">
        <v>151.27000000000001</v>
      </c>
      <c r="JZ87" s="452">
        <v>85.51</v>
      </c>
      <c r="KA87" s="452">
        <v>98.5</v>
      </c>
      <c r="KB87" s="452">
        <v>69.52</v>
      </c>
      <c r="KC87" s="452">
        <v>41.51</v>
      </c>
      <c r="KD87" s="452">
        <v>99.65</v>
      </c>
      <c r="KE87" s="452">
        <v>829.79</v>
      </c>
      <c r="KF87" s="452">
        <v>966.42</v>
      </c>
      <c r="KG87" s="452">
        <v>874.44</v>
      </c>
      <c r="KH87" s="452">
        <v>1098.77</v>
      </c>
      <c r="KI87" s="452">
        <v>1098.77</v>
      </c>
      <c r="KJ87" s="452">
        <v>905.49</v>
      </c>
      <c r="KK87" s="452">
        <v>151.27000000000001</v>
      </c>
      <c r="KL87" s="452">
        <v>85.51</v>
      </c>
      <c r="KM87" s="452">
        <v>98.5</v>
      </c>
      <c r="KN87" s="452">
        <v>69.52</v>
      </c>
      <c r="KO87" s="452">
        <v>41.51</v>
      </c>
      <c r="KP87" s="452">
        <v>99.65</v>
      </c>
      <c r="KQ87" s="452">
        <v>829.79</v>
      </c>
      <c r="KR87" s="452">
        <v>966.42</v>
      </c>
      <c r="KS87" s="452">
        <v>874.44</v>
      </c>
      <c r="KT87" s="452">
        <v>1098.77</v>
      </c>
      <c r="KU87" s="452">
        <v>1098.77</v>
      </c>
      <c r="KV87" s="452">
        <v>905.49</v>
      </c>
      <c r="KW87" s="452">
        <v>151.27000000000001</v>
      </c>
      <c r="KX87" s="452">
        <v>85.51</v>
      </c>
      <c r="KY87" s="452">
        <v>98.5</v>
      </c>
      <c r="KZ87" s="452">
        <v>69.52</v>
      </c>
      <c r="LA87" s="452">
        <v>41.51</v>
      </c>
      <c r="LB87" s="452">
        <v>99.65</v>
      </c>
      <c r="LC87" s="452">
        <v>829.79</v>
      </c>
      <c r="LD87" s="452">
        <v>966.42</v>
      </c>
      <c r="LE87" s="452">
        <v>874.44</v>
      </c>
      <c r="LF87" s="452">
        <v>1098.77</v>
      </c>
      <c r="LG87" s="452">
        <v>1098.77</v>
      </c>
      <c r="LH87" s="452">
        <v>905.49</v>
      </c>
      <c r="LI87" s="452">
        <v>151.27000000000001</v>
      </c>
      <c r="LJ87" s="452">
        <v>85.51</v>
      </c>
      <c r="LK87" s="452">
        <v>98.5</v>
      </c>
      <c r="LL87" s="452">
        <v>69.52</v>
      </c>
      <c r="LM87" s="452">
        <v>41.51</v>
      </c>
      <c r="LN87" s="452">
        <v>99.65</v>
      </c>
      <c r="LO87" s="452">
        <v>829.79</v>
      </c>
      <c r="LP87" s="452">
        <v>966.42</v>
      </c>
      <c r="LQ87" s="452">
        <v>874.44</v>
      </c>
      <c r="LR87" s="452">
        <v>1098.77</v>
      </c>
      <c r="LS87" s="452">
        <v>1098.77</v>
      </c>
      <c r="LT87" s="452">
        <v>905.49</v>
      </c>
      <c r="LU87" s="452">
        <v>151.27000000000001</v>
      </c>
      <c r="LV87" s="452">
        <v>85.51</v>
      </c>
      <c r="LW87" s="452">
        <v>98.5</v>
      </c>
      <c r="LX87" s="452">
        <v>69.52</v>
      </c>
      <c r="LY87" s="452">
        <v>41.51</v>
      </c>
      <c r="LZ87" s="452">
        <v>99.65</v>
      </c>
      <c r="MA87" s="452">
        <v>829.79</v>
      </c>
      <c r="MB87" s="452">
        <v>966.42</v>
      </c>
      <c r="MC87" s="452">
        <v>874.44</v>
      </c>
      <c r="MD87" s="452">
        <v>1098.77</v>
      </c>
      <c r="ME87" s="452">
        <v>1098.77</v>
      </c>
      <c r="MF87" s="452">
        <v>905.49</v>
      </c>
      <c r="MG87" s="452">
        <v>151.27000000000001</v>
      </c>
      <c r="MH87" s="452">
        <v>85.51</v>
      </c>
      <c r="MI87" s="452">
        <v>98.5</v>
      </c>
      <c r="MJ87" s="452">
        <v>69.52</v>
      </c>
      <c r="MK87" s="452">
        <v>41.51</v>
      </c>
      <c r="ML87" s="452">
        <v>99.65</v>
      </c>
      <c r="MM87" s="452">
        <v>829.79</v>
      </c>
      <c r="MN87" s="452">
        <v>966.42</v>
      </c>
      <c r="MO87" s="452">
        <v>874.44</v>
      </c>
      <c r="MP87" s="452">
        <v>1098.77</v>
      </c>
      <c r="MQ87" s="452">
        <v>1098.77</v>
      </c>
      <c r="MR87" s="452">
        <v>905.49</v>
      </c>
      <c r="MS87" s="452">
        <v>151.27000000000001</v>
      </c>
      <c r="MT87" s="452">
        <v>85.51</v>
      </c>
      <c r="MU87" s="452">
        <v>98.5</v>
      </c>
      <c r="MV87" s="452">
        <v>69.52</v>
      </c>
      <c r="MW87" s="452">
        <v>41.51</v>
      </c>
      <c r="MX87" s="452">
        <v>99.65</v>
      </c>
      <c r="MY87" s="452">
        <v>829.79</v>
      </c>
      <c r="MZ87" s="452">
        <v>966.42</v>
      </c>
      <c r="NA87" s="452">
        <v>874.44</v>
      </c>
      <c r="NB87" s="452">
        <v>1098.77</v>
      </c>
      <c r="NC87" s="452">
        <v>1098.77</v>
      </c>
      <c r="ND87" s="452">
        <v>905.49</v>
      </c>
      <c r="NE87" s="452">
        <v>151.27000000000001</v>
      </c>
      <c r="NF87" s="452">
        <v>85.51</v>
      </c>
      <c r="NG87" s="452">
        <v>98.5</v>
      </c>
      <c r="NH87" s="452">
        <v>69.52</v>
      </c>
      <c r="NI87" s="452">
        <v>41.51</v>
      </c>
      <c r="NJ87" s="452">
        <v>99.65</v>
      </c>
      <c r="NK87" s="452">
        <v>829.79</v>
      </c>
      <c r="NL87" s="452">
        <v>966.42</v>
      </c>
      <c r="NM87" s="452">
        <v>874.44</v>
      </c>
      <c r="NN87" s="452">
        <v>1098.77</v>
      </c>
      <c r="NO87" s="452">
        <v>1098.77</v>
      </c>
      <c r="NP87" s="452">
        <v>905.49</v>
      </c>
      <c r="NQ87" s="452">
        <v>151.27000000000001</v>
      </c>
      <c r="NR87" s="452">
        <v>85.51</v>
      </c>
      <c r="NS87" s="452">
        <v>98.5</v>
      </c>
      <c r="NT87" s="452">
        <v>69.52</v>
      </c>
      <c r="NU87" s="452">
        <v>41.51</v>
      </c>
      <c r="NV87" s="452">
        <v>99.65</v>
      </c>
      <c r="NW87" s="452">
        <v>829.79</v>
      </c>
      <c r="NX87" s="452">
        <v>966.42</v>
      </c>
      <c r="NY87" s="452">
        <v>874.44</v>
      </c>
      <c r="NZ87" s="452">
        <v>1098.77</v>
      </c>
      <c r="OA87" s="452">
        <v>1098.77</v>
      </c>
      <c r="OB87" s="452">
        <v>905.49</v>
      </c>
    </row>
    <row r="88" spans="1:392" x14ac:dyDescent="0.25">
      <c r="A88" s="436">
        <v>252</v>
      </c>
      <c r="B88" s="436" t="s">
        <v>729</v>
      </c>
      <c r="C88" s="437">
        <v>1</v>
      </c>
      <c r="D88" s="438">
        <v>0</v>
      </c>
      <c r="E88" s="439"/>
      <c r="F88" s="438"/>
      <c r="G88" s="438"/>
      <c r="H88" s="438"/>
      <c r="I88" s="437">
        <v>450</v>
      </c>
      <c r="J88" s="440"/>
      <c r="K88" s="438"/>
      <c r="L88" s="438"/>
      <c r="M88" s="436"/>
      <c r="N88" s="441" t="s">
        <v>391</v>
      </c>
      <c r="O88" s="438"/>
      <c r="AE88" s="449">
        <f t="shared" si="5"/>
        <v>56.47</v>
      </c>
      <c r="AF88" s="450">
        <f t="shared" si="6"/>
        <v>534.6200000000008</v>
      </c>
      <c r="AG88" s="452">
        <v>368.37</v>
      </c>
      <c r="AH88" s="452">
        <v>422.08</v>
      </c>
      <c r="AI88" s="452">
        <v>163.84</v>
      </c>
      <c r="AJ88" s="452">
        <v>159.22</v>
      </c>
      <c r="AK88" s="452">
        <v>135.80000000000001</v>
      </c>
      <c r="AL88" s="452">
        <v>360.5</v>
      </c>
      <c r="AM88" s="452">
        <v>364.15</v>
      </c>
      <c r="AN88" s="452">
        <v>366.21</v>
      </c>
      <c r="AO88" s="452">
        <v>369.17</v>
      </c>
      <c r="AP88" s="452">
        <v>362.18</v>
      </c>
      <c r="AQ88" s="452">
        <v>369.4</v>
      </c>
      <c r="AR88" s="452">
        <v>422.08</v>
      </c>
      <c r="AS88" s="452">
        <v>368.37</v>
      </c>
      <c r="AT88" s="452">
        <v>422.08</v>
      </c>
      <c r="AU88" s="452">
        <v>163.84</v>
      </c>
      <c r="AV88" s="452">
        <v>159.22</v>
      </c>
      <c r="AW88" s="452">
        <v>135.80000000000001</v>
      </c>
      <c r="AX88" s="452">
        <v>360.5</v>
      </c>
      <c r="AY88" s="452">
        <v>364.15</v>
      </c>
      <c r="AZ88" s="452">
        <v>366.21</v>
      </c>
      <c r="BA88" s="452">
        <v>369.17</v>
      </c>
      <c r="BB88" s="452">
        <v>362.18</v>
      </c>
      <c r="BC88" s="452">
        <v>369.4</v>
      </c>
      <c r="BD88" s="452">
        <v>422.08</v>
      </c>
      <c r="BE88" s="452">
        <v>368.37</v>
      </c>
      <c r="BF88" s="452">
        <v>422.08</v>
      </c>
      <c r="BG88" s="452">
        <v>163.84</v>
      </c>
      <c r="BH88" s="452">
        <v>159.22</v>
      </c>
      <c r="BI88" s="452">
        <v>135.80000000000001</v>
      </c>
      <c r="BJ88" s="452">
        <v>360.5</v>
      </c>
      <c r="BK88" s="452">
        <v>364.15</v>
      </c>
      <c r="BL88" s="452">
        <v>366.21</v>
      </c>
      <c r="BM88" s="452">
        <v>369.17</v>
      </c>
      <c r="BN88" s="452">
        <v>362.18</v>
      </c>
      <c r="BO88" s="452">
        <v>369.4</v>
      </c>
      <c r="BP88" s="452">
        <v>422.08</v>
      </c>
      <c r="BQ88" s="452">
        <v>368.37</v>
      </c>
      <c r="BR88" s="452">
        <v>422.08</v>
      </c>
      <c r="BS88" s="452">
        <v>163.84</v>
      </c>
      <c r="BT88" s="452">
        <v>159.22</v>
      </c>
      <c r="BU88" s="452">
        <v>135.80000000000001</v>
      </c>
      <c r="BV88" s="452">
        <v>360.5</v>
      </c>
      <c r="BW88" s="452">
        <v>364.15</v>
      </c>
      <c r="BX88" s="452">
        <v>366.21</v>
      </c>
      <c r="BY88" s="452">
        <v>369.17</v>
      </c>
      <c r="BZ88" s="452">
        <v>362.18</v>
      </c>
      <c r="CA88" s="452">
        <v>369.4</v>
      </c>
      <c r="CB88" s="452">
        <v>422.08</v>
      </c>
      <c r="CC88" s="452">
        <v>368.37</v>
      </c>
      <c r="CD88" s="452">
        <v>422.08</v>
      </c>
      <c r="CE88" s="452">
        <v>163.84</v>
      </c>
      <c r="CF88" s="452">
        <v>159.22</v>
      </c>
      <c r="CG88" s="452">
        <v>135.80000000000001</v>
      </c>
      <c r="CH88" s="452">
        <v>360.5</v>
      </c>
      <c r="CI88" s="452">
        <v>364.15</v>
      </c>
      <c r="CJ88" s="452">
        <v>366.21</v>
      </c>
      <c r="CK88" s="452">
        <v>369.17</v>
      </c>
      <c r="CL88" s="452">
        <v>362.18</v>
      </c>
      <c r="CM88" s="452">
        <v>369.4</v>
      </c>
      <c r="CN88" s="452">
        <v>422.08</v>
      </c>
      <c r="CO88" s="452">
        <v>368.37</v>
      </c>
      <c r="CP88" s="452">
        <v>422.08</v>
      </c>
      <c r="CQ88" s="452">
        <v>163.84</v>
      </c>
      <c r="CR88" s="452">
        <v>159.22</v>
      </c>
      <c r="CS88" s="452">
        <v>135.80000000000001</v>
      </c>
      <c r="CT88" s="452">
        <v>360.5</v>
      </c>
      <c r="CU88" s="452">
        <v>364.15</v>
      </c>
      <c r="CV88" s="452">
        <v>366.21</v>
      </c>
      <c r="CW88" s="452">
        <v>369.17</v>
      </c>
      <c r="CX88" s="452">
        <v>362.18</v>
      </c>
      <c r="CY88" s="452">
        <v>369.4</v>
      </c>
      <c r="CZ88" s="452">
        <v>422.08</v>
      </c>
      <c r="DA88" s="452">
        <v>368.37</v>
      </c>
      <c r="DB88" s="452">
        <v>422.08</v>
      </c>
      <c r="DC88" s="452">
        <v>163.84</v>
      </c>
      <c r="DD88" s="452">
        <v>159.22</v>
      </c>
      <c r="DE88" s="452">
        <v>135.80000000000001</v>
      </c>
      <c r="DF88" s="452">
        <v>360.5</v>
      </c>
      <c r="DG88" s="452">
        <v>364.15</v>
      </c>
      <c r="DH88" s="452">
        <v>366.21</v>
      </c>
      <c r="DI88" s="452">
        <v>369.17</v>
      </c>
      <c r="DJ88" s="452">
        <v>362.18</v>
      </c>
      <c r="DK88" s="452">
        <v>369.4</v>
      </c>
      <c r="DL88" s="452">
        <v>422.08</v>
      </c>
      <c r="DM88" s="452">
        <v>368.37</v>
      </c>
      <c r="DN88" s="452">
        <v>422.08</v>
      </c>
      <c r="DO88" s="452">
        <v>163.84</v>
      </c>
      <c r="DP88" s="452">
        <v>159.22</v>
      </c>
      <c r="DQ88" s="452">
        <v>135.80000000000001</v>
      </c>
      <c r="DR88" s="452">
        <v>360.5</v>
      </c>
      <c r="DS88" s="452">
        <v>364.15</v>
      </c>
      <c r="DT88" s="452">
        <v>366.21</v>
      </c>
      <c r="DU88" s="452">
        <v>369.17</v>
      </c>
      <c r="DV88" s="452">
        <v>362.18</v>
      </c>
      <c r="DW88" s="452">
        <v>369.4</v>
      </c>
      <c r="DX88" s="452">
        <v>422.08</v>
      </c>
      <c r="DY88" s="452">
        <v>368.37</v>
      </c>
      <c r="DZ88" s="452">
        <v>422.08</v>
      </c>
      <c r="EA88" s="452">
        <v>163.84</v>
      </c>
      <c r="EB88" s="452">
        <v>159.22</v>
      </c>
      <c r="EC88" s="452">
        <v>135.80000000000001</v>
      </c>
      <c r="ED88" s="452">
        <v>360.5</v>
      </c>
      <c r="EE88" s="452">
        <v>364.15</v>
      </c>
      <c r="EF88" s="452">
        <v>366.21</v>
      </c>
      <c r="EG88" s="452">
        <v>369.17</v>
      </c>
      <c r="EH88" s="452">
        <v>362.18</v>
      </c>
      <c r="EI88" s="452">
        <v>369.4</v>
      </c>
      <c r="EJ88" s="452">
        <v>422.08</v>
      </c>
      <c r="EK88" s="452">
        <v>368.37</v>
      </c>
      <c r="EL88" s="452">
        <v>422.08</v>
      </c>
      <c r="EM88" s="452">
        <v>163.84</v>
      </c>
      <c r="EN88" s="452">
        <v>159.22</v>
      </c>
      <c r="EO88" s="452">
        <v>135.80000000000001</v>
      </c>
      <c r="EP88" s="452">
        <v>360.5</v>
      </c>
      <c r="EQ88" s="452">
        <v>364.15</v>
      </c>
      <c r="ER88" s="452">
        <v>366.21</v>
      </c>
      <c r="ES88" s="452">
        <v>369.17</v>
      </c>
      <c r="ET88" s="452">
        <v>362.18</v>
      </c>
      <c r="EU88" s="452">
        <v>369.4</v>
      </c>
      <c r="EV88" s="452">
        <v>422.08</v>
      </c>
      <c r="EW88" s="452">
        <v>368.37</v>
      </c>
      <c r="EX88" s="452">
        <v>422.08</v>
      </c>
      <c r="EY88" s="452">
        <v>163.84</v>
      </c>
      <c r="EZ88" s="452">
        <v>159.22</v>
      </c>
      <c r="FA88" s="452">
        <v>135.80000000000001</v>
      </c>
      <c r="FB88" s="452">
        <v>360.5</v>
      </c>
      <c r="FC88" s="452">
        <v>364.15</v>
      </c>
      <c r="FD88" s="452">
        <v>366.21</v>
      </c>
      <c r="FE88" s="452">
        <v>369.17</v>
      </c>
      <c r="FF88" s="452">
        <v>362.18</v>
      </c>
      <c r="FG88" s="452">
        <v>369.4</v>
      </c>
      <c r="FH88" s="452">
        <v>422.08</v>
      </c>
      <c r="FI88" s="452">
        <v>368.37</v>
      </c>
      <c r="FJ88" s="452">
        <v>422.08</v>
      </c>
      <c r="FK88" s="452">
        <v>163.84</v>
      </c>
      <c r="FL88" s="452">
        <v>159.22</v>
      </c>
      <c r="FM88" s="452">
        <v>135.80000000000001</v>
      </c>
      <c r="FN88" s="452">
        <v>360.5</v>
      </c>
      <c r="FO88" s="452">
        <v>364.15</v>
      </c>
      <c r="FP88" s="452">
        <v>366.21</v>
      </c>
      <c r="FQ88" s="452">
        <v>369.17</v>
      </c>
      <c r="FR88" s="452">
        <v>362.18</v>
      </c>
      <c r="FS88" s="452">
        <v>369.4</v>
      </c>
      <c r="FT88" s="452">
        <v>422.08</v>
      </c>
      <c r="FU88" s="452">
        <v>368.37</v>
      </c>
      <c r="FV88" s="452">
        <v>422.08</v>
      </c>
      <c r="FW88" s="452">
        <v>163.84</v>
      </c>
      <c r="FX88" s="452">
        <v>159.22</v>
      </c>
      <c r="FY88" s="452">
        <v>135.80000000000001</v>
      </c>
      <c r="FZ88" s="452">
        <v>360.5</v>
      </c>
      <c r="GA88" s="452">
        <v>364.15</v>
      </c>
      <c r="GB88" s="452">
        <v>366.21</v>
      </c>
      <c r="GC88" s="452">
        <v>369.17</v>
      </c>
      <c r="GD88" s="452">
        <v>362.18</v>
      </c>
      <c r="GE88" s="452">
        <v>369.4</v>
      </c>
      <c r="GF88" s="452">
        <v>422.08</v>
      </c>
      <c r="GG88" s="452">
        <v>368.37</v>
      </c>
      <c r="GH88" s="452">
        <v>422.08</v>
      </c>
      <c r="GI88" s="452">
        <v>163.84</v>
      </c>
      <c r="GJ88" s="452">
        <v>159.22</v>
      </c>
      <c r="GK88" s="452">
        <v>135.80000000000001</v>
      </c>
      <c r="GL88" s="452">
        <v>360.5</v>
      </c>
      <c r="GM88" s="452">
        <v>364.15</v>
      </c>
      <c r="GN88" s="452">
        <v>366.21</v>
      </c>
      <c r="GO88" s="452">
        <v>369.17</v>
      </c>
      <c r="GP88" s="452">
        <v>362.18</v>
      </c>
      <c r="GQ88" s="452">
        <v>369.4</v>
      </c>
      <c r="GR88" s="452">
        <v>422.08</v>
      </c>
      <c r="GS88" s="452">
        <v>368.37</v>
      </c>
      <c r="GT88" s="452">
        <v>422.08</v>
      </c>
      <c r="GU88" s="452">
        <v>163.84</v>
      </c>
      <c r="GV88" s="452">
        <v>159.22</v>
      </c>
      <c r="GW88" s="452">
        <v>135.80000000000001</v>
      </c>
      <c r="GX88" s="452">
        <v>360.5</v>
      </c>
      <c r="GY88" s="452">
        <v>364.15</v>
      </c>
      <c r="GZ88" s="452">
        <v>366.21</v>
      </c>
      <c r="HA88" s="452">
        <v>369.17</v>
      </c>
      <c r="HB88" s="452">
        <v>362.18</v>
      </c>
      <c r="HC88" s="452">
        <v>369.4</v>
      </c>
      <c r="HD88" s="452">
        <v>422.08</v>
      </c>
      <c r="HE88" s="452">
        <v>231.46</v>
      </c>
      <c r="HF88" s="452">
        <v>123.57</v>
      </c>
      <c r="HG88" s="452">
        <v>150.29</v>
      </c>
      <c r="HH88" s="452">
        <v>96.59</v>
      </c>
      <c r="HI88" s="452">
        <v>56.47</v>
      </c>
      <c r="HJ88" s="452">
        <v>217.76</v>
      </c>
      <c r="HK88" s="452">
        <v>1296.92</v>
      </c>
      <c r="HL88" s="452">
        <v>1387.56</v>
      </c>
      <c r="HM88" s="452">
        <v>1387.56</v>
      </c>
      <c r="HN88" s="452">
        <v>1367.96</v>
      </c>
      <c r="HO88" s="452">
        <v>1293.0999999999999</v>
      </c>
      <c r="HP88" s="452">
        <v>1358.64</v>
      </c>
      <c r="HQ88" s="452">
        <v>231.46</v>
      </c>
      <c r="HR88" s="452">
        <v>123.57</v>
      </c>
      <c r="HS88" s="452">
        <v>150.29</v>
      </c>
      <c r="HT88" s="452">
        <v>96.59</v>
      </c>
      <c r="HU88" s="452">
        <v>56.47</v>
      </c>
      <c r="HV88" s="452">
        <v>217.76</v>
      </c>
      <c r="HW88" s="452">
        <v>1296.92</v>
      </c>
      <c r="HX88" s="452">
        <v>1387.56</v>
      </c>
      <c r="HY88" s="452">
        <v>1387.56</v>
      </c>
      <c r="HZ88" s="452">
        <v>1367.96</v>
      </c>
      <c r="IA88" s="452">
        <v>1293.0999999999999</v>
      </c>
      <c r="IB88" s="452">
        <v>1358.64</v>
      </c>
      <c r="IC88" s="452">
        <v>231.46</v>
      </c>
      <c r="ID88" s="452">
        <v>123.57</v>
      </c>
      <c r="IE88" s="452">
        <v>150.29</v>
      </c>
      <c r="IF88" s="452">
        <v>96.59</v>
      </c>
      <c r="IG88" s="452">
        <v>56.47</v>
      </c>
      <c r="IH88" s="452">
        <v>217.76</v>
      </c>
      <c r="II88" s="452">
        <v>1296.92</v>
      </c>
      <c r="IJ88" s="452">
        <v>1387.56</v>
      </c>
      <c r="IK88" s="452">
        <v>1387.56</v>
      </c>
      <c r="IL88" s="452">
        <v>1367.96</v>
      </c>
      <c r="IM88" s="452">
        <v>1293.0999999999999</v>
      </c>
      <c r="IN88" s="452">
        <v>1358.64</v>
      </c>
      <c r="IO88" s="452">
        <v>231.46</v>
      </c>
      <c r="IP88" s="452">
        <v>123.57</v>
      </c>
      <c r="IQ88" s="452">
        <v>150.29</v>
      </c>
      <c r="IR88" s="452">
        <v>96.59</v>
      </c>
      <c r="IS88" s="452">
        <v>56.47</v>
      </c>
      <c r="IT88" s="452">
        <v>217.76</v>
      </c>
      <c r="IU88" s="452">
        <v>1296.92</v>
      </c>
      <c r="IV88" s="452">
        <v>1387.56</v>
      </c>
      <c r="IW88" s="452">
        <v>1387.56</v>
      </c>
      <c r="IX88" s="452">
        <v>1367.96</v>
      </c>
      <c r="IY88" s="452">
        <v>1293.0999999999999</v>
      </c>
      <c r="IZ88" s="452">
        <v>1358.64</v>
      </c>
      <c r="JA88" s="452">
        <v>231.46</v>
      </c>
      <c r="JB88" s="452">
        <v>123.57</v>
      </c>
      <c r="JC88" s="452">
        <v>150.29</v>
      </c>
      <c r="JD88" s="452">
        <v>96.59</v>
      </c>
      <c r="JE88" s="452">
        <v>56.47</v>
      </c>
      <c r="JF88" s="452">
        <v>217.76</v>
      </c>
      <c r="JG88" s="452">
        <v>1296.92</v>
      </c>
      <c r="JH88" s="452">
        <v>1387.56</v>
      </c>
      <c r="JI88" s="452">
        <v>1387.56</v>
      </c>
      <c r="JJ88" s="452">
        <v>1367.96</v>
      </c>
      <c r="JK88" s="452">
        <v>1293.0999999999999</v>
      </c>
      <c r="JL88" s="452">
        <v>1358.64</v>
      </c>
      <c r="JM88" s="452">
        <v>231.46</v>
      </c>
      <c r="JN88" s="452">
        <v>123.57</v>
      </c>
      <c r="JO88" s="452">
        <v>150.29</v>
      </c>
      <c r="JP88" s="452">
        <v>96.59</v>
      </c>
      <c r="JQ88" s="452">
        <v>56.47</v>
      </c>
      <c r="JR88" s="452">
        <v>217.76</v>
      </c>
      <c r="JS88" s="452">
        <v>1296.92</v>
      </c>
      <c r="JT88" s="452">
        <v>1387.56</v>
      </c>
      <c r="JU88" s="452">
        <v>1387.56</v>
      </c>
      <c r="JV88" s="452">
        <v>1367.96</v>
      </c>
      <c r="JW88" s="452">
        <v>1293.0999999999999</v>
      </c>
      <c r="JX88" s="452">
        <v>1358.64</v>
      </c>
      <c r="JY88" s="452">
        <v>231.46</v>
      </c>
      <c r="JZ88" s="452">
        <v>123.57</v>
      </c>
      <c r="KA88" s="452">
        <v>150.29</v>
      </c>
      <c r="KB88" s="452">
        <v>96.59</v>
      </c>
      <c r="KC88" s="452">
        <v>56.47</v>
      </c>
      <c r="KD88" s="452">
        <v>217.76</v>
      </c>
      <c r="KE88" s="452">
        <v>1296.92</v>
      </c>
      <c r="KF88" s="452">
        <v>1387.56</v>
      </c>
      <c r="KG88" s="452">
        <v>1387.56</v>
      </c>
      <c r="KH88" s="452">
        <v>1367.96</v>
      </c>
      <c r="KI88" s="452">
        <v>1293.0999999999999</v>
      </c>
      <c r="KJ88" s="452">
        <v>1358.64</v>
      </c>
      <c r="KK88" s="452">
        <v>231.46</v>
      </c>
      <c r="KL88" s="452">
        <v>123.57</v>
      </c>
      <c r="KM88" s="452">
        <v>150.29</v>
      </c>
      <c r="KN88" s="452">
        <v>96.59</v>
      </c>
      <c r="KO88" s="452">
        <v>56.47</v>
      </c>
      <c r="KP88" s="452">
        <v>217.76</v>
      </c>
      <c r="KQ88" s="452">
        <v>1296.92</v>
      </c>
      <c r="KR88" s="452">
        <v>1387.56</v>
      </c>
      <c r="KS88" s="452">
        <v>1387.56</v>
      </c>
      <c r="KT88" s="452">
        <v>1367.96</v>
      </c>
      <c r="KU88" s="452">
        <v>1293.0999999999999</v>
      </c>
      <c r="KV88" s="452">
        <v>1358.64</v>
      </c>
      <c r="KW88" s="452">
        <v>231.46</v>
      </c>
      <c r="KX88" s="452">
        <v>123.57</v>
      </c>
      <c r="KY88" s="452">
        <v>150.29</v>
      </c>
      <c r="KZ88" s="452">
        <v>96.59</v>
      </c>
      <c r="LA88" s="452">
        <v>56.47</v>
      </c>
      <c r="LB88" s="452">
        <v>217.76</v>
      </c>
      <c r="LC88" s="452">
        <v>1296.92</v>
      </c>
      <c r="LD88" s="452">
        <v>1387.56</v>
      </c>
      <c r="LE88" s="452">
        <v>1387.56</v>
      </c>
      <c r="LF88" s="452">
        <v>1367.96</v>
      </c>
      <c r="LG88" s="452">
        <v>1293.0999999999999</v>
      </c>
      <c r="LH88" s="452">
        <v>1358.64</v>
      </c>
      <c r="LI88" s="452">
        <v>231.46</v>
      </c>
      <c r="LJ88" s="452">
        <v>123.57</v>
      </c>
      <c r="LK88" s="452">
        <v>150.29</v>
      </c>
      <c r="LL88" s="452">
        <v>96.59</v>
      </c>
      <c r="LM88" s="452">
        <v>56.47</v>
      </c>
      <c r="LN88" s="452">
        <v>217.76</v>
      </c>
      <c r="LO88" s="452">
        <v>1296.92</v>
      </c>
      <c r="LP88" s="452">
        <v>1387.56</v>
      </c>
      <c r="LQ88" s="452">
        <v>1387.56</v>
      </c>
      <c r="LR88" s="452">
        <v>1367.96</v>
      </c>
      <c r="LS88" s="452">
        <v>1293.0999999999999</v>
      </c>
      <c r="LT88" s="452">
        <v>1358.64</v>
      </c>
      <c r="LU88" s="452">
        <v>231.46</v>
      </c>
      <c r="LV88" s="452">
        <v>123.57</v>
      </c>
      <c r="LW88" s="452">
        <v>150.29</v>
      </c>
      <c r="LX88" s="452">
        <v>96.59</v>
      </c>
      <c r="LY88" s="452">
        <v>56.47</v>
      </c>
      <c r="LZ88" s="452">
        <v>217.76</v>
      </c>
      <c r="MA88" s="452">
        <v>1296.92</v>
      </c>
      <c r="MB88" s="452">
        <v>1387.56</v>
      </c>
      <c r="MC88" s="452">
        <v>1387.56</v>
      </c>
      <c r="MD88" s="452">
        <v>1367.96</v>
      </c>
      <c r="ME88" s="452">
        <v>1293.0999999999999</v>
      </c>
      <c r="MF88" s="452">
        <v>1358.64</v>
      </c>
      <c r="MG88" s="452">
        <v>231.46</v>
      </c>
      <c r="MH88" s="452">
        <v>123.57</v>
      </c>
      <c r="MI88" s="452">
        <v>150.29</v>
      </c>
      <c r="MJ88" s="452">
        <v>96.59</v>
      </c>
      <c r="MK88" s="452">
        <v>56.47</v>
      </c>
      <c r="ML88" s="452">
        <v>217.76</v>
      </c>
      <c r="MM88" s="452">
        <v>1296.92</v>
      </c>
      <c r="MN88" s="452">
        <v>1387.56</v>
      </c>
      <c r="MO88" s="452">
        <v>1387.56</v>
      </c>
      <c r="MP88" s="452">
        <v>1367.96</v>
      </c>
      <c r="MQ88" s="452">
        <v>1293.0999999999999</v>
      </c>
      <c r="MR88" s="452">
        <v>1358.64</v>
      </c>
      <c r="MS88" s="452">
        <v>231.46</v>
      </c>
      <c r="MT88" s="452">
        <v>123.57</v>
      </c>
      <c r="MU88" s="452">
        <v>150.29</v>
      </c>
      <c r="MV88" s="452">
        <v>96.59</v>
      </c>
      <c r="MW88" s="452">
        <v>56.47</v>
      </c>
      <c r="MX88" s="452">
        <v>217.76</v>
      </c>
      <c r="MY88" s="452">
        <v>1296.92</v>
      </c>
      <c r="MZ88" s="452">
        <v>1387.56</v>
      </c>
      <c r="NA88" s="452">
        <v>1387.56</v>
      </c>
      <c r="NB88" s="452">
        <v>1367.96</v>
      </c>
      <c r="NC88" s="452">
        <v>1293.0999999999999</v>
      </c>
      <c r="ND88" s="452">
        <v>1358.64</v>
      </c>
      <c r="NE88" s="452">
        <v>231.46</v>
      </c>
      <c r="NF88" s="452">
        <v>123.57</v>
      </c>
      <c r="NG88" s="452">
        <v>150.29</v>
      </c>
      <c r="NH88" s="452">
        <v>96.59</v>
      </c>
      <c r="NI88" s="452">
        <v>56.47</v>
      </c>
      <c r="NJ88" s="452">
        <v>217.76</v>
      </c>
      <c r="NK88" s="452">
        <v>1296.92</v>
      </c>
      <c r="NL88" s="452">
        <v>1387.56</v>
      </c>
      <c r="NM88" s="452">
        <v>1387.56</v>
      </c>
      <c r="NN88" s="452">
        <v>1367.96</v>
      </c>
      <c r="NO88" s="452">
        <v>1293.0999999999999</v>
      </c>
      <c r="NP88" s="452">
        <v>1358.64</v>
      </c>
      <c r="NQ88" s="452">
        <v>231.46</v>
      </c>
      <c r="NR88" s="452">
        <v>123.57</v>
      </c>
      <c r="NS88" s="452">
        <v>150.29</v>
      </c>
      <c r="NT88" s="452">
        <v>96.59</v>
      </c>
      <c r="NU88" s="452">
        <v>56.47</v>
      </c>
      <c r="NV88" s="452">
        <v>217.76</v>
      </c>
      <c r="NW88" s="452">
        <v>1296.92</v>
      </c>
      <c r="NX88" s="452">
        <v>1387.56</v>
      </c>
      <c r="NY88" s="452">
        <v>1387.56</v>
      </c>
      <c r="NZ88" s="452">
        <v>1367.96</v>
      </c>
      <c r="OA88" s="452">
        <v>1293.0999999999999</v>
      </c>
      <c r="OB88" s="452">
        <v>1358.64</v>
      </c>
    </row>
    <row r="89" spans="1:392" x14ac:dyDescent="0.25">
      <c r="A89" s="436">
        <v>253</v>
      </c>
      <c r="B89" s="436" t="s">
        <v>730</v>
      </c>
      <c r="C89" s="437">
        <v>1</v>
      </c>
      <c r="D89" s="438">
        <v>0</v>
      </c>
      <c r="E89" s="439"/>
      <c r="F89" s="438"/>
      <c r="G89" s="438"/>
      <c r="H89" s="438"/>
      <c r="I89" s="437">
        <v>243.2</v>
      </c>
      <c r="J89" s="440"/>
      <c r="K89" s="438"/>
      <c r="L89" s="438"/>
      <c r="M89" s="436"/>
      <c r="N89" s="441" t="s">
        <v>391</v>
      </c>
      <c r="O89" s="438"/>
      <c r="AE89" s="449">
        <f t="shared" si="5"/>
        <v>2.16</v>
      </c>
      <c r="AF89" s="450">
        <f t="shared" si="6"/>
        <v>129.14875000000058</v>
      </c>
      <c r="AG89" s="452">
        <v>198.33</v>
      </c>
      <c r="AH89" s="452">
        <v>198.33</v>
      </c>
      <c r="AI89" s="452">
        <v>114.36</v>
      </c>
      <c r="AJ89" s="452">
        <v>109.29</v>
      </c>
      <c r="AK89" s="452">
        <v>84.92</v>
      </c>
      <c r="AL89" s="452">
        <v>198.32</v>
      </c>
      <c r="AM89" s="452">
        <v>198.33</v>
      </c>
      <c r="AN89" s="452">
        <v>198.33</v>
      </c>
      <c r="AO89" s="452">
        <v>198.33</v>
      </c>
      <c r="AP89" s="452">
        <v>198.33</v>
      </c>
      <c r="AQ89" s="452">
        <v>198.33</v>
      </c>
      <c r="AR89" s="452">
        <v>198.33</v>
      </c>
      <c r="AS89" s="452">
        <v>198.33</v>
      </c>
      <c r="AT89" s="452">
        <v>198.33</v>
      </c>
      <c r="AU89" s="452">
        <v>114.36</v>
      </c>
      <c r="AV89" s="452">
        <v>109.29</v>
      </c>
      <c r="AW89" s="452">
        <v>84.92</v>
      </c>
      <c r="AX89" s="452">
        <v>198.32</v>
      </c>
      <c r="AY89" s="452">
        <v>198.33</v>
      </c>
      <c r="AZ89" s="452">
        <v>198.33</v>
      </c>
      <c r="BA89" s="452">
        <v>198.33</v>
      </c>
      <c r="BB89" s="452">
        <v>198.33</v>
      </c>
      <c r="BC89" s="452">
        <v>198.33</v>
      </c>
      <c r="BD89" s="452">
        <v>198.33</v>
      </c>
      <c r="BE89" s="452">
        <v>198.33</v>
      </c>
      <c r="BF89" s="452">
        <v>198.33</v>
      </c>
      <c r="BG89" s="452">
        <v>114.36</v>
      </c>
      <c r="BH89" s="452">
        <v>109.29</v>
      </c>
      <c r="BI89" s="452">
        <v>84.92</v>
      </c>
      <c r="BJ89" s="452">
        <v>198.32</v>
      </c>
      <c r="BK89" s="452">
        <v>198.33</v>
      </c>
      <c r="BL89" s="452">
        <v>198.33</v>
      </c>
      <c r="BM89" s="452">
        <v>198.33</v>
      </c>
      <c r="BN89" s="452">
        <v>198.33</v>
      </c>
      <c r="BO89" s="452">
        <v>198.33</v>
      </c>
      <c r="BP89" s="452">
        <v>198.33</v>
      </c>
      <c r="BQ89" s="452">
        <v>198.33</v>
      </c>
      <c r="BR89" s="452">
        <v>198.33</v>
      </c>
      <c r="BS89" s="452">
        <v>114.36</v>
      </c>
      <c r="BT89" s="452">
        <v>109.29</v>
      </c>
      <c r="BU89" s="452">
        <v>84.92</v>
      </c>
      <c r="BV89" s="452">
        <v>198.32</v>
      </c>
      <c r="BW89" s="452">
        <v>198.33</v>
      </c>
      <c r="BX89" s="452">
        <v>198.33</v>
      </c>
      <c r="BY89" s="452">
        <v>198.33</v>
      </c>
      <c r="BZ89" s="452">
        <v>198.33</v>
      </c>
      <c r="CA89" s="452">
        <v>198.33</v>
      </c>
      <c r="CB89" s="452">
        <v>198.33</v>
      </c>
      <c r="CC89" s="452">
        <v>198.33</v>
      </c>
      <c r="CD89" s="452">
        <v>198.33</v>
      </c>
      <c r="CE89" s="452">
        <v>114.36</v>
      </c>
      <c r="CF89" s="452">
        <v>109.29</v>
      </c>
      <c r="CG89" s="452">
        <v>84.92</v>
      </c>
      <c r="CH89" s="452">
        <v>198.32</v>
      </c>
      <c r="CI89" s="452">
        <v>198.33</v>
      </c>
      <c r="CJ89" s="452">
        <v>198.33</v>
      </c>
      <c r="CK89" s="452">
        <v>198.33</v>
      </c>
      <c r="CL89" s="452">
        <v>198.33</v>
      </c>
      <c r="CM89" s="452">
        <v>198.33</v>
      </c>
      <c r="CN89" s="452">
        <v>198.33</v>
      </c>
      <c r="CO89" s="452">
        <v>198.33</v>
      </c>
      <c r="CP89" s="452">
        <v>198.33</v>
      </c>
      <c r="CQ89" s="452">
        <v>114.36</v>
      </c>
      <c r="CR89" s="452">
        <v>109.29</v>
      </c>
      <c r="CS89" s="452">
        <v>84.92</v>
      </c>
      <c r="CT89" s="452">
        <v>198.32</v>
      </c>
      <c r="CU89" s="452">
        <v>198.33</v>
      </c>
      <c r="CV89" s="452">
        <v>198.33</v>
      </c>
      <c r="CW89" s="452">
        <v>198.33</v>
      </c>
      <c r="CX89" s="452">
        <v>198.33</v>
      </c>
      <c r="CY89" s="452">
        <v>198.33</v>
      </c>
      <c r="CZ89" s="452">
        <v>198.33</v>
      </c>
      <c r="DA89" s="452">
        <v>198.33</v>
      </c>
      <c r="DB89" s="452">
        <v>198.33</v>
      </c>
      <c r="DC89" s="452">
        <v>114.36</v>
      </c>
      <c r="DD89" s="452">
        <v>109.29</v>
      </c>
      <c r="DE89" s="452">
        <v>84.92</v>
      </c>
      <c r="DF89" s="452">
        <v>198.32</v>
      </c>
      <c r="DG89" s="452">
        <v>198.33</v>
      </c>
      <c r="DH89" s="452">
        <v>198.33</v>
      </c>
      <c r="DI89" s="452">
        <v>198.33</v>
      </c>
      <c r="DJ89" s="452">
        <v>198.33</v>
      </c>
      <c r="DK89" s="452">
        <v>198.33</v>
      </c>
      <c r="DL89" s="452">
        <v>198.33</v>
      </c>
      <c r="DM89" s="452">
        <v>198.33</v>
      </c>
      <c r="DN89" s="452">
        <v>198.33</v>
      </c>
      <c r="DO89" s="452">
        <v>114.36</v>
      </c>
      <c r="DP89" s="452">
        <v>109.29</v>
      </c>
      <c r="DQ89" s="452">
        <v>84.92</v>
      </c>
      <c r="DR89" s="452">
        <v>198.32</v>
      </c>
      <c r="DS89" s="452">
        <v>198.33</v>
      </c>
      <c r="DT89" s="452">
        <v>198.33</v>
      </c>
      <c r="DU89" s="452">
        <v>198.33</v>
      </c>
      <c r="DV89" s="452">
        <v>198.33</v>
      </c>
      <c r="DW89" s="452">
        <v>198.33</v>
      </c>
      <c r="DX89" s="452">
        <v>198.33</v>
      </c>
      <c r="DY89" s="452">
        <v>198.33</v>
      </c>
      <c r="DZ89" s="452">
        <v>198.33</v>
      </c>
      <c r="EA89" s="452">
        <v>114.36</v>
      </c>
      <c r="EB89" s="452">
        <v>109.29</v>
      </c>
      <c r="EC89" s="452">
        <v>84.92</v>
      </c>
      <c r="ED89" s="452">
        <v>198.32</v>
      </c>
      <c r="EE89" s="452">
        <v>198.33</v>
      </c>
      <c r="EF89" s="452">
        <v>198.33</v>
      </c>
      <c r="EG89" s="452">
        <v>198.33</v>
      </c>
      <c r="EH89" s="452">
        <v>198.33</v>
      </c>
      <c r="EI89" s="452">
        <v>198.33</v>
      </c>
      <c r="EJ89" s="452">
        <v>198.33</v>
      </c>
      <c r="EK89" s="452">
        <v>198.33</v>
      </c>
      <c r="EL89" s="452">
        <v>198.33</v>
      </c>
      <c r="EM89" s="452">
        <v>114.36</v>
      </c>
      <c r="EN89" s="452">
        <v>109.29</v>
      </c>
      <c r="EO89" s="452">
        <v>84.92</v>
      </c>
      <c r="EP89" s="452">
        <v>198.32</v>
      </c>
      <c r="EQ89" s="452">
        <v>198.33</v>
      </c>
      <c r="ER89" s="452">
        <v>198.33</v>
      </c>
      <c r="ES89" s="452">
        <v>198.33</v>
      </c>
      <c r="ET89" s="452">
        <v>198.33</v>
      </c>
      <c r="EU89" s="452">
        <v>198.33</v>
      </c>
      <c r="EV89" s="452">
        <v>198.33</v>
      </c>
      <c r="EW89" s="452">
        <v>198.33</v>
      </c>
      <c r="EX89" s="452">
        <v>198.33</v>
      </c>
      <c r="EY89" s="452">
        <v>114.36</v>
      </c>
      <c r="EZ89" s="452">
        <v>109.29</v>
      </c>
      <c r="FA89" s="452">
        <v>84.92</v>
      </c>
      <c r="FB89" s="452">
        <v>198.32</v>
      </c>
      <c r="FC89" s="452">
        <v>198.33</v>
      </c>
      <c r="FD89" s="452">
        <v>198.33</v>
      </c>
      <c r="FE89" s="452">
        <v>198.33</v>
      </c>
      <c r="FF89" s="452">
        <v>198.33</v>
      </c>
      <c r="FG89" s="452">
        <v>198.33</v>
      </c>
      <c r="FH89" s="452">
        <v>198.33</v>
      </c>
      <c r="FI89" s="452">
        <v>198.33</v>
      </c>
      <c r="FJ89" s="452">
        <v>198.33</v>
      </c>
      <c r="FK89" s="452">
        <v>114.36</v>
      </c>
      <c r="FL89" s="452">
        <v>109.29</v>
      </c>
      <c r="FM89" s="452">
        <v>84.92</v>
      </c>
      <c r="FN89" s="452">
        <v>198.32</v>
      </c>
      <c r="FO89" s="452">
        <v>198.33</v>
      </c>
      <c r="FP89" s="452">
        <v>198.33</v>
      </c>
      <c r="FQ89" s="452">
        <v>198.33</v>
      </c>
      <c r="FR89" s="452">
        <v>198.33</v>
      </c>
      <c r="FS89" s="452">
        <v>198.33</v>
      </c>
      <c r="FT89" s="452">
        <v>198.33</v>
      </c>
      <c r="FU89" s="452">
        <v>198.33</v>
      </c>
      <c r="FV89" s="452">
        <v>198.33</v>
      </c>
      <c r="FW89" s="452">
        <v>114.36</v>
      </c>
      <c r="FX89" s="452">
        <v>109.29</v>
      </c>
      <c r="FY89" s="452">
        <v>84.92</v>
      </c>
      <c r="FZ89" s="452">
        <v>198.32</v>
      </c>
      <c r="GA89" s="452">
        <v>198.33</v>
      </c>
      <c r="GB89" s="452">
        <v>198.33</v>
      </c>
      <c r="GC89" s="452">
        <v>198.33</v>
      </c>
      <c r="GD89" s="452">
        <v>198.33</v>
      </c>
      <c r="GE89" s="452">
        <v>198.33</v>
      </c>
      <c r="GF89" s="452">
        <v>198.33</v>
      </c>
      <c r="GG89" s="452">
        <v>198.33</v>
      </c>
      <c r="GH89" s="452">
        <v>198.33</v>
      </c>
      <c r="GI89" s="452">
        <v>114.36</v>
      </c>
      <c r="GJ89" s="452">
        <v>109.29</v>
      </c>
      <c r="GK89" s="452">
        <v>84.92</v>
      </c>
      <c r="GL89" s="452">
        <v>198.32</v>
      </c>
      <c r="GM89" s="452">
        <v>198.33</v>
      </c>
      <c r="GN89" s="452">
        <v>198.33</v>
      </c>
      <c r="GO89" s="452">
        <v>198.33</v>
      </c>
      <c r="GP89" s="452">
        <v>198.33</v>
      </c>
      <c r="GQ89" s="452">
        <v>198.33</v>
      </c>
      <c r="GR89" s="452">
        <v>198.33</v>
      </c>
      <c r="GS89" s="452">
        <v>198.33</v>
      </c>
      <c r="GT89" s="452">
        <v>198.33</v>
      </c>
      <c r="GU89" s="452">
        <v>114.36</v>
      </c>
      <c r="GV89" s="452">
        <v>109.29</v>
      </c>
      <c r="GW89" s="452">
        <v>84.92</v>
      </c>
      <c r="GX89" s="452">
        <v>198.32</v>
      </c>
      <c r="GY89" s="452">
        <v>198.33</v>
      </c>
      <c r="GZ89" s="452">
        <v>198.33</v>
      </c>
      <c r="HA89" s="452">
        <v>198.33</v>
      </c>
      <c r="HB89" s="452">
        <v>198.33</v>
      </c>
      <c r="HC89" s="452">
        <v>198.33</v>
      </c>
      <c r="HD89" s="452">
        <v>198.33</v>
      </c>
      <c r="HE89" s="452">
        <v>35.130000000000003</v>
      </c>
      <c r="HF89" s="452">
        <v>18.489999999999998</v>
      </c>
      <c r="HG89" s="452">
        <v>2.16</v>
      </c>
      <c r="HH89" s="452">
        <v>11.1</v>
      </c>
      <c r="HI89" s="452">
        <v>8.2799999999999994</v>
      </c>
      <c r="HJ89" s="452">
        <v>2.16</v>
      </c>
      <c r="HK89" s="452">
        <v>155.41999999999999</v>
      </c>
      <c r="HL89" s="452">
        <v>194.3</v>
      </c>
      <c r="HM89" s="452">
        <v>2.19</v>
      </c>
      <c r="HN89" s="452">
        <v>199.83</v>
      </c>
      <c r="HO89" s="452">
        <v>199.87</v>
      </c>
      <c r="HP89" s="452">
        <v>177.11</v>
      </c>
      <c r="HQ89" s="452">
        <v>35.130000000000003</v>
      </c>
      <c r="HR89" s="452">
        <v>18.489999999999998</v>
      </c>
      <c r="HS89" s="452">
        <v>2.16</v>
      </c>
      <c r="HT89" s="452">
        <v>11.1</v>
      </c>
      <c r="HU89" s="452">
        <v>8.2799999999999994</v>
      </c>
      <c r="HV89" s="452">
        <v>2.16</v>
      </c>
      <c r="HW89" s="452">
        <v>155.41999999999999</v>
      </c>
      <c r="HX89" s="452">
        <v>194.3</v>
      </c>
      <c r="HY89" s="452">
        <v>2.19</v>
      </c>
      <c r="HZ89" s="452">
        <v>199.83</v>
      </c>
      <c r="IA89" s="452">
        <v>199.87</v>
      </c>
      <c r="IB89" s="452">
        <v>177.11</v>
      </c>
      <c r="IC89" s="452">
        <v>35.130000000000003</v>
      </c>
      <c r="ID89" s="452">
        <v>18.489999999999998</v>
      </c>
      <c r="IE89" s="452">
        <v>2.16</v>
      </c>
      <c r="IF89" s="452">
        <v>11.1</v>
      </c>
      <c r="IG89" s="452">
        <v>8.2799999999999994</v>
      </c>
      <c r="IH89" s="452">
        <v>2.16</v>
      </c>
      <c r="II89" s="452">
        <v>155.41999999999999</v>
      </c>
      <c r="IJ89" s="452">
        <v>194.3</v>
      </c>
      <c r="IK89" s="452">
        <v>2.19</v>
      </c>
      <c r="IL89" s="452">
        <v>199.83</v>
      </c>
      <c r="IM89" s="452">
        <v>199.87</v>
      </c>
      <c r="IN89" s="452">
        <v>177.11</v>
      </c>
      <c r="IO89" s="452">
        <v>35.130000000000003</v>
      </c>
      <c r="IP89" s="452">
        <v>18.489999999999998</v>
      </c>
      <c r="IQ89" s="452">
        <v>2.16</v>
      </c>
      <c r="IR89" s="452">
        <v>11.1</v>
      </c>
      <c r="IS89" s="452">
        <v>8.2799999999999994</v>
      </c>
      <c r="IT89" s="452">
        <v>2.16</v>
      </c>
      <c r="IU89" s="452">
        <v>155.41999999999999</v>
      </c>
      <c r="IV89" s="452">
        <v>194.3</v>
      </c>
      <c r="IW89" s="452">
        <v>2.19</v>
      </c>
      <c r="IX89" s="452">
        <v>199.83</v>
      </c>
      <c r="IY89" s="452">
        <v>199.87</v>
      </c>
      <c r="IZ89" s="452">
        <v>177.11</v>
      </c>
      <c r="JA89" s="452">
        <v>35.130000000000003</v>
      </c>
      <c r="JB89" s="452">
        <v>18.489999999999998</v>
      </c>
      <c r="JC89" s="452">
        <v>2.16</v>
      </c>
      <c r="JD89" s="452">
        <v>11.1</v>
      </c>
      <c r="JE89" s="452">
        <v>8.2799999999999994</v>
      </c>
      <c r="JF89" s="452">
        <v>2.16</v>
      </c>
      <c r="JG89" s="452">
        <v>155.41999999999999</v>
      </c>
      <c r="JH89" s="452">
        <v>194.3</v>
      </c>
      <c r="JI89" s="452">
        <v>2.19</v>
      </c>
      <c r="JJ89" s="452">
        <v>199.83</v>
      </c>
      <c r="JK89" s="452">
        <v>199.87</v>
      </c>
      <c r="JL89" s="452">
        <v>177.11</v>
      </c>
      <c r="JM89" s="452">
        <v>35.130000000000003</v>
      </c>
      <c r="JN89" s="452">
        <v>18.489999999999998</v>
      </c>
      <c r="JO89" s="452">
        <v>2.16</v>
      </c>
      <c r="JP89" s="452">
        <v>11.1</v>
      </c>
      <c r="JQ89" s="452">
        <v>8.2799999999999994</v>
      </c>
      <c r="JR89" s="452">
        <v>2.16</v>
      </c>
      <c r="JS89" s="452">
        <v>155.41999999999999</v>
      </c>
      <c r="JT89" s="452">
        <v>194.3</v>
      </c>
      <c r="JU89" s="452">
        <v>2.19</v>
      </c>
      <c r="JV89" s="452">
        <v>199.83</v>
      </c>
      <c r="JW89" s="452">
        <v>199.87</v>
      </c>
      <c r="JX89" s="452">
        <v>177.11</v>
      </c>
      <c r="JY89" s="452">
        <v>35.130000000000003</v>
      </c>
      <c r="JZ89" s="452">
        <v>18.489999999999998</v>
      </c>
      <c r="KA89" s="452">
        <v>2.16</v>
      </c>
      <c r="KB89" s="452">
        <v>11.1</v>
      </c>
      <c r="KC89" s="452">
        <v>8.2799999999999994</v>
      </c>
      <c r="KD89" s="452">
        <v>2.16</v>
      </c>
      <c r="KE89" s="452">
        <v>155.41999999999999</v>
      </c>
      <c r="KF89" s="452">
        <v>194.3</v>
      </c>
      <c r="KG89" s="452">
        <v>2.19</v>
      </c>
      <c r="KH89" s="452">
        <v>199.83</v>
      </c>
      <c r="KI89" s="452">
        <v>199.87</v>
      </c>
      <c r="KJ89" s="452">
        <v>177.11</v>
      </c>
      <c r="KK89" s="452">
        <v>35.130000000000003</v>
      </c>
      <c r="KL89" s="452">
        <v>18.489999999999998</v>
      </c>
      <c r="KM89" s="452">
        <v>2.16</v>
      </c>
      <c r="KN89" s="452">
        <v>11.1</v>
      </c>
      <c r="KO89" s="452">
        <v>8.2799999999999994</v>
      </c>
      <c r="KP89" s="452">
        <v>2.16</v>
      </c>
      <c r="KQ89" s="452">
        <v>155.41999999999999</v>
      </c>
      <c r="KR89" s="452">
        <v>194.3</v>
      </c>
      <c r="KS89" s="452">
        <v>2.19</v>
      </c>
      <c r="KT89" s="452">
        <v>199.83</v>
      </c>
      <c r="KU89" s="452">
        <v>199.87</v>
      </c>
      <c r="KV89" s="452">
        <v>177.11</v>
      </c>
      <c r="KW89" s="452">
        <v>35.130000000000003</v>
      </c>
      <c r="KX89" s="452">
        <v>18.489999999999998</v>
      </c>
      <c r="KY89" s="452">
        <v>2.16</v>
      </c>
      <c r="KZ89" s="452">
        <v>11.1</v>
      </c>
      <c r="LA89" s="452">
        <v>8.2799999999999994</v>
      </c>
      <c r="LB89" s="452">
        <v>2.16</v>
      </c>
      <c r="LC89" s="452">
        <v>155.41999999999999</v>
      </c>
      <c r="LD89" s="452">
        <v>194.3</v>
      </c>
      <c r="LE89" s="452">
        <v>2.19</v>
      </c>
      <c r="LF89" s="452">
        <v>199.83</v>
      </c>
      <c r="LG89" s="452">
        <v>199.87</v>
      </c>
      <c r="LH89" s="452">
        <v>177.11</v>
      </c>
      <c r="LI89" s="452">
        <v>35.130000000000003</v>
      </c>
      <c r="LJ89" s="452">
        <v>18.489999999999998</v>
      </c>
      <c r="LK89" s="452">
        <v>2.16</v>
      </c>
      <c r="LL89" s="452">
        <v>11.1</v>
      </c>
      <c r="LM89" s="452">
        <v>8.2799999999999994</v>
      </c>
      <c r="LN89" s="452">
        <v>2.16</v>
      </c>
      <c r="LO89" s="452">
        <v>155.41999999999999</v>
      </c>
      <c r="LP89" s="452">
        <v>194.3</v>
      </c>
      <c r="LQ89" s="452">
        <v>2.19</v>
      </c>
      <c r="LR89" s="452">
        <v>199.83</v>
      </c>
      <c r="LS89" s="452">
        <v>199.87</v>
      </c>
      <c r="LT89" s="452">
        <v>177.11</v>
      </c>
      <c r="LU89" s="452">
        <v>35.130000000000003</v>
      </c>
      <c r="LV89" s="452">
        <v>18.489999999999998</v>
      </c>
      <c r="LW89" s="452">
        <v>2.16</v>
      </c>
      <c r="LX89" s="452">
        <v>11.1</v>
      </c>
      <c r="LY89" s="452">
        <v>8.2799999999999994</v>
      </c>
      <c r="LZ89" s="452">
        <v>2.16</v>
      </c>
      <c r="MA89" s="452">
        <v>155.41999999999999</v>
      </c>
      <c r="MB89" s="452">
        <v>194.3</v>
      </c>
      <c r="MC89" s="452">
        <v>2.19</v>
      </c>
      <c r="MD89" s="452">
        <v>199.83</v>
      </c>
      <c r="ME89" s="452">
        <v>199.87</v>
      </c>
      <c r="MF89" s="452">
        <v>177.11</v>
      </c>
      <c r="MG89" s="452">
        <v>35.130000000000003</v>
      </c>
      <c r="MH89" s="452">
        <v>18.489999999999998</v>
      </c>
      <c r="MI89" s="452">
        <v>2.16</v>
      </c>
      <c r="MJ89" s="452">
        <v>11.1</v>
      </c>
      <c r="MK89" s="452">
        <v>8.2799999999999994</v>
      </c>
      <c r="ML89" s="452">
        <v>2.16</v>
      </c>
      <c r="MM89" s="452">
        <v>155.41999999999999</v>
      </c>
      <c r="MN89" s="452">
        <v>194.3</v>
      </c>
      <c r="MO89" s="452">
        <v>2.19</v>
      </c>
      <c r="MP89" s="452">
        <v>199.83</v>
      </c>
      <c r="MQ89" s="452">
        <v>199.87</v>
      </c>
      <c r="MR89" s="452">
        <v>177.11</v>
      </c>
      <c r="MS89" s="452">
        <v>35.130000000000003</v>
      </c>
      <c r="MT89" s="452">
        <v>18.489999999999998</v>
      </c>
      <c r="MU89" s="452">
        <v>2.16</v>
      </c>
      <c r="MV89" s="452">
        <v>11.1</v>
      </c>
      <c r="MW89" s="452">
        <v>8.2799999999999994</v>
      </c>
      <c r="MX89" s="452">
        <v>2.16</v>
      </c>
      <c r="MY89" s="452">
        <v>155.41999999999999</v>
      </c>
      <c r="MZ89" s="452">
        <v>194.3</v>
      </c>
      <c r="NA89" s="452">
        <v>2.19</v>
      </c>
      <c r="NB89" s="452">
        <v>199.83</v>
      </c>
      <c r="NC89" s="452">
        <v>199.87</v>
      </c>
      <c r="ND89" s="452">
        <v>177.11</v>
      </c>
      <c r="NE89" s="452">
        <v>35.130000000000003</v>
      </c>
      <c r="NF89" s="452">
        <v>18.489999999999998</v>
      </c>
      <c r="NG89" s="452">
        <v>2.16</v>
      </c>
      <c r="NH89" s="452">
        <v>11.1</v>
      </c>
      <c r="NI89" s="452">
        <v>8.2799999999999994</v>
      </c>
      <c r="NJ89" s="452">
        <v>2.16</v>
      </c>
      <c r="NK89" s="452">
        <v>155.41999999999999</v>
      </c>
      <c r="NL89" s="452">
        <v>194.3</v>
      </c>
      <c r="NM89" s="452">
        <v>2.19</v>
      </c>
      <c r="NN89" s="452">
        <v>199.83</v>
      </c>
      <c r="NO89" s="452">
        <v>199.87</v>
      </c>
      <c r="NP89" s="452">
        <v>177.11</v>
      </c>
      <c r="NQ89" s="452">
        <v>35.130000000000003</v>
      </c>
      <c r="NR89" s="452">
        <v>18.489999999999998</v>
      </c>
      <c r="NS89" s="452">
        <v>2.16</v>
      </c>
      <c r="NT89" s="452">
        <v>11.1</v>
      </c>
      <c r="NU89" s="452">
        <v>8.2799999999999994</v>
      </c>
      <c r="NV89" s="452">
        <v>2.16</v>
      </c>
      <c r="NW89" s="452">
        <v>155.41999999999999</v>
      </c>
      <c r="NX89" s="452">
        <v>194.3</v>
      </c>
      <c r="NY89" s="452">
        <v>2.19</v>
      </c>
      <c r="NZ89" s="452">
        <v>199.83</v>
      </c>
      <c r="OA89" s="452">
        <v>199.87</v>
      </c>
      <c r="OB89" s="452">
        <v>177.11</v>
      </c>
    </row>
    <row r="90" spans="1:392" x14ac:dyDescent="0.25">
      <c r="A90" s="436">
        <v>257</v>
      </c>
      <c r="B90" s="436" t="s">
        <v>731</v>
      </c>
      <c r="C90" s="437">
        <v>1</v>
      </c>
      <c r="D90" s="438">
        <v>0</v>
      </c>
      <c r="E90" s="439"/>
      <c r="F90" s="438"/>
      <c r="G90" s="438"/>
      <c r="H90" s="438"/>
      <c r="I90" s="437">
        <v>498.90000000000003</v>
      </c>
      <c r="J90" s="440"/>
      <c r="K90" s="438"/>
      <c r="L90" s="438"/>
      <c r="M90" s="436"/>
      <c r="N90" s="441" t="s">
        <v>391</v>
      </c>
      <c r="O90" s="438"/>
      <c r="AE90" s="449">
        <f t="shared" si="5"/>
        <v>3.67</v>
      </c>
      <c r="AF90" s="450">
        <f t="shared" si="6"/>
        <v>194.18625000000017</v>
      </c>
      <c r="AG90" s="452">
        <v>442.14</v>
      </c>
      <c r="AH90" s="452">
        <v>458.26</v>
      </c>
      <c r="AI90" s="452">
        <v>447.35</v>
      </c>
      <c r="AJ90" s="452">
        <v>339.3</v>
      </c>
      <c r="AK90" s="452">
        <v>221.41</v>
      </c>
      <c r="AL90" s="452">
        <v>294.73</v>
      </c>
      <c r="AM90" s="452">
        <v>290.29000000000002</v>
      </c>
      <c r="AN90" s="452">
        <v>295.87</v>
      </c>
      <c r="AO90" s="452">
        <v>280.08</v>
      </c>
      <c r="AP90" s="452">
        <v>310.7</v>
      </c>
      <c r="AQ90" s="452">
        <v>412.07</v>
      </c>
      <c r="AR90" s="452">
        <v>435.9</v>
      </c>
      <c r="AS90" s="452">
        <v>442.14</v>
      </c>
      <c r="AT90" s="452">
        <v>458.26</v>
      </c>
      <c r="AU90" s="452">
        <v>447.35</v>
      </c>
      <c r="AV90" s="452">
        <v>339.3</v>
      </c>
      <c r="AW90" s="452">
        <v>221.41</v>
      </c>
      <c r="AX90" s="452">
        <v>294.73</v>
      </c>
      <c r="AY90" s="452">
        <v>290.29000000000002</v>
      </c>
      <c r="AZ90" s="452">
        <v>295.87</v>
      </c>
      <c r="BA90" s="452">
        <v>280.08</v>
      </c>
      <c r="BB90" s="452">
        <v>310.7</v>
      </c>
      <c r="BC90" s="452">
        <v>412.07</v>
      </c>
      <c r="BD90" s="452">
        <v>435.9</v>
      </c>
      <c r="BE90" s="452">
        <v>442.14</v>
      </c>
      <c r="BF90" s="452">
        <v>458.26</v>
      </c>
      <c r="BG90" s="452">
        <v>447.35</v>
      </c>
      <c r="BH90" s="452">
        <v>339.3</v>
      </c>
      <c r="BI90" s="452">
        <v>221.41</v>
      </c>
      <c r="BJ90" s="452">
        <v>294.73</v>
      </c>
      <c r="BK90" s="452">
        <v>290.29000000000002</v>
      </c>
      <c r="BL90" s="452">
        <v>295.87</v>
      </c>
      <c r="BM90" s="452">
        <v>280.08</v>
      </c>
      <c r="BN90" s="452">
        <v>310.7</v>
      </c>
      <c r="BO90" s="452">
        <v>412.07</v>
      </c>
      <c r="BP90" s="452">
        <v>435.9</v>
      </c>
      <c r="BQ90" s="452">
        <v>442.14</v>
      </c>
      <c r="BR90" s="452">
        <v>458.26</v>
      </c>
      <c r="BS90" s="452">
        <v>447.35</v>
      </c>
      <c r="BT90" s="452">
        <v>339.3</v>
      </c>
      <c r="BU90" s="452">
        <v>221.41</v>
      </c>
      <c r="BV90" s="452">
        <v>294.73</v>
      </c>
      <c r="BW90" s="452">
        <v>290.29000000000002</v>
      </c>
      <c r="BX90" s="452">
        <v>295.87</v>
      </c>
      <c r="BY90" s="452">
        <v>280.08</v>
      </c>
      <c r="BZ90" s="452">
        <v>310.7</v>
      </c>
      <c r="CA90" s="452">
        <v>412.07</v>
      </c>
      <c r="CB90" s="452">
        <v>435.9</v>
      </c>
      <c r="CC90" s="452">
        <v>442.14</v>
      </c>
      <c r="CD90" s="452">
        <v>458.26</v>
      </c>
      <c r="CE90" s="452">
        <v>447.35</v>
      </c>
      <c r="CF90" s="452">
        <v>339.3</v>
      </c>
      <c r="CG90" s="452">
        <v>221.41</v>
      </c>
      <c r="CH90" s="452">
        <v>294.73</v>
      </c>
      <c r="CI90" s="452">
        <v>290.29000000000002</v>
      </c>
      <c r="CJ90" s="452">
        <v>295.87</v>
      </c>
      <c r="CK90" s="452">
        <v>280.08</v>
      </c>
      <c r="CL90" s="452">
        <v>310.7</v>
      </c>
      <c r="CM90" s="452">
        <v>412.07</v>
      </c>
      <c r="CN90" s="452">
        <v>435.9</v>
      </c>
      <c r="CO90" s="452">
        <v>442.14</v>
      </c>
      <c r="CP90" s="452">
        <v>458.26</v>
      </c>
      <c r="CQ90" s="452">
        <v>447.35</v>
      </c>
      <c r="CR90" s="452">
        <v>339.3</v>
      </c>
      <c r="CS90" s="452">
        <v>221.41</v>
      </c>
      <c r="CT90" s="452">
        <v>294.73</v>
      </c>
      <c r="CU90" s="452">
        <v>290.29000000000002</v>
      </c>
      <c r="CV90" s="452">
        <v>295.87</v>
      </c>
      <c r="CW90" s="452">
        <v>280.08</v>
      </c>
      <c r="CX90" s="452">
        <v>310.7</v>
      </c>
      <c r="CY90" s="452">
        <v>412.07</v>
      </c>
      <c r="CZ90" s="452">
        <v>435.9</v>
      </c>
      <c r="DA90" s="452">
        <v>442.14</v>
      </c>
      <c r="DB90" s="452">
        <v>458.26</v>
      </c>
      <c r="DC90" s="452">
        <v>447.35</v>
      </c>
      <c r="DD90" s="452">
        <v>339.3</v>
      </c>
      <c r="DE90" s="452">
        <v>221.41</v>
      </c>
      <c r="DF90" s="452">
        <v>294.73</v>
      </c>
      <c r="DG90" s="452">
        <v>290.29000000000002</v>
      </c>
      <c r="DH90" s="452">
        <v>295.87</v>
      </c>
      <c r="DI90" s="452">
        <v>280.08</v>
      </c>
      <c r="DJ90" s="452">
        <v>310.7</v>
      </c>
      <c r="DK90" s="452">
        <v>412.07</v>
      </c>
      <c r="DL90" s="452">
        <v>435.9</v>
      </c>
      <c r="DM90" s="452">
        <v>442.14</v>
      </c>
      <c r="DN90" s="452">
        <v>458.26</v>
      </c>
      <c r="DO90" s="452">
        <v>447.35</v>
      </c>
      <c r="DP90" s="452">
        <v>339.3</v>
      </c>
      <c r="DQ90" s="452">
        <v>221.41</v>
      </c>
      <c r="DR90" s="452">
        <v>294.73</v>
      </c>
      <c r="DS90" s="452">
        <v>290.29000000000002</v>
      </c>
      <c r="DT90" s="452">
        <v>295.87</v>
      </c>
      <c r="DU90" s="452">
        <v>280.08</v>
      </c>
      <c r="DV90" s="452">
        <v>310.7</v>
      </c>
      <c r="DW90" s="452">
        <v>412.07</v>
      </c>
      <c r="DX90" s="452">
        <v>435.9</v>
      </c>
      <c r="DY90" s="452">
        <v>442.14</v>
      </c>
      <c r="DZ90" s="452">
        <v>458.26</v>
      </c>
      <c r="EA90" s="452">
        <v>447.35</v>
      </c>
      <c r="EB90" s="452">
        <v>339.3</v>
      </c>
      <c r="EC90" s="452">
        <v>221.41</v>
      </c>
      <c r="ED90" s="452">
        <v>294.73</v>
      </c>
      <c r="EE90" s="452">
        <v>290.29000000000002</v>
      </c>
      <c r="EF90" s="452">
        <v>295.87</v>
      </c>
      <c r="EG90" s="452">
        <v>280.08</v>
      </c>
      <c r="EH90" s="452">
        <v>310.7</v>
      </c>
      <c r="EI90" s="452">
        <v>412.07</v>
      </c>
      <c r="EJ90" s="452">
        <v>435.9</v>
      </c>
      <c r="EK90" s="452">
        <v>442.14</v>
      </c>
      <c r="EL90" s="452">
        <v>458.26</v>
      </c>
      <c r="EM90" s="452">
        <v>447.35</v>
      </c>
      <c r="EN90" s="452">
        <v>339.3</v>
      </c>
      <c r="EO90" s="452">
        <v>221.41</v>
      </c>
      <c r="EP90" s="452">
        <v>294.73</v>
      </c>
      <c r="EQ90" s="452">
        <v>290.29000000000002</v>
      </c>
      <c r="ER90" s="452">
        <v>295.87</v>
      </c>
      <c r="ES90" s="452">
        <v>280.08</v>
      </c>
      <c r="ET90" s="452">
        <v>310.7</v>
      </c>
      <c r="EU90" s="452">
        <v>412.07</v>
      </c>
      <c r="EV90" s="452">
        <v>435.9</v>
      </c>
      <c r="EW90" s="452">
        <v>442.14</v>
      </c>
      <c r="EX90" s="452">
        <v>458.26</v>
      </c>
      <c r="EY90" s="452">
        <v>447.35</v>
      </c>
      <c r="EZ90" s="452">
        <v>339.3</v>
      </c>
      <c r="FA90" s="452">
        <v>221.41</v>
      </c>
      <c r="FB90" s="452">
        <v>294.73</v>
      </c>
      <c r="FC90" s="452">
        <v>290.29000000000002</v>
      </c>
      <c r="FD90" s="452">
        <v>295.87</v>
      </c>
      <c r="FE90" s="452">
        <v>280.08</v>
      </c>
      <c r="FF90" s="452">
        <v>310.7</v>
      </c>
      <c r="FG90" s="452">
        <v>412.07</v>
      </c>
      <c r="FH90" s="452">
        <v>435.9</v>
      </c>
      <c r="FI90" s="452">
        <v>442.14</v>
      </c>
      <c r="FJ90" s="452">
        <v>458.26</v>
      </c>
      <c r="FK90" s="452">
        <v>447.35</v>
      </c>
      <c r="FL90" s="452">
        <v>339.3</v>
      </c>
      <c r="FM90" s="452">
        <v>221.41</v>
      </c>
      <c r="FN90" s="452">
        <v>294.73</v>
      </c>
      <c r="FO90" s="452">
        <v>290.29000000000002</v>
      </c>
      <c r="FP90" s="452">
        <v>295.87</v>
      </c>
      <c r="FQ90" s="452">
        <v>280.08</v>
      </c>
      <c r="FR90" s="452">
        <v>310.7</v>
      </c>
      <c r="FS90" s="452">
        <v>412.07</v>
      </c>
      <c r="FT90" s="452">
        <v>435.9</v>
      </c>
      <c r="FU90" s="452">
        <v>442.14</v>
      </c>
      <c r="FV90" s="452">
        <v>458.26</v>
      </c>
      <c r="FW90" s="452">
        <v>447.35</v>
      </c>
      <c r="FX90" s="452">
        <v>339.3</v>
      </c>
      <c r="FY90" s="452">
        <v>221.41</v>
      </c>
      <c r="FZ90" s="452">
        <v>294.73</v>
      </c>
      <c r="GA90" s="452">
        <v>290.29000000000002</v>
      </c>
      <c r="GB90" s="452">
        <v>295.87</v>
      </c>
      <c r="GC90" s="452">
        <v>280.08</v>
      </c>
      <c r="GD90" s="452">
        <v>310.7</v>
      </c>
      <c r="GE90" s="452">
        <v>412.07</v>
      </c>
      <c r="GF90" s="452">
        <v>435.9</v>
      </c>
      <c r="GG90" s="452">
        <v>442.14</v>
      </c>
      <c r="GH90" s="452">
        <v>458.26</v>
      </c>
      <c r="GI90" s="452">
        <v>447.35</v>
      </c>
      <c r="GJ90" s="452">
        <v>339.3</v>
      </c>
      <c r="GK90" s="452">
        <v>221.41</v>
      </c>
      <c r="GL90" s="452">
        <v>294.73</v>
      </c>
      <c r="GM90" s="452">
        <v>290.29000000000002</v>
      </c>
      <c r="GN90" s="452">
        <v>295.87</v>
      </c>
      <c r="GO90" s="452">
        <v>280.08</v>
      </c>
      <c r="GP90" s="452">
        <v>310.7</v>
      </c>
      <c r="GQ90" s="452">
        <v>412.07</v>
      </c>
      <c r="GR90" s="452">
        <v>435.9</v>
      </c>
      <c r="GS90" s="452">
        <v>442.14</v>
      </c>
      <c r="GT90" s="452">
        <v>458.26</v>
      </c>
      <c r="GU90" s="452">
        <v>447.35</v>
      </c>
      <c r="GV90" s="452">
        <v>339.3</v>
      </c>
      <c r="GW90" s="452">
        <v>221.41</v>
      </c>
      <c r="GX90" s="452">
        <v>294.73</v>
      </c>
      <c r="GY90" s="452">
        <v>290.29000000000002</v>
      </c>
      <c r="GZ90" s="452">
        <v>295.87</v>
      </c>
      <c r="HA90" s="452">
        <v>280.08</v>
      </c>
      <c r="HB90" s="452">
        <v>310.7</v>
      </c>
      <c r="HC90" s="452">
        <v>412.07</v>
      </c>
      <c r="HD90" s="452">
        <v>435.9</v>
      </c>
      <c r="HE90" s="452">
        <v>15.22</v>
      </c>
      <c r="HF90" s="452">
        <v>7.55</v>
      </c>
      <c r="HG90" s="452">
        <v>4.41</v>
      </c>
      <c r="HH90" s="452">
        <v>5.55</v>
      </c>
      <c r="HI90" s="452">
        <v>3.67</v>
      </c>
      <c r="HJ90" s="452">
        <v>9.8699999999999992</v>
      </c>
      <c r="HK90" s="452">
        <v>67</v>
      </c>
      <c r="HL90" s="452">
        <v>71.84</v>
      </c>
      <c r="HM90" s="452">
        <v>40.549999999999997</v>
      </c>
      <c r="HN90" s="452">
        <v>71.84</v>
      </c>
      <c r="HO90" s="452">
        <v>63.03</v>
      </c>
      <c r="HP90" s="452">
        <v>71.84</v>
      </c>
      <c r="HQ90" s="452">
        <v>15.22</v>
      </c>
      <c r="HR90" s="452">
        <v>7.55</v>
      </c>
      <c r="HS90" s="452">
        <v>4.41</v>
      </c>
      <c r="HT90" s="452">
        <v>5.55</v>
      </c>
      <c r="HU90" s="452">
        <v>3.67</v>
      </c>
      <c r="HV90" s="452">
        <v>9.8699999999999992</v>
      </c>
      <c r="HW90" s="452">
        <v>67</v>
      </c>
      <c r="HX90" s="452">
        <v>71.84</v>
      </c>
      <c r="HY90" s="452">
        <v>40.549999999999997</v>
      </c>
      <c r="HZ90" s="452">
        <v>71.84</v>
      </c>
      <c r="IA90" s="452">
        <v>63.03</v>
      </c>
      <c r="IB90" s="452">
        <v>71.84</v>
      </c>
      <c r="IC90" s="452">
        <v>15.22</v>
      </c>
      <c r="ID90" s="452">
        <v>7.55</v>
      </c>
      <c r="IE90" s="452">
        <v>4.41</v>
      </c>
      <c r="IF90" s="452">
        <v>5.55</v>
      </c>
      <c r="IG90" s="452">
        <v>3.67</v>
      </c>
      <c r="IH90" s="452">
        <v>9.8699999999999992</v>
      </c>
      <c r="II90" s="452">
        <v>67</v>
      </c>
      <c r="IJ90" s="452">
        <v>71.84</v>
      </c>
      <c r="IK90" s="452">
        <v>40.549999999999997</v>
      </c>
      <c r="IL90" s="452">
        <v>71.84</v>
      </c>
      <c r="IM90" s="452">
        <v>63.03</v>
      </c>
      <c r="IN90" s="452">
        <v>71.84</v>
      </c>
      <c r="IO90" s="452">
        <v>15.22</v>
      </c>
      <c r="IP90" s="452">
        <v>7.55</v>
      </c>
      <c r="IQ90" s="452">
        <v>4.41</v>
      </c>
      <c r="IR90" s="452">
        <v>5.55</v>
      </c>
      <c r="IS90" s="452">
        <v>3.67</v>
      </c>
      <c r="IT90" s="452">
        <v>9.8699999999999992</v>
      </c>
      <c r="IU90" s="452">
        <v>67</v>
      </c>
      <c r="IV90" s="452">
        <v>71.84</v>
      </c>
      <c r="IW90" s="452">
        <v>40.549999999999997</v>
      </c>
      <c r="IX90" s="452">
        <v>71.84</v>
      </c>
      <c r="IY90" s="452">
        <v>63.03</v>
      </c>
      <c r="IZ90" s="452">
        <v>71.84</v>
      </c>
      <c r="JA90" s="452">
        <v>15.22</v>
      </c>
      <c r="JB90" s="452">
        <v>7.55</v>
      </c>
      <c r="JC90" s="452">
        <v>4.41</v>
      </c>
      <c r="JD90" s="452">
        <v>5.55</v>
      </c>
      <c r="JE90" s="452">
        <v>3.67</v>
      </c>
      <c r="JF90" s="452">
        <v>9.8699999999999992</v>
      </c>
      <c r="JG90" s="452">
        <v>67</v>
      </c>
      <c r="JH90" s="452">
        <v>71.84</v>
      </c>
      <c r="JI90" s="452">
        <v>40.549999999999997</v>
      </c>
      <c r="JJ90" s="452">
        <v>71.84</v>
      </c>
      <c r="JK90" s="452">
        <v>63.03</v>
      </c>
      <c r="JL90" s="452">
        <v>71.84</v>
      </c>
      <c r="JM90" s="452">
        <v>15.22</v>
      </c>
      <c r="JN90" s="452">
        <v>7.55</v>
      </c>
      <c r="JO90" s="452">
        <v>4.41</v>
      </c>
      <c r="JP90" s="452">
        <v>5.55</v>
      </c>
      <c r="JQ90" s="452">
        <v>3.67</v>
      </c>
      <c r="JR90" s="452">
        <v>9.8699999999999992</v>
      </c>
      <c r="JS90" s="452">
        <v>67</v>
      </c>
      <c r="JT90" s="452">
        <v>71.84</v>
      </c>
      <c r="JU90" s="452">
        <v>40.549999999999997</v>
      </c>
      <c r="JV90" s="452">
        <v>71.84</v>
      </c>
      <c r="JW90" s="452">
        <v>63.03</v>
      </c>
      <c r="JX90" s="452">
        <v>71.84</v>
      </c>
      <c r="JY90" s="452">
        <v>15.22</v>
      </c>
      <c r="JZ90" s="452">
        <v>7.55</v>
      </c>
      <c r="KA90" s="452">
        <v>4.41</v>
      </c>
      <c r="KB90" s="452">
        <v>5.55</v>
      </c>
      <c r="KC90" s="452">
        <v>3.67</v>
      </c>
      <c r="KD90" s="452">
        <v>9.8699999999999992</v>
      </c>
      <c r="KE90" s="452">
        <v>67</v>
      </c>
      <c r="KF90" s="452">
        <v>71.84</v>
      </c>
      <c r="KG90" s="452">
        <v>40.549999999999997</v>
      </c>
      <c r="KH90" s="452">
        <v>71.84</v>
      </c>
      <c r="KI90" s="452">
        <v>63.03</v>
      </c>
      <c r="KJ90" s="452">
        <v>71.84</v>
      </c>
      <c r="KK90" s="452">
        <v>15.22</v>
      </c>
      <c r="KL90" s="452">
        <v>7.55</v>
      </c>
      <c r="KM90" s="452">
        <v>4.41</v>
      </c>
      <c r="KN90" s="452">
        <v>5.55</v>
      </c>
      <c r="KO90" s="452">
        <v>3.67</v>
      </c>
      <c r="KP90" s="452">
        <v>9.8699999999999992</v>
      </c>
      <c r="KQ90" s="452">
        <v>67</v>
      </c>
      <c r="KR90" s="452">
        <v>71.84</v>
      </c>
      <c r="KS90" s="452">
        <v>40.549999999999997</v>
      </c>
      <c r="KT90" s="452">
        <v>71.84</v>
      </c>
      <c r="KU90" s="452">
        <v>63.03</v>
      </c>
      <c r="KV90" s="452">
        <v>71.84</v>
      </c>
      <c r="KW90" s="452">
        <v>15.22</v>
      </c>
      <c r="KX90" s="452">
        <v>7.55</v>
      </c>
      <c r="KY90" s="452">
        <v>4.41</v>
      </c>
      <c r="KZ90" s="452">
        <v>5.55</v>
      </c>
      <c r="LA90" s="452">
        <v>3.67</v>
      </c>
      <c r="LB90" s="452">
        <v>9.8699999999999992</v>
      </c>
      <c r="LC90" s="452">
        <v>67</v>
      </c>
      <c r="LD90" s="452">
        <v>71.84</v>
      </c>
      <c r="LE90" s="452">
        <v>40.549999999999997</v>
      </c>
      <c r="LF90" s="452">
        <v>71.84</v>
      </c>
      <c r="LG90" s="452">
        <v>63.03</v>
      </c>
      <c r="LH90" s="452">
        <v>71.84</v>
      </c>
      <c r="LI90" s="452">
        <v>15.22</v>
      </c>
      <c r="LJ90" s="452">
        <v>7.55</v>
      </c>
      <c r="LK90" s="452">
        <v>4.41</v>
      </c>
      <c r="LL90" s="452">
        <v>5.55</v>
      </c>
      <c r="LM90" s="452">
        <v>3.67</v>
      </c>
      <c r="LN90" s="452">
        <v>9.8699999999999992</v>
      </c>
      <c r="LO90" s="452">
        <v>67</v>
      </c>
      <c r="LP90" s="452">
        <v>71.84</v>
      </c>
      <c r="LQ90" s="452">
        <v>40.549999999999997</v>
      </c>
      <c r="LR90" s="452">
        <v>71.84</v>
      </c>
      <c r="LS90" s="452">
        <v>63.03</v>
      </c>
      <c r="LT90" s="452">
        <v>71.84</v>
      </c>
      <c r="LU90" s="452">
        <v>15.22</v>
      </c>
      <c r="LV90" s="452">
        <v>7.55</v>
      </c>
      <c r="LW90" s="452">
        <v>4.41</v>
      </c>
      <c r="LX90" s="452">
        <v>5.55</v>
      </c>
      <c r="LY90" s="452">
        <v>3.67</v>
      </c>
      <c r="LZ90" s="452">
        <v>9.8699999999999992</v>
      </c>
      <c r="MA90" s="452">
        <v>67</v>
      </c>
      <c r="MB90" s="452">
        <v>71.84</v>
      </c>
      <c r="MC90" s="452">
        <v>40.549999999999997</v>
      </c>
      <c r="MD90" s="452">
        <v>71.84</v>
      </c>
      <c r="ME90" s="452">
        <v>63.03</v>
      </c>
      <c r="MF90" s="452">
        <v>71.84</v>
      </c>
      <c r="MG90" s="452">
        <v>15.22</v>
      </c>
      <c r="MH90" s="452">
        <v>7.55</v>
      </c>
      <c r="MI90" s="452">
        <v>4.41</v>
      </c>
      <c r="MJ90" s="452">
        <v>5.55</v>
      </c>
      <c r="MK90" s="452">
        <v>3.67</v>
      </c>
      <c r="ML90" s="452">
        <v>9.8699999999999992</v>
      </c>
      <c r="MM90" s="452">
        <v>67</v>
      </c>
      <c r="MN90" s="452">
        <v>71.84</v>
      </c>
      <c r="MO90" s="452">
        <v>40.549999999999997</v>
      </c>
      <c r="MP90" s="452">
        <v>71.84</v>
      </c>
      <c r="MQ90" s="452">
        <v>63.03</v>
      </c>
      <c r="MR90" s="452">
        <v>71.84</v>
      </c>
      <c r="MS90" s="452">
        <v>15.22</v>
      </c>
      <c r="MT90" s="452">
        <v>7.55</v>
      </c>
      <c r="MU90" s="452">
        <v>4.41</v>
      </c>
      <c r="MV90" s="452">
        <v>5.55</v>
      </c>
      <c r="MW90" s="452">
        <v>3.67</v>
      </c>
      <c r="MX90" s="452">
        <v>9.8699999999999992</v>
      </c>
      <c r="MY90" s="452">
        <v>67</v>
      </c>
      <c r="MZ90" s="452">
        <v>71.84</v>
      </c>
      <c r="NA90" s="452">
        <v>40.549999999999997</v>
      </c>
      <c r="NB90" s="452">
        <v>71.84</v>
      </c>
      <c r="NC90" s="452">
        <v>63.03</v>
      </c>
      <c r="ND90" s="452">
        <v>71.84</v>
      </c>
      <c r="NE90" s="452">
        <v>15.22</v>
      </c>
      <c r="NF90" s="452">
        <v>7.55</v>
      </c>
      <c r="NG90" s="452">
        <v>4.41</v>
      </c>
      <c r="NH90" s="452">
        <v>5.55</v>
      </c>
      <c r="NI90" s="452">
        <v>3.67</v>
      </c>
      <c r="NJ90" s="452">
        <v>9.8699999999999992</v>
      </c>
      <c r="NK90" s="452">
        <v>67</v>
      </c>
      <c r="NL90" s="452">
        <v>71.84</v>
      </c>
      <c r="NM90" s="452">
        <v>40.549999999999997</v>
      </c>
      <c r="NN90" s="452">
        <v>71.84</v>
      </c>
      <c r="NO90" s="452">
        <v>63.03</v>
      </c>
      <c r="NP90" s="452">
        <v>71.84</v>
      </c>
      <c r="NQ90" s="452">
        <v>15.22</v>
      </c>
      <c r="NR90" s="452">
        <v>7.55</v>
      </c>
      <c r="NS90" s="452">
        <v>4.41</v>
      </c>
      <c r="NT90" s="452">
        <v>5.55</v>
      </c>
      <c r="NU90" s="452">
        <v>3.67</v>
      </c>
      <c r="NV90" s="452">
        <v>9.8699999999999992</v>
      </c>
      <c r="NW90" s="452">
        <v>67</v>
      </c>
      <c r="NX90" s="452">
        <v>71.84</v>
      </c>
      <c r="NY90" s="452">
        <v>40.549999999999997</v>
      </c>
      <c r="NZ90" s="452">
        <v>71.84</v>
      </c>
      <c r="OA90" s="452">
        <v>63.03</v>
      </c>
      <c r="OB90" s="452">
        <v>71.84</v>
      </c>
    </row>
    <row r="91" spans="1:392" x14ac:dyDescent="0.25">
      <c r="A91" s="436">
        <v>261</v>
      </c>
      <c r="B91" s="436" t="s">
        <v>732</v>
      </c>
      <c r="C91" s="437">
        <v>1</v>
      </c>
      <c r="D91" s="438">
        <v>0</v>
      </c>
      <c r="E91" s="439"/>
      <c r="F91" s="438"/>
      <c r="G91" s="438"/>
      <c r="H91" s="438"/>
      <c r="I91" s="437">
        <v>902.5</v>
      </c>
      <c r="J91" s="440"/>
      <c r="K91" s="438"/>
      <c r="L91" s="438"/>
      <c r="M91" s="436"/>
      <c r="N91" s="441" t="s">
        <v>391</v>
      </c>
      <c r="O91" s="438"/>
      <c r="AE91" s="449">
        <f t="shared" si="5"/>
        <v>8.02</v>
      </c>
      <c r="AF91" s="450">
        <f t="shared" si="6"/>
        <v>329.0500000000003</v>
      </c>
      <c r="AG91" s="452">
        <v>803.58</v>
      </c>
      <c r="AH91" s="452">
        <v>863.48</v>
      </c>
      <c r="AI91" s="452">
        <v>858.22</v>
      </c>
      <c r="AJ91" s="452">
        <v>657.2</v>
      </c>
      <c r="AK91" s="452">
        <v>391.17</v>
      </c>
      <c r="AL91" s="452">
        <v>403.74</v>
      </c>
      <c r="AM91" s="452">
        <v>372.95</v>
      </c>
      <c r="AN91" s="452">
        <v>374.34</v>
      </c>
      <c r="AO91" s="452">
        <v>352.86</v>
      </c>
      <c r="AP91" s="452">
        <v>456.03</v>
      </c>
      <c r="AQ91" s="452">
        <v>790.93</v>
      </c>
      <c r="AR91" s="452">
        <v>863.48</v>
      </c>
      <c r="AS91" s="452">
        <v>803.58</v>
      </c>
      <c r="AT91" s="452">
        <v>863.48</v>
      </c>
      <c r="AU91" s="452">
        <v>858.22</v>
      </c>
      <c r="AV91" s="452">
        <v>657.2</v>
      </c>
      <c r="AW91" s="452">
        <v>391.17</v>
      </c>
      <c r="AX91" s="452">
        <v>403.74</v>
      </c>
      <c r="AY91" s="452">
        <v>372.95</v>
      </c>
      <c r="AZ91" s="452">
        <v>374.34</v>
      </c>
      <c r="BA91" s="452">
        <v>352.86</v>
      </c>
      <c r="BB91" s="452">
        <v>456.03</v>
      </c>
      <c r="BC91" s="452">
        <v>790.93</v>
      </c>
      <c r="BD91" s="452">
        <v>863.48</v>
      </c>
      <c r="BE91" s="452">
        <v>803.58</v>
      </c>
      <c r="BF91" s="452">
        <v>863.48</v>
      </c>
      <c r="BG91" s="452">
        <v>858.22</v>
      </c>
      <c r="BH91" s="452">
        <v>657.2</v>
      </c>
      <c r="BI91" s="452">
        <v>391.17</v>
      </c>
      <c r="BJ91" s="452">
        <v>403.74</v>
      </c>
      <c r="BK91" s="452">
        <v>372.95</v>
      </c>
      <c r="BL91" s="452">
        <v>374.34</v>
      </c>
      <c r="BM91" s="452">
        <v>352.86</v>
      </c>
      <c r="BN91" s="452">
        <v>456.03</v>
      </c>
      <c r="BO91" s="452">
        <v>790.93</v>
      </c>
      <c r="BP91" s="452">
        <v>863.48</v>
      </c>
      <c r="BQ91" s="452">
        <v>803.58</v>
      </c>
      <c r="BR91" s="452">
        <v>863.48</v>
      </c>
      <c r="BS91" s="452">
        <v>858.22</v>
      </c>
      <c r="BT91" s="452">
        <v>657.2</v>
      </c>
      <c r="BU91" s="452">
        <v>391.17</v>
      </c>
      <c r="BV91" s="452">
        <v>403.74</v>
      </c>
      <c r="BW91" s="452">
        <v>372.95</v>
      </c>
      <c r="BX91" s="452">
        <v>374.34</v>
      </c>
      <c r="BY91" s="452">
        <v>352.86</v>
      </c>
      <c r="BZ91" s="452">
        <v>456.03</v>
      </c>
      <c r="CA91" s="452">
        <v>790.93</v>
      </c>
      <c r="CB91" s="452">
        <v>863.48</v>
      </c>
      <c r="CC91" s="452">
        <v>803.58</v>
      </c>
      <c r="CD91" s="452">
        <v>863.48</v>
      </c>
      <c r="CE91" s="452">
        <v>858.22</v>
      </c>
      <c r="CF91" s="452">
        <v>657.2</v>
      </c>
      <c r="CG91" s="452">
        <v>391.17</v>
      </c>
      <c r="CH91" s="452">
        <v>403.74</v>
      </c>
      <c r="CI91" s="452">
        <v>372.95</v>
      </c>
      <c r="CJ91" s="452">
        <v>374.34</v>
      </c>
      <c r="CK91" s="452">
        <v>352.86</v>
      </c>
      <c r="CL91" s="452">
        <v>456.03</v>
      </c>
      <c r="CM91" s="452">
        <v>790.93</v>
      </c>
      <c r="CN91" s="452">
        <v>863.48</v>
      </c>
      <c r="CO91" s="452">
        <v>803.58</v>
      </c>
      <c r="CP91" s="452">
        <v>863.48</v>
      </c>
      <c r="CQ91" s="452">
        <v>858.22</v>
      </c>
      <c r="CR91" s="452">
        <v>657.2</v>
      </c>
      <c r="CS91" s="452">
        <v>391.17</v>
      </c>
      <c r="CT91" s="452">
        <v>403.74</v>
      </c>
      <c r="CU91" s="452">
        <v>372.95</v>
      </c>
      <c r="CV91" s="452">
        <v>374.34</v>
      </c>
      <c r="CW91" s="452">
        <v>352.86</v>
      </c>
      <c r="CX91" s="452">
        <v>456.03</v>
      </c>
      <c r="CY91" s="452">
        <v>790.93</v>
      </c>
      <c r="CZ91" s="452">
        <v>863.48</v>
      </c>
      <c r="DA91" s="452">
        <v>803.58</v>
      </c>
      <c r="DB91" s="452">
        <v>863.48</v>
      </c>
      <c r="DC91" s="452">
        <v>858.22</v>
      </c>
      <c r="DD91" s="452">
        <v>657.2</v>
      </c>
      <c r="DE91" s="452">
        <v>391.17</v>
      </c>
      <c r="DF91" s="452">
        <v>403.74</v>
      </c>
      <c r="DG91" s="452">
        <v>372.95</v>
      </c>
      <c r="DH91" s="452">
        <v>374.34</v>
      </c>
      <c r="DI91" s="452">
        <v>352.86</v>
      </c>
      <c r="DJ91" s="452">
        <v>456.03</v>
      </c>
      <c r="DK91" s="452">
        <v>790.93</v>
      </c>
      <c r="DL91" s="452">
        <v>863.48</v>
      </c>
      <c r="DM91" s="452">
        <v>803.58</v>
      </c>
      <c r="DN91" s="452">
        <v>863.48</v>
      </c>
      <c r="DO91" s="452">
        <v>858.22</v>
      </c>
      <c r="DP91" s="452">
        <v>657.2</v>
      </c>
      <c r="DQ91" s="452">
        <v>391.17</v>
      </c>
      <c r="DR91" s="452">
        <v>403.74</v>
      </c>
      <c r="DS91" s="452">
        <v>372.95</v>
      </c>
      <c r="DT91" s="452">
        <v>374.34</v>
      </c>
      <c r="DU91" s="452">
        <v>352.86</v>
      </c>
      <c r="DV91" s="452">
        <v>456.03</v>
      </c>
      <c r="DW91" s="452">
        <v>790.93</v>
      </c>
      <c r="DX91" s="452">
        <v>863.48</v>
      </c>
      <c r="DY91" s="452">
        <v>803.58</v>
      </c>
      <c r="DZ91" s="452">
        <v>863.48</v>
      </c>
      <c r="EA91" s="452">
        <v>858.22</v>
      </c>
      <c r="EB91" s="452">
        <v>657.2</v>
      </c>
      <c r="EC91" s="452">
        <v>391.17</v>
      </c>
      <c r="ED91" s="452">
        <v>403.74</v>
      </c>
      <c r="EE91" s="452">
        <v>372.95</v>
      </c>
      <c r="EF91" s="452">
        <v>374.34</v>
      </c>
      <c r="EG91" s="452">
        <v>352.86</v>
      </c>
      <c r="EH91" s="452">
        <v>456.03</v>
      </c>
      <c r="EI91" s="452">
        <v>790.93</v>
      </c>
      <c r="EJ91" s="452">
        <v>863.48</v>
      </c>
      <c r="EK91" s="452">
        <v>803.58</v>
      </c>
      <c r="EL91" s="452">
        <v>863.48</v>
      </c>
      <c r="EM91" s="452">
        <v>858.22</v>
      </c>
      <c r="EN91" s="452">
        <v>657.2</v>
      </c>
      <c r="EO91" s="452">
        <v>391.17</v>
      </c>
      <c r="EP91" s="452">
        <v>403.74</v>
      </c>
      <c r="EQ91" s="452">
        <v>372.95</v>
      </c>
      <c r="ER91" s="452">
        <v>374.34</v>
      </c>
      <c r="ES91" s="452">
        <v>352.86</v>
      </c>
      <c r="ET91" s="452">
        <v>456.03</v>
      </c>
      <c r="EU91" s="452">
        <v>790.93</v>
      </c>
      <c r="EV91" s="452">
        <v>863.48</v>
      </c>
      <c r="EW91" s="452">
        <v>803.58</v>
      </c>
      <c r="EX91" s="452">
        <v>863.48</v>
      </c>
      <c r="EY91" s="452">
        <v>858.22</v>
      </c>
      <c r="EZ91" s="452">
        <v>657.2</v>
      </c>
      <c r="FA91" s="452">
        <v>391.17</v>
      </c>
      <c r="FB91" s="452">
        <v>403.74</v>
      </c>
      <c r="FC91" s="452">
        <v>372.95</v>
      </c>
      <c r="FD91" s="452">
        <v>374.34</v>
      </c>
      <c r="FE91" s="452">
        <v>352.86</v>
      </c>
      <c r="FF91" s="452">
        <v>456.03</v>
      </c>
      <c r="FG91" s="452">
        <v>790.93</v>
      </c>
      <c r="FH91" s="452">
        <v>863.48</v>
      </c>
      <c r="FI91" s="452">
        <v>803.58</v>
      </c>
      <c r="FJ91" s="452">
        <v>863.48</v>
      </c>
      <c r="FK91" s="452">
        <v>858.22</v>
      </c>
      <c r="FL91" s="452">
        <v>657.2</v>
      </c>
      <c r="FM91" s="452">
        <v>391.17</v>
      </c>
      <c r="FN91" s="452">
        <v>403.74</v>
      </c>
      <c r="FO91" s="452">
        <v>372.95</v>
      </c>
      <c r="FP91" s="452">
        <v>374.34</v>
      </c>
      <c r="FQ91" s="452">
        <v>352.86</v>
      </c>
      <c r="FR91" s="452">
        <v>456.03</v>
      </c>
      <c r="FS91" s="452">
        <v>790.93</v>
      </c>
      <c r="FT91" s="452">
        <v>863.48</v>
      </c>
      <c r="FU91" s="452">
        <v>803.58</v>
      </c>
      <c r="FV91" s="452">
        <v>863.48</v>
      </c>
      <c r="FW91" s="452">
        <v>858.22</v>
      </c>
      <c r="FX91" s="452">
        <v>657.2</v>
      </c>
      <c r="FY91" s="452">
        <v>391.17</v>
      </c>
      <c r="FZ91" s="452">
        <v>403.74</v>
      </c>
      <c r="GA91" s="452">
        <v>372.95</v>
      </c>
      <c r="GB91" s="452">
        <v>374.34</v>
      </c>
      <c r="GC91" s="452">
        <v>352.86</v>
      </c>
      <c r="GD91" s="452">
        <v>456.03</v>
      </c>
      <c r="GE91" s="452">
        <v>790.93</v>
      </c>
      <c r="GF91" s="452">
        <v>863.48</v>
      </c>
      <c r="GG91" s="452">
        <v>803.58</v>
      </c>
      <c r="GH91" s="452">
        <v>863.48</v>
      </c>
      <c r="GI91" s="452">
        <v>858.22</v>
      </c>
      <c r="GJ91" s="452">
        <v>657.2</v>
      </c>
      <c r="GK91" s="452">
        <v>391.17</v>
      </c>
      <c r="GL91" s="452">
        <v>403.74</v>
      </c>
      <c r="GM91" s="452">
        <v>372.95</v>
      </c>
      <c r="GN91" s="452">
        <v>374.34</v>
      </c>
      <c r="GO91" s="452">
        <v>352.86</v>
      </c>
      <c r="GP91" s="452">
        <v>456.03</v>
      </c>
      <c r="GQ91" s="452">
        <v>790.93</v>
      </c>
      <c r="GR91" s="452">
        <v>863.48</v>
      </c>
      <c r="GS91" s="452">
        <v>803.58</v>
      </c>
      <c r="GT91" s="452">
        <v>863.48</v>
      </c>
      <c r="GU91" s="452">
        <v>858.22</v>
      </c>
      <c r="GV91" s="452">
        <v>657.2</v>
      </c>
      <c r="GW91" s="452">
        <v>391.17</v>
      </c>
      <c r="GX91" s="452">
        <v>403.74</v>
      </c>
      <c r="GY91" s="452">
        <v>372.95</v>
      </c>
      <c r="GZ91" s="452">
        <v>374.34</v>
      </c>
      <c r="HA91" s="452">
        <v>352.86</v>
      </c>
      <c r="HB91" s="452">
        <v>456.03</v>
      </c>
      <c r="HC91" s="452">
        <v>790.93</v>
      </c>
      <c r="HD91" s="452">
        <v>863.48</v>
      </c>
      <c r="HE91" s="452">
        <v>22.24</v>
      </c>
      <c r="HF91" s="452">
        <v>12.01</v>
      </c>
      <c r="HG91" s="452">
        <v>12.72</v>
      </c>
      <c r="HH91" s="452">
        <v>10.08</v>
      </c>
      <c r="HI91" s="452">
        <v>8.02</v>
      </c>
      <c r="HJ91" s="452">
        <v>31.9</v>
      </c>
      <c r="HK91" s="452">
        <v>104.02</v>
      </c>
      <c r="HL91" s="452">
        <v>112.91</v>
      </c>
      <c r="HM91" s="452">
        <v>112.91</v>
      </c>
      <c r="HN91" s="452">
        <v>112.91</v>
      </c>
      <c r="HO91" s="452">
        <v>63.04</v>
      </c>
      <c r="HP91" s="452">
        <v>106.46</v>
      </c>
      <c r="HQ91" s="452">
        <v>22.24</v>
      </c>
      <c r="HR91" s="452">
        <v>12.01</v>
      </c>
      <c r="HS91" s="452">
        <v>12.72</v>
      </c>
      <c r="HT91" s="452">
        <v>10.08</v>
      </c>
      <c r="HU91" s="452">
        <v>8.02</v>
      </c>
      <c r="HV91" s="452">
        <v>31.9</v>
      </c>
      <c r="HW91" s="452">
        <v>104.02</v>
      </c>
      <c r="HX91" s="452">
        <v>112.91</v>
      </c>
      <c r="HY91" s="452">
        <v>112.91</v>
      </c>
      <c r="HZ91" s="452">
        <v>112.91</v>
      </c>
      <c r="IA91" s="452">
        <v>63.04</v>
      </c>
      <c r="IB91" s="452">
        <v>106.46</v>
      </c>
      <c r="IC91" s="452">
        <v>22.24</v>
      </c>
      <c r="ID91" s="452">
        <v>12.01</v>
      </c>
      <c r="IE91" s="452">
        <v>12.72</v>
      </c>
      <c r="IF91" s="452">
        <v>10.08</v>
      </c>
      <c r="IG91" s="452">
        <v>8.02</v>
      </c>
      <c r="IH91" s="452">
        <v>31.9</v>
      </c>
      <c r="II91" s="452">
        <v>104.02</v>
      </c>
      <c r="IJ91" s="452">
        <v>112.91</v>
      </c>
      <c r="IK91" s="452">
        <v>112.91</v>
      </c>
      <c r="IL91" s="452">
        <v>112.91</v>
      </c>
      <c r="IM91" s="452">
        <v>63.04</v>
      </c>
      <c r="IN91" s="452">
        <v>106.46</v>
      </c>
      <c r="IO91" s="452">
        <v>22.24</v>
      </c>
      <c r="IP91" s="452">
        <v>12.01</v>
      </c>
      <c r="IQ91" s="452">
        <v>12.72</v>
      </c>
      <c r="IR91" s="452">
        <v>10.08</v>
      </c>
      <c r="IS91" s="452">
        <v>8.02</v>
      </c>
      <c r="IT91" s="452">
        <v>31.9</v>
      </c>
      <c r="IU91" s="452">
        <v>104.02</v>
      </c>
      <c r="IV91" s="452">
        <v>112.91</v>
      </c>
      <c r="IW91" s="452">
        <v>112.91</v>
      </c>
      <c r="IX91" s="452">
        <v>112.91</v>
      </c>
      <c r="IY91" s="452">
        <v>63.04</v>
      </c>
      <c r="IZ91" s="452">
        <v>106.46</v>
      </c>
      <c r="JA91" s="452">
        <v>22.24</v>
      </c>
      <c r="JB91" s="452">
        <v>12.01</v>
      </c>
      <c r="JC91" s="452">
        <v>12.72</v>
      </c>
      <c r="JD91" s="452">
        <v>10.08</v>
      </c>
      <c r="JE91" s="452">
        <v>8.02</v>
      </c>
      <c r="JF91" s="452">
        <v>31.9</v>
      </c>
      <c r="JG91" s="452">
        <v>104.02</v>
      </c>
      <c r="JH91" s="452">
        <v>112.91</v>
      </c>
      <c r="JI91" s="452">
        <v>112.91</v>
      </c>
      <c r="JJ91" s="452">
        <v>112.91</v>
      </c>
      <c r="JK91" s="452">
        <v>63.04</v>
      </c>
      <c r="JL91" s="452">
        <v>106.46</v>
      </c>
      <c r="JM91" s="452">
        <v>22.24</v>
      </c>
      <c r="JN91" s="452">
        <v>12.01</v>
      </c>
      <c r="JO91" s="452">
        <v>12.72</v>
      </c>
      <c r="JP91" s="452">
        <v>10.08</v>
      </c>
      <c r="JQ91" s="452">
        <v>8.02</v>
      </c>
      <c r="JR91" s="452">
        <v>31.9</v>
      </c>
      <c r="JS91" s="452">
        <v>104.02</v>
      </c>
      <c r="JT91" s="452">
        <v>112.91</v>
      </c>
      <c r="JU91" s="452">
        <v>112.91</v>
      </c>
      <c r="JV91" s="452">
        <v>112.91</v>
      </c>
      <c r="JW91" s="452">
        <v>63.04</v>
      </c>
      <c r="JX91" s="452">
        <v>106.46</v>
      </c>
      <c r="JY91" s="452">
        <v>22.24</v>
      </c>
      <c r="JZ91" s="452">
        <v>12.01</v>
      </c>
      <c r="KA91" s="452">
        <v>12.72</v>
      </c>
      <c r="KB91" s="452">
        <v>10.08</v>
      </c>
      <c r="KC91" s="452">
        <v>8.02</v>
      </c>
      <c r="KD91" s="452">
        <v>31.9</v>
      </c>
      <c r="KE91" s="452">
        <v>104.02</v>
      </c>
      <c r="KF91" s="452">
        <v>112.91</v>
      </c>
      <c r="KG91" s="452">
        <v>112.91</v>
      </c>
      <c r="KH91" s="452">
        <v>112.91</v>
      </c>
      <c r="KI91" s="452">
        <v>63.04</v>
      </c>
      <c r="KJ91" s="452">
        <v>106.46</v>
      </c>
      <c r="KK91" s="452">
        <v>22.24</v>
      </c>
      <c r="KL91" s="452">
        <v>12.01</v>
      </c>
      <c r="KM91" s="452">
        <v>12.72</v>
      </c>
      <c r="KN91" s="452">
        <v>10.08</v>
      </c>
      <c r="KO91" s="452">
        <v>8.02</v>
      </c>
      <c r="KP91" s="452">
        <v>31.9</v>
      </c>
      <c r="KQ91" s="452">
        <v>104.02</v>
      </c>
      <c r="KR91" s="452">
        <v>112.91</v>
      </c>
      <c r="KS91" s="452">
        <v>112.91</v>
      </c>
      <c r="KT91" s="452">
        <v>112.91</v>
      </c>
      <c r="KU91" s="452">
        <v>63.04</v>
      </c>
      <c r="KV91" s="452">
        <v>106.46</v>
      </c>
      <c r="KW91" s="452">
        <v>22.24</v>
      </c>
      <c r="KX91" s="452">
        <v>12.01</v>
      </c>
      <c r="KY91" s="452">
        <v>12.72</v>
      </c>
      <c r="KZ91" s="452">
        <v>10.08</v>
      </c>
      <c r="LA91" s="452">
        <v>8.02</v>
      </c>
      <c r="LB91" s="452">
        <v>31.9</v>
      </c>
      <c r="LC91" s="452">
        <v>104.02</v>
      </c>
      <c r="LD91" s="452">
        <v>112.91</v>
      </c>
      <c r="LE91" s="452">
        <v>112.91</v>
      </c>
      <c r="LF91" s="452">
        <v>112.91</v>
      </c>
      <c r="LG91" s="452">
        <v>63.04</v>
      </c>
      <c r="LH91" s="452">
        <v>106.46</v>
      </c>
      <c r="LI91" s="452">
        <v>22.24</v>
      </c>
      <c r="LJ91" s="452">
        <v>12.01</v>
      </c>
      <c r="LK91" s="452">
        <v>12.72</v>
      </c>
      <c r="LL91" s="452">
        <v>10.08</v>
      </c>
      <c r="LM91" s="452">
        <v>8.02</v>
      </c>
      <c r="LN91" s="452">
        <v>31.9</v>
      </c>
      <c r="LO91" s="452">
        <v>104.02</v>
      </c>
      <c r="LP91" s="452">
        <v>112.91</v>
      </c>
      <c r="LQ91" s="452">
        <v>112.91</v>
      </c>
      <c r="LR91" s="452">
        <v>112.91</v>
      </c>
      <c r="LS91" s="452">
        <v>63.04</v>
      </c>
      <c r="LT91" s="452">
        <v>106.46</v>
      </c>
      <c r="LU91" s="452">
        <v>22.24</v>
      </c>
      <c r="LV91" s="452">
        <v>12.01</v>
      </c>
      <c r="LW91" s="452">
        <v>12.72</v>
      </c>
      <c r="LX91" s="452">
        <v>10.08</v>
      </c>
      <c r="LY91" s="452">
        <v>8.02</v>
      </c>
      <c r="LZ91" s="452">
        <v>31.9</v>
      </c>
      <c r="MA91" s="452">
        <v>104.02</v>
      </c>
      <c r="MB91" s="452">
        <v>112.91</v>
      </c>
      <c r="MC91" s="452">
        <v>112.91</v>
      </c>
      <c r="MD91" s="452">
        <v>112.91</v>
      </c>
      <c r="ME91" s="452">
        <v>63.04</v>
      </c>
      <c r="MF91" s="452">
        <v>106.46</v>
      </c>
      <c r="MG91" s="452">
        <v>22.24</v>
      </c>
      <c r="MH91" s="452">
        <v>12.01</v>
      </c>
      <c r="MI91" s="452">
        <v>12.72</v>
      </c>
      <c r="MJ91" s="452">
        <v>10.08</v>
      </c>
      <c r="MK91" s="452">
        <v>8.02</v>
      </c>
      <c r="ML91" s="452">
        <v>31.9</v>
      </c>
      <c r="MM91" s="452">
        <v>104.02</v>
      </c>
      <c r="MN91" s="452">
        <v>112.91</v>
      </c>
      <c r="MO91" s="452">
        <v>112.91</v>
      </c>
      <c r="MP91" s="452">
        <v>112.91</v>
      </c>
      <c r="MQ91" s="452">
        <v>63.04</v>
      </c>
      <c r="MR91" s="452">
        <v>106.46</v>
      </c>
      <c r="MS91" s="452">
        <v>22.24</v>
      </c>
      <c r="MT91" s="452">
        <v>12.01</v>
      </c>
      <c r="MU91" s="452">
        <v>12.72</v>
      </c>
      <c r="MV91" s="452">
        <v>10.08</v>
      </c>
      <c r="MW91" s="452">
        <v>8.02</v>
      </c>
      <c r="MX91" s="452">
        <v>31.9</v>
      </c>
      <c r="MY91" s="452">
        <v>104.02</v>
      </c>
      <c r="MZ91" s="452">
        <v>112.91</v>
      </c>
      <c r="NA91" s="452">
        <v>112.91</v>
      </c>
      <c r="NB91" s="452">
        <v>112.91</v>
      </c>
      <c r="NC91" s="452">
        <v>63.04</v>
      </c>
      <c r="ND91" s="452">
        <v>106.46</v>
      </c>
      <c r="NE91" s="452">
        <v>22.24</v>
      </c>
      <c r="NF91" s="452">
        <v>12.01</v>
      </c>
      <c r="NG91" s="452">
        <v>12.72</v>
      </c>
      <c r="NH91" s="452">
        <v>10.08</v>
      </c>
      <c r="NI91" s="452">
        <v>8.02</v>
      </c>
      <c r="NJ91" s="452">
        <v>31.9</v>
      </c>
      <c r="NK91" s="452">
        <v>104.02</v>
      </c>
      <c r="NL91" s="452">
        <v>112.91</v>
      </c>
      <c r="NM91" s="452">
        <v>112.91</v>
      </c>
      <c r="NN91" s="452">
        <v>112.91</v>
      </c>
      <c r="NO91" s="452">
        <v>63.04</v>
      </c>
      <c r="NP91" s="452">
        <v>106.46</v>
      </c>
      <c r="NQ91" s="452">
        <v>22.24</v>
      </c>
      <c r="NR91" s="452">
        <v>12.01</v>
      </c>
      <c r="NS91" s="452">
        <v>12.72</v>
      </c>
      <c r="NT91" s="452">
        <v>10.08</v>
      </c>
      <c r="NU91" s="452">
        <v>8.02</v>
      </c>
      <c r="NV91" s="452">
        <v>31.9</v>
      </c>
      <c r="NW91" s="452">
        <v>104.02</v>
      </c>
      <c r="NX91" s="452">
        <v>112.91</v>
      </c>
      <c r="NY91" s="452">
        <v>112.91</v>
      </c>
      <c r="NZ91" s="452">
        <v>112.91</v>
      </c>
      <c r="OA91" s="452">
        <v>63.04</v>
      </c>
      <c r="OB91" s="452">
        <v>106.46</v>
      </c>
    </row>
    <row r="92" spans="1:392" x14ac:dyDescent="0.25">
      <c r="A92" s="436">
        <v>262</v>
      </c>
      <c r="B92" s="436" t="s">
        <v>733</v>
      </c>
      <c r="C92" s="437">
        <v>10</v>
      </c>
      <c r="D92" s="438">
        <v>0</v>
      </c>
      <c r="E92" s="439"/>
      <c r="F92" s="438"/>
      <c r="G92" s="438"/>
      <c r="H92" s="438"/>
      <c r="I92" s="437">
        <v>116</v>
      </c>
      <c r="J92" s="440"/>
      <c r="K92" s="438"/>
      <c r="L92" s="438"/>
      <c r="M92" s="436"/>
      <c r="N92" s="441" t="s">
        <v>391</v>
      </c>
      <c r="O92" s="438"/>
      <c r="AE92" s="449">
        <f t="shared" si="5"/>
        <v>0</v>
      </c>
      <c r="AF92" s="450">
        <f t="shared" si="6"/>
        <v>64.575416666666925</v>
      </c>
      <c r="AG92" s="452">
        <v>96.6</v>
      </c>
      <c r="AH92" s="452">
        <v>112.19</v>
      </c>
      <c r="AI92" s="452">
        <v>112.19</v>
      </c>
      <c r="AJ92" s="452">
        <v>93.44</v>
      </c>
      <c r="AK92" s="452">
        <v>69.48</v>
      </c>
      <c r="AL92" s="452">
        <v>60.99</v>
      </c>
      <c r="AM92" s="452">
        <v>53.43</v>
      </c>
      <c r="AN92" s="452">
        <v>48.94</v>
      </c>
      <c r="AO92" s="452">
        <v>51.17</v>
      </c>
      <c r="AP92" s="452">
        <v>54.01</v>
      </c>
      <c r="AQ92" s="452">
        <v>87.45</v>
      </c>
      <c r="AR92" s="452">
        <v>112.19</v>
      </c>
      <c r="AS92" s="452">
        <v>96.6</v>
      </c>
      <c r="AT92" s="452">
        <v>112.19</v>
      </c>
      <c r="AU92" s="452">
        <v>112.19</v>
      </c>
      <c r="AV92" s="452">
        <v>93.44</v>
      </c>
      <c r="AW92" s="452">
        <v>69.48</v>
      </c>
      <c r="AX92" s="452">
        <v>60.99</v>
      </c>
      <c r="AY92" s="452">
        <v>53.43</v>
      </c>
      <c r="AZ92" s="452">
        <v>48.94</v>
      </c>
      <c r="BA92" s="452">
        <v>51.17</v>
      </c>
      <c r="BB92" s="452">
        <v>54.01</v>
      </c>
      <c r="BC92" s="452">
        <v>87.45</v>
      </c>
      <c r="BD92" s="452">
        <v>112.19</v>
      </c>
      <c r="BE92" s="452">
        <v>96.6</v>
      </c>
      <c r="BF92" s="452">
        <v>112.19</v>
      </c>
      <c r="BG92" s="452">
        <v>112.19</v>
      </c>
      <c r="BH92" s="452">
        <v>93.44</v>
      </c>
      <c r="BI92" s="452">
        <v>69.48</v>
      </c>
      <c r="BJ92" s="452">
        <v>60.99</v>
      </c>
      <c r="BK92" s="452">
        <v>53.43</v>
      </c>
      <c r="BL92" s="452">
        <v>48.94</v>
      </c>
      <c r="BM92" s="452">
        <v>51.17</v>
      </c>
      <c r="BN92" s="452">
        <v>54.01</v>
      </c>
      <c r="BO92" s="452">
        <v>87.45</v>
      </c>
      <c r="BP92" s="452">
        <v>112.19</v>
      </c>
      <c r="BQ92" s="452">
        <v>96.6</v>
      </c>
      <c r="BR92" s="452">
        <v>112.19</v>
      </c>
      <c r="BS92" s="452">
        <v>112.19</v>
      </c>
      <c r="BT92" s="452">
        <v>93.44</v>
      </c>
      <c r="BU92" s="452">
        <v>69.48</v>
      </c>
      <c r="BV92" s="452">
        <v>60.99</v>
      </c>
      <c r="BW92" s="452">
        <v>53.43</v>
      </c>
      <c r="BX92" s="452">
        <v>48.94</v>
      </c>
      <c r="BY92" s="452">
        <v>51.17</v>
      </c>
      <c r="BZ92" s="452">
        <v>54.01</v>
      </c>
      <c r="CA92" s="452">
        <v>87.45</v>
      </c>
      <c r="CB92" s="452">
        <v>112.19</v>
      </c>
      <c r="CC92" s="452">
        <v>96.6</v>
      </c>
      <c r="CD92" s="452">
        <v>112.19</v>
      </c>
      <c r="CE92" s="452">
        <v>112.19</v>
      </c>
      <c r="CF92" s="452">
        <v>93.44</v>
      </c>
      <c r="CG92" s="452">
        <v>69.48</v>
      </c>
      <c r="CH92" s="452">
        <v>60.99</v>
      </c>
      <c r="CI92" s="452">
        <v>53.43</v>
      </c>
      <c r="CJ92" s="452">
        <v>48.94</v>
      </c>
      <c r="CK92" s="452">
        <v>51.17</v>
      </c>
      <c r="CL92" s="452">
        <v>54.01</v>
      </c>
      <c r="CM92" s="452">
        <v>87.45</v>
      </c>
      <c r="CN92" s="452">
        <v>112.19</v>
      </c>
      <c r="CO92" s="452">
        <v>96.6</v>
      </c>
      <c r="CP92" s="452">
        <v>112.19</v>
      </c>
      <c r="CQ92" s="452">
        <v>112.19</v>
      </c>
      <c r="CR92" s="452">
        <v>93.44</v>
      </c>
      <c r="CS92" s="452">
        <v>69.48</v>
      </c>
      <c r="CT92" s="452">
        <v>60.99</v>
      </c>
      <c r="CU92" s="452">
        <v>53.43</v>
      </c>
      <c r="CV92" s="452">
        <v>48.94</v>
      </c>
      <c r="CW92" s="452">
        <v>51.17</v>
      </c>
      <c r="CX92" s="452">
        <v>54.01</v>
      </c>
      <c r="CY92" s="452">
        <v>87.45</v>
      </c>
      <c r="CZ92" s="452">
        <v>112.19</v>
      </c>
      <c r="DA92" s="452">
        <v>96.6</v>
      </c>
      <c r="DB92" s="452">
        <v>112.19</v>
      </c>
      <c r="DC92" s="452">
        <v>112.19</v>
      </c>
      <c r="DD92" s="452">
        <v>93.44</v>
      </c>
      <c r="DE92" s="452">
        <v>69.48</v>
      </c>
      <c r="DF92" s="452">
        <v>60.99</v>
      </c>
      <c r="DG92" s="452">
        <v>53.43</v>
      </c>
      <c r="DH92" s="452">
        <v>48.94</v>
      </c>
      <c r="DI92" s="452">
        <v>51.17</v>
      </c>
      <c r="DJ92" s="452">
        <v>54.01</v>
      </c>
      <c r="DK92" s="452">
        <v>87.45</v>
      </c>
      <c r="DL92" s="452">
        <v>112.19</v>
      </c>
      <c r="DM92" s="452">
        <v>96.6</v>
      </c>
      <c r="DN92" s="452">
        <v>112.19</v>
      </c>
      <c r="DO92" s="452">
        <v>112.19</v>
      </c>
      <c r="DP92" s="452">
        <v>93.44</v>
      </c>
      <c r="DQ92" s="452">
        <v>69.48</v>
      </c>
      <c r="DR92" s="452">
        <v>60.99</v>
      </c>
      <c r="DS92" s="452">
        <v>53.43</v>
      </c>
      <c r="DT92" s="452">
        <v>48.94</v>
      </c>
      <c r="DU92" s="452">
        <v>51.17</v>
      </c>
      <c r="DV92" s="452">
        <v>54.01</v>
      </c>
      <c r="DW92" s="452">
        <v>87.45</v>
      </c>
      <c r="DX92" s="452">
        <v>112.19</v>
      </c>
      <c r="DY92" s="452">
        <v>96.6</v>
      </c>
      <c r="DZ92" s="452">
        <v>112.19</v>
      </c>
      <c r="EA92" s="452">
        <v>112.19</v>
      </c>
      <c r="EB92" s="452">
        <v>93.44</v>
      </c>
      <c r="EC92" s="452">
        <v>69.48</v>
      </c>
      <c r="ED92" s="452">
        <v>60.99</v>
      </c>
      <c r="EE92" s="452">
        <v>53.43</v>
      </c>
      <c r="EF92" s="452">
        <v>48.94</v>
      </c>
      <c r="EG92" s="452">
        <v>51.17</v>
      </c>
      <c r="EH92" s="452">
        <v>54.01</v>
      </c>
      <c r="EI92" s="452">
        <v>87.45</v>
      </c>
      <c r="EJ92" s="452">
        <v>112.19</v>
      </c>
      <c r="EK92" s="452">
        <v>96.6</v>
      </c>
      <c r="EL92" s="452">
        <v>112.19</v>
      </c>
      <c r="EM92" s="452">
        <v>112.19</v>
      </c>
      <c r="EN92" s="452">
        <v>93.44</v>
      </c>
      <c r="EO92" s="452">
        <v>69.48</v>
      </c>
      <c r="EP92" s="452">
        <v>60.99</v>
      </c>
      <c r="EQ92" s="452">
        <v>53.43</v>
      </c>
      <c r="ER92" s="452">
        <v>48.94</v>
      </c>
      <c r="ES92" s="452">
        <v>51.17</v>
      </c>
      <c r="ET92" s="452">
        <v>54.01</v>
      </c>
      <c r="EU92" s="452">
        <v>87.45</v>
      </c>
      <c r="EV92" s="452">
        <v>112.19</v>
      </c>
      <c r="EW92" s="452">
        <v>96.6</v>
      </c>
      <c r="EX92" s="452">
        <v>112.19</v>
      </c>
      <c r="EY92" s="452">
        <v>112.19</v>
      </c>
      <c r="EZ92" s="452">
        <v>93.44</v>
      </c>
      <c r="FA92" s="452">
        <v>69.48</v>
      </c>
      <c r="FB92" s="452">
        <v>60.99</v>
      </c>
      <c r="FC92" s="452">
        <v>53.43</v>
      </c>
      <c r="FD92" s="452">
        <v>48.94</v>
      </c>
      <c r="FE92" s="452">
        <v>51.17</v>
      </c>
      <c r="FF92" s="452">
        <v>54.01</v>
      </c>
      <c r="FG92" s="452">
        <v>87.45</v>
      </c>
      <c r="FH92" s="452">
        <v>112.19</v>
      </c>
      <c r="FI92" s="452">
        <v>96.6</v>
      </c>
      <c r="FJ92" s="452">
        <v>112.19</v>
      </c>
      <c r="FK92" s="452">
        <v>112.19</v>
      </c>
      <c r="FL92" s="452">
        <v>93.44</v>
      </c>
      <c r="FM92" s="452">
        <v>69.48</v>
      </c>
      <c r="FN92" s="452">
        <v>60.99</v>
      </c>
      <c r="FO92" s="452">
        <v>53.43</v>
      </c>
      <c r="FP92" s="452">
        <v>48.94</v>
      </c>
      <c r="FQ92" s="452">
        <v>51.17</v>
      </c>
      <c r="FR92" s="452">
        <v>54.01</v>
      </c>
      <c r="FS92" s="452">
        <v>87.45</v>
      </c>
      <c r="FT92" s="452">
        <v>112.19</v>
      </c>
      <c r="FU92" s="452">
        <v>96.6</v>
      </c>
      <c r="FV92" s="452">
        <v>112.19</v>
      </c>
      <c r="FW92" s="452">
        <v>112.19</v>
      </c>
      <c r="FX92" s="452">
        <v>93.44</v>
      </c>
      <c r="FY92" s="452">
        <v>69.48</v>
      </c>
      <c r="FZ92" s="452">
        <v>60.99</v>
      </c>
      <c r="GA92" s="452">
        <v>53.43</v>
      </c>
      <c r="GB92" s="452">
        <v>48.94</v>
      </c>
      <c r="GC92" s="452">
        <v>51.17</v>
      </c>
      <c r="GD92" s="452">
        <v>54.01</v>
      </c>
      <c r="GE92" s="452">
        <v>87.45</v>
      </c>
      <c r="GF92" s="452">
        <v>112.19</v>
      </c>
      <c r="GG92" s="452">
        <v>96.6</v>
      </c>
      <c r="GH92" s="452">
        <v>112.19</v>
      </c>
      <c r="GI92" s="452">
        <v>112.19</v>
      </c>
      <c r="GJ92" s="452">
        <v>93.44</v>
      </c>
      <c r="GK92" s="452">
        <v>69.48</v>
      </c>
      <c r="GL92" s="452">
        <v>60.99</v>
      </c>
      <c r="GM92" s="452">
        <v>53.43</v>
      </c>
      <c r="GN92" s="452">
        <v>48.94</v>
      </c>
      <c r="GO92" s="452">
        <v>51.17</v>
      </c>
      <c r="GP92" s="452">
        <v>54.01</v>
      </c>
      <c r="GQ92" s="452">
        <v>87.45</v>
      </c>
      <c r="GR92" s="452">
        <v>112.19</v>
      </c>
      <c r="GS92" s="452">
        <v>96.6</v>
      </c>
      <c r="GT92" s="452">
        <v>112.19</v>
      </c>
      <c r="GU92" s="452">
        <v>112.19</v>
      </c>
      <c r="GV92" s="452">
        <v>93.44</v>
      </c>
      <c r="GW92" s="452">
        <v>69.48</v>
      </c>
      <c r="GX92" s="452">
        <v>60.99</v>
      </c>
      <c r="GY92" s="452">
        <v>53.43</v>
      </c>
      <c r="GZ92" s="452">
        <v>48.94</v>
      </c>
      <c r="HA92" s="452">
        <v>51.17</v>
      </c>
      <c r="HB92" s="452">
        <v>54.01</v>
      </c>
      <c r="HC92" s="452">
        <v>87.45</v>
      </c>
      <c r="HD92" s="452">
        <v>112.19</v>
      </c>
      <c r="HE92" s="452">
        <v>0</v>
      </c>
      <c r="HF92" s="452">
        <v>0</v>
      </c>
      <c r="HG92" s="452">
        <v>0</v>
      </c>
      <c r="HH92" s="452">
        <v>0</v>
      </c>
      <c r="HI92" s="452">
        <v>0</v>
      </c>
      <c r="HJ92" s="452">
        <v>0</v>
      </c>
      <c r="HK92" s="452">
        <v>116.08</v>
      </c>
      <c r="HL92" s="452">
        <v>116.08</v>
      </c>
      <c r="HM92" s="452">
        <v>116.08</v>
      </c>
      <c r="HN92" s="452">
        <v>116.08</v>
      </c>
      <c r="HO92" s="452">
        <v>31.93</v>
      </c>
      <c r="HP92" s="452">
        <v>101.48</v>
      </c>
      <c r="HQ92" s="452">
        <v>0</v>
      </c>
      <c r="HR92" s="452">
        <v>0</v>
      </c>
      <c r="HS92" s="452">
        <v>0</v>
      </c>
      <c r="HT92" s="452">
        <v>0</v>
      </c>
      <c r="HU92" s="452">
        <v>0</v>
      </c>
      <c r="HV92" s="452">
        <v>0</v>
      </c>
      <c r="HW92" s="452">
        <v>116.08</v>
      </c>
      <c r="HX92" s="452">
        <v>116.08</v>
      </c>
      <c r="HY92" s="452">
        <v>116.08</v>
      </c>
      <c r="HZ92" s="452">
        <v>116.08</v>
      </c>
      <c r="IA92" s="452">
        <v>31.93</v>
      </c>
      <c r="IB92" s="452">
        <v>101.48</v>
      </c>
      <c r="IC92" s="452">
        <v>0</v>
      </c>
      <c r="ID92" s="452">
        <v>0</v>
      </c>
      <c r="IE92" s="452">
        <v>0</v>
      </c>
      <c r="IF92" s="452">
        <v>0</v>
      </c>
      <c r="IG92" s="452">
        <v>0</v>
      </c>
      <c r="IH92" s="452">
        <v>0</v>
      </c>
      <c r="II92" s="452">
        <v>116.08</v>
      </c>
      <c r="IJ92" s="452">
        <v>116.08</v>
      </c>
      <c r="IK92" s="452">
        <v>116.08</v>
      </c>
      <c r="IL92" s="452">
        <v>116.08</v>
      </c>
      <c r="IM92" s="452">
        <v>31.93</v>
      </c>
      <c r="IN92" s="452">
        <v>101.48</v>
      </c>
      <c r="IO92" s="452">
        <v>0</v>
      </c>
      <c r="IP92" s="452">
        <v>0</v>
      </c>
      <c r="IQ92" s="452">
        <v>0</v>
      </c>
      <c r="IR92" s="452">
        <v>0</v>
      </c>
      <c r="IS92" s="452">
        <v>0</v>
      </c>
      <c r="IT92" s="452">
        <v>0</v>
      </c>
      <c r="IU92" s="452">
        <v>116.08</v>
      </c>
      <c r="IV92" s="452">
        <v>116.08</v>
      </c>
      <c r="IW92" s="452">
        <v>116.08</v>
      </c>
      <c r="IX92" s="452">
        <v>116.08</v>
      </c>
      <c r="IY92" s="452">
        <v>31.93</v>
      </c>
      <c r="IZ92" s="452">
        <v>101.48</v>
      </c>
      <c r="JA92" s="452">
        <v>0</v>
      </c>
      <c r="JB92" s="452">
        <v>0</v>
      </c>
      <c r="JC92" s="452">
        <v>0</v>
      </c>
      <c r="JD92" s="452">
        <v>0</v>
      </c>
      <c r="JE92" s="452">
        <v>0</v>
      </c>
      <c r="JF92" s="452">
        <v>0</v>
      </c>
      <c r="JG92" s="452">
        <v>116.08</v>
      </c>
      <c r="JH92" s="452">
        <v>116.08</v>
      </c>
      <c r="JI92" s="452">
        <v>116.08</v>
      </c>
      <c r="JJ92" s="452">
        <v>116.08</v>
      </c>
      <c r="JK92" s="452">
        <v>31.93</v>
      </c>
      <c r="JL92" s="452">
        <v>101.48</v>
      </c>
      <c r="JM92" s="452">
        <v>0</v>
      </c>
      <c r="JN92" s="452">
        <v>0</v>
      </c>
      <c r="JO92" s="452">
        <v>0</v>
      </c>
      <c r="JP92" s="452">
        <v>0</v>
      </c>
      <c r="JQ92" s="452">
        <v>0</v>
      </c>
      <c r="JR92" s="452">
        <v>0</v>
      </c>
      <c r="JS92" s="452">
        <v>116.08</v>
      </c>
      <c r="JT92" s="452">
        <v>116.08</v>
      </c>
      <c r="JU92" s="452">
        <v>116.08</v>
      </c>
      <c r="JV92" s="452">
        <v>116.08</v>
      </c>
      <c r="JW92" s="452">
        <v>31.93</v>
      </c>
      <c r="JX92" s="452">
        <v>101.48</v>
      </c>
      <c r="JY92" s="452">
        <v>0</v>
      </c>
      <c r="JZ92" s="452">
        <v>0</v>
      </c>
      <c r="KA92" s="452">
        <v>0</v>
      </c>
      <c r="KB92" s="452">
        <v>0</v>
      </c>
      <c r="KC92" s="452">
        <v>0</v>
      </c>
      <c r="KD92" s="452">
        <v>0</v>
      </c>
      <c r="KE92" s="452">
        <v>116.08</v>
      </c>
      <c r="KF92" s="452">
        <v>116.08</v>
      </c>
      <c r="KG92" s="452">
        <v>116.08</v>
      </c>
      <c r="KH92" s="452">
        <v>116.08</v>
      </c>
      <c r="KI92" s="452">
        <v>31.93</v>
      </c>
      <c r="KJ92" s="452">
        <v>101.48</v>
      </c>
      <c r="KK92" s="452">
        <v>0</v>
      </c>
      <c r="KL92" s="452">
        <v>0</v>
      </c>
      <c r="KM92" s="452">
        <v>0</v>
      </c>
      <c r="KN92" s="452">
        <v>0</v>
      </c>
      <c r="KO92" s="452">
        <v>0</v>
      </c>
      <c r="KP92" s="452">
        <v>0</v>
      </c>
      <c r="KQ92" s="452">
        <v>116.08</v>
      </c>
      <c r="KR92" s="452">
        <v>116.08</v>
      </c>
      <c r="KS92" s="452">
        <v>116.08</v>
      </c>
      <c r="KT92" s="452">
        <v>116.08</v>
      </c>
      <c r="KU92" s="452">
        <v>31.93</v>
      </c>
      <c r="KV92" s="452">
        <v>101.48</v>
      </c>
      <c r="KW92" s="452">
        <v>0</v>
      </c>
      <c r="KX92" s="452">
        <v>0</v>
      </c>
      <c r="KY92" s="452">
        <v>0</v>
      </c>
      <c r="KZ92" s="452">
        <v>0</v>
      </c>
      <c r="LA92" s="452">
        <v>0</v>
      </c>
      <c r="LB92" s="452">
        <v>0</v>
      </c>
      <c r="LC92" s="452">
        <v>116.08</v>
      </c>
      <c r="LD92" s="452">
        <v>116.08</v>
      </c>
      <c r="LE92" s="452">
        <v>116.08</v>
      </c>
      <c r="LF92" s="452">
        <v>116.08</v>
      </c>
      <c r="LG92" s="452">
        <v>31.93</v>
      </c>
      <c r="LH92" s="452">
        <v>101.48</v>
      </c>
      <c r="LI92" s="452">
        <v>0</v>
      </c>
      <c r="LJ92" s="452">
        <v>0</v>
      </c>
      <c r="LK92" s="452">
        <v>0</v>
      </c>
      <c r="LL92" s="452">
        <v>0</v>
      </c>
      <c r="LM92" s="452">
        <v>0</v>
      </c>
      <c r="LN92" s="452">
        <v>0</v>
      </c>
      <c r="LO92" s="452">
        <v>116.08</v>
      </c>
      <c r="LP92" s="452">
        <v>116.08</v>
      </c>
      <c r="LQ92" s="452">
        <v>116.08</v>
      </c>
      <c r="LR92" s="452">
        <v>116.08</v>
      </c>
      <c r="LS92" s="452">
        <v>31.93</v>
      </c>
      <c r="LT92" s="452">
        <v>101.48</v>
      </c>
      <c r="LU92" s="452">
        <v>0</v>
      </c>
      <c r="LV92" s="452">
        <v>0</v>
      </c>
      <c r="LW92" s="452">
        <v>0</v>
      </c>
      <c r="LX92" s="452">
        <v>0</v>
      </c>
      <c r="LY92" s="452">
        <v>0</v>
      </c>
      <c r="LZ92" s="452">
        <v>0</v>
      </c>
      <c r="MA92" s="452">
        <v>116.08</v>
      </c>
      <c r="MB92" s="452">
        <v>116.08</v>
      </c>
      <c r="MC92" s="452">
        <v>116.08</v>
      </c>
      <c r="MD92" s="452">
        <v>116.08</v>
      </c>
      <c r="ME92" s="452">
        <v>31.93</v>
      </c>
      <c r="MF92" s="452">
        <v>101.48</v>
      </c>
      <c r="MG92" s="452">
        <v>0</v>
      </c>
      <c r="MH92" s="452">
        <v>0</v>
      </c>
      <c r="MI92" s="452">
        <v>0</v>
      </c>
      <c r="MJ92" s="452">
        <v>0</v>
      </c>
      <c r="MK92" s="452">
        <v>0</v>
      </c>
      <c r="ML92" s="452">
        <v>0</v>
      </c>
      <c r="MM92" s="452">
        <v>116.08</v>
      </c>
      <c r="MN92" s="452">
        <v>116.08</v>
      </c>
      <c r="MO92" s="452">
        <v>116.08</v>
      </c>
      <c r="MP92" s="452">
        <v>116.08</v>
      </c>
      <c r="MQ92" s="452">
        <v>31.93</v>
      </c>
      <c r="MR92" s="452">
        <v>101.48</v>
      </c>
      <c r="MS92" s="452">
        <v>0</v>
      </c>
      <c r="MT92" s="452">
        <v>0</v>
      </c>
      <c r="MU92" s="452">
        <v>0</v>
      </c>
      <c r="MV92" s="452">
        <v>0</v>
      </c>
      <c r="MW92" s="452">
        <v>0</v>
      </c>
      <c r="MX92" s="452">
        <v>0</v>
      </c>
      <c r="MY92" s="452">
        <v>116.08</v>
      </c>
      <c r="MZ92" s="452">
        <v>116.08</v>
      </c>
      <c r="NA92" s="452">
        <v>116.08</v>
      </c>
      <c r="NB92" s="452">
        <v>116.08</v>
      </c>
      <c r="NC92" s="452">
        <v>31.93</v>
      </c>
      <c r="ND92" s="452">
        <v>101.48</v>
      </c>
      <c r="NE92" s="452">
        <v>0</v>
      </c>
      <c r="NF92" s="452">
        <v>0</v>
      </c>
      <c r="NG92" s="452">
        <v>0</v>
      </c>
      <c r="NH92" s="452">
        <v>0</v>
      </c>
      <c r="NI92" s="452">
        <v>0</v>
      </c>
      <c r="NJ92" s="452">
        <v>0</v>
      </c>
      <c r="NK92" s="452">
        <v>116.08</v>
      </c>
      <c r="NL92" s="452">
        <v>116.08</v>
      </c>
      <c r="NM92" s="452">
        <v>116.08</v>
      </c>
      <c r="NN92" s="452">
        <v>116.08</v>
      </c>
      <c r="NO92" s="452">
        <v>31.93</v>
      </c>
      <c r="NP92" s="452">
        <v>101.48</v>
      </c>
      <c r="NQ92" s="452">
        <v>0</v>
      </c>
      <c r="NR92" s="452">
        <v>0</v>
      </c>
      <c r="NS92" s="452">
        <v>0</v>
      </c>
      <c r="NT92" s="452">
        <v>0</v>
      </c>
      <c r="NU92" s="452">
        <v>0</v>
      </c>
      <c r="NV92" s="452">
        <v>0</v>
      </c>
      <c r="NW92" s="452">
        <v>116.08</v>
      </c>
      <c r="NX92" s="452">
        <v>116.08</v>
      </c>
      <c r="NY92" s="452">
        <v>116.08</v>
      </c>
      <c r="NZ92" s="452">
        <v>116.08</v>
      </c>
      <c r="OA92" s="452">
        <v>31.93</v>
      </c>
      <c r="OB92" s="452">
        <v>101.48</v>
      </c>
    </row>
    <row r="93" spans="1:392" x14ac:dyDescent="0.25">
      <c r="A93" s="436">
        <v>267</v>
      </c>
      <c r="B93" s="436" t="s">
        <v>734</v>
      </c>
      <c r="C93" s="437">
        <v>4</v>
      </c>
      <c r="D93" s="438">
        <v>0</v>
      </c>
      <c r="E93" s="439"/>
      <c r="F93" s="438"/>
      <c r="G93" s="438"/>
      <c r="H93" s="438"/>
      <c r="I93" s="437">
        <v>1087.2</v>
      </c>
      <c r="J93" s="440"/>
      <c r="K93" s="438"/>
      <c r="L93" s="438"/>
      <c r="M93" s="436"/>
      <c r="N93" s="441" t="s">
        <v>391</v>
      </c>
      <c r="O93" s="438"/>
      <c r="AE93" s="449">
        <f t="shared" si="5"/>
        <v>1.1100000000000001</v>
      </c>
      <c r="AF93" s="450">
        <f t="shared" si="6"/>
        <v>318.85333333333273</v>
      </c>
      <c r="AG93" s="452">
        <v>824.38</v>
      </c>
      <c r="AH93" s="452">
        <v>1003.54</v>
      </c>
      <c r="AI93" s="452">
        <v>1003.54</v>
      </c>
      <c r="AJ93" s="452">
        <v>924.64</v>
      </c>
      <c r="AK93" s="452">
        <v>464.78</v>
      </c>
      <c r="AL93" s="452">
        <v>272.58</v>
      </c>
      <c r="AM93" s="452">
        <v>177.68</v>
      </c>
      <c r="AN93" s="452">
        <v>150.61000000000001</v>
      </c>
      <c r="AO93" s="452">
        <v>101.98</v>
      </c>
      <c r="AP93" s="452">
        <v>383.09</v>
      </c>
      <c r="AQ93" s="452">
        <v>820.18</v>
      </c>
      <c r="AR93" s="452">
        <v>902.17</v>
      </c>
      <c r="AS93" s="452">
        <v>824.38</v>
      </c>
      <c r="AT93" s="452">
        <v>1003.54</v>
      </c>
      <c r="AU93" s="452">
        <v>1003.54</v>
      </c>
      <c r="AV93" s="452">
        <v>924.64</v>
      </c>
      <c r="AW93" s="452">
        <v>464.78</v>
      </c>
      <c r="AX93" s="452">
        <v>272.58</v>
      </c>
      <c r="AY93" s="452">
        <v>177.68</v>
      </c>
      <c r="AZ93" s="452">
        <v>150.61000000000001</v>
      </c>
      <c r="BA93" s="452">
        <v>101.98</v>
      </c>
      <c r="BB93" s="452">
        <v>383.09</v>
      </c>
      <c r="BC93" s="452">
        <v>820.18</v>
      </c>
      <c r="BD93" s="452">
        <v>902.17</v>
      </c>
      <c r="BE93" s="452">
        <v>824.38</v>
      </c>
      <c r="BF93" s="452">
        <v>1003.54</v>
      </c>
      <c r="BG93" s="452">
        <v>1003.54</v>
      </c>
      <c r="BH93" s="452">
        <v>924.64</v>
      </c>
      <c r="BI93" s="452">
        <v>464.78</v>
      </c>
      <c r="BJ93" s="452">
        <v>272.58</v>
      </c>
      <c r="BK93" s="452">
        <v>177.68</v>
      </c>
      <c r="BL93" s="452">
        <v>150.61000000000001</v>
      </c>
      <c r="BM93" s="452">
        <v>101.98</v>
      </c>
      <c r="BN93" s="452">
        <v>383.09</v>
      </c>
      <c r="BO93" s="452">
        <v>820.18</v>
      </c>
      <c r="BP93" s="452">
        <v>902.17</v>
      </c>
      <c r="BQ93" s="452">
        <v>824.38</v>
      </c>
      <c r="BR93" s="452">
        <v>1003.54</v>
      </c>
      <c r="BS93" s="452">
        <v>1003.54</v>
      </c>
      <c r="BT93" s="452">
        <v>924.64</v>
      </c>
      <c r="BU93" s="452">
        <v>464.78</v>
      </c>
      <c r="BV93" s="452">
        <v>272.58</v>
      </c>
      <c r="BW93" s="452">
        <v>177.68</v>
      </c>
      <c r="BX93" s="452">
        <v>150.61000000000001</v>
      </c>
      <c r="BY93" s="452">
        <v>101.98</v>
      </c>
      <c r="BZ93" s="452">
        <v>383.09</v>
      </c>
      <c r="CA93" s="452">
        <v>820.18</v>
      </c>
      <c r="CB93" s="452">
        <v>902.17</v>
      </c>
      <c r="CC93" s="452">
        <v>824.38</v>
      </c>
      <c r="CD93" s="452">
        <v>1003.54</v>
      </c>
      <c r="CE93" s="452">
        <v>1003.54</v>
      </c>
      <c r="CF93" s="452">
        <v>924.64</v>
      </c>
      <c r="CG93" s="452">
        <v>464.78</v>
      </c>
      <c r="CH93" s="452">
        <v>272.58</v>
      </c>
      <c r="CI93" s="452">
        <v>177.68</v>
      </c>
      <c r="CJ93" s="452">
        <v>150.61000000000001</v>
      </c>
      <c r="CK93" s="452">
        <v>101.98</v>
      </c>
      <c r="CL93" s="452">
        <v>383.09</v>
      </c>
      <c r="CM93" s="452">
        <v>820.18</v>
      </c>
      <c r="CN93" s="452">
        <v>902.17</v>
      </c>
      <c r="CO93" s="452">
        <v>824.38</v>
      </c>
      <c r="CP93" s="452">
        <v>1003.54</v>
      </c>
      <c r="CQ93" s="452">
        <v>1003.54</v>
      </c>
      <c r="CR93" s="452">
        <v>924.64</v>
      </c>
      <c r="CS93" s="452">
        <v>464.78</v>
      </c>
      <c r="CT93" s="452">
        <v>272.58</v>
      </c>
      <c r="CU93" s="452">
        <v>177.68</v>
      </c>
      <c r="CV93" s="452">
        <v>150.61000000000001</v>
      </c>
      <c r="CW93" s="452">
        <v>101.98</v>
      </c>
      <c r="CX93" s="452">
        <v>383.09</v>
      </c>
      <c r="CY93" s="452">
        <v>820.18</v>
      </c>
      <c r="CZ93" s="452">
        <v>902.17</v>
      </c>
      <c r="DA93" s="452">
        <v>824.38</v>
      </c>
      <c r="DB93" s="452">
        <v>1003.54</v>
      </c>
      <c r="DC93" s="452">
        <v>1003.54</v>
      </c>
      <c r="DD93" s="452">
        <v>924.64</v>
      </c>
      <c r="DE93" s="452">
        <v>464.78</v>
      </c>
      <c r="DF93" s="452">
        <v>272.58</v>
      </c>
      <c r="DG93" s="452">
        <v>177.68</v>
      </c>
      <c r="DH93" s="452">
        <v>150.61000000000001</v>
      </c>
      <c r="DI93" s="452">
        <v>101.98</v>
      </c>
      <c r="DJ93" s="452">
        <v>383.09</v>
      </c>
      <c r="DK93" s="452">
        <v>820.18</v>
      </c>
      <c r="DL93" s="452">
        <v>902.17</v>
      </c>
      <c r="DM93" s="452">
        <v>824.38</v>
      </c>
      <c r="DN93" s="452">
        <v>1003.54</v>
      </c>
      <c r="DO93" s="452">
        <v>1003.54</v>
      </c>
      <c r="DP93" s="452">
        <v>924.64</v>
      </c>
      <c r="DQ93" s="452">
        <v>464.78</v>
      </c>
      <c r="DR93" s="452">
        <v>272.58</v>
      </c>
      <c r="DS93" s="452">
        <v>177.68</v>
      </c>
      <c r="DT93" s="452">
        <v>150.61000000000001</v>
      </c>
      <c r="DU93" s="452">
        <v>101.98</v>
      </c>
      <c r="DV93" s="452">
        <v>383.09</v>
      </c>
      <c r="DW93" s="452">
        <v>820.18</v>
      </c>
      <c r="DX93" s="452">
        <v>902.17</v>
      </c>
      <c r="DY93" s="452">
        <v>824.38</v>
      </c>
      <c r="DZ93" s="452">
        <v>1003.54</v>
      </c>
      <c r="EA93" s="452">
        <v>1003.54</v>
      </c>
      <c r="EB93" s="452">
        <v>924.64</v>
      </c>
      <c r="EC93" s="452">
        <v>464.78</v>
      </c>
      <c r="ED93" s="452">
        <v>272.58</v>
      </c>
      <c r="EE93" s="452">
        <v>177.68</v>
      </c>
      <c r="EF93" s="452">
        <v>150.61000000000001</v>
      </c>
      <c r="EG93" s="452">
        <v>101.98</v>
      </c>
      <c r="EH93" s="452">
        <v>383.09</v>
      </c>
      <c r="EI93" s="452">
        <v>820.18</v>
      </c>
      <c r="EJ93" s="452">
        <v>902.17</v>
      </c>
      <c r="EK93" s="452">
        <v>824.38</v>
      </c>
      <c r="EL93" s="452">
        <v>1003.54</v>
      </c>
      <c r="EM93" s="452">
        <v>1003.54</v>
      </c>
      <c r="EN93" s="452">
        <v>924.64</v>
      </c>
      <c r="EO93" s="452">
        <v>464.78</v>
      </c>
      <c r="EP93" s="452">
        <v>272.58</v>
      </c>
      <c r="EQ93" s="452">
        <v>177.68</v>
      </c>
      <c r="ER93" s="452">
        <v>150.61000000000001</v>
      </c>
      <c r="ES93" s="452">
        <v>101.98</v>
      </c>
      <c r="ET93" s="452">
        <v>383.09</v>
      </c>
      <c r="EU93" s="452">
        <v>820.18</v>
      </c>
      <c r="EV93" s="452">
        <v>902.17</v>
      </c>
      <c r="EW93" s="452">
        <v>824.38</v>
      </c>
      <c r="EX93" s="452">
        <v>1003.54</v>
      </c>
      <c r="EY93" s="452">
        <v>1003.54</v>
      </c>
      <c r="EZ93" s="452">
        <v>924.64</v>
      </c>
      <c r="FA93" s="452">
        <v>464.78</v>
      </c>
      <c r="FB93" s="452">
        <v>272.58</v>
      </c>
      <c r="FC93" s="452">
        <v>177.68</v>
      </c>
      <c r="FD93" s="452">
        <v>150.61000000000001</v>
      </c>
      <c r="FE93" s="452">
        <v>101.98</v>
      </c>
      <c r="FF93" s="452">
        <v>383.09</v>
      </c>
      <c r="FG93" s="452">
        <v>820.18</v>
      </c>
      <c r="FH93" s="452">
        <v>902.17</v>
      </c>
      <c r="FI93" s="452">
        <v>824.38</v>
      </c>
      <c r="FJ93" s="452">
        <v>1003.54</v>
      </c>
      <c r="FK93" s="452">
        <v>1003.54</v>
      </c>
      <c r="FL93" s="452">
        <v>924.64</v>
      </c>
      <c r="FM93" s="452">
        <v>464.78</v>
      </c>
      <c r="FN93" s="452">
        <v>272.58</v>
      </c>
      <c r="FO93" s="452">
        <v>177.68</v>
      </c>
      <c r="FP93" s="452">
        <v>150.61000000000001</v>
      </c>
      <c r="FQ93" s="452">
        <v>101.98</v>
      </c>
      <c r="FR93" s="452">
        <v>383.09</v>
      </c>
      <c r="FS93" s="452">
        <v>820.18</v>
      </c>
      <c r="FT93" s="452">
        <v>902.17</v>
      </c>
      <c r="FU93" s="452">
        <v>824.38</v>
      </c>
      <c r="FV93" s="452">
        <v>1003.54</v>
      </c>
      <c r="FW93" s="452">
        <v>1003.54</v>
      </c>
      <c r="FX93" s="452">
        <v>924.64</v>
      </c>
      <c r="FY93" s="452">
        <v>464.78</v>
      </c>
      <c r="FZ93" s="452">
        <v>272.58</v>
      </c>
      <c r="GA93" s="452">
        <v>177.68</v>
      </c>
      <c r="GB93" s="452">
        <v>150.61000000000001</v>
      </c>
      <c r="GC93" s="452">
        <v>101.98</v>
      </c>
      <c r="GD93" s="452">
        <v>383.09</v>
      </c>
      <c r="GE93" s="452">
        <v>820.18</v>
      </c>
      <c r="GF93" s="452">
        <v>902.17</v>
      </c>
      <c r="GG93" s="452">
        <v>824.38</v>
      </c>
      <c r="GH93" s="452">
        <v>1003.54</v>
      </c>
      <c r="GI93" s="452">
        <v>1003.54</v>
      </c>
      <c r="GJ93" s="452">
        <v>924.64</v>
      </c>
      <c r="GK93" s="452">
        <v>464.78</v>
      </c>
      <c r="GL93" s="452">
        <v>272.58</v>
      </c>
      <c r="GM93" s="452">
        <v>177.68</v>
      </c>
      <c r="GN93" s="452">
        <v>150.61000000000001</v>
      </c>
      <c r="GO93" s="452">
        <v>101.98</v>
      </c>
      <c r="GP93" s="452">
        <v>383.09</v>
      </c>
      <c r="GQ93" s="452">
        <v>820.18</v>
      </c>
      <c r="GR93" s="452">
        <v>902.17</v>
      </c>
      <c r="GS93" s="452">
        <v>824.38</v>
      </c>
      <c r="GT93" s="452">
        <v>1003.54</v>
      </c>
      <c r="GU93" s="452">
        <v>1003.54</v>
      </c>
      <c r="GV93" s="452">
        <v>924.64</v>
      </c>
      <c r="GW93" s="452">
        <v>464.78</v>
      </c>
      <c r="GX93" s="452">
        <v>272.58</v>
      </c>
      <c r="GY93" s="452">
        <v>177.68</v>
      </c>
      <c r="GZ93" s="452">
        <v>150.61000000000001</v>
      </c>
      <c r="HA93" s="452">
        <v>101.98</v>
      </c>
      <c r="HB93" s="452">
        <v>383.09</v>
      </c>
      <c r="HC93" s="452">
        <v>820.18</v>
      </c>
      <c r="HD93" s="452">
        <v>902.17</v>
      </c>
      <c r="HE93" s="452">
        <v>3</v>
      </c>
      <c r="HF93" s="452">
        <v>1.27</v>
      </c>
      <c r="HG93" s="452">
        <v>3.76</v>
      </c>
      <c r="HH93" s="452">
        <v>3.19</v>
      </c>
      <c r="HI93" s="452">
        <v>1.1100000000000001</v>
      </c>
      <c r="HJ93" s="452">
        <v>8.44</v>
      </c>
      <c r="HK93" s="452">
        <v>119.95</v>
      </c>
      <c r="HL93" s="452">
        <v>119.95</v>
      </c>
      <c r="HM93" s="452">
        <v>119.95</v>
      </c>
      <c r="HN93" s="452">
        <v>119.95</v>
      </c>
      <c r="HO93" s="452">
        <v>32.83</v>
      </c>
      <c r="HP93" s="452">
        <v>89.91</v>
      </c>
      <c r="HQ93" s="452">
        <v>3</v>
      </c>
      <c r="HR93" s="452">
        <v>1.27</v>
      </c>
      <c r="HS93" s="452">
        <v>3.76</v>
      </c>
      <c r="HT93" s="452">
        <v>3.19</v>
      </c>
      <c r="HU93" s="452">
        <v>1.1100000000000001</v>
      </c>
      <c r="HV93" s="452">
        <v>8.44</v>
      </c>
      <c r="HW93" s="452">
        <v>119.95</v>
      </c>
      <c r="HX93" s="452">
        <v>119.95</v>
      </c>
      <c r="HY93" s="452">
        <v>119.95</v>
      </c>
      <c r="HZ93" s="452">
        <v>119.95</v>
      </c>
      <c r="IA93" s="452">
        <v>32.83</v>
      </c>
      <c r="IB93" s="452">
        <v>89.91</v>
      </c>
      <c r="IC93" s="452">
        <v>3</v>
      </c>
      <c r="ID93" s="452">
        <v>1.27</v>
      </c>
      <c r="IE93" s="452">
        <v>3.76</v>
      </c>
      <c r="IF93" s="452">
        <v>3.19</v>
      </c>
      <c r="IG93" s="452">
        <v>1.1100000000000001</v>
      </c>
      <c r="IH93" s="452">
        <v>8.44</v>
      </c>
      <c r="II93" s="452">
        <v>119.95</v>
      </c>
      <c r="IJ93" s="452">
        <v>119.95</v>
      </c>
      <c r="IK93" s="452">
        <v>119.95</v>
      </c>
      <c r="IL93" s="452">
        <v>119.95</v>
      </c>
      <c r="IM93" s="452">
        <v>32.83</v>
      </c>
      <c r="IN93" s="452">
        <v>89.91</v>
      </c>
      <c r="IO93" s="452">
        <v>3</v>
      </c>
      <c r="IP93" s="452">
        <v>1.27</v>
      </c>
      <c r="IQ93" s="452">
        <v>3.76</v>
      </c>
      <c r="IR93" s="452">
        <v>3.19</v>
      </c>
      <c r="IS93" s="452">
        <v>1.1100000000000001</v>
      </c>
      <c r="IT93" s="452">
        <v>8.44</v>
      </c>
      <c r="IU93" s="452">
        <v>119.95</v>
      </c>
      <c r="IV93" s="452">
        <v>119.95</v>
      </c>
      <c r="IW93" s="452">
        <v>119.95</v>
      </c>
      <c r="IX93" s="452">
        <v>119.95</v>
      </c>
      <c r="IY93" s="452">
        <v>32.83</v>
      </c>
      <c r="IZ93" s="452">
        <v>89.91</v>
      </c>
      <c r="JA93" s="452">
        <v>3</v>
      </c>
      <c r="JB93" s="452">
        <v>1.27</v>
      </c>
      <c r="JC93" s="452">
        <v>3.76</v>
      </c>
      <c r="JD93" s="452">
        <v>3.19</v>
      </c>
      <c r="JE93" s="452">
        <v>1.1100000000000001</v>
      </c>
      <c r="JF93" s="452">
        <v>8.44</v>
      </c>
      <c r="JG93" s="452">
        <v>119.95</v>
      </c>
      <c r="JH93" s="452">
        <v>119.95</v>
      </c>
      <c r="JI93" s="452">
        <v>119.95</v>
      </c>
      <c r="JJ93" s="452">
        <v>119.95</v>
      </c>
      <c r="JK93" s="452">
        <v>32.83</v>
      </c>
      <c r="JL93" s="452">
        <v>89.91</v>
      </c>
      <c r="JM93" s="452">
        <v>3</v>
      </c>
      <c r="JN93" s="452">
        <v>1.27</v>
      </c>
      <c r="JO93" s="452">
        <v>3.76</v>
      </c>
      <c r="JP93" s="452">
        <v>3.19</v>
      </c>
      <c r="JQ93" s="452">
        <v>1.1100000000000001</v>
      </c>
      <c r="JR93" s="452">
        <v>8.44</v>
      </c>
      <c r="JS93" s="452">
        <v>119.95</v>
      </c>
      <c r="JT93" s="452">
        <v>119.95</v>
      </c>
      <c r="JU93" s="452">
        <v>119.95</v>
      </c>
      <c r="JV93" s="452">
        <v>119.95</v>
      </c>
      <c r="JW93" s="452">
        <v>32.83</v>
      </c>
      <c r="JX93" s="452">
        <v>89.91</v>
      </c>
      <c r="JY93" s="452">
        <v>3</v>
      </c>
      <c r="JZ93" s="452">
        <v>1.27</v>
      </c>
      <c r="KA93" s="452">
        <v>3.76</v>
      </c>
      <c r="KB93" s="452">
        <v>3.19</v>
      </c>
      <c r="KC93" s="452">
        <v>1.1100000000000001</v>
      </c>
      <c r="KD93" s="452">
        <v>8.44</v>
      </c>
      <c r="KE93" s="452">
        <v>119.95</v>
      </c>
      <c r="KF93" s="452">
        <v>119.95</v>
      </c>
      <c r="KG93" s="452">
        <v>119.95</v>
      </c>
      <c r="KH93" s="452">
        <v>119.95</v>
      </c>
      <c r="KI93" s="452">
        <v>32.83</v>
      </c>
      <c r="KJ93" s="452">
        <v>89.91</v>
      </c>
      <c r="KK93" s="452">
        <v>3</v>
      </c>
      <c r="KL93" s="452">
        <v>1.27</v>
      </c>
      <c r="KM93" s="452">
        <v>3.76</v>
      </c>
      <c r="KN93" s="452">
        <v>3.19</v>
      </c>
      <c r="KO93" s="452">
        <v>1.1100000000000001</v>
      </c>
      <c r="KP93" s="452">
        <v>8.44</v>
      </c>
      <c r="KQ93" s="452">
        <v>119.95</v>
      </c>
      <c r="KR93" s="452">
        <v>119.95</v>
      </c>
      <c r="KS93" s="452">
        <v>119.95</v>
      </c>
      <c r="KT93" s="452">
        <v>119.95</v>
      </c>
      <c r="KU93" s="452">
        <v>32.83</v>
      </c>
      <c r="KV93" s="452">
        <v>89.91</v>
      </c>
      <c r="KW93" s="452">
        <v>3</v>
      </c>
      <c r="KX93" s="452">
        <v>1.27</v>
      </c>
      <c r="KY93" s="452">
        <v>3.76</v>
      </c>
      <c r="KZ93" s="452">
        <v>3.19</v>
      </c>
      <c r="LA93" s="452">
        <v>1.1100000000000001</v>
      </c>
      <c r="LB93" s="452">
        <v>8.44</v>
      </c>
      <c r="LC93" s="452">
        <v>119.95</v>
      </c>
      <c r="LD93" s="452">
        <v>119.95</v>
      </c>
      <c r="LE93" s="452">
        <v>119.95</v>
      </c>
      <c r="LF93" s="452">
        <v>119.95</v>
      </c>
      <c r="LG93" s="452">
        <v>32.83</v>
      </c>
      <c r="LH93" s="452">
        <v>89.91</v>
      </c>
      <c r="LI93" s="452">
        <v>3</v>
      </c>
      <c r="LJ93" s="452">
        <v>1.27</v>
      </c>
      <c r="LK93" s="452">
        <v>3.76</v>
      </c>
      <c r="LL93" s="452">
        <v>3.19</v>
      </c>
      <c r="LM93" s="452">
        <v>1.1100000000000001</v>
      </c>
      <c r="LN93" s="452">
        <v>8.44</v>
      </c>
      <c r="LO93" s="452">
        <v>119.95</v>
      </c>
      <c r="LP93" s="452">
        <v>119.95</v>
      </c>
      <c r="LQ93" s="452">
        <v>119.95</v>
      </c>
      <c r="LR93" s="452">
        <v>119.95</v>
      </c>
      <c r="LS93" s="452">
        <v>32.83</v>
      </c>
      <c r="LT93" s="452">
        <v>89.91</v>
      </c>
      <c r="LU93" s="452">
        <v>3</v>
      </c>
      <c r="LV93" s="452">
        <v>1.27</v>
      </c>
      <c r="LW93" s="452">
        <v>3.76</v>
      </c>
      <c r="LX93" s="452">
        <v>3.19</v>
      </c>
      <c r="LY93" s="452">
        <v>1.1100000000000001</v>
      </c>
      <c r="LZ93" s="452">
        <v>8.44</v>
      </c>
      <c r="MA93" s="452">
        <v>119.95</v>
      </c>
      <c r="MB93" s="452">
        <v>119.95</v>
      </c>
      <c r="MC93" s="452">
        <v>119.95</v>
      </c>
      <c r="MD93" s="452">
        <v>119.95</v>
      </c>
      <c r="ME93" s="452">
        <v>32.83</v>
      </c>
      <c r="MF93" s="452">
        <v>89.91</v>
      </c>
      <c r="MG93" s="452">
        <v>3</v>
      </c>
      <c r="MH93" s="452">
        <v>1.27</v>
      </c>
      <c r="MI93" s="452">
        <v>3.76</v>
      </c>
      <c r="MJ93" s="452">
        <v>3.19</v>
      </c>
      <c r="MK93" s="452">
        <v>1.1100000000000001</v>
      </c>
      <c r="ML93" s="452">
        <v>8.44</v>
      </c>
      <c r="MM93" s="452">
        <v>119.95</v>
      </c>
      <c r="MN93" s="452">
        <v>119.95</v>
      </c>
      <c r="MO93" s="452">
        <v>119.95</v>
      </c>
      <c r="MP93" s="452">
        <v>119.95</v>
      </c>
      <c r="MQ93" s="452">
        <v>32.83</v>
      </c>
      <c r="MR93" s="452">
        <v>89.91</v>
      </c>
      <c r="MS93" s="452">
        <v>3</v>
      </c>
      <c r="MT93" s="452">
        <v>1.27</v>
      </c>
      <c r="MU93" s="452">
        <v>3.76</v>
      </c>
      <c r="MV93" s="452">
        <v>3.19</v>
      </c>
      <c r="MW93" s="452">
        <v>1.1100000000000001</v>
      </c>
      <c r="MX93" s="452">
        <v>8.44</v>
      </c>
      <c r="MY93" s="452">
        <v>119.95</v>
      </c>
      <c r="MZ93" s="452">
        <v>119.95</v>
      </c>
      <c r="NA93" s="452">
        <v>119.95</v>
      </c>
      <c r="NB93" s="452">
        <v>119.95</v>
      </c>
      <c r="NC93" s="452">
        <v>32.83</v>
      </c>
      <c r="ND93" s="452">
        <v>89.91</v>
      </c>
      <c r="NE93" s="452">
        <v>3</v>
      </c>
      <c r="NF93" s="452">
        <v>1.27</v>
      </c>
      <c r="NG93" s="452">
        <v>3.76</v>
      </c>
      <c r="NH93" s="452">
        <v>3.19</v>
      </c>
      <c r="NI93" s="452">
        <v>1.1100000000000001</v>
      </c>
      <c r="NJ93" s="452">
        <v>8.44</v>
      </c>
      <c r="NK93" s="452">
        <v>119.95</v>
      </c>
      <c r="NL93" s="452">
        <v>119.95</v>
      </c>
      <c r="NM93" s="452">
        <v>119.95</v>
      </c>
      <c r="NN93" s="452">
        <v>119.95</v>
      </c>
      <c r="NO93" s="452">
        <v>32.83</v>
      </c>
      <c r="NP93" s="452">
        <v>89.91</v>
      </c>
      <c r="NQ93" s="452">
        <v>3</v>
      </c>
      <c r="NR93" s="452">
        <v>1.27</v>
      </c>
      <c r="NS93" s="452">
        <v>3.76</v>
      </c>
      <c r="NT93" s="452">
        <v>3.19</v>
      </c>
      <c r="NU93" s="452">
        <v>1.1100000000000001</v>
      </c>
      <c r="NV93" s="452">
        <v>8.44</v>
      </c>
      <c r="NW93" s="452">
        <v>119.95</v>
      </c>
      <c r="NX93" s="452">
        <v>119.95</v>
      </c>
      <c r="NY93" s="452">
        <v>119.95</v>
      </c>
      <c r="NZ93" s="452">
        <v>119.95</v>
      </c>
      <c r="OA93" s="452">
        <v>32.83</v>
      </c>
      <c r="OB93" s="452">
        <v>89.91</v>
      </c>
    </row>
    <row r="94" spans="1:392" x14ac:dyDescent="0.25">
      <c r="A94" s="436">
        <v>272</v>
      </c>
      <c r="B94" s="436" t="s">
        <v>735</v>
      </c>
      <c r="C94" s="437">
        <v>8</v>
      </c>
      <c r="D94" s="438">
        <v>0</v>
      </c>
      <c r="E94" s="439"/>
      <c r="F94" s="438"/>
      <c r="G94" s="438"/>
      <c r="H94" s="438"/>
      <c r="I94" s="437">
        <v>42.8</v>
      </c>
      <c r="J94" s="440"/>
      <c r="K94" s="438"/>
      <c r="L94" s="438"/>
      <c r="M94" s="436"/>
      <c r="N94" s="441"/>
      <c r="O94" s="438"/>
      <c r="AE94" s="449">
        <f t="shared" si="5"/>
        <v>0</v>
      </c>
      <c r="AF94" s="450">
        <f t="shared" si="6"/>
        <v>33.005194444444527</v>
      </c>
      <c r="AG94" s="452">
        <v>9.6199999999999992</v>
      </c>
      <c r="AH94" s="452">
        <v>10.15</v>
      </c>
      <c r="AI94" s="452">
        <v>22.35</v>
      </c>
      <c r="AJ94" s="452">
        <v>24.44</v>
      </c>
      <c r="AK94" s="452">
        <v>30.3</v>
      </c>
      <c r="AL94" s="452">
        <v>30.3</v>
      </c>
      <c r="AM94" s="452">
        <v>26.54</v>
      </c>
      <c r="AN94" s="452">
        <v>18.440000000000001</v>
      </c>
      <c r="AO94" s="452">
        <v>22.97</v>
      </c>
      <c r="AP94" s="452">
        <v>30.3</v>
      </c>
      <c r="AQ94" s="452">
        <v>14.7</v>
      </c>
      <c r="AR94" s="452">
        <v>11.99</v>
      </c>
      <c r="AS94" s="452">
        <v>23.98</v>
      </c>
      <c r="AT94" s="452">
        <v>21.79</v>
      </c>
      <c r="AU94" s="452">
        <v>16.11</v>
      </c>
      <c r="AV94" s="452">
        <v>30.3</v>
      </c>
      <c r="AW94" s="452">
        <v>30.3</v>
      </c>
      <c r="AX94" s="452">
        <v>30.3</v>
      </c>
      <c r="AY94" s="452">
        <v>30.3</v>
      </c>
      <c r="AZ94" s="452">
        <v>30.3</v>
      </c>
      <c r="BA94" s="452">
        <v>28.12</v>
      </c>
      <c r="BB94" s="452">
        <v>21.39</v>
      </c>
      <c r="BC94" s="452">
        <v>24.44</v>
      </c>
      <c r="BD94" s="452">
        <v>16.79</v>
      </c>
      <c r="BE94" s="452">
        <v>15.29</v>
      </c>
      <c r="BF94" s="452">
        <v>25.06</v>
      </c>
      <c r="BG94" s="452">
        <v>30.3</v>
      </c>
      <c r="BH94" s="452">
        <v>30.3</v>
      </c>
      <c r="BI94" s="452">
        <v>30.3</v>
      </c>
      <c r="BJ94" s="452">
        <v>30.3</v>
      </c>
      <c r="BK94" s="452">
        <v>30.3</v>
      </c>
      <c r="BL94" s="452">
        <v>30.3</v>
      </c>
      <c r="BM94" s="452">
        <v>29.52</v>
      </c>
      <c r="BN94" s="452">
        <v>30.3</v>
      </c>
      <c r="BO94" s="452">
        <v>30.3</v>
      </c>
      <c r="BP94" s="452">
        <v>16.11</v>
      </c>
      <c r="BQ94" s="452">
        <v>15.29</v>
      </c>
      <c r="BR94" s="452">
        <v>14.11</v>
      </c>
      <c r="BS94" s="452">
        <v>15.43</v>
      </c>
      <c r="BT94" s="452">
        <v>30.3</v>
      </c>
      <c r="BU94" s="452">
        <v>30.3</v>
      </c>
      <c r="BV94" s="452">
        <v>30.3</v>
      </c>
      <c r="BW94" s="452">
        <v>30.3</v>
      </c>
      <c r="BX94" s="452">
        <v>24.12</v>
      </c>
      <c r="BY94" s="452">
        <v>26.1</v>
      </c>
      <c r="BZ94" s="452">
        <v>30.3</v>
      </c>
      <c r="CA94" s="452">
        <v>17.010000000000002</v>
      </c>
      <c r="CB94" s="452">
        <v>11.33</v>
      </c>
      <c r="CC94" s="452">
        <v>9.8699999999999992</v>
      </c>
      <c r="CD94" s="452">
        <v>14.99</v>
      </c>
      <c r="CE94" s="452">
        <v>5.36</v>
      </c>
      <c r="CF94" s="452">
        <v>30.3</v>
      </c>
      <c r="CG94" s="452">
        <v>30.3</v>
      </c>
      <c r="CH94" s="452">
        <v>30.3</v>
      </c>
      <c r="CI94" s="452">
        <v>26.82</v>
      </c>
      <c r="CJ94" s="452">
        <v>20.13</v>
      </c>
      <c r="CK94" s="452">
        <v>26.31</v>
      </c>
      <c r="CL94" s="452">
        <v>26.67</v>
      </c>
      <c r="CM94" s="452">
        <v>22.56</v>
      </c>
      <c r="CN94" s="452">
        <v>17.47</v>
      </c>
      <c r="CO94" s="452">
        <v>12</v>
      </c>
      <c r="CP94" s="452">
        <v>2.79</v>
      </c>
      <c r="CQ94" s="452">
        <v>30.3</v>
      </c>
      <c r="CR94" s="452">
        <v>30.3</v>
      </c>
      <c r="CS94" s="452">
        <v>30.3</v>
      </c>
      <c r="CT94" s="452">
        <v>30.3</v>
      </c>
      <c r="CU94" s="452">
        <v>26.29</v>
      </c>
      <c r="CV94" s="452">
        <v>30.3</v>
      </c>
      <c r="CW94" s="452">
        <v>20.27</v>
      </c>
      <c r="CX94" s="452">
        <v>23.94</v>
      </c>
      <c r="CY94" s="452">
        <v>17.46</v>
      </c>
      <c r="CZ94" s="452">
        <v>15.01</v>
      </c>
      <c r="DA94" s="452">
        <v>16.96</v>
      </c>
      <c r="DB94" s="452">
        <v>2.75</v>
      </c>
      <c r="DC94" s="452">
        <v>30.3</v>
      </c>
      <c r="DD94" s="452">
        <v>30.3</v>
      </c>
      <c r="DE94" s="452">
        <v>30.3</v>
      </c>
      <c r="DF94" s="452">
        <v>30.3</v>
      </c>
      <c r="DG94" s="452">
        <v>30.3</v>
      </c>
      <c r="DH94" s="452">
        <v>30.3</v>
      </c>
      <c r="DI94" s="452">
        <v>4.4400000000000004</v>
      </c>
      <c r="DJ94" s="452">
        <v>16.96</v>
      </c>
      <c r="DK94" s="452">
        <v>30.3</v>
      </c>
      <c r="DL94" s="452">
        <v>21.39</v>
      </c>
      <c r="DM94" s="452">
        <v>2.72</v>
      </c>
      <c r="DN94" s="452">
        <v>20.11</v>
      </c>
      <c r="DO94" s="452">
        <v>30.3</v>
      </c>
      <c r="DP94" s="452">
        <v>30.3</v>
      </c>
      <c r="DQ94" s="452">
        <v>30.3</v>
      </c>
      <c r="DR94" s="452">
        <v>30.3</v>
      </c>
      <c r="DS94" s="452">
        <v>30.3</v>
      </c>
      <c r="DT94" s="452">
        <v>21.09</v>
      </c>
      <c r="DU94" s="452">
        <v>30.07</v>
      </c>
      <c r="DV94" s="452">
        <v>30.3</v>
      </c>
      <c r="DW94" s="452">
        <v>27.92</v>
      </c>
      <c r="DX94" s="452">
        <v>15.72</v>
      </c>
      <c r="DY94" s="452">
        <v>17.89</v>
      </c>
      <c r="DZ94" s="452">
        <v>29.01</v>
      </c>
      <c r="EA94" s="452">
        <v>30.3</v>
      </c>
      <c r="EB94" s="452">
        <v>30.3</v>
      </c>
      <c r="EC94" s="452">
        <v>30.3</v>
      </c>
      <c r="ED94" s="452">
        <v>30.3</v>
      </c>
      <c r="EE94" s="452">
        <v>30.3</v>
      </c>
      <c r="EF94" s="452">
        <v>30.3</v>
      </c>
      <c r="EG94" s="452">
        <v>17.71</v>
      </c>
      <c r="EH94" s="452">
        <v>30.3</v>
      </c>
      <c r="EI94" s="452">
        <v>24.33</v>
      </c>
      <c r="EJ94" s="452">
        <v>26.23</v>
      </c>
      <c r="EK94" s="452">
        <v>2.9</v>
      </c>
      <c r="EL94" s="452">
        <v>30.3</v>
      </c>
      <c r="EM94" s="452">
        <v>30.3</v>
      </c>
      <c r="EN94" s="452">
        <v>30.3</v>
      </c>
      <c r="EO94" s="452">
        <v>30.3</v>
      </c>
      <c r="EP94" s="452">
        <v>30.3</v>
      </c>
      <c r="EQ94" s="452">
        <v>30.3</v>
      </c>
      <c r="ER94" s="452">
        <v>30.3</v>
      </c>
      <c r="ES94" s="452">
        <v>30.3</v>
      </c>
      <c r="ET94" s="452">
        <v>19.38</v>
      </c>
      <c r="EU94" s="452">
        <v>19.920000000000002</v>
      </c>
      <c r="EV94" s="452">
        <v>14.38</v>
      </c>
      <c r="EW94" s="452">
        <v>13.98</v>
      </c>
      <c r="EX94" s="452">
        <v>24.47</v>
      </c>
      <c r="EY94" s="452">
        <v>30.3</v>
      </c>
      <c r="EZ94" s="452">
        <v>30.3</v>
      </c>
      <c r="FA94" s="452">
        <v>30.3</v>
      </c>
      <c r="FB94" s="452">
        <v>30.3</v>
      </c>
      <c r="FC94" s="452">
        <v>30.3</v>
      </c>
      <c r="FD94" s="452">
        <v>30.3</v>
      </c>
      <c r="FE94" s="452">
        <v>19.82</v>
      </c>
      <c r="FF94" s="452">
        <v>25.45</v>
      </c>
      <c r="FG94" s="452">
        <v>25.69</v>
      </c>
      <c r="FH94" s="452">
        <v>30.3</v>
      </c>
      <c r="FI94" s="452">
        <v>17.260000000000002</v>
      </c>
      <c r="FJ94" s="452">
        <v>30.3</v>
      </c>
      <c r="FK94" s="452">
        <v>30.3</v>
      </c>
      <c r="FL94" s="452">
        <v>30.3</v>
      </c>
      <c r="FM94" s="452">
        <v>30.3</v>
      </c>
      <c r="FN94" s="452">
        <v>30.3</v>
      </c>
      <c r="FO94" s="452">
        <v>30.3</v>
      </c>
      <c r="FP94" s="452">
        <v>30.3</v>
      </c>
      <c r="FQ94" s="452">
        <v>30.3</v>
      </c>
      <c r="FR94" s="452">
        <v>26.99</v>
      </c>
      <c r="FS94" s="452">
        <v>20.72</v>
      </c>
      <c r="FT94" s="452">
        <v>15.79</v>
      </c>
      <c r="FU94" s="452">
        <v>19.399999999999999</v>
      </c>
      <c r="FV94" s="452">
        <v>2.88</v>
      </c>
      <c r="FW94" s="452">
        <v>30.3</v>
      </c>
      <c r="FX94" s="452">
        <v>30.3</v>
      </c>
      <c r="FY94" s="452">
        <v>30.3</v>
      </c>
      <c r="FZ94" s="452">
        <v>30.3</v>
      </c>
      <c r="GA94" s="452">
        <v>30.3</v>
      </c>
      <c r="GB94" s="452">
        <v>30.3</v>
      </c>
      <c r="GC94" s="452">
        <v>30.3</v>
      </c>
      <c r="GD94" s="452">
        <v>30.3</v>
      </c>
      <c r="GE94" s="452">
        <v>30.3</v>
      </c>
      <c r="GF94" s="452">
        <v>19.71</v>
      </c>
      <c r="GG94" s="452">
        <v>23.32</v>
      </c>
      <c r="GH94" s="452">
        <v>29.93</v>
      </c>
      <c r="GI94" s="452">
        <v>30.3</v>
      </c>
      <c r="GJ94" s="452">
        <v>30.3</v>
      </c>
      <c r="GK94" s="452">
        <v>30.3</v>
      </c>
      <c r="GL94" s="452">
        <v>30.3</v>
      </c>
      <c r="GM94" s="452">
        <v>30.3</v>
      </c>
      <c r="GN94" s="452">
        <v>30.3</v>
      </c>
      <c r="GO94" s="452">
        <v>27.74</v>
      </c>
      <c r="GP94" s="452">
        <v>28.82</v>
      </c>
      <c r="GQ94" s="452">
        <v>30.3</v>
      </c>
      <c r="GR94" s="452">
        <v>30.3</v>
      </c>
      <c r="GS94" s="452">
        <v>14</v>
      </c>
      <c r="GT94" s="452">
        <v>14.35</v>
      </c>
      <c r="GU94" s="452">
        <v>2.92</v>
      </c>
      <c r="GV94" s="452">
        <v>30.3</v>
      </c>
      <c r="GW94" s="452">
        <v>30.3</v>
      </c>
      <c r="GX94" s="452">
        <v>28.04</v>
      </c>
      <c r="GY94" s="452">
        <v>28.59</v>
      </c>
      <c r="GZ94" s="452">
        <v>30.3</v>
      </c>
      <c r="HA94" s="452">
        <v>3.72</v>
      </c>
      <c r="HB94" s="452">
        <v>10.050000000000001</v>
      </c>
      <c r="HC94" s="452">
        <v>30.3</v>
      </c>
      <c r="HD94" s="452">
        <v>10.72</v>
      </c>
      <c r="HE94" s="452">
        <v>0</v>
      </c>
      <c r="HF94" s="452">
        <v>0</v>
      </c>
      <c r="HG94" s="452">
        <v>0</v>
      </c>
      <c r="HH94" s="452">
        <v>0</v>
      </c>
      <c r="HI94" s="452">
        <v>0</v>
      </c>
      <c r="HJ94" s="452">
        <v>1.37</v>
      </c>
      <c r="HK94" s="452">
        <v>95.36</v>
      </c>
      <c r="HL94" s="452">
        <v>95.36</v>
      </c>
      <c r="HM94" s="452">
        <v>95.36</v>
      </c>
      <c r="HN94" s="452">
        <v>95.36</v>
      </c>
      <c r="HO94" s="452">
        <v>29.28</v>
      </c>
      <c r="HP94" s="452">
        <v>84.35</v>
      </c>
      <c r="HQ94" s="452">
        <v>0</v>
      </c>
      <c r="HR94" s="452">
        <v>0</v>
      </c>
      <c r="HS94" s="452">
        <v>0</v>
      </c>
      <c r="HT94" s="452">
        <v>0</v>
      </c>
      <c r="HU94" s="452">
        <v>0</v>
      </c>
      <c r="HV94" s="452">
        <v>1.37</v>
      </c>
      <c r="HW94" s="452">
        <v>95.36</v>
      </c>
      <c r="HX94" s="452">
        <v>95.36</v>
      </c>
      <c r="HY94" s="452">
        <v>95.36</v>
      </c>
      <c r="HZ94" s="452">
        <v>95.36</v>
      </c>
      <c r="IA94" s="452">
        <v>29.28</v>
      </c>
      <c r="IB94" s="452">
        <v>84.35</v>
      </c>
      <c r="IC94" s="452">
        <v>0</v>
      </c>
      <c r="ID94" s="452">
        <v>0</v>
      </c>
      <c r="IE94" s="452">
        <v>0</v>
      </c>
      <c r="IF94" s="452">
        <v>0</v>
      </c>
      <c r="IG94" s="452">
        <v>0</v>
      </c>
      <c r="IH94" s="452">
        <v>1.37</v>
      </c>
      <c r="II94" s="452">
        <v>95.36</v>
      </c>
      <c r="IJ94" s="452">
        <v>95.36</v>
      </c>
      <c r="IK94" s="452">
        <v>95.36</v>
      </c>
      <c r="IL94" s="452">
        <v>95.36</v>
      </c>
      <c r="IM94" s="452">
        <v>29.28</v>
      </c>
      <c r="IN94" s="452">
        <v>84.35</v>
      </c>
      <c r="IO94" s="452">
        <v>0</v>
      </c>
      <c r="IP94" s="452">
        <v>0</v>
      </c>
      <c r="IQ94" s="452">
        <v>0</v>
      </c>
      <c r="IR94" s="452">
        <v>0</v>
      </c>
      <c r="IS94" s="452">
        <v>0</v>
      </c>
      <c r="IT94" s="452">
        <v>1.37</v>
      </c>
      <c r="IU94" s="452">
        <v>95.36</v>
      </c>
      <c r="IV94" s="452">
        <v>95.36</v>
      </c>
      <c r="IW94" s="452">
        <v>95.36</v>
      </c>
      <c r="IX94" s="452">
        <v>95.36</v>
      </c>
      <c r="IY94" s="452">
        <v>29.28</v>
      </c>
      <c r="IZ94" s="452">
        <v>84.35</v>
      </c>
      <c r="JA94" s="452">
        <v>0</v>
      </c>
      <c r="JB94" s="452">
        <v>0</v>
      </c>
      <c r="JC94" s="452">
        <v>0</v>
      </c>
      <c r="JD94" s="452">
        <v>0</v>
      </c>
      <c r="JE94" s="452">
        <v>0</v>
      </c>
      <c r="JF94" s="452">
        <v>1.37</v>
      </c>
      <c r="JG94" s="452">
        <v>95.36</v>
      </c>
      <c r="JH94" s="452">
        <v>95.36</v>
      </c>
      <c r="JI94" s="452">
        <v>95.36</v>
      </c>
      <c r="JJ94" s="452">
        <v>95.36</v>
      </c>
      <c r="JK94" s="452">
        <v>29.28</v>
      </c>
      <c r="JL94" s="452">
        <v>84.35</v>
      </c>
      <c r="JM94" s="452">
        <v>0</v>
      </c>
      <c r="JN94" s="452">
        <v>0</v>
      </c>
      <c r="JO94" s="452">
        <v>0</v>
      </c>
      <c r="JP94" s="452">
        <v>0</v>
      </c>
      <c r="JQ94" s="452">
        <v>0</v>
      </c>
      <c r="JR94" s="452">
        <v>1.37</v>
      </c>
      <c r="JS94" s="452">
        <v>95.36</v>
      </c>
      <c r="JT94" s="452">
        <v>95.36</v>
      </c>
      <c r="JU94" s="452">
        <v>95.36</v>
      </c>
      <c r="JV94" s="452">
        <v>95.36</v>
      </c>
      <c r="JW94" s="452">
        <v>29.28</v>
      </c>
      <c r="JX94" s="452">
        <v>84.35</v>
      </c>
      <c r="JY94" s="452">
        <v>0</v>
      </c>
      <c r="JZ94" s="452">
        <v>0</v>
      </c>
      <c r="KA94" s="452">
        <v>0</v>
      </c>
      <c r="KB94" s="452">
        <v>0</v>
      </c>
      <c r="KC94" s="452">
        <v>0</v>
      </c>
      <c r="KD94" s="452">
        <v>1.37</v>
      </c>
      <c r="KE94" s="452">
        <v>95.36</v>
      </c>
      <c r="KF94" s="452">
        <v>95.36</v>
      </c>
      <c r="KG94" s="452">
        <v>95.36</v>
      </c>
      <c r="KH94" s="452">
        <v>95.36</v>
      </c>
      <c r="KI94" s="452">
        <v>29.28</v>
      </c>
      <c r="KJ94" s="452">
        <v>84.35</v>
      </c>
      <c r="KK94" s="452">
        <v>0</v>
      </c>
      <c r="KL94" s="452">
        <v>0</v>
      </c>
      <c r="KM94" s="452">
        <v>0</v>
      </c>
      <c r="KN94" s="452">
        <v>0</v>
      </c>
      <c r="KO94" s="452">
        <v>0</v>
      </c>
      <c r="KP94" s="452">
        <v>1.37</v>
      </c>
      <c r="KQ94" s="452">
        <v>95.36</v>
      </c>
      <c r="KR94" s="452">
        <v>95.36</v>
      </c>
      <c r="KS94" s="452">
        <v>95.36</v>
      </c>
      <c r="KT94" s="452">
        <v>95.36</v>
      </c>
      <c r="KU94" s="452">
        <v>29.28</v>
      </c>
      <c r="KV94" s="452">
        <v>84.35</v>
      </c>
      <c r="KW94" s="452">
        <v>0</v>
      </c>
      <c r="KX94" s="452">
        <v>0</v>
      </c>
      <c r="KY94" s="452">
        <v>0</v>
      </c>
      <c r="KZ94" s="452">
        <v>0</v>
      </c>
      <c r="LA94" s="452">
        <v>0</v>
      </c>
      <c r="LB94" s="452">
        <v>1.37</v>
      </c>
      <c r="LC94" s="452">
        <v>95.36</v>
      </c>
      <c r="LD94" s="452">
        <v>95.36</v>
      </c>
      <c r="LE94" s="452">
        <v>95.36</v>
      </c>
      <c r="LF94" s="452">
        <v>95.36</v>
      </c>
      <c r="LG94" s="452">
        <v>29.28</v>
      </c>
      <c r="LH94" s="452">
        <v>84.35</v>
      </c>
      <c r="LI94" s="452">
        <v>0</v>
      </c>
      <c r="LJ94" s="452">
        <v>0</v>
      </c>
      <c r="LK94" s="452">
        <v>0</v>
      </c>
      <c r="LL94" s="452">
        <v>0</v>
      </c>
      <c r="LM94" s="452">
        <v>0</v>
      </c>
      <c r="LN94" s="452">
        <v>1.37</v>
      </c>
      <c r="LO94" s="452">
        <v>95.36</v>
      </c>
      <c r="LP94" s="452">
        <v>95.36</v>
      </c>
      <c r="LQ94" s="452">
        <v>95.36</v>
      </c>
      <c r="LR94" s="452">
        <v>95.36</v>
      </c>
      <c r="LS94" s="452">
        <v>29.28</v>
      </c>
      <c r="LT94" s="452">
        <v>84.35</v>
      </c>
      <c r="LU94" s="452">
        <v>0</v>
      </c>
      <c r="LV94" s="452">
        <v>0</v>
      </c>
      <c r="LW94" s="452">
        <v>0</v>
      </c>
      <c r="LX94" s="452">
        <v>0</v>
      </c>
      <c r="LY94" s="452">
        <v>0</v>
      </c>
      <c r="LZ94" s="452">
        <v>1.37</v>
      </c>
      <c r="MA94" s="452">
        <v>95.36</v>
      </c>
      <c r="MB94" s="452">
        <v>95.36</v>
      </c>
      <c r="MC94" s="452">
        <v>95.36</v>
      </c>
      <c r="MD94" s="452">
        <v>95.36</v>
      </c>
      <c r="ME94" s="452">
        <v>29.28</v>
      </c>
      <c r="MF94" s="452">
        <v>84.35</v>
      </c>
      <c r="MG94" s="452">
        <v>0</v>
      </c>
      <c r="MH94" s="452">
        <v>0</v>
      </c>
      <c r="MI94" s="452">
        <v>0</v>
      </c>
      <c r="MJ94" s="452">
        <v>0</v>
      </c>
      <c r="MK94" s="452">
        <v>0</v>
      </c>
      <c r="ML94" s="452">
        <v>1.37</v>
      </c>
      <c r="MM94" s="452">
        <v>95.36</v>
      </c>
      <c r="MN94" s="452">
        <v>95.36</v>
      </c>
      <c r="MO94" s="452">
        <v>95.36</v>
      </c>
      <c r="MP94" s="452">
        <v>95.36</v>
      </c>
      <c r="MQ94" s="452">
        <v>29.28</v>
      </c>
      <c r="MR94" s="452">
        <v>84.35</v>
      </c>
      <c r="MS94" s="452">
        <v>0</v>
      </c>
      <c r="MT94" s="452">
        <v>0</v>
      </c>
      <c r="MU94" s="452">
        <v>0</v>
      </c>
      <c r="MV94" s="452">
        <v>0</v>
      </c>
      <c r="MW94" s="452">
        <v>0</v>
      </c>
      <c r="MX94" s="452">
        <v>1.37</v>
      </c>
      <c r="MY94" s="452">
        <v>95.36</v>
      </c>
      <c r="MZ94" s="452">
        <v>95.36</v>
      </c>
      <c r="NA94" s="452">
        <v>95.36</v>
      </c>
      <c r="NB94" s="452">
        <v>95.36</v>
      </c>
      <c r="NC94" s="452">
        <v>29.28</v>
      </c>
      <c r="ND94" s="452">
        <v>84.35</v>
      </c>
      <c r="NE94" s="452">
        <v>0</v>
      </c>
      <c r="NF94" s="452">
        <v>0</v>
      </c>
      <c r="NG94" s="452">
        <v>0</v>
      </c>
      <c r="NH94" s="452">
        <v>0</v>
      </c>
      <c r="NI94" s="452">
        <v>0</v>
      </c>
      <c r="NJ94" s="452">
        <v>1.37</v>
      </c>
      <c r="NK94" s="452">
        <v>95.36</v>
      </c>
      <c r="NL94" s="452">
        <v>95.36</v>
      </c>
      <c r="NM94" s="452">
        <v>95.36</v>
      </c>
      <c r="NN94" s="452">
        <v>95.36</v>
      </c>
      <c r="NO94" s="452">
        <v>29.28</v>
      </c>
      <c r="NP94" s="452">
        <v>84.35</v>
      </c>
      <c r="NQ94" s="452">
        <v>0</v>
      </c>
      <c r="NR94" s="452">
        <v>0</v>
      </c>
      <c r="NS94" s="452">
        <v>0</v>
      </c>
      <c r="NT94" s="452">
        <v>0</v>
      </c>
      <c r="NU94" s="452">
        <v>0</v>
      </c>
      <c r="NV94" s="452">
        <v>1.37</v>
      </c>
      <c r="NW94" s="452">
        <v>95.36</v>
      </c>
      <c r="NX94" s="452">
        <v>95.36</v>
      </c>
      <c r="NY94" s="452">
        <v>95.36</v>
      </c>
      <c r="NZ94" s="452">
        <v>95.36</v>
      </c>
      <c r="OA94" s="452">
        <v>29.28</v>
      </c>
      <c r="OB94" s="452">
        <v>84.35</v>
      </c>
    </row>
    <row r="95" spans="1:392" x14ac:dyDescent="0.25">
      <c r="A95" s="436">
        <v>275</v>
      </c>
      <c r="B95" s="436" t="s">
        <v>736</v>
      </c>
      <c r="C95" s="437">
        <v>4</v>
      </c>
      <c r="D95" s="438">
        <v>0</v>
      </c>
      <c r="E95" s="439"/>
      <c r="F95" s="438"/>
      <c r="G95" s="438"/>
      <c r="H95" s="438"/>
      <c r="I95" s="437">
        <v>8535</v>
      </c>
      <c r="J95" s="440"/>
      <c r="K95" s="438"/>
      <c r="L95" s="438"/>
      <c r="M95" s="436"/>
      <c r="N95" s="441" t="s">
        <v>391</v>
      </c>
      <c r="O95" s="438"/>
      <c r="AE95" s="449">
        <f t="shared" si="5"/>
        <v>4.18</v>
      </c>
      <c r="AF95" s="450">
        <f t="shared" si="6"/>
        <v>2421.5612500000047</v>
      </c>
      <c r="AG95" s="452">
        <v>5323.43</v>
      </c>
      <c r="AH95" s="452">
        <v>6003.09</v>
      </c>
      <c r="AI95" s="452">
        <v>6975.76</v>
      </c>
      <c r="AJ95" s="452">
        <v>7180.92</v>
      </c>
      <c r="AK95" s="452">
        <v>7504.39</v>
      </c>
      <c r="AL95" s="452">
        <v>4248.9399999999996</v>
      </c>
      <c r="AM95" s="452">
        <v>3002.51</v>
      </c>
      <c r="AN95" s="452">
        <v>1388.21</v>
      </c>
      <c r="AO95" s="452">
        <v>2102.92</v>
      </c>
      <c r="AP95" s="452">
        <v>6084.33</v>
      </c>
      <c r="AQ95" s="452">
        <v>2612.73</v>
      </c>
      <c r="AR95" s="452">
        <v>5361.02</v>
      </c>
      <c r="AS95" s="452">
        <v>5323.43</v>
      </c>
      <c r="AT95" s="452">
        <v>6003.09</v>
      </c>
      <c r="AU95" s="452">
        <v>6975.76</v>
      </c>
      <c r="AV95" s="452">
        <v>7180.92</v>
      </c>
      <c r="AW95" s="452">
        <v>7504.39</v>
      </c>
      <c r="AX95" s="452">
        <v>4248.9399999999996</v>
      </c>
      <c r="AY95" s="452">
        <v>3002.51</v>
      </c>
      <c r="AZ95" s="452">
        <v>1388.21</v>
      </c>
      <c r="BA95" s="452">
        <v>2102.92</v>
      </c>
      <c r="BB95" s="452">
        <v>6084.33</v>
      </c>
      <c r="BC95" s="452">
        <v>2612.73</v>
      </c>
      <c r="BD95" s="452">
        <v>5361.02</v>
      </c>
      <c r="BE95" s="452">
        <v>5323.43</v>
      </c>
      <c r="BF95" s="452">
        <v>6003.09</v>
      </c>
      <c r="BG95" s="452">
        <v>6975.76</v>
      </c>
      <c r="BH95" s="452">
        <v>7180.92</v>
      </c>
      <c r="BI95" s="452">
        <v>7504.39</v>
      </c>
      <c r="BJ95" s="452">
        <v>4248.9399999999996</v>
      </c>
      <c r="BK95" s="452">
        <v>3002.51</v>
      </c>
      <c r="BL95" s="452">
        <v>1388.21</v>
      </c>
      <c r="BM95" s="452">
        <v>2102.92</v>
      </c>
      <c r="BN95" s="452">
        <v>6084.33</v>
      </c>
      <c r="BO95" s="452">
        <v>2612.73</v>
      </c>
      <c r="BP95" s="452">
        <v>5361.02</v>
      </c>
      <c r="BQ95" s="452">
        <v>5323.43</v>
      </c>
      <c r="BR95" s="452">
        <v>6003.09</v>
      </c>
      <c r="BS95" s="452">
        <v>6975.76</v>
      </c>
      <c r="BT95" s="452">
        <v>7180.92</v>
      </c>
      <c r="BU95" s="452">
        <v>7504.39</v>
      </c>
      <c r="BV95" s="452">
        <v>4248.9399999999996</v>
      </c>
      <c r="BW95" s="452">
        <v>3002.51</v>
      </c>
      <c r="BX95" s="452">
        <v>1388.21</v>
      </c>
      <c r="BY95" s="452">
        <v>2102.92</v>
      </c>
      <c r="BZ95" s="452">
        <v>6084.33</v>
      </c>
      <c r="CA95" s="452">
        <v>2612.73</v>
      </c>
      <c r="CB95" s="452">
        <v>5361.02</v>
      </c>
      <c r="CC95" s="452">
        <v>5323.43</v>
      </c>
      <c r="CD95" s="452">
        <v>6003.09</v>
      </c>
      <c r="CE95" s="452">
        <v>6975.76</v>
      </c>
      <c r="CF95" s="452">
        <v>7180.92</v>
      </c>
      <c r="CG95" s="452">
        <v>7504.39</v>
      </c>
      <c r="CH95" s="452">
        <v>4248.9399999999996</v>
      </c>
      <c r="CI95" s="452">
        <v>3002.51</v>
      </c>
      <c r="CJ95" s="452">
        <v>1388.21</v>
      </c>
      <c r="CK95" s="452">
        <v>2102.92</v>
      </c>
      <c r="CL95" s="452">
        <v>6084.33</v>
      </c>
      <c r="CM95" s="452">
        <v>2612.73</v>
      </c>
      <c r="CN95" s="452">
        <v>5361.02</v>
      </c>
      <c r="CO95" s="452">
        <v>5323.43</v>
      </c>
      <c r="CP95" s="452">
        <v>6003.09</v>
      </c>
      <c r="CQ95" s="452">
        <v>6975.76</v>
      </c>
      <c r="CR95" s="452">
        <v>7180.92</v>
      </c>
      <c r="CS95" s="452">
        <v>7504.39</v>
      </c>
      <c r="CT95" s="452">
        <v>4248.9399999999996</v>
      </c>
      <c r="CU95" s="452">
        <v>3002.51</v>
      </c>
      <c r="CV95" s="452">
        <v>1388.21</v>
      </c>
      <c r="CW95" s="452">
        <v>2102.92</v>
      </c>
      <c r="CX95" s="452">
        <v>6084.33</v>
      </c>
      <c r="CY95" s="452">
        <v>2612.73</v>
      </c>
      <c r="CZ95" s="452">
        <v>5361.02</v>
      </c>
      <c r="DA95" s="452">
        <v>5323.43</v>
      </c>
      <c r="DB95" s="452">
        <v>6003.09</v>
      </c>
      <c r="DC95" s="452">
        <v>6975.76</v>
      </c>
      <c r="DD95" s="452">
        <v>7180.92</v>
      </c>
      <c r="DE95" s="452">
        <v>7504.39</v>
      </c>
      <c r="DF95" s="452">
        <v>4248.9399999999996</v>
      </c>
      <c r="DG95" s="452">
        <v>3002.51</v>
      </c>
      <c r="DH95" s="452">
        <v>1388.21</v>
      </c>
      <c r="DI95" s="452">
        <v>2102.92</v>
      </c>
      <c r="DJ95" s="452">
        <v>6084.33</v>
      </c>
      <c r="DK95" s="452">
        <v>2612.73</v>
      </c>
      <c r="DL95" s="452">
        <v>5361.02</v>
      </c>
      <c r="DM95" s="452">
        <v>5323.43</v>
      </c>
      <c r="DN95" s="452">
        <v>6003.09</v>
      </c>
      <c r="DO95" s="452">
        <v>6975.76</v>
      </c>
      <c r="DP95" s="452">
        <v>7180.92</v>
      </c>
      <c r="DQ95" s="452">
        <v>7504.39</v>
      </c>
      <c r="DR95" s="452">
        <v>4248.9399999999996</v>
      </c>
      <c r="DS95" s="452">
        <v>3002.51</v>
      </c>
      <c r="DT95" s="452">
        <v>1388.21</v>
      </c>
      <c r="DU95" s="452">
        <v>2102.92</v>
      </c>
      <c r="DV95" s="452">
        <v>6084.33</v>
      </c>
      <c r="DW95" s="452">
        <v>2612.73</v>
      </c>
      <c r="DX95" s="452">
        <v>5361.02</v>
      </c>
      <c r="DY95" s="452">
        <v>5323.43</v>
      </c>
      <c r="DZ95" s="452">
        <v>6003.09</v>
      </c>
      <c r="EA95" s="452">
        <v>6975.76</v>
      </c>
      <c r="EB95" s="452">
        <v>7180.92</v>
      </c>
      <c r="EC95" s="452">
        <v>7504.39</v>
      </c>
      <c r="ED95" s="452">
        <v>4248.9399999999996</v>
      </c>
      <c r="EE95" s="452">
        <v>3002.51</v>
      </c>
      <c r="EF95" s="452">
        <v>1388.21</v>
      </c>
      <c r="EG95" s="452">
        <v>2102.92</v>
      </c>
      <c r="EH95" s="452">
        <v>6084.33</v>
      </c>
      <c r="EI95" s="452">
        <v>2612.73</v>
      </c>
      <c r="EJ95" s="452">
        <v>5361.02</v>
      </c>
      <c r="EK95" s="452">
        <v>5323.43</v>
      </c>
      <c r="EL95" s="452">
        <v>6003.09</v>
      </c>
      <c r="EM95" s="452">
        <v>6975.76</v>
      </c>
      <c r="EN95" s="452">
        <v>7180.92</v>
      </c>
      <c r="EO95" s="452">
        <v>7504.39</v>
      </c>
      <c r="EP95" s="452">
        <v>4248.9399999999996</v>
      </c>
      <c r="EQ95" s="452">
        <v>3002.51</v>
      </c>
      <c r="ER95" s="452">
        <v>1388.21</v>
      </c>
      <c r="ES95" s="452">
        <v>2102.92</v>
      </c>
      <c r="ET95" s="452">
        <v>6084.33</v>
      </c>
      <c r="EU95" s="452">
        <v>2612.73</v>
      </c>
      <c r="EV95" s="452">
        <v>5361.02</v>
      </c>
      <c r="EW95" s="452">
        <v>5323.43</v>
      </c>
      <c r="EX95" s="452">
        <v>6003.09</v>
      </c>
      <c r="EY95" s="452">
        <v>6975.76</v>
      </c>
      <c r="EZ95" s="452">
        <v>7180.92</v>
      </c>
      <c r="FA95" s="452">
        <v>7504.39</v>
      </c>
      <c r="FB95" s="452">
        <v>4248.9399999999996</v>
      </c>
      <c r="FC95" s="452">
        <v>3002.51</v>
      </c>
      <c r="FD95" s="452">
        <v>1388.21</v>
      </c>
      <c r="FE95" s="452">
        <v>2102.92</v>
      </c>
      <c r="FF95" s="452">
        <v>6084.33</v>
      </c>
      <c r="FG95" s="452">
        <v>2612.73</v>
      </c>
      <c r="FH95" s="452">
        <v>5361.02</v>
      </c>
      <c r="FI95" s="452">
        <v>5323.43</v>
      </c>
      <c r="FJ95" s="452">
        <v>6003.09</v>
      </c>
      <c r="FK95" s="452">
        <v>6975.76</v>
      </c>
      <c r="FL95" s="452">
        <v>7180.92</v>
      </c>
      <c r="FM95" s="452">
        <v>7504.39</v>
      </c>
      <c r="FN95" s="452">
        <v>4248.9399999999996</v>
      </c>
      <c r="FO95" s="452">
        <v>3002.51</v>
      </c>
      <c r="FP95" s="452">
        <v>1388.21</v>
      </c>
      <c r="FQ95" s="452">
        <v>2102.92</v>
      </c>
      <c r="FR95" s="452">
        <v>6084.33</v>
      </c>
      <c r="FS95" s="452">
        <v>2612.73</v>
      </c>
      <c r="FT95" s="452">
        <v>5361.02</v>
      </c>
      <c r="FU95" s="452">
        <v>5323.43</v>
      </c>
      <c r="FV95" s="452">
        <v>6003.09</v>
      </c>
      <c r="FW95" s="452">
        <v>6975.76</v>
      </c>
      <c r="FX95" s="452">
        <v>7180.92</v>
      </c>
      <c r="FY95" s="452">
        <v>7504.39</v>
      </c>
      <c r="FZ95" s="452">
        <v>4248.9399999999996</v>
      </c>
      <c r="GA95" s="452">
        <v>3002.51</v>
      </c>
      <c r="GB95" s="452">
        <v>1388.21</v>
      </c>
      <c r="GC95" s="452">
        <v>2102.92</v>
      </c>
      <c r="GD95" s="452">
        <v>6084.33</v>
      </c>
      <c r="GE95" s="452">
        <v>2612.73</v>
      </c>
      <c r="GF95" s="452">
        <v>5361.02</v>
      </c>
      <c r="GG95" s="452">
        <v>5323.43</v>
      </c>
      <c r="GH95" s="452">
        <v>6003.09</v>
      </c>
      <c r="GI95" s="452">
        <v>6975.76</v>
      </c>
      <c r="GJ95" s="452">
        <v>7180.92</v>
      </c>
      <c r="GK95" s="452">
        <v>7504.39</v>
      </c>
      <c r="GL95" s="452">
        <v>4248.9399999999996</v>
      </c>
      <c r="GM95" s="452">
        <v>3002.51</v>
      </c>
      <c r="GN95" s="452">
        <v>1388.21</v>
      </c>
      <c r="GO95" s="452">
        <v>2102.92</v>
      </c>
      <c r="GP95" s="452">
        <v>6084.33</v>
      </c>
      <c r="GQ95" s="452">
        <v>2612.73</v>
      </c>
      <c r="GR95" s="452">
        <v>5361.02</v>
      </c>
      <c r="GS95" s="452">
        <v>5323.43</v>
      </c>
      <c r="GT95" s="452">
        <v>6003.09</v>
      </c>
      <c r="GU95" s="452">
        <v>6975.76</v>
      </c>
      <c r="GV95" s="452">
        <v>7180.92</v>
      </c>
      <c r="GW95" s="452">
        <v>7504.39</v>
      </c>
      <c r="GX95" s="452">
        <v>4248.9399999999996</v>
      </c>
      <c r="GY95" s="452">
        <v>3002.51</v>
      </c>
      <c r="GZ95" s="452">
        <v>1388.21</v>
      </c>
      <c r="HA95" s="452">
        <v>2102.92</v>
      </c>
      <c r="HB95" s="452">
        <v>6084.33</v>
      </c>
      <c r="HC95" s="452">
        <v>2612.73</v>
      </c>
      <c r="HD95" s="452">
        <v>5361.02</v>
      </c>
      <c r="HE95" s="452">
        <v>14.45</v>
      </c>
      <c r="HF95" s="452">
        <v>6.96</v>
      </c>
      <c r="HG95" s="452">
        <v>7.83</v>
      </c>
      <c r="HH95" s="452">
        <v>5.43</v>
      </c>
      <c r="HI95" s="452">
        <v>4.18</v>
      </c>
      <c r="HJ95" s="452">
        <v>24.37</v>
      </c>
      <c r="HK95" s="452">
        <v>47.65</v>
      </c>
      <c r="HL95" s="452">
        <v>47.65</v>
      </c>
      <c r="HM95" s="452">
        <v>47.65</v>
      </c>
      <c r="HN95" s="452">
        <v>47.65</v>
      </c>
      <c r="HO95" s="452">
        <v>27.75</v>
      </c>
      <c r="HP95" s="452">
        <v>47.65</v>
      </c>
      <c r="HQ95" s="452">
        <v>14.45</v>
      </c>
      <c r="HR95" s="452">
        <v>6.96</v>
      </c>
      <c r="HS95" s="452">
        <v>7.83</v>
      </c>
      <c r="HT95" s="452">
        <v>5.43</v>
      </c>
      <c r="HU95" s="452">
        <v>4.18</v>
      </c>
      <c r="HV95" s="452">
        <v>24.37</v>
      </c>
      <c r="HW95" s="452">
        <v>47.65</v>
      </c>
      <c r="HX95" s="452">
        <v>47.65</v>
      </c>
      <c r="HY95" s="452">
        <v>47.65</v>
      </c>
      <c r="HZ95" s="452">
        <v>47.65</v>
      </c>
      <c r="IA95" s="452">
        <v>27.75</v>
      </c>
      <c r="IB95" s="452">
        <v>47.65</v>
      </c>
      <c r="IC95" s="452">
        <v>14.45</v>
      </c>
      <c r="ID95" s="452">
        <v>6.96</v>
      </c>
      <c r="IE95" s="452">
        <v>7.83</v>
      </c>
      <c r="IF95" s="452">
        <v>5.43</v>
      </c>
      <c r="IG95" s="452">
        <v>4.18</v>
      </c>
      <c r="IH95" s="452">
        <v>24.37</v>
      </c>
      <c r="II95" s="452">
        <v>47.65</v>
      </c>
      <c r="IJ95" s="452">
        <v>47.65</v>
      </c>
      <c r="IK95" s="452">
        <v>47.65</v>
      </c>
      <c r="IL95" s="452">
        <v>47.65</v>
      </c>
      <c r="IM95" s="452">
        <v>27.75</v>
      </c>
      <c r="IN95" s="452">
        <v>47.65</v>
      </c>
      <c r="IO95" s="452">
        <v>14.45</v>
      </c>
      <c r="IP95" s="452">
        <v>6.96</v>
      </c>
      <c r="IQ95" s="452">
        <v>7.83</v>
      </c>
      <c r="IR95" s="452">
        <v>5.43</v>
      </c>
      <c r="IS95" s="452">
        <v>4.18</v>
      </c>
      <c r="IT95" s="452">
        <v>24.37</v>
      </c>
      <c r="IU95" s="452">
        <v>47.65</v>
      </c>
      <c r="IV95" s="452">
        <v>47.65</v>
      </c>
      <c r="IW95" s="452">
        <v>47.65</v>
      </c>
      <c r="IX95" s="452">
        <v>47.65</v>
      </c>
      <c r="IY95" s="452">
        <v>27.75</v>
      </c>
      <c r="IZ95" s="452">
        <v>47.65</v>
      </c>
      <c r="JA95" s="452">
        <v>14.45</v>
      </c>
      <c r="JB95" s="452">
        <v>6.96</v>
      </c>
      <c r="JC95" s="452">
        <v>7.83</v>
      </c>
      <c r="JD95" s="452">
        <v>5.43</v>
      </c>
      <c r="JE95" s="452">
        <v>4.18</v>
      </c>
      <c r="JF95" s="452">
        <v>24.37</v>
      </c>
      <c r="JG95" s="452">
        <v>47.65</v>
      </c>
      <c r="JH95" s="452">
        <v>47.65</v>
      </c>
      <c r="JI95" s="452">
        <v>47.65</v>
      </c>
      <c r="JJ95" s="452">
        <v>47.65</v>
      </c>
      <c r="JK95" s="452">
        <v>27.75</v>
      </c>
      <c r="JL95" s="452">
        <v>47.65</v>
      </c>
      <c r="JM95" s="452">
        <v>14.45</v>
      </c>
      <c r="JN95" s="452">
        <v>6.96</v>
      </c>
      <c r="JO95" s="452">
        <v>7.83</v>
      </c>
      <c r="JP95" s="452">
        <v>5.43</v>
      </c>
      <c r="JQ95" s="452">
        <v>4.18</v>
      </c>
      <c r="JR95" s="452">
        <v>24.37</v>
      </c>
      <c r="JS95" s="452">
        <v>47.65</v>
      </c>
      <c r="JT95" s="452">
        <v>47.65</v>
      </c>
      <c r="JU95" s="452">
        <v>47.65</v>
      </c>
      <c r="JV95" s="452">
        <v>47.65</v>
      </c>
      <c r="JW95" s="452">
        <v>27.75</v>
      </c>
      <c r="JX95" s="452">
        <v>47.65</v>
      </c>
      <c r="JY95" s="452">
        <v>14.45</v>
      </c>
      <c r="JZ95" s="452">
        <v>6.96</v>
      </c>
      <c r="KA95" s="452">
        <v>7.83</v>
      </c>
      <c r="KB95" s="452">
        <v>5.43</v>
      </c>
      <c r="KC95" s="452">
        <v>4.18</v>
      </c>
      <c r="KD95" s="452">
        <v>24.37</v>
      </c>
      <c r="KE95" s="452">
        <v>47.65</v>
      </c>
      <c r="KF95" s="452">
        <v>47.65</v>
      </c>
      <c r="KG95" s="452">
        <v>47.65</v>
      </c>
      <c r="KH95" s="452">
        <v>47.65</v>
      </c>
      <c r="KI95" s="452">
        <v>27.75</v>
      </c>
      <c r="KJ95" s="452">
        <v>47.65</v>
      </c>
      <c r="KK95" s="452">
        <v>14.45</v>
      </c>
      <c r="KL95" s="452">
        <v>6.96</v>
      </c>
      <c r="KM95" s="452">
        <v>7.83</v>
      </c>
      <c r="KN95" s="452">
        <v>5.43</v>
      </c>
      <c r="KO95" s="452">
        <v>4.18</v>
      </c>
      <c r="KP95" s="452">
        <v>24.37</v>
      </c>
      <c r="KQ95" s="452">
        <v>47.65</v>
      </c>
      <c r="KR95" s="452">
        <v>47.65</v>
      </c>
      <c r="KS95" s="452">
        <v>47.65</v>
      </c>
      <c r="KT95" s="452">
        <v>47.65</v>
      </c>
      <c r="KU95" s="452">
        <v>27.75</v>
      </c>
      <c r="KV95" s="452">
        <v>47.65</v>
      </c>
      <c r="KW95" s="452">
        <v>14.45</v>
      </c>
      <c r="KX95" s="452">
        <v>6.96</v>
      </c>
      <c r="KY95" s="452">
        <v>7.83</v>
      </c>
      <c r="KZ95" s="452">
        <v>5.43</v>
      </c>
      <c r="LA95" s="452">
        <v>4.18</v>
      </c>
      <c r="LB95" s="452">
        <v>24.37</v>
      </c>
      <c r="LC95" s="452">
        <v>47.65</v>
      </c>
      <c r="LD95" s="452">
        <v>47.65</v>
      </c>
      <c r="LE95" s="452">
        <v>47.65</v>
      </c>
      <c r="LF95" s="452">
        <v>47.65</v>
      </c>
      <c r="LG95" s="452">
        <v>27.75</v>
      </c>
      <c r="LH95" s="452">
        <v>47.65</v>
      </c>
      <c r="LI95" s="452">
        <v>14.45</v>
      </c>
      <c r="LJ95" s="452">
        <v>6.96</v>
      </c>
      <c r="LK95" s="452">
        <v>7.83</v>
      </c>
      <c r="LL95" s="452">
        <v>5.43</v>
      </c>
      <c r="LM95" s="452">
        <v>4.18</v>
      </c>
      <c r="LN95" s="452">
        <v>24.37</v>
      </c>
      <c r="LO95" s="452">
        <v>47.65</v>
      </c>
      <c r="LP95" s="452">
        <v>47.65</v>
      </c>
      <c r="LQ95" s="452">
        <v>47.65</v>
      </c>
      <c r="LR95" s="452">
        <v>47.65</v>
      </c>
      <c r="LS95" s="452">
        <v>27.75</v>
      </c>
      <c r="LT95" s="452">
        <v>47.65</v>
      </c>
      <c r="LU95" s="452">
        <v>14.45</v>
      </c>
      <c r="LV95" s="452">
        <v>6.96</v>
      </c>
      <c r="LW95" s="452">
        <v>7.83</v>
      </c>
      <c r="LX95" s="452">
        <v>5.43</v>
      </c>
      <c r="LY95" s="452">
        <v>4.18</v>
      </c>
      <c r="LZ95" s="452">
        <v>24.37</v>
      </c>
      <c r="MA95" s="452">
        <v>47.65</v>
      </c>
      <c r="MB95" s="452">
        <v>47.65</v>
      </c>
      <c r="MC95" s="452">
        <v>47.65</v>
      </c>
      <c r="MD95" s="452">
        <v>47.65</v>
      </c>
      <c r="ME95" s="452">
        <v>27.75</v>
      </c>
      <c r="MF95" s="452">
        <v>47.65</v>
      </c>
      <c r="MG95" s="452">
        <v>14.45</v>
      </c>
      <c r="MH95" s="452">
        <v>6.96</v>
      </c>
      <c r="MI95" s="452">
        <v>7.83</v>
      </c>
      <c r="MJ95" s="452">
        <v>5.43</v>
      </c>
      <c r="MK95" s="452">
        <v>4.18</v>
      </c>
      <c r="ML95" s="452">
        <v>24.37</v>
      </c>
      <c r="MM95" s="452">
        <v>47.65</v>
      </c>
      <c r="MN95" s="452">
        <v>47.65</v>
      </c>
      <c r="MO95" s="452">
        <v>47.65</v>
      </c>
      <c r="MP95" s="452">
        <v>47.65</v>
      </c>
      <c r="MQ95" s="452">
        <v>27.75</v>
      </c>
      <c r="MR95" s="452">
        <v>47.65</v>
      </c>
      <c r="MS95" s="452">
        <v>14.45</v>
      </c>
      <c r="MT95" s="452">
        <v>6.96</v>
      </c>
      <c r="MU95" s="452">
        <v>7.83</v>
      </c>
      <c r="MV95" s="452">
        <v>5.43</v>
      </c>
      <c r="MW95" s="452">
        <v>4.18</v>
      </c>
      <c r="MX95" s="452">
        <v>24.37</v>
      </c>
      <c r="MY95" s="452">
        <v>47.65</v>
      </c>
      <c r="MZ95" s="452">
        <v>47.65</v>
      </c>
      <c r="NA95" s="452">
        <v>47.65</v>
      </c>
      <c r="NB95" s="452">
        <v>47.65</v>
      </c>
      <c r="NC95" s="452">
        <v>27.75</v>
      </c>
      <c r="ND95" s="452">
        <v>47.65</v>
      </c>
      <c r="NE95" s="452">
        <v>14.45</v>
      </c>
      <c r="NF95" s="452">
        <v>6.96</v>
      </c>
      <c r="NG95" s="452">
        <v>7.83</v>
      </c>
      <c r="NH95" s="452">
        <v>5.43</v>
      </c>
      <c r="NI95" s="452">
        <v>4.18</v>
      </c>
      <c r="NJ95" s="452">
        <v>24.37</v>
      </c>
      <c r="NK95" s="452">
        <v>47.65</v>
      </c>
      <c r="NL95" s="452">
        <v>47.65</v>
      </c>
      <c r="NM95" s="452">
        <v>47.65</v>
      </c>
      <c r="NN95" s="452">
        <v>47.65</v>
      </c>
      <c r="NO95" s="452">
        <v>27.75</v>
      </c>
      <c r="NP95" s="452">
        <v>47.65</v>
      </c>
      <c r="NQ95" s="452">
        <v>14.45</v>
      </c>
      <c r="NR95" s="452">
        <v>6.96</v>
      </c>
      <c r="NS95" s="452">
        <v>7.83</v>
      </c>
      <c r="NT95" s="452">
        <v>5.43</v>
      </c>
      <c r="NU95" s="452">
        <v>4.18</v>
      </c>
      <c r="NV95" s="452">
        <v>24.37</v>
      </c>
      <c r="NW95" s="452">
        <v>47.65</v>
      </c>
      <c r="NX95" s="452">
        <v>47.65</v>
      </c>
      <c r="NY95" s="452">
        <v>47.65</v>
      </c>
      <c r="NZ95" s="452">
        <v>47.65</v>
      </c>
      <c r="OA95" s="452">
        <v>27.75</v>
      </c>
      <c r="OB95" s="452">
        <v>47.65</v>
      </c>
    </row>
    <row r="96" spans="1:392" x14ac:dyDescent="0.25">
      <c r="A96" s="436">
        <v>276</v>
      </c>
      <c r="B96" s="436" t="s">
        <v>737</v>
      </c>
      <c r="C96" s="437">
        <v>6</v>
      </c>
      <c r="D96" s="438">
        <v>0</v>
      </c>
      <c r="E96" s="439"/>
      <c r="F96" s="438"/>
      <c r="G96" s="438"/>
      <c r="H96" s="438"/>
      <c r="I96" s="437">
        <v>73.5</v>
      </c>
      <c r="J96" s="440"/>
      <c r="K96" s="438"/>
      <c r="L96" s="438"/>
      <c r="M96" s="436"/>
      <c r="N96" s="441" t="s">
        <v>391</v>
      </c>
      <c r="O96" s="438"/>
      <c r="AE96" s="449">
        <f t="shared" si="5"/>
        <v>0.75</v>
      </c>
      <c r="AF96" s="450">
        <f t="shared" si="6"/>
        <v>32.341666666666704</v>
      </c>
      <c r="AG96" s="452">
        <v>26.42</v>
      </c>
      <c r="AH96" s="452">
        <v>23.94</v>
      </c>
      <c r="AI96" s="452">
        <v>35.29</v>
      </c>
      <c r="AJ96" s="452">
        <v>18.010000000000002</v>
      </c>
      <c r="AK96" s="452">
        <v>20.170000000000002</v>
      </c>
      <c r="AL96" s="452">
        <v>26.57</v>
      </c>
      <c r="AM96" s="452">
        <v>27.83</v>
      </c>
      <c r="AN96" s="452">
        <v>37.19</v>
      </c>
      <c r="AO96" s="452">
        <v>29.64</v>
      </c>
      <c r="AP96" s="452">
        <v>22.18</v>
      </c>
      <c r="AQ96" s="452">
        <v>17.88</v>
      </c>
      <c r="AR96" s="452">
        <v>48.29</v>
      </c>
      <c r="AS96" s="452">
        <v>26.42</v>
      </c>
      <c r="AT96" s="452">
        <v>23.94</v>
      </c>
      <c r="AU96" s="452">
        <v>35.29</v>
      </c>
      <c r="AV96" s="452">
        <v>18.010000000000002</v>
      </c>
      <c r="AW96" s="452">
        <v>20.170000000000002</v>
      </c>
      <c r="AX96" s="452">
        <v>26.57</v>
      </c>
      <c r="AY96" s="452">
        <v>27.83</v>
      </c>
      <c r="AZ96" s="452">
        <v>37.19</v>
      </c>
      <c r="BA96" s="452">
        <v>29.64</v>
      </c>
      <c r="BB96" s="452">
        <v>22.18</v>
      </c>
      <c r="BC96" s="452">
        <v>17.88</v>
      </c>
      <c r="BD96" s="452">
        <v>48.29</v>
      </c>
      <c r="BE96" s="452">
        <v>26.42</v>
      </c>
      <c r="BF96" s="452">
        <v>23.94</v>
      </c>
      <c r="BG96" s="452">
        <v>35.29</v>
      </c>
      <c r="BH96" s="452">
        <v>18.010000000000002</v>
      </c>
      <c r="BI96" s="452">
        <v>20.170000000000002</v>
      </c>
      <c r="BJ96" s="452">
        <v>26.57</v>
      </c>
      <c r="BK96" s="452">
        <v>27.83</v>
      </c>
      <c r="BL96" s="452">
        <v>37.19</v>
      </c>
      <c r="BM96" s="452">
        <v>29.64</v>
      </c>
      <c r="BN96" s="452">
        <v>22.18</v>
      </c>
      <c r="BO96" s="452">
        <v>17.88</v>
      </c>
      <c r="BP96" s="452">
        <v>48.29</v>
      </c>
      <c r="BQ96" s="452">
        <v>26.42</v>
      </c>
      <c r="BR96" s="452">
        <v>23.94</v>
      </c>
      <c r="BS96" s="452">
        <v>35.29</v>
      </c>
      <c r="BT96" s="452">
        <v>18.010000000000002</v>
      </c>
      <c r="BU96" s="452">
        <v>20.170000000000002</v>
      </c>
      <c r="BV96" s="452">
        <v>26.57</v>
      </c>
      <c r="BW96" s="452">
        <v>27.83</v>
      </c>
      <c r="BX96" s="452">
        <v>37.19</v>
      </c>
      <c r="BY96" s="452">
        <v>29.64</v>
      </c>
      <c r="BZ96" s="452">
        <v>22.18</v>
      </c>
      <c r="CA96" s="452">
        <v>17.88</v>
      </c>
      <c r="CB96" s="452">
        <v>48.29</v>
      </c>
      <c r="CC96" s="452">
        <v>26.42</v>
      </c>
      <c r="CD96" s="452">
        <v>23.94</v>
      </c>
      <c r="CE96" s="452">
        <v>35.29</v>
      </c>
      <c r="CF96" s="452">
        <v>18.010000000000002</v>
      </c>
      <c r="CG96" s="452">
        <v>20.170000000000002</v>
      </c>
      <c r="CH96" s="452">
        <v>26.57</v>
      </c>
      <c r="CI96" s="452">
        <v>27.83</v>
      </c>
      <c r="CJ96" s="452">
        <v>37.19</v>
      </c>
      <c r="CK96" s="452">
        <v>29.64</v>
      </c>
      <c r="CL96" s="452">
        <v>22.18</v>
      </c>
      <c r="CM96" s="452">
        <v>17.88</v>
      </c>
      <c r="CN96" s="452">
        <v>48.29</v>
      </c>
      <c r="CO96" s="452">
        <v>26.42</v>
      </c>
      <c r="CP96" s="452">
        <v>23.94</v>
      </c>
      <c r="CQ96" s="452">
        <v>35.29</v>
      </c>
      <c r="CR96" s="452">
        <v>18.010000000000002</v>
      </c>
      <c r="CS96" s="452">
        <v>20.170000000000002</v>
      </c>
      <c r="CT96" s="452">
        <v>26.57</v>
      </c>
      <c r="CU96" s="452">
        <v>27.83</v>
      </c>
      <c r="CV96" s="452">
        <v>37.19</v>
      </c>
      <c r="CW96" s="452">
        <v>29.64</v>
      </c>
      <c r="CX96" s="452">
        <v>22.18</v>
      </c>
      <c r="CY96" s="452">
        <v>17.88</v>
      </c>
      <c r="CZ96" s="452">
        <v>48.29</v>
      </c>
      <c r="DA96" s="452">
        <v>26.42</v>
      </c>
      <c r="DB96" s="452">
        <v>23.94</v>
      </c>
      <c r="DC96" s="452">
        <v>35.29</v>
      </c>
      <c r="DD96" s="452">
        <v>18.010000000000002</v>
      </c>
      <c r="DE96" s="452">
        <v>20.170000000000002</v>
      </c>
      <c r="DF96" s="452">
        <v>26.57</v>
      </c>
      <c r="DG96" s="452">
        <v>27.83</v>
      </c>
      <c r="DH96" s="452">
        <v>37.19</v>
      </c>
      <c r="DI96" s="452">
        <v>29.64</v>
      </c>
      <c r="DJ96" s="452">
        <v>22.18</v>
      </c>
      <c r="DK96" s="452">
        <v>17.88</v>
      </c>
      <c r="DL96" s="452">
        <v>48.29</v>
      </c>
      <c r="DM96" s="452">
        <v>26.42</v>
      </c>
      <c r="DN96" s="452">
        <v>23.94</v>
      </c>
      <c r="DO96" s="452">
        <v>35.29</v>
      </c>
      <c r="DP96" s="452">
        <v>18.010000000000002</v>
      </c>
      <c r="DQ96" s="452">
        <v>20.170000000000002</v>
      </c>
      <c r="DR96" s="452">
        <v>26.57</v>
      </c>
      <c r="DS96" s="452">
        <v>27.83</v>
      </c>
      <c r="DT96" s="452">
        <v>37.19</v>
      </c>
      <c r="DU96" s="452">
        <v>29.64</v>
      </c>
      <c r="DV96" s="452">
        <v>22.18</v>
      </c>
      <c r="DW96" s="452">
        <v>17.88</v>
      </c>
      <c r="DX96" s="452">
        <v>48.29</v>
      </c>
      <c r="DY96" s="452">
        <v>26.42</v>
      </c>
      <c r="DZ96" s="452">
        <v>23.94</v>
      </c>
      <c r="EA96" s="452">
        <v>35.29</v>
      </c>
      <c r="EB96" s="452">
        <v>18.010000000000002</v>
      </c>
      <c r="EC96" s="452">
        <v>20.170000000000002</v>
      </c>
      <c r="ED96" s="452">
        <v>26.57</v>
      </c>
      <c r="EE96" s="452">
        <v>27.83</v>
      </c>
      <c r="EF96" s="452">
        <v>37.19</v>
      </c>
      <c r="EG96" s="452">
        <v>29.64</v>
      </c>
      <c r="EH96" s="452">
        <v>22.18</v>
      </c>
      <c r="EI96" s="452">
        <v>17.88</v>
      </c>
      <c r="EJ96" s="452">
        <v>48.29</v>
      </c>
      <c r="EK96" s="452">
        <v>26.42</v>
      </c>
      <c r="EL96" s="452">
        <v>23.94</v>
      </c>
      <c r="EM96" s="452">
        <v>35.29</v>
      </c>
      <c r="EN96" s="452">
        <v>18.010000000000002</v>
      </c>
      <c r="EO96" s="452">
        <v>20.170000000000002</v>
      </c>
      <c r="EP96" s="452">
        <v>26.57</v>
      </c>
      <c r="EQ96" s="452">
        <v>27.83</v>
      </c>
      <c r="ER96" s="452">
        <v>37.19</v>
      </c>
      <c r="ES96" s="452">
        <v>29.64</v>
      </c>
      <c r="ET96" s="452">
        <v>22.18</v>
      </c>
      <c r="EU96" s="452">
        <v>17.88</v>
      </c>
      <c r="EV96" s="452">
        <v>48.29</v>
      </c>
      <c r="EW96" s="452">
        <v>26.42</v>
      </c>
      <c r="EX96" s="452">
        <v>23.94</v>
      </c>
      <c r="EY96" s="452">
        <v>35.29</v>
      </c>
      <c r="EZ96" s="452">
        <v>18.010000000000002</v>
      </c>
      <c r="FA96" s="452">
        <v>20.170000000000002</v>
      </c>
      <c r="FB96" s="452">
        <v>26.57</v>
      </c>
      <c r="FC96" s="452">
        <v>27.83</v>
      </c>
      <c r="FD96" s="452">
        <v>37.19</v>
      </c>
      <c r="FE96" s="452">
        <v>29.64</v>
      </c>
      <c r="FF96" s="452">
        <v>22.18</v>
      </c>
      <c r="FG96" s="452">
        <v>17.88</v>
      </c>
      <c r="FH96" s="452">
        <v>48.29</v>
      </c>
      <c r="FI96" s="452">
        <v>26.42</v>
      </c>
      <c r="FJ96" s="452">
        <v>23.94</v>
      </c>
      <c r="FK96" s="452">
        <v>35.29</v>
      </c>
      <c r="FL96" s="452">
        <v>18.010000000000002</v>
      </c>
      <c r="FM96" s="452">
        <v>20.170000000000002</v>
      </c>
      <c r="FN96" s="452">
        <v>26.57</v>
      </c>
      <c r="FO96" s="452">
        <v>27.83</v>
      </c>
      <c r="FP96" s="452">
        <v>37.19</v>
      </c>
      <c r="FQ96" s="452">
        <v>29.64</v>
      </c>
      <c r="FR96" s="452">
        <v>22.18</v>
      </c>
      <c r="FS96" s="452">
        <v>17.88</v>
      </c>
      <c r="FT96" s="452">
        <v>48.29</v>
      </c>
      <c r="FU96" s="452">
        <v>26.42</v>
      </c>
      <c r="FV96" s="452">
        <v>23.94</v>
      </c>
      <c r="FW96" s="452">
        <v>35.29</v>
      </c>
      <c r="FX96" s="452">
        <v>18.010000000000002</v>
      </c>
      <c r="FY96" s="452">
        <v>20.170000000000002</v>
      </c>
      <c r="FZ96" s="452">
        <v>26.57</v>
      </c>
      <c r="GA96" s="452">
        <v>27.83</v>
      </c>
      <c r="GB96" s="452">
        <v>37.19</v>
      </c>
      <c r="GC96" s="452">
        <v>29.64</v>
      </c>
      <c r="GD96" s="452">
        <v>22.18</v>
      </c>
      <c r="GE96" s="452">
        <v>17.88</v>
      </c>
      <c r="GF96" s="452">
        <v>48.29</v>
      </c>
      <c r="GG96" s="452">
        <v>26.42</v>
      </c>
      <c r="GH96" s="452">
        <v>23.94</v>
      </c>
      <c r="GI96" s="452">
        <v>35.29</v>
      </c>
      <c r="GJ96" s="452">
        <v>18.010000000000002</v>
      </c>
      <c r="GK96" s="452">
        <v>20.170000000000002</v>
      </c>
      <c r="GL96" s="452">
        <v>26.57</v>
      </c>
      <c r="GM96" s="452">
        <v>27.83</v>
      </c>
      <c r="GN96" s="452">
        <v>37.19</v>
      </c>
      <c r="GO96" s="452">
        <v>29.64</v>
      </c>
      <c r="GP96" s="452">
        <v>22.18</v>
      </c>
      <c r="GQ96" s="452">
        <v>17.88</v>
      </c>
      <c r="GR96" s="452">
        <v>48.29</v>
      </c>
      <c r="GS96" s="452">
        <v>26.42</v>
      </c>
      <c r="GT96" s="452">
        <v>23.94</v>
      </c>
      <c r="GU96" s="452">
        <v>35.29</v>
      </c>
      <c r="GV96" s="452">
        <v>18.010000000000002</v>
      </c>
      <c r="GW96" s="452">
        <v>20.170000000000002</v>
      </c>
      <c r="GX96" s="452">
        <v>26.57</v>
      </c>
      <c r="GY96" s="452">
        <v>27.83</v>
      </c>
      <c r="GZ96" s="452">
        <v>37.19</v>
      </c>
      <c r="HA96" s="452">
        <v>29.64</v>
      </c>
      <c r="HB96" s="452">
        <v>22.18</v>
      </c>
      <c r="HC96" s="452">
        <v>17.88</v>
      </c>
      <c r="HD96" s="452">
        <v>48.29</v>
      </c>
      <c r="HE96" s="452">
        <v>14.53</v>
      </c>
      <c r="HF96" s="452">
        <v>3.83</v>
      </c>
      <c r="HG96" s="452">
        <v>6.06</v>
      </c>
      <c r="HH96" s="452">
        <v>2.48</v>
      </c>
      <c r="HI96" s="452">
        <v>0.75</v>
      </c>
      <c r="HJ96" s="452">
        <v>26.92</v>
      </c>
      <c r="HK96" s="452">
        <v>71.260000000000005</v>
      </c>
      <c r="HL96" s="452">
        <v>71.260000000000005</v>
      </c>
      <c r="HM96" s="452">
        <v>71.260000000000005</v>
      </c>
      <c r="HN96" s="452">
        <v>71.260000000000005</v>
      </c>
      <c r="HO96" s="452">
        <v>31.92</v>
      </c>
      <c r="HP96" s="452">
        <v>71.260000000000005</v>
      </c>
      <c r="HQ96" s="452">
        <v>14.53</v>
      </c>
      <c r="HR96" s="452">
        <v>3.83</v>
      </c>
      <c r="HS96" s="452">
        <v>6.06</v>
      </c>
      <c r="HT96" s="452">
        <v>2.48</v>
      </c>
      <c r="HU96" s="452">
        <v>0.75</v>
      </c>
      <c r="HV96" s="452">
        <v>26.92</v>
      </c>
      <c r="HW96" s="452">
        <v>71.260000000000005</v>
      </c>
      <c r="HX96" s="452">
        <v>71.260000000000005</v>
      </c>
      <c r="HY96" s="452">
        <v>71.260000000000005</v>
      </c>
      <c r="HZ96" s="452">
        <v>71.260000000000005</v>
      </c>
      <c r="IA96" s="452">
        <v>31.92</v>
      </c>
      <c r="IB96" s="452">
        <v>71.260000000000005</v>
      </c>
      <c r="IC96" s="452">
        <v>14.53</v>
      </c>
      <c r="ID96" s="452">
        <v>3.83</v>
      </c>
      <c r="IE96" s="452">
        <v>6.06</v>
      </c>
      <c r="IF96" s="452">
        <v>2.48</v>
      </c>
      <c r="IG96" s="452">
        <v>0.75</v>
      </c>
      <c r="IH96" s="452">
        <v>26.92</v>
      </c>
      <c r="II96" s="452">
        <v>71.260000000000005</v>
      </c>
      <c r="IJ96" s="452">
        <v>71.260000000000005</v>
      </c>
      <c r="IK96" s="452">
        <v>71.260000000000005</v>
      </c>
      <c r="IL96" s="452">
        <v>71.260000000000005</v>
      </c>
      <c r="IM96" s="452">
        <v>31.92</v>
      </c>
      <c r="IN96" s="452">
        <v>71.260000000000005</v>
      </c>
      <c r="IO96" s="452">
        <v>14.53</v>
      </c>
      <c r="IP96" s="452">
        <v>3.83</v>
      </c>
      <c r="IQ96" s="452">
        <v>6.06</v>
      </c>
      <c r="IR96" s="452">
        <v>2.48</v>
      </c>
      <c r="IS96" s="452">
        <v>0.75</v>
      </c>
      <c r="IT96" s="452">
        <v>26.92</v>
      </c>
      <c r="IU96" s="452">
        <v>71.260000000000005</v>
      </c>
      <c r="IV96" s="452">
        <v>71.260000000000005</v>
      </c>
      <c r="IW96" s="452">
        <v>71.260000000000005</v>
      </c>
      <c r="IX96" s="452">
        <v>71.260000000000005</v>
      </c>
      <c r="IY96" s="452">
        <v>31.92</v>
      </c>
      <c r="IZ96" s="452">
        <v>71.260000000000005</v>
      </c>
      <c r="JA96" s="452">
        <v>14.53</v>
      </c>
      <c r="JB96" s="452">
        <v>3.83</v>
      </c>
      <c r="JC96" s="452">
        <v>6.06</v>
      </c>
      <c r="JD96" s="452">
        <v>2.48</v>
      </c>
      <c r="JE96" s="452">
        <v>0.75</v>
      </c>
      <c r="JF96" s="452">
        <v>26.92</v>
      </c>
      <c r="JG96" s="452">
        <v>71.260000000000005</v>
      </c>
      <c r="JH96" s="452">
        <v>71.260000000000005</v>
      </c>
      <c r="JI96" s="452">
        <v>71.260000000000005</v>
      </c>
      <c r="JJ96" s="452">
        <v>71.260000000000005</v>
      </c>
      <c r="JK96" s="452">
        <v>31.92</v>
      </c>
      <c r="JL96" s="452">
        <v>71.260000000000005</v>
      </c>
      <c r="JM96" s="452">
        <v>14.53</v>
      </c>
      <c r="JN96" s="452">
        <v>3.83</v>
      </c>
      <c r="JO96" s="452">
        <v>6.06</v>
      </c>
      <c r="JP96" s="452">
        <v>2.48</v>
      </c>
      <c r="JQ96" s="452">
        <v>0.75</v>
      </c>
      <c r="JR96" s="452">
        <v>26.92</v>
      </c>
      <c r="JS96" s="452">
        <v>71.260000000000005</v>
      </c>
      <c r="JT96" s="452">
        <v>71.260000000000005</v>
      </c>
      <c r="JU96" s="452">
        <v>71.260000000000005</v>
      </c>
      <c r="JV96" s="452">
        <v>71.260000000000005</v>
      </c>
      <c r="JW96" s="452">
        <v>31.92</v>
      </c>
      <c r="JX96" s="452">
        <v>71.260000000000005</v>
      </c>
      <c r="JY96" s="452">
        <v>14.53</v>
      </c>
      <c r="JZ96" s="452">
        <v>3.83</v>
      </c>
      <c r="KA96" s="452">
        <v>6.06</v>
      </c>
      <c r="KB96" s="452">
        <v>2.48</v>
      </c>
      <c r="KC96" s="452">
        <v>0.75</v>
      </c>
      <c r="KD96" s="452">
        <v>26.92</v>
      </c>
      <c r="KE96" s="452">
        <v>71.260000000000005</v>
      </c>
      <c r="KF96" s="452">
        <v>71.260000000000005</v>
      </c>
      <c r="KG96" s="452">
        <v>71.260000000000005</v>
      </c>
      <c r="KH96" s="452">
        <v>71.260000000000005</v>
      </c>
      <c r="KI96" s="452">
        <v>31.92</v>
      </c>
      <c r="KJ96" s="452">
        <v>71.260000000000005</v>
      </c>
      <c r="KK96" s="452">
        <v>14.53</v>
      </c>
      <c r="KL96" s="452">
        <v>3.83</v>
      </c>
      <c r="KM96" s="452">
        <v>6.06</v>
      </c>
      <c r="KN96" s="452">
        <v>2.48</v>
      </c>
      <c r="KO96" s="452">
        <v>0.75</v>
      </c>
      <c r="KP96" s="452">
        <v>26.92</v>
      </c>
      <c r="KQ96" s="452">
        <v>71.260000000000005</v>
      </c>
      <c r="KR96" s="452">
        <v>71.260000000000005</v>
      </c>
      <c r="KS96" s="452">
        <v>71.260000000000005</v>
      </c>
      <c r="KT96" s="452">
        <v>71.260000000000005</v>
      </c>
      <c r="KU96" s="452">
        <v>31.92</v>
      </c>
      <c r="KV96" s="452">
        <v>71.260000000000005</v>
      </c>
      <c r="KW96" s="452">
        <v>14.53</v>
      </c>
      <c r="KX96" s="452">
        <v>3.83</v>
      </c>
      <c r="KY96" s="452">
        <v>6.06</v>
      </c>
      <c r="KZ96" s="452">
        <v>2.48</v>
      </c>
      <c r="LA96" s="452">
        <v>0.75</v>
      </c>
      <c r="LB96" s="452">
        <v>26.92</v>
      </c>
      <c r="LC96" s="452">
        <v>71.260000000000005</v>
      </c>
      <c r="LD96" s="452">
        <v>71.260000000000005</v>
      </c>
      <c r="LE96" s="452">
        <v>71.260000000000005</v>
      </c>
      <c r="LF96" s="452">
        <v>71.260000000000005</v>
      </c>
      <c r="LG96" s="452">
        <v>31.92</v>
      </c>
      <c r="LH96" s="452">
        <v>71.260000000000005</v>
      </c>
      <c r="LI96" s="452">
        <v>14.53</v>
      </c>
      <c r="LJ96" s="452">
        <v>3.83</v>
      </c>
      <c r="LK96" s="452">
        <v>6.06</v>
      </c>
      <c r="LL96" s="452">
        <v>2.48</v>
      </c>
      <c r="LM96" s="452">
        <v>0.75</v>
      </c>
      <c r="LN96" s="452">
        <v>26.92</v>
      </c>
      <c r="LO96" s="452">
        <v>71.260000000000005</v>
      </c>
      <c r="LP96" s="452">
        <v>71.260000000000005</v>
      </c>
      <c r="LQ96" s="452">
        <v>71.260000000000005</v>
      </c>
      <c r="LR96" s="452">
        <v>71.260000000000005</v>
      </c>
      <c r="LS96" s="452">
        <v>31.92</v>
      </c>
      <c r="LT96" s="452">
        <v>71.260000000000005</v>
      </c>
      <c r="LU96" s="452">
        <v>14.53</v>
      </c>
      <c r="LV96" s="452">
        <v>3.83</v>
      </c>
      <c r="LW96" s="452">
        <v>6.06</v>
      </c>
      <c r="LX96" s="452">
        <v>2.48</v>
      </c>
      <c r="LY96" s="452">
        <v>0.75</v>
      </c>
      <c r="LZ96" s="452">
        <v>26.92</v>
      </c>
      <c r="MA96" s="452">
        <v>71.260000000000005</v>
      </c>
      <c r="MB96" s="452">
        <v>71.260000000000005</v>
      </c>
      <c r="MC96" s="452">
        <v>71.260000000000005</v>
      </c>
      <c r="MD96" s="452">
        <v>71.260000000000005</v>
      </c>
      <c r="ME96" s="452">
        <v>31.92</v>
      </c>
      <c r="MF96" s="452">
        <v>71.260000000000005</v>
      </c>
      <c r="MG96" s="452">
        <v>14.53</v>
      </c>
      <c r="MH96" s="452">
        <v>3.83</v>
      </c>
      <c r="MI96" s="452">
        <v>6.06</v>
      </c>
      <c r="MJ96" s="452">
        <v>2.48</v>
      </c>
      <c r="MK96" s="452">
        <v>0.75</v>
      </c>
      <c r="ML96" s="452">
        <v>26.92</v>
      </c>
      <c r="MM96" s="452">
        <v>71.260000000000005</v>
      </c>
      <c r="MN96" s="452">
        <v>71.260000000000005</v>
      </c>
      <c r="MO96" s="452">
        <v>71.260000000000005</v>
      </c>
      <c r="MP96" s="452">
        <v>71.260000000000005</v>
      </c>
      <c r="MQ96" s="452">
        <v>31.92</v>
      </c>
      <c r="MR96" s="452">
        <v>71.260000000000005</v>
      </c>
      <c r="MS96" s="452">
        <v>14.53</v>
      </c>
      <c r="MT96" s="452">
        <v>3.83</v>
      </c>
      <c r="MU96" s="452">
        <v>6.06</v>
      </c>
      <c r="MV96" s="452">
        <v>2.48</v>
      </c>
      <c r="MW96" s="452">
        <v>0.75</v>
      </c>
      <c r="MX96" s="452">
        <v>26.92</v>
      </c>
      <c r="MY96" s="452">
        <v>71.260000000000005</v>
      </c>
      <c r="MZ96" s="452">
        <v>71.260000000000005</v>
      </c>
      <c r="NA96" s="452">
        <v>71.260000000000005</v>
      </c>
      <c r="NB96" s="452">
        <v>71.260000000000005</v>
      </c>
      <c r="NC96" s="452">
        <v>31.92</v>
      </c>
      <c r="ND96" s="452">
        <v>71.260000000000005</v>
      </c>
      <c r="NE96" s="452">
        <v>14.53</v>
      </c>
      <c r="NF96" s="452">
        <v>3.83</v>
      </c>
      <c r="NG96" s="452">
        <v>6.06</v>
      </c>
      <c r="NH96" s="452">
        <v>2.48</v>
      </c>
      <c r="NI96" s="452">
        <v>0.75</v>
      </c>
      <c r="NJ96" s="452">
        <v>26.92</v>
      </c>
      <c r="NK96" s="452">
        <v>71.260000000000005</v>
      </c>
      <c r="NL96" s="452">
        <v>71.260000000000005</v>
      </c>
      <c r="NM96" s="452">
        <v>71.260000000000005</v>
      </c>
      <c r="NN96" s="452">
        <v>71.260000000000005</v>
      </c>
      <c r="NO96" s="452">
        <v>31.92</v>
      </c>
      <c r="NP96" s="452">
        <v>71.260000000000005</v>
      </c>
      <c r="NQ96" s="452">
        <v>14.53</v>
      </c>
      <c r="NR96" s="452">
        <v>3.83</v>
      </c>
      <c r="NS96" s="452">
        <v>6.06</v>
      </c>
      <c r="NT96" s="452">
        <v>2.48</v>
      </c>
      <c r="NU96" s="452">
        <v>0.75</v>
      </c>
      <c r="NV96" s="452">
        <v>26.92</v>
      </c>
      <c r="NW96" s="452">
        <v>71.260000000000005</v>
      </c>
      <c r="NX96" s="452">
        <v>71.260000000000005</v>
      </c>
      <c r="NY96" s="452">
        <v>71.260000000000005</v>
      </c>
      <c r="NZ96" s="452">
        <v>71.260000000000005</v>
      </c>
      <c r="OA96" s="452">
        <v>31.92</v>
      </c>
      <c r="OB96" s="452">
        <v>71.260000000000005</v>
      </c>
    </row>
    <row r="97" spans="1:392" x14ac:dyDescent="0.25">
      <c r="A97" s="436">
        <v>277</v>
      </c>
      <c r="B97" s="436" t="s">
        <v>738</v>
      </c>
      <c r="C97" s="437">
        <v>7</v>
      </c>
      <c r="D97" s="438">
        <v>0</v>
      </c>
      <c r="E97" s="439"/>
      <c r="F97" s="438"/>
      <c r="G97" s="438"/>
      <c r="H97" s="438"/>
      <c r="I97" s="437">
        <v>250</v>
      </c>
      <c r="J97" s="440"/>
      <c r="K97" s="438"/>
      <c r="L97" s="438"/>
      <c r="M97" s="436"/>
      <c r="N97" s="441" t="s">
        <v>391</v>
      </c>
      <c r="O97" s="438"/>
      <c r="AE97" s="449">
        <f t="shared" si="5"/>
        <v>0</v>
      </c>
      <c r="AF97" s="450">
        <f t="shared" si="6"/>
        <v>264.8458333333337</v>
      </c>
      <c r="AG97" s="452">
        <v>25.83</v>
      </c>
      <c r="AH97" s="452">
        <v>71.819999999999993</v>
      </c>
      <c r="AI97" s="452">
        <v>72.459999999999994</v>
      </c>
      <c r="AJ97" s="452">
        <v>131.56</v>
      </c>
      <c r="AK97" s="452">
        <v>59.02</v>
      </c>
      <c r="AL97" s="452">
        <v>63.62</v>
      </c>
      <c r="AM97" s="452">
        <v>219.56</v>
      </c>
      <c r="AN97" s="452">
        <v>64.459999999999994</v>
      </c>
      <c r="AO97" s="452">
        <v>152.58000000000001</v>
      </c>
      <c r="AP97" s="452">
        <v>214.09</v>
      </c>
      <c r="AQ97" s="452">
        <v>194.93</v>
      </c>
      <c r="AR97" s="452">
        <v>35.57</v>
      </c>
      <c r="AS97" s="452">
        <v>25.83</v>
      </c>
      <c r="AT97" s="452">
        <v>71.819999999999993</v>
      </c>
      <c r="AU97" s="452">
        <v>72.459999999999994</v>
      </c>
      <c r="AV97" s="452">
        <v>131.56</v>
      </c>
      <c r="AW97" s="452">
        <v>59.02</v>
      </c>
      <c r="AX97" s="452">
        <v>63.62</v>
      </c>
      <c r="AY97" s="452">
        <v>219.56</v>
      </c>
      <c r="AZ97" s="452">
        <v>64.459999999999994</v>
      </c>
      <c r="BA97" s="452">
        <v>152.58000000000001</v>
      </c>
      <c r="BB97" s="452">
        <v>214.09</v>
      </c>
      <c r="BC97" s="452">
        <v>194.93</v>
      </c>
      <c r="BD97" s="452">
        <v>35.57</v>
      </c>
      <c r="BE97" s="452">
        <v>25.83</v>
      </c>
      <c r="BF97" s="452">
        <v>71.819999999999993</v>
      </c>
      <c r="BG97" s="452">
        <v>72.459999999999994</v>
      </c>
      <c r="BH97" s="452">
        <v>131.56</v>
      </c>
      <c r="BI97" s="452">
        <v>59.02</v>
      </c>
      <c r="BJ97" s="452">
        <v>63.62</v>
      </c>
      <c r="BK97" s="452">
        <v>219.56</v>
      </c>
      <c r="BL97" s="452">
        <v>64.459999999999994</v>
      </c>
      <c r="BM97" s="452">
        <v>152.58000000000001</v>
      </c>
      <c r="BN97" s="452">
        <v>214.09</v>
      </c>
      <c r="BO97" s="452">
        <v>194.93</v>
      </c>
      <c r="BP97" s="452">
        <v>35.57</v>
      </c>
      <c r="BQ97" s="452">
        <v>25.83</v>
      </c>
      <c r="BR97" s="452">
        <v>71.819999999999993</v>
      </c>
      <c r="BS97" s="452">
        <v>72.459999999999994</v>
      </c>
      <c r="BT97" s="452">
        <v>131.56</v>
      </c>
      <c r="BU97" s="452">
        <v>59.02</v>
      </c>
      <c r="BV97" s="452">
        <v>63.62</v>
      </c>
      <c r="BW97" s="452">
        <v>219.56</v>
      </c>
      <c r="BX97" s="452">
        <v>64.459999999999994</v>
      </c>
      <c r="BY97" s="452">
        <v>152.58000000000001</v>
      </c>
      <c r="BZ97" s="452">
        <v>214.09</v>
      </c>
      <c r="CA97" s="452">
        <v>194.93</v>
      </c>
      <c r="CB97" s="452">
        <v>35.57</v>
      </c>
      <c r="CC97" s="452">
        <v>25.83</v>
      </c>
      <c r="CD97" s="452">
        <v>71.819999999999993</v>
      </c>
      <c r="CE97" s="452">
        <v>72.459999999999994</v>
      </c>
      <c r="CF97" s="452">
        <v>131.56</v>
      </c>
      <c r="CG97" s="452">
        <v>59.02</v>
      </c>
      <c r="CH97" s="452">
        <v>63.62</v>
      </c>
      <c r="CI97" s="452">
        <v>219.56</v>
      </c>
      <c r="CJ97" s="452">
        <v>64.459999999999994</v>
      </c>
      <c r="CK97" s="452">
        <v>152.58000000000001</v>
      </c>
      <c r="CL97" s="452">
        <v>214.09</v>
      </c>
      <c r="CM97" s="452">
        <v>194.93</v>
      </c>
      <c r="CN97" s="452">
        <v>35.57</v>
      </c>
      <c r="CO97" s="452">
        <v>25.83</v>
      </c>
      <c r="CP97" s="452">
        <v>71.819999999999993</v>
      </c>
      <c r="CQ97" s="452">
        <v>72.459999999999994</v>
      </c>
      <c r="CR97" s="452">
        <v>131.56</v>
      </c>
      <c r="CS97" s="452">
        <v>59.02</v>
      </c>
      <c r="CT97" s="452">
        <v>63.62</v>
      </c>
      <c r="CU97" s="452">
        <v>219.56</v>
      </c>
      <c r="CV97" s="452">
        <v>64.459999999999994</v>
      </c>
      <c r="CW97" s="452">
        <v>152.58000000000001</v>
      </c>
      <c r="CX97" s="452">
        <v>214.09</v>
      </c>
      <c r="CY97" s="452">
        <v>194.93</v>
      </c>
      <c r="CZ97" s="452">
        <v>35.57</v>
      </c>
      <c r="DA97" s="452">
        <v>25.83</v>
      </c>
      <c r="DB97" s="452">
        <v>71.819999999999993</v>
      </c>
      <c r="DC97" s="452">
        <v>72.459999999999994</v>
      </c>
      <c r="DD97" s="452">
        <v>131.56</v>
      </c>
      <c r="DE97" s="452">
        <v>59.02</v>
      </c>
      <c r="DF97" s="452">
        <v>63.62</v>
      </c>
      <c r="DG97" s="452">
        <v>219.56</v>
      </c>
      <c r="DH97" s="452">
        <v>64.459999999999994</v>
      </c>
      <c r="DI97" s="452">
        <v>152.58000000000001</v>
      </c>
      <c r="DJ97" s="452">
        <v>214.09</v>
      </c>
      <c r="DK97" s="452">
        <v>194.93</v>
      </c>
      <c r="DL97" s="452">
        <v>35.57</v>
      </c>
      <c r="DM97" s="452">
        <v>25.83</v>
      </c>
      <c r="DN97" s="452">
        <v>71.819999999999993</v>
      </c>
      <c r="DO97" s="452">
        <v>72.459999999999994</v>
      </c>
      <c r="DP97" s="452">
        <v>131.56</v>
      </c>
      <c r="DQ97" s="452">
        <v>59.02</v>
      </c>
      <c r="DR97" s="452">
        <v>63.62</v>
      </c>
      <c r="DS97" s="452">
        <v>219.56</v>
      </c>
      <c r="DT97" s="452">
        <v>64.459999999999994</v>
      </c>
      <c r="DU97" s="452">
        <v>152.58000000000001</v>
      </c>
      <c r="DV97" s="452">
        <v>214.09</v>
      </c>
      <c r="DW97" s="452">
        <v>194.93</v>
      </c>
      <c r="DX97" s="452">
        <v>35.57</v>
      </c>
      <c r="DY97" s="452">
        <v>25.83</v>
      </c>
      <c r="DZ97" s="452">
        <v>71.819999999999993</v>
      </c>
      <c r="EA97" s="452">
        <v>72.459999999999994</v>
      </c>
      <c r="EB97" s="452">
        <v>131.56</v>
      </c>
      <c r="EC97" s="452">
        <v>59.02</v>
      </c>
      <c r="ED97" s="452">
        <v>63.62</v>
      </c>
      <c r="EE97" s="452">
        <v>219.56</v>
      </c>
      <c r="EF97" s="452">
        <v>64.459999999999994</v>
      </c>
      <c r="EG97" s="452">
        <v>152.58000000000001</v>
      </c>
      <c r="EH97" s="452">
        <v>214.09</v>
      </c>
      <c r="EI97" s="452">
        <v>194.93</v>
      </c>
      <c r="EJ97" s="452">
        <v>35.57</v>
      </c>
      <c r="EK97" s="452">
        <v>25.83</v>
      </c>
      <c r="EL97" s="452">
        <v>71.819999999999993</v>
      </c>
      <c r="EM97" s="452">
        <v>72.459999999999994</v>
      </c>
      <c r="EN97" s="452">
        <v>131.56</v>
      </c>
      <c r="EO97" s="452">
        <v>59.02</v>
      </c>
      <c r="EP97" s="452">
        <v>63.62</v>
      </c>
      <c r="EQ97" s="452">
        <v>219.56</v>
      </c>
      <c r="ER97" s="452">
        <v>64.459999999999994</v>
      </c>
      <c r="ES97" s="452">
        <v>152.58000000000001</v>
      </c>
      <c r="ET97" s="452">
        <v>214.09</v>
      </c>
      <c r="EU97" s="452">
        <v>194.93</v>
      </c>
      <c r="EV97" s="452">
        <v>35.57</v>
      </c>
      <c r="EW97" s="452">
        <v>25.83</v>
      </c>
      <c r="EX97" s="452">
        <v>71.819999999999993</v>
      </c>
      <c r="EY97" s="452">
        <v>72.459999999999994</v>
      </c>
      <c r="EZ97" s="452">
        <v>131.56</v>
      </c>
      <c r="FA97" s="452">
        <v>59.02</v>
      </c>
      <c r="FB97" s="452">
        <v>63.62</v>
      </c>
      <c r="FC97" s="452">
        <v>219.56</v>
      </c>
      <c r="FD97" s="452">
        <v>64.459999999999994</v>
      </c>
      <c r="FE97" s="452">
        <v>152.58000000000001</v>
      </c>
      <c r="FF97" s="452">
        <v>214.09</v>
      </c>
      <c r="FG97" s="452">
        <v>194.93</v>
      </c>
      <c r="FH97" s="452">
        <v>35.57</v>
      </c>
      <c r="FI97" s="452">
        <v>25.83</v>
      </c>
      <c r="FJ97" s="452">
        <v>71.819999999999993</v>
      </c>
      <c r="FK97" s="452">
        <v>72.459999999999994</v>
      </c>
      <c r="FL97" s="452">
        <v>131.56</v>
      </c>
      <c r="FM97" s="452">
        <v>59.02</v>
      </c>
      <c r="FN97" s="452">
        <v>63.62</v>
      </c>
      <c r="FO97" s="452">
        <v>219.56</v>
      </c>
      <c r="FP97" s="452">
        <v>64.459999999999994</v>
      </c>
      <c r="FQ97" s="452">
        <v>152.58000000000001</v>
      </c>
      <c r="FR97" s="452">
        <v>214.09</v>
      </c>
      <c r="FS97" s="452">
        <v>194.93</v>
      </c>
      <c r="FT97" s="452">
        <v>35.57</v>
      </c>
      <c r="FU97" s="452">
        <v>25.83</v>
      </c>
      <c r="FV97" s="452">
        <v>71.819999999999993</v>
      </c>
      <c r="FW97" s="452">
        <v>72.459999999999994</v>
      </c>
      <c r="FX97" s="452">
        <v>131.56</v>
      </c>
      <c r="FY97" s="452">
        <v>59.02</v>
      </c>
      <c r="FZ97" s="452">
        <v>63.62</v>
      </c>
      <c r="GA97" s="452">
        <v>219.56</v>
      </c>
      <c r="GB97" s="452">
        <v>64.459999999999994</v>
      </c>
      <c r="GC97" s="452">
        <v>152.58000000000001</v>
      </c>
      <c r="GD97" s="452">
        <v>214.09</v>
      </c>
      <c r="GE97" s="452">
        <v>194.93</v>
      </c>
      <c r="GF97" s="452">
        <v>35.57</v>
      </c>
      <c r="GG97" s="452">
        <v>25.83</v>
      </c>
      <c r="GH97" s="452">
        <v>71.819999999999993</v>
      </c>
      <c r="GI97" s="452">
        <v>72.459999999999994</v>
      </c>
      <c r="GJ97" s="452">
        <v>131.56</v>
      </c>
      <c r="GK97" s="452">
        <v>59.02</v>
      </c>
      <c r="GL97" s="452">
        <v>63.62</v>
      </c>
      <c r="GM97" s="452">
        <v>219.56</v>
      </c>
      <c r="GN97" s="452">
        <v>64.459999999999994</v>
      </c>
      <c r="GO97" s="452">
        <v>152.58000000000001</v>
      </c>
      <c r="GP97" s="452">
        <v>214.09</v>
      </c>
      <c r="GQ97" s="452">
        <v>194.93</v>
      </c>
      <c r="GR97" s="452">
        <v>35.57</v>
      </c>
      <c r="GS97" s="452">
        <v>25.83</v>
      </c>
      <c r="GT97" s="452">
        <v>71.819999999999993</v>
      </c>
      <c r="GU97" s="452">
        <v>72.459999999999994</v>
      </c>
      <c r="GV97" s="452">
        <v>131.56</v>
      </c>
      <c r="GW97" s="452">
        <v>59.02</v>
      </c>
      <c r="GX97" s="452">
        <v>63.62</v>
      </c>
      <c r="GY97" s="452">
        <v>219.56</v>
      </c>
      <c r="GZ97" s="452">
        <v>64.459999999999994</v>
      </c>
      <c r="HA97" s="452">
        <v>152.58000000000001</v>
      </c>
      <c r="HB97" s="452">
        <v>214.09</v>
      </c>
      <c r="HC97" s="452">
        <v>194.93</v>
      </c>
      <c r="HD97" s="452">
        <v>35.57</v>
      </c>
      <c r="HE97" s="452">
        <v>111.16</v>
      </c>
      <c r="HF97" s="452">
        <v>40.630000000000003</v>
      </c>
      <c r="HG97" s="452">
        <v>55.54</v>
      </c>
      <c r="HH97" s="452">
        <v>23.47</v>
      </c>
      <c r="HI97" s="452">
        <v>0</v>
      </c>
      <c r="HJ97" s="452">
        <v>107.9</v>
      </c>
      <c r="HK97" s="452">
        <v>743.05</v>
      </c>
      <c r="HL97" s="452">
        <v>826.69</v>
      </c>
      <c r="HM97" s="452">
        <v>826.69</v>
      </c>
      <c r="HN97" s="452">
        <v>826.69</v>
      </c>
      <c r="HO97" s="452">
        <v>705.51</v>
      </c>
      <c r="HP97" s="452">
        <v>783.47</v>
      </c>
      <c r="HQ97" s="452">
        <v>111.16</v>
      </c>
      <c r="HR97" s="452">
        <v>40.630000000000003</v>
      </c>
      <c r="HS97" s="452">
        <v>55.54</v>
      </c>
      <c r="HT97" s="452">
        <v>23.47</v>
      </c>
      <c r="HU97" s="452">
        <v>0</v>
      </c>
      <c r="HV97" s="452">
        <v>107.9</v>
      </c>
      <c r="HW97" s="452">
        <v>743.05</v>
      </c>
      <c r="HX97" s="452">
        <v>826.69</v>
      </c>
      <c r="HY97" s="452">
        <v>826.69</v>
      </c>
      <c r="HZ97" s="452">
        <v>826.69</v>
      </c>
      <c r="IA97" s="452">
        <v>705.51</v>
      </c>
      <c r="IB97" s="452">
        <v>783.47</v>
      </c>
      <c r="IC97" s="452">
        <v>111.16</v>
      </c>
      <c r="ID97" s="452">
        <v>40.630000000000003</v>
      </c>
      <c r="IE97" s="452">
        <v>55.54</v>
      </c>
      <c r="IF97" s="452">
        <v>23.47</v>
      </c>
      <c r="IG97" s="452">
        <v>0</v>
      </c>
      <c r="IH97" s="452">
        <v>107.9</v>
      </c>
      <c r="II97" s="452">
        <v>743.05</v>
      </c>
      <c r="IJ97" s="452">
        <v>826.69</v>
      </c>
      <c r="IK97" s="452">
        <v>826.69</v>
      </c>
      <c r="IL97" s="452">
        <v>826.69</v>
      </c>
      <c r="IM97" s="452">
        <v>705.51</v>
      </c>
      <c r="IN97" s="452">
        <v>783.47</v>
      </c>
      <c r="IO97" s="452">
        <v>111.16</v>
      </c>
      <c r="IP97" s="452">
        <v>40.630000000000003</v>
      </c>
      <c r="IQ97" s="452">
        <v>55.54</v>
      </c>
      <c r="IR97" s="452">
        <v>23.47</v>
      </c>
      <c r="IS97" s="452">
        <v>0</v>
      </c>
      <c r="IT97" s="452">
        <v>107.9</v>
      </c>
      <c r="IU97" s="452">
        <v>743.05</v>
      </c>
      <c r="IV97" s="452">
        <v>826.69</v>
      </c>
      <c r="IW97" s="452">
        <v>826.69</v>
      </c>
      <c r="IX97" s="452">
        <v>826.69</v>
      </c>
      <c r="IY97" s="452">
        <v>705.51</v>
      </c>
      <c r="IZ97" s="452">
        <v>783.47</v>
      </c>
      <c r="JA97" s="452">
        <v>111.16</v>
      </c>
      <c r="JB97" s="452">
        <v>40.630000000000003</v>
      </c>
      <c r="JC97" s="452">
        <v>55.54</v>
      </c>
      <c r="JD97" s="452">
        <v>23.47</v>
      </c>
      <c r="JE97" s="452">
        <v>0</v>
      </c>
      <c r="JF97" s="452">
        <v>107.9</v>
      </c>
      <c r="JG97" s="452">
        <v>743.05</v>
      </c>
      <c r="JH97" s="452">
        <v>826.69</v>
      </c>
      <c r="JI97" s="452">
        <v>826.69</v>
      </c>
      <c r="JJ97" s="452">
        <v>826.69</v>
      </c>
      <c r="JK97" s="452">
        <v>705.51</v>
      </c>
      <c r="JL97" s="452">
        <v>783.47</v>
      </c>
      <c r="JM97" s="452">
        <v>111.16</v>
      </c>
      <c r="JN97" s="452">
        <v>40.630000000000003</v>
      </c>
      <c r="JO97" s="452">
        <v>55.54</v>
      </c>
      <c r="JP97" s="452">
        <v>23.47</v>
      </c>
      <c r="JQ97" s="452">
        <v>0</v>
      </c>
      <c r="JR97" s="452">
        <v>107.9</v>
      </c>
      <c r="JS97" s="452">
        <v>743.05</v>
      </c>
      <c r="JT97" s="452">
        <v>826.69</v>
      </c>
      <c r="JU97" s="452">
        <v>826.69</v>
      </c>
      <c r="JV97" s="452">
        <v>826.69</v>
      </c>
      <c r="JW97" s="452">
        <v>705.51</v>
      </c>
      <c r="JX97" s="452">
        <v>783.47</v>
      </c>
      <c r="JY97" s="452">
        <v>111.16</v>
      </c>
      <c r="JZ97" s="452">
        <v>40.630000000000003</v>
      </c>
      <c r="KA97" s="452">
        <v>55.54</v>
      </c>
      <c r="KB97" s="452">
        <v>23.47</v>
      </c>
      <c r="KC97" s="452">
        <v>0</v>
      </c>
      <c r="KD97" s="452">
        <v>107.9</v>
      </c>
      <c r="KE97" s="452">
        <v>743.05</v>
      </c>
      <c r="KF97" s="452">
        <v>826.69</v>
      </c>
      <c r="KG97" s="452">
        <v>826.69</v>
      </c>
      <c r="KH97" s="452">
        <v>826.69</v>
      </c>
      <c r="KI97" s="452">
        <v>705.51</v>
      </c>
      <c r="KJ97" s="452">
        <v>783.47</v>
      </c>
      <c r="KK97" s="452">
        <v>111.16</v>
      </c>
      <c r="KL97" s="452">
        <v>40.630000000000003</v>
      </c>
      <c r="KM97" s="452">
        <v>55.54</v>
      </c>
      <c r="KN97" s="452">
        <v>23.47</v>
      </c>
      <c r="KO97" s="452">
        <v>0</v>
      </c>
      <c r="KP97" s="452">
        <v>107.9</v>
      </c>
      <c r="KQ97" s="452">
        <v>743.05</v>
      </c>
      <c r="KR97" s="452">
        <v>826.69</v>
      </c>
      <c r="KS97" s="452">
        <v>826.69</v>
      </c>
      <c r="KT97" s="452">
        <v>826.69</v>
      </c>
      <c r="KU97" s="452">
        <v>705.51</v>
      </c>
      <c r="KV97" s="452">
        <v>783.47</v>
      </c>
      <c r="KW97" s="452">
        <v>111.16</v>
      </c>
      <c r="KX97" s="452">
        <v>40.630000000000003</v>
      </c>
      <c r="KY97" s="452">
        <v>55.54</v>
      </c>
      <c r="KZ97" s="452">
        <v>23.47</v>
      </c>
      <c r="LA97" s="452">
        <v>0</v>
      </c>
      <c r="LB97" s="452">
        <v>107.9</v>
      </c>
      <c r="LC97" s="452">
        <v>743.05</v>
      </c>
      <c r="LD97" s="452">
        <v>826.69</v>
      </c>
      <c r="LE97" s="452">
        <v>826.69</v>
      </c>
      <c r="LF97" s="452">
        <v>826.69</v>
      </c>
      <c r="LG97" s="452">
        <v>705.51</v>
      </c>
      <c r="LH97" s="452">
        <v>783.47</v>
      </c>
      <c r="LI97" s="452">
        <v>111.16</v>
      </c>
      <c r="LJ97" s="452">
        <v>40.630000000000003</v>
      </c>
      <c r="LK97" s="452">
        <v>55.54</v>
      </c>
      <c r="LL97" s="452">
        <v>23.47</v>
      </c>
      <c r="LM97" s="452">
        <v>0</v>
      </c>
      <c r="LN97" s="452">
        <v>107.9</v>
      </c>
      <c r="LO97" s="452">
        <v>743.05</v>
      </c>
      <c r="LP97" s="452">
        <v>826.69</v>
      </c>
      <c r="LQ97" s="452">
        <v>826.69</v>
      </c>
      <c r="LR97" s="452">
        <v>826.69</v>
      </c>
      <c r="LS97" s="452">
        <v>705.51</v>
      </c>
      <c r="LT97" s="452">
        <v>783.47</v>
      </c>
      <c r="LU97" s="452">
        <v>111.16</v>
      </c>
      <c r="LV97" s="452">
        <v>40.630000000000003</v>
      </c>
      <c r="LW97" s="452">
        <v>55.54</v>
      </c>
      <c r="LX97" s="452">
        <v>23.47</v>
      </c>
      <c r="LY97" s="452">
        <v>0</v>
      </c>
      <c r="LZ97" s="452">
        <v>107.9</v>
      </c>
      <c r="MA97" s="452">
        <v>743.05</v>
      </c>
      <c r="MB97" s="452">
        <v>826.69</v>
      </c>
      <c r="MC97" s="452">
        <v>826.69</v>
      </c>
      <c r="MD97" s="452">
        <v>826.69</v>
      </c>
      <c r="ME97" s="452">
        <v>705.51</v>
      </c>
      <c r="MF97" s="452">
        <v>783.47</v>
      </c>
      <c r="MG97" s="452">
        <v>111.16</v>
      </c>
      <c r="MH97" s="452">
        <v>40.630000000000003</v>
      </c>
      <c r="MI97" s="452">
        <v>55.54</v>
      </c>
      <c r="MJ97" s="452">
        <v>23.47</v>
      </c>
      <c r="MK97" s="452">
        <v>0</v>
      </c>
      <c r="ML97" s="452">
        <v>107.9</v>
      </c>
      <c r="MM97" s="452">
        <v>743.05</v>
      </c>
      <c r="MN97" s="452">
        <v>826.69</v>
      </c>
      <c r="MO97" s="452">
        <v>826.69</v>
      </c>
      <c r="MP97" s="452">
        <v>826.69</v>
      </c>
      <c r="MQ97" s="452">
        <v>705.51</v>
      </c>
      <c r="MR97" s="452">
        <v>783.47</v>
      </c>
      <c r="MS97" s="452">
        <v>111.16</v>
      </c>
      <c r="MT97" s="452">
        <v>40.630000000000003</v>
      </c>
      <c r="MU97" s="452">
        <v>55.54</v>
      </c>
      <c r="MV97" s="452">
        <v>23.47</v>
      </c>
      <c r="MW97" s="452">
        <v>0</v>
      </c>
      <c r="MX97" s="452">
        <v>107.9</v>
      </c>
      <c r="MY97" s="452">
        <v>743.05</v>
      </c>
      <c r="MZ97" s="452">
        <v>826.69</v>
      </c>
      <c r="NA97" s="452">
        <v>826.69</v>
      </c>
      <c r="NB97" s="452">
        <v>826.69</v>
      </c>
      <c r="NC97" s="452">
        <v>705.51</v>
      </c>
      <c r="ND97" s="452">
        <v>783.47</v>
      </c>
      <c r="NE97" s="452">
        <v>111.16</v>
      </c>
      <c r="NF97" s="452">
        <v>40.630000000000003</v>
      </c>
      <c r="NG97" s="452">
        <v>55.54</v>
      </c>
      <c r="NH97" s="452">
        <v>23.47</v>
      </c>
      <c r="NI97" s="452">
        <v>0</v>
      </c>
      <c r="NJ97" s="452">
        <v>107.9</v>
      </c>
      <c r="NK97" s="452">
        <v>743.05</v>
      </c>
      <c r="NL97" s="452">
        <v>826.69</v>
      </c>
      <c r="NM97" s="452">
        <v>826.69</v>
      </c>
      <c r="NN97" s="452">
        <v>826.69</v>
      </c>
      <c r="NO97" s="452">
        <v>705.51</v>
      </c>
      <c r="NP97" s="452">
        <v>783.47</v>
      </c>
      <c r="NQ97" s="452">
        <v>111.16</v>
      </c>
      <c r="NR97" s="452">
        <v>40.630000000000003</v>
      </c>
      <c r="NS97" s="452">
        <v>55.54</v>
      </c>
      <c r="NT97" s="452">
        <v>23.47</v>
      </c>
      <c r="NU97" s="452">
        <v>0</v>
      </c>
      <c r="NV97" s="452">
        <v>107.9</v>
      </c>
      <c r="NW97" s="452">
        <v>743.05</v>
      </c>
      <c r="NX97" s="452">
        <v>826.69</v>
      </c>
      <c r="NY97" s="452">
        <v>826.69</v>
      </c>
      <c r="NZ97" s="452">
        <v>826.69</v>
      </c>
      <c r="OA97" s="452">
        <v>705.51</v>
      </c>
      <c r="OB97" s="452">
        <v>783.47</v>
      </c>
    </row>
    <row r="98" spans="1:392" x14ac:dyDescent="0.25">
      <c r="A98" s="436">
        <v>278</v>
      </c>
      <c r="B98" s="436" t="s">
        <v>739</v>
      </c>
      <c r="C98" s="437">
        <v>1</v>
      </c>
      <c r="D98" s="438">
        <v>0</v>
      </c>
      <c r="E98" s="439"/>
      <c r="F98" s="438"/>
      <c r="G98" s="438"/>
      <c r="H98" s="438"/>
      <c r="I98" s="437">
        <v>210</v>
      </c>
      <c r="J98" s="440"/>
      <c r="K98" s="438"/>
      <c r="L98" s="438"/>
      <c r="M98" s="436"/>
      <c r="N98" s="441" t="s">
        <v>391</v>
      </c>
      <c r="O98" s="438"/>
      <c r="AE98" s="449">
        <f t="shared" si="5"/>
        <v>0</v>
      </c>
      <c r="AF98" s="450">
        <f t="shared" si="6"/>
        <v>32.477916666666637</v>
      </c>
      <c r="AG98" s="452">
        <v>90.69</v>
      </c>
      <c r="AH98" s="452">
        <v>88.33</v>
      </c>
      <c r="AI98" s="452">
        <v>44.73</v>
      </c>
      <c r="AJ98" s="452">
        <v>46.09</v>
      </c>
      <c r="AK98" s="452">
        <v>46.94</v>
      </c>
      <c r="AL98" s="452">
        <v>56.35</v>
      </c>
      <c r="AM98" s="452">
        <v>76.16</v>
      </c>
      <c r="AN98" s="452">
        <v>95.65</v>
      </c>
      <c r="AO98" s="452">
        <v>62.58</v>
      </c>
      <c r="AP98" s="452">
        <v>44.15</v>
      </c>
      <c r="AQ98" s="452">
        <v>51.56</v>
      </c>
      <c r="AR98" s="452">
        <v>76.239999999999995</v>
      </c>
      <c r="AS98" s="452">
        <v>90.69</v>
      </c>
      <c r="AT98" s="452">
        <v>88.33</v>
      </c>
      <c r="AU98" s="452">
        <v>44.73</v>
      </c>
      <c r="AV98" s="452">
        <v>46.09</v>
      </c>
      <c r="AW98" s="452">
        <v>46.94</v>
      </c>
      <c r="AX98" s="452">
        <v>56.35</v>
      </c>
      <c r="AY98" s="452">
        <v>76.16</v>
      </c>
      <c r="AZ98" s="452">
        <v>95.65</v>
      </c>
      <c r="BA98" s="452">
        <v>62.58</v>
      </c>
      <c r="BB98" s="452">
        <v>44.15</v>
      </c>
      <c r="BC98" s="452">
        <v>51.56</v>
      </c>
      <c r="BD98" s="452">
        <v>76.239999999999995</v>
      </c>
      <c r="BE98" s="452">
        <v>90.69</v>
      </c>
      <c r="BF98" s="452">
        <v>88.33</v>
      </c>
      <c r="BG98" s="452">
        <v>44.73</v>
      </c>
      <c r="BH98" s="452">
        <v>46.09</v>
      </c>
      <c r="BI98" s="452">
        <v>46.94</v>
      </c>
      <c r="BJ98" s="452">
        <v>56.35</v>
      </c>
      <c r="BK98" s="452">
        <v>76.16</v>
      </c>
      <c r="BL98" s="452">
        <v>95.65</v>
      </c>
      <c r="BM98" s="452">
        <v>62.58</v>
      </c>
      <c r="BN98" s="452">
        <v>44.15</v>
      </c>
      <c r="BO98" s="452">
        <v>51.56</v>
      </c>
      <c r="BP98" s="452">
        <v>76.239999999999995</v>
      </c>
      <c r="BQ98" s="452">
        <v>90.69</v>
      </c>
      <c r="BR98" s="452">
        <v>88.33</v>
      </c>
      <c r="BS98" s="452">
        <v>44.73</v>
      </c>
      <c r="BT98" s="452">
        <v>46.09</v>
      </c>
      <c r="BU98" s="452">
        <v>46.94</v>
      </c>
      <c r="BV98" s="452">
        <v>56.35</v>
      </c>
      <c r="BW98" s="452">
        <v>76.16</v>
      </c>
      <c r="BX98" s="452">
        <v>95.65</v>
      </c>
      <c r="BY98" s="452">
        <v>62.58</v>
      </c>
      <c r="BZ98" s="452">
        <v>44.15</v>
      </c>
      <c r="CA98" s="452">
        <v>51.56</v>
      </c>
      <c r="CB98" s="452">
        <v>76.239999999999995</v>
      </c>
      <c r="CC98" s="452">
        <v>90.69</v>
      </c>
      <c r="CD98" s="452">
        <v>88.33</v>
      </c>
      <c r="CE98" s="452">
        <v>44.73</v>
      </c>
      <c r="CF98" s="452">
        <v>46.09</v>
      </c>
      <c r="CG98" s="452">
        <v>46.94</v>
      </c>
      <c r="CH98" s="452">
        <v>56.35</v>
      </c>
      <c r="CI98" s="452">
        <v>76.16</v>
      </c>
      <c r="CJ98" s="452">
        <v>95.65</v>
      </c>
      <c r="CK98" s="452">
        <v>62.58</v>
      </c>
      <c r="CL98" s="452">
        <v>44.15</v>
      </c>
      <c r="CM98" s="452">
        <v>51.56</v>
      </c>
      <c r="CN98" s="452">
        <v>76.239999999999995</v>
      </c>
      <c r="CO98" s="452">
        <v>90.69</v>
      </c>
      <c r="CP98" s="452">
        <v>88.33</v>
      </c>
      <c r="CQ98" s="452">
        <v>44.73</v>
      </c>
      <c r="CR98" s="452">
        <v>46.09</v>
      </c>
      <c r="CS98" s="452">
        <v>46.94</v>
      </c>
      <c r="CT98" s="452">
        <v>56.35</v>
      </c>
      <c r="CU98" s="452">
        <v>76.16</v>
      </c>
      <c r="CV98" s="452">
        <v>95.65</v>
      </c>
      <c r="CW98" s="452">
        <v>62.58</v>
      </c>
      <c r="CX98" s="452">
        <v>44.15</v>
      </c>
      <c r="CY98" s="452">
        <v>51.56</v>
      </c>
      <c r="CZ98" s="452">
        <v>76.239999999999995</v>
      </c>
      <c r="DA98" s="452">
        <v>90.69</v>
      </c>
      <c r="DB98" s="452">
        <v>88.33</v>
      </c>
      <c r="DC98" s="452">
        <v>44.73</v>
      </c>
      <c r="DD98" s="452">
        <v>46.09</v>
      </c>
      <c r="DE98" s="452">
        <v>46.94</v>
      </c>
      <c r="DF98" s="452">
        <v>56.35</v>
      </c>
      <c r="DG98" s="452">
        <v>76.16</v>
      </c>
      <c r="DH98" s="452">
        <v>95.65</v>
      </c>
      <c r="DI98" s="452">
        <v>62.58</v>
      </c>
      <c r="DJ98" s="452">
        <v>44.15</v>
      </c>
      <c r="DK98" s="452">
        <v>51.56</v>
      </c>
      <c r="DL98" s="452">
        <v>76.239999999999995</v>
      </c>
      <c r="DM98" s="452">
        <v>90.69</v>
      </c>
      <c r="DN98" s="452">
        <v>88.33</v>
      </c>
      <c r="DO98" s="452">
        <v>44.73</v>
      </c>
      <c r="DP98" s="452">
        <v>46.09</v>
      </c>
      <c r="DQ98" s="452">
        <v>46.94</v>
      </c>
      <c r="DR98" s="452">
        <v>56.35</v>
      </c>
      <c r="DS98" s="452">
        <v>76.16</v>
      </c>
      <c r="DT98" s="452">
        <v>95.65</v>
      </c>
      <c r="DU98" s="452">
        <v>62.58</v>
      </c>
      <c r="DV98" s="452">
        <v>44.15</v>
      </c>
      <c r="DW98" s="452">
        <v>51.56</v>
      </c>
      <c r="DX98" s="452">
        <v>76.239999999999995</v>
      </c>
      <c r="DY98" s="452">
        <v>90.69</v>
      </c>
      <c r="DZ98" s="452">
        <v>88.33</v>
      </c>
      <c r="EA98" s="452">
        <v>44.73</v>
      </c>
      <c r="EB98" s="452">
        <v>46.09</v>
      </c>
      <c r="EC98" s="452">
        <v>46.94</v>
      </c>
      <c r="ED98" s="452">
        <v>56.35</v>
      </c>
      <c r="EE98" s="452">
        <v>76.16</v>
      </c>
      <c r="EF98" s="452">
        <v>95.65</v>
      </c>
      <c r="EG98" s="452">
        <v>62.58</v>
      </c>
      <c r="EH98" s="452">
        <v>44.15</v>
      </c>
      <c r="EI98" s="452">
        <v>51.56</v>
      </c>
      <c r="EJ98" s="452">
        <v>76.239999999999995</v>
      </c>
      <c r="EK98" s="452">
        <v>90.69</v>
      </c>
      <c r="EL98" s="452">
        <v>88.33</v>
      </c>
      <c r="EM98" s="452">
        <v>44.73</v>
      </c>
      <c r="EN98" s="452">
        <v>46.09</v>
      </c>
      <c r="EO98" s="452">
        <v>46.94</v>
      </c>
      <c r="EP98" s="452">
        <v>56.35</v>
      </c>
      <c r="EQ98" s="452">
        <v>76.16</v>
      </c>
      <c r="ER98" s="452">
        <v>95.65</v>
      </c>
      <c r="ES98" s="452">
        <v>62.58</v>
      </c>
      <c r="ET98" s="452">
        <v>44.15</v>
      </c>
      <c r="EU98" s="452">
        <v>51.56</v>
      </c>
      <c r="EV98" s="452">
        <v>76.239999999999995</v>
      </c>
      <c r="EW98" s="452">
        <v>90.69</v>
      </c>
      <c r="EX98" s="452">
        <v>88.33</v>
      </c>
      <c r="EY98" s="452">
        <v>44.73</v>
      </c>
      <c r="EZ98" s="452">
        <v>46.09</v>
      </c>
      <c r="FA98" s="452">
        <v>46.94</v>
      </c>
      <c r="FB98" s="452">
        <v>56.35</v>
      </c>
      <c r="FC98" s="452">
        <v>76.16</v>
      </c>
      <c r="FD98" s="452">
        <v>95.65</v>
      </c>
      <c r="FE98" s="452">
        <v>62.58</v>
      </c>
      <c r="FF98" s="452">
        <v>44.15</v>
      </c>
      <c r="FG98" s="452">
        <v>51.56</v>
      </c>
      <c r="FH98" s="452">
        <v>76.239999999999995</v>
      </c>
      <c r="FI98" s="452">
        <v>90.69</v>
      </c>
      <c r="FJ98" s="452">
        <v>88.33</v>
      </c>
      <c r="FK98" s="452">
        <v>44.73</v>
      </c>
      <c r="FL98" s="452">
        <v>46.09</v>
      </c>
      <c r="FM98" s="452">
        <v>46.94</v>
      </c>
      <c r="FN98" s="452">
        <v>56.35</v>
      </c>
      <c r="FO98" s="452">
        <v>76.16</v>
      </c>
      <c r="FP98" s="452">
        <v>95.65</v>
      </c>
      <c r="FQ98" s="452">
        <v>62.58</v>
      </c>
      <c r="FR98" s="452">
        <v>44.15</v>
      </c>
      <c r="FS98" s="452">
        <v>51.56</v>
      </c>
      <c r="FT98" s="452">
        <v>76.239999999999995</v>
      </c>
      <c r="FU98" s="452">
        <v>90.69</v>
      </c>
      <c r="FV98" s="452">
        <v>88.33</v>
      </c>
      <c r="FW98" s="452">
        <v>44.73</v>
      </c>
      <c r="FX98" s="452">
        <v>46.09</v>
      </c>
      <c r="FY98" s="452">
        <v>46.94</v>
      </c>
      <c r="FZ98" s="452">
        <v>56.35</v>
      </c>
      <c r="GA98" s="452">
        <v>76.16</v>
      </c>
      <c r="GB98" s="452">
        <v>95.65</v>
      </c>
      <c r="GC98" s="452">
        <v>62.58</v>
      </c>
      <c r="GD98" s="452">
        <v>44.15</v>
      </c>
      <c r="GE98" s="452">
        <v>51.56</v>
      </c>
      <c r="GF98" s="452">
        <v>76.239999999999995</v>
      </c>
      <c r="GG98" s="452">
        <v>90.69</v>
      </c>
      <c r="GH98" s="452">
        <v>88.33</v>
      </c>
      <c r="GI98" s="452">
        <v>44.73</v>
      </c>
      <c r="GJ98" s="452">
        <v>46.09</v>
      </c>
      <c r="GK98" s="452">
        <v>46.94</v>
      </c>
      <c r="GL98" s="452">
        <v>56.35</v>
      </c>
      <c r="GM98" s="452">
        <v>76.16</v>
      </c>
      <c r="GN98" s="452">
        <v>95.65</v>
      </c>
      <c r="GO98" s="452">
        <v>62.58</v>
      </c>
      <c r="GP98" s="452">
        <v>44.15</v>
      </c>
      <c r="GQ98" s="452">
        <v>51.56</v>
      </c>
      <c r="GR98" s="452">
        <v>76.239999999999995</v>
      </c>
      <c r="GS98" s="452">
        <v>90.69</v>
      </c>
      <c r="GT98" s="452">
        <v>88.33</v>
      </c>
      <c r="GU98" s="452">
        <v>44.73</v>
      </c>
      <c r="GV98" s="452">
        <v>46.09</v>
      </c>
      <c r="GW98" s="452">
        <v>46.94</v>
      </c>
      <c r="GX98" s="452">
        <v>56.35</v>
      </c>
      <c r="GY98" s="452">
        <v>76.16</v>
      </c>
      <c r="GZ98" s="452">
        <v>95.65</v>
      </c>
      <c r="HA98" s="452">
        <v>62.58</v>
      </c>
      <c r="HB98" s="452">
        <v>44.15</v>
      </c>
      <c r="HC98" s="452">
        <v>51.56</v>
      </c>
      <c r="HD98" s="452">
        <v>76.239999999999995</v>
      </c>
      <c r="HE98" s="452">
        <v>0</v>
      </c>
      <c r="HF98" s="452">
        <v>0</v>
      </c>
      <c r="HG98" s="452">
        <v>0</v>
      </c>
      <c r="HH98" s="452">
        <v>0</v>
      </c>
      <c r="HI98" s="452">
        <v>0</v>
      </c>
      <c r="HJ98" s="452">
        <v>0</v>
      </c>
      <c r="HK98" s="452">
        <v>0</v>
      </c>
      <c r="HL98" s="452">
        <v>0</v>
      </c>
      <c r="HM98" s="452">
        <v>0</v>
      </c>
      <c r="HN98" s="452">
        <v>0</v>
      </c>
      <c r="HO98" s="452">
        <v>0</v>
      </c>
      <c r="HP98" s="452">
        <v>0</v>
      </c>
      <c r="HQ98" s="452">
        <v>0</v>
      </c>
      <c r="HR98" s="452">
        <v>0</v>
      </c>
      <c r="HS98" s="452">
        <v>0</v>
      </c>
      <c r="HT98" s="452">
        <v>0</v>
      </c>
      <c r="HU98" s="452">
        <v>0</v>
      </c>
      <c r="HV98" s="452">
        <v>0</v>
      </c>
      <c r="HW98" s="452">
        <v>0</v>
      </c>
      <c r="HX98" s="452">
        <v>0</v>
      </c>
      <c r="HY98" s="452">
        <v>0</v>
      </c>
      <c r="HZ98" s="452">
        <v>0</v>
      </c>
      <c r="IA98" s="452">
        <v>0</v>
      </c>
      <c r="IB98" s="452">
        <v>0</v>
      </c>
      <c r="IC98" s="452">
        <v>0</v>
      </c>
      <c r="ID98" s="452">
        <v>0</v>
      </c>
      <c r="IE98" s="452">
        <v>0</v>
      </c>
      <c r="IF98" s="452">
        <v>0</v>
      </c>
      <c r="IG98" s="452">
        <v>0</v>
      </c>
      <c r="IH98" s="452">
        <v>0</v>
      </c>
      <c r="II98" s="452">
        <v>0</v>
      </c>
      <c r="IJ98" s="452">
        <v>0</v>
      </c>
      <c r="IK98" s="452">
        <v>0</v>
      </c>
      <c r="IL98" s="452">
        <v>0</v>
      </c>
      <c r="IM98" s="452">
        <v>0</v>
      </c>
      <c r="IN98" s="452">
        <v>0</v>
      </c>
      <c r="IO98" s="452">
        <v>0</v>
      </c>
      <c r="IP98" s="452">
        <v>0</v>
      </c>
      <c r="IQ98" s="452">
        <v>0</v>
      </c>
      <c r="IR98" s="452">
        <v>0</v>
      </c>
      <c r="IS98" s="452">
        <v>0</v>
      </c>
      <c r="IT98" s="452">
        <v>0</v>
      </c>
      <c r="IU98" s="452">
        <v>0</v>
      </c>
      <c r="IV98" s="452">
        <v>0</v>
      </c>
      <c r="IW98" s="452">
        <v>0</v>
      </c>
      <c r="IX98" s="452">
        <v>0</v>
      </c>
      <c r="IY98" s="452">
        <v>0</v>
      </c>
      <c r="IZ98" s="452">
        <v>0</v>
      </c>
      <c r="JA98" s="452">
        <v>0</v>
      </c>
      <c r="JB98" s="452">
        <v>0</v>
      </c>
      <c r="JC98" s="452">
        <v>0</v>
      </c>
      <c r="JD98" s="452">
        <v>0</v>
      </c>
      <c r="JE98" s="452">
        <v>0</v>
      </c>
      <c r="JF98" s="452">
        <v>0</v>
      </c>
      <c r="JG98" s="452">
        <v>0</v>
      </c>
      <c r="JH98" s="452">
        <v>0</v>
      </c>
      <c r="JI98" s="452">
        <v>0</v>
      </c>
      <c r="JJ98" s="452">
        <v>0</v>
      </c>
      <c r="JK98" s="452">
        <v>0</v>
      </c>
      <c r="JL98" s="452">
        <v>0</v>
      </c>
      <c r="JM98" s="452">
        <v>0</v>
      </c>
      <c r="JN98" s="452">
        <v>0</v>
      </c>
      <c r="JO98" s="452">
        <v>0</v>
      </c>
      <c r="JP98" s="452">
        <v>0</v>
      </c>
      <c r="JQ98" s="452">
        <v>0</v>
      </c>
      <c r="JR98" s="452">
        <v>0</v>
      </c>
      <c r="JS98" s="452">
        <v>0</v>
      </c>
      <c r="JT98" s="452">
        <v>0</v>
      </c>
      <c r="JU98" s="452">
        <v>0</v>
      </c>
      <c r="JV98" s="452">
        <v>0</v>
      </c>
      <c r="JW98" s="452">
        <v>0</v>
      </c>
      <c r="JX98" s="452">
        <v>0</v>
      </c>
      <c r="JY98" s="452">
        <v>0</v>
      </c>
      <c r="JZ98" s="452">
        <v>0</v>
      </c>
      <c r="KA98" s="452">
        <v>0</v>
      </c>
      <c r="KB98" s="452">
        <v>0</v>
      </c>
      <c r="KC98" s="452">
        <v>0</v>
      </c>
      <c r="KD98" s="452">
        <v>0</v>
      </c>
      <c r="KE98" s="452">
        <v>0</v>
      </c>
      <c r="KF98" s="452">
        <v>0</v>
      </c>
      <c r="KG98" s="452">
        <v>0</v>
      </c>
      <c r="KH98" s="452">
        <v>0</v>
      </c>
      <c r="KI98" s="452">
        <v>0</v>
      </c>
      <c r="KJ98" s="452">
        <v>0</v>
      </c>
      <c r="KK98" s="452">
        <v>0</v>
      </c>
      <c r="KL98" s="452">
        <v>0</v>
      </c>
      <c r="KM98" s="452">
        <v>0</v>
      </c>
      <c r="KN98" s="452">
        <v>0</v>
      </c>
      <c r="KO98" s="452">
        <v>0</v>
      </c>
      <c r="KP98" s="452">
        <v>0</v>
      </c>
      <c r="KQ98" s="452">
        <v>0</v>
      </c>
      <c r="KR98" s="452">
        <v>0</v>
      </c>
      <c r="KS98" s="452">
        <v>0</v>
      </c>
      <c r="KT98" s="452">
        <v>0</v>
      </c>
      <c r="KU98" s="452">
        <v>0</v>
      </c>
      <c r="KV98" s="452">
        <v>0</v>
      </c>
      <c r="KW98" s="452">
        <v>0</v>
      </c>
      <c r="KX98" s="452">
        <v>0</v>
      </c>
      <c r="KY98" s="452">
        <v>0</v>
      </c>
      <c r="KZ98" s="452">
        <v>0</v>
      </c>
      <c r="LA98" s="452">
        <v>0</v>
      </c>
      <c r="LB98" s="452">
        <v>0</v>
      </c>
      <c r="LC98" s="452">
        <v>0</v>
      </c>
      <c r="LD98" s="452">
        <v>0</v>
      </c>
      <c r="LE98" s="452">
        <v>0</v>
      </c>
      <c r="LF98" s="452">
        <v>0</v>
      </c>
      <c r="LG98" s="452">
        <v>0</v>
      </c>
      <c r="LH98" s="452">
        <v>0</v>
      </c>
      <c r="LI98" s="452">
        <v>0</v>
      </c>
      <c r="LJ98" s="452">
        <v>0</v>
      </c>
      <c r="LK98" s="452">
        <v>0</v>
      </c>
      <c r="LL98" s="452">
        <v>0</v>
      </c>
      <c r="LM98" s="452">
        <v>0</v>
      </c>
      <c r="LN98" s="452">
        <v>0</v>
      </c>
      <c r="LO98" s="452">
        <v>0</v>
      </c>
      <c r="LP98" s="452">
        <v>0</v>
      </c>
      <c r="LQ98" s="452">
        <v>0</v>
      </c>
      <c r="LR98" s="452">
        <v>0</v>
      </c>
      <c r="LS98" s="452">
        <v>0</v>
      </c>
      <c r="LT98" s="452">
        <v>0</v>
      </c>
      <c r="LU98" s="452">
        <v>0</v>
      </c>
      <c r="LV98" s="452">
        <v>0</v>
      </c>
      <c r="LW98" s="452">
        <v>0</v>
      </c>
      <c r="LX98" s="452">
        <v>0</v>
      </c>
      <c r="LY98" s="452">
        <v>0</v>
      </c>
      <c r="LZ98" s="452">
        <v>0</v>
      </c>
      <c r="MA98" s="452">
        <v>0</v>
      </c>
      <c r="MB98" s="452">
        <v>0</v>
      </c>
      <c r="MC98" s="452">
        <v>0</v>
      </c>
      <c r="MD98" s="452">
        <v>0</v>
      </c>
      <c r="ME98" s="452">
        <v>0</v>
      </c>
      <c r="MF98" s="452">
        <v>0</v>
      </c>
      <c r="MG98" s="452">
        <v>0</v>
      </c>
      <c r="MH98" s="452">
        <v>0</v>
      </c>
      <c r="MI98" s="452">
        <v>0</v>
      </c>
      <c r="MJ98" s="452">
        <v>0</v>
      </c>
      <c r="MK98" s="452">
        <v>0</v>
      </c>
      <c r="ML98" s="452">
        <v>0</v>
      </c>
      <c r="MM98" s="452">
        <v>0</v>
      </c>
      <c r="MN98" s="452">
        <v>0</v>
      </c>
      <c r="MO98" s="452">
        <v>0</v>
      </c>
      <c r="MP98" s="452">
        <v>0</v>
      </c>
      <c r="MQ98" s="452">
        <v>0</v>
      </c>
      <c r="MR98" s="452">
        <v>0</v>
      </c>
      <c r="MS98" s="452">
        <v>0</v>
      </c>
      <c r="MT98" s="452">
        <v>0</v>
      </c>
      <c r="MU98" s="452">
        <v>0</v>
      </c>
      <c r="MV98" s="452">
        <v>0</v>
      </c>
      <c r="MW98" s="452">
        <v>0</v>
      </c>
      <c r="MX98" s="452">
        <v>0</v>
      </c>
      <c r="MY98" s="452">
        <v>0</v>
      </c>
      <c r="MZ98" s="452">
        <v>0</v>
      </c>
      <c r="NA98" s="452">
        <v>0</v>
      </c>
      <c r="NB98" s="452">
        <v>0</v>
      </c>
      <c r="NC98" s="452">
        <v>0</v>
      </c>
      <c r="ND98" s="452">
        <v>0</v>
      </c>
      <c r="NE98" s="452">
        <v>0</v>
      </c>
      <c r="NF98" s="452">
        <v>0</v>
      </c>
      <c r="NG98" s="452">
        <v>0</v>
      </c>
      <c r="NH98" s="452">
        <v>0</v>
      </c>
      <c r="NI98" s="452">
        <v>0</v>
      </c>
      <c r="NJ98" s="452">
        <v>0</v>
      </c>
      <c r="NK98" s="452">
        <v>0</v>
      </c>
      <c r="NL98" s="452">
        <v>0</v>
      </c>
      <c r="NM98" s="452">
        <v>0</v>
      </c>
      <c r="NN98" s="452">
        <v>0</v>
      </c>
      <c r="NO98" s="452">
        <v>0</v>
      </c>
      <c r="NP98" s="452">
        <v>0</v>
      </c>
      <c r="NQ98" s="452">
        <v>0</v>
      </c>
      <c r="NR98" s="452">
        <v>0</v>
      </c>
      <c r="NS98" s="452">
        <v>0</v>
      </c>
      <c r="NT98" s="452">
        <v>0</v>
      </c>
      <c r="NU98" s="452">
        <v>0</v>
      </c>
      <c r="NV98" s="452">
        <v>0</v>
      </c>
      <c r="NW98" s="452">
        <v>0</v>
      </c>
      <c r="NX98" s="452">
        <v>0</v>
      </c>
      <c r="NY98" s="452">
        <v>0</v>
      </c>
      <c r="NZ98" s="452">
        <v>0</v>
      </c>
      <c r="OA98" s="452">
        <v>0</v>
      </c>
      <c r="OB98" s="452">
        <v>0</v>
      </c>
    </row>
    <row r="99" spans="1:392" x14ac:dyDescent="0.25">
      <c r="A99" s="436">
        <v>279</v>
      </c>
      <c r="B99" s="436" t="s">
        <v>740</v>
      </c>
      <c r="C99" s="437">
        <v>6</v>
      </c>
      <c r="D99" s="438">
        <v>0</v>
      </c>
      <c r="E99" s="439"/>
      <c r="F99" s="438"/>
      <c r="G99" s="438"/>
      <c r="H99" s="438"/>
      <c r="I99" s="437">
        <v>216.5</v>
      </c>
      <c r="J99" s="440"/>
      <c r="K99" s="438"/>
      <c r="L99" s="438"/>
      <c r="M99" s="436"/>
      <c r="N99" s="441" t="s">
        <v>391</v>
      </c>
      <c r="O99" s="438"/>
      <c r="AE99" s="449">
        <f t="shared" si="5"/>
        <v>3.86</v>
      </c>
      <c r="AF99" s="450">
        <f t="shared" si="6"/>
        <v>86.610000000000284</v>
      </c>
      <c r="AG99" s="452">
        <v>127.04</v>
      </c>
      <c r="AH99" s="452">
        <v>155.85</v>
      </c>
      <c r="AI99" s="452">
        <v>144.21</v>
      </c>
      <c r="AJ99" s="452">
        <v>146.19</v>
      </c>
      <c r="AK99" s="452">
        <v>147.34</v>
      </c>
      <c r="AL99" s="452">
        <v>99.6</v>
      </c>
      <c r="AM99" s="452">
        <v>101.54</v>
      </c>
      <c r="AN99" s="452">
        <v>141.4</v>
      </c>
      <c r="AO99" s="452">
        <v>94.73</v>
      </c>
      <c r="AP99" s="452">
        <v>41.51</v>
      </c>
      <c r="AQ99" s="452">
        <v>32.29</v>
      </c>
      <c r="AR99" s="452">
        <v>42.18</v>
      </c>
      <c r="AS99" s="452">
        <v>127.04</v>
      </c>
      <c r="AT99" s="452">
        <v>155.85</v>
      </c>
      <c r="AU99" s="452">
        <v>144.21</v>
      </c>
      <c r="AV99" s="452">
        <v>146.19</v>
      </c>
      <c r="AW99" s="452">
        <v>147.34</v>
      </c>
      <c r="AX99" s="452">
        <v>99.6</v>
      </c>
      <c r="AY99" s="452">
        <v>101.54</v>
      </c>
      <c r="AZ99" s="452">
        <v>141.4</v>
      </c>
      <c r="BA99" s="452">
        <v>94.73</v>
      </c>
      <c r="BB99" s="452">
        <v>41.51</v>
      </c>
      <c r="BC99" s="452">
        <v>32.29</v>
      </c>
      <c r="BD99" s="452">
        <v>42.18</v>
      </c>
      <c r="BE99" s="452">
        <v>127.04</v>
      </c>
      <c r="BF99" s="452">
        <v>155.85</v>
      </c>
      <c r="BG99" s="452">
        <v>144.21</v>
      </c>
      <c r="BH99" s="452">
        <v>146.19</v>
      </c>
      <c r="BI99" s="452">
        <v>147.34</v>
      </c>
      <c r="BJ99" s="452">
        <v>99.6</v>
      </c>
      <c r="BK99" s="452">
        <v>101.54</v>
      </c>
      <c r="BL99" s="452">
        <v>141.4</v>
      </c>
      <c r="BM99" s="452">
        <v>94.73</v>
      </c>
      <c r="BN99" s="452">
        <v>41.51</v>
      </c>
      <c r="BO99" s="452">
        <v>32.29</v>
      </c>
      <c r="BP99" s="452">
        <v>42.18</v>
      </c>
      <c r="BQ99" s="452">
        <v>127.04</v>
      </c>
      <c r="BR99" s="452">
        <v>155.85</v>
      </c>
      <c r="BS99" s="452">
        <v>144.21</v>
      </c>
      <c r="BT99" s="452">
        <v>146.19</v>
      </c>
      <c r="BU99" s="452">
        <v>147.34</v>
      </c>
      <c r="BV99" s="452">
        <v>99.6</v>
      </c>
      <c r="BW99" s="452">
        <v>101.54</v>
      </c>
      <c r="BX99" s="452">
        <v>141.4</v>
      </c>
      <c r="BY99" s="452">
        <v>94.73</v>
      </c>
      <c r="BZ99" s="452">
        <v>41.51</v>
      </c>
      <c r="CA99" s="452">
        <v>32.29</v>
      </c>
      <c r="CB99" s="452">
        <v>42.18</v>
      </c>
      <c r="CC99" s="452">
        <v>127.04</v>
      </c>
      <c r="CD99" s="452">
        <v>155.85</v>
      </c>
      <c r="CE99" s="452">
        <v>144.21</v>
      </c>
      <c r="CF99" s="452">
        <v>146.19</v>
      </c>
      <c r="CG99" s="452">
        <v>147.34</v>
      </c>
      <c r="CH99" s="452">
        <v>99.6</v>
      </c>
      <c r="CI99" s="452">
        <v>101.54</v>
      </c>
      <c r="CJ99" s="452">
        <v>141.4</v>
      </c>
      <c r="CK99" s="452">
        <v>94.73</v>
      </c>
      <c r="CL99" s="452">
        <v>41.51</v>
      </c>
      <c r="CM99" s="452">
        <v>32.29</v>
      </c>
      <c r="CN99" s="452">
        <v>42.18</v>
      </c>
      <c r="CO99" s="452">
        <v>127.04</v>
      </c>
      <c r="CP99" s="452">
        <v>155.85</v>
      </c>
      <c r="CQ99" s="452">
        <v>144.21</v>
      </c>
      <c r="CR99" s="452">
        <v>146.19</v>
      </c>
      <c r="CS99" s="452">
        <v>147.34</v>
      </c>
      <c r="CT99" s="452">
        <v>99.6</v>
      </c>
      <c r="CU99" s="452">
        <v>101.54</v>
      </c>
      <c r="CV99" s="452">
        <v>141.4</v>
      </c>
      <c r="CW99" s="452">
        <v>94.73</v>
      </c>
      <c r="CX99" s="452">
        <v>41.51</v>
      </c>
      <c r="CY99" s="452">
        <v>32.29</v>
      </c>
      <c r="CZ99" s="452">
        <v>42.18</v>
      </c>
      <c r="DA99" s="452">
        <v>127.04</v>
      </c>
      <c r="DB99" s="452">
        <v>155.85</v>
      </c>
      <c r="DC99" s="452">
        <v>144.21</v>
      </c>
      <c r="DD99" s="452">
        <v>146.19</v>
      </c>
      <c r="DE99" s="452">
        <v>147.34</v>
      </c>
      <c r="DF99" s="452">
        <v>99.6</v>
      </c>
      <c r="DG99" s="452">
        <v>101.54</v>
      </c>
      <c r="DH99" s="452">
        <v>141.4</v>
      </c>
      <c r="DI99" s="452">
        <v>94.73</v>
      </c>
      <c r="DJ99" s="452">
        <v>41.51</v>
      </c>
      <c r="DK99" s="452">
        <v>32.29</v>
      </c>
      <c r="DL99" s="452">
        <v>42.18</v>
      </c>
      <c r="DM99" s="452">
        <v>127.04</v>
      </c>
      <c r="DN99" s="452">
        <v>155.85</v>
      </c>
      <c r="DO99" s="452">
        <v>144.21</v>
      </c>
      <c r="DP99" s="452">
        <v>146.19</v>
      </c>
      <c r="DQ99" s="452">
        <v>147.34</v>
      </c>
      <c r="DR99" s="452">
        <v>99.6</v>
      </c>
      <c r="DS99" s="452">
        <v>101.54</v>
      </c>
      <c r="DT99" s="452">
        <v>141.4</v>
      </c>
      <c r="DU99" s="452">
        <v>94.73</v>
      </c>
      <c r="DV99" s="452">
        <v>41.51</v>
      </c>
      <c r="DW99" s="452">
        <v>32.29</v>
      </c>
      <c r="DX99" s="452">
        <v>42.18</v>
      </c>
      <c r="DY99" s="452">
        <v>127.04</v>
      </c>
      <c r="DZ99" s="452">
        <v>155.85</v>
      </c>
      <c r="EA99" s="452">
        <v>144.21</v>
      </c>
      <c r="EB99" s="452">
        <v>146.19</v>
      </c>
      <c r="EC99" s="452">
        <v>147.34</v>
      </c>
      <c r="ED99" s="452">
        <v>99.6</v>
      </c>
      <c r="EE99" s="452">
        <v>101.54</v>
      </c>
      <c r="EF99" s="452">
        <v>141.4</v>
      </c>
      <c r="EG99" s="452">
        <v>94.73</v>
      </c>
      <c r="EH99" s="452">
        <v>41.51</v>
      </c>
      <c r="EI99" s="452">
        <v>32.29</v>
      </c>
      <c r="EJ99" s="452">
        <v>42.18</v>
      </c>
      <c r="EK99" s="452">
        <v>127.04</v>
      </c>
      <c r="EL99" s="452">
        <v>155.85</v>
      </c>
      <c r="EM99" s="452">
        <v>144.21</v>
      </c>
      <c r="EN99" s="452">
        <v>146.19</v>
      </c>
      <c r="EO99" s="452">
        <v>147.34</v>
      </c>
      <c r="EP99" s="452">
        <v>99.6</v>
      </c>
      <c r="EQ99" s="452">
        <v>101.54</v>
      </c>
      <c r="ER99" s="452">
        <v>141.4</v>
      </c>
      <c r="ES99" s="452">
        <v>94.73</v>
      </c>
      <c r="ET99" s="452">
        <v>41.51</v>
      </c>
      <c r="EU99" s="452">
        <v>32.29</v>
      </c>
      <c r="EV99" s="452">
        <v>42.18</v>
      </c>
      <c r="EW99" s="452">
        <v>127.04</v>
      </c>
      <c r="EX99" s="452">
        <v>155.85</v>
      </c>
      <c r="EY99" s="452">
        <v>144.21</v>
      </c>
      <c r="EZ99" s="452">
        <v>146.19</v>
      </c>
      <c r="FA99" s="452">
        <v>147.34</v>
      </c>
      <c r="FB99" s="452">
        <v>99.6</v>
      </c>
      <c r="FC99" s="452">
        <v>101.54</v>
      </c>
      <c r="FD99" s="452">
        <v>141.4</v>
      </c>
      <c r="FE99" s="452">
        <v>94.73</v>
      </c>
      <c r="FF99" s="452">
        <v>41.51</v>
      </c>
      <c r="FG99" s="452">
        <v>32.29</v>
      </c>
      <c r="FH99" s="452">
        <v>42.18</v>
      </c>
      <c r="FI99" s="452">
        <v>127.04</v>
      </c>
      <c r="FJ99" s="452">
        <v>155.85</v>
      </c>
      <c r="FK99" s="452">
        <v>144.21</v>
      </c>
      <c r="FL99" s="452">
        <v>146.19</v>
      </c>
      <c r="FM99" s="452">
        <v>147.34</v>
      </c>
      <c r="FN99" s="452">
        <v>99.6</v>
      </c>
      <c r="FO99" s="452">
        <v>101.54</v>
      </c>
      <c r="FP99" s="452">
        <v>141.4</v>
      </c>
      <c r="FQ99" s="452">
        <v>94.73</v>
      </c>
      <c r="FR99" s="452">
        <v>41.51</v>
      </c>
      <c r="FS99" s="452">
        <v>32.29</v>
      </c>
      <c r="FT99" s="452">
        <v>42.18</v>
      </c>
      <c r="FU99" s="452">
        <v>127.04</v>
      </c>
      <c r="FV99" s="452">
        <v>155.85</v>
      </c>
      <c r="FW99" s="452">
        <v>144.21</v>
      </c>
      <c r="FX99" s="452">
        <v>146.19</v>
      </c>
      <c r="FY99" s="452">
        <v>147.34</v>
      </c>
      <c r="FZ99" s="452">
        <v>99.6</v>
      </c>
      <c r="GA99" s="452">
        <v>101.54</v>
      </c>
      <c r="GB99" s="452">
        <v>141.4</v>
      </c>
      <c r="GC99" s="452">
        <v>94.73</v>
      </c>
      <c r="GD99" s="452">
        <v>41.51</v>
      </c>
      <c r="GE99" s="452">
        <v>32.29</v>
      </c>
      <c r="GF99" s="452">
        <v>42.18</v>
      </c>
      <c r="GG99" s="452">
        <v>127.04</v>
      </c>
      <c r="GH99" s="452">
        <v>155.85</v>
      </c>
      <c r="GI99" s="452">
        <v>144.21</v>
      </c>
      <c r="GJ99" s="452">
        <v>146.19</v>
      </c>
      <c r="GK99" s="452">
        <v>147.34</v>
      </c>
      <c r="GL99" s="452">
        <v>99.6</v>
      </c>
      <c r="GM99" s="452">
        <v>101.54</v>
      </c>
      <c r="GN99" s="452">
        <v>141.4</v>
      </c>
      <c r="GO99" s="452">
        <v>94.73</v>
      </c>
      <c r="GP99" s="452">
        <v>41.51</v>
      </c>
      <c r="GQ99" s="452">
        <v>32.29</v>
      </c>
      <c r="GR99" s="452">
        <v>42.18</v>
      </c>
      <c r="GS99" s="452">
        <v>127.04</v>
      </c>
      <c r="GT99" s="452">
        <v>155.85</v>
      </c>
      <c r="GU99" s="452">
        <v>144.21</v>
      </c>
      <c r="GV99" s="452">
        <v>146.19</v>
      </c>
      <c r="GW99" s="452">
        <v>147.34</v>
      </c>
      <c r="GX99" s="452">
        <v>99.6</v>
      </c>
      <c r="GY99" s="452">
        <v>101.54</v>
      </c>
      <c r="GZ99" s="452">
        <v>141.4</v>
      </c>
      <c r="HA99" s="452">
        <v>94.73</v>
      </c>
      <c r="HB99" s="452">
        <v>41.51</v>
      </c>
      <c r="HC99" s="452">
        <v>32.29</v>
      </c>
      <c r="HD99" s="452">
        <v>42.18</v>
      </c>
      <c r="HE99" s="452">
        <v>72.819999999999993</v>
      </c>
      <c r="HF99" s="452">
        <v>68.38</v>
      </c>
      <c r="HG99" s="452">
        <v>3.86</v>
      </c>
      <c r="HH99" s="452">
        <v>3.92</v>
      </c>
      <c r="HI99" s="452">
        <v>3.99</v>
      </c>
      <c r="HJ99" s="452">
        <v>4.16</v>
      </c>
      <c r="HK99" s="452">
        <v>118.72</v>
      </c>
      <c r="HL99" s="452">
        <v>110.88</v>
      </c>
      <c r="HM99" s="452">
        <v>78.88</v>
      </c>
      <c r="HN99" s="452">
        <v>152.01</v>
      </c>
      <c r="HO99" s="452">
        <v>79.900000000000006</v>
      </c>
      <c r="HP99" s="452">
        <v>107.24</v>
      </c>
      <c r="HQ99" s="452">
        <v>72.819999999999993</v>
      </c>
      <c r="HR99" s="452">
        <v>68.38</v>
      </c>
      <c r="HS99" s="452">
        <v>3.86</v>
      </c>
      <c r="HT99" s="452">
        <v>3.92</v>
      </c>
      <c r="HU99" s="452">
        <v>3.99</v>
      </c>
      <c r="HV99" s="452">
        <v>4.16</v>
      </c>
      <c r="HW99" s="452">
        <v>118.72</v>
      </c>
      <c r="HX99" s="452">
        <v>110.88</v>
      </c>
      <c r="HY99" s="452">
        <v>78.88</v>
      </c>
      <c r="HZ99" s="452">
        <v>152.01</v>
      </c>
      <c r="IA99" s="452">
        <v>79.900000000000006</v>
      </c>
      <c r="IB99" s="452">
        <v>107.24</v>
      </c>
      <c r="IC99" s="452">
        <v>72.819999999999993</v>
      </c>
      <c r="ID99" s="452">
        <v>68.38</v>
      </c>
      <c r="IE99" s="452">
        <v>3.86</v>
      </c>
      <c r="IF99" s="452">
        <v>3.92</v>
      </c>
      <c r="IG99" s="452">
        <v>3.99</v>
      </c>
      <c r="IH99" s="452">
        <v>4.16</v>
      </c>
      <c r="II99" s="452">
        <v>118.72</v>
      </c>
      <c r="IJ99" s="452">
        <v>110.88</v>
      </c>
      <c r="IK99" s="452">
        <v>78.88</v>
      </c>
      <c r="IL99" s="452">
        <v>152.01</v>
      </c>
      <c r="IM99" s="452">
        <v>79.900000000000006</v>
      </c>
      <c r="IN99" s="452">
        <v>107.24</v>
      </c>
      <c r="IO99" s="452">
        <v>72.819999999999993</v>
      </c>
      <c r="IP99" s="452">
        <v>68.38</v>
      </c>
      <c r="IQ99" s="452">
        <v>3.86</v>
      </c>
      <c r="IR99" s="452">
        <v>3.92</v>
      </c>
      <c r="IS99" s="452">
        <v>3.99</v>
      </c>
      <c r="IT99" s="452">
        <v>4.16</v>
      </c>
      <c r="IU99" s="452">
        <v>118.72</v>
      </c>
      <c r="IV99" s="452">
        <v>110.88</v>
      </c>
      <c r="IW99" s="452">
        <v>78.88</v>
      </c>
      <c r="IX99" s="452">
        <v>152.01</v>
      </c>
      <c r="IY99" s="452">
        <v>79.900000000000006</v>
      </c>
      <c r="IZ99" s="452">
        <v>107.24</v>
      </c>
      <c r="JA99" s="452">
        <v>72.819999999999993</v>
      </c>
      <c r="JB99" s="452">
        <v>68.38</v>
      </c>
      <c r="JC99" s="452">
        <v>3.86</v>
      </c>
      <c r="JD99" s="452">
        <v>3.92</v>
      </c>
      <c r="JE99" s="452">
        <v>3.99</v>
      </c>
      <c r="JF99" s="452">
        <v>4.16</v>
      </c>
      <c r="JG99" s="452">
        <v>118.72</v>
      </c>
      <c r="JH99" s="452">
        <v>110.88</v>
      </c>
      <c r="JI99" s="452">
        <v>78.88</v>
      </c>
      <c r="JJ99" s="452">
        <v>152.01</v>
      </c>
      <c r="JK99" s="452">
        <v>79.900000000000006</v>
      </c>
      <c r="JL99" s="452">
        <v>107.24</v>
      </c>
      <c r="JM99" s="452">
        <v>72.819999999999993</v>
      </c>
      <c r="JN99" s="452">
        <v>68.38</v>
      </c>
      <c r="JO99" s="452">
        <v>3.86</v>
      </c>
      <c r="JP99" s="452">
        <v>3.92</v>
      </c>
      <c r="JQ99" s="452">
        <v>3.99</v>
      </c>
      <c r="JR99" s="452">
        <v>4.16</v>
      </c>
      <c r="JS99" s="452">
        <v>118.72</v>
      </c>
      <c r="JT99" s="452">
        <v>110.88</v>
      </c>
      <c r="JU99" s="452">
        <v>78.88</v>
      </c>
      <c r="JV99" s="452">
        <v>152.01</v>
      </c>
      <c r="JW99" s="452">
        <v>79.900000000000006</v>
      </c>
      <c r="JX99" s="452">
        <v>107.24</v>
      </c>
      <c r="JY99" s="452">
        <v>72.819999999999993</v>
      </c>
      <c r="JZ99" s="452">
        <v>68.38</v>
      </c>
      <c r="KA99" s="452">
        <v>3.86</v>
      </c>
      <c r="KB99" s="452">
        <v>3.92</v>
      </c>
      <c r="KC99" s="452">
        <v>3.99</v>
      </c>
      <c r="KD99" s="452">
        <v>4.16</v>
      </c>
      <c r="KE99" s="452">
        <v>118.72</v>
      </c>
      <c r="KF99" s="452">
        <v>110.88</v>
      </c>
      <c r="KG99" s="452">
        <v>78.88</v>
      </c>
      <c r="KH99" s="452">
        <v>152.01</v>
      </c>
      <c r="KI99" s="452">
        <v>79.900000000000006</v>
      </c>
      <c r="KJ99" s="452">
        <v>107.24</v>
      </c>
      <c r="KK99" s="452">
        <v>72.819999999999993</v>
      </c>
      <c r="KL99" s="452">
        <v>68.38</v>
      </c>
      <c r="KM99" s="452">
        <v>3.86</v>
      </c>
      <c r="KN99" s="452">
        <v>3.92</v>
      </c>
      <c r="KO99" s="452">
        <v>3.99</v>
      </c>
      <c r="KP99" s="452">
        <v>4.16</v>
      </c>
      <c r="KQ99" s="452">
        <v>118.72</v>
      </c>
      <c r="KR99" s="452">
        <v>110.88</v>
      </c>
      <c r="KS99" s="452">
        <v>78.88</v>
      </c>
      <c r="KT99" s="452">
        <v>152.01</v>
      </c>
      <c r="KU99" s="452">
        <v>79.900000000000006</v>
      </c>
      <c r="KV99" s="452">
        <v>107.24</v>
      </c>
      <c r="KW99" s="452">
        <v>72.819999999999993</v>
      </c>
      <c r="KX99" s="452">
        <v>68.38</v>
      </c>
      <c r="KY99" s="452">
        <v>3.86</v>
      </c>
      <c r="KZ99" s="452">
        <v>3.92</v>
      </c>
      <c r="LA99" s="452">
        <v>3.99</v>
      </c>
      <c r="LB99" s="452">
        <v>4.16</v>
      </c>
      <c r="LC99" s="452">
        <v>118.72</v>
      </c>
      <c r="LD99" s="452">
        <v>110.88</v>
      </c>
      <c r="LE99" s="452">
        <v>78.88</v>
      </c>
      <c r="LF99" s="452">
        <v>152.01</v>
      </c>
      <c r="LG99" s="452">
        <v>79.900000000000006</v>
      </c>
      <c r="LH99" s="452">
        <v>107.24</v>
      </c>
      <c r="LI99" s="452">
        <v>72.819999999999993</v>
      </c>
      <c r="LJ99" s="452">
        <v>68.38</v>
      </c>
      <c r="LK99" s="452">
        <v>3.86</v>
      </c>
      <c r="LL99" s="452">
        <v>3.92</v>
      </c>
      <c r="LM99" s="452">
        <v>3.99</v>
      </c>
      <c r="LN99" s="452">
        <v>4.16</v>
      </c>
      <c r="LO99" s="452">
        <v>118.72</v>
      </c>
      <c r="LP99" s="452">
        <v>110.88</v>
      </c>
      <c r="LQ99" s="452">
        <v>78.88</v>
      </c>
      <c r="LR99" s="452">
        <v>152.01</v>
      </c>
      <c r="LS99" s="452">
        <v>79.900000000000006</v>
      </c>
      <c r="LT99" s="452">
        <v>107.24</v>
      </c>
      <c r="LU99" s="452">
        <v>72.819999999999993</v>
      </c>
      <c r="LV99" s="452">
        <v>68.38</v>
      </c>
      <c r="LW99" s="452">
        <v>3.86</v>
      </c>
      <c r="LX99" s="452">
        <v>3.92</v>
      </c>
      <c r="LY99" s="452">
        <v>3.99</v>
      </c>
      <c r="LZ99" s="452">
        <v>4.16</v>
      </c>
      <c r="MA99" s="452">
        <v>118.72</v>
      </c>
      <c r="MB99" s="452">
        <v>110.88</v>
      </c>
      <c r="MC99" s="452">
        <v>78.88</v>
      </c>
      <c r="MD99" s="452">
        <v>152.01</v>
      </c>
      <c r="ME99" s="452">
        <v>79.900000000000006</v>
      </c>
      <c r="MF99" s="452">
        <v>107.24</v>
      </c>
      <c r="MG99" s="452">
        <v>72.819999999999993</v>
      </c>
      <c r="MH99" s="452">
        <v>68.38</v>
      </c>
      <c r="MI99" s="452">
        <v>3.86</v>
      </c>
      <c r="MJ99" s="452">
        <v>3.92</v>
      </c>
      <c r="MK99" s="452">
        <v>3.99</v>
      </c>
      <c r="ML99" s="452">
        <v>4.16</v>
      </c>
      <c r="MM99" s="452">
        <v>118.72</v>
      </c>
      <c r="MN99" s="452">
        <v>110.88</v>
      </c>
      <c r="MO99" s="452">
        <v>78.88</v>
      </c>
      <c r="MP99" s="452">
        <v>152.01</v>
      </c>
      <c r="MQ99" s="452">
        <v>79.900000000000006</v>
      </c>
      <c r="MR99" s="452">
        <v>107.24</v>
      </c>
      <c r="MS99" s="452">
        <v>72.819999999999993</v>
      </c>
      <c r="MT99" s="452">
        <v>68.38</v>
      </c>
      <c r="MU99" s="452">
        <v>3.86</v>
      </c>
      <c r="MV99" s="452">
        <v>3.92</v>
      </c>
      <c r="MW99" s="452">
        <v>3.99</v>
      </c>
      <c r="MX99" s="452">
        <v>4.16</v>
      </c>
      <c r="MY99" s="452">
        <v>118.72</v>
      </c>
      <c r="MZ99" s="452">
        <v>110.88</v>
      </c>
      <c r="NA99" s="452">
        <v>78.88</v>
      </c>
      <c r="NB99" s="452">
        <v>152.01</v>
      </c>
      <c r="NC99" s="452">
        <v>79.900000000000006</v>
      </c>
      <c r="ND99" s="452">
        <v>107.24</v>
      </c>
      <c r="NE99" s="452">
        <v>72.819999999999993</v>
      </c>
      <c r="NF99" s="452">
        <v>68.38</v>
      </c>
      <c r="NG99" s="452">
        <v>3.86</v>
      </c>
      <c r="NH99" s="452">
        <v>3.92</v>
      </c>
      <c r="NI99" s="452">
        <v>3.99</v>
      </c>
      <c r="NJ99" s="452">
        <v>4.16</v>
      </c>
      <c r="NK99" s="452">
        <v>118.72</v>
      </c>
      <c r="NL99" s="452">
        <v>110.88</v>
      </c>
      <c r="NM99" s="452">
        <v>78.88</v>
      </c>
      <c r="NN99" s="452">
        <v>152.01</v>
      </c>
      <c r="NO99" s="452">
        <v>79.900000000000006</v>
      </c>
      <c r="NP99" s="452">
        <v>107.24</v>
      </c>
      <c r="NQ99" s="452">
        <v>72.819999999999993</v>
      </c>
      <c r="NR99" s="452">
        <v>68.38</v>
      </c>
      <c r="NS99" s="452">
        <v>3.86</v>
      </c>
      <c r="NT99" s="452">
        <v>3.92</v>
      </c>
      <c r="NU99" s="452">
        <v>3.99</v>
      </c>
      <c r="NV99" s="452">
        <v>4.16</v>
      </c>
      <c r="NW99" s="452">
        <v>118.72</v>
      </c>
      <c r="NX99" s="452">
        <v>110.88</v>
      </c>
      <c r="NY99" s="452">
        <v>78.88</v>
      </c>
      <c r="NZ99" s="452">
        <v>152.01</v>
      </c>
      <c r="OA99" s="452">
        <v>79.900000000000006</v>
      </c>
      <c r="OB99" s="452">
        <v>107.24</v>
      </c>
    </row>
    <row r="100" spans="1:392" x14ac:dyDescent="0.25">
      <c r="A100" s="436">
        <v>280</v>
      </c>
      <c r="B100" s="436" t="s">
        <v>741</v>
      </c>
      <c r="C100" s="437">
        <v>7</v>
      </c>
      <c r="D100" s="438">
        <v>0</v>
      </c>
      <c r="E100" s="439"/>
      <c r="F100" s="438"/>
      <c r="G100" s="438"/>
      <c r="H100" s="438"/>
      <c r="I100" s="437">
        <v>78</v>
      </c>
      <c r="J100" s="440"/>
      <c r="K100" s="438"/>
      <c r="L100" s="438"/>
      <c r="M100" s="436"/>
      <c r="N100" s="441" t="s">
        <v>391</v>
      </c>
      <c r="O100" s="438"/>
      <c r="AE100" s="449">
        <f t="shared" si="5"/>
        <v>9.76</v>
      </c>
      <c r="AF100" s="450">
        <f t="shared" si="6"/>
        <v>85.018749999999955</v>
      </c>
      <c r="AG100" s="452">
        <v>14.28</v>
      </c>
      <c r="AH100" s="452">
        <v>47.59</v>
      </c>
      <c r="AI100" s="452">
        <v>65.709999999999994</v>
      </c>
      <c r="AJ100" s="452">
        <v>65.709999999999994</v>
      </c>
      <c r="AK100" s="452">
        <v>65.709999999999994</v>
      </c>
      <c r="AL100" s="452">
        <v>65.709999999999994</v>
      </c>
      <c r="AM100" s="452">
        <v>65.709999999999994</v>
      </c>
      <c r="AN100" s="452">
        <v>65.709999999999994</v>
      </c>
      <c r="AO100" s="452">
        <v>65.709999999999994</v>
      </c>
      <c r="AP100" s="452">
        <v>48.86</v>
      </c>
      <c r="AQ100" s="452">
        <v>33.36</v>
      </c>
      <c r="AR100" s="452">
        <v>23.48</v>
      </c>
      <c r="AS100" s="452">
        <v>14.28</v>
      </c>
      <c r="AT100" s="452">
        <v>47.59</v>
      </c>
      <c r="AU100" s="452">
        <v>65.709999999999994</v>
      </c>
      <c r="AV100" s="452">
        <v>65.709999999999994</v>
      </c>
      <c r="AW100" s="452">
        <v>65.709999999999994</v>
      </c>
      <c r="AX100" s="452">
        <v>65.709999999999994</v>
      </c>
      <c r="AY100" s="452">
        <v>65.709999999999994</v>
      </c>
      <c r="AZ100" s="452">
        <v>65.709999999999994</v>
      </c>
      <c r="BA100" s="452">
        <v>65.709999999999994</v>
      </c>
      <c r="BB100" s="452">
        <v>48.86</v>
      </c>
      <c r="BC100" s="452">
        <v>33.36</v>
      </c>
      <c r="BD100" s="452">
        <v>23.48</v>
      </c>
      <c r="BE100" s="452">
        <v>14.28</v>
      </c>
      <c r="BF100" s="452">
        <v>47.59</v>
      </c>
      <c r="BG100" s="452">
        <v>65.709999999999994</v>
      </c>
      <c r="BH100" s="452">
        <v>65.709999999999994</v>
      </c>
      <c r="BI100" s="452">
        <v>65.709999999999994</v>
      </c>
      <c r="BJ100" s="452">
        <v>65.709999999999994</v>
      </c>
      <c r="BK100" s="452">
        <v>65.709999999999994</v>
      </c>
      <c r="BL100" s="452">
        <v>65.709999999999994</v>
      </c>
      <c r="BM100" s="452">
        <v>65.709999999999994</v>
      </c>
      <c r="BN100" s="452">
        <v>48.86</v>
      </c>
      <c r="BO100" s="452">
        <v>33.36</v>
      </c>
      <c r="BP100" s="452">
        <v>23.48</v>
      </c>
      <c r="BQ100" s="452">
        <v>14.28</v>
      </c>
      <c r="BR100" s="452">
        <v>47.59</v>
      </c>
      <c r="BS100" s="452">
        <v>65.709999999999994</v>
      </c>
      <c r="BT100" s="452">
        <v>65.709999999999994</v>
      </c>
      <c r="BU100" s="452">
        <v>65.709999999999994</v>
      </c>
      <c r="BV100" s="452">
        <v>65.709999999999994</v>
      </c>
      <c r="BW100" s="452">
        <v>65.709999999999994</v>
      </c>
      <c r="BX100" s="452">
        <v>65.709999999999994</v>
      </c>
      <c r="BY100" s="452">
        <v>65.709999999999994</v>
      </c>
      <c r="BZ100" s="452">
        <v>48.86</v>
      </c>
      <c r="CA100" s="452">
        <v>33.36</v>
      </c>
      <c r="CB100" s="452">
        <v>23.48</v>
      </c>
      <c r="CC100" s="452">
        <v>14.28</v>
      </c>
      <c r="CD100" s="452">
        <v>47.59</v>
      </c>
      <c r="CE100" s="452">
        <v>65.709999999999994</v>
      </c>
      <c r="CF100" s="452">
        <v>65.709999999999994</v>
      </c>
      <c r="CG100" s="452">
        <v>65.709999999999994</v>
      </c>
      <c r="CH100" s="452">
        <v>65.709999999999994</v>
      </c>
      <c r="CI100" s="452">
        <v>65.709999999999994</v>
      </c>
      <c r="CJ100" s="452">
        <v>65.709999999999994</v>
      </c>
      <c r="CK100" s="452">
        <v>65.709999999999994</v>
      </c>
      <c r="CL100" s="452">
        <v>48.86</v>
      </c>
      <c r="CM100" s="452">
        <v>33.36</v>
      </c>
      <c r="CN100" s="452">
        <v>23.48</v>
      </c>
      <c r="CO100" s="452">
        <v>14.28</v>
      </c>
      <c r="CP100" s="452">
        <v>47.59</v>
      </c>
      <c r="CQ100" s="452">
        <v>65.709999999999994</v>
      </c>
      <c r="CR100" s="452">
        <v>65.709999999999994</v>
      </c>
      <c r="CS100" s="452">
        <v>65.709999999999994</v>
      </c>
      <c r="CT100" s="452">
        <v>65.709999999999994</v>
      </c>
      <c r="CU100" s="452">
        <v>65.709999999999994</v>
      </c>
      <c r="CV100" s="452">
        <v>65.709999999999994</v>
      </c>
      <c r="CW100" s="452">
        <v>65.709999999999994</v>
      </c>
      <c r="CX100" s="452">
        <v>48.86</v>
      </c>
      <c r="CY100" s="452">
        <v>33.36</v>
      </c>
      <c r="CZ100" s="452">
        <v>23.48</v>
      </c>
      <c r="DA100" s="452">
        <v>14.28</v>
      </c>
      <c r="DB100" s="452">
        <v>47.59</v>
      </c>
      <c r="DC100" s="452">
        <v>65.709999999999994</v>
      </c>
      <c r="DD100" s="452">
        <v>65.709999999999994</v>
      </c>
      <c r="DE100" s="452">
        <v>65.709999999999994</v>
      </c>
      <c r="DF100" s="452">
        <v>65.709999999999994</v>
      </c>
      <c r="DG100" s="452">
        <v>65.709999999999994</v>
      </c>
      <c r="DH100" s="452">
        <v>65.709999999999994</v>
      </c>
      <c r="DI100" s="452">
        <v>65.709999999999994</v>
      </c>
      <c r="DJ100" s="452">
        <v>48.86</v>
      </c>
      <c r="DK100" s="452">
        <v>33.36</v>
      </c>
      <c r="DL100" s="452">
        <v>23.48</v>
      </c>
      <c r="DM100" s="452">
        <v>14.28</v>
      </c>
      <c r="DN100" s="452">
        <v>47.59</v>
      </c>
      <c r="DO100" s="452">
        <v>65.709999999999994</v>
      </c>
      <c r="DP100" s="452">
        <v>65.709999999999994</v>
      </c>
      <c r="DQ100" s="452">
        <v>65.709999999999994</v>
      </c>
      <c r="DR100" s="452">
        <v>65.709999999999994</v>
      </c>
      <c r="DS100" s="452">
        <v>65.709999999999994</v>
      </c>
      <c r="DT100" s="452">
        <v>65.709999999999994</v>
      </c>
      <c r="DU100" s="452">
        <v>65.709999999999994</v>
      </c>
      <c r="DV100" s="452">
        <v>48.86</v>
      </c>
      <c r="DW100" s="452">
        <v>33.36</v>
      </c>
      <c r="DX100" s="452">
        <v>23.48</v>
      </c>
      <c r="DY100" s="452">
        <v>14.28</v>
      </c>
      <c r="DZ100" s="452">
        <v>47.59</v>
      </c>
      <c r="EA100" s="452">
        <v>65.709999999999994</v>
      </c>
      <c r="EB100" s="452">
        <v>65.709999999999994</v>
      </c>
      <c r="EC100" s="452">
        <v>65.709999999999994</v>
      </c>
      <c r="ED100" s="452">
        <v>65.709999999999994</v>
      </c>
      <c r="EE100" s="452">
        <v>65.709999999999994</v>
      </c>
      <c r="EF100" s="452">
        <v>65.709999999999994</v>
      </c>
      <c r="EG100" s="452">
        <v>65.709999999999994</v>
      </c>
      <c r="EH100" s="452">
        <v>48.86</v>
      </c>
      <c r="EI100" s="452">
        <v>33.36</v>
      </c>
      <c r="EJ100" s="452">
        <v>23.48</v>
      </c>
      <c r="EK100" s="452">
        <v>14.28</v>
      </c>
      <c r="EL100" s="452">
        <v>47.59</v>
      </c>
      <c r="EM100" s="452">
        <v>65.709999999999994</v>
      </c>
      <c r="EN100" s="452">
        <v>65.709999999999994</v>
      </c>
      <c r="EO100" s="452">
        <v>65.709999999999994</v>
      </c>
      <c r="EP100" s="452">
        <v>65.709999999999994</v>
      </c>
      <c r="EQ100" s="452">
        <v>65.709999999999994</v>
      </c>
      <c r="ER100" s="452">
        <v>65.709999999999994</v>
      </c>
      <c r="ES100" s="452">
        <v>65.709999999999994</v>
      </c>
      <c r="ET100" s="452">
        <v>48.86</v>
      </c>
      <c r="EU100" s="452">
        <v>33.36</v>
      </c>
      <c r="EV100" s="452">
        <v>23.48</v>
      </c>
      <c r="EW100" s="452">
        <v>14.28</v>
      </c>
      <c r="EX100" s="452">
        <v>47.59</v>
      </c>
      <c r="EY100" s="452">
        <v>65.709999999999994</v>
      </c>
      <c r="EZ100" s="452">
        <v>65.709999999999994</v>
      </c>
      <c r="FA100" s="452">
        <v>65.709999999999994</v>
      </c>
      <c r="FB100" s="452">
        <v>65.709999999999994</v>
      </c>
      <c r="FC100" s="452">
        <v>65.709999999999994</v>
      </c>
      <c r="FD100" s="452">
        <v>65.709999999999994</v>
      </c>
      <c r="FE100" s="452">
        <v>65.709999999999994</v>
      </c>
      <c r="FF100" s="452">
        <v>48.86</v>
      </c>
      <c r="FG100" s="452">
        <v>33.36</v>
      </c>
      <c r="FH100" s="452">
        <v>23.48</v>
      </c>
      <c r="FI100" s="452">
        <v>14.28</v>
      </c>
      <c r="FJ100" s="452">
        <v>47.59</v>
      </c>
      <c r="FK100" s="452">
        <v>65.709999999999994</v>
      </c>
      <c r="FL100" s="452">
        <v>65.709999999999994</v>
      </c>
      <c r="FM100" s="452">
        <v>65.709999999999994</v>
      </c>
      <c r="FN100" s="452">
        <v>65.709999999999994</v>
      </c>
      <c r="FO100" s="452">
        <v>65.709999999999994</v>
      </c>
      <c r="FP100" s="452">
        <v>65.709999999999994</v>
      </c>
      <c r="FQ100" s="452">
        <v>65.709999999999994</v>
      </c>
      <c r="FR100" s="452">
        <v>48.86</v>
      </c>
      <c r="FS100" s="452">
        <v>33.36</v>
      </c>
      <c r="FT100" s="452">
        <v>23.48</v>
      </c>
      <c r="FU100" s="452">
        <v>14.28</v>
      </c>
      <c r="FV100" s="452">
        <v>47.59</v>
      </c>
      <c r="FW100" s="452">
        <v>65.709999999999994</v>
      </c>
      <c r="FX100" s="452">
        <v>65.709999999999994</v>
      </c>
      <c r="FY100" s="452">
        <v>65.709999999999994</v>
      </c>
      <c r="FZ100" s="452">
        <v>65.709999999999994</v>
      </c>
      <c r="GA100" s="452">
        <v>65.709999999999994</v>
      </c>
      <c r="GB100" s="452">
        <v>65.709999999999994</v>
      </c>
      <c r="GC100" s="452">
        <v>65.709999999999994</v>
      </c>
      <c r="GD100" s="452">
        <v>48.86</v>
      </c>
      <c r="GE100" s="452">
        <v>33.36</v>
      </c>
      <c r="GF100" s="452">
        <v>23.48</v>
      </c>
      <c r="GG100" s="452">
        <v>14.28</v>
      </c>
      <c r="GH100" s="452">
        <v>47.59</v>
      </c>
      <c r="GI100" s="452">
        <v>65.709999999999994</v>
      </c>
      <c r="GJ100" s="452">
        <v>65.709999999999994</v>
      </c>
      <c r="GK100" s="452">
        <v>65.709999999999994</v>
      </c>
      <c r="GL100" s="452">
        <v>65.709999999999994</v>
      </c>
      <c r="GM100" s="452">
        <v>65.709999999999994</v>
      </c>
      <c r="GN100" s="452">
        <v>65.709999999999994</v>
      </c>
      <c r="GO100" s="452">
        <v>65.709999999999994</v>
      </c>
      <c r="GP100" s="452">
        <v>48.86</v>
      </c>
      <c r="GQ100" s="452">
        <v>33.36</v>
      </c>
      <c r="GR100" s="452">
        <v>23.48</v>
      </c>
      <c r="GS100" s="452">
        <v>14.28</v>
      </c>
      <c r="GT100" s="452">
        <v>47.59</v>
      </c>
      <c r="GU100" s="452">
        <v>65.709999999999994</v>
      </c>
      <c r="GV100" s="452">
        <v>65.709999999999994</v>
      </c>
      <c r="GW100" s="452">
        <v>65.709999999999994</v>
      </c>
      <c r="GX100" s="452">
        <v>65.709999999999994</v>
      </c>
      <c r="GY100" s="452">
        <v>65.709999999999994</v>
      </c>
      <c r="GZ100" s="452">
        <v>65.709999999999994</v>
      </c>
      <c r="HA100" s="452">
        <v>65.709999999999994</v>
      </c>
      <c r="HB100" s="452">
        <v>48.86</v>
      </c>
      <c r="HC100" s="452">
        <v>33.36</v>
      </c>
      <c r="HD100" s="452">
        <v>23.48</v>
      </c>
      <c r="HE100" s="452">
        <v>171.23</v>
      </c>
      <c r="HF100" s="452">
        <v>171.29</v>
      </c>
      <c r="HG100" s="452">
        <v>9.76</v>
      </c>
      <c r="HH100" s="452">
        <v>10.46</v>
      </c>
      <c r="HI100" s="452">
        <v>10.45</v>
      </c>
      <c r="HJ100" s="452">
        <v>11.29</v>
      </c>
      <c r="HK100" s="452">
        <v>171.41</v>
      </c>
      <c r="HL100" s="452">
        <v>171.41</v>
      </c>
      <c r="HM100" s="452">
        <v>171.41</v>
      </c>
      <c r="HN100" s="452">
        <v>171.41</v>
      </c>
      <c r="HO100" s="452">
        <v>171.38</v>
      </c>
      <c r="HP100" s="452">
        <v>171.41</v>
      </c>
      <c r="HQ100" s="452">
        <v>171.23</v>
      </c>
      <c r="HR100" s="452">
        <v>171.29</v>
      </c>
      <c r="HS100" s="452">
        <v>9.76</v>
      </c>
      <c r="HT100" s="452">
        <v>10.46</v>
      </c>
      <c r="HU100" s="452">
        <v>10.45</v>
      </c>
      <c r="HV100" s="452">
        <v>11.29</v>
      </c>
      <c r="HW100" s="452">
        <v>171.41</v>
      </c>
      <c r="HX100" s="452">
        <v>171.41</v>
      </c>
      <c r="HY100" s="452">
        <v>171.41</v>
      </c>
      <c r="HZ100" s="452">
        <v>171.41</v>
      </c>
      <c r="IA100" s="452">
        <v>171.38</v>
      </c>
      <c r="IB100" s="452">
        <v>171.41</v>
      </c>
      <c r="IC100" s="452">
        <v>171.23</v>
      </c>
      <c r="ID100" s="452">
        <v>171.29</v>
      </c>
      <c r="IE100" s="452">
        <v>9.76</v>
      </c>
      <c r="IF100" s="452">
        <v>10.46</v>
      </c>
      <c r="IG100" s="452">
        <v>10.45</v>
      </c>
      <c r="IH100" s="452">
        <v>11.29</v>
      </c>
      <c r="II100" s="452">
        <v>171.41</v>
      </c>
      <c r="IJ100" s="452">
        <v>171.41</v>
      </c>
      <c r="IK100" s="452">
        <v>171.41</v>
      </c>
      <c r="IL100" s="452">
        <v>171.41</v>
      </c>
      <c r="IM100" s="452">
        <v>171.38</v>
      </c>
      <c r="IN100" s="452">
        <v>171.41</v>
      </c>
      <c r="IO100" s="452">
        <v>171.23</v>
      </c>
      <c r="IP100" s="452">
        <v>171.29</v>
      </c>
      <c r="IQ100" s="452">
        <v>9.76</v>
      </c>
      <c r="IR100" s="452">
        <v>10.46</v>
      </c>
      <c r="IS100" s="452">
        <v>10.45</v>
      </c>
      <c r="IT100" s="452">
        <v>11.29</v>
      </c>
      <c r="IU100" s="452">
        <v>171.41</v>
      </c>
      <c r="IV100" s="452">
        <v>171.41</v>
      </c>
      <c r="IW100" s="452">
        <v>171.41</v>
      </c>
      <c r="IX100" s="452">
        <v>171.41</v>
      </c>
      <c r="IY100" s="452">
        <v>171.38</v>
      </c>
      <c r="IZ100" s="452">
        <v>171.41</v>
      </c>
      <c r="JA100" s="452">
        <v>171.23</v>
      </c>
      <c r="JB100" s="452">
        <v>171.29</v>
      </c>
      <c r="JC100" s="452">
        <v>9.76</v>
      </c>
      <c r="JD100" s="452">
        <v>10.46</v>
      </c>
      <c r="JE100" s="452">
        <v>10.45</v>
      </c>
      <c r="JF100" s="452">
        <v>11.29</v>
      </c>
      <c r="JG100" s="452">
        <v>171.41</v>
      </c>
      <c r="JH100" s="452">
        <v>171.41</v>
      </c>
      <c r="JI100" s="452">
        <v>171.41</v>
      </c>
      <c r="JJ100" s="452">
        <v>171.41</v>
      </c>
      <c r="JK100" s="452">
        <v>171.38</v>
      </c>
      <c r="JL100" s="452">
        <v>171.41</v>
      </c>
      <c r="JM100" s="452">
        <v>171.23</v>
      </c>
      <c r="JN100" s="452">
        <v>171.29</v>
      </c>
      <c r="JO100" s="452">
        <v>9.76</v>
      </c>
      <c r="JP100" s="452">
        <v>10.46</v>
      </c>
      <c r="JQ100" s="452">
        <v>10.45</v>
      </c>
      <c r="JR100" s="452">
        <v>11.29</v>
      </c>
      <c r="JS100" s="452">
        <v>171.41</v>
      </c>
      <c r="JT100" s="452">
        <v>171.41</v>
      </c>
      <c r="JU100" s="452">
        <v>171.41</v>
      </c>
      <c r="JV100" s="452">
        <v>171.41</v>
      </c>
      <c r="JW100" s="452">
        <v>171.38</v>
      </c>
      <c r="JX100" s="452">
        <v>171.41</v>
      </c>
      <c r="JY100" s="452">
        <v>171.23</v>
      </c>
      <c r="JZ100" s="452">
        <v>171.29</v>
      </c>
      <c r="KA100" s="452">
        <v>9.76</v>
      </c>
      <c r="KB100" s="452">
        <v>10.46</v>
      </c>
      <c r="KC100" s="452">
        <v>10.45</v>
      </c>
      <c r="KD100" s="452">
        <v>11.29</v>
      </c>
      <c r="KE100" s="452">
        <v>171.41</v>
      </c>
      <c r="KF100" s="452">
        <v>171.41</v>
      </c>
      <c r="KG100" s="452">
        <v>171.41</v>
      </c>
      <c r="KH100" s="452">
        <v>171.41</v>
      </c>
      <c r="KI100" s="452">
        <v>171.38</v>
      </c>
      <c r="KJ100" s="452">
        <v>171.41</v>
      </c>
      <c r="KK100" s="452">
        <v>171.23</v>
      </c>
      <c r="KL100" s="452">
        <v>171.29</v>
      </c>
      <c r="KM100" s="452">
        <v>9.76</v>
      </c>
      <c r="KN100" s="452">
        <v>10.46</v>
      </c>
      <c r="KO100" s="452">
        <v>10.45</v>
      </c>
      <c r="KP100" s="452">
        <v>11.29</v>
      </c>
      <c r="KQ100" s="452">
        <v>171.41</v>
      </c>
      <c r="KR100" s="452">
        <v>171.41</v>
      </c>
      <c r="KS100" s="452">
        <v>171.41</v>
      </c>
      <c r="KT100" s="452">
        <v>171.41</v>
      </c>
      <c r="KU100" s="452">
        <v>171.38</v>
      </c>
      <c r="KV100" s="452">
        <v>171.41</v>
      </c>
      <c r="KW100" s="452">
        <v>171.23</v>
      </c>
      <c r="KX100" s="452">
        <v>171.29</v>
      </c>
      <c r="KY100" s="452">
        <v>9.76</v>
      </c>
      <c r="KZ100" s="452">
        <v>10.46</v>
      </c>
      <c r="LA100" s="452">
        <v>10.45</v>
      </c>
      <c r="LB100" s="452">
        <v>11.29</v>
      </c>
      <c r="LC100" s="452">
        <v>171.41</v>
      </c>
      <c r="LD100" s="452">
        <v>171.41</v>
      </c>
      <c r="LE100" s="452">
        <v>171.41</v>
      </c>
      <c r="LF100" s="452">
        <v>171.41</v>
      </c>
      <c r="LG100" s="452">
        <v>171.38</v>
      </c>
      <c r="LH100" s="452">
        <v>171.41</v>
      </c>
      <c r="LI100" s="452">
        <v>171.23</v>
      </c>
      <c r="LJ100" s="452">
        <v>171.29</v>
      </c>
      <c r="LK100" s="452">
        <v>9.76</v>
      </c>
      <c r="LL100" s="452">
        <v>10.46</v>
      </c>
      <c r="LM100" s="452">
        <v>10.45</v>
      </c>
      <c r="LN100" s="452">
        <v>11.29</v>
      </c>
      <c r="LO100" s="452">
        <v>171.41</v>
      </c>
      <c r="LP100" s="452">
        <v>171.41</v>
      </c>
      <c r="LQ100" s="452">
        <v>171.41</v>
      </c>
      <c r="LR100" s="452">
        <v>171.41</v>
      </c>
      <c r="LS100" s="452">
        <v>171.38</v>
      </c>
      <c r="LT100" s="452">
        <v>171.41</v>
      </c>
      <c r="LU100" s="452">
        <v>171.23</v>
      </c>
      <c r="LV100" s="452">
        <v>171.29</v>
      </c>
      <c r="LW100" s="452">
        <v>9.76</v>
      </c>
      <c r="LX100" s="452">
        <v>10.46</v>
      </c>
      <c r="LY100" s="452">
        <v>10.45</v>
      </c>
      <c r="LZ100" s="452">
        <v>11.29</v>
      </c>
      <c r="MA100" s="452">
        <v>171.41</v>
      </c>
      <c r="MB100" s="452">
        <v>171.41</v>
      </c>
      <c r="MC100" s="452">
        <v>171.41</v>
      </c>
      <c r="MD100" s="452">
        <v>171.41</v>
      </c>
      <c r="ME100" s="452">
        <v>171.38</v>
      </c>
      <c r="MF100" s="452">
        <v>171.41</v>
      </c>
      <c r="MG100" s="452">
        <v>171.23</v>
      </c>
      <c r="MH100" s="452">
        <v>171.29</v>
      </c>
      <c r="MI100" s="452">
        <v>9.76</v>
      </c>
      <c r="MJ100" s="452">
        <v>10.46</v>
      </c>
      <c r="MK100" s="452">
        <v>10.45</v>
      </c>
      <c r="ML100" s="452">
        <v>11.29</v>
      </c>
      <c r="MM100" s="452">
        <v>171.41</v>
      </c>
      <c r="MN100" s="452">
        <v>171.41</v>
      </c>
      <c r="MO100" s="452">
        <v>171.41</v>
      </c>
      <c r="MP100" s="452">
        <v>171.41</v>
      </c>
      <c r="MQ100" s="452">
        <v>171.38</v>
      </c>
      <c r="MR100" s="452">
        <v>171.41</v>
      </c>
      <c r="MS100" s="452">
        <v>171.23</v>
      </c>
      <c r="MT100" s="452">
        <v>171.29</v>
      </c>
      <c r="MU100" s="452">
        <v>9.76</v>
      </c>
      <c r="MV100" s="452">
        <v>10.46</v>
      </c>
      <c r="MW100" s="452">
        <v>10.45</v>
      </c>
      <c r="MX100" s="452">
        <v>11.29</v>
      </c>
      <c r="MY100" s="452">
        <v>171.41</v>
      </c>
      <c r="MZ100" s="452">
        <v>171.41</v>
      </c>
      <c r="NA100" s="452">
        <v>171.41</v>
      </c>
      <c r="NB100" s="452">
        <v>171.41</v>
      </c>
      <c r="NC100" s="452">
        <v>171.38</v>
      </c>
      <c r="ND100" s="452">
        <v>171.41</v>
      </c>
      <c r="NE100" s="452">
        <v>171.23</v>
      </c>
      <c r="NF100" s="452">
        <v>171.29</v>
      </c>
      <c r="NG100" s="452">
        <v>9.76</v>
      </c>
      <c r="NH100" s="452">
        <v>10.46</v>
      </c>
      <c r="NI100" s="452">
        <v>10.45</v>
      </c>
      <c r="NJ100" s="452">
        <v>11.29</v>
      </c>
      <c r="NK100" s="452">
        <v>171.41</v>
      </c>
      <c r="NL100" s="452">
        <v>171.41</v>
      </c>
      <c r="NM100" s="452">
        <v>171.41</v>
      </c>
      <c r="NN100" s="452">
        <v>171.41</v>
      </c>
      <c r="NO100" s="452">
        <v>171.38</v>
      </c>
      <c r="NP100" s="452">
        <v>171.41</v>
      </c>
      <c r="NQ100" s="452">
        <v>171.23</v>
      </c>
      <c r="NR100" s="452">
        <v>171.29</v>
      </c>
      <c r="NS100" s="452">
        <v>9.76</v>
      </c>
      <c r="NT100" s="452">
        <v>10.46</v>
      </c>
      <c r="NU100" s="452">
        <v>10.45</v>
      </c>
      <c r="NV100" s="452">
        <v>11.29</v>
      </c>
      <c r="NW100" s="452">
        <v>171.41</v>
      </c>
      <c r="NX100" s="452">
        <v>171.41</v>
      </c>
      <c r="NY100" s="452">
        <v>171.41</v>
      </c>
      <c r="NZ100" s="452">
        <v>171.41</v>
      </c>
      <c r="OA100" s="452">
        <v>171.38</v>
      </c>
      <c r="OB100" s="452">
        <v>171.41</v>
      </c>
    </row>
    <row r="101" spans="1:392" x14ac:dyDescent="0.25">
      <c r="A101" s="436">
        <v>281</v>
      </c>
      <c r="B101" s="436" t="s">
        <v>742</v>
      </c>
      <c r="C101" s="437">
        <v>1</v>
      </c>
      <c r="D101" s="438">
        <v>0</v>
      </c>
      <c r="E101" s="439"/>
      <c r="F101" s="438"/>
      <c r="G101" s="438"/>
      <c r="H101" s="438"/>
      <c r="I101" s="437">
        <v>176.10000000000002</v>
      </c>
      <c r="J101" s="440"/>
      <c r="K101" s="438"/>
      <c r="L101" s="438"/>
      <c r="M101" s="436"/>
      <c r="N101" s="441" t="s">
        <v>391</v>
      </c>
      <c r="O101" s="438"/>
      <c r="AE101" s="449">
        <f t="shared" si="5"/>
        <v>21.07</v>
      </c>
      <c r="AF101" s="450">
        <f t="shared" si="6"/>
        <v>156.06166666666647</v>
      </c>
      <c r="AG101" s="452">
        <v>134.32</v>
      </c>
      <c r="AH101" s="452">
        <v>147.27000000000001</v>
      </c>
      <c r="AI101" s="452">
        <v>150.82</v>
      </c>
      <c r="AJ101" s="452">
        <v>150.96</v>
      </c>
      <c r="AK101" s="452">
        <v>140.96</v>
      </c>
      <c r="AL101" s="452">
        <v>129.57</v>
      </c>
      <c r="AM101" s="452">
        <v>115.74</v>
      </c>
      <c r="AN101" s="452">
        <v>105.36</v>
      </c>
      <c r="AO101" s="452">
        <v>97.42</v>
      </c>
      <c r="AP101" s="452">
        <v>101.69</v>
      </c>
      <c r="AQ101" s="452">
        <v>122.15</v>
      </c>
      <c r="AR101" s="452">
        <v>127.48</v>
      </c>
      <c r="AS101" s="452">
        <v>134.32</v>
      </c>
      <c r="AT101" s="452">
        <v>147.27000000000001</v>
      </c>
      <c r="AU101" s="452">
        <v>150.82</v>
      </c>
      <c r="AV101" s="452">
        <v>150.96</v>
      </c>
      <c r="AW101" s="452">
        <v>140.96</v>
      </c>
      <c r="AX101" s="452">
        <v>129.57</v>
      </c>
      <c r="AY101" s="452">
        <v>115.74</v>
      </c>
      <c r="AZ101" s="452">
        <v>105.36</v>
      </c>
      <c r="BA101" s="452">
        <v>97.42</v>
      </c>
      <c r="BB101" s="452">
        <v>101.69</v>
      </c>
      <c r="BC101" s="452">
        <v>122.15</v>
      </c>
      <c r="BD101" s="452">
        <v>127.48</v>
      </c>
      <c r="BE101" s="452">
        <v>134.32</v>
      </c>
      <c r="BF101" s="452">
        <v>147.27000000000001</v>
      </c>
      <c r="BG101" s="452">
        <v>150.82</v>
      </c>
      <c r="BH101" s="452">
        <v>150.96</v>
      </c>
      <c r="BI101" s="452">
        <v>140.96</v>
      </c>
      <c r="BJ101" s="452">
        <v>129.57</v>
      </c>
      <c r="BK101" s="452">
        <v>115.74</v>
      </c>
      <c r="BL101" s="452">
        <v>105.36</v>
      </c>
      <c r="BM101" s="452">
        <v>97.42</v>
      </c>
      <c r="BN101" s="452">
        <v>101.69</v>
      </c>
      <c r="BO101" s="452">
        <v>122.15</v>
      </c>
      <c r="BP101" s="452">
        <v>127.48</v>
      </c>
      <c r="BQ101" s="452">
        <v>134.32</v>
      </c>
      <c r="BR101" s="452">
        <v>147.27000000000001</v>
      </c>
      <c r="BS101" s="452">
        <v>150.82</v>
      </c>
      <c r="BT101" s="452">
        <v>150.96</v>
      </c>
      <c r="BU101" s="452">
        <v>140.96</v>
      </c>
      <c r="BV101" s="452">
        <v>129.57</v>
      </c>
      <c r="BW101" s="452">
        <v>115.74</v>
      </c>
      <c r="BX101" s="452">
        <v>105.36</v>
      </c>
      <c r="BY101" s="452">
        <v>97.42</v>
      </c>
      <c r="BZ101" s="452">
        <v>101.69</v>
      </c>
      <c r="CA101" s="452">
        <v>122.15</v>
      </c>
      <c r="CB101" s="452">
        <v>127.48</v>
      </c>
      <c r="CC101" s="452">
        <v>134.32</v>
      </c>
      <c r="CD101" s="452">
        <v>147.27000000000001</v>
      </c>
      <c r="CE101" s="452">
        <v>150.82</v>
      </c>
      <c r="CF101" s="452">
        <v>150.96</v>
      </c>
      <c r="CG101" s="452">
        <v>140.96</v>
      </c>
      <c r="CH101" s="452">
        <v>129.57</v>
      </c>
      <c r="CI101" s="452">
        <v>115.74</v>
      </c>
      <c r="CJ101" s="452">
        <v>105.36</v>
      </c>
      <c r="CK101" s="452">
        <v>97.42</v>
      </c>
      <c r="CL101" s="452">
        <v>101.69</v>
      </c>
      <c r="CM101" s="452">
        <v>122.15</v>
      </c>
      <c r="CN101" s="452">
        <v>127.48</v>
      </c>
      <c r="CO101" s="452">
        <v>134.32</v>
      </c>
      <c r="CP101" s="452">
        <v>147.27000000000001</v>
      </c>
      <c r="CQ101" s="452">
        <v>150.82</v>
      </c>
      <c r="CR101" s="452">
        <v>150.96</v>
      </c>
      <c r="CS101" s="452">
        <v>140.96</v>
      </c>
      <c r="CT101" s="452">
        <v>129.57</v>
      </c>
      <c r="CU101" s="452">
        <v>115.74</v>
      </c>
      <c r="CV101" s="452">
        <v>105.36</v>
      </c>
      <c r="CW101" s="452">
        <v>97.42</v>
      </c>
      <c r="CX101" s="452">
        <v>101.69</v>
      </c>
      <c r="CY101" s="452">
        <v>122.15</v>
      </c>
      <c r="CZ101" s="452">
        <v>127.48</v>
      </c>
      <c r="DA101" s="452">
        <v>134.32</v>
      </c>
      <c r="DB101" s="452">
        <v>147.27000000000001</v>
      </c>
      <c r="DC101" s="452">
        <v>150.82</v>
      </c>
      <c r="DD101" s="452">
        <v>150.96</v>
      </c>
      <c r="DE101" s="452">
        <v>140.96</v>
      </c>
      <c r="DF101" s="452">
        <v>129.57</v>
      </c>
      <c r="DG101" s="452">
        <v>115.74</v>
      </c>
      <c r="DH101" s="452">
        <v>105.36</v>
      </c>
      <c r="DI101" s="452">
        <v>97.42</v>
      </c>
      <c r="DJ101" s="452">
        <v>101.69</v>
      </c>
      <c r="DK101" s="452">
        <v>122.15</v>
      </c>
      <c r="DL101" s="452">
        <v>127.48</v>
      </c>
      <c r="DM101" s="452">
        <v>134.32</v>
      </c>
      <c r="DN101" s="452">
        <v>147.27000000000001</v>
      </c>
      <c r="DO101" s="452">
        <v>150.82</v>
      </c>
      <c r="DP101" s="452">
        <v>150.96</v>
      </c>
      <c r="DQ101" s="452">
        <v>140.96</v>
      </c>
      <c r="DR101" s="452">
        <v>129.57</v>
      </c>
      <c r="DS101" s="452">
        <v>115.74</v>
      </c>
      <c r="DT101" s="452">
        <v>105.36</v>
      </c>
      <c r="DU101" s="452">
        <v>97.42</v>
      </c>
      <c r="DV101" s="452">
        <v>101.69</v>
      </c>
      <c r="DW101" s="452">
        <v>122.15</v>
      </c>
      <c r="DX101" s="452">
        <v>127.48</v>
      </c>
      <c r="DY101" s="452">
        <v>134.32</v>
      </c>
      <c r="DZ101" s="452">
        <v>147.27000000000001</v>
      </c>
      <c r="EA101" s="452">
        <v>150.82</v>
      </c>
      <c r="EB101" s="452">
        <v>150.96</v>
      </c>
      <c r="EC101" s="452">
        <v>140.96</v>
      </c>
      <c r="ED101" s="452">
        <v>129.57</v>
      </c>
      <c r="EE101" s="452">
        <v>115.74</v>
      </c>
      <c r="EF101" s="452">
        <v>105.36</v>
      </c>
      <c r="EG101" s="452">
        <v>97.42</v>
      </c>
      <c r="EH101" s="452">
        <v>101.69</v>
      </c>
      <c r="EI101" s="452">
        <v>122.15</v>
      </c>
      <c r="EJ101" s="452">
        <v>127.48</v>
      </c>
      <c r="EK101" s="452">
        <v>134.32</v>
      </c>
      <c r="EL101" s="452">
        <v>147.27000000000001</v>
      </c>
      <c r="EM101" s="452">
        <v>150.82</v>
      </c>
      <c r="EN101" s="452">
        <v>150.96</v>
      </c>
      <c r="EO101" s="452">
        <v>140.96</v>
      </c>
      <c r="EP101" s="452">
        <v>129.57</v>
      </c>
      <c r="EQ101" s="452">
        <v>115.74</v>
      </c>
      <c r="ER101" s="452">
        <v>105.36</v>
      </c>
      <c r="ES101" s="452">
        <v>97.42</v>
      </c>
      <c r="ET101" s="452">
        <v>101.69</v>
      </c>
      <c r="EU101" s="452">
        <v>122.15</v>
      </c>
      <c r="EV101" s="452">
        <v>127.48</v>
      </c>
      <c r="EW101" s="452">
        <v>134.32</v>
      </c>
      <c r="EX101" s="452">
        <v>147.27000000000001</v>
      </c>
      <c r="EY101" s="452">
        <v>150.82</v>
      </c>
      <c r="EZ101" s="452">
        <v>150.96</v>
      </c>
      <c r="FA101" s="452">
        <v>140.96</v>
      </c>
      <c r="FB101" s="452">
        <v>129.57</v>
      </c>
      <c r="FC101" s="452">
        <v>115.74</v>
      </c>
      <c r="FD101" s="452">
        <v>105.36</v>
      </c>
      <c r="FE101" s="452">
        <v>97.42</v>
      </c>
      <c r="FF101" s="452">
        <v>101.69</v>
      </c>
      <c r="FG101" s="452">
        <v>122.15</v>
      </c>
      <c r="FH101" s="452">
        <v>127.48</v>
      </c>
      <c r="FI101" s="452">
        <v>134.32</v>
      </c>
      <c r="FJ101" s="452">
        <v>147.27000000000001</v>
      </c>
      <c r="FK101" s="452">
        <v>150.82</v>
      </c>
      <c r="FL101" s="452">
        <v>150.96</v>
      </c>
      <c r="FM101" s="452">
        <v>140.96</v>
      </c>
      <c r="FN101" s="452">
        <v>129.57</v>
      </c>
      <c r="FO101" s="452">
        <v>115.74</v>
      </c>
      <c r="FP101" s="452">
        <v>105.36</v>
      </c>
      <c r="FQ101" s="452">
        <v>97.42</v>
      </c>
      <c r="FR101" s="452">
        <v>101.69</v>
      </c>
      <c r="FS101" s="452">
        <v>122.15</v>
      </c>
      <c r="FT101" s="452">
        <v>127.48</v>
      </c>
      <c r="FU101" s="452">
        <v>134.32</v>
      </c>
      <c r="FV101" s="452">
        <v>147.27000000000001</v>
      </c>
      <c r="FW101" s="452">
        <v>150.82</v>
      </c>
      <c r="FX101" s="452">
        <v>150.96</v>
      </c>
      <c r="FY101" s="452">
        <v>140.96</v>
      </c>
      <c r="FZ101" s="452">
        <v>129.57</v>
      </c>
      <c r="GA101" s="452">
        <v>115.74</v>
      </c>
      <c r="GB101" s="452">
        <v>105.36</v>
      </c>
      <c r="GC101" s="452">
        <v>97.42</v>
      </c>
      <c r="GD101" s="452">
        <v>101.69</v>
      </c>
      <c r="GE101" s="452">
        <v>122.15</v>
      </c>
      <c r="GF101" s="452">
        <v>127.48</v>
      </c>
      <c r="GG101" s="452">
        <v>134.32</v>
      </c>
      <c r="GH101" s="452">
        <v>147.27000000000001</v>
      </c>
      <c r="GI101" s="452">
        <v>150.82</v>
      </c>
      <c r="GJ101" s="452">
        <v>150.96</v>
      </c>
      <c r="GK101" s="452">
        <v>140.96</v>
      </c>
      <c r="GL101" s="452">
        <v>129.57</v>
      </c>
      <c r="GM101" s="452">
        <v>115.74</v>
      </c>
      <c r="GN101" s="452">
        <v>105.36</v>
      </c>
      <c r="GO101" s="452">
        <v>97.42</v>
      </c>
      <c r="GP101" s="452">
        <v>101.69</v>
      </c>
      <c r="GQ101" s="452">
        <v>122.15</v>
      </c>
      <c r="GR101" s="452">
        <v>127.48</v>
      </c>
      <c r="GS101" s="452">
        <v>134.32</v>
      </c>
      <c r="GT101" s="452">
        <v>147.27000000000001</v>
      </c>
      <c r="GU101" s="452">
        <v>150.82</v>
      </c>
      <c r="GV101" s="452">
        <v>150.96</v>
      </c>
      <c r="GW101" s="452">
        <v>140.96</v>
      </c>
      <c r="GX101" s="452">
        <v>129.57</v>
      </c>
      <c r="GY101" s="452">
        <v>115.74</v>
      </c>
      <c r="GZ101" s="452">
        <v>105.36</v>
      </c>
      <c r="HA101" s="452">
        <v>97.42</v>
      </c>
      <c r="HB101" s="452">
        <v>101.69</v>
      </c>
      <c r="HC101" s="452">
        <v>122.15</v>
      </c>
      <c r="HD101" s="452">
        <v>127.48</v>
      </c>
      <c r="HE101" s="452">
        <v>182.17</v>
      </c>
      <c r="HF101" s="452">
        <v>181.46</v>
      </c>
      <c r="HG101" s="452">
        <v>21.63</v>
      </c>
      <c r="HH101" s="452">
        <v>22.1</v>
      </c>
      <c r="HI101" s="452">
        <v>21.07</v>
      </c>
      <c r="HJ101" s="452">
        <v>43.69</v>
      </c>
      <c r="HK101" s="452">
        <v>325.32</v>
      </c>
      <c r="HL101" s="452">
        <v>306.07</v>
      </c>
      <c r="HM101" s="452">
        <v>233.35</v>
      </c>
      <c r="HN101" s="452">
        <v>406.66</v>
      </c>
      <c r="HO101" s="452">
        <v>200.48</v>
      </c>
      <c r="HP101" s="452">
        <v>277.74</v>
      </c>
      <c r="HQ101" s="452">
        <v>182.17</v>
      </c>
      <c r="HR101" s="452">
        <v>181.46</v>
      </c>
      <c r="HS101" s="452">
        <v>21.63</v>
      </c>
      <c r="HT101" s="452">
        <v>22.1</v>
      </c>
      <c r="HU101" s="452">
        <v>21.07</v>
      </c>
      <c r="HV101" s="452">
        <v>43.69</v>
      </c>
      <c r="HW101" s="452">
        <v>325.32</v>
      </c>
      <c r="HX101" s="452">
        <v>306.07</v>
      </c>
      <c r="HY101" s="452">
        <v>233.35</v>
      </c>
      <c r="HZ101" s="452">
        <v>406.66</v>
      </c>
      <c r="IA101" s="452">
        <v>200.48</v>
      </c>
      <c r="IB101" s="452">
        <v>277.74</v>
      </c>
      <c r="IC101" s="452">
        <v>182.17</v>
      </c>
      <c r="ID101" s="452">
        <v>181.46</v>
      </c>
      <c r="IE101" s="452">
        <v>21.63</v>
      </c>
      <c r="IF101" s="452">
        <v>22.1</v>
      </c>
      <c r="IG101" s="452">
        <v>21.07</v>
      </c>
      <c r="IH101" s="452">
        <v>43.69</v>
      </c>
      <c r="II101" s="452">
        <v>325.32</v>
      </c>
      <c r="IJ101" s="452">
        <v>306.07</v>
      </c>
      <c r="IK101" s="452">
        <v>233.35</v>
      </c>
      <c r="IL101" s="452">
        <v>406.66</v>
      </c>
      <c r="IM101" s="452">
        <v>200.48</v>
      </c>
      <c r="IN101" s="452">
        <v>277.74</v>
      </c>
      <c r="IO101" s="452">
        <v>182.17</v>
      </c>
      <c r="IP101" s="452">
        <v>181.46</v>
      </c>
      <c r="IQ101" s="452">
        <v>21.63</v>
      </c>
      <c r="IR101" s="452">
        <v>22.1</v>
      </c>
      <c r="IS101" s="452">
        <v>21.07</v>
      </c>
      <c r="IT101" s="452">
        <v>43.69</v>
      </c>
      <c r="IU101" s="452">
        <v>325.32</v>
      </c>
      <c r="IV101" s="452">
        <v>306.07</v>
      </c>
      <c r="IW101" s="452">
        <v>233.35</v>
      </c>
      <c r="IX101" s="452">
        <v>406.66</v>
      </c>
      <c r="IY101" s="452">
        <v>200.48</v>
      </c>
      <c r="IZ101" s="452">
        <v>277.74</v>
      </c>
      <c r="JA101" s="452">
        <v>182.17</v>
      </c>
      <c r="JB101" s="452">
        <v>181.46</v>
      </c>
      <c r="JC101" s="452">
        <v>21.63</v>
      </c>
      <c r="JD101" s="452">
        <v>22.1</v>
      </c>
      <c r="JE101" s="452">
        <v>21.07</v>
      </c>
      <c r="JF101" s="452">
        <v>43.69</v>
      </c>
      <c r="JG101" s="452">
        <v>325.32</v>
      </c>
      <c r="JH101" s="452">
        <v>306.07</v>
      </c>
      <c r="JI101" s="452">
        <v>233.35</v>
      </c>
      <c r="JJ101" s="452">
        <v>406.66</v>
      </c>
      <c r="JK101" s="452">
        <v>200.48</v>
      </c>
      <c r="JL101" s="452">
        <v>277.74</v>
      </c>
      <c r="JM101" s="452">
        <v>182.17</v>
      </c>
      <c r="JN101" s="452">
        <v>181.46</v>
      </c>
      <c r="JO101" s="452">
        <v>21.63</v>
      </c>
      <c r="JP101" s="452">
        <v>22.1</v>
      </c>
      <c r="JQ101" s="452">
        <v>21.07</v>
      </c>
      <c r="JR101" s="452">
        <v>43.69</v>
      </c>
      <c r="JS101" s="452">
        <v>325.32</v>
      </c>
      <c r="JT101" s="452">
        <v>306.07</v>
      </c>
      <c r="JU101" s="452">
        <v>233.35</v>
      </c>
      <c r="JV101" s="452">
        <v>406.66</v>
      </c>
      <c r="JW101" s="452">
        <v>200.48</v>
      </c>
      <c r="JX101" s="452">
        <v>277.74</v>
      </c>
      <c r="JY101" s="452">
        <v>182.17</v>
      </c>
      <c r="JZ101" s="452">
        <v>181.46</v>
      </c>
      <c r="KA101" s="452">
        <v>21.63</v>
      </c>
      <c r="KB101" s="452">
        <v>22.1</v>
      </c>
      <c r="KC101" s="452">
        <v>21.07</v>
      </c>
      <c r="KD101" s="452">
        <v>43.69</v>
      </c>
      <c r="KE101" s="452">
        <v>325.32</v>
      </c>
      <c r="KF101" s="452">
        <v>306.07</v>
      </c>
      <c r="KG101" s="452">
        <v>233.35</v>
      </c>
      <c r="KH101" s="452">
        <v>406.66</v>
      </c>
      <c r="KI101" s="452">
        <v>200.48</v>
      </c>
      <c r="KJ101" s="452">
        <v>277.74</v>
      </c>
      <c r="KK101" s="452">
        <v>182.17</v>
      </c>
      <c r="KL101" s="452">
        <v>181.46</v>
      </c>
      <c r="KM101" s="452">
        <v>21.63</v>
      </c>
      <c r="KN101" s="452">
        <v>22.1</v>
      </c>
      <c r="KO101" s="452">
        <v>21.07</v>
      </c>
      <c r="KP101" s="452">
        <v>43.69</v>
      </c>
      <c r="KQ101" s="452">
        <v>325.32</v>
      </c>
      <c r="KR101" s="452">
        <v>306.07</v>
      </c>
      <c r="KS101" s="452">
        <v>233.35</v>
      </c>
      <c r="KT101" s="452">
        <v>406.66</v>
      </c>
      <c r="KU101" s="452">
        <v>200.48</v>
      </c>
      <c r="KV101" s="452">
        <v>277.74</v>
      </c>
      <c r="KW101" s="452">
        <v>182.17</v>
      </c>
      <c r="KX101" s="452">
        <v>181.46</v>
      </c>
      <c r="KY101" s="452">
        <v>21.63</v>
      </c>
      <c r="KZ101" s="452">
        <v>22.1</v>
      </c>
      <c r="LA101" s="452">
        <v>21.07</v>
      </c>
      <c r="LB101" s="452">
        <v>43.69</v>
      </c>
      <c r="LC101" s="452">
        <v>325.32</v>
      </c>
      <c r="LD101" s="452">
        <v>306.07</v>
      </c>
      <c r="LE101" s="452">
        <v>233.35</v>
      </c>
      <c r="LF101" s="452">
        <v>406.66</v>
      </c>
      <c r="LG101" s="452">
        <v>200.48</v>
      </c>
      <c r="LH101" s="452">
        <v>277.74</v>
      </c>
      <c r="LI101" s="452">
        <v>182.17</v>
      </c>
      <c r="LJ101" s="452">
        <v>181.46</v>
      </c>
      <c r="LK101" s="452">
        <v>21.63</v>
      </c>
      <c r="LL101" s="452">
        <v>22.1</v>
      </c>
      <c r="LM101" s="452">
        <v>21.07</v>
      </c>
      <c r="LN101" s="452">
        <v>43.69</v>
      </c>
      <c r="LO101" s="452">
        <v>325.32</v>
      </c>
      <c r="LP101" s="452">
        <v>306.07</v>
      </c>
      <c r="LQ101" s="452">
        <v>233.35</v>
      </c>
      <c r="LR101" s="452">
        <v>406.66</v>
      </c>
      <c r="LS101" s="452">
        <v>200.48</v>
      </c>
      <c r="LT101" s="452">
        <v>277.74</v>
      </c>
      <c r="LU101" s="452">
        <v>182.17</v>
      </c>
      <c r="LV101" s="452">
        <v>181.46</v>
      </c>
      <c r="LW101" s="452">
        <v>21.63</v>
      </c>
      <c r="LX101" s="452">
        <v>22.1</v>
      </c>
      <c r="LY101" s="452">
        <v>21.07</v>
      </c>
      <c r="LZ101" s="452">
        <v>43.69</v>
      </c>
      <c r="MA101" s="452">
        <v>325.32</v>
      </c>
      <c r="MB101" s="452">
        <v>306.07</v>
      </c>
      <c r="MC101" s="452">
        <v>233.35</v>
      </c>
      <c r="MD101" s="452">
        <v>406.66</v>
      </c>
      <c r="ME101" s="452">
        <v>200.48</v>
      </c>
      <c r="MF101" s="452">
        <v>277.74</v>
      </c>
      <c r="MG101" s="452">
        <v>182.17</v>
      </c>
      <c r="MH101" s="452">
        <v>181.46</v>
      </c>
      <c r="MI101" s="452">
        <v>21.63</v>
      </c>
      <c r="MJ101" s="452">
        <v>22.1</v>
      </c>
      <c r="MK101" s="452">
        <v>21.07</v>
      </c>
      <c r="ML101" s="452">
        <v>43.69</v>
      </c>
      <c r="MM101" s="452">
        <v>325.32</v>
      </c>
      <c r="MN101" s="452">
        <v>306.07</v>
      </c>
      <c r="MO101" s="452">
        <v>233.35</v>
      </c>
      <c r="MP101" s="452">
        <v>406.66</v>
      </c>
      <c r="MQ101" s="452">
        <v>200.48</v>
      </c>
      <c r="MR101" s="452">
        <v>277.74</v>
      </c>
      <c r="MS101" s="452">
        <v>182.17</v>
      </c>
      <c r="MT101" s="452">
        <v>181.46</v>
      </c>
      <c r="MU101" s="452">
        <v>21.63</v>
      </c>
      <c r="MV101" s="452">
        <v>22.1</v>
      </c>
      <c r="MW101" s="452">
        <v>21.07</v>
      </c>
      <c r="MX101" s="452">
        <v>43.69</v>
      </c>
      <c r="MY101" s="452">
        <v>325.32</v>
      </c>
      <c r="MZ101" s="452">
        <v>306.07</v>
      </c>
      <c r="NA101" s="452">
        <v>233.35</v>
      </c>
      <c r="NB101" s="452">
        <v>406.66</v>
      </c>
      <c r="NC101" s="452">
        <v>200.48</v>
      </c>
      <c r="ND101" s="452">
        <v>277.74</v>
      </c>
      <c r="NE101" s="452">
        <v>182.17</v>
      </c>
      <c r="NF101" s="452">
        <v>181.46</v>
      </c>
      <c r="NG101" s="452">
        <v>21.63</v>
      </c>
      <c r="NH101" s="452">
        <v>22.1</v>
      </c>
      <c r="NI101" s="452">
        <v>21.07</v>
      </c>
      <c r="NJ101" s="452">
        <v>43.69</v>
      </c>
      <c r="NK101" s="452">
        <v>325.32</v>
      </c>
      <c r="NL101" s="452">
        <v>306.07</v>
      </c>
      <c r="NM101" s="452">
        <v>233.35</v>
      </c>
      <c r="NN101" s="452">
        <v>406.66</v>
      </c>
      <c r="NO101" s="452">
        <v>200.48</v>
      </c>
      <c r="NP101" s="452">
        <v>277.74</v>
      </c>
      <c r="NQ101" s="452">
        <v>182.17</v>
      </c>
      <c r="NR101" s="452">
        <v>181.46</v>
      </c>
      <c r="NS101" s="452">
        <v>21.63</v>
      </c>
      <c r="NT101" s="452">
        <v>22.1</v>
      </c>
      <c r="NU101" s="452">
        <v>21.07</v>
      </c>
      <c r="NV101" s="452">
        <v>43.69</v>
      </c>
      <c r="NW101" s="452">
        <v>325.32</v>
      </c>
      <c r="NX101" s="452">
        <v>306.07</v>
      </c>
      <c r="NY101" s="452">
        <v>233.35</v>
      </c>
      <c r="NZ101" s="452">
        <v>406.66</v>
      </c>
      <c r="OA101" s="452">
        <v>200.48</v>
      </c>
      <c r="OB101" s="452">
        <v>277.74</v>
      </c>
    </row>
    <row r="102" spans="1:392" x14ac:dyDescent="0.25">
      <c r="A102" s="436">
        <v>283</v>
      </c>
      <c r="B102" s="436" t="s">
        <v>743</v>
      </c>
      <c r="C102" s="437">
        <v>1</v>
      </c>
      <c r="D102" s="438">
        <v>0</v>
      </c>
      <c r="E102" s="439"/>
      <c r="F102" s="438"/>
      <c r="G102" s="438"/>
      <c r="H102" s="438"/>
      <c r="I102" s="437">
        <v>60</v>
      </c>
      <c r="J102" s="444"/>
      <c r="K102" s="438"/>
      <c r="L102" s="438"/>
      <c r="M102" s="436"/>
      <c r="N102" s="441" t="s">
        <v>391</v>
      </c>
      <c r="O102" s="438"/>
      <c r="AE102" s="449">
        <f t="shared" si="5"/>
        <v>16.149999999999999</v>
      </c>
      <c r="AF102" s="450">
        <f t="shared" si="6"/>
        <v>62.105000000000203</v>
      </c>
      <c r="AG102" s="452">
        <v>56.79</v>
      </c>
      <c r="AH102" s="452">
        <v>56.79</v>
      </c>
      <c r="AI102" s="452">
        <v>56.79</v>
      </c>
      <c r="AJ102" s="452">
        <v>56.79</v>
      </c>
      <c r="AK102" s="452">
        <v>48.05</v>
      </c>
      <c r="AL102" s="452">
        <v>33.159999999999997</v>
      </c>
      <c r="AM102" s="452">
        <v>38.21</v>
      </c>
      <c r="AN102" s="452">
        <v>21.22</v>
      </c>
      <c r="AO102" s="452">
        <v>21.19</v>
      </c>
      <c r="AP102" s="452">
        <v>26.89</v>
      </c>
      <c r="AQ102" s="452">
        <v>56.79</v>
      </c>
      <c r="AR102" s="452">
        <v>56.79</v>
      </c>
      <c r="AS102" s="452">
        <v>56.79</v>
      </c>
      <c r="AT102" s="452">
        <v>56.79</v>
      </c>
      <c r="AU102" s="452">
        <v>56.79</v>
      </c>
      <c r="AV102" s="452">
        <v>56.79</v>
      </c>
      <c r="AW102" s="452">
        <v>48.05</v>
      </c>
      <c r="AX102" s="452">
        <v>33.159999999999997</v>
      </c>
      <c r="AY102" s="452">
        <v>38.21</v>
      </c>
      <c r="AZ102" s="452">
        <v>21.22</v>
      </c>
      <c r="BA102" s="452">
        <v>21.19</v>
      </c>
      <c r="BB102" s="452">
        <v>26.89</v>
      </c>
      <c r="BC102" s="452">
        <v>56.79</v>
      </c>
      <c r="BD102" s="452">
        <v>56.79</v>
      </c>
      <c r="BE102" s="452">
        <v>56.79</v>
      </c>
      <c r="BF102" s="452">
        <v>56.79</v>
      </c>
      <c r="BG102" s="452">
        <v>56.79</v>
      </c>
      <c r="BH102" s="452">
        <v>56.79</v>
      </c>
      <c r="BI102" s="452">
        <v>48.05</v>
      </c>
      <c r="BJ102" s="452">
        <v>33.159999999999997</v>
      </c>
      <c r="BK102" s="452">
        <v>38.21</v>
      </c>
      <c r="BL102" s="452">
        <v>21.22</v>
      </c>
      <c r="BM102" s="452">
        <v>21.19</v>
      </c>
      <c r="BN102" s="452">
        <v>26.89</v>
      </c>
      <c r="BO102" s="452">
        <v>56.79</v>
      </c>
      <c r="BP102" s="452">
        <v>56.79</v>
      </c>
      <c r="BQ102" s="452">
        <v>56.79</v>
      </c>
      <c r="BR102" s="452">
        <v>56.79</v>
      </c>
      <c r="BS102" s="452">
        <v>56.79</v>
      </c>
      <c r="BT102" s="452">
        <v>56.79</v>
      </c>
      <c r="BU102" s="452">
        <v>48.05</v>
      </c>
      <c r="BV102" s="452">
        <v>33.159999999999997</v>
      </c>
      <c r="BW102" s="452">
        <v>38.21</v>
      </c>
      <c r="BX102" s="452">
        <v>21.22</v>
      </c>
      <c r="BY102" s="452">
        <v>21.19</v>
      </c>
      <c r="BZ102" s="452">
        <v>26.89</v>
      </c>
      <c r="CA102" s="452">
        <v>56.79</v>
      </c>
      <c r="CB102" s="452">
        <v>56.79</v>
      </c>
      <c r="CC102" s="452">
        <v>56.79</v>
      </c>
      <c r="CD102" s="452">
        <v>56.79</v>
      </c>
      <c r="CE102" s="452">
        <v>56.79</v>
      </c>
      <c r="CF102" s="452">
        <v>56.79</v>
      </c>
      <c r="CG102" s="452">
        <v>48.05</v>
      </c>
      <c r="CH102" s="452">
        <v>33.159999999999997</v>
      </c>
      <c r="CI102" s="452">
        <v>38.21</v>
      </c>
      <c r="CJ102" s="452">
        <v>21.22</v>
      </c>
      <c r="CK102" s="452">
        <v>21.19</v>
      </c>
      <c r="CL102" s="452">
        <v>26.89</v>
      </c>
      <c r="CM102" s="452">
        <v>56.79</v>
      </c>
      <c r="CN102" s="452">
        <v>56.79</v>
      </c>
      <c r="CO102" s="452">
        <v>56.79</v>
      </c>
      <c r="CP102" s="452">
        <v>56.79</v>
      </c>
      <c r="CQ102" s="452">
        <v>56.79</v>
      </c>
      <c r="CR102" s="452">
        <v>56.79</v>
      </c>
      <c r="CS102" s="452">
        <v>48.05</v>
      </c>
      <c r="CT102" s="452">
        <v>33.159999999999997</v>
      </c>
      <c r="CU102" s="452">
        <v>38.21</v>
      </c>
      <c r="CV102" s="452">
        <v>21.22</v>
      </c>
      <c r="CW102" s="452">
        <v>21.19</v>
      </c>
      <c r="CX102" s="452">
        <v>26.89</v>
      </c>
      <c r="CY102" s="452">
        <v>56.79</v>
      </c>
      <c r="CZ102" s="452">
        <v>56.79</v>
      </c>
      <c r="DA102" s="452">
        <v>56.79</v>
      </c>
      <c r="DB102" s="452">
        <v>56.79</v>
      </c>
      <c r="DC102" s="452">
        <v>56.79</v>
      </c>
      <c r="DD102" s="452">
        <v>56.79</v>
      </c>
      <c r="DE102" s="452">
        <v>48.05</v>
      </c>
      <c r="DF102" s="452">
        <v>33.159999999999997</v>
      </c>
      <c r="DG102" s="452">
        <v>38.21</v>
      </c>
      <c r="DH102" s="452">
        <v>21.22</v>
      </c>
      <c r="DI102" s="452">
        <v>21.19</v>
      </c>
      <c r="DJ102" s="452">
        <v>26.89</v>
      </c>
      <c r="DK102" s="452">
        <v>56.79</v>
      </c>
      <c r="DL102" s="452">
        <v>56.79</v>
      </c>
      <c r="DM102" s="452">
        <v>56.79</v>
      </c>
      <c r="DN102" s="452">
        <v>56.79</v>
      </c>
      <c r="DO102" s="452">
        <v>56.79</v>
      </c>
      <c r="DP102" s="452">
        <v>56.79</v>
      </c>
      <c r="DQ102" s="452">
        <v>48.05</v>
      </c>
      <c r="DR102" s="452">
        <v>33.159999999999997</v>
      </c>
      <c r="DS102" s="452">
        <v>38.21</v>
      </c>
      <c r="DT102" s="452">
        <v>21.22</v>
      </c>
      <c r="DU102" s="452">
        <v>21.19</v>
      </c>
      <c r="DV102" s="452">
        <v>26.89</v>
      </c>
      <c r="DW102" s="452">
        <v>56.79</v>
      </c>
      <c r="DX102" s="452">
        <v>56.79</v>
      </c>
      <c r="DY102" s="452">
        <v>56.79</v>
      </c>
      <c r="DZ102" s="452">
        <v>56.79</v>
      </c>
      <c r="EA102" s="452">
        <v>56.79</v>
      </c>
      <c r="EB102" s="452">
        <v>56.79</v>
      </c>
      <c r="EC102" s="452">
        <v>48.05</v>
      </c>
      <c r="ED102" s="452">
        <v>33.159999999999997</v>
      </c>
      <c r="EE102" s="452">
        <v>38.21</v>
      </c>
      <c r="EF102" s="452">
        <v>21.22</v>
      </c>
      <c r="EG102" s="452">
        <v>21.19</v>
      </c>
      <c r="EH102" s="452">
        <v>26.89</v>
      </c>
      <c r="EI102" s="452">
        <v>56.79</v>
      </c>
      <c r="EJ102" s="452">
        <v>56.79</v>
      </c>
      <c r="EK102" s="452">
        <v>56.79</v>
      </c>
      <c r="EL102" s="452">
        <v>56.79</v>
      </c>
      <c r="EM102" s="452">
        <v>56.79</v>
      </c>
      <c r="EN102" s="452">
        <v>56.79</v>
      </c>
      <c r="EO102" s="452">
        <v>48.05</v>
      </c>
      <c r="EP102" s="452">
        <v>33.159999999999997</v>
      </c>
      <c r="EQ102" s="452">
        <v>38.21</v>
      </c>
      <c r="ER102" s="452">
        <v>21.22</v>
      </c>
      <c r="ES102" s="452">
        <v>21.19</v>
      </c>
      <c r="ET102" s="452">
        <v>26.89</v>
      </c>
      <c r="EU102" s="452">
        <v>56.79</v>
      </c>
      <c r="EV102" s="452">
        <v>56.79</v>
      </c>
      <c r="EW102" s="452">
        <v>56.79</v>
      </c>
      <c r="EX102" s="452">
        <v>56.79</v>
      </c>
      <c r="EY102" s="452">
        <v>56.79</v>
      </c>
      <c r="EZ102" s="452">
        <v>56.79</v>
      </c>
      <c r="FA102" s="452">
        <v>48.05</v>
      </c>
      <c r="FB102" s="452">
        <v>33.159999999999997</v>
      </c>
      <c r="FC102" s="452">
        <v>38.21</v>
      </c>
      <c r="FD102" s="452">
        <v>21.22</v>
      </c>
      <c r="FE102" s="452">
        <v>21.19</v>
      </c>
      <c r="FF102" s="452">
        <v>26.89</v>
      </c>
      <c r="FG102" s="452">
        <v>56.79</v>
      </c>
      <c r="FH102" s="452">
        <v>56.79</v>
      </c>
      <c r="FI102" s="452">
        <v>56.79</v>
      </c>
      <c r="FJ102" s="452">
        <v>56.79</v>
      </c>
      <c r="FK102" s="452">
        <v>56.79</v>
      </c>
      <c r="FL102" s="452">
        <v>56.79</v>
      </c>
      <c r="FM102" s="452">
        <v>48.05</v>
      </c>
      <c r="FN102" s="452">
        <v>33.159999999999997</v>
      </c>
      <c r="FO102" s="452">
        <v>38.21</v>
      </c>
      <c r="FP102" s="452">
        <v>21.22</v>
      </c>
      <c r="FQ102" s="452">
        <v>21.19</v>
      </c>
      <c r="FR102" s="452">
        <v>26.89</v>
      </c>
      <c r="FS102" s="452">
        <v>56.79</v>
      </c>
      <c r="FT102" s="452">
        <v>56.79</v>
      </c>
      <c r="FU102" s="452">
        <v>56.79</v>
      </c>
      <c r="FV102" s="452">
        <v>56.79</v>
      </c>
      <c r="FW102" s="452">
        <v>56.79</v>
      </c>
      <c r="FX102" s="452">
        <v>56.79</v>
      </c>
      <c r="FY102" s="452">
        <v>48.05</v>
      </c>
      <c r="FZ102" s="452">
        <v>33.159999999999997</v>
      </c>
      <c r="GA102" s="452">
        <v>38.21</v>
      </c>
      <c r="GB102" s="452">
        <v>21.22</v>
      </c>
      <c r="GC102" s="452">
        <v>21.19</v>
      </c>
      <c r="GD102" s="452">
        <v>26.89</v>
      </c>
      <c r="GE102" s="452">
        <v>56.79</v>
      </c>
      <c r="GF102" s="452">
        <v>56.79</v>
      </c>
      <c r="GG102" s="452">
        <v>56.79</v>
      </c>
      <c r="GH102" s="452">
        <v>56.79</v>
      </c>
      <c r="GI102" s="452">
        <v>56.79</v>
      </c>
      <c r="GJ102" s="452">
        <v>56.79</v>
      </c>
      <c r="GK102" s="452">
        <v>48.05</v>
      </c>
      <c r="GL102" s="452">
        <v>33.159999999999997</v>
      </c>
      <c r="GM102" s="452">
        <v>38.21</v>
      </c>
      <c r="GN102" s="452">
        <v>21.22</v>
      </c>
      <c r="GO102" s="452">
        <v>21.19</v>
      </c>
      <c r="GP102" s="452">
        <v>26.89</v>
      </c>
      <c r="GQ102" s="452">
        <v>56.79</v>
      </c>
      <c r="GR102" s="452">
        <v>56.79</v>
      </c>
      <c r="GS102" s="452">
        <v>56.79</v>
      </c>
      <c r="GT102" s="452">
        <v>56.79</v>
      </c>
      <c r="GU102" s="452">
        <v>56.79</v>
      </c>
      <c r="GV102" s="452">
        <v>56.79</v>
      </c>
      <c r="GW102" s="452">
        <v>48.05</v>
      </c>
      <c r="GX102" s="452">
        <v>33.159999999999997</v>
      </c>
      <c r="GY102" s="452">
        <v>38.21</v>
      </c>
      <c r="GZ102" s="452">
        <v>21.22</v>
      </c>
      <c r="HA102" s="452">
        <v>21.19</v>
      </c>
      <c r="HB102" s="452">
        <v>26.89</v>
      </c>
      <c r="HC102" s="452">
        <v>56.79</v>
      </c>
      <c r="HD102" s="452">
        <v>56.79</v>
      </c>
      <c r="HE102" s="452">
        <v>85.82</v>
      </c>
      <c r="HF102" s="452">
        <v>85.27</v>
      </c>
      <c r="HG102" s="452">
        <v>17.28</v>
      </c>
      <c r="HH102" s="452">
        <v>17.739999999999998</v>
      </c>
      <c r="HI102" s="452">
        <v>16.149999999999999</v>
      </c>
      <c r="HJ102" s="452">
        <v>42.69</v>
      </c>
      <c r="HK102" s="452">
        <v>118.29</v>
      </c>
      <c r="HL102" s="452">
        <v>118.29</v>
      </c>
      <c r="HM102" s="452">
        <v>118.29</v>
      </c>
      <c r="HN102" s="452">
        <v>117.68</v>
      </c>
      <c r="HO102" s="452">
        <v>105.27</v>
      </c>
      <c r="HP102" s="452">
        <v>118.29</v>
      </c>
      <c r="HQ102" s="452">
        <v>85.82</v>
      </c>
      <c r="HR102" s="452">
        <v>85.27</v>
      </c>
      <c r="HS102" s="452">
        <v>17.28</v>
      </c>
      <c r="HT102" s="452">
        <v>17.739999999999998</v>
      </c>
      <c r="HU102" s="452">
        <v>16.149999999999999</v>
      </c>
      <c r="HV102" s="452">
        <v>42.69</v>
      </c>
      <c r="HW102" s="452">
        <v>118.29</v>
      </c>
      <c r="HX102" s="452">
        <v>118.29</v>
      </c>
      <c r="HY102" s="452">
        <v>118.29</v>
      </c>
      <c r="HZ102" s="452">
        <v>117.68</v>
      </c>
      <c r="IA102" s="452">
        <v>105.27</v>
      </c>
      <c r="IB102" s="452">
        <v>118.29</v>
      </c>
      <c r="IC102" s="452">
        <v>85.82</v>
      </c>
      <c r="ID102" s="452">
        <v>85.27</v>
      </c>
      <c r="IE102" s="452">
        <v>17.28</v>
      </c>
      <c r="IF102" s="452">
        <v>17.739999999999998</v>
      </c>
      <c r="IG102" s="452">
        <v>16.149999999999999</v>
      </c>
      <c r="IH102" s="452">
        <v>42.69</v>
      </c>
      <c r="II102" s="452">
        <v>118.29</v>
      </c>
      <c r="IJ102" s="452">
        <v>118.29</v>
      </c>
      <c r="IK102" s="452">
        <v>118.29</v>
      </c>
      <c r="IL102" s="452">
        <v>117.68</v>
      </c>
      <c r="IM102" s="452">
        <v>105.27</v>
      </c>
      <c r="IN102" s="452">
        <v>118.29</v>
      </c>
      <c r="IO102" s="452">
        <v>85.82</v>
      </c>
      <c r="IP102" s="452">
        <v>85.27</v>
      </c>
      <c r="IQ102" s="452">
        <v>17.28</v>
      </c>
      <c r="IR102" s="452">
        <v>17.739999999999998</v>
      </c>
      <c r="IS102" s="452">
        <v>16.149999999999999</v>
      </c>
      <c r="IT102" s="452">
        <v>42.69</v>
      </c>
      <c r="IU102" s="452">
        <v>118.29</v>
      </c>
      <c r="IV102" s="452">
        <v>118.29</v>
      </c>
      <c r="IW102" s="452">
        <v>118.29</v>
      </c>
      <c r="IX102" s="452">
        <v>117.68</v>
      </c>
      <c r="IY102" s="452">
        <v>105.27</v>
      </c>
      <c r="IZ102" s="452">
        <v>118.29</v>
      </c>
      <c r="JA102" s="452">
        <v>85.82</v>
      </c>
      <c r="JB102" s="452">
        <v>85.27</v>
      </c>
      <c r="JC102" s="452">
        <v>17.28</v>
      </c>
      <c r="JD102" s="452">
        <v>17.739999999999998</v>
      </c>
      <c r="JE102" s="452">
        <v>16.149999999999999</v>
      </c>
      <c r="JF102" s="452">
        <v>42.69</v>
      </c>
      <c r="JG102" s="452">
        <v>118.29</v>
      </c>
      <c r="JH102" s="452">
        <v>118.29</v>
      </c>
      <c r="JI102" s="452">
        <v>118.29</v>
      </c>
      <c r="JJ102" s="452">
        <v>117.68</v>
      </c>
      <c r="JK102" s="452">
        <v>105.27</v>
      </c>
      <c r="JL102" s="452">
        <v>118.29</v>
      </c>
      <c r="JM102" s="452">
        <v>85.82</v>
      </c>
      <c r="JN102" s="452">
        <v>85.27</v>
      </c>
      <c r="JO102" s="452">
        <v>17.28</v>
      </c>
      <c r="JP102" s="452">
        <v>17.739999999999998</v>
      </c>
      <c r="JQ102" s="452">
        <v>16.149999999999999</v>
      </c>
      <c r="JR102" s="452">
        <v>42.69</v>
      </c>
      <c r="JS102" s="452">
        <v>118.29</v>
      </c>
      <c r="JT102" s="452">
        <v>118.29</v>
      </c>
      <c r="JU102" s="452">
        <v>118.29</v>
      </c>
      <c r="JV102" s="452">
        <v>117.68</v>
      </c>
      <c r="JW102" s="452">
        <v>105.27</v>
      </c>
      <c r="JX102" s="452">
        <v>118.29</v>
      </c>
      <c r="JY102" s="452">
        <v>85.82</v>
      </c>
      <c r="JZ102" s="452">
        <v>85.27</v>
      </c>
      <c r="KA102" s="452">
        <v>17.28</v>
      </c>
      <c r="KB102" s="452">
        <v>17.739999999999998</v>
      </c>
      <c r="KC102" s="452">
        <v>16.149999999999999</v>
      </c>
      <c r="KD102" s="452">
        <v>42.69</v>
      </c>
      <c r="KE102" s="452">
        <v>118.29</v>
      </c>
      <c r="KF102" s="452">
        <v>118.29</v>
      </c>
      <c r="KG102" s="452">
        <v>118.29</v>
      </c>
      <c r="KH102" s="452">
        <v>117.68</v>
      </c>
      <c r="KI102" s="452">
        <v>105.27</v>
      </c>
      <c r="KJ102" s="452">
        <v>118.29</v>
      </c>
      <c r="KK102" s="452">
        <v>85.82</v>
      </c>
      <c r="KL102" s="452">
        <v>85.27</v>
      </c>
      <c r="KM102" s="452">
        <v>17.28</v>
      </c>
      <c r="KN102" s="452">
        <v>17.739999999999998</v>
      </c>
      <c r="KO102" s="452">
        <v>16.149999999999999</v>
      </c>
      <c r="KP102" s="452">
        <v>42.69</v>
      </c>
      <c r="KQ102" s="452">
        <v>118.29</v>
      </c>
      <c r="KR102" s="452">
        <v>118.29</v>
      </c>
      <c r="KS102" s="452">
        <v>118.29</v>
      </c>
      <c r="KT102" s="452">
        <v>117.68</v>
      </c>
      <c r="KU102" s="452">
        <v>105.27</v>
      </c>
      <c r="KV102" s="452">
        <v>118.29</v>
      </c>
      <c r="KW102" s="452">
        <v>85.82</v>
      </c>
      <c r="KX102" s="452">
        <v>85.27</v>
      </c>
      <c r="KY102" s="452">
        <v>17.28</v>
      </c>
      <c r="KZ102" s="452">
        <v>17.739999999999998</v>
      </c>
      <c r="LA102" s="452">
        <v>16.149999999999999</v>
      </c>
      <c r="LB102" s="452">
        <v>42.69</v>
      </c>
      <c r="LC102" s="452">
        <v>118.29</v>
      </c>
      <c r="LD102" s="452">
        <v>118.29</v>
      </c>
      <c r="LE102" s="452">
        <v>118.29</v>
      </c>
      <c r="LF102" s="452">
        <v>117.68</v>
      </c>
      <c r="LG102" s="452">
        <v>105.27</v>
      </c>
      <c r="LH102" s="452">
        <v>118.29</v>
      </c>
      <c r="LI102" s="452">
        <v>85.82</v>
      </c>
      <c r="LJ102" s="452">
        <v>85.27</v>
      </c>
      <c r="LK102" s="452">
        <v>17.28</v>
      </c>
      <c r="LL102" s="452">
        <v>17.739999999999998</v>
      </c>
      <c r="LM102" s="452">
        <v>16.149999999999999</v>
      </c>
      <c r="LN102" s="452">
        <v>42.69</v>
      </c>
      <c r="LO102" s="452">
        <v>118.29</v>
      </c>
      <c r="LP102" s="452">
        <v>118.29</v>
      </c>
      <c r="LQ102" s="452">
        <v>118.29</v>
      </c>
      <c r="LR102" s="452">
        <v>117.68</v>
      </c>
      <c r="LS102" s="452">
        <v>105.27</v>
      </c>
      <c r="LT102" s="452">
        <v>118.29</v>
      </c>
      <c r="LU102" s="452">
        <v>85.82</v>
      </c>
      <c r="LV102" s="452">
        <v>85.27</v>
      </c>
      <c r="LW102" s="452">
        <v>17.28</v>
      </c>
      <c r="LX102" s="452">
        <v>17.739999999999998</v>
      </c>
      <c r="LY102" s="452">
        <v>16.149999999999999</v>
      </c>
      <c r="LZ102" s="452">
        <v>42.69</v>
      </c>
      <c r="MA102" s="452">
        <v>118.29</v>
      </c>
      <c r="MB102" s="452">
        <v>118.29</v>
      </c>
      <c r="MC102" s="452">
        <v>118.29</v>
      </c>
      <c r="MD102" s="452">
        <v>117.68</v>
      </c>
      <c r="ME102" s="452">
        <v>105.27</v>
      </c>
      <c r="MF102" s="452">
        <v>118.29</v>
      </c>
      <c r="MG102" s="452">
        <v>85.82</v>
      </c>
      <c r="MH102" s="452">
        <v>85.27</v>
      </c>
      <c r="MI102" s="452">
        <v>17.28</v>
      </c>
      <c r="MJ102" s="452">
        <v>17.739999999999998</v>
      </c>
      <c r="MK102" s="452">
        <v>16.149999999999999</v>
      </c>
      <c r="ML102" s="452">
        <v>42.69</v>
      </c>
      <c r="MM102" s="452">
        <v>118.29</v>
      </c>
      <c r="MN102" s="452">
        <v>118.29</v>
      </c>
      <c r="MO102" s="452">
        <v>118.29</v>
      </c>
      <c r="MP102" s="452">
        <v>117.68</v>
      </c>
      <c r="MQ102" s="452">
        <v>105.27</v>
      </c>
      <c r="MR102" s="452">
        <v>118.29</v>
      </c>
      <c r="MS102" s="452">
        <v>85.82</v>
      </c>
      <c r="MT102" s="452">
        <v>85.27</v>
      </c>
      <c r="MU102" s="452">
        <v>17.28</v>
      </c>
      <c r="MV102" s="452">
        <v>17.739999999999998</v>
      </c>
      <c r="MW102" s="452">
        <v>16.149999999999999</v>
      </c>
      <c r="MX102" s="452">
        <v>42.69</v>
      </c>
      <c r="MY102" s="452">
        <v>118.29</v>
      </c>
      <c r="MZ102" s="452">
        <v>118.29</v>
      </c>
      <c r="NA102" s="452">
        <v>118.29</v>
      </c>
      <c r="NB102" s="452">
        <v>117.68</v>
      </c>
      <c r="NC102" s="452">
        <v>105.27</v>
      </c>
      <c r="ND102" s="452">
        <v>118.29</v>
      </c>
      <c r="NE102" s="452">
        <v>85.82</v>
      </c>
      <c r="NF102" s="452">
        <v>85.27</v>
      </c>
      <c r="NG102" s="452">
        <v>17.28</v>
      </c>
      <c r="NH102" s="452">
        <v>17.739999999999998</v>
      </c>
      <c r="NI102" s="452">
        <v>16.149999999999999</v>
      </c>
      <c r="NJ102" s="452">
        <v>42.69</v>
      </c>
      <c r="NK102" s="452">
        <v>118.29</v>
      </c>
      <c r="NL102" s="452">
        <v>118.29</v>
      </c>
      <c r="NM102" s="452">
        <v>118.29</v>
      </c>
      <c r="NN102" s="452">
        <v>117.68</v>
      </c>
      <c r="NO102" s="452">
        <v>105.27</v>
      </c>
      <c r="NP102" s="452">
        <v>118.29</v>
      </c>
      <c r="NQ102" s="452">
        <v>85.82</v>
      </c>
      <c r="NR102" s="452">
        <v>85.27</v>
      </c>
      <c r="NS102" s="452">
        <v>17.28</v>
      </c>
      <c r="NT102" s="452">
        <v>17.739999999999998</v>
      </c>
      <c r="NU102" s="452">
        <v>16.149999999999999</v>
      </c>
      <c r="NV102" s="452">
        <v>42.69</v>
      </c>
      <c r="NW102" s="452">
        <v>118.29</v>
      </c>
      <c r="NX102" s="452">
        <v>118.29</v>
      </c>
      <c r="NY102" s="452">
        <v>118.29</v>
      </c>
      <c r="NZ102" s="452">
        <v>117.68</v>
      </c>
      <c r="OA102" s="452">
        <v>105.27</v>
      </c>
      <c r="OB102" s="452">
        <v>118.29</v>
      </c>
    </row>
    <row r="103" spans="1:392" x14ac:dyDescent="0.25">
      <c r="A103" s="436">
        <v>284</v>
      </c>
      <c r="B103" s="436" t="s">
        <v>744</v>
      </c>
      <c r="C103" s="437">
        <v>7</v>
      </c>
      <c r="D103" s="438">
        <v>0</v>
      </c>
      <c r="E103" s="439"/>
      <c r="F103" s="438"/>
      <c r="G103" s="438"/>
      <c r="H103" s="438"/>
      <c r="I103" s="437">
        <v>252</v>
      </c>
      <c r="J103" s="440"/>
      <c r="K103" s="438"/>
      <c r="L103" s="438"/>
      <c r="M103" s="436"/>
      <c r="N103" s="441" t="s">
        <v>391</v>
      </c>
      <c r="O103" s="438"/>
      <c r="AE103" s="449">
        <f t="shared" si="5"/>
        <v>13.59</v>
      </c>
      <c r="AF103" s="450">
        <f t="shared" si="6"/>
        <v>113.8091666666669</v>
      </c>
      <c r="AG103" s="452">
        <v>13.59</v>
      </c>
      <c r="AH103" s="452">
        <v>45.27</v>
      </c>
      <c r="AI103" s="452">
        <v>187.7</v>
      </c>
      <c r="AJ103" s="452">
        <v>232.65</v>
      </c>
      <c r="AK103" s="452">
        <v>232.65</v>
      </c>
      <c r="AL103" s="452">
        <v>232.65</v>
      </c>
      <c r="AM103" s="452">
        <v>203.85</v>
      </c>
      <c r="AN103" s="452">
        <v>136.68</v>
      </c>
      <c r="AO103" s="452">
        <v>73.41</v>
      </c>
      <c r="AP103" s="452">
        <v>46.52</v>
      </c>
      <c r="AQ103" s="452">
        <v>31.78</v>
      </c>
      <c r="AR103" s="452">
        <v>22.27</v>
      </c>
      <c r="AS103" s="452">
        <v>13.59</v>
      </c>
      <c r="AT103" s="452">
        <v>45.27</v>
      </c>
      <c r="AU103" s="452">
        <v>187.7</v>
      </c>
      <c r="AV103" s="452">
        <v>232.65</v>
      </c>
      <c r="AW103" s="452">
        <v>232.65</v>
      </c>
      <c r="AX103" s="452">
        <v>232.65</v>
      </c>
      <c r="AY103" s="452">
        <v>203.85</v>
      </c>
      <c r="AZ103" s="452">
        <v>136.68</v>
      </c>
      <c r="BA103" s="452">
        <v>73.41</v>
      </c>
      <c r="BB103" s="452">
        <v>46.52</v>
      </c>
      <c r="BC103" s="452">
        <v>31.78</v>
      </c>
      <c r="BD103" s="452">
        <v>22.27</v>
      </c>
      <c r="BE103" s="452">
        <v>13.59</v>
      </c>
      <c r="BF103" s="452">
        <v>45.27</v>
      </c>
      <c r="BG103" s="452">
        <v>187.7</v>
      </c>
      <c r="BH103" s="452">
        <v>232.65</v>
      </c>
      <c r="BI103" s="452">
        <v>232.65</v>
      </c>
      <c r="BJ103" s="452">
        <v>232.65</v>
      </c>
      <c r="BK103" s="452">
        <v>203.85</v>
      </c>
      <c r="BL103" s="452">
        <v>136.68</v>
      </c>
      <c r="BM103" s="452">
        <v>73.41</v>
      </c>
      <c r="BN103" s="452">
        <v>46.52</v>
      </c>
      <c r="BO103" s="452">
        <v>31.78</v>
      </c>
      <c r="BP103" s="452">
        <v>22.27</v>
      </c>
      <c r="BQ103" s="452">
        <v>13.59</v>
      </c>
      <c r="BR103" s="452">
        <v>45.27</v>
      </c>
      <c r="BS103" s="452">
        <v>187.7</v>
      </c>
      <c r="BT103" s="452">
        <v>232.65</v>
      </c>
      <c r="BU103" s="452">
        <v>232.65</v>
      </c>
      <c r="BV103" s="452">
        <v>232.65</v>
      </c>
      <c r="BW103" s="452">
        <v>203.85</v>
      </c>
      <c r="BX103" s="452">
        <v>136.68</v>
      </c>
      <c r="BY103" s="452">
        <v>73.41</v>
      </c>
      <c r="BZ103" s="452">
        <v>46.52</v>
      </c>
      <c r="CA103" s="452">
        <v>31.78</v>
      </c>
      <c r="CB103" s="452">
        <v>22.27</v>
      </c>
      <c r="CC103" s="452">
        <v>13.59</v>
      </c>
      <c r="CD103" s="452">
        <v>45.27</v>
      </c>
      <c r="CE103" s="452">
        <v>187.7</v>
      </c>
      <c r="CF103" s="452">
        <v>232.65</v>
      </c>
      <c r="CG103" s="452">
        <v>232.65</v>
      </c>
      <c r="CH103" s="452">
        <v>232.65</v>
      </c>
      <c r="CI103" s="452">
        <v>203.85</v>
      </c>
      <c r="CJ103" s="452">
        <v>136.68</v>
      </c>
      <c r="CK103" s="452">
        <v>73.41</v>
      </c>
      <c r="CL103" s="452">
        <v>46.52</v>
      </c>
      <c r="CM103" s="452">
        <v>31.78</v>
      </c>
      <c r="CN103" s="452">
        <v>22.27</v>
      </c>
      <c r="CO103" s="452">
        <v>13.59</v>
      </c>
      <c r="CP103" s="452">
        <v>45.27</v>
      </c>
      <c r="CQ103" s="452">
        <v>187.7</v>
      </c>
      <c r="CR103" s="452">
        <v>232.65</v>
      </c>
      <c r="CS103" s="452">
        <v>232.65</v>
      </c>
      <c r="CT103" s="452">
        <v>232.65</v>
      </c>
      <c r="CU103" s="452">
        <v>203.85</v>
      </c>
      <c r="CV103" s="452">
        <v>136.68</v>
      </c>
      <c r="CW103" s="452">
        <v>73.41</v>
      </c>
      <c r="CX103" s="452">
        <v>46.52</v>
      </c>
      <c r="CY103" s="452">
        <v>31.78</v>
      </c>
      <c r="CZ103" s="452">
        <v>22.27</v>
      </c>
      <c r="DA103" s="452">
        <v>13.59</v>
      </c>
      <c r="DB103" s="452">
        <v>45.27</v>
      </c>
      <c r="DC103" s="452">
        <v>187.7</v>
      </c>
      <c r="DD103" s="452">
        <v>232.65</v>
      </c>
      <c r="DE103" s="452">
        <v>232.65</v>
      </c>
      <c r="DF103" s="452">
        <v>232.65</v>
      </c>
      <c r="DG103" s="452">
        <v>203.85</v>
      </c>
      <c r="DH103" s="452">
        <v>136.68</v>
      </c>
      <c r="DI103" s="452">
        <v>73.41</v>
      </c>
      <c r="DJ103" s="452">
        <v>46.52</v>
      </c>
      <c r="DK103" s="452">
        <v>31.78</v>
      </c>
      <c r="DL103" s="452">
        <v>22.27</v>
      </c>
      <c r="DM103" s="452">
        <v>13.59</v>
      </c>
      <c r="DN103" s="452">
        <v>45.27</v>
      </c>
      <c r="DO103" s="452">
        <v>187.7</v>
      </c>
      <c r="DP103" s="452">
        <v>232.65</v>
      </c>
      <c r="DQ103" s="452">
        <v>232.65</v>
      </c>
      <c r="DR103" s="452">
        <v>232.65</v>
      </c>
      <c r="DS103" s="452">
        <v>203.85</v>
      </c>
      <c r="DT103" s="452">
        <v>136.68</v>
      </c>
      <c r="DU103" s="452">
        <v>73.41</v>
      </c>
      <c r="DV103" s="452">
        <v>46.52</v>
      </c>
      <c r="DW103" s="452">
        <v>31.78</v>
      </c>
      <c r="DX103" s="452">
        <v>22.27</v>
      </c>
      <c r="DY103" s="452">
        <v>13.59</v>
      </c>
      <c r="DZ103" s="452">
        <v>45.27</v>
      </c>
      <c r="EA103" s="452">
        <v>187.7</v>
      </c>
      <c r="EB103" s="452">
        <v>232.65</v>
      </c>
      <c r="EC103" s="452">
        <v>232.65</v>
      </c>
      <c r="ED103" s="452">
        <v>232.65</v>
      </c>
      <c r="EE103" s="452">
        <v>203.85</v>
      </c>
      <c r="EF103" s="452">
        <v>136.68</v>
      </c>
      <c r="EG103" s="452">
        <v>73.41</v>
      </c>
      <c r="EH103" s="452">
        <v>46.52</v>
      </c>
      <c r="EI103" s="452">
        <v>31.78</v>
      </c>
      <c r="EJ103" s="452">
        <v>22.27</v>
      </c>
      <c r="EK103" s="452">
        <v>13.59</v>
      </c>
      <c r="EL103" s="452">
        <v>45.27</v>
      </c>
      <c r="EM103" s="452">
        <v>187.7</v>
      </c>
      <c r="EN103" s="452">
        <v>232.65</v>
      </c>
      <c r="EO103" s="452">
        <v>232.65</v>
      </c>
      <c r="EP103" s="452">
        <v>232.65</v>
      </c>
      <c r="EQ103" s="452">
        <v>203.85</v>
      </c>
      <c r="ER103" s="452">
        <v>136.68</v>
      </c>
      <c r="ES103" s="452">
        <v>73.41</v>
      </c>
      <c r="ET103" s="452">
        <v>46.52</v>
      </c>
      <c r="EU103" s="452">
        <v>31.78</v>
      </c>
      <c r="EV103" s="452">
        <v>22.27</v>
      </c>
      <c r="EW103" s="452">
        <v>13.59</v>
      </c>
      <c r="EX103" s="452">
        <v>45.27</v>
      </c>
      <c r="EY103" s="452">
        <v>187.7</v>
      </c>
      <c r="EZ103" s="452">
        <v>232.65</v>
      </c>
      <c r="FA103" s="452">
        <v>232.65</v>
      </c>
      <c r="FB103" s="452">
        <v>232.65</v>
      </c>
      <c r="FC103" s="452">
        <v>203.85</v>
      </c>
      <c r="FD103" s="452">
        <v>136.68</v>
      </c>
      <c r="FE103" s="452">
        <v>73.41</v>
      </c>
      <c r="FF103" s="452">
        <v>46.52</v>
      </c>
      <c r="FG103" s="452">
        <v>31.78</v>
      </c>
      <c r="FH103" s="452">
        <v>22.27</v>
      </c>
      <c r="FI103" s="452">
        <v>13.59</v>
      </c>
      <c r="FJ103" s="452">
        <v>45.27</v>
      </c>
      <c r="FK103" s="452">
        <v>187.7</v>
      </c>
      <c r="FL103" s="452">
        <v>232.65</v>
      </c>
      <c r="FM103" s="452">
        <v>232.65</v>
      </c>
      <c r="FN103" s="452">
        <v>232.65</v>
      </c>
      <c r="FO103" s="452">
        <v>203.85</v>
      </c>
      <c r="FP103" s="452">
        <v>136.68</v>
      </c>
      <c r="FQ103" s="452">
        <v>73.41</v>
      </c>
      <c r="FR103" s="452">
        <v>46.52</v>
      </c>
      <c r="FS103" s="452">
        <v>31.78</v>
      </c>
      <c r="FT103" s="452">
        <v>22.27</v>
      </c>
      <c r="FU103" s="452">
        <v>13.59</v>
      </c>
      <c r="FV103" s="452">
        <v>45.27</v>
      </c>
      <c r="FW103" s="452">
        <v>187.7</v>
      </c>
      <c r="FX103" s="452">
        <v>232.65</v>
      </c>
      <c r="FY103" s="452">
        <v>232.65</v>
      </c>
      <c r="FZ103" s="452">
        <v>232.65</v>
      </c>
      <c r="GA103" s="452">
        <v>203.85</v>
      </c>
      <c r="GB103" s="452">
        <v>136.68</v>
      </c>
      <c r="GC103" s="452">
        <v>73.41</v>
      </c>
      <c r="GD103" s="452">
        <v>46.52</v>
      </c>
      <c r="GE103" s="452">
        <v>31.78</v>
      </c>
      <c r="GF103" s="452">
        <v>22.27</v>
      </c>
      <c r="GG103" s="452">
        <v>13.59</v>
      </c>
      <c r="GH103" s="452">
        <v>45.27</v>
      </c>
      <c r="GI103" s="452">
        <v>187.7</v>
      </c>
      <c r="GJ103" s="452">
        <v>232.65</v>
      </c>
      <c r="GK103" s="452">
        <v>232.65</v>
      </c>
      <c r="GL103" s="452">
        <v>232.65</v>
      </c>
      <c r="GM103" s="452">
        <v>203.85</v>
      </c>
      <c r="GN103" s="452">
        <v>136.68</v>
      </c>
      <c r="GO103" s="452">
        <v>73.41</v>
      </c>
      <c r="GP103" s="452">
        <v>46.52</v>
      </c>
      <c r="GQ103" s="452">
        <v>31.78</v>
      </c>
      <c r="GR103" s="452">
        <v>22.27</v>
      </c>
      <c r="GS103" s="452">
        <v>13.59</v>
      </c>
      <c r="GT103" s="452">
        <v>45.27</v>
      </c>
      <c r="GU103" s="452">
        <v>187.7</v>
      </c>
      <c r="GV103" s="452">
        <v>232.65</v>
      </c>
      <c r="GW103" s="452">
        <v>232.65</v>
      </c>
      <c r="GX103" s="452">
        <v>232.65</v>
      </c>
      <c r="GY103" s="452">
        <v>203.85</v>
      </c>
      <c r="GZ103" s="452">
        <v>136.68</v>
      </c>
      <c r="HA103" s="452">
        <v>73.41</v>
      </c>
      <c r="HB103" s="452">
        <v>46.52</v>
      </c>
      <c r="HC103" s="452">
        <v>31.78</v>
      </c>
      <c r="HD103" s="452">
        <v>22.27</v>
      </c>
      <c r="HE103" s="452">
        <v>75.81</v>
      </c>
      <c r="HF103" s="452">
        <v>113.94</v>
      </c>
      <c r="HG103" s="452">
        <v>44.9</v>
      </c>
      <c r="HH103" s="452">
        <v>45.2</v>
      </c>
      <c r="HI103" s="452">
        <v>45.26</v>
      </c>
      <c r="HJ103" s="452">
        <v>45.3</v>
      </c>
      <c r="HK103" s="452">
        <v>119.56</v>
      </c>
      <c r="HL103" s="452">
        <v>124.81</v>
      </c>
      <c r="HM103" s="452">
        <v>102.9</v>
      </c>
      <c r="HN103" s="452">
        <v>247.13</v>
      </c>
      <c r="HO103" s="452">
        <v>204.43</v>
      </c>
      <c r="HP103" s="452">
        <v>103.16</v>
      </c>
      <c r="HQ103" s="452">
        <v>75.81</v>
      </c>
      <c r="HR103" s="452">
        <v>113.94</v>
      </c>
      <c r="HS103" s="452">
        <v>44.9</v>
      </c>
      <c r="HT103" s="452">
        <v>45.2</v>
      </c>
      <c r="HU103" s="452">
        <v>45.26</v>
      </c>
      <c r="HV103" s="452">
        <v>45.3</v>
      </c>
      <c r="HW103" s="452">
        <v>119.56</v>
      </c>
      <c r="HX103" s="452">
        <v>124.81</v>
      </c>
      <c r="HY103" s="452">
        <v>102.9</v>
      </c>
      <c r="HZ103" s="452">
        <v>247.13</v>
      </c>
      <c r="IA103" s="452">
        <v>204.43</v>
      </c>
      <c r="IB103" s="452">
        <v>103.16</v>
      </c>
      <c r="IC103" s="452">
        <v>75.81</v>
      </c>
      <c r="ID103" s="452">
        <v>113.94</v>
      </c>
      <c r="IE103" s="452">
        <v>44.9</v>
      </c>
      <c r="IF103" s="452">
        <v>45.2</v>
      </c>
      <c r="IG103" s="452">
        <v>45.26</v>
      </c>
      <c r="IH103" s="452">
        <v>45.3</v>
      </c>
      <c r="II103" s="452">
        <v>119.56</v>
      </c>
      <c r="IJ103" s="452">
        <v>124.81</v>
      </c>
      <c r="IK103" s="452">
        <v>102.9</v>
      </c>
      <c r="IL103" s="452">
        <v>247.13</v>
      </c>
      <c r="IM103" s="452">
        <v>204.43</v>
      </c>
      <c r="IN103" s="452">
        <v>103.16</v>
      </c>
      <c r="IO103" s="452">
        <v>75.81</v>
      </c>
      <c r="IP103" s="452">
        <v>113.94</v>
      </c>
      <c r="IQ103" s="452">
        <v>44.9</v>
      </c>
      <c r="IR103" s="452">
        <v>45.2</v>
      </c>
      <c r="IS103" s="452">
        <v>45.26</v>
      </c>
      <c r="IT103" s="452">
        <v>45.3</v>
      </c>
      <c r="IU103" s="452">
        <v>119.56</v>
      </c>
      <c r="IV103" s="452">
        <v>124.81</v>
      </c>
      <c r="IW103" s="452">
        <v>102.9</v>
      </c>
      <c r="IX103" s="452">
        <v>247.13</v>
      </c>
      <c r="IY103" s="452">
        <v>204.43</v>
      </c>
      <c r="IZ103" s="452">
        <v>103.16</v>
      </c>
      <c r="JA103" s="452">
        <v>75.81</v>
      </c>
      <c r="JB103" s="452">
        <v>113.94</v>
      </c>
      <c r="JC103" s="452">
        <v>44.9</v>
      </c>
      <c r="JD103" s="452">
        <v>45.2</v>
      </c>
      <c r="JE103" s="452">
        <v>45.26</v>
      </c>
      <c r="JF103" s="452">
        <v>45.3</v>
      </c>
      <c r="JG103" s="452">
        <v>119.56</v>
      </c>
      <c r="JH103" s="452">
        <v>124.81</v>
      </c>
      <c r="JI103" s="452">
        <v>102.9</v>
      </c>
      <c r="JJ103" s="452">
        <v>247.13</v>
      </c>
      <c r="JK103" s="452">
        <v>204.43</v>
      </c>
      <c r="JL103" s="452">
        <v>103.16</v>
      </c>
      <c r="JM103" s="452">
        <v>75.81</v>
      </c>
      <c r="JN103" s="452">
        <v>113.94</v>
      </c>
      <c r="JO103" s="452">
        <v>44.9</v>
      </c>
      <c r="JP103" s="452">
        <v>45.2</v>
      </c>
      <c r="JQ103" s="452">
        <v>45.26</v>
      </c>
      <c r="JR103" s="452">
        <v>45.3</v>
      </c>
      <c r="JS103" s="452">
        <v>119.56</v>
      </c>
      <c r="JT103" s="452">
        <v>124.81</v>
      </c>
      <c r="JU103" s="452">
        <v>102.9</v>
      </c>
      <c r="JV103" s="452">
        <v>247.13</v>
      </c>
      <c r="JW103" s="452">
        <v>204.43</v>
      </c>
      <c r="JX103" s="452">
        <v>103.16</v>
      </c>
      <c r="JY103" s="452">
        <v>75.81</v>
      </c>
      <c r="JZ103" s="452">
        <v>113.94</v>
      </c>
      <c r="KA103" s="452">
        <v>44.9</v>
      </c>
      <c r="KB103" s="452">
        <v>45.2</v>
      </c>
      <c r="KC103" s="452">
        <v>45.26</v>
      </c>
      <c r="KD103" s="452">
        <v>45.3</v>
      </c>
      <c r="KE103" s="452">
        <v>119.56</v>
      </c>
      <c r="KF103" s="452">
        <v>124.81</v>
      </c>
      <c r="KG103" s="452">
        <v>102.9</v>
      </c>
      <c r="KH103" s="452">
        <v>247.13</v>
      </c>
      <c r="KI103" s="452">
        <v>204.43</v>
      </c>
      <c r="KJ103" s="452">
        <v>103.16</v>
      </c>
      <c r="KK103" s="452">
        <v>75.81</v>
      </c>
      <c r="KL103" s="452">
        <v>113.94</v>
      </c>
      <c r="KM103" s="452">
        <v>44.9</v>
      </c>
      <c r="KN103" s="452">
        <v>45.2</v>
      </c>
      <c r="KO103" s="452">
        <v>45.26</v>
      </c>
      <c r="KP103" s="452">
        <v>45.3</v>
      </c>
      <c r="KQ103" s="452">
        <v>119.56</v>
      </c>
      <c r="KR103" s="452">
        <v>124.81</v>
      </c>
      <c r="KS103" s="452">
        <v>102.9</v>
      </c>
      <c r="KT103" s="452">
        <v>247.13</v>
      </c>
      <c r="KU103" s="452">
        <v>204.43</v>
      </c>
      <c r="KV103" s="452">
        <v>103.16</v>
      </c>
      <c r="KW103" s="452">
        <v>75.81</v>
      </c>
      <c r="KX103" s="452">
        <v>113.94</v>
      </c>
      <c r="KY103" s="452">
        <v>44.9</v>
      </c>
      <c r="KZ103" s="452">
        <v>45.2</v>
      </c>
      <c r="LA103" s="452">
        <v>45.26</v>
      </c>
      <c r="LB103" s="452">
        <v>45.3</v>
      </c>
      <c r="LC103" s="452">
        <v>119.56</v>
      </c>
      <c r="LD103" s="452">
        <v>124.81</v>
      </c>
      <c r="LE103" s="452">
        <v>102.9</v>
      </c>
      <c r="LF103" s="452">
        <v>247.13</v>
      </c>
      <c r="LG103" s="452">
        <v>204.43</v>
      </c>
      <c r="LH103" s="452">
        <v>103.16</v>
      </c>
      <c r="LI103" s="452">
        <v>75.81</v>
      </c>
      <c r="LJ103" s="452">
        <v>113.94</v>
      </c>
      <c r="LK103" s="452">
        <v>44.9</v>
      </c>
      <c r="LL103" s="452">
        <v>45.2</v>
      </c>
      <c r="LM103" s="452">
        <v>45.26</v>
      </c>
      <c r="LN103" s="452">
        <v>45.3</v>
      </c>
      <c r="LO103" s="452">
        <v>119.56</v>
      </c>
      <c r="LP103" s="452">
        <v>124.81</v>
      </c>
      <c r="LQ103" s="452">
        <v>102.9</v>
      </c>
      <c r="LR103" s="452">
        <v>247.13</v>
      </c>
      <c r="LS103" s="452">
        <v>204.43</v>
      </c>
      <c r="LT103" s="452">
        <v>103.16</v>
      </c>
      <c r="LU103" s="452">
        <v>75.81</v>
      </c>
      <c r="LV103" s="452">
        <v>113.94</v>
      </c>
      <c r="LW103" s="452">
        <v>44.9</v>
      </c>
      <c r="LX103" s="452">
        <v>45.2</v>
      </c>
      <c r="LY103" s="452">
        <v>45.26</v>
      </c>
      <c r="LZ103" s="452">
        <v>45.3</v>
      </c>
      <c r="MA103" s="452">
        <v>119.56</v>
      </c>
      <c r="MB103" s="452">
        <v>124.81</v>
      </c>
      <c r="MC103" s="452">
        <v>102.9</v>
      </c>
      <c r="MD103" s="452">
        <v>247.13</v>
      </c>
      <c r="ME103" s="452">
        <v>204.43</v>
      </c>
      <c r="MF103" s="452">
        <v>103.16</v>
      </c>
      <c r="MG103" s="452">
        <v>75.81</v>
      </c>
      <c r="MH103" s="452">
        <v>113.94</v>
      </c>
      <c r="MI103" s="452">
        <v>44.9</v>
      </c>
      <c r="MJ103" s="452">
        <v>45.2</v>
      </c>
      <c r="MK103" s="452">
        <v>45.26</v>
      </c>
      <c r="ML103" s="452">
        <v>45.3</v>
      </c>
      <c r="MM103" s="452">
        <v>119.56</v>
      </c>
      <c r="MN103" s="452">
        <v>124.81</v>
      </c>
      <c r="MO103" s="452">
        <v>102.9</v>
      </c>
      <c r="MP103" s="452">
        <v>247.13</v>
      </c>
      <c r="MQ103" s="452">
        <v>204.43</v>
      </c>
      <c r="MR103" s="452">
        <v>103.16</v>
      </c>
      <c r="MS103" s="452">
        <v>75.81</v>
      </c>
      <c r="MT103" s="452">
        <v>113.94</v>
      </c>
      <c r="MU103" s="452">
        <v>44.9</v>
      </c>
      <c r="MV103" s="452">
        <v>45.2</v>
      </c>
      <c r="MW103" s="452">
        <v>45.26</v>
      </c>
      <c r="MX103" s="452">
        <v>45.3</v>
      </c>
      <c r="MY103" s="452">
        <v>119.56</v>
      </c>
      <c r="MZ103" s="452">
        <v>124.81</v>
      </c>
      <c r="NA103" s="452">
        <v>102.9</v>
      </c>
      <c r="NB103" s="452">
        <v>247.13</v>
      </c>
      <c r="NC103" s="452">
        <v>204.43</v>
      </c>
      <c r="ND103" s="452">
        <v>103.16</v>
      </c>
      <c r="NE103" s="452">
        <v>75.81</v>
      </c>
      <c r="NF103" s="452">
        <v>113.94</v>
      </c>
      <c r="NG103" s="452">
        <v>44.9</v>
      </c>
      <c r="NH103" s="452">
        <v>45.2</v>
      </c>
      <c r="NI103" s="452">
        <v>45.26</v>
      </c>
      <c r="NJ103" s="452">
        <v>45.3</v>
      </c>
      <c r="NK103" s="452">
        <v>119.56</v>
      </c>
      <c r="NL103" s="452">
        <v>124.81</v>
      </c>
      <c r="NM103" s="452">
        <v>102.9</v>
      </c>
      <c r="NN103" s="452">
        <v>247.13</v>
      </c>
      <c r="NO103" s="452">
        <v>204.43</v>
      </c>
      <c r="NP103" s="452">
        <v>103.16</v>
      </c>
      <c r="NQ103" s="452">
        <v>75.81</v>
      </c>
      <c r="NR103" s="452">
        <v>113.94</v>
      </c>
      <c r="NS103" s="452">
        <v>44.9</v>
      </c>
      <c r="NT103" s="452">
        <v>45.2</v>
      </c>
      <c r="NU103" s="452">
        <v>45.26</v>
      </c>
      <c r="NV103" s="452">
        <v>45.3</v>
      </c>
      <c r="NW103" s="452">
        <v>119.56</v>
      </c>
      <c r="NX103" s="452">
        <v>124.81</v>
      </c>
      <c r="NY103" s="452">
        <v>102.9</v>
      </c>
      <c r="NZ103" s="452">
        <v>247.13</v>
      </c>
      <c r="OA103" s="452">
        <v>204.43</v>
      </c>
      <c r="OB103" s="452">
        <v>103.16</v>
      </c>
    </row>
    <row r="104" spans="1:392" x14ac:dyDescent="0.25">
      <c r="A104" s="436">
        <v>285</v>
      </c>
      <c r="B104" s="436" t="s">
        <v>745</v>
      </c>
      <c r="C104" s="437">
        <v>6</v>
      </c>
      <c r="D104" s="438">
        <v>0</v>
      </c>
      <c r="E104" s="439"/>
      <c r="F104" s="438"/>
      <c r="G104" s="442"/>
      <c r="H104" s="438"/>
      <c r="I104" s="437">
        <v>3750</v>
      </c>
      <c r="J104" s="440"/>
      <c r="K104" s="438"/>
      <c r="L104" s="442"/>
      <c r="M104" s="443"/>
      <c r="N104" s="441" t="s">
        <v>391</v>
      </c>
      <c r="O104" s="438"/>
      <c r="AE104" s="449">
        <f t="shared" si="5"/>
        <v>0</v>
      </c>
      <c r="AF104" s="450">
        <f t="shared" si="6"/>
        <v>1087.9170833333328</v>
      </c>
      <c r="AG104" s="452">
        <v>3544.78</v>
      </c>
      <c r="AH104" s="452">
        <v>3731.25</v>
      </c>
      <c r="AI104" s="452">
        <v>3471.86</v>
      </c>
      <c r="AJ104" s="452">
        <v>3639.33</v>
      </c>
      <c r="AK104" s="452">
        <v>3731.25</v>
      </c>
      <c r="AL104" s="452">
        <v>2302.29</v>
      </c>
      <c r="AM104" s="452">
        <v>1464.35</v>
      </c>
      <c r="AN104" s="452">
        <v>743.88</v>
      </c>
      <c r="AO104" s="452">
        <v>556.95000000000005</v>
      </c>
      <c r="AP104" s="452">
        <v>709.54</v>
      </c>
      <c r="AQ104" s="452">
        <v>970.66</v>
      </c>
      <c r="AR104" s="452">
        <v>1243.8699999999999</v>
      </c>
      <c r="AS104" s="452">
        <v>3544.78</v>
      </c>
      <c r="AT104" s="452">
        <v>3731.25</v>
      </c>
      <c r="AU104" s="452">
        <v>3471.86</v>
      </c>
      <c r="AV104" s="452">
        <v>3639.33</v>
      </c>
      <c r="AW104" s="452">
        <v>3731.25</v>
      </c>
      <c r="AX104" s="452">
        <v>2302.29</v>
      </c>
      <c r="AY104" s="452">
        <v>1464.35</v>
      </c>
      <c r="AZ104" s="452">
        <v>743.88</v>
      </c>
      <c r="BA104" s="452">
        <v>556.95000000000005</v>
      </c>
      <c r="BB104" s="452">
        <v>709.54</v>
      </c>
      <c r="BC104" s="452">
        <v>970.66</v>
      </c>
      <c r="BD104" s="452">
        <v>1243.8699999999999</v>
      </c>
      <c r="BE104" s="452">
        <v>3544.78</v>
      </c>
      <c r="BF104" s="452">
        <v>3731.25</v>
      </c>
      <c r="BG104" s="452">
        <v>3471.86</v>
      </c>
      <c r="BH104" s="452">
        <v>3639.33</v>
      </c>
      <c r="BI104" s="452">
        <v>3731.25</v>
      </c>
      <c r="BJ104" s="452">
        <v>2302.29</v>
      </c>
      <c r="BK104" s="452">
        <v>1464.35</v>
      </c>
      <c r="BL104" s="452">
        <v>743.88</v>
      </c>
      <c r="BM104" s="452">
        <v>556.95000000000005</v>
      </c>
      <c r="BN104" s="452">
        <v>709.54</v>
      </c>
      <c r="BO104" s="452">
        <v>970.66</v>
      </c>
      <c r="BP104" s="452">
        <v>1243.8699999999999</v>
      </c>
      <c r="BQ104" s="452">
        <v>3544.78</v>
      </c>
      <c r="BR104" s="452">
        <v>3731.25</v>
      </c>
      <c r="BS104" s="452">
        <v>3471.86</v>
      </c>
      <c r="BT104" s="452">
        <v>3639.33</v>
      </c>
      <c r="BU104" s="452">
        <v>3731.25</v>
      </c>
      <c r="BV104" s="452">
        <v>2302.29</v>
      </c>
      <c r="BW104" s="452">
        <v>1464.35</v>
      </c>
      <c r="BX104" s="452">
        <v>743.88</v>
      </c>
      <c r="BY104" s="452">
        <v>556.95000000000005</v>
      </c>
      <c r="BZ104" s="452">
        <v>709.54</v>
      </c>
      <c r="CA104" s="452">
        <v>970.66</v>
      </c>
      <c r="CB104" s="452">
        <v>1243.8699999999999</v>
      </c>
      <c r="CC104" s="452">
        <v>3544.78</v>
      </c>
      <c r="CD104" s="452">
        <v>3731.25</v>
      </c>
      <c r="CE104" s="452">
        <v>3471.86</v>
      </c>
      <c r="CF104" s="452">
        <v>3639.33</v>
      </c>
      <c r="CG104" s="452">
        <v>3731.25</v>
      </c>
      <c r="CH104" s="452">
        <v>2302.29</v>
      </c>
      <c r="CI104" s="452">
        <v>1464.35</v>
      </c>
      <c r="CJ104" s="452">
        <v>743.88</v>
      </c>
      <c r="CK104" s="452">
        <v>556.95000000000005</v>
      </c>
      <c r="CL104" s="452">
        <v>709.54</v>
      </c>
      <c r="CM104" s="452">
        <v>970.66</v>
      </c>
      <c r="CN104" s="452">
        <v>1243.8699999999999</v>
      </c>
      <c r="CO104" s="452">
        <v>3544.78</v>
      </c>
      <c r="CP104" s="452">
        <v>3731.25</v>
      </c>
      <c r="CQ104" s="452">
        <v>3471.86</v>
      </c>
      <c r="CR104" s="452">
        <v>3639.33</v>
      </c>
      <c r="CS104" s="452">
        <v>3731.25</v>
      </c>
      <c r="CT104" s="452">
        <v>2302.29</v>
      </c>
      <c r="CU104" s="452">
        <v>1464.35</v>
      </c>
      <c r="CV104" s="452">
        <v>743.88</v>
      </c>
      <c r="CW104" s="452">
        <v>556.95000000000005</v>
      </c>
      <c r="CX104" s="452">
        <v>709.54</v>
      </c>
      <c r="CY104" s="452">
        <v>970.66</v>
      </c>
      <c r="CZ104" s="452">
        <v>1243.8699999999999</v>
      </c>
      <c r="DA104" s="452">
        <v>3544.78</v>
      </c>
      <c r="DB104" s="452">
        <v>3731.25</v>
      </c>
      <c r="DC104" s="452">
        <v>3471.86</v>
      </c>
      <c r="DD104" s="452">
        <v>3639.33</v>
      </c>
      <c r="DE104" s="452">
        <v>3731.25</v>
      </c>
      <c r="DF104" s="452">
        <v>2302.29</v>
      </c>
      <c r="DG104" s="452">
        <v>1464.35</v>
      </c>
      <c r="DH104" s="452">
        <v>743.88</v>
      </c>
      <c r="DI104" s="452">
        <v>556.95000000000005</v>
      </c>
      <c r="DJ104" s="452">
        <v>709.54</v>
      </c>
      <c r="DK104" s="452">
        <v>970.66</v>
      </c>
      <c r="DL104" s="452">
        <v>1243.8699999999999</v>
      </c>
      <c r="DM104" s="452">
        <v>3544.78</v>
      </c>
      <c r="DN104" s="452">
        <v>3731.25</v>
      </c>
      <c r="DO104" s="452">
        <v>3471.86</v>
      </c>
      <c r="DP104" s="452">
        <v>3639.33</v>
      </c>
      <c r="DQ104" s="452">
        <v>3731.25</v>
      </c>
      <c r="DR104" s="452">
        <v>2302.29</v>
      </c>
      <c r="DS104" s="452">
        <v>1464.35</v>
      </c>
      <c r="DT104" s="452">
        <v>743.88</v>
      </c>
      <c r="DU104" s="452">
        <v>556.95000000000005</v>
      </c>
      <c r="DV104" s="452">
        <v>709.54</v>
      </c>
      <c r="DW104" s="452">
        <v>970.66</v>
      </c>
      <c r="DX104" s="452">
        <v>1243.8699999999999</v>
      </c>
      <c r="DY104" s="452">
        <v>3544.78</v>
      </c>
      <c r="DZ104" s="452">
        <v>3731.25</v>
      </c>
      <c r="EA104" s="452">
        <v>3471.86</v>
      </c>
      <c r="EB104" s="452">
        <v>3639.33</v>
      </c>
      <c r="EC104" s="452">
        <v>3731.25</v>
      </c>
      <c r="ED104" s="452">
        <v>2302.29</v>
      </c>
      <c r="EE104" s="452">
        <v>1464.35</v>
      </c>
      <c r="EF104" s="452">
        <v>743.88</v>
      </c>
      <c r="EG104" s="452">
        <v>556.95000000000005</v>
      </c>
      <c r="EH104" s="452">
        <v>709.54</v>
      </c>
      <c r="EI104" s="452">
        <v>970.66</v>
      </c>
      <c r="EJ104" s="452">
        <v>1243.8699999999999</v>
      </c>
      <c r="EK104" s="452">
        <v>3544.78</v>
      </c>
      <c r="EL104" s="452">
        <v>3731.25</v>
      </c>
      <c r="EM104" s="452">
        <v>3471.86</v>
      </c>
      <c r="EN104" s="452">
        <v>3639.33</v>
      </c>
      <c r="EO104" s="452">
        <v>3731.25</v>
      </c>
      <c r="EP104" s="452">
        <v>2302.29</v>
      </c>
      <c r="EQ104" s="452">
        <v>1464.35</v>
      </c>
      <c r="ER104" s="452">
        <v>743.88</v>
      </c>
      <c r="ES104" s="452">
        <v>556.95000000000005</v>
      </c>
      <c r="ET104" s="452">
        <v>709.54</v>
      </c>
      <c r="EU104" s="452">
        <v>970.66</v>
      </c>
      <c r="EV104" s="452">
        <v>1243.8699999999999</v>
      </c>
      <c r="EW104" s="452">
        <v>3544.78</v>
      </c>
      <c r="EX104" s="452">
        <v>3731.25</v>
      </c>
      <c r="EY104" s="452">
        <v>3471.86</v>
      </c>
      <c r="EZ104" s="452">
        <v>3639.33</v>
      </c>
      <c r="FA104" s="452">
        <v>3731.25</v>
      </c>
      <c r="FB104" s="452">
        <v>2302.29</v>
      </c>
      <c r="FC104" s="452">
        <v>1464.35</v>
      </c>
      <c r="FD104" s="452">
        <v>743.88</v>
      </c>
      <c r="FE104" s="452">
        <v>556.95000000000005</v>
      </c>
      <c r="FF104" s="452">
        <v>709.54</v>
      </c>
      <c r="FG104" s="452">
        <v>970.66</v>
      </c>
      <c r="FH104" s="452">
        <v>1243.8699999999999</v>
      </c>
      <c r="FI104" s="452">
        <v>3544.78</v>
      </c>
      <c r="FJ104" s="452">
        <v>3731.25</v>
      </c>
      <c r="FK104" s="452">
        <v>3471.86</v>
      </c>
      <c r="FL104" s="452">
        <v>3639.33</v>
      </c>
      <c r="FM104" s="452">
        <v>3731.25</v>
      </c>
      <c r="FN104" s="452">
        <v>2302.29</v>
      </c>
      <c r="FO104" s="452">
        <v>1464.35</v>
      </c>
      <c r="FP104" s="452">
        <v>743.88</v>
      </c>
      <c r="FQ104" s="452">
        <v>556.95000000000005</v>
      </c>
      <c r="FR104" s="452">
        <v>709.54</v>
      </c>
      <c r="FS104" s="452">
        <v>970.66</v>
      </c>
      <c r="FT104" s="452">
        <v>1243.8699999999999</v>
      </c>
      <c r="FU104" s="452">
        <v>3544.78</v>
      </c>
      <c r="FV104" s="452">
        <v>3731.25</v>
      </c>
      <c r="FW104" s="452">
        <v>3471.86</v>
      </c>
      <c r="FX104" s="452">
        <v>3639.33</v>
      </c>
      <c r="FY104" s="452">
        <v>3731.25</v>
      </c>
      <c r="FZ104" s="452">
        <v>2302.29</v>
      </c>
      <c r="GA104" s="452">
        <v>1464.35</v>
      </c>
      <c r="GB104" s="452">
        <v>743.88</v>
      </c>
      <c r="GC104" s="452">
        <v>556.95000000000005</v>
      </c>
      <c r="GD104" s="452">
        <v>709.54</v>
      </c>
      <c r="GE104" s="452">
        <v>970.66</v>
      </c>
      <c r="GF104" s="452">
        <v>1243.8699999999999</v>
      </c>
      <c r="GG104" s="452">
        <v>3544.78</v>
      </c>
      <c r="GH104" s="452">
        <v>3731.25</v>
      </c>
      <c r="GI104" s="452">
        <v>3471.86</v>
      </c>
      <c r="GJ104" s="452">
        <v>3639.33</v>
      </c>
      <c r="GK104" s="452">
        <v>3731.25</v>
      </c>
      <c r="GL104" s="452">
        <v>2302.29</v>
      </c>
      <c r="GM104" s="452">
        <v>1464.35</v>
      </c>
      <c r="GN104" s="452">
        <v>743.88</v>
      </c>
      <c r="GO104" s="452">
        <v>556.95000000000005</v>
      </c>
      <c r="GP104" s="452">
        <v>709.54</v>
      </c>
      <c r="GQ104" s="452">
        <v>970.66</v>
      </c>
      <c r="GR104" s="452">
        <v>1243.8699999999999</v>
      </c>
      <c r="GS104" s="452">
        <v>3544.78</v>
      </c>
      <c r="GT104" s="452">
        <v>3731.25</v>
      </c>
      <c r="GU104" s="452">
        <v>3471.86</v>
      </c>
      <c r="GV104" s="452">
        <v>3639.33</v>
      </c>
      <c r="GW104" s="452">
        <v>3731.25</v>
      </c>
      <c r="GX104" s="452">
        <v>2302.29</v>
      </c>
      <c r="GY104" s="452">
        <v>1464.35</v>
      </c>
      <c r="GZ104" s="452">
        <v>743.88</v>
      </c>
      <c r="HA104" s="452">
        <v>556.95000000000005</v>
      </c>
      <c r="HB104" s="452">
        <v>709.54</v>
      </c>
      <c r="HC104" s="452">
        <v>970.66</v>
      </c>
      <c r="HD104" s="452">
        <v>1243.8699999999999</v>
      </c>
      <c r="HE104" s="452">
        <v>0</v>
      </c>
      <c r="HF104" s="452">
        <v>0</v>
      </c>
      <c r="HG104" s="452">
        <v>0</v>
      </c>
      <c r="HH104" s="452">
        <v>0</v>
      </c>
      <c r="HI104" s="452">
        <v>0</v>
      </c>
      <c r="HJ104" s="452">
        <v>0</v>
      </c>
      <c r="HK104" s="452">
        <v>0</v>
      </c>
      <c r="HL104" s="452">
        <v>0</v>
      </c>
      <c r="HM104" s="452">
        <v>0</v>
      </c>
      <c r="HN104" s="452">
        <v>0</v>
      </c>
      <c r="HO104" s="452">
        <v>0</v>
      </c>
      <c r="HP104" s="452">
        <v>0</v>
      </c>
      <c r="HQ104" s="452">
        <v>0</v>
      </c>
      <c r="HR104" s="452">
        <v>0</v>
      </c>
      <c r="HS104" s="452">
        <v>0</v>
      </c>
      <c r="HT104" s="452">
        <v>0</v>
      </c>
      <c r="HU104" s="452">
        <v>0</v>
      </c>
      <c r="HV104" s="452">
        <v>0</v>
      </c>
      <c r="HW104" s="452">
        <v>0</v>
      </c>
      <c r="HX104" s="452">
        <v>0</v>
      </c>
      <c r="HY104" s="452">
        <v>0</v>
      </c>
      <c r="HZ104" s="452">
        <v>0</v>
      </c>
      <c r="IA104" s="452">
        <v>0</v>
      </c>
      <c r="IB104" s="452">
        <v>0</v>
      </c>
      <c r="IC104" s="452">
        <v>0</v>
      </c>
      <c r="ID104" s="452">
        <v>0</v>
      </c>
      <c r="IE104" s="452">
        <v>0</v>
      </c>
      <c r="IF104" s="452">
        <v>0</v>
      </c>
      <c r="IG104" s="452">
        <v>0</v>
      </c>
      <c r="IH104" s="452">
        <v>0</v>
      </c>
      <c r="II104" s="452">
        <v>0</v>
      </c>
      <c r="IJ104" s="452">
        <v>0</v>
      </c>
      <c r="IK104" s="452">
        <v>0</v>
      </c>
      <c r="IL104" s="452">
        <v>0</v>
      </c>
      <c r="IM104" s="452">
        <v>0</v>
      </c>
      <c r="IN104" s="452">
        <v>0</v>
      </c>
      <c r="IO104" s="452">
        <v>0</v>
      </c>
      <c r="IP104" s="452">
        <v>0</v>
      </c>
      <c r="IQ104" s="452">
        <v>0</v>
      </c>
      <c r="IR104" s="452">
        <v>0</v>
      </c>
      <c r="IS104" s="452">
        <v>0</v>
      </c>
      <c r="IT104" s="452">
        <v>0</v>
      </c>
      <c r="IU104" s="452">
        <v>0</v>
      </c>
      <c r="IV104" s="452">
        <v>0</v>
      </c>
      <c r="IW104" s="452">
        <v>0</v>
      </c>
      <c r="IX104" s="452">
        <v>0</v>
      </c>
      <c r="IY104" s="452">
        <v>0</v>
      </c>
      <c r="IZ104" s="452">
        <v>0</v>
      </c>
      <c r="JA104" s="452">
        <v>0</v>
      </c>
      <c r="JB104" s="452">
        <v>0</v>
      </c>
      <c r="JC104" s="452">
        <v>0</v>
      </c>
      <c r="JD104" s="452">
        <v>0</v>
      </c>
      <c r="JE104" s="452">
        <v>0</v>
      </c>
      <c r="JF104" s="452">
        <v>0</v>
      </c>
      <c r="JG104" s="452">
        <v>0</v>
      </c>
      <c r="JH104" s="452">
        <v>0</v>
      </c>
      <c r="JI104" s="452">
        <v>0</v>
      </c>
      <c r="JJ104" s="452">
        <v>0</v>
      </c>
      <c r="JK104" s="452">
        <v>0</v>
      </c>
      <c r="JL104" s="452">
        <v>0</v>
      </c>
      <c r="JM104" s="452">
        <v>0</v>
      </c>
      <c r="JN104" s="452">
        <v>0</v>
      </c>
      <c r="JO104" s="452">
        <v>0</v>
      </c>
      <c r="JP104" s="452">
        <v>0</v>
      </c>
      <c r="JQ104" s="452">
        <v>0</v>
      </c>
      <c r="JR104" s="452">
        <v>0</v>
      </c>
      <c r="JS104" s="452">
        <v>0</v>
      </c>
      <c r="JT104" s="452">
        <v>0</v>
      </c>
      <c r="JU104" s="452">
        <v>0</v>
      </c>
      <c r="JV104" s="452">
        <v>0</v>
      </c>
      <c r="JW104" s="452">
        <v>0</v>
      </c>
      <c r="JX104" s="452">
        <v>0</v>
      </c>
      <c r="JY104" s="452">
        <v>0</v>
      </c>
      <c r="JZ104" s="452">
        <v>0</v>
      </c>
      <c r="KA104" s="452">
        <v>0</v>
      </c>
      <c r="KB104" s="452">
        <v>0</v>
      </c>
      <c r="KC104" s="452">
        <v>0</v>
      </c>
      <c r="KD104" s="452">
        <v>0</v>
      </c>
      <c r="KE104" s="452">
        <v>0</v>
      </c>
      <c r="KF104" s="452">
        <v>0</v>
      </c>
      <c r="KG104" s="452">
        <v>0</v>
      </c>
      <c r="KH104" s="452">
        <v>0</v>
      </c>
      <c r="KI104" s="452">
        <v>0</v>
      </c>
      <c r="KJ104" s="452">
        <v>0</v>
      </c>
      <c r="KK104" s="452">
        <v>0</v>
      </c>
      <c r="KL104" s="452">
        <v>0</v>
      </c>
      <c r="KM104" s="452">
        <v>0</v>
      </c>
      <c r="KN104" s="452">
        <v>0</v>
      </c>
      <c r="KO104" s="452">
        <v>0</v>
      </c>
      <c r="KP104" s="452">
        <v>0</v>
      </c>
      <c r="KQ104" s="452">
        <v>0</v>
      </c>
      <c r="KR104" s="452">
        <v>0</v>
      </c>
      <c r="KS104" s="452">
        <v>0</v>
      </c>
      <c r="KT104" s="452">
        <v>0</v>
      </c>
      <c r="KU104" s="452">
        <v>0</v>
      </c>
      <c r="KV104" s="452">
        <v>0</v>
      </c>
      <c r="KW104" s="452">
        <v>0</v>
      </c>
      <c r="KX104" s="452">
        <v>0</v>
      </c>
      <c r="KY104" s="452">
        <v>0</v>
      </c>
      <c r="KZ104" s="452">
        <v>0</v>
      </c>
      <c r="LA104" s="452">
        <v>0</v>
      </c>
      <c r="LB104" s="452">
        <v>0</v>
      </c>
      <c r="LC104" s="452">
        <v>0</v>
      </c>
      <c r="LD104" s="452">
        <v>0</v>
      </c>
      <c r="LE104" s="452">
        <v>0</v>
      </c>
      <c r="LF104" s="452">
        <v>0</v>
      </c>
      <c r="LG104" s="452">
        <v>0</v>
      </c>
      <c r="LH104" s="452">
        <v>0</v>
      </c>
      <c r="LI104" s="452">
        <v>0</v>
      </c>
      <c r="LJ104" s="452">
        <v>0</v>
      </c>
      <c r="LK104" s="452">
        <v>0</v>
      </c>
      <c r="LL104" s="452">
        <v>0</v>
      </c>
      <c r="LM104" s="452">
        <v>0</v>
      </c>
      <c r="LN104" s="452">
        <v>0</v>
      </c>
      <c r="LO104" s="452">
        <v>0</v>
      </c>
      <c r="LP104" s="452">
        <v>0</v>
      </c>
      <c r="LQ104" s="452">
        <v>0</v>
      </c>
      <c r="LR104" s="452">
        <v>0</v>
      </c>
      <c r="LS104" s="452">
        <v>0</v>
      </c>
      <c r="LT104" s="452">
        <v>0</v>
      </c>
      <c r="LU104" s="452">
        <v>0</v>
      </c>
      <c r="LV104" s="452">
        <v>0</v>
      </c>
      <c r="LW104" s="452">
        <v>0</v>
      </c>
      <c r="LX104" s="452">
        <v>0</v>
      </c>
      <c r="LY104" s="452">
        <v>0</v>
      </c>
      <c r="LZ104" s="452">
        <v>0</v>
      </c>
      <c r="MA104" s="452">
        <v>0</v>
      </c>
      <c r="MB104" s="452">
        <v>0</v>
      </c>
      <c r="MC104" s="452">
        <v>0</v>
      </c>
      <c r="MD104" s="452">
        <v>0</v>
      </c>
      <c r="ME104" s="452">
        <v>0</v>
      </c>
      <c r="MF104" s="452">
        <v>0</v>
      </c>
      <c r="MG104" s="452">
        <v>0</v>
      </c>
      <c r="MH104" s="452">
        <v>0</v>
      </c>
      <c r="MI104" s="452">
        <v>0</v>
      </c>
      <c r="MJ104" s="452">
        <v>0</v>
      </c>
      <c r="MK104" s="452">
        <v>0</v>
      </c>
      <c r="ML104" s="452">
        <v>0</v>
      </c>
      <c r="MM104" s="452">
        <v>0</v>
      </c>
      <c r="MN104" s="452">
        <v>0</v>
      </c>
      <c r="MO104" s="452">
        <v>0</v>
      </c>
      <c r="MP104" s="452">
        <v>0</v>
      </c>
      <c r="MQ104" s="452">
        <v>0</v>
      </c>
      <c r="MR104" s="452">
        <v>0</v>
      </c>
      <c r="MS104" s="452">
        <v>0</v>
      </c>
      <c r="MT104" s="452">
        <v>0</v>
      </c>
      <c r="MU104" s="452">
        <v>0</v>
      </c>
      <c r="MV104" s="452">
        <v>0</v>
      </c>
      <c r="MW104" s="452">
        <v>0</v>
      </c>
      <c r="MX104" s="452">
        <v>0</v>
      </c>
      <c r="MY104" s="452">
        <v>0</v>
      </c>
      <c r="MZ104" s="452">
        <v>0</v>
      </c>
      <c r="NA104" s="452">
        <v>0</v>
      </c>
      <c r="NB104" s="452">
        <v>0</v>
      </c>
      <c r="NC104" s="452">
        <v>0</v>
      </c>
      <c r="ND104" s="452">
        <v>0</v>
      </c>
      <c r="NE104" s="452">
        <v>0</v>
      </c>
      <c r="NF104" s="452">
        <v>0</v>
      </c>
      <c r="NG104" s="452">
        <v>0</v>
      </c>
      <c r="NH104" s="452">
        <v>0</v>
      </c>
      <c r="NI104" s="452">
        <v>0</v>
      </c>
      <c r="NJ104" s="452">
        <v>0</v>
      </c>
      <c r="NK104" s="452">
        <v>0</v>
      </c>
      <c r="NL104" s="452">
        <v>0</v>
      </c>
      <c r="NM104" s="452">
        <v>0</v>
      </c>
      <c r="NN104" s="452">
        <v>0</v>
      </c>
      <c r="NO104" s="452">
        <v>0</v>
      </c>
      <c r="NP104" s="452">
        <v>0</v>
      </c>
      <c r="NQ104" s="452">
        <v>0</v>
      </c>
      <c r="NR104" s="452">
        <v>0</v>
      </c>
      <c r="NS104" s="452">
        <v>0</v>
      </c>
      <c r="NT104" s="452">
        <v>0</v>
      </c>
      <c r="NU104" s="452">
        <v>0</v>
      </c>
      <c r="NV104" s="452">
        <v>0</v>
      </c>
      <c r="NW104" s="452">
        <v>0</v>
      </c>
      <c r="NX104" s="452">
        <v>0</v>
      </c>
      <c r="NY104" s="452">
        <v>0</v>
      </c>
      <c r="NZ104" s="452">
        <v>0</v>
      </c>
      <c r="OA104" s="452">
        <v>0</v>
      </c>
      <c r="OB104" s="452">
        <v>0</v>
      </c>
    </row>
    <row r="105" spans="1:392" x14ac:dyDescent="0.25">
      <c r="A105" s="436">
        <v>286</v>
      </c>
      <c r="B105" s="436" t="s">
        <v>746</v>
      </c>
      <c r="C105" s="437">
        <v>7</v>
      </c>
      <c r="D105" s="438">
        <v>0</v>
      </c>
      <c r="E105" s="439"/>
      <c r="F105" s="438"/>
      <c r="G105" s="438"/>
      <c r="H105" s="438"/>
      <c r="I105" s="437">
        <v>389.55</v>
      </c>
      <c r="J105" s="440"/>
      <c r="K105" s="443"/>
      <c r="L105" s="438"/>
      <c r="M105" s="436"/>
      <c r="N105" s="441" t="s">
        <v>391</v>
      </c>
      <c r="O105" s="438"/>
      <c r="AE105" s="449">
        <f t="shared" si="5"/>
        <v>0</v>
      </c>
      <c r="AF105" s="450">
        <f t="shared" si="6"/>
        <v>88.852916666666559</v>
      </c>
      <c r="AG105" s="452">
        <v>82.79</v>
      </c>
      <c r="AH105" s="452">
        <v>210.57</v>
      </c>
      <c r="AI105" s="452">
        <v>133.12</v>
      </c>
      <c r="AJ105" s="452">
        <v>359.64</v>
      </c>
      <c r="AK105" s="452">
        <v>359.64</v>
      </c>
      <c r="AL105" s="452">
        <v>359.64</v>
      </c>
      <c r="AM105" s="452">
        <v>263.27999999999997</v>
      </c>
      <c r="AN105" s="452">
        <v>110.01</v>
      </c>
      <c r="AO105" s="452">
        <v>113.36</v>
      </c>
      <c r="AP105" s="452">
        <v>16.48</v>
      </c>
      <c r="AQ105" s="452">
        <v>27.68</v>
      </c>
      <c r="AR105" s="452">
        <v>96.26</v>
      </c>
      <c r="AS105" s="452">
        <v>82.79</v>
      </c>
      <c r="AT105" s="452">
        <v>210.57</v>
      </c>
      <c r="AU105" s="452">
        <v>133.12</v>
      </c>
      <c r="AV105" s="452">
        <v>359.64</v>
      </c>
      <c r="AW105" s="452">
        <v>359.64</v>
      </c>
      <c r="AX105" s="452">
        <v>359.64</v>
      </c>
      <c r="AY105" s="452">
        <v>263.27999999999997</v>
      </c>
      <c r="AZ105" s="452">
        <v>110.01</v>
      </c>
      <c r="BA105" s="452">
        <v>113.36</v>
      </c>
      <c r="BB105" s="452">
        <v>16.48</v>
      </c>
      <c r="BC105" s="452">
        <v>27.68</v>
      </c>
      <c r="BD105" s="452">
        <v>96.26</v>
      </c>
      <c r="BE105" s="452">
        <v>82.79</v>
      </c>
      <c r="BF105" s="452">
        <v>210.57</v>
      </c>
      <c r="BG105" s="452">
        <v>133.12</v>
      </c>
      <c r="BH105" s="452">
        <v>359.64</v>
      </c>
      <c r="BI105" s="452">
        <v>359.64</v>
      </c>
      <c r="BJ105" s="452">
        <v>359.64</v>
      </c>
      <c r="BK105" s="452">
        <v>263.27999999999997</v>
      </c>
      <c r="BL105" s="452">
        <v>110.01</v>
      </c>
      <c r="BM105" s="452">
        <v>113.36</v>
      </c>
      <c r="BN105" s="452">
        <v>16.48</v>
      </c>
      <c r="BO105" s="452">
        <v>27.68</v>
      </c>
      <c r="BP105" s="452">
        <v>96.26</v>
      </c>
      <c r="BQ105" s="452">
        <v>82.79</v>
      </c>
      <c r="BR105" s="452">
        <v>210.57</v>
      </c>
      <c r="BS105" s="452">
        <v>133.12</v>
      </c>
      <c r="BT105" s="452">
        <v>359.64</v>
      </c>
      <c r="BU105" s="452">
        <v>359.64</v>
      </c>
      <c r="BV105" s="452">
        <v>359.64</v>
      </c>
      <c r="BW105" s="452">
        <v>263.27999999999997</v>
      </c>
      <c r="BX105" s="452">
        <v>110.01</v>
      </c>
      <c r="BY105" s="452">
        <v>113.36</v>
      </c>
      <c r="BZ105" s="452">
        <v>16.48</v>
      </c>
      <c r="CA105" s="452">
        <v>27.68</v>
      </c>
      <c r="CB105" s="452">
        <v>96.26</v>
      </c>
      <c r="CC105" s="452">
        <v>82.79</v>
      </c>
      <c r="CD105" s="452">
        <v>210.57</v>
      </c>
      <c r="CE105" s="452">
        <v>133.12</v>
      </c>
      <c r="CF105" s="452">
        <v>359.64</v>
      </c>
      <c r="CG105" s="452">
        <v>359.64</v>
      </c>
      <c r="CH105" s="452">
        <v>359.64</v>
      </c>
      <c r="CI105" s="452">
        <v>263.27999999999997</v>
      </c>
      <c r="CJ105" s="452">
        <v>110.01</v>
      </c>
      <c r="CK105" s="452">
        <v>113.36</v>
      </c>
      <c r="CL105" s="452">
        <v>16.48</v>
      </c>
      <c r="CM105" s="452">
        <v>27.68</v>
      </c>
      <c r="CN105" s="452">
        <v>96.26</v>
      </c>
      <c r="CO105" s="452">
        <v>82.79</v>
      </c>
      <c r="CP105" s="452">
        <v>210.57</v>
      </c>
      <c r="CQ105" s="452">
        <v>133.12</v>
      </c>
      <c r="CR105" s="452">
        <v>359.64</v>
      </c>
      <c r="CS105" s="452">
        <v>359.64</v>
      </c>
      <c r="CT105" s="452">
        <v>359.64</v>
      </c>
      <c r="CU105" s="452">
        <v>263.27999999999997</v>
      </c>
      <c r="CV105" s="452">
        <v>110.01</v>
      </c>
      <c r="CW105" s="452">
        <v>113.36</v>
      </c>
      <c r="CX105" s="452">
        <v>16.48</v>
      </c>
      <c r="CY105" s="452">
        <v>27.68</v>
      </c>
      <c r="CZ105" s="452">
        <v>96.26</v>
      </c>
      <c r="DA105" s="452">
        <v>82.79</v>
      </c>
      <c r="DB105" s="452">
        <v>210.57</v>
      </c>
      <c r="DC105" s="452">
        <v>133.12</v>
      </c>
      <c r="DD105" s="452">
        <v>359.64</v>
      </c>
      <c r="DE105" s="452">
        <v>359.64</v>
      </c>
      <c r="DF105" s="452">
        <v>359.64</v>
      </c>
      <c r="DG105" s="452">
        <v>263.27999999999997</v>
      </c>
      <c r="DH105" s="452">
        <v>110.01</v>
      </c>
      <c r="DI105" s="452">
        <v>113.36</v>
      </c>
      <c r="DJ105" s="452">
        <v>16.48</v>
      </c>
      <c r="DK105" s="452">
        <v>27.68</v>
      </c>
      <c r="DL105" s="452">
        <v>96.26</v>
      </c>
      <c r="DM105" s="452">
        <v>82.79</v>
      </c>
      <c r="DN105" s="452">
        <v>210.57</v>
      </c>
      <c r="DO105" s="452">
        <v>133.12</v>
      </c>
      <c r="DP105" s="452">
        <v>359.64</v>
      </c>
      <c r="DQ105" s="452">
        <v>359.64</v>
      </c>
      <c r="DR105" s="452">
        <v>359.64</v>
      </c>
      <c r="DS105" s="452">
        <v>263.27999999999997</v>
      </c>
      <c r="DT105" s="452">
        <v>110.01</v>
      </c>
      <c r="DU105" s="452">
        <v>113.36</v>
      </c>
      <c r="DV105" s="452">
        <v>16.48</v>
      </c>
      <c r="DW105" s="452">
        <v>27.68</v>
      </c>
      <c r="DX105" s="452">
        <v>96.26</v>
      </c>
      <c r="DY105" s="452">
        <v>82.79</v>
      </c>
      <c r="DZ105" s="452">
        <v>210.57</v>
      </c>
      <c r="EA105" s="452">
        <v>133.12</v>
      </c>
      <c r="EB105" s="452">
        <v>359.64</v>
      </c>
      <c r="EC105" s="452">
        <v>359.64</v>
      </c>
      <c r="ED105" s="452">
        <v>359.64</v>
      </c>
      <c r="EE105" s="452">
        <v>263.27999999999997</v>
      </c>
      <c r="EF105" s="452">
        <v>110.01</v>
      </c>
      <c r="EG105" s="452">
        <v>113.36</v>
      </c>
      <c r="EH105" s="452">
        <v>16.48</v>
      </c>
      <c r="EI105" s="452">
        <v>27.68</v>
      </c>
      <c r="EJ105" s="452">
        <v>96.26</v>
      </c>
      <c r="EK105" s="452">
        <v>82.79</v>
      </c>
      <c r="EL105" s="452">
        <v>210.57</v>
      </c>
      <c r="EM105" s="452">
        <v>133.12</v>
      </c>
      <c r="EN105" s="452">
        <v>359.64</v>
      </c>
      <c r="EO105" s="452">
        <v>359.64</v>
      </c>
      <c r="EP105" s="452">
        <v>359.64</v>
      </c>
      <c r="EQ105" s="452">
        <v>263.27999999999997</v>
      </c>
      <c r="ER105" s="452">
        <v>110.01</v>
      </c>
      <c r="ES105" s="452">
        <v>113.36</v>
      </c>
      <c r="ET105" s="452">
        <v>16.48</v>
      </c>
      <c r="EU105" s="452">
        <v>27.68</v>
      </c>
      <c r="EV105" s="452">
        <v>96.26</v>
      </c>
      <c r="EW105" s="452">
        <v>82.79</v>
      </c>
      <c r="EX105" s="452">
        <v>210.57</v>
      </c>
      <c r="EY105" s="452">
        <v>133.12</v>
      </c>
      <c r="EZ105" s="452">
        <v>359.64</v>
      </c>
      <c r="FA105" s="452">
        <v>359.64</v>
      </c>
      <c r="FB105" s="452">
        <v>359.64</v>
      </c>
      <c r="FC105" s="452">
        <v>263.27999999999997</v>
      </c>
      <c r="FD105" s="452">
        <v>110.01</v>
      </c>
      <c r="FE105" s="452">
        <v>113.36</v>
      </c>
      <c r="FF105" s="452">
        <v>16.48</v>
      </c>
      <c r="FG105" s="452">
        <v>27.68</v>
      </c>
      <c r="FH105" s="452">
        <v>96.26</v>
      </c>
      <c r="FI105" s="452">
        <v>82.79</v>
      </c>
      <c r="FJ105" s="452">
        <v>210.57</v>
      </c>
      <c r="FK105" s="452">
        <v>133.12</v>
      </c>
      <c r="FL105" s="452">
        <v>359.64</v>
      </c>
      <c r="FM105" s="452">
        <v>359.64</v>
      </c>
      <c r="FN105" s="452">
        <v>359.64</v>
      </c>
      <c r="FO105" s="452">
        <v>263.27999999999997</v>
      </c>
      <c r="FP105" s="452">
        <v>110.01</v>
      </c>
      <c r="FQ105" s="452">
        <v>113.36</v>
      </c>
      <c r="FR105" s="452">
        <v>16.48</v>
      </c>
      <c r="FS105" s="452">
        <v>27.68</v>
      </c>
      <c r="FT105" s="452">
        <v>96.26</v>
      </c>
      <c r="FU105" s="452">
        <v>82.79</v>
      </c>
      <c r="FV105" s="452">
        <v>210.57</v>
      </c>
      <c r="FW105" s="452">
        <v>133.12</v>
      </c>
      <c r="FX105" s="452">
        <v>359.64</v>
      </c>
      <c r="FY105" s="452">
        <v>359.64</v>
      </c>
      <c r="FZ105" s="452">
        <v>359.64</v>
      </c>
      <c r="GA105" s="452">
        <v>263.27999999999997</v>
      </c>
      <c r="GB105" s="452">
        <v>110.01</v>
      </c>
      <c r="GC105" s="452">
        <v>113.36</v>
      </c>
      <c r="GD105" s="452">
        <v>16.48</v>
      </c>
      <c r="GE105" s="452">
        <v>27.68</v>
      </c>
      <c r="GF105" s="452">
        <v>96.26</v>
      </c>
      <c r="GG105" s="452">
        <v>82.79</v>
      </c>
      <c r="GH105" s="452">
        <v>210.57</v>
      </c>
      <c r="GI105" s="452">
        <v>133.12</v>
      </c>
      <c r="GJ105" s="452">
        <v>359.64</v>
      </c>
      <c r="GK105" s="452">
        <v>359.64</v>
      </c>
      <c r="GL105" s="452">
        <v>359.64</v>
      </c>
      <c r="GM105" s="452">
        <v>263.27999999999997</v>
      </c>
      <c r="GN105" s="452">
        <v>110.01</v>
      </c>
      <c r="GO105" s="452">
        <v>113.36</v>
      </c>
      <c r="GP105" s="452">
        <v>16.48</v>
      </c>
      <c r="GQ105" s="452">
        <v>27.68</v>
      </c>
      <c r="GR105" s="452">
        <v>96.26</v>
      </c>
      <c r="GS105" s="452">
        <v>82.79</v>
      </c>
      <c r="GT105" s="452">
        <v>210.57</v>
      </c>
      <c r="GU105" s="452">
        <v>133.12</v>
      </c>
      <c r="GV105" s="452">
        <v>359.64</v>
      </c>
      <c r="GW105" s="452">
        <v>359.64</v>
      </c>
      <c r="GX105" s="452">
        <v>359.64</v>
      </c>
      <c r="GY105" s="452">
        <v>263.27999999999997</v>
      </c>
      <c r="GZ105" s="452">
        <v>110.01</v>
      </c>
      <c r="HA105" s="452">
        <v>113.36</v>
      </c>
      <c r="HB105" s="452">
        <v>16.48</v>
      </c>
      <c r="HC105" s="452">
        <v>27.68</v>
      </c>
      <c r="HD105" s="452">
        <v>96.26</v>
      </c>
      <c r="HE105" s="452">
        <v>0</v>
      </c>
      <c r="HF105" s="452">
        <v>0</v>
      </c>
      <c r="HG105" s="452">
        <v>0</v>
      </c>
      <c r="HH105" s="452">
        <v>0</v>
      </c>
      <c r="HI105" s="452">
        <v>0</v>
      </c>
      <c r="HJ105" s="452">
        <v>0</v>
      </c>
      <c r="HK105" s="452">
        <v>0</v>
      </c>
      <c r="HL105" s="452">
        <v>0</v>
      </c>
      <c r="HM105" s="452">
        <v>0</v>
      </c>
      <c r="HN105" s="452">
        <v>0</v>
      </c>
      <c r="HO105" s="452">
        <v>0</v>
      </c>
      <c r="HP105" s="452">
        <v>0</v>
      </c>
      <c r="HQ105" s="452">
        <v>0</v>
      </c>
      <c r="HR105" s="452">
        <v>0</v>
      </c>
      <c r="HS105" s="452">
        <v>0</v>
      </c>
      <c r="HT105" s="452">
        <v>0</v>
      </c>
      <c r="HU105" s="452">
        <v>0</v>
      </c>
      <c r="HV105" s="452">
        <v>0</v>
      </c>
      <c r="HW105" s="452">
        <v>0</v>
      </c>
      <c r="HX105" s="452">
        <v>0</v>
      </c>
      <c r="HY105" s="452">
        <v>0</v>
      </c>
      <c r="HZ105" s="452">
        <v>0</v>
      </c>
      <c r="IA105" s="452">
        <v>0</v>
      </c>
      <c r="IB105" s="452">
        <v>0</v>
      </c>
      <c r="IC105" s="452">
        <v>0</v>
      </c>
      <c r="ID105" s="452">
        <v>0</v>
      </c>
      <c r="IE105" s="452">
        <v>0</v>
      </c>
      <c r="IF105" s="452">
        <v>0</v>
      </c>
      <c r="IG105" s="452">
        <v>0</v>
      </c>
      <c r="IH105" s="452">
        <v>0</v>
      </c>
      <c r="II105" s="452">
        <v>0</v>
      </c>
      <c r="IJ105" s="452">
        <v>0</v>
      </c>
      <c r="IK105" s="452">
        <v>0</v>
      </c>
      <c r="IL105" s="452">
        <v>0</v>
      </c>
      <c r="IM105" s="452">
        <v>0</v>
      </c>
      <c r="IN105" s="452">
        <v>0</v>
      </c>
      <c r="IO105" s="452">
        <v>0</v>
      </c>
      <c r="IP105" s="452">
        <v>0</v>
      </c>
      <c r="IQ105" s="452">
        <v>0</v>
      </c>
      <c r="IR105" s="452">
        <v>0</v>
      </c>
      <c r="IS105" s="452">
        <v>0</v>
      </c>
      <c r="IT105" s="452">
        <v>0</v>
      </c>
      <c r="IU105" s="452">
        <v>0</v>
      </c>
      <c r="IV105" s="452">
        <v>0</v>
      </c>
      <c r="IW105" s="452">
        <v>0</v>
      </c>
      <c r="IX105" s="452">
        <v>0</v>
      </c>
      <c r="IY105" s="452">
        <v>0</v>
      </c>
      <c r="IZ105" s="452">
        <v>0</v>
      </c>
      <c r="JA105" s="452">
        <v>0</v>
      </c>
      <c r="JB105" s="452">
        <v>0</v>
      </c>
      <c r="JC105" s="452">
        <v>0</v>
      </c>
      <c r="JD105" s="452">
        <v>0</v>
      </c>
      <c r="JE105" s="452">
        <v>0</v>
      </c>
      <c r="JF105" s="452">
        <v>0</v>
      </c>
      <c r="JG105" s="452">
        <v>0</v>
      </c>
      <c r="JH105" s="452">
        <v>0</v>
      </c>
      <c r="JI105" s="452">
        <v>0</v>
      </c>
      <c r="JJ105" s="452">
        <v>0</v>
      </c>
      <c r="JK105" s="452">
        <v>0</v>
      </c>
      <c r="JL105" s="452">
        <v>0</v>
      </c>
      <c r="JM105" s="452">
        <v>0</v>
      </c>
      <c r="JN105" s="452">
        <v>0</v>
      </c>
      <c r="JO105" s="452">
        <v>0</v>
      </c>
      <c r="JP105" s="452">
        <v>0</v>
      </c>
      <c r="JQ105" s="452">
        <v>0</v>
      </c>
      <c r="JR105" s="452">
        <v>0</v>
      </c>
      <c r="JS105" s="452">
        <v>0</v>
      </c>
      <c r="JT105" s="452">
        <v>0</v>
      </c>
      <c r="JU105" s="452">
        <v>0</v>
      </c>
      <c r="JV105" s="452">
        <v>0</v>
      </c>
      <c r="JW105" s="452">
        <v>0</v>
      </c>
      <c r="JX105" s="452">
        <v>0</v>
      </c>
      <c r="JY105" s="452">
        <v>0</v>
      </c>
      <c r="JZ105" s="452">
        <v>0</v>
      </c>
      <c r="KA105" s="452">
        <v>0</v>
      </c>
      <c r="KB105" s="452">
        <v>0</v>
      </c>
      <c r="KC105" s="452">
        <v>0</v>
      </c>
      <c r="KD105" s="452">
        <v>0</v>
      </c>
      <c r="KE105" s="452">
        <v>0</v>
      </c>
      <c r="KF105" s="452">
        <v>0</v>
      </c>
      <c r="KG105" s="452">
        <v>0</v>
      </c>
      <c r="KH105" s="452">
        <v>0</v>
      </c>
      <c r="KI105" s="452">
        <v>0</v>
      </c>
      <c r="KJ105" s="452">
        <v>0</v>
      </c>
      <c r="KK105" s="452">
        <v>0</v>
      </c>
      <c r="KL105" s="452">
        <v>0</v>
      </c>
      <c r="KM105" s="452">
        <v>0</v>
      </c>
      <c r="KN105" s="452">
        <v>0</v>
      </c>
      <c r="KO105" s="452">
        <v>0</v>
      </c>
      <c r="KP105" s="452">
        <v>0</v>
      </c>
      <c r="KQ105" s="452">
        <v>0</v>
      </c>
      <c r="KR105" s="452">
        <v>0</v>
      </c>
      <c r="KS105" s="452">
        <v>0</v>
      </c>
      <c r="KT105" s="452">
        <v>0</v>
      </c>
      <c r="KU105" s="452">
        <v>0</v>
      </c>
      <c r="KV105" s="452">
        <v>0</v>
      </c>
      <c r="KW105" s="452">
        <v>0</v>
      </c>
      <c r="KX105" s="452">
        <v>0</v>
      </c>
      <c r="KY105" s="452">
        <v>0</v>
      </c>
      <c r="KZ105" s="452">
        <v>0</v>
      </c>
      <c r="LA105" s="452">
        <v>0</v>
      </c>
      <c r="LB105" s="452">
        <v>0</v>
      </c>
      <c r="LC105" s="452">
        <v>0</v>
      </c>
      <c r="LD105" s="452">
        <v>0</v>
      </c>
      <c r="LE105" s="452">
        <v>0</v>
      </c>
      <c r="LF105" s="452">
        <v>0</v>
      </c>
      <c r="LG105" s="452">
        <v>0</v>
      </c>
      <c r="LH105" s="452">
        <v>0</v>
      </c>
      <c r="LI105" s="452">
        <v>0</v>
      </c>
      <c r="LJ105" s="452">
        <v>0</v>
      </c>
      <c r="LK105" s="452">
        <v>0</v>
      </c>
      <c r="LL105" s="452">
        <v>0</v>
      </c>
      <c r="LM105" s="452">
        <v>0</v>
      </c>
      <c r="LN105" s="452">
        <v>0</v>
      </c>
      <c r="LO105" s="452">
        <v>0</v>
      </c>
      <c r="LP105" s="452">
        <v>0</v>
      </c>
      <c r="LQ105" s="452">
        <v>0</v>
      </c>
      <c r="LR105" s="452">
        <v>0</v>
      </c>
      <c r="LS105" s="452">
        <v>0</v>
      </c>
      <c r="LT105" s="452">
        <v>0</v>
      </c>
      <c r="LU105" s="452">
        <v>0</v>
      </c>
      <c r="LV105" s="452">
        <v>0</v>
      </c>
      <c r="LW105" s="452">
        <v>0</v>
      </c>
      <c r="LX105" s="452">
        <v>0</v>
      </c>
      <c r="LY105" s="452">
        <v>0</v>
      </c>
      <c r="LZ105" s="452">
        <v>0</v>
      </c>
      <c r="MA105" s="452">
        <v>0</v>
      </c>
      <c r="MB105" s="452">
        <v>0</v>
      </c>
      <c r="MC105" s="452">
        <v>0</v>
      </c>
      <c r="MD105" s="452">
        <v>0</v>
      </c>
      <c r="ME105" s="452">
        <v>0</v>
      </c>
      <c r="MF105" s="452">
        <v>0</v>
      </c>
      <c r="MG105" s="452">
        <v>0</v>
      </c>
      <c r="MH105" s="452">
        <v>0</v>
      </c>
      <c r="MI105" s="452">
        <v>0</v>
      </c>
      <c r="MJ105" s="452">
        <v>0</v>
      </c>
      <c r="MK105" s="452">
        <v>0</v>
      </c>
      <c r="ML105" s="452">
        <v>0</v>
      </c>
      <c r="MM105" s="452">
        <v>0</v>
      </c>
      <c r="MN105" s="452">
        <v>0</v>
      </c>
      <c r="MO105" s="452">
        <v>0</v>
      </c>
      <c r="MP105" s="452">
        <v>0</v>
      </c>
      <c r="MQ105" s="452">
        <v>0</v>
      </c>
      <c r="MR105" s="452">
        <v>0</v>
      </c>
      <c r="MS105" s="452">
        <v>0</v>
      </c>
      <c r="MT105" s="452">
        <v>0</v>
      </c>
      <c r="MU105" s="452">
        <v>0</v>
      </c>
      <c r="MV105" s="452">
        <v>0</v>
      </c>
      <c r="MW105" s="452">
        <v>0</v>
      </c>
      <c r="MX105" s="452">
        <v>0</v>
      </c>
      <c r="MY105" s="452">
        <v>0</v>
      </c>
      <c r="MZ105" s="452">
        <v>0</v>
      </c>
      <c r="NA105" s="452">
        <v>0</v>
      </c>
      <c r="NB105" s="452">
        <v>0</v>
      </c>
      <c r="NC105" s="452">
        <v>0</v>
      </c>
      <c r="ND105" s="452">
        <v>0</v>
      </c>
      <c r="NE105" s="452">
        <v>0</v>
      </c>
      <c r="NF105" s="452">
        <v>0</v>
      </c>
      <c r="NG105" s="452">
        <v>0</v>
      </c>
      <c r="NH105" s="452">
        <v>0</v>
      </c>
      <c r="NI105" s="452">
        <v>0</v>
      </c>
      <c r="NJ105" s="452">
        <v>0</v>
      </c>
      <c r="NK105" s="452">
        <v>0</v>
      </c>
      <c r="NL105" s="452">
        <v>0</v>
      </c>
      <c r="NM105" s="452">
        <v>0</v>
      </c>
      <c r="NN105" s="452">
        <v>0</v>
      </c>
      <c r="NO105" s="452">
        <v>0</v>
      </c>
      <c r="NP105" s="452">
        <v>0</v>
      </c>
      <c r="NQ105" s="452">
        <v>0</v>
      </c>
      <c r="NR105" s="452">
        <v>0</v>
      </c>
      <c r="NS105" s="452">
        <v>0</v>
      </c>
      <c r="NT105" s="452">
        <v>0</v>
      </c>
      <c r="NU105" s="452">
        <v>0</v>
      </c>
      <c r="NV105" s="452">
        <v>0</v>
      </c>
      <c r="NW105" s="452">
        <v>0</v>
      </c>
      <c r="NX105" s="452">
        <v>0</v>
      </c>
      <c r="NY105" s="452">
        <v>0</v>
      </c>
      <c r="NZ105" s="452">
        <v>0</v>
      </c>
      <c r="OA105" s="452">
        <v>0</v>
      </c>
      <c r="OB105" s="452">
        <v>0</v>
      </c>
    </row>
    <row r="106" spans="1:392" x14ac:dyDescent="0.25">
      <c r="A106" s="436">
        <v>287</v>
      </c>
      <c r="B106" s="436" t="s">
        <v>747</v>
      </c>
      <c r="C106" s="437">
        <v>6</v>
      </c>
      <c r="D106" s="438">
        <v>0</v>
      </c>
      <c r="E106" s="439"/>
      <c r="F106" s="438"/>
      <c r="G106" s="442"/>
      <c r="H106" s="438"/>
      <c r="I106" s="437">
        <v>3568.7999999999997</v>
      </c>
      <c r="J106" s="440"/>
      <c r="K106" s="438"/>
      <c r="L106" s="442"/>
      <c r="M106" s="443"/>
      <c r="N106" s="441" t="s">
        <v>391</v>
      </c>
      <c r="O106" s="438"/>
      <c r="AE106" s="449">
        <f t="shared" si="5"/>
        <v>45.24</v>
      </c>
      <c r="AF106" s="450">
        <f t="shared" si="6"/>
        <v>1158.1358333333358</v>
      </c>
      <c r="AG106" s="452">
        <v>3400.28</v>
      </c>
      <c r="AH106" s="452">
        <v>2823.13</v>
      </c>
      <c r="AI106" s="452">
        <v>2280.0100000000002</v>
      </c>
      <c r="AJ106" s="452">
        <v>2431.2199999999998</v>
      </c>
      <c r="AK106" s="452">
        <v>3404.94</v>
      </c>
      <c r="AL106" s="452">
        <v>2566.5</v>
      </c>
      <c r="AM106" s="452">
        <v>2067.5500000000002</v>
      </c>
      <c r="AN106" s="452">
        <v>1341.82</v>
      </c>
      <c r="AO106" s="452">
        <v>1157.3399999999999</v>
      </c>
      <c r="AP106" s="452">
        <v>1409.69</v>
      </c>
      <c r="AQ106" s="452">
        <v>1725.73</v>
      </c>
      <c r="AR106" s="452">
        <v>1990.76</v>
      </c>
      <c r="AS106" s="452">
        <v>3400.28</v>
      </c>
      <c r="AT106" s="452">
        <v>2823.13</v>
      </c>
      <c r="AU106" s="452">
        <v>2280.0100000000002</v>
      </c>
      <c r="AV106" s="452">
        <v>2431.2199999999998</v>
      </c>
      <c r="AW106" s="452">
        <v>3404.94</v>
      </c>
      <c r="AX106" s="452">
        <v>2566.5</v>
      </c>
      <c r="AY106" s="452">
        <v>2067.5500000000002</v>
      </c>
      <c r="AZ106" s="452">
        <v>1341.82</v>
      </c>
      <c r="BA106" s="452">
        <v>1157.3399999999999</v>
      </c>
      <c r="BB106" s="452">
        <v>1409.69</v>
      </c>
      <c r="BC106" s="452">
        <v>1725.73</v>
      </c>
      <c r="BD106" s="452">
        <v>1990.76</v>
      </c>
      <c r="BE106" s="452">
        <v>3400.28</v>
      </c>
      <c r="BF106" s="452">
        <v>2823.13</v>
      </c>
      <c r="BG106" s="452">
        <v>2280.0100000000002</v>
      </c>
      <c r="BH106" s="452">
        <v>2431.2199999999998</v>
      </c>
      <c r="BI106" s="452">
        <v>3404.94</v>
      </c>
      <c r="BJ106" s="452">
        <v>2566.5</v>
      </c>
      <c r="BK106" s="452">
        <v>2067.5500000000002</v>
      </c>
      <c r="BL106" s="452">
        <v>1341.82</v>
      </c>
      <c r="BM106" s="452">
        <v>1157.3399999999999</v>
      </c>
      <c r="BN106" s="452">
        <v>1409.69</v>
      </c>
      <c r="BO106" s="452">
        <v>1725.73</v>
      </c>
      <c r="BP106" s="452">
        <v>1990.76</v>
      </c>
      <c r="BQ106" s="452">
        <v>3400.28</v>
      </c>
      <c r="BR106" s="452">
        <v>2823.13</v>
      </c>
      <c r="BS106" s="452">
        <v>2280.0100000000002</v>
      </c>
      <c r="BT106" s="452">
        <v>2431.2199999999998</v>
      </c>
      <c r="BU106" s="452">
        <v>3404.94</v>
      </c>
      <c r="BV106" s="452">
        <v>2566.5</v>
      </c>
      <c r="BW106" s="452">
        <v>2067.5500000000002</v>
      </c>
      <c r="BX106" s="452">
        <v>1341.82</v>
      </c>
      <c r="BY106" s="452">
        <v>1157.3399999999999</v>
      </c>
      <c r="BZ106" s="452">
        <v>1409.69</v>
      </c>
      <c r="CA106" s="452">
        <v>1725.73</v>
      </c>
      <c r="CB106" s="452">
        <v>1990.76</v>
      </c>
      <c r="CC106" s="452">
        <v>3400.28</v>
      </c>
      <c r="CD106" s="452">
        <v>2823.13</v>
      </c>
      <c r="CE106" s="452">
        <v>2280.0100000000002</v>
      </c>
      <c r="CF106" s="452">
        <v>2431.2199999999998</v>
      </c>
      <c r="CG106" s="452">
        <v>3404.94</v>
      </c>
      <c r="CH106" s="452">
        <v>2566.5</v>
      </c>
      <c r="CI106" s="452">
        <v>2067.5500000000002</v>
      </c>
      <c r="CJ106" s="452">
        <v>1341.82</v>
      </c>
      <c r="CK106" s="452">
        <v>1157.3399999999999</v>
      </c>
      <c r="CL106" s="452">
        <v>1409.69</v>
      </c>
      <c r="CM106" s="452">
        <v>1725.73</v>
      </c>
      <c r="CN106" s="452">
        <v>1990.76</v>
      </c>
      <c r="CO106" s="452">
        <v>3400.28</v>
      </c>
      <c r="CP106" s="452">
        <v>2823.13</v>
      </c>
      <c r="CQ106" s="452">
        <v>2280.0100000000002</v>
      </c>
      <c r="CR106" s="452">
        <v>2431.2199999999998</v>
      </c>
      <c r="CS106" s="452">
        <v>3404.94</v>
      </c>
      <c r="CT106" s="452">
        <v>2566.5</v>
      </c>
      <c r="CU106" s="452">
        <v>2067.5500000000002</v>
      </c>
      <c r="CV106" s="452">
        <v>1341.82</v>
      </c>
      <c r="CW106" s="452">
        <v>1157.3399999999999</v>
      </c>
      <c r="CX106" s="452">
        <v>1409.69</v>
      </c>
      <c r="CY106" s="452">
        <v>1725.73</v>
      </c>
      <c r="CZ106" s="452">
        <v>1990.76</v>
      </c>
      <c r="DA106" s="452">
        <v>3400.28</v>
      </c>
      <c r="DB106" s="452">
        <v>2823.13</v>
      </c>
      <c r="DC106" s="452">
        <v>2280.0100000000002</v>
      </c>
      <c r="DD106" s="452">
        <v>2431.2199999999998</v>
      </c>
      <c r="DE106" s="452">
        <v>3404.94</v>
      </c>
      <c r="DF106" s="452">
        <v>2566.5</v>
      </c>
      <c r="DG106" s="452">
        <v>2067.5500000000002</v>
      </c>
      <c r="DH106" s="452">
        <v>1341.82</v>
      </c>
      <c r="DI106" s="452">
        <v>1157.3399999999999</v>
      </c>
      <c r="DJ106" s="452">
        <v>1409.69</v>
      </c>
      <c r="DK106" s="452">
        <v>1725.73</v>
      </c>
      <c r="DL106" s="452">
        <v>1990.76</v>
      </c>
      <c r="DM106" s="452">
        <v>3400.28</v>
      </c>
      <c r="DN106" s="452">
        <v>2823.13</v>
      </c>
      <c r="DO106" s="452">
        <v>2280.0100000000002</v>
      </c>
      <c r="DP106" s="452">
        <v>2431.2199999999998</v>
      </c>
      <c r="DQ106" s="452">
        <v>3404.94</v>
      </c>
      <c r="DR106" s="452">
        <v>2566.5</v>
      </c>
      <c r="DS106" s="452">
        <v>2067.5500000000002</v>
      </c>
      <c r="DT106" s="452">
        <v>1341.82</v>
      </c>
      <c r="DU106" s="452">
        <v>1157.3399999999999</v>
      </c>
      <c r="DV106" s="452">
        <v>1409.69</v>
      </c>
      <c r="DW106" s="452">
        <v>1725.73</v>
      </c>
      <c r="DX106" s="452">
        <v>1990.76</v>
      </c>
      <c r="DY106" s="452">
        <v>3400.28</v>
      </c>
      <c r="DZ106" s="452">
        <v>2823.13</v>
      </c>
      <c r="EA106" s="452">
        <v>2280.0100000000002</v>
      </c>
      <c r="EB106" s="452">
        <v>2431.2199999999998</v>
      </c>
      <c r="EC106" s="452">
        <v>3404.94</v>
      </c>
      <c r="ED106" s="452">
        <v>2566.5</v>
      </c>
      <c r="EE106" s="452">
        <v>2067.5500000000002</v>
      </c>
      <c r="EF106" s="452">
        <v>1341.82</v>
      </c>
      <c r="EG106" s="452">
        <v>1157.3399999999999</v>
      </c>
      <c r="EH106" s="452">
        <v>1409.69</v>
      </c>
      <c r="EI106" s="452">
        <v>1725.73</v>
      </c>
      <c r="EJ106" s="452">
        <v>1990.76</v>
      </c>
      <c r="EK106" s="452">
        <v>3400.28</v>
      </c>
      <c r="EL106" s="452">
        <v>2823.13</v>
      </c>
      <c r="EM106" s="452">
        <v>2280.0100000000002</v>
      </c>
      <c r="EN106" s="452">
        <v>2431.2199999999998</v>
      </c>
      <c r="EO106" s="452">
        <v>3404.94</v>
      </c>
      <c r="EP106" s="452">
        <v>2566.5</v>
      </c>
      <c r="EQ106" s="452">
        <v>2067.5500000000002</v>
      </c>
      <c r="ER106" s="452">
        <v>1341.82</v>
      </c>
      <c r="ES106" s="452">
        <v>1157.3399999999999</v>
      </c>
      <c r="ET106" s="452">
        <v>1409.69</v>
      </c>
      <c r="EU106" s="452">
        <v>1725.73</v>
      </c>
      <c r="EV106" s="452">
        <v>1990.76</v>
      </c>
      <c r="EW106" s="452">
        <v>3400.28</v>
      </c>
      <c r="EX106" s="452">
        <v>2823.13</v>
      </c>
      <c r="EY106" s="452">
        <v>2280.0100000000002</v>
      </c>
      <c r="EZ106" s="452">
        <v>2431.2199999999998</v>
      </c>
      <c r="FA106" s="452">
        <v>3404.94</v>
      </c>
      <c r="FB106" s="452">
        <v>2566.5</v>
      </c>
      <c r="FC106" s="452">
        <v>2067.5500000000002</v>
      </c>
      <c r="FD106" s="452">
        <v>1341.82</v>
      </c>
      <c r="FE106" s="452">
        <v>1157.3399999999999</v>
      </c>
      <c r="FF106" s="452">
        <v>1409.69</v>
      </c>
      <c r="FG106" s="452">
        <v>1725.73</v>
      </c>
      <c r="FH106" s="452">
        <v>1990.76</v>
      </c>
      <c r="FI106" s="452">
        <v>3400.28</v>
      </c>
      <c r="FJ106" s="452">
        <v>2823.13</v>
      </c>
      <c r="FK106" s="452">
        <v>2280.0100000000002</v>
      </c>
      <c r="FL106" s="452">
        <v>2431.2199999999998</v>
      </c>
      <c r="FM106" s="452">
        <v>3404.94</v>
      </c>
      <c r="FN106" s="452">
        <v>2566.5</v>
      </c>
      <c r="FO106" s="452">
        <v>2067.5500000000002</v>
      </c>
      <c r="FP106" s="452">
        <v>1341.82</v>
      </c>
      <c r="FQ106" s="452">
        <v>1157.3399999999999</v>
      </c>
      <c r="FR106" s="452">
        <v>1409.69</v>
      </c>
      <c r="FS106" s="452">
        <v>1725.73</v>
      </c>
      <c r="FT106" s="452">
        <v>1990.76</v>
      </c>
      <c r="FU106" s="452">
        <v>3400.28</v>
      </c>
      <c r="FV106" s="452">
        <v>2823.13</v>
      </c>
      <c r="FW106" s="452">
        <v>2280.0100000000002</v>
      </c>
      <c r="FX106" s="452">
        <v>2431.2199999999998</v>
      </c>
      <c r="FY106" s="452">
        <v>3404.94</v>
      </c>
      <c r="FZ106" s="452">
        <v>2566.5</v>
      </c>
      <c r="GA106" s="452">
        <v>2067.5500000000002</v>
      </c>
      <c r="GB106" s="452">
        <v>1341.82</v>
      </c>
      <c r="GC106" s="452">
        <v>1157.3399999999999</v>
      </c>
      <c r="GD106" s="452">
        <v>1409.69</v>
      </c>
      <c r="GE106" s="452">
        <v>1725.73</v>
      </c>
      <c r="GF106" s="452">
        <v>1990.76</v>
      </c>
      <c r="GG106" s="452">
        <v>3400.28</v>
      </c>
      <c r="GH106" s="452">
        <v>2823.13</v>
      </c>
      <c r="GI106" s="452">
        <v>2280.0100000000002</v>
      </c>
      <c r="GJ106" s="452">
        <v>2431.2199999999998</v>
      </c>
      <c r="GK106" s="452">
        <v>3404.94</v>
      </c>
      <c r="GL106" s="452">
        <v>2566.5</v>
      </c>
      <c r="GM106" s="452">
        <v>2067.5500000000002</v>
      </c>
      <c r="GN106" s="452">
        <v>1341.82</v>
      </c>
      <c r="GO106" s="452">
        <v>1157.3399999999999</v>
      </c>
      <c r="GP106" s="452">
        <v>1409.69</v>
      </c>
      <c r="GQ106" s="452">
        <v>1725.73</v>
      </c>
      <c r="GR106" s="452">
        <v>1990.76</v>
      </c>
      <c r="GS106" s="452">
        <v>3400.28</v>
      </c>
      <c r="GT106" s="452">
        <v>2823.13</v>
      </c>
      <c r="GU106" s="452">
        <v>2280.0100000000002</v>
      </c>
      <c r="GV106" s="452">
        <v>2431.2199999999998</v>
      </c>
      <c r="GW106" s="452">
        <v>3404.94</v>
      </c>
      <c r="GX106" s="452">
        <v>2566.5</v>
      </c>
      <c r="GY106" s="452">
        <v>2067.5500000000002</v>
      </c>
      <c r="GZ106" s="452">
        <v>1341.82</v>
      </c>
      <c r="HA106" s="452">
        <v>1157.3399999999999</v>
      </c>
      <c r="HB106" s="452">
        <v>1409.69</v>
      </c>
      <c r="HC106" s="452">
        <v>1725.73</v>
      </c>
      <c r="HD106" s="452">
        <v>1990.76</v>
      </c>
      <c r="HE106" s="452">
        <v>62.19</v>
      </c>
      <c r="HF106" s="452">
        <v>79.150000000000006</v>
      </c>
      <c r="HG106" s="452">
        <v>56.54</v>
      </c>
      <c r="HH106" s="452">
        <v>56.54</v>
      </c>
      <c r="HI106" s="452">
        <v>45.25</v>
      </c>
      <c r="HJ106" s="452">
        <v>50.88</v>
      </c>
      <c r="HK106" s="452">
        <v>45.24</v>
      </c>
      <c r="HL106" s="452">
        <v>171.78</v>
      </c>
      <c r="HM106" s="452">
        <v>243.87</v>
      </c>
      <c r="HN106" s="452">
        <v>246.57</v>
      </c>
      <c r="HO106" s="452">
        <v>87.4</v>
      </c>
      <c r="HP106" s="452">
        <v>50.88</v>
      </c>
      <c r="HQ106" s="452">
        <v>62.19</v>
      </c>
      <c r="HR106" s="452">
        <v>79.150000000000006</v>
      </c>
      <c r="HS106" s="452">
        <v>56.54</v>
      </c>
      <c r="HT106" s="452">
        <v>56.54</v>
      </c>
      <c r="HU106" s="452">
        <v>45.25</v>
      </c>
      <c r="HV106" s="452">
        <v>50.88</v>
      </c>
      <c r="HW106" s="452">
        <v>45.24</v>
      </c>
      <c r="HX106" s="452">
        <v>171.78</v>
      </c>
      <c r="HY106" s="452">
        <v>243.87</v>
      </c>
      <c r="HZ106" s="452">
        <v>246.57</v>
      </c>
      <c r="IA106" s="452">
        <v>87.4</v>
      </c>
      <c r="IB106" s="452">
        <v>50.88</v>
      </c>
      <c r="IC106" s="452">
        <v>62.19</v>
      </c>
      <c r="ID106" s="452">
        <v>79.150000000000006</v>
      </c>
      <c r="IE106" s="452">
        <v>56.54</v>
      </c>
      <c r="IF106" s="452">
        <v>56.54</v>
      </c>
      <c r="IG106" s="452">
        <v>45.25</v>
      </c>
      <c r="IH106" s="452">
        <v>50.88</v>
      </c>
      <c r="II106" s="452">
        <v>45.24</v>
      </c>
      <c r="IJ106" s="452">
        <v>171.78</v>
      </c>
      <c r="IK106" s="452">
        <v>243.87</v>
      </c>
      <c r="IL106" s="452">
        <v>246.57</v>
      </c>
      <c r="IM106" s="452">
        <v>87.4</v>
      </c>
      <c r="IN106" s="452">
        <v>50.88</v>
      </c>
      <c r="IO106" s="452">
        <v>62.19</v>
      </c>
      <c r="IP106" s="452">
        <v>79.150000000000006</v>
      </c>
      <c r="IQ106" s="452">
        <v>56.54</v>
      </c>
      <c r="IR106" s="452">
        <v>56.54</v>
      </c>
      <c r="IS106" s="452">
        <v>45.25</v>
      </c>
      <c r="IT106" s="452">
        <v>50.88</v>
      </c>
      <c r="IU106" s="452">
        <v>45.24</v>
      </c>
      <c r="IV106" s="452">
        <v>171.78</v>
      </c>
      <c r="IW106" s="452">
        <v>243.87</v>
      </c>
      <c r="IX106" s="452">
        <v>246.57</v>
      </c>
      <c r="IY106" s="452">
        <v>87.4</v>
      </c>
      <c r="IZ106" s="452">
        <v>50.88</v>
      </c>
      <c r="JA106" s="452">
        <v>62.19</v>
      </c>
      <c r="JB106" s="452">
        <v>79.150000000000006</v>
      </c>
      <c r="JC106" s="452">
        <v>56.54</v>
      </c>
      <c r="JD106" s="452">
        <v>56.54</v>
      </c>
      <c r="JE106" s="452">
        <v>45.25</v>
      </c>
      <c r="JF106" s="452">
        <v>50.88</v>
      </c>
      <c r="JG106" s="452">
        <v>45.24</v>
      </c>
      <c r="JH106" s="452">
        <v>171.78</v>
      </c>
      <c r="JI106" s="452">
        <v>243.87</v>
      </c>
      <c r="JJ106" s="452">
        <v>246.57</v>
      </c>
      <c r="JK106" s="452">
        <v>87.4</v>
      </c>
      <c r="JL106" s="452">
        <v>50.88</v>
      </c>
      <c r="JM106" s="452">
        <v>62.19</v>
      </c>
      <c r="JN106" s="452">
        <v>79.150000000000006</v>
      </c>
      <c r="JO106" s="452">
        <v>56.54</v>
      </c>
      <c r="JP106" s="452">
        <v>56.54</v>
      </c>
      <c r="JQ106" s="452">
        <v>45.25</v>
      </c>
      <c r="JR106" s="452">
        <v>50.88</v>
      </c>
      <c r="JS106" s="452">
        <v>45.24</v>
      </c>
      <c r="JT106" s="452">
        <v>171.78</v>
      </c>
      <c r="JU106" s="452">
        <v>243.87</v>
      </c>
      <c r="JV106" s="452">
        <v>246.57</v>
      </c>
      <c r="JW106" s="452">
        <v>87.4</v>
      </c>
      <c r="JX106" s="452">
        <v>50.88</v>
      </c>
      <c r="JY106" s="452">
        <v>62.19</v>
      </c>
      <c r="JZ106" s="452">
        <v>79.150000000000006</v>
      </c>
      <c r="KA106" s="452">
        <v>56.54</v>
      </c>
      <c r="KB106" s="452">
        <v>56.54</v>
      </c>
      <c r="KC106" s="452">
        <v>45.25</v>
      </c>
      <c r="KD106" s="452">
        <v>50.88</v>
      </c>
      <c r="KE106" s="452">
        <v>45.24</v>
      </c>
      <c r="KF106" s="452">
        <v>171.78</v>
      </c>
      <c r="KG106" s="452">
        <v>243.87</v>
      </c>
      <c r="KH106" s="452">
        <v>246.57</v>
      </c>
      <c r="KI106" s="452">
        <v>87.4</v>
      </c>
      <c r="KJ106" s="452">
        <v>50.88</v>
      </c>
      <c r="KK106" s="452">
        <v>62.19</v>
      </c>
      <c r="KL106" s="452">
        <v>79.150000000000006</v>
      </c>
      <c r="KM106" s="452">
        <v>56.54</v>
      </c>
      <c r="KN106" s="452">
        <v>56.54</v>
      </c>
      <c r="KO106" s="452">
        <v>45.25</v>
      </c>
      <c r="KP106" s="452">
        <v>50.88</v>
      </c>
      <c r="KQ106" s="452">
        <v>45.24</v>
      </c>
      <c r="KR106" s="452">
        <v>171.78</v>
      </c>
      <c r="KS106" s="452">
        <v>243.87</v>
      </c>
      <c r="KT106" s="452">
        <v>246.57</v>
      </c>
      <c r="KU106" s="452">
        <v>87.4</v>
      </c>
      <c r="KV106" s="452">
        <v>50.88</v>
      </c>
      <c r="KW106" s="452">
        <v>62.19</v>
      </c>
      <c r="KX106" s="452">
        <v>79.150000000000006</v>
      </c>
      <c r="KY106" s="452">
        <v>56.54</v>
      </c>
      <c r="KZ106" s="452">
        <v>56.54</v>
      </c>
      <c r="LA106" s="452">
        <v>45.25</v>
      </c>
      <c r="LB106" s="452">
        <v>50.88</v>
      </c>
      <c r="LC106" s="452">
        <v>45.24</v>
      </c>
      <c r="LD106" s="452">
        <v>171.78</v>
      </c>
      <c r="LE106" s="452">
        <v>243.87</v>
      </c>
      <c r="LF106" s="452">
        <v>246.57</v>
      </c>
      <c r="LG106" s="452">
        <v>87.4</v>
      </c>
      <c r="LH106" s="452">
        <v>50.88</v>
      </c>
      <c r="LI106" s="452">
        <v>62.19</v>
      </c>
      <c r="LJ106" s="452">
        <v>79.150000000000006</v>
      </c>
      <c r="LK106" s="452">
        <v>56.54</v>
      </c>
      <c r="LL106" s="452">
        <v>56.54</v>
      </c>
      <c r="LM106" s="452">
        <v>45.25</v>
      </c>
      <c r="LN106" s="452">
        <v>50.88</v>
      </c>
      <c r="LO106" s="452">
        <v>45.24</v>
      </c>
      <c r="LP106" s="452">
        <v>171.78</v>
      </c>
      <c r="LQ106" s="452">
        <v>243.87</v>
      </c>
      <c r="LR106" s="452">
        <v>246.57</v>
      </c>
      <c r="LS106" s="452">
        <v>87.4</v>
      </c>
      <c r="LT106" s="452">
        <v>50.88</v>
      </c>
      <c r="LU106" s="452">
        <v>62.19</v>
      </c>
      <c r="LV106" s="452">
        <v>79.150000000000006</v>
      </c>
      <c r="LW106" s="452">
        <v>56.54</v>
      </c>
      <c r="LX106" s="452">
        <v>56.54</v>
      </c>
      <c r="LY106" s="452">
        <v>45.25</v>
      </c>
      <c r="LZ106" s="452">
        <v>50.88</v>
      </c>
      <c r="MA106" s="452">
        <v>45.24</v>
      </c>
      <c r="MB106" s="452">
        <v>171.78</v>
      </c>
      <c r="MC106" s="452">
        <v>243.87</v>
      </c>
      <c r="MD106" s="452">
        <v>246.57</v>
      </c>
      <c r="ME106" s="452">
        <v>87.4</v>
      </c>
      <c r="MF106" s="452">
        <v>50.88</v>
      </c>
      <c r="MG106" s="452">
        <v>62.19</v>
      </c>
      <c r="MH106" s="452">
        <v>79.150000000000006</v>
      </c>
      <c r="MI106" s="452">
        <v>56.54</v>
      </c>
      <c r="MJ106" s="452">
        <v>56.54</v>
      </c>
      <c r="MK106" s="452">
        <v>45.25</v>
      </c>
      <c r="ML106" s="452">
        <v>50.88</v>
      </c>
      <c r="MM106" s="452">
        <v>45.24</v>
      </c>
      <c r="MN106" s="452">
        <v>171.78</v>
      </c>
      <c r="MO106" s="452">
        <v>243.87</v>
      </c>
      <c r="MP106" s="452">
        <v>246.57</v>
      </c>
      <c r="MQ106" s="452">
        <v>87.4</v>
      </c>
      <c r="MR106" s="452">
        <v>50.88</v>
      </c>
      <c r="MS106" s="452">
        <v>62.19</v>
      </c>
      <c r="MT106" s="452">
        <v>79.150000000000006</v>
      </c>
      <c r="MU106" s="452">
        <v>56.54</v>
      </c>
      <c r="MV106" s="452">
        <v>56.54</v>
      </c>
      <c r="MW106" s="452">
        <v>45.25</v>
      </c>
      <c r="MX106" s="452">
        <v>50.88</v>
      </c>
      <c r="MY106" s="452">
        <v>45.24</v>
      </c>
      <c r="MZ106" s="452">
        <v>171.78</v>
      </c>
      <c r="NA106" s="452">
        <v>243.87</v>
      </c>
      <c r="NB106" s="452">
        <v>246.57</v>
      </c>
      <c r="NC106" s="452">
        <v>87.4</v>
      </c>
      <c r="ND106" s="452">
        <v>50.88</v>
      </c>
      <c r="NE106" s="452">
        <v>62.19</v>
      </c>
      <c r="NF106" s="452">
        <v>79.150000000000006</v>
      </c>
      <c r="NG106" s="452">
        <v>56.54</v>
      </c>
      <c r="NH106" s="452">
        <v>56.54</v>
      </c>
      <c r="NI106" s="452">
        <v>45.25</v>
      </c>
      <c r="NJ106" s="452">
        <v>50.88</v>
      </c>
      <c r="NK106" s="452">
        <v>45.24</v>
      </c>
      <c r="NL106" s="452">
        <v>171.78</v>
      </c>
      <c r="NM106" s="452">
        <v>243.87</v>
      </c>
      <c r="NN106" s="452">
        <v>246.57</v>
      </c>
      <c r="NO106" s="452">
        <v>87.4</v>
      </c>
      <c r="NP106" s="452">
        <v>50.88</v>
      </c>
      <c r="NQ106" s="452">
        <v>62.19</v>
      </c>
      <c r="NR106" s="452">
        <v>79.150000000000006</v>
      </c>
      <c r="NS106" s="452">
        <v>56.54</v>
      </c>
      <c r="NT106" s="452">
        <v>56.54</v>
      </c>
      <c r="NU106" s="452">
        <v>45.25</v>
      </c>
      <c r="NV106" s="452">
        <v>50.88</v>
      </c>
      <c r="NW106" s="452">
        <v>45.24</v>
      </c>
      <c r="NX106" s="452">
        <v>171.78</v>
      </c>
      <c r="NY106" s="452">
        <v>243.87</v>
      </c>
      <c r="NZ106" s="452">
        <v>246.57</v>
      </c>
      <c r="OA106" s="452">
        <v>87.4</v>
      </c>
      <c r="OB106" s="452">
        <v>50.88</v>
      </c>
    </row>
    <row r="107" spans="1:392" x14ac:dyDescent="0.25">
      <c r="A107" s="436">
        <v>288</v>
      </c>
      <c r="B107" s="436" t="s">
        <v>748</v>
      </c>
      <c r="C107" s="437">
        <v>8</v>
      </c>
      <c r="D107" s="438">
        <v>0</v>
      </c>
      <c r="E107" s="439"/>
      <c r="F107" s="438"/>
      <c r="G107" s="442"/>
      <c r="H107" s="438"/>
      <c r="I107" s="437">
        <v>10999.800000000001</v>
      </c>
      <c r="J107" s="440"/>
      <c r="K107" s="438"/>
      <c r="L107" s="442"/>
      <c r="M107" s="443"/>
      <c r="N107" s="441" t="s">
        <v>391</v>
      </c>
      <c r="O107" s="438"/>
      <c r="AE107" s="449">
        <f t="shared" si="5"/>
        <v>0</v>
      </c>
      <c r="AF107" s="450">
        <f t="shared" si="6"/>
        <v>635.46000000000083</v>
      </c>
      <c r="AG107" s="452">
        <v>1780.02</v>
      </c>
      <c r="AH107" s="452">
        <v>2223.94</v>
      </c>
      <c r="AI107" s="452">
        <v>2113.5700000000002</v>
      </c>
      <c r="AJ107" s="452">
        <v>3650.1</v>
      </c>
      <c r="AK107" s="452">
        <v>3092.27</v>
      </c>
      <c r="AL107" s="452">
        <v>1049.08</v>
      </c>
      <c r="AM107" s="452">
        <v>449.04</v>
      </c>
      <c r="AN107" s="452">
        <v>246.2</v>
      </c>
      <c r="AO107" s="452">
        <v>212.55</v>
      </c>
      <c r="AP107" s="452">
        <v>0</v>
      </c>
      <c r="AQ107" s="452">
        <v>0</v>
      </c>
      <c r="AR107" s="452">
        <v>221.5</v>
      </c>
      <c r="AS107" s="452">
        <v>1780.02</v>
      </c>
      <c r="AT107" s="452">
        <v>2223.94</v>
      </c>
      <c r="AU107" s="452">
        <v>2113.5700000000002</v>
      </c>
      <c r="AV107" s="452">
        <v>3650.1</v>
      </c>
      <c r="AW107" s="452">
        <v>3092.27</v>
      </c>
      <c r="AX107" s="452">
        <v>1049.08</v>
      </c>
      <c r="AY107" s="452">
        <v>449.04</v>
      </c>
      <c r="AZ107" s="452">
        <v>246.2</v>
      </c>
      <c r="BA107" s="452">
        <v>212.55</v>
      </c>
      <c r="BB107" s="452">
        <v>0</v>
      </c>
      <c r="BC107" s="452">
        <v>0</v>
      </c>
      <c r="BD107" s="452">
        <v>221.5</v>
      </c>
      <c r="BE107" s="452">
        <v>1780.02</v>
      </c>
      <c r="BF107" s="452">
        <v>2223.94</v>
      </c>
      <c r="BG107" s="452">
        <v>2113.5700000000002</v>
      </c>
      <c r="BH107" s="452">
        <v>3650.1</v>
      </c>
      <c r="BI107" s="452">
        <v>3092.27</v>
      </c>
      <c r="BJ107" s="452">
        <v>1049.08</v>
      </c>
      <c r="BK107" s="452">
        <v>449.04</v>
      </c>
      <c r="BL107" s="452">
        <v>246.2</v>
      </c>
      <c r="BM107" s="452">
        <v>212.55</v>
      </c>
      <c r="BN107" s="452">
        <v>0</v>
      </c>
      <c r="BO107" s="452">
        <v>0</v>
      </c>
      <c r="BP107" s="452">
        <v>221.5</v>
      </c>
      <c r="BQ107" s="452">
        <v>1780.02</v>
      </c>
      <c r="BR107" s="452">
        <v>2223.94</v>
      </c>
      <c r="BS107" s="452">
        <v>2113.5700000000002</v>
      </c>
      <c r="BT107" s="452">
        <v>3650.1</v>
      </c>
      <c r="BU107" s="452">
        <v>3092.27</v>
      </c>
      <c r="BV107" s="452">
        <v>1049.08</v>
      </c>
      <c r="BW107" s="452">
        <v>449.04</v>
      </c>
      <c r="BX107" s="452">
        <v>246.2</v>
      </c>
      <c r="BY107" s="452">
        <v>212.55</v>
      </c>
      <c r="BZ107" s="452">
        <v>0</v>
      </c>
      <c r="CA107" s="452">
        <v>0</v>
      </c>
      <c r="CB107" s="452">
        <v>221.5</v>
      </c>
      <c r="CC107" s="452">
        <v>1780.02</v>
      </c>
      <c r="CD107" s="452">
        <v>2223.94</v>
      </c>
      <c r="CE107" s="452">
        <v>2113.5700000000002</v>
      </c>
      <c r="CF107" s="452">
        <v>3650.1</v>
      </c>
      <c r="CG107" s="452">
        <v>3092.27</v>
      </c>
      <c r="CH107" s="452">
        <v>1049.08</v>
      </c>
      <c r="CI107" s="452">
        <v>449.04</v>
      </c>
      <c r="CJ107" s="452">
        <v>246.2</v>
      </c>
      <c r="CK107" s="452">
        <v>212.55</v>
      </c>
      <c r="CL107" s="452">
        <v>0</v>
      </c>
      <c r="CM107" s="452">
        <v>0</v>
      </c>
      <c r="CN107" s="452">
        <v>221.5</v>
      </c>
      <c r="CO107" s="452">
        <v>1780.02</v>
      </c>
      <c r="CP107" s="452">
        <v>2223.94</v>
      </c>
      <c r="CQ107" s="452">
        <v>2113.5700000000002</v>
      </c>
      <c r="CR107" s="452">
        <v>3650.1</v>
      </c>
      <c r="CS107" s="452">
        <v>3092.27</v>
      </c>
      <c r="CT107" s="452">
        <v>1049.08</v>
      </c>
      <c r="CU107" s="452">
        <v>449.04</v>
      </c>
      <c r="CV107" s="452">
        <v>246.2</v>
      </c>
      <c r="CW107" s="452">
        <v>212.55</v>
      </c>
      <c r="CX107" s="452">
        <v>0</v>
      </c>
      <c r="CY107" s="452">
        <v>0</v>
      </c>
      <c r="CZ107" s="452">
        <v>221.5</v>
      </c>
      <c r="DA107" s="452">
        <v>1780.02</v>
      </c>
      <c r="DB107" s="452">
        <v>2223.94</v>
      </c>
      <c r="DC107" s="452">
        <v>2113.5700000000002</v>
      </c>
      <c r="DD107" s="452">
        <v>3650.1</v>
      </c>
      <c r="DE107" s="452">
        <v>3092.27</v>
      </c>
      <c r="DF107" s="452">
        <v>1049.08</v>
      </c>
      <c r="DG107" s="452">
        <v>449.04</v>
      </c>
      <c r="DH107" s="452">
        <v>246.2</v>
      </c>
      <c r="DI107" s="452">
        <v>212.55</v>
      </c>
      <c r="DJ107" s="452">
        <v>0</v>
      </c>
      <c r="DK107" s="452">
        <v>0</v>
      </c>
      <c r="DL107" s="452">
        <v>221.5</v>
      </c>
      <c r="DM107" s="452">
        <v>1780.02</v>
      </c>
      <c r="DN107" s="452">
        <v>2223.94</v>
      </c>
      <c r="DO107" s="452">
        <v>2113.5700000000002</v>
      </c>
      <c r="DP107" s="452">
        <v>3650.1</v>
      </c>
      <c r="DQ107" s="452">
        <v>3092.27</v>
      </c>
      <c r="DR107" s="452">
        <v>1049.08</v>
      </c>
      <c r="DS107" s="452">
        <v>449.04</v>
      </c>
      <c r="DT107" s="452">
        <v>246.2</v>
      </c>
      <c r="DU107" s="452">
        <v>212.55</v>
      </c>
      <c r="DV107" s="452">
        <v>0</v>
      </c>
      <c r="DW107" s="452">
        <v>0</v>
      </c>
      <c r="DX107" s="452">
        <v>221.5</v>
      </c>
      <c r="DY107" s="452">
        <v>1780.02</v>
      </c>
      <c r="DZ107" s="452">
        <v>2223.94</v>
      </c>
      <c r="EA107" s="452">
        <v>2113.5700000000002</v>
      </c>
      <c r="EB107" s="452">
        <v>3650.1</v>
      </c>
      <c r="EC107" s="452">
        <v>3092.27</v>
      </c>
      <c r="ED107" s="452">
        <v>1049.08</v>
      </c>
      <c r="EE107" s="452">
        <v>449.04</v>
      </c>
      <c r="EF107" s="452">
        <v>246.2</v>
      </c>
      <c r="EG107" s="452">
        <v>212.55</v>
      </c>
      <c r="EH107" s="452">
        <v>0</v>
      </c>
      <c r="EI107" s="452">
        <v>0</v>
      </c>
      <c r="EJ107" s="452">
        <v>221.5</v>
      </c>
      <c r="EK107" s="452">
        <v>1780.02</v>
      </c>
      <c r="EL107" s="452">
        <v>2223.94</v>
      </c>
      <c r="EM107" s="452">
        <v>2113.5700000000002</v>
      </c>
      <c r="EN107" s="452">
        <v>3650.1</v>
      </c>
      <c r="EO107" s="452">
        <v>3092.27</v>
      </c>
      <c r="EP107" s="452">
        <v>1049.08</v>
      </c>
      <c r="EQ107" s="452">
        <v>449.04</v>
      </c>
      <c r="ER107" s="452">
        <v>246.2</v>
      </c>
      <c r="ES107" s="452">
        <v>212.55</v>
      </c>
      <c r="ET107" s="452">
        <v>0</v>
      </c>
      <c r="EU107" s="452">
        <v>0</v>
      </c>
      <c r="EV107" s="452">
        <v>221.5</v>
      </c>
      <c r="EW107" s="452">
        <v>1780.02</v>
      </c>
      <c r="EX107" s="452">
        <v>2223.94</v>
      </c>
      <c r="EY107" s="452">
        <v>2113.5700000000002</v>
      </c>
      <c r="EZ107" s="452">
        <v>3650.1</v>
      </c>
      <c r="FA107" s="452">
        <v>3092.27</v>
      </c>
      <c r="FB107" s="452">
        <v>1049.08</v>
      </c>
      <c r="FC107" s="452">
        <v>449.04</v>
      </c>
      <c r="FD107" s="452">
        <v>246.2</v>
      </c>
      <c r="FE107" s="452">
        <v>212.55</v>
      </c>
      <c r="FF107" s="452">
        <v>0</v>
      </c>
      <c r="FG107" s="452">
        <v>0</v>
      </c>
      <c r="FH107" s="452">
        <v>221.5</v>
      </c>
      <c r="FI107" s="452">
        <v>1780.02</v>
      </c>
      <c r="FJ107" s="452">
        <v>2223.94</v>
      </c>
      <c r="FK107" s="452">
        <v>2113.5700000000002</v>
      </c>
      <c r="FL107" s="452">
        <v>3650.1</v>
      </c>
      <c r="FM107" s="452">
        <v>3092.27</v>
      </c>
      <c r="FN107" s="452">
        <v>1049.08</v>
      </c>
      <c r="FO107" s="452">
        <v>449.04</v>
      </c>
      <c r="FP107" s="452">
        <v>246.2</v>
      </c>
      <c r="FQ107" s="452">
        <v>212.55</v>
      </c>
      <c r="FR107" s="452">
        <v>0</v>
      </c>
      <c r="FS107" s="452">
        <v>0</v>
      </c>
      <c r="FT107" s="452">
        <v>221.5</v>
      </c>
      <c r="FU107" s="452">
        <v>1780.02</v>
      </c>
      <c r="FV107" s="452">
        <v>2223.94</v>
      </c>
      <c r="FW107" s="452">
        <v>2113.5700000000002</v>
      </c>
      <c r="FX107" s="452">
        <v>3650.1</v>
      </c>
      <c r="FY107" s="452">
        <v>3092.27</v>
      </c>
      <c r="FZ107" s="452">
        <v>1049.08</v>
      </c>
      <c r="GA107" s="452">
        <v>449.04</v>
      </c>
      <c r="GB107" s="452">
        <v>246.2</v>
      </c>
      <c r="GC107" s="452">
        <v>212.55</v>
      </c>
      <c r="GD107" s="452">
        <v>0</v>
      </c>
      <c r="GE107" s="452">
        <v>0</v>
      </c>
      <c r="GF107" s="452">
        <v>221.5</v>
      </c>
      <c r="GG107" s="452">
        <v>1780.02</v>
      </c>
      <c r="GH107" s="452">
        <v>2223.94</v>
      </c>
      <c r="GI107" s="452">
        <v>2113.5700000000002</v>
      </c>
      <c r="GJ107" s="452">
        <v>3650.1</v>
      </c>
      <c r="GK107" s="452">
        <v>3092.27</v>
      </c>
      <c r="GL107" s="452">
        <v>1049.08</v>
      </c>
      <c r="GM107" s="452">
        <v>449.04</v>
      </c>
      <c r="GN107" s="452">
        <v>246.2</v>
      </c>
      <c r="GO107" s="452">
        <v>212.55</v>
      </c>
      <c r="GP107" s="452">
        <v>0</v>
      </c>
      <c r="GQ107" s="452">
        <v>0</v>
      </c>
      <c r="GR107" s="452">
        <v>221.5</v>
      </c>
      <c r="GS107" s="452">
        <v>1780.02</v>
      </c>
      <c r="GT107" s="452">
        <v>2223.94</v>
      </c>
      <c r="GU107" s="452">
        <v>2113.5700000000002</v>
      </c>
      <c r="GV107" s="452">
        <v>3650.1</v>
      </c>
      <c r="GW107" s="452">
        <v>3092.27</v>
      </c>
      <c r="GX107" s="452">
        <v>1049.08</v>
      </c>
      <c r="GY107" s="452">
        <v>449.04</v>
      </c>
      <c r="GZ107" s="452">
        <v>246.2</v>
      </c>
      <c r="HA107" s="452">
        <v>212.55</v>
      </c>
      <c r="HB107" s="452">
        <v>0</v>
      </c>
      <c r="HC107" s="452">
        <v>0</v>
      </c>
      <c r="HD107" s="452">
        <v>221.5</v>
      </c>
      <c r="HE107" s="452">
        <v>26.87</v>
      </c>
      <c r="HF107" s="452">
        <v>26.87</v>
      </c>
      <c r="HG107" s="452">
        <v>24.24</v>
      </c>
      <c r="HH107" s="452">
        <v>21.09</v>
      </c>
      <c r="HI107" s="452">
        <v>13.66</v>
      </c>
      <c r="HJ107" s="452">
        <v>13.61</v>
      </c>
      <c r="HK107" s="452">
        <v>11.38</v>
      </c>
      <c r="HL107" s="452">
        <v>9.6999999999999993</v>
      </c>
      <c r="HM107" s="452">
        <v>15.51</v>
      </c>
      <c r="HN107" s="452">
        <v>18.7</v>
      </c>
      <c r="HO107" s="452">
        <v>12.48</v>
      </c>
      <c r="HP107" s="452">
        <v>18.66</v>
      </c>
      <c r="HQ107" s="452">
        <v>26.87</v>
      </c>
      <c r="HR107" s="452">
        <v>26.87</v>
      </c>
      <c r="HS107" s="452">
        <v>24.24</v>
      </c>
      <c r="HT107" s="452">
        <v>21.09</v>
      </c>
      <c r="HU107" s="452">
        <v>13.66</v>
      </c>
      <c r="HV107" s="452">
        <v>13.61</v>
      </c>
      <c r="HW107" s="452">
        <v>11.38</v>
      </c>
      <c r="HX107" s="452">
        <v>9.6999999999999993</v>
      </c>
      <c r="HY107" s="452">
        <v>15.51</v>
      </c>
      <c r="HZ107" s="452">
        <v>18.7</v>
      </c>
      <c r="IA107" s="452">
        <v>12.48</v>
      </c>
      <c r="IB107" s="452">
        <v>18.66</v>
      </c>
      <c r="IC107" s="452">
        <v>26.87</v>
      </c>
      <c r="ID107" s="452">
        <v>26.87</v>
      </c>
      <c r="IE107" s="452">
        <v>24.24</v>
      </c>
      <c r="IF107" s="452">
        <v>21.09</v>
      </c>
      <c r="IG107" s="452">
        <v>13.66</v>
      </c>
      <c r="IH107" s="452">
        <v>13.61</v>
      </c>
      <c r="II107" s="452">
        <v>11.38</v>
      </c>
      <c r="IJ107" s="452">
        <v>9.6999999999999993</v>
      </c>
      <c r="IK107" s="452">
        <v>15.51</v>
      </c>
      <c r="IL107" s="452">
        <v>18.7</v>
      </c>
      <c r="IM107" s="452">
        <v>12.48</v>
      </c>
      <c r="IN107" s="452">
        <v>18.66</v>
      </c>
      <c r="IO107" s="452">
        <v>26.87</v>
      </c>
      <c r="IP107" s="452">
        <v>26.87</v>
      </c>
      <c r="IQ107" s="452">
        <v>24.24</v>
      </c>
      <c r="IR107" s="452">
        <v>21.09</v>
      </c>
      <c r="IS107" s="452">
        <v>13.66</v>
      </c>
      <c r="IT107" s="452">
        <v>13.61</v>
      </c>
      <c r="IU107" s="452">
        <v>11.38</v>
      </c>
      <c r="IV107" s="452">
        <v>9.6999999999999993</v>
      </c>
      <c r="IW107" s="452">
        <v>15.51</v>
      </c>
      <c r="IX107" s="452">
        <v>18.7</v>
      </c>
      <c r="IY107" s="452">
        <v>12.48</v>
      </c>
      <c r="IZ107" s="452">
        <v>18.66</v>
      </c>
      <c r="JA107" s="452">
        <v>26.87</v>
      </c>
      <c r="JB107" s="452">
        <v>26.87</v>
      </c>
      <c r="JC107" s="452">
        <v>24.24</v>
      </c>
      <c r="JD107" s="452">
        <v>21.09</v>
      </c>
      <c r="JE107" s="452">
        <v>13.66</v>
      </c>
      <c r="JF107" s="452">
        <v>13.61</v>
      </c>
      <c r="JG107" s="452">
        <v>11.38</v>
      </c>
      <c r="JH107" s="452">
        <v>9.6999999999999993</v>
      </c>
      <c r="JI107" s="452">
        <v>15.51</v>
      </c>
      <c r="JJ107" s="452">
        <v>18.7</v>
      </c>
      <c r="JK107" s="452">
        <v>12.48</v>
      </c>
      <c r="JL107" s="452">
        <v>18.66</v>
      </c>
      <c r="JM107" s="452">
        <v>26.87</v>
      </c>
      <c r="JN107" s="452">
        <v>26.87</v>
      </c>
      <c r="JO107" s="452">
        <v>24.24</v>
      </c>
      <c r="JP107" s="452">
        <v>21.09</v>
      </c>
      <c r="JQ107" s="452">
        <v>13.66</v>
      </c>
      <c r="JR107" s="452">
        <v>13.61</v>
      </c>
      <c r="JS107" s="452">
        <v>11.38</v>
      </c>
      <c r="JT107" s="452">
        <v>9.6999999999999993</v>
      </c>
      <c r="JU107" s="452">
        <v>15.51</v>
      </c>
      <c r="JV107" s="452">
        <v>18.7</v>
      </c>
      <c r="JW107" s="452">
        <v>12.48</v>
      </c>
      <c r="JX107" s="452">
        <v>18.66</v>
      </c>
      <c r="JY107" s="452">
        <v>26.87</v>
      </c>
      <c r="JZ107" s="452">
        <v>26.87</v>
      </c>
      <c r="KA107" s="452">
        <v>24.24</v>
      </c>
      <c r="KB107" s="452">
        <v>21.09</v>
      </c>
      <c r="KC107" s="452">
        <v>13.66</v>
      </c>
      <c r="KD107" s="452">
        <v>13.61</v>
      </c>
      <c r="KE107" s="452">
        <v>11.38</v>
      </c>
      <c r="KF107" s="452">
        <v>9.6999999999999993</v>
      </c>
      <c r="KG107" s="452">
        <v>15.51</v>
      </c>
      <c r="KH107" s="452">
        <v>18.7</v>
      </c>
      <c r="KI107" s="452">
        <v>12.48</v>
      </c>
      <c r="KJ107" s="452">
        <v>18.66</v>
      </c>
      <c r="KK107" s="452">
        <v>26.87</v>
      </c>
      <c r="KL107" s="452">
        <v>26.87</v>
      </c>
      <c r="KM107" s="452">
        <v>24.24</v>
      </c>
      <c r="KN107" s="452">
        <v>21.09</v>
      </c>
      <c r="KO107" s="452">
        <v>13.66</v>
      </c>
      <c r="KP107" s="452">
        <v>13.61</v>
      </c>
      <c r="KQ107" s="452">
        <v>11.38</v>
      </c>
      <c r="KR107" s="452">
        <v>9.6999999999999993</v>
      </c>
      <c r="KS107" s="452">
        <v>15.51</v>
      </c>
      <c r="KT107" s="452">
        <v>18.7</v>
      </c>
      <c r="KU107" s="452">
        <v>12.48</v>
      </c>
      <c r="KV107" s="452">
        <v>18.66</v>
      </c>
      <c r="KW107" s="452">
        <v>26.87</v>
      </c>
      <c r="KX107" s="452">
        <v>26.87</v>
      </c>
      <c r="KY107" s="452">
        <v>24.24</v>
      </c>
      <c r="KZ107" s="452">
        <v>21.09</v>
      </c>
      <c r="LA107" s="452">
        <v>13.66</v>
      </c>
      <c r="LB107" s="452">
        <v>13.61</v>
      </c>
      <c r="LC107" s="452">
        <v>11.38</v>
      </c>
      <c r="LD107" s="452">
        <v>9.6999999999999993</v>
      </c>
      <c r="LE107" s="452">
        <v>15.51</v>
      </c>
      <c r="LF107" s="452">
        <v>18.7</v>
      </c>
      <c r="LG107" s="452">
        <v>12.48</v>
      </c>
      <c r="LH107" s="452">
        <v>18.66</v>
      </c>
      <c r="LI107" s="452">
        <v>26.87</v>
      </c>
      <c r="LJ107" s="452">
        <v>26.87</v>
      </c>
      <c r="LK107" s="452">
        <v>24.24</v>
      </c>
      <c r="LL107" s="452">
        <v>21.09</v>
      </c>
      <c r="LM107" s="452">
        <v>13.66</v>
      </c>
      <c r="LN107" s="452">
        <v>13.61</v>
      </c>
      <c r="LO107" s="452">
        <v>11.38</v>
      </c>
      <c r="LP107" s="452">
        <v>9.6999999999999993</v>
      </c>
      <c r="LQ107" s="452">
        <v>15.51</v>
      </c>
      <c r="LR107" s="452">
        <v>18.7</v>
      </c>
      <c r="LS107" s="452">
        <v>12.48</v>
      </c>
      <c r="LT107" s="452">
        <v>18.66</v>
      </c>
      <c r="LU107" s="452">
        <v>26.87</v>
      </c>
      <c r="LV107" s="452">
        <v>26.87</v>
      </c>
      <c r="LW107" s="452">
        <v>24.24</v>
      </c>
      <c r="LX107" s="452">
        <v>21.09</v>
      </c>
      <c r="LY107" s="452">
        <v>13.66</v>
      </c>
      <c r="LZ107" s="452">
        <v>13.61</v>
      </c>
      <c r="MA107" s="452">
        <v>11.38</v>
      </c>
      <c r="MB107" s="452">
        <v>9.6999999999999993</v>
      </c>
      <c r="MC107" s="452">
        <v>15.51</v>
      </c>
      <c r="MD107" s="452">
        <v>18.7</v>
      </c>
      <c r="ME107" s="452">
        <v>12.48</v>
      </c>
      <c r="MF107" s="452">
        <v>18.66</v>
      </c>
      <c r="MG107" s="452">
        <v>26.87</v>
      </c>
      <c r="MH107" s="452">
        <v>26.87</v>
      </c>
      <c r="MI107" s="452">
        <v>24.24</v>
      </c>
      <c r="MJ107" s="452">
        <v>21.09</v>
      </c>
      <c r="MK107" s="452">
        <v>13.66</v>
      </c>
      <c r="ML107" s="452">
        <v>13.61</v>
      </c>
      <c r="MM107" s="452">
        <v>11.38</v>
      </c>
      <c r="MN107" s="452">
        <v>9.6999999999999993</v>
      </c>
      <c r="MO107" s="452">
        <v>15.51</v>
      </c>
      <c r="MP107" s="452">
        <v>18.7</v>
      </c>
      <c r="MQ107" s="452">
        <v>12.48</v>
      </c>
      <c r="MR107" s="452">
        <v>18.66</v>
      </c>
      <c r="MS107" s="452">
        <v>26.87</v>
      </c>
      <c r="MT107" s="452">
        <v>26.87</v>
      </c>
      <c r="MU107" s="452">
        <v>24.24</v>
      </c>
      <c r="MV107" s="452">
        <v>21.09</v>
      </c>
      <c r="MW107" s="452">
        <v>13.66</v>
      </c>
      <c r="MX107" s="452">
        <v>13.61</v>
      </c>
      <c r="MY107" s="452">
        <v>11.38</v>
      </c>
      <c r="MZ107" s="452">
        <v>9.6999999999999993</v>
      </c>
      <c r="NA107" s="452">
        <v>15.51</v>
      </c>
      <c r="NB107" s="452">
        <v>18.7</v>
      </c>
      <c r="NC107" s="452">
        <v>12.48</v>
      </c>
      <c r="ND107" s="452">
        <v>18.66</v>
      </c>
      <c r="NE107" s="452">
        <v>26.87</v>
      </c>
      <c r="NF107" s="452">
        <v>26.87</v>
      </c>
      <c r="NG107" s="452">
        <v>24.24</v>
      </c>
      <c r="NH107" s="452">
        <v>21.09</v>
      </c>
      <c r="NI107" s="452">
        <v>13.66</v>
      </c>
      <c r="NJ107" s="452">
        <v>13.61</v>
      </c>
      <c r="NK107" s="452">
        <v>11.38</v>
      </c>
      <c r="NL107" s="452">
        <v>9.6999999999999993</v>
      </c>
      <c r="NM107" s="452">
        <v>15.51</v>
      </c>
      <c r="NN107" s="452">
        <v>18.7</v>
      </c>
      <c r="NO107" s="452">
        <v>12.48</v>
      </c>
      <c r="NP107" s="452">
        <v>18.66</v>
      </c>
      <c r="NQ107" s="452">
        <v>26.87</v>
      </c>
      <c r="NR107" s="452">
        <v>26.87</v>
      </c>
      <c r="NS107" s="452">
        <v>24.24</v>
      </c>
      <c r="NT107" s="452">
        <v>21.09</v>
      </c>
      <c r="NU107" s="452">
        <v>13.66</v>
      </c>
      <c r="NV107" s="452">
        <v>13.61</v>
      </c>
      <c r="NW107" s="452">
        <v>11.38</v>
      </c>
      <c r="NX107" s="452">
        <v>9.6999999999999993</v>
      </c>
      <c r="NY107" s="452">
        <v>15.51</v>
      </c>
      <c r="NZ107" s="452">
        <v>18.7</v>
      </c>
      <c r="OA107" s="452">
        <v>12.48</v>
      </c>
      <c r="OB107" s="452">
        <v>18.66</v>
      </c>
    </row>
    <row r="108" spans="1:392" x14ac:dyDescent="0.25">
      <c r="A108" s="436">
        <v>290</v>
      </c>
      <c r="B108" s="436" t="s">
        <v>749</v>
      </c>
      <c r="C108" s="437">
        <v>10</v>
      </c>
      <c r="D108" s="438">
        <v>0</v>
      </c>
      <c r="E108" s="439"/>
      <c r="F108" s="438"/>
      <c r="G108" s="438"/>
      <c r="H108" s="438"/>
      <c r="I108" s="437">
        <v>32.099999999999994</v>
      </c>
      <c r="J108" s="440"/>
      <c r="K108" s="438"/>
      <c r="L108" s="438"/>
      <c r="M108" s="436"/>
      <c r="N108" s="441" t="s">
        <v>391</v>
      </c>
      <c r="O108" s="438"/>
      <c r="AE108" s="449">
        <f t="shared" si="5"/>
        <v>15.02</v>
      </c>
      <c r="AF108" s="450">
        <f t="shared" si="6"/>
        <v>32.145833333333357</v>
      </c>
      <c r="AG108" s="452">
        <v>26.63</v>
      </c>
      <c r="AH108" s="452">
        <v>27.34</v>
      </c>
      <c r="AI108" s="452">
        <v>27.08</v>
      </c>
      <c r="AJ108" s="452">
        <v>26.52</v>
      </c>
      <c r="AK108" s="452">
        <v>21.42</v>
      </c>
      <c r="AL108" s="452">
        <v>20.34</v>
      </c>
      <c r="AM108" s="452">
        <v>20.94</v>
      </c>
      <c r="AN108" s="452">
        <v>23</v>
      </c>
      <c r="AO108" s="452">
        <v>19.829999999999998</v>
      </c>
      <c r="AP108" s="452">
        <v>16.47</v>
      </c>
      <c r="AQ108" s="452">
        <v>21.66</v>
      </c>
      <c r="AR108" s="452">
        <v>25.45</v>
      </c>
      <c r="AS108" s="452">
        <v>26.63</v>
      </c>
      <c r="AT108" s="452">
        <v>27.34</v>
      </c>
      <c r="AU108" s="452">
        <v>27.08</v>
      </c>
      <c r="AV108" s="452">
        <v>26.52</v>
      </c>
      <c r="AW108" s="452">
        <v>21.42</v>
      </c>
      <c r="AX108" s="452">
        <v>20.34</v>
      </c>
      <c r="AY108" s="452">
        <v>20.94</v>
      </c>
      <c r="AZ108" s="452">
        <v>23</v>
      </c>
      <c r="BA108" s="452">
        <v>19.829999999999998</v>
      </c>
      <c r="BB108" s="452">
        <v>16.47</v>
      </c>
      <c r="BC108" s="452">
        <v>21.66</v>
      </c>
      <c r="BD108" s="452">
        <v>25.45</v>
      </c>
      <c r="BE108" s="452">
        <v>26.63</v>
      </c>
      <c r="BF108" s="452">
        <v>27.34</v>
      </c>
      <c r="BG108" s="452">
        <v>27.08</v>
      </c>
      <c r="BH108" s="452">
        <v>26.52</v>
      </c>
      <c r="BI108" s="452">
        <v>21.42</v>
      </c>
      <c r="BJ108" s="452">
        <v>20.34</v>
      </c>
      <c r="BK108" s="452">
        <v>20.94</v>
      </c>
      <c r="BL108" s="452">
        <v>23</v>
      </c>
      <c r="BM108" s="452">
        <v>19.829999999999998</v>
      </c>
      <c r="BN108" s="452">
        <v>16.47</v>
      </c>
      <c r="BO108" s="452">
        <v>21.66</v>
      </c>
      <c r="BP108" s="452">
        <v>25.45</v>
      </c>
      <c r="BQ108" s="452">
        <v>26.63</v>
      </c>
      <c r="BR108" s="452">
        <v>27.34</v>
      </c>
      <c r="BS108" s="452">
        <v>27.08</v>
      </c>
      <c r="BT108" s="452">
        <v>26.52</v>
      </c>
      <c r="BU108" s="452">
        <v>21.42</v>
      </c>
      <c r="BV108" s="452">
        <v>20.34</v>
      </c>
      <c r="BW108" s="452">
        <v>20.94</v>
      </c>
      <c r="BX108" s="452">
        <v>23</v>
      </c>
      <c r="BY108" s="452">
        <v>19.829999999999998</v>
      </c>
      <c r="BZ108" s="452">
        <v>16.47</v>
      </c>
      <c r="CA108" s="452">
        <v>21.66</v>
      </c>
      <c r="CB108" s="452">
        <v>25.45</v>
      </c>
      <c r="CC108" s="452">
        <v>26.63</v>
      </c>
      <c r="CD108" s="452">
        <v>27.34</v>
      </c>
      <c r="CE108" s="452">
        <v>27.08</v>
      </c>
      <c r="CF108" s="452">
        <v>26.52</v>
      </c>
      <c r="CG108" s="452">
        <v>21.42</v>
      </c>
      <c r="CH108" s="452">
        <v>20.34</v>
      </c>
      <c r="CI108" s="452">
        <v>20.94</v>
      </c>
      <c r="CJ108" s="452">
        <v>23</v>
      </c>
      <c r="CK108" s="452">
        <v>19.829999999999998</v>
      </c>
      <c r="CL108" s="452">
        <v>16.47</v>
      </c>
      <c r="CM108" s="452">
        <v>21.66</v>
      </c>
      <c r="CN108" s="452">
        <v>25.45</v>
      </c>
      <c r="CO108" s="452">
        <v>26.63</v>
      </c>
      <c r="CP108" s="452">
        <v>27.34</v>
      </c>
      <c r="CQ108" s="452">
        <v>27.08</v>
      </c>
      <c r="CR108" s="452">
        <v>26.52</v>
      </c>
      <c r="CS108" s="452">
        <v>21.42</v>
      </c>
      <c r="CT108" s="452">
        <v>20.34</v>
      </c>
      <c r="CU108" s="452">
        <v>20.94</v>
      </c>
      <c r="CV108" s="452">
        <v>23</v>
      </c>
      <c r="CW108" s="452">
        <v>19.829999999999998</v>
      </c>
      <c r="CX108" s="452">
        <v>16.47</v>
      </c>
      <c r="CY108" s="452">
        <v>21.66</v>
      </c>
      <c r="CZ108" s="452">
        <v>25.45</v>
      </c>
      <c r="DA108" s="452">
        <v>26.63</v>
      </c>
      <c r="DB108" s="452">
        <v>27.34</v>
      </c>
      <c r="DC108" s="452">
        <v>27.08</v>
      </c>
      <c r="DD108" s="452">
        <v>26.52</v>
      </c>
      <c r="DE108" s="452">
        <v>21.42</v>
      </c>
      <c r="DF108" s="452">
        <v>20.34</v>
      </c>
      <c r="DG108" s="452">
        <v>20.94</v>
      </c>
      <c r="DH108" s="452">
        <v>23</v>
      </c>
      <c r="DI108" s="452">
        <v>19.829999999999998</v>
      </c>
      <c r="DJ108" s="452">
        <v>16.47</v>
      </c>
      <c r="DK108" s="452">
        <v>21.66</v>
      </c>
      <c r="DL108" s="452">
        <v>25.45</v>
      </c>
      <c r="DM108" s="452">
        <v>26.63</v>
      </c>
      <c r="DN108" s="452">
        <v>27.34</v>
      </c>
      <c r="DO108" s="452">
        <v>27.08</v>
      </c>
      <c r="DP108" s="452">
        <v>26.52</v>
      </c>
      <c r="DQ108" s="452">
        <v>21.42</v>
      </c>
      <c r="DR108" s="452">
        <v>20.34</v>
      </c>
      <c r="DS108" s="452">
        <v>20.94</v>
      </c>
      <c r="DT108" s="452">
        <v>23</v>
      </c>
      <c r="DU108" s="452">
        <v>19.829999999999998</v>
      </c>
      <c r="DV108" s="452">
        <v>16.47</v>
      </c>
      <c r="DW108" s="452">
        <v>21.66</v>
      </c>
      <c r="DX108" s="452">
        <v>25.45</v>
      </c>
      <c r="DY108" s="452">
        <v>26.63</v>
      </c>
      <c r="DZ108" s="452">
        <v>27.34</v>
      </c>
      <c r="EA108" s="452">
        <v>27.08</v>
      </c>
      <c r="EB108" s="452">
        <v>26.52</v>
      </c>
      <c r="EC108" s="452">
        <v>21.42</v>
      </c>
      <c r="ED108" s="452">
        <v>20.34</v>
      </c>
      <c r="EE108" s="452">
        <v>20.94</v>
      </c>
      <c r="EF108" s="452">
        <v>23</v>
      </c>
      <c r="EG108" s="452">
        <v>19.829999999999998</v>
      </c>
      <c r="EH108" s="452">
        <v>16.47</v>
      </c>
      <c r="EI108" s="452">
        <v>21.66</v>
      </c>
      <c r="EJ108" s="452">
        <v>25.45</v>
      </c>
      <c r="EK108" s="452">
        <v>26.63</v>
      </c>
      <c r="EL108" s="452">
        <v>27.34</v>
      </c>
      <c r="EM108" s="452">
        <v>27.08</v>
      </c>
      <c r="EN108" s="452">
        <v>26.52</v>
      </c>
      <c r="EO108" s="452">
        <v>21.42</v>
      </c>
      <c r="EP108" s="452">
        <v>20.34</v>
      </c>
      <c r="EQ108" s="452">
        <v>20.94</v>
      </c>
      <c r="ER108" s="452">
        <v>23</v>
      </c>
      <c r="ES108" s="452">
        <v>19.829999999999998</v>
      </c>
      <c r="ET108" s="452">
        <v>16.47</v>
      </c>
      <c r="EU108" s="452">
        <v>21.66</v>
      </c>
      <c r="EV108" s="452">
        <v>25.45</v>
      </c>
      <c r="EW108" s="452">
        <v>26.63</v>
      </c>
      <c r="EX108" s="452">
        <v>27.34</v>
      </c>
      <c r="EY108" s="452">
        <v>27.08</v>
      </c>
      <c r="EZ108" s="452">
        <v>26.52</v>
      </c>
      <c r="FA108" s="452">
        <v>21.42</v>
      </c>
      <c r="FB108" s="452">
        <v>20.34</v>
      </c>
      <c r="FC108" s="452">
        <v>20.94</v>
      </c>
      <c r="FD108" s="452">
        <v>23</v>
      </c>
      <c r="FE108" s="452">
        <v>19.829999999999998</v>
      </c>
      <c r="FF108" s="452">
        <v>16.47</v>
      </c>
      <c r="FG108" s="452">
        <v>21.66</v>
      </c>
      <c r="FH108" s="452">
        <v>25.45</v>
      </c>
      <c r="FI108" s="452">
        <v>26.63</v>
      </c>
      <c r="FJ108" s="452">
        <v>27.34</v>
      </c>
      <c r="FK108" s="452">
        <v>27.08</v>
      </c>
      <c r="FL108" s="452">
        <v>26.52</v>
      </c>
      <c r="FM108" s="452">
        <v>21.42</v>
      </c>
      <c r="FN108" s="452">
        <v>20.34</v>
      </c>
      <c r="FO108" s="452">
        <v>20.94</v>
      </c>
      <c r="FP108" s="452">
        <v>23</v>
      </c>
      <c r="FQ108" s="452">
        <v>19.829999999999998</v>
      </c>
      <c r="FR108" s="452">
        <v>16.47</v>
      </c>
      <c r="FS108" s="452">
        <v>21.66</v>
      </c>
      <c r="FT108" s="452">
        <v>25.45</v>
      </c>
      <c r="FU108" s="452">
        <v>26.63</v>
      </c>
      <c r="FV108" s="452">
        <v>27.34</v>
      </c>
      <c r="FW108" s="452">
        <v>27.08</v>
      </c>
      <c r="FX108" s="452">
        <v>26.52</v>
      </c>
      <c r="FY108" s="452">
        <v>21.42</v>
      </c>
      <c r="FZ108" s="452">
        <v>20.34</v>
      </c>
      <c r="GA108" s="452">
        <v>20.94</v>
      </c>
      <c r="GB108" s="452">
        <v>23</v>
      </c>
      <c r="GC108" s="452">
        <v>19.829999999999998</v>
      </c>
      <c r="GD108" s="452">
        <v>16.47</v>
      </c>
      <c r="GE108" s="452">
        <v>21.66</v>
      </c>
      <c r="GF108" s="452">
        <v>25.45</v>
      </c>
      <c r="GG108" s="452">
        <v>26.63</v>
      </c>
      <c r="GH108" s="452">
        <v>27.34</v>
      </c>
      <c r="GI108" s="452">
        <v>27.08</v>
      </c>
      <c r="GJ108" s="452">
        <v>26.52</v>
      </c>
      <c r="GK108" s="452">
        <v>21.42</v>
      </c>
      <c r="GL108" s="452">
        <v>20.34</v>
      </c>
      <c r="GM108" s="452">
        <v>20.94</v>
      </c>
      <c r="GN108" s="452">
        <v>23</v>
      </c>
      <c r="GO108" s="452">
        <v>19.829999999999998</v>
      </c>
      <c r="GP108" s="452">
        <v>16.47</v>
      </c>
      <c r="GQ108" s="452">
        <v>21.66</v>
      </c>
      <c r="GR108" s="452">
        <v>25.45</v>
      </c>
      <c r="GS108" s="452">
        <v>26.63</v>
      </c>
      <c r="GT108" s="452">
        <v>27.34</v>
      </c>
      <c r="GU108" s="452">
        <v>27.08</v>
      </c>
      <c r="GV108" s="452">
        <v>26.52</v>
      </c>
      <c r="GW108" s="452">
        <v>21.42</v>
      </c>
      <c r="GX108" s="452">
        <v>20.34</v>
      </c>
      <c r="GY108" s="452">
        <v>20.94</v>
      </c>
      <c r="GZ108" s="452">
        <v>23</v>
      </c>
      <c r="HA108" s="452">
        <v>19.829999999999998</v>
      </c>
      <c r="HB108" s="452">
        <v>16.47</v>
      </c>
      <c r="HC108" s="452">
        <v>21.66</v>
      </c>
      <c r="HD108" s="452">
        <v>25.45</v>
      </c>
      <c r="HE108" s="452">
        <v>15.02</v>
      </c>
      <c r="HF108" s="452">
        <v>82.97</v>
      </c>
      <c r="HG108" s="452">
        <v>72.55</v>
      </c>
      <c r="HH108" s="452">
        <v>52.19</v>
      </c>
      <c r="HI108" s="452">
        <v>36.68</v>
      </c>
      <c r="HJ108" s="452">
        <v>30.83</v>
      </c>
      <c r="HK108" s="452">
        <v>28.06</v>
      </c>
      <c r="HL108" s="452">
        <v>26.03</v>
      </c>
      <c r="HM108" s="452">
        <v>33.97</v>
      </c>
      <c r="HN108" s="452">
        <v>46.99</v>
      </c>
      <c r="HO108" s="452">
        <v>34.26</v>
      </c>
      <c r="HP108" s="452">
        <v>35.270000000000003</v>
      </c>
      <c r="HQ108" s="452">
        <v>15.02</v>
      </c>
      <c r="HR108" s="452">
        <v>82.97</v>
      </c>
      <c r="HS108" s="452">
        <v>72.55</v>
      </c>
      <c r="HT108" s="452">
        <v>52.19</v>
      </c>
      <c r="HU108" s="452">
        <v>36.68</v>
      </c>
      <c r="HV108" s="452">
        <v>30.83</v>
      </c>
      <c r="HW108" s="452">
        <v>28.06</v>
      </c>
      <c r="HX108" s="452">
        <v>26.03</v>
      </c>
      <c r="HY108" s="452">
        <v>33.97</v>
      </c>
      <c r="HZ108" s="452">
        <v>46.99</v>
      </c>
      <c r="IA108" s="452">
        <v>34.26</v>
      </c>
      <c r="IB108" s="452">
        <v>35.270000000000003</v>
      </c>
      <c r="IC108" s="452">
        <v>15.02</v>
      </c>
      <c r="ID108" s="452">
        <v>82.97</v>
      </c>
      <c r="IE108" s="452">
        <v>72.55</v>
      </c>
      <c r="IF108" s="452">
        <v>52.19</v>
      </c>
      <c r="IG108" s="452">
        <v>36.68</v>
      </c>
      <c r="IH108" s="452">
        <v>30.83</v>
      </c>
      <c r="II108" s="452">
        <v>28.06</v>
      </c>
      <c r="IJ108" s="452">
        <v>26.03</v>
      </c>
      <c r="IK108" s="452">
        <v>33.97</v>
      </c>
      <c r="IL108" s="452">
        <v>46.99</v>
      </c>
      <c r="IM108" s="452">
        <v>34.26</v>
      </c>
      <c r="IN108" s="452">
        <v>35.270000000000003</v>
      </c>
      <c r="IO108" s="452">
        <v>15.02</v>
      </c>
      <c r="IP108" s="452">
        <v>82.97</v>
      </c>
      <c r="IQ108" s="452">
        <v>72.55</v>
      </c>
      <c r="IR108" s="452">
        <v>52.19</v>
      </c>
      <c r="IS108" s="452">
        <v>36.68</v>
      </c>
      <c r="IT108" s="452">
        <v>30.83</v>
      </c>
      <c r="IU108" s="452">
        <v>28.06</v>
      </c>
      <c r="IV108" s="452">
        <v>26.03</v>
      </c>
      <c r="IW108" s="452">
        <v>33.97</v>
      </c>
      <c r="IX108" s="452">
        <v>46.99</v>
      </c>
      <c r="IY108" s="452">
        <v>34.26</v>
      </c>
      <c r="IZ108" s="452">
        <v>35.270000000000003</v>
      </c>
      <c r="JA108" s="452">
        <v>15.02</v>
      </c>
      <c r="JB108" s="452">
        <v>82.97</v>
      </c>
      <c r="JC108" s="452">
        <v>72.55</v>
      </c>
      <c r="JD108" s="452">
        <v>52.19</v>
      </c>
      <c r="JE108" s="452">
        <v>36.68</v>
      </c>
      <c r="JF108" s="452">
        <v>30.83</v>
      </c>
      <c r="JG108" s="452">
        <v>28.06</v>
      </c>
      <c r="JH108" s="452">
        <v>26.03</v>
      </c>
      <c r="JI108" s="452">
        <v>33.97</v>
      </c>
      <c r="JJ108" s="452">
        <v>46.99</v>
      </c>
      <c r="JK108" s="452">
        <v>34.26</v>
      </c>
      <c r="JL108" s="452">
        <v>35.270000000000003</v>
      </c>
      <c r="JM108" s="452">
        <v>15.02</v>
      </c>
      <c r="JN108" s="452">
        <v>82.97</v>
      </c>
      <c r="JO108" s="452">
        <v>72.55</v>
      </c>
      <c r="JP108" s="452">
        <v>52.19</v>
      </c>
      <c r="JQ108" s="452">
        <v>36.68</v>
      </c>
      <c r="JR108" s="452">
        <v>30.83</v>
      </c>
      <c r="JS108" s="452">
        <v>28.06</v>
      </c>
      <c r="JT108" s="452">
        <v>26.03</v>
      </c>
      <c r="JU108" s="452">
        <v>33.97</v>
      </c>
      <c r="JV108" s="452">
        <v>46.99</v>
      </c>
      <c r="JW108" s="452">
        <v>34.26</v>
      </c>
      <c r="JX108" s="452">
        <v>35.270000000000003</v>
      </c>
      <c r="JY108" s="452">
        <v>15.02</v>
      </c>
      <c r="JZ108" s="452">
        <v>82.97</v>
      </c>
      <c r="KA108" s="452">
        <v>72.55</v>
      </c>
      <c r="KB108" s="452">
        <v>52.19</v>
      </c>
      <c r="KC108" s="452">
        <v>36.68</v>
      </c>
      <c r="KD108" s="452">
        <v>30.83</v>
      </c>
      <c r="KE108" s="452">
        <v>28.06</v>
      </c>
      <c r="KF108" s="452">
        <v>26.03</v>
      </c>
      <c r="KG108" s="452">
        <v>33.97</v>
      </c>
      <c r="KH108" s="452">
        <v>46.99</v>
      </c>
      <c r="KI108" s="452">
        <v>34.26</v>
      </c>
      <c r="KJ108" s="452">
        <v>35.270000000000003</v>
      </c>
      <c r="KK108" s="452">
        <v>15.02</v>
      </c>
      <c r="KL108" s="452">
        <v>82.97</v>
      </c>
      <c r="KM108" s="452">
        <v>72.55</v>
      </c>
      <c r="KN108" s="452">
        <v>52.19</v>
      </c>
      <c r="KO108" s="452">
        <v>36.68</v>
      </c>
      <c r="KP108" s="452">
        <v>30.83</v>
      </c>
      <c r="KQ108" s="452">
        <v>28.06</v>
      </c>
      <c r="KR108" s="452">
        <v>26.03</v>
      </c>
      <c r="KS108" s="452">
        <v>33.97</v>
      </c>
      <c r="KT108" s="452">
        <v>46.99</v>
      </c>
      <c r="KU108" s="452">
        <v>34.26</v>
      </c>
      <c r="KV108" s="452">
        <v>35.270000000000003</v>
      </c>
      <c r="KW108" s="452">
        <v>15.02</v>
      </c>
      <c r="KX108" s="452">
        <v>82.97</v>
      </c>
      <c r="KY108" s="452">
        <v>72.55</v>
      </c>
      <c r="KZ108" s="452">
        <v>52.19</v>
      </c>
      <c r="LA108" s="452">
        <v>36.68</v>
      </c>
      <c r="LB108" s="452">
        <v>30.83</v>
      </c>
      <c r="LC108" s="452">
        <v>28.06</v>
      </c>
      <c r="LD108" s="452">
        <v>26.03</v>
      </c>
      <c r="LE108" s="452">
        <v>33.97</v>
      </c>
      <c r="LF108" s="452">
        <v>46.99</v>
      </c>
      <c r="LG108" s="452">
        <v>34.26</v>
      </c>
      <c r="LH108" s="452">
        <v>35.270000000000003</v>
      </c>
      <c r="LI108" s="452">
        <v>15.02</v>
      </c>
      <c r="LJ108" s="452">
        <v>82.97</v>
      </c>
      <c r="LK108" s="452">
        <v>72.55</v>
      </c>
      <c r="LL108" s="452">
        <v>52.19</v>
      </c>
      <c r="LM108" s="452">
        <v>36.68</v>
      </c>
      <c r="LN108" s="452">
        <v>30.83</v>
      </c>
      <c r="LO108" s="452">
        <v>28.06</v>
      </c>
      <c r="LP108" s="452">
        <v>26.03</v>
      </c>
      <c r="LQ108" s="452">
        <v>33.97</v>
      </c>
      <c r="LR108" s="452">
        <v>46.99</v>
      </c>
      <c r="LS108" s="452">
        <v>34.26</v>
      </c>
      <c r="LT108" s="452">
        <v>35.270000000000003</v>
      </c>
      <c r="LU108" s="452">
        <v>15.02</v>
      </c>
      <c r="LV108" s="452">
        <v>82.97</v>
      </c>
      <c r="LW108" s="452">
        <v>72.55</v>
      </c>
      <c r="LX108" s="452">
        <v>52.19</v>
      </c>
      <c r="LY108" s="452">
        <v>36.68</v>
      </c>
      <c r="LZ108" s="452">
        <v>30.83</v>
      </c>
      <c r="MA108" s="452">
        <v>28.06</v>
      </c>
      <c r="MB108" s="452">
        <v>26.03</v>
      </c>
      <c r="MC108" s="452">
        <v>33.97</v>
      </c>
      <c r="MD108" s="452">
        <v>46.99</v>
      </c>
      <c r="ME108" s="452">
        <v>34.26</v>
      </c>
      <c r="MF108" s="452">
        <v>35.270000000000003</v>
      </c>
      <c r="MG108" s="452">
        <v>15.02</v>
      </c>
      <c r="MH108" s="452">
        <v>82.97</v>
      </c>
      <c r="MI108" s="452">
        <v>72.55</v>
      </c>
      <c r="MJ108" s="452">
        <v>52.19</v>
      </c>
      <c r="MK108" s="452">
        <v>36.68</v>
      </c>
      <c r="ML108" s="452">
        <v>30.83</v>
      </c>
      <c r="MM108" s="452">
        <v>28.06</v>
      </c>
      <c r="MN108" s="452">
        <v>26.03</v>
      </c>
      <c r="MO108" s="452">
        <v>33.97</v>
      </c>
      <c r="MP108" s="452">
        <v>46.99</v>
      </c>
      <c r="MQ108" s="452">
        <v>34.26</v>
      </c>
      <c r="MR108" s="452">
        <v>35.270000000000003</v>
      </c>
      <c r="MS108" s="452">
        <v>15.02</v>
      </c>
      <c r="MT108" s="452">
        <v>82.97</v>
      </c>
      <c r="MU108" s="452">
        <v>72.55</v>
      </c>
      <c r="MV108" s="452">
        <v>52.19</v>
      </c>
      <c r="MW108" s="452">
        <v>36.68</v>
      </c>
      <c r="MX108" s="452">
        <v>30.83</v>
      </c>
      <c r="MY108" s="452">
        <v>28.06</v>
      </c>
      <c r="MZ108" s="452">
        <v>26.03</v>
      </c>
      <c r="NA108" s="452">
        <v>33.97</v>
      </c>
      <c r="NB108" s="452">
        <v>46.99</v>
      </c>
      <c r="NC108" s="452">
        <v>34.26</v>
      </c>
      <c r="ND108" s="452">
        <v>35.270000000000003</v>
      </c>
      <c r="NE108" s="452">
        <v>15.02</v>
      </c>
      <c r="NF108" s="452">
        <v>82.97</v>
      </c>
      <c r="NG108" s="452">
        <v>72.55</v>
      </c>
      <c r="NH108" s="452">
        <v>52.19</v>
      </c>
      <c r="NI108" s="452">
        <v>36.68</v>
      </c>
      <c r="NJ108" s="452">
        <v>30.83</v>
      </c>
      <c r="NK108" s="452">
        <v>28.06</v>
      </c>
      <c r="NL108" s="452">
        <v>26.03</v>
      </c>
      <c r="NM108" s="452">
        <v>33.97</v>
      </c>
      <c r="NN108" s="452">
        <v>46.99</v>
      </c>
      <c r="NO108" s="452">
        <v>34.26</v>
      </c>
      <c r="NP108" s="452">
        <v>35.270000000000003</v>
      </c>
      <c r="NQ108" s="452">
        <v>15.02</v>
      </c>
      <c r="NR108" s="452">
        <v>82.97</v>
      </c>
      <c r="NS108" s="452">
        <v>72.55</v>
      </c>
      <c r="NT108" s="452">
        <v>52.19</v>
      </c>
      <c r="NU108" s="452">
        <v>36.68</v>
      </c>
      <c r="NV108" s="452">
        <v>30.83</v>
      </c>
      <c r="NW108" s="452">
        <v>28.06</v>
      </c>
      <c r="NX108" s="452">
        <v>26.03</v>
      </c>
      <c r="NY108" s="452">
        <v>33.97</v>
      </c>
      <c r="NZ108" s="452">
        <v>46.99</v>
      </c>
      <c r="OA108" s="452">
        <v>34.26</v>
      </c>
      <c r="OB108" s="452">
        <v>35.270000000000003</v>
      </c>
    </row>
    <row r="109" spans="1:392" x14ac:dyDescent="0.25">
      <c r="A109" s="436">
        <v>304</v>
      </c>
      <c r="B109" s="436" t="s">
        <v>750</v>
      </c>
      <c r="C109" s="437">
        <v>1</v>
      </c>
      <c r="D109" s="438">
        <v>0</v>
      </c>
      <c r="E109" s="439"/>
      <c r="F109" s="438"/>
      <c r="G109" s="438"/>
      <c r="H109" s="438"/>
      <c r="I109" s="437">
        <v>60.8</v>
      </c>
      <c r="J109" s="440"/>
      <c r="K109" s="438"/>
      <c r="L109" s="438"/>
      <c r="M109" s="436"/>
      <c r="N109" s="441" t="s">
        <v>391</v>
      </c>
      <c r="O109" s="438"/>
      <c r="AE109" s="449">
        <f t="shared" si="5"/>
        <v>10.77</v>
      </c>
      <c r="AF109" s="450">
        <f t="shared" si="6"/>
        <v>33.489583333333336</v>
      </c>
      <c r="AG109" s="452">
        <v>52.29</v>
      </c>
      <c r="AH109" s="452">
        <v>54.22</v>
      </c>
      <c r="AI109" s="452">
        <v>54.22</v>
      </c>
      <c r="AJ109" s="452">
        <v>54.22</v>
      </c>
      <c r="AK109" s="452">
        <v>47.42</v>
      </c>
      <c r="AL109" s="452">
        <v>40.24</v>
      </c>
      <c r="AM109" s="452">
        <v>30.9</v>
      </c>
      <c r="AN109" s="452">
        <v>31.57</v>
      </c>
      <c r="AO109" s="452">
        <v>31.48</v>
      </c>
      <c r="AP109" s="452">
        <v>33.74</v>
      </c>
      <c r="AQ109" s="452">
        <v>38.51</v>
      </c>
      <c r="AR109" s="452">
        <v>52.27</v>
      </c>
      <c r="AS109" s="452">
        <v>52.29</v>
      </c>
      <c r="AT109" s="452">
        <v>54.22</v>
      </c>
      <c r="AU109" s="452">
        <v>54.22</v>
      </c>
      <c r="AV109" s="452">
        <v>54.22</v>
      </c>
      <c r="AW109" s="452">
        <v>47.42</v>
      </c>
      <c r="AX109" s="452">
        <v>40.24</v>
      </c>
      <c r="AY109" s="452">
        <v>30.9</v>
      </c>
      <c r="AZ109" s="452">
        <v>31.57</v>
      </c>
      <c r="BA109" s="452">
        <v>31.48</v>
      </c>
      <c r="BB109" s="452">
        <v>33.74</v>
      </c>
      <c r="BC109" s="452">
        <v>38.51</v>
      </c>
      <c r="BD109" s="452">
        <v>52.27</v>
      </c>
      <c r="BE109" s="452">
        <v>52.29</v>
      </c>
      <c r="BF109" s="452">
        <v>54.22</v>
      </c>
      <c r="BG109" s="452">
        <v>54.22</v>
      </c>
      <c r="BH109" s="452">
        <v>54.22</v>
      </c>
      <c r="BI109" s="452">
        <v>47.42</v>
      </c>
      <c r="BJ109" s="452">
        <v>40.24</v>
      </c>
      <c r="BK109" s="452">
        <v>30.9</v>
      </c>
      <c r="BL109" s="452">
        <v>31.57</v>
      </c>
      <c r="BM109" s="452">
        <v>31.48</v>
      </c>
      <c r="BN109" s="452">
        <v>33.74</v>
      </c>
      <c r="BO109" s="452">
        <v>38.51</v>
      </c>
      <c r="BP109" s="452">
        <v>52.27</v>
      </c>
      <c r="BQ109" s="452">
        <v>52.29</v>
      </c>
      <c r="BR109" s="452">
        <v>54.22</v>
      </c>
      <c r="BS109" s="452">
        <v>54.22</v>
      </c>
      <c r="BT109" s="452">
        <v>54.22</v>
      </c>
      <c r="BU109" s="452">
        <v>47.42</v>
      </c>
      <c r="BV109" s="452">
        <v>40.24</v>
      </c>
      <c r="BW109" s="452">
        <v>30.9</v>
      </c>
      <c r="BX109" s="452">
        <v>31.57</v>
      </c>
      <c r="BY109" s="452">
        <v>31.48</v>
      </c>
      <c r="BZ109" s="452">
        <v>33.74</v>
      </c>
      <c r="CA109" s="452">
        <v>38.51</v>
      </c>
      <c r="CB109" s="452">
        <v>52.27</v>
      </c>
      <c r="CC109" s="452">
        <v>52.29</v>
      </c>
      <c r="CD109" s="452">
        <v>54.22</v>
      </c>
      <c r="CE109" s="452">
        <v>54.22</v>
      </c>
      <c r="CF109" s="452">
        <v>54.22</v>
      </c>
      <c r="CG109" s="452">
        <v>47.42</v>
      </c>
      <c r="CH109" s="452">
        <v>40.24</v>
      </c>
      <c r="CI109" s="452">
        <v>30.9</v>
      </c>
      <c r="CJ109" s="452">
        <v>31.57</v>
      </c>
      <c r="CK109" s="452">
        <v>31.48</v>
      </c>
      <c r="CL109" s="452">
        <v>33.74</v>
      </c>
      <c r="CM109" s="452">
        <v>38.51</v>
      </c>
      <c r="CN109" s="452">
        <v>52.27</v>
      </c>
      <c r="CO109" s="452">
        <v>52.29</v>
      </c>
      <c r="CP109" s="452">
        <v>54.22</v>
      </c>
      <c r="CQ109" s="452">
        <v>54.22</v>
      </c>
      <c r="CR109" s="452">
        <v>54.22</v>
      </c>
      <c r="CS109" s="452">
        <v>47.42</v>
      </c>
      <c r="CT109" s="452">
        <v>40.24</v>
      </c>
      <c r="CU109" s="452">
        <v>30.9</v>
      </c>
      <c r="CV109" s="452">
        <v>31.57</v>
      </c>
      <c r="CW109" s="452">
        <v>31.48</v>
      </c>
      <c r="CX109" s="452">
        <v>33.74</v>
      </c>
      <c r="CY109" s="452">
        <v>38.51</v>
      </c>
      <c r="CZ109" s="452">
        <v>52.27</v>
      </c>
      <c r="DA109" s="452">
        <v>52.29</v>
      </c>
      <c r="DB109" s="452">
        <v>54.22</v>
      </c>
      <c r="DC109" s="452">
        <v>54.22</v>
      </c>
      <c r="DD109" s="452">
        <v>54.22</v>
      </c>
      <c r="DE109" s="452">
        <v>47.42</v>
      </c>
      <c r="DF109" s="452">
        <v>40.24</v>
      </c>
      <c r="DG109" s="452">
        <v>30.9</v>
      </c>
      <c r="DH109" s="452">
        <v>31.57</v>
      </c>
      <c r="DI109" s="452">
        <v>31.48</v>
      </c>
      <c r="DJ109" s="452">
        <v>33.74</v>
      </c>
      <c r="DK109" s="452">
        <v>38.51</v>
      </c>
      <c r="DL109" s="452">
        <v>52.27</v>
      </c>
      <c r="DM109" s="452">
        <v>52.29</v>
      </c>
      <c r="DN109" s="452">
        <v>54.22</v>
      </c>
      <c r="DO109" s="452">
        <v>54.22</v>
      </c>
      <c r="DP109" s="452">
        <v>54.22</v>
      </c>
      <c r="DQ109" s="452">
        <v>47.42</v>
      </c>
      <c r="DR109" s="452">
        <v>40.24</v>
      </c>
      <c r="DS109" s="452">
        <v>30.9</v>
      </c>
      <c r="DT109" s="452">
        <v>31.57</v>
      </c>
      <c r="DU109" s="452">
        <v>31.48</v>
      </c>
      <c r="DV109" s="452">
        <v>33.74</v>
      </c>
      <c r="DW109" s="452">
        <v>38.51</v>
      </c>
      <c r="DX109" s="452">
        <v>52.27</v>
      </c>
      <c r="DY109" s="452">
        <v>52.29</v>
      </c>
      <c r="DZ109" s="452">
        <v>54.22</v>
      </c>
      <c r="EA109" s="452">
        <v>54.22</v>
      </c>
      <c r="EB109" s="452">
        <v>54.22</v>
      </c>
      <c r="EC109" s="452">
        <v>47.42</v>
      </c>
      <c r="ED109" s="452">
        <v>40.24</v>
      </c>
      <c r="EE109" s="452">
        <v>30.9</v>
      </c>
      <c r="EF109" s="452">
        <v>31.57</v>
      </c>
      <c r="EG109" s="452">
        <v>31.48</v>
      </c>
      <c r="EH109" s="452">
        <v>33.74</v>
      </c>
      <c r="EI109" s="452">
        <v>38.51</v>
      </c>
      <c r="EJ109" s="452">
        <v>52.27</v>
      </c>
      <c r="EK109" s="452">
        <v>52.29</v>
      </c>
      <c r="EL109" s="452">
        <v>54.22</v>
      </c>
      <c r="EM109" s="452">
        <v>54.22</v>
      </c>
      <c r="EN109" s="452">
        <v>54.22</v>
      </c>
      <c r="EO109" s="452">
        <v>47.42</v>
      </c>
      <c r="EP109" s="452">
        <v>40.24</v>
      </c>
      <c r="EQ109" s="452">
        <v>30.9</v>
      </c>
      <c r="ER109" s="452">
        <v>31.57</v>
      </c>
      <c r="ES109" s="452">
        <v>31.48</v>
      </c>
      <c r="ET109" s="452">
        <v>33.74</v>
      </c>
      <c r="EU109" s="452">
        <v>38.51</v>
      </c>
      <c r="EV109" s="452">
        <v>52.27</v>
      </c>
      <c r="EW109" s="452">
        <v>52.29</v>
      </c>
      <c r="EX109" s="452">
        <v>54.22</v>
      </c>
      <c r="EY109" s="452">
        <v>54.22</v>
      </c>
      <c r="EZ109" s="452">
        <v>54.22</v>
      </c>
      <c r="FA109" s="452">
        <v>47.42</v>
      </c>
      <c r="FB109" s="452">
        <v>40.24</v>
      </c>
      <c r="FC109" s="452">
        <v>30.9</v>
      </c>
      <c r="FD109" s="452">
        <v>31.57</v>
      </c>
      <c r="FE109" s="452">
        <v>31.48</v>
      </c>
      <c r="FF109" s="452">
        <v>33.74</v>
      </c>
      <c r="FG109" s="452">
        <v>38.51</v>
      </c>
      <c r="FH109" s="452">
        <v>52.27</v>
      </c>
      <c r="FI109" s="452">
        <v>52.29</v>
      </c>
      <c r="FJ109" s="452">
        <v>54.22</v>
      </c>
      <c r="FK109" s="452">
        <v>54.22</v>
      </c>
      <c r="FL109" s="452">
        <v>54.22</v>
      </c>
      <c r="FM109" s="452">
        <v>47.42</v>
      </c>
      <c r="FN109" s="452">
        <v>40.24</v>
      </c>
      <c r="FO109" s="452">
        <v>30.9</v>
      </c>
      <c r="FP109" s="452">
        <v>31.57</v>
      </c>
      <c r="FQ109" s="452">
        <v>31.48</v>
      </c>
      <c r="FR109" s="452">
        <v>33.74</v>
      </c>
      <c r="FS109" s="452">
        <v>38.51</v>
      </c>
      <c r="FT109" s="452">
        <v>52.27</v>
      </c>
      <c r="FU109" s="452">
        <v>52.29</v>
      </c>
      <c r="FV109" s="452">
        <v>54.22</v>
      </c>
      <c r="FW109" s="452">
        <v>54.22</v>
      </c>
      <c r="FX109" s="452">
        <v>54.22</v>
      </c>
      <c r="FY109" s="452">
        <v>47.42</v>
      </c>
      <c r="FZ109" s="452">
        <v>40.24</v>
      </c>
      <c r="GA109" s="452">
        <v>30.9</v>
      </c>
      <c r="GB109" s="452">
        <v>31.57</v>
      </c>
      <c r="GC109" s="452">
        <v>31.48</v>
      </c>
      <c r="GD109" s="452">
        <v>33.74</v>
      </c>
      <c r="GE109" s="452">
        <v>38.51</v>
      </c>
      <c r="GF109" s="452">
        <v>52.27</v>
      </c>
      <c r="GG109" s="452">
        <v>52.29</v>
      </c>
      <c r="GH109" s="452">
        <v>54.22</v>
      </c>
      <c r="GI109" s="452">
        <v>54.22</v>
      </c>
      <c r="GJ109" s="452">
        <v>54.22</v>
      </c>
      <c r="GK109" s="452">
        <v>47.42</v>
      </c>
      <c r="GL109" s="452">
        <v>40.24</v>
      </c>
      <c r="GM109" s="452">
        <v>30.9</v>
      </c>
      <c r="GN109" s="452">
        <v>31.57</v>
      </c>
      <c r="GO109" s="452">
        <v>31.48</v>
      </c>
      <c r="GP109" s="452">
        <v>33.74</v>
      </c>
      <c r="GQ109" s="452">
        <v>38.51</v>
      </c>
      <c r="GR109" s="452">
        <v>52.27</v>
      </c>
      <c r="GS109" s="452">
        <v>52.29</v>
      </c>
      <c r="GT109" s="452">
        <v>54.22</v>
      </c>
      <c r="GU109" s="452">
        <v>54.22</v>
      </c>
      <c r="GV109" s="452">
        <v>54.22</v>
      </c>
      <c r="GW109" s="452">
        <v>47.42</v>
      </c>
      <c r="GX109" s="452">
        <v>40.24</v>
      </c>
      <c r="GY109" s="452">
        <v>30.9</v>
      </c>
      <c r="GZ109" s="452">
        <v>31.57</v>
      </c>
      <c r="HA109" s="452">
        <v>31.48</v>
      </c>
      <c r="HB109" s="452">
        <v>33.74</v>
      </c>
      <c r="HC109" s="452">
        <v>38.51</v>
      </c>
      <c r="HD109" s="452">
        <v>52.27</v>
      </c>
      <c r="HE109" s="452">
        <v>10.77</v>
      </c>
      <c r="HF109" s="452">
        <v>39.5</v>
      </c>
      <c r="HG109" s="452">
        <v>43.62</v>
      </c>
      <c r="HH109" s="452">
        <v>30.52</v>
      </c>
      <c r="HI109" s="452">
        <v>22</v>
      </c>
      <c r="HJ109" s="452">
        <v>18.149999999999999</v>
      </c>
      <c r="HK109" s="452">
        <v>15.96</v>
      </c>
      <c r="HL109" s="452">
        <v>15.35</v>
      </c>
      <c r="HM109" s="452">
        <v>19.55</v>
      </c>
      <c r="HN109" s="452">
        <v>26.84</v>
      </c>
      <c r="HO109" s="452">
        <v>20.72</v>
      </c>
      <c r="HP109" s="452">
        <v>19.690000000000001</v>
      </c>
      <c r="HQ109" s="452">
        <v>10.77</v>
      </c>
      <c r="HR109" s="452">
        <v>39.5</v>
      </c>
      <c r="HS109" s="452">
        <v>43.62</v>
      </c>
      <c r="HT109" s="452">
        <v>30.52</v>
      </c>
      <c r="HU109" s="452">
        <v>22</v>
      </c>
      <c r="HV109" s="452">
        <v>18.149999999999999</v>
      </c>
      <c r="HW109" s="452">
        <v>15.96</v>
      </c>
      <c r="HX109" s="452">
        <v>15.35</v>
      </c>
      <c r="HY109" s="452">
        <v>19.55</v>
      </c>
      <c r="HZ109" s="452">
        <v>26.84</v>
      </c>
      <c r="IA109" s="452">
        <v>20.72</v>
      </c>
      <c r="IB109" s="452">
        <v>19.690000000000001</v>
      </c>
      <c r="IC109" s="452">
        <v>10.77</v>
      </c>
      <c r="ID109" s="452">
        <v>39.5</v>
      </c>
      <c r="IE109" s="452">
        <v>43.62</v>
      </c>
      <c r="IF109" s="452">
        <v>30.52</v>
      </c>
      <c r="IG109" s="452">
        <v>22</v>
      </c>
      <c r="IH109" s="452">
        <v>18.149999999999999</v>
      </c>
      <c r="II109" s="452">
        <v>15.96</v>
      </c>
      <c r="IJ109" s="452">
        <v>15.35</v>
      </c>
      <c r="IK109" s="452">
        <v>19.55</v>
      </c>
      <c r="IL109" s="452">
        <v>26.84</v>
      </c>
      <c r="IM109" s="452">
        <v>20.72</v>
      </c>
      <c r="IN109" s="452">
        <v>19.690000000000001</v>
      </c>
      <c r="IO109" s="452">
        <v>10.77</v>
      </c>
      <c r="IP109" s="452">
        <v>39.5</v>
      </c>
      <c r="IQ109" s="452">
        <v>43.62</v>
      </c>
      <c r="IR109" s="452">
        <v>30.52</v>
      </c>
      <c r="IS109" s="452">
        <v>22</v>
      </c>
      <c r="IT109" s="452">
        <v>18.149999999999999</v>
      </c>
      <c r="IU109" s="452">
        <v>15.96</v>
      </c>
      <c r="IV109" s="452">
        <v>15.35</v>
      </c>
      <c r="IW109" s="452">
        <v>19.55</v>
      </c>
      <c r="IX109" s="452">
        <v>26.84</v>
      </c>
      <c r="IY109" s="452">
        <v>20.72</v>
      </c>
      <c r="IZ109" s="452">
        <v>19.690000000000001</v>
      </c>
      <c r="JA109" s="452">
        <v>10.77</v>
      </c>
      <c r="JB109" s="452">
        <v>39.5</v>
      </c>
      <c r="JC109" s="452">
        <v>43.62</v>
      </c>
      <c r="JD109" s="452">
        <v>30.52</v>
      </c>
      <c r="JE109" s="452">
        <v>22</v>
      </c>
      <c r="JF109" s="452">
        <v>18.149999999999999</v>
      </c>
      <c r="JG109" s="452">
        <v>15.96</v>
      </c>
      <c r="JH109" s="452">
        <v>15.35</v>
      </c>
      <c r="JI109" s="452">
        <v>19.55</v>
      </c>
      <c r="JJ109" s="452">
        <v>26.84</v>
      </c>
      <c r="JK109" s="452">
        <v>20.72</v>
      </c>
      <c r="JL109" s="452">
        <v>19.690000000000001</v>
      </c>
      <c r="JM109" s="452">
        <v>10.77</v>
      </c>
      <c r="JN109" s="452">
        <v>39.5</v>
      </c>
      <c r="JO109" s="452">
        <v>43.62</v>
      </c>
      <c r="JP109" s="452">
        <v>30.52</v>
      </c>
      <c r="JQ109" s="452">
        <v>22</v>
      </c>
      <c r="JR109" s="452">
        <v>18.149999999999999</v>
      </c>
      <c r="JS109" s="452">
        <v>15.96</v>
      </c>
      <c r="JT109" s="452">
        <v>15.35</v>
      </c>
      <c r="JU109" s="452">
        <v>19.55</v>
      </c>
      <c r="JV109" s="452">
        <v>26.84</v>
      </c>
      <c r="JW109" s="452">
        <v>20.72</v>
      </c>
      <c r="JX109" s="452">
        <v>19.690000000000001</v>
      </c>
      <c r="JY109" s="452">
        <v>10.77</v>
      </c>
      <c r="JZ109" s="452">
        <v>39.5</v>
      </c>
      <c r="KA109" s="452">
        <v>43.62</v>
      </c>
      <c r="KB109" s="452">
        <v>30.52</v>
      </c>
      <c r="KC109" s="452">
        <v>22</v>
      </c>
      <c r="KD109" s="452">
        <v>18.149999999999999</v>
      </c>
      <c r="KE109" s="452">
        <v>15.96</v>
      </c>
      <c r="KF109" s="452">
        <v>15.35</v>
      </c>
      <c r="KG109" s="452">
        <v>19.55</v>
      </c>
      <c r="KH109" s="452">
        <v>26.84</v>
      </c>
      <c r="KI109" s="452">
        <v>20.72</v>
      </c>
      <c r="KJ109" s="452">
        <v>19.690000000000001</v>
      </c>
      <c r="KK109" s="452">
        <v>10.77</v>
      </c>
      <c r="KL109" s="452">
        <v>39.5</v>
      </c>
      <c r="KM109" s="452">
        <v>43.62</v>
      </c>
      <c r="KN109" s="452">
        <v>30.52</v>
      </c>
      <c r="KO109" s="452">
        <v>22</v>
      </c>
      <c r="KP109" s="452">
        <v>18.149999999999999</v>
      </c>
      <c r="KQ109" s="452">
        <v>15.96</v>
      </c>
      <c r="KR109" s="452">
        <v>15.35</v>
      </c>
      <c r="KS109" s="452">
        <v>19.55</v>
      </c>
      <c r="KT109" s="452">
        <v>26.84</v>
      </c>
      <c r="KU109" s="452">
        <v>20.72</v>
      </c>
      <c r="KV109" s="452">
        <v>19.690000000000001</v>
      </c>
      <c r="KW109" s="452">
        <v>10.77</v>
      </c>
      <c r="KX109" s="452">
        <v>39.5</v>
      </c>
      <c r="KY109" s="452">
        <v>43.62</v>
      </c>
      <c r="KZ109" s="452">
        <v>30.52</v>
      </c>
      <c r="LA109" s="452">
        <v>22</v>
      </c>
      <c r="LB109" s="452">
        <v>18.149999999999999</v>
      </c>
      <c r="LC109" s="452">
        <v>15.96</v>
      </c>
      <c r="LD109" s="452">
        <v>15.35</v>
      </c>
      <c r="LE109" s="452">
        <v>19.55</v>
      </c>
      <c r="LF109" s="452">
        <v>26.84</v>
      </c>
      <c r="LG109" s="452">
        <v>20.72</v>
      </c>
      <c r="LH109" s="452">
        <v>19.690000000000001</v>
      </c>
      <c r="LI109" s="452">
        <v>10.77</v>
      </c>
      <c r="LJ109" s="452">
        <v>39.5</v>
      </c>
      <c r="LK109" s="452">
        <v>43.62</v>
      </c>
      <c r="LL109" s="452">
        <v>30.52</v>
      </c>
      <c r="LM109" s="452">
        <v>22</v>
      </c>
      <c r="LN109" s="452">
        <v>18.149999999999999</v>
      </c>
      <c r="LO109" s="452">
        <v>15.96</v>
      </c>
      <c r="LP109" s="452">
        <v>15.35</v>
      </c>
      <c r="LQ109" s="452">
        <v>19.55</v>
      </c>
      <c r="LR109" s="452">
        <v>26.84</v>
      </c>
      <c r="LS109" s="452">
        <v>20.72</v>
      </c>
      <c r="LT109" s="452">
        <v>19.690000000000001</v>
      </c>
      <c r="LU109" s="452">
        <v>10.77</v>
      </c>
      <c r="LV109" s="452">
        <v>39.5</v>
      </c>
      <c r="LW109" s="452">
        <v>43.62</v>
      </c>
      <c r="LX109" s="452">
        <v>30.52</v>
      </c>
      <c r="LY109" s="452">
        <v>22</v>
      </c>
      <c r="LZ109" s="452">
        <v>18.149999999999999</v>
      </c>
      <c r="MA109" s="452">
        <v>15.96</v>
      </c>
      <c r="MB109" s="452">
        <v>15.35</v>
      </c>
      <c r="MC109" s="452">
        <v>19.55</v>
      </c>
      <c r="MD109" s="452">
        <v>26.84</v>
      </c>
      <c r="ME109" s="452">
        <v>20.72</v>
      </c>
      <c r="MF109" s="452">
        <v>19.690000000000001</v>
      </c>
      <c r="MG109" s="452">
        <v>10.77</v>
      </c>
      <c r="MH109" s="452">
        <v>39.5</v>
      </c>
      <c r="MI109" s="452">
        <v>43.62</v>
      </c>
      <c r="MJ109" s="452">
        <v>30.52</v>
      </c>
      <c r="MK109" s="452">
        <v>22</v>
      </c>
      <c r="ML109" s="452">
        <v>18.149999999999999</v>
      </c>
      <c r="MM109" s="452">
        <v>15.96</v>
      </c>
      <c r="MN109" s="452">
        <v>15.35</v>
      </c>
      <c r="MO109" s="452">
        <v>19.55</v>
      </c>
      <c r="MP109" s="452">
        <v>26.84</v>
      </c>
      <c r="MQ109" s="452">
        <v>20.72</v>
      </c>
      <c r="MR109" s="452">
        <v>19.690000000000001</v>
      </c>
      <c r="MS109" s="452">
        <v>10.77</v>
      </c>
      <c r="MT109" s="452">
        <v>39.5</v>
      </c>
      <c r="MU109" s="452">
        <v>43.62</v>
      </c>
      <c r="MV109" s="452">
        <v>30.52</v>
      </c>
      <c r="MW109" s="452">
        <v>22</v>
      </c>
      <c r="MX109" s="452">
        <v>18.149999999999999</v>
      </c>
      <c r="MY109" s="452">
        <v>15.96</v>
      </c>
      <c r="MZ109" s="452">
        <v>15.35</v>
      </c>
      <c r="NA109" s="452">
        <v>19.55</v>
      </c>
      <c r="NB109" s="452">
        <v>26.84</v>
      </c>
      <c r="NC109" s="452">
        <v>20.72</v>
      </c>
      <c r="ND109" s="452">
        <v>19.690000000000001</v>
      </c>
      <c r="NE109" s="452">
        <v>10.77</v>
      </c>
      <c r="NF109" s="452">
        <v>39.5</v>
      </c>
      <c r="NG109" s="452">
        <v>43.62</v>
      </c>
      <c r="NH109" s="452">
        <v>30.52</v>
      </c>
      <c r="NI109" s="452">
        <v>22</v>
      </c>
      <c r="NJ109" s="452">
        <v>18.149999999999999</v>
      </c>
      <c r="NK109" s="452">
        <v>15.96</v>
      </c>
      <c r="NL109" s="452">
        <v>15.35</v>
      </c>
      <c r="NM109" s="452">
        <v>19.55</v>
      </c>
      <c r="NN109" s="452">
        <v>26.84</v>
      </c>
      <c r="NO109" s="452">
        <v>20.72</v>
      </c>
      <c r="NP109" s="452">
        <v>19.690000000000001</v>
      </c>
      <c r="NQ109" s="452">
        <v>10.77</v>
      </c>
      <c r="NR109" s="452">
        <v>39.5</v>
      </c>
      <c r="NS109" s="452">
        <v>43.62</v>
      </c>
      <c r="NT109" s="452">
        <v>30.52</v>
      </c>
      <c r="NU109" s="452">
        <v>22</v>
      </c>
      <c r="NV109" s="452">
        <v>18.149999999999999</v>
      </c>
      <c r="NW109" s="452">
        <v>15.96</v>
      </c>
      <c r="NX109" s="452">
        <v>15.35</v>
      </c>
      <c r="NY109" s="452">
        <v>19.55</v>
      </c>
      <c r="NZ109" s="452">
        <v>26.84</v>
      </c>
      <c r="OA109" s="452">
        <v>20.72</v>
      </c>
      <c r="OB109" s="452">
        <v>19.690000000000001</v>
      </c>
    </row>
    <row r="110" spans="1:392" x14ac:dyDescent="0.25">
      <c r="A110" s="436">
        <v>305</v>
      </c>
      <c r="B110" s="436" t="s">
        <v>751</v>
      </c>
      <c r="C110" s="437">
        <v>1</v>
      </c>
      <c r="D110" s="438">
        <v>0</v>
      </c>
      <c r="E110" s="439"/>
      <c r="F110" s="438"/>
      <c r="G110" s="438"/>
      <c r="H110" s="438"/>
      <c r="I110" s="437">
        <v>96.6</v>
      </c>
      <c r="J110" s="440"/>
      <c r="K110" s="438"/>
      <c r="L110" s="438"/>
      <c r="M110" s="436"/>
      <c r="N110" s="441" t="s">
        <v>391</v>
      </c>
      <c r="O110" s="438"/>
      <c r="AE110" s="449">
        <f t="shared" si="5"/>
        <v>50.55</v>
      </c>
      <c r="AF110" s="450">
        <f t="shared" si="6"/>
        <v>89.020416666666748</v>
      </c>
      <c r="AG110" s="452">
        <v>78.63</v>
      </c>
      <c r="AH110" s="452">
        <v>78.63</v>
      </c>
      <c r="AI110" s="452">
        <v>78.63</v>
      </c>
      <c r="AJ110" s="452">
        <v>78.63</v>
      </c>
      <c r="AK110" s="452">
        <v>77.31</v>
      </c>
      <c r="AL110" s="452">
        <v>65.69</v>
      </c>
      <c r="AM110" s="452">
        <v>50.55</v>
      </c>
      <c r="AN110" s="452">
        <v>51.64</v>
      </c>
      <c r="AO110" s="452">
        <v>51.49</v>
      </c>
      <c r="AP110" s="452">
        <v>55.16</v>
      </c>
      <c r="AQ110" s="452">
        <v>62.89</v>
      </c>
      <c r="AR110" s="452">
        <v>78.63</v>
      </c>
      <c r="AS110" s="452">
        <v>78.63</v>
      </c>
      <c r="AT110" s="452">
        <v>78.63</v>
      </c>
      <c r="AU110" s="452">
        <v>78.63</v>
      </c>
      <c r="AV110" s="452">
        <v>78.63</v>
      </c>
      <c r="AW110" s="452">
        <v>77.31</v>
      </c>
      <c r="AX110" s="452">
        <v>65.69</v>
      </c>
      <c r="AY110" s="452">
        <v>50.55</v>
      </c>
      <c r="AZ110" s="452">
        <v>51.64</v>
      </c>
      <c r="BA110" s="452">
        <v>51.49</v>
      </c>
      <c r="BB110" s="452">
        <v>55.16</v>
      </c>
      <c r="BC110" s="452">
        <v>62.89</v>
      </c>
      <c r="BD110" s="452">
        <v>78.63</v>
      </c>
      <c r="BE110" s="452">
        <v>78.63</v>
      </c>
      <c r="BF110" s="452">
        <v>78.63</v>
      </c>
      <c r="BG110" s="452">
        <v>78.63</v>
      </c>
      <c r="BH110" s="452">
        <v>78.63</v>
      </c>
      <c r="BI110" s="452">
        <v>77.31</v>
      </c>
      <c r="BJ110" s="452">
        <v>65.69</v>
      </c>
      <c r="BK110" s="452">
        <v>50.55</v>
      </c>
      <c r="BL110" s="452">
        <v>51.64</v>
      </c>
      <c r="BM110" s="452">
        <v>51.49</v>
      </c>
      <c r="BN110" s="452">
        <v>55.16</v>
      </c>
      <c r="BO110" s="452">
        <v>62.89</v>
      </c>
      <c r="BP110" s="452">
        <v>78.63</v>
      </c>
      <c r="BQ110" s="452">
        <v>78.63</v>
      </c>
      <c r="BR110" s="452">
        <v>78.63</v>
      </c>
      <c r="BS110" s="452">
        <v>78.63</v>
      </c>
      <c r="BT110" s="452">
        <v>78.63</v>
      </c>
      <c r="BU110" s="452">
        <v>77.31</v>
      </c>
      <c r="BV110" s="452">
        <v>65.69</v>
      </c>
      <c r="BW110" s="452">
        <v>50.55</v>
      </c>
      <c r="BX110" s="452">
        <v>51.64</v>
      </c>
      <c r="BY110" s="452">
        <v>51.49</v>
      </c>
      <c r="BZ110" s="452">
        <v>55.16</v>
      </c>
      <c r="CA110" s="452">
        <v>62.89</v>
      </c>
      <c r="CB110" s="452">
        <v>78.63</v>
      </c>
      <c r="CC110" s="452">
        <v>78.63</v>
      </c>
      <c r="CD110" s="452">
        <v>78.63</v>
      </c>
      <c r="CE110" s="452">
        <v>78.63</v>
      </c>
      <c r="CF110" s="452">
        <v>78.63</v>
      </c>
      <c r="CG110" s="452">
        <v>77.31</v>
      </c>
      <c r="CH110" s="452">
        <v>65.69</v>
      </c>
      <c r="CI110" s="452">
        <v>50.55</v>
      </c>
      <c r="CJ110" s="452">
        <v>51.64</v>
      </c>
      <c r="CK110" s="452">
        <v>51.49</v>
      </c>
      <c r="CL110" s="452">
        <v>55.16</v>
      </c>
      <c r="CM110" s="452">
        <v>62.89</v>
      </c>
      <c r="CN110" s="452">
        <v>78.63</v>
      </c>
      <c r="CO110" s="452">
        <v>78.63</v>
      </c>
      <c r="CP110" s="452">
        <v>78.63</v>
      </c>
      <c r="CQ110" s="452">
        <v>78.63</v>
      </c>
      <c r="CR110" s="452">
        <v>78.63</v>
      </c>
      <c r="CS110" s="452">
        <v>77.31</v>
      </c>
      <c r="CT110" s="452">
        <v>65.69</v>
      </c>
      <c r="CU110" s="452">
        <v>50.55</v>
      </c>
      <c r="CV110" s="452">
        <v>51.64</v>
      </c>
      <c r="CW110" s="452">
        <v>51.49</v>
      </c>
      <c r="CX110" s="452">
        <v>55.16</v>
      </c>
      <c r="CY110" s="452">
        <v>62.89</v>
      </c>
      <c r="CZ110" s="452">
        <v>78.63</v>
      </c>
      <c r="DA110" s="452">
        <v>78.63</v>
      </c>
      <c r="DB110" s="452">
        <v>78.63</v>
      </c>
      <c r="DC110" s="452">
        <v>78.63</v>
      </c>
      <c r="DD110" s="452">
        <v>78.63</v>
      </c>
      <c r="DE110" s="452">
        <v>77.31</v>
      </c>
      <c r="DF110" s="452">
        <v>65.69</v>
      </c>
      <c r="DG110" s="452">
        <v>50.55</v>
      </c>
      <c r="DH110" s="452">
        <v>51.64</v>
      </c>
      <c r="DI110" s="452">
        <v>51.49</v>
      </c>
      <c r="DJ110" s="452">
        <v>55.16</v>
      </c>
      <c r="DK110" s="452">
        <v>62.89</v>
      </c>
      <c r="DL110" s="452">
        <v>78.63</v>
      </c>
      <c r="DM110" s="452">
        <v>78.63</v>
      </c>
      <c r="DN110" s="452">
        <v>78.63</v>
      </c>
      <c r="DO110" s="452">
        <v>78.63</v>
      </c>
      <c r="DP110" s="452">
        <v>78.63</v>
      </c>
      <c r="DQ110" s="452">
        <v>77.31</v>
      </c>
      <c r="DR110" s="452">
        <v>65.69</v>
      </c>
      <c r="DS110" s="452">
        <v>50.55</v>
      </c>
      <c r="DT110" s="452">
        <v>51.64</v>
      </c>
      <c r="DU110" s="452">
        <v>51.49</v>
      </c>
      <c r="DV110" s="452">
        <v>55.16</v>
      </c>
      <c r="DW110" s="452">
        <v>62.89</v>
      </c>
      <c r="DX110" s="452">
        <v>78.63</v>
      </c>
      <c r="DY110" s="452">
        <v>78.63</v>
      </c>
      <c r="DZ110" s="452">
        <v>78.63</v>
      </c>
      <c r="EA110" s="452">
        <v>78.63</v>
      </c>
      <c r="EB110" s="452">
        <v>78.63</v>
      </c>
      <c r="EC110" s="452">
        <v>77.31</v>
      </c>
      <c r="ED110" s="452">
        <v>65.69</v>
      </c>
      <c r="EE110" s="452">
        <v>50.55</v>
      </c>
      <c r="EF110" s="452">
        <v>51.64</v>
      </c>
      <c r="EG110" s="452">
        <v>51.49</v>
      </c>
      <c r="EH110" s="452">
        <v>55.16</v>
      </c>
      <c r="EI110" s="452">
        <v>62.89</v>
      </c>
      <c r="EJ110" s="452">
        <v>78.63</v>
      </c>
      <c r="EK110" s="452">
        <v>78.63</v>
      </c>
      <c r="EL110" s="452">
        <v>78.63</v>
      </c>
      <c r="EM110" s="452">
        <v>78.63</v>
      </c>
      <c r="EN110" s="452">
        <v>78.63</v>
      </c>
      <c r="EO110" s="452">
        <v>77.31</v>
      </c>
      <c r="EP110" s="452">
        <v>65.69</v>
      </c>
      <c r="EQ110" s="452">
        <v>50.55</v>
      </c>
      <c r="ER110" s="452">
        <v>51.64</v>
      </c>
      <c r="ES110" s="452">
        <v>51.49</v>
      </c>
      <c r="ET110" s="452">
        <v>55.16</v>
      </c>
      <c r="EU110" s="452">
        <v>62.89</v>
      </c>
      <c r="EV110" s="452">
        <v>78.63</v>
      </c>
      <c r="EW110" s="452">
        <v>78.63</v>
      </c>
      <c r="EX110" s="452">
        <v>78.63</v>
      </c>
      <c r="EY110" s="452">
        <v>78.63</v>
      </c>
      <c r="EZ110" s="452">
        <v>78.63</v>
      </c>
      <c r="FA110" s="452">
        <v>77.31</v>
      </c>
      <c r="FB110" s="452">
        <v>65.69</v>
      </c>
      <c r="FC110" s="452">
        <v>50.55</v>
      </c>
      <c r="FD110" s="452">
        <v>51.64</v>
      </c>
      <c r="FE110" s="452">
        <v>51.49</v>
      </c>
      <c r="FF110" s="452">
        <v>55.16</v>
      </c>
      <c r="FG110" s="452">
        <v>62.89</v>
      </c>
      <c r="FH110" s="452">
        <v>78.63</v>
      </c>
      <c r="FI110" s="452">
        <v>78.63</v>
      </c>
      <c r="FJ110" s="452">
        <v>78.63</v>
      </c>
      <c r="FK110" s="452">
        <v>78.63</v>
      </c>
      <c r="FL110" s="452">
        <v>78.63</v>
      </c>
      <c r="FM110" s="452">
        <v>77.31</v>
      </c>
      <c r="FN110" s="452">
        <v>65.69</v>
      </c>
      <c r="FO110" s="452">
        <v>50.55</v>
      </c>
      <c r="FP110" s="452">
        <v>51.64</v>
      </c>
      <c r="FQ110" s="452">
        <v>51.49</v>
      </c>
      <c r="FR110" s="452">
        <v>55.16</v>
      </c>
      <c r="FS110" s="452">
        <v>62.89</v>
      </c>
      <c r="FT110" s="452">
        <v>78.63</v>
      </c>
      <c r="FU110" s="452">
        <v>78.63</v>
      </c>
      <c r="FV110" s="452">
        <v>78.63</v>
      </c>
      <c r="FW110" s="452">
        <v>78.63</v>
      </c>
      <c r="FX110" s="452">
        <v>78.63</v>
      </c>
      <c r="FY110" s="452">
        <v>77.31</v>
      </c>
      <c r="FZ110" s="452">
        <v>65.69</v>
      </c>
      <c r="GA110" s="452">
        <v>50.55</v>
      </c>
      <c r="GB110" s="452">
        <v>51.64</v>
      </c>
      <c r="GC110" s="452">
        <v>51.49</v>
      </c>
      <c r="GD110" s="452">
        <v>55.16</v>
      </c>
      <c r="GE110" s="452">
        <v>62.89</v>
      </c>
      <c r="GF110" s="452">
        <v>78.63</v>
      </c>
      <c r="GG110" s="452">
        <v>78.63</v>
      </c>
      <c r="GH110" s="452">
        <v>78.63</v>
      </c>
      <c r="GI110" s="452">
        <v>78.63</v>
      </c>
      <c r="GJ110" s="452">
        <v>78.63</v>
      </c>
      <c r="GK110" s="452">
        <v>77.31</v>
      </c>
      <c r="GL110" s="452">
        <v>65.69</v>
      </c>
      <c r="GM110" s="452">
        <v>50.55</v>
      </c>
      <c r="GN110" s="452">
        <v>51.64</v>
      </c>
      <c r="GO110" s="452">
        <v>51.49</v>
      </c>
      <c r="GP110" s="452">
        <v>55.16</v>
      </c>
      <c r="GQ110" s="452">
        <v>62.89</v>
      </c>
      <c r="GR110" s="452">
        <v>78.63</v>
      </c>
      <c r="GS110" s="452">
        <v>78.63</v>
      </c>
      <c r="GT110" s="452">
        <v>78.63</v>
      </c>
      <c r="GU110" s="452">
        <v>78.63</v>
      </c>
      <c r="GV110" s="452">
        <v>78.63</v>
      </c>
      <c r="GW110" s="452">
        <v>77.31</v>
      </c>
      <c r="GX110" s="452">
        <v>65.69</v>
      </c>
      <c r="GY110" s="452">
        <v>50.55</v>
      </c>
      <c r="GZ110" s="452">
        <v>51.64</v>
      </c>
      <c r="HA110" s="452">
        <v>51.49</v>
      </c>
      <c r="HB110" s="452">
        <v>55.16</v>
      </c>
      <c r="HC110" s="452">
        <v>62.89</v>
      </c>
      <c r="HD110" s="452">
        <v>78.63</v>
      </c>
      <c r="HE110" s="452">
        <v>131.97</v>
      </c>
      <c r="HF110" s="452">
        <v>198.67</v>
      </c>
      <c r="HG110" s="452">
        <v>200.62</v>
      </c>
      <c r="HH110" s="452">
        <v>148.6</v>
      </c>
      <c r="HI110" s="452">
        <v>97.06</v>
      </c>
      <c r="HJ110" s="452">
        <v>79.58</v>
      </c>
      <c r="HK110" s="452">
        <v>84.32</v>
      </c>
      <c r="HL110" s="452">
        <v>82.11</v>
      </c>
      <c r="HM110" s="452">
        <v>77.040000000000006</v>
      </c>
      <c r="HN110" s="452">
        <v>72.06</v>
      </c>
      <c r="HO110" s="452">
        <v>81.83</v>
      </c>
      <c r="HP110" s="452">
        <v>74.75</v>
      </c>
      <c r="HQ110" s="452">
        <v>131.97</v>
      </c>
      <c r="HR110" s="452">
        <v>198.67</v>
      </c>
      <c r="HS110" s="452">
        <v>200.62</v>
      </c>
      <c r="HT110" s="452">
        <v>148.6</v>
      </c>
      <c r="HU110" s="452">
        <v>97.06</v>
      </c>
      <c r="HV110" s="452">
        <v>79.58</v>
      </c>
      <c r="HW110" s="452">
        <v>84.32</v>
      </c>
      <c r="HX110" s="452">
        <v>82.11</v>
      </c>
      <c r="HY110" s="452">
        <v>77.040000000000006</v>
      </c>
      <c r="HZ110" s="452">
        <v>72.06</v>
      </c>
      <c r="IA110" s="452">
        <v>81.83</v>
      </c>
      <c r="IB110" s="452">
        <v>74.75</v>
      </c>
      <c r="IC110" s="452">
        <v>131.97</v>
      </c>
      <c r="ID110" s="452">
        <v>198.67</v>
      </c>
      <c r="IE110" s="452">
        <v>200.62</v>
      </c>
      <c r="IF110" s="452">
        <v>148.6</v>
      </c>
      <c r="IG110" s="452">
        <v>97.06</v>
      </c>
      <c r="IH110" s="452">
        <v>79.58</v>
      </c>
      <c r="II110" s="452">
        <v>84.32</v>
      </c>
      <c r="IJ110" s="452">
        <v>82.11</v>
      </c>
      <c r="IK110" s="452">
        <v>77.040000000000006</v>
      </c>
      <c r="IL110" s="452">
        <v>72.06</v>
      </c>
      <c r="IM110" s="452">
        <v>81.83</v>
      </c>
      <c r="IN110" s="452">
        <v>74.75</v>
      </c>
      <c r="IO110" s="452">
        <v>131.97</v>
      </c>
      <c r="IP110" s="452">
        <v>198.67</v>
      </c>
      <c r="IQ110" s="452">
        <v>200.62</v>
      </c>
      <c r="IR110" s="452">
        <v>148.6</v>
      </c>
      <c r="IS110" s="452">
        <v>97.06</v>
      </c>
      <c r="IT110" s="452">
        <v>79.58</v>
      </c>
      <c r="IU110" s="452">
        <v>84.32</v>
      </c>
      <c r="IV110" s="452">
        <v>82.11</v>
      </c>
      <c r="IW110" s="452">
        <v>77.040000000000006</v>
      </c>
      <c r="IX110" s="452">
        <v>72.06</v>
      </c>
      <c r="IY110" s="452">
        <v>81.83</v>
      </c>
      <c r="IZ110" s="452">
        <v>74.75</v>
      </c>
      <c r="JA110" s="452">
        <v>131.97</v>
      </c>
      <c r="JB110" s="452">
        <v>198.67</v>
      </c>
      <c r="JC110" s="452">
        <v>200.62</v>
      </c>
      <c r="JD110" s="452">
        <v>148.6</v>
      </c>
      <c r="JE110" s="452">
        <v>97.06</v>
      </c>
      <c r="JF110" s="452">
        <v>79.58</v>
      </c>
      <c r="JG110" s="452">
        <v>84.32</v>
      </c>
      <c r="JH110" s="452">
        <v>82.11</v>
      </c>
      <c r="JI110" s="452">
        <v>77.040000000000006</v>
      </c>
      <c r="JJ110" s="452">
        <v>72.06</v>
      </c>
      <c r="JK110" s="452">
        <v>81.83</v>
      </c>
      <c r="JL110" s="452">
        <v>74.75</v>
      </c>
      <c r="JM110" s="452">
        <v>131.97</v>
      </c>
      <c r="JN110" s="452">
        <v>198.67</v>
      </c>
      <c r="JO110" s="452">
        <v>200.62</v>
      </c>
      <c r="JP110" s="452">
        <v>148.6</v>
      </c>
      <c r="JQ110" s="452">
        <v>97.06</v>
      </c>
      <c r="JR110" s="452">
        <v>79.58</v>
      </c>
      <c r="JS110" s="452">
        <v>84.32</v>
      </c>
      <c r="JT110" s="452">
        <v>82.11</v>
      </c>
      <c r="JU110" s="452">
        <v>77.040000000000006</v>
      </c>
      <c r="JV110" s="452">
        <v>72.06</v>
      </c>
      <c r="JW110" s="452">
        <v>81.83</v>
      </c>
      <c r="JX110" s="452">
        <v>74.75</v>
      </c>
      <c r="JY110" s="452">
        <v>131.97</v>
      </c>
      <c r="JZ110" s="452">
        <v>198.67</v>
      </c>
      <c r="KA110" s="452">
        <v>200.62</v>
      </c>
      <c r="KB110" s="452">
        <v>148.6</v>
      </c>
      <c r="KC110" s="452">
        <v>97.06</v>
      </c>
      <c r="KD110" s="452">
        <v>79.58</v>
      </c>
      <c r="KE110" s="452">
        <v>84.32</v>
      </c>
      <c r="KF110" s="452">
        <v>82.11</v>
      </c>
      <c r="KG110" s="452">
        <v>77.040000000000006</v>
      </c>
      <c r="KH110" s="452">
        <v>72.06</v>
      </c>
      <c r="KI110" s="452">
        <v>81.83</v>
      </c>
      <c r="KJ110" s="452">
        <v>74.75</v>
      </c>
      <c r="KK110" s="452">
        <v>131.97</v>
      </c>
      <c r="KL110" s="452">
        <v>198.67</v>
      </c>
      <c r="KM110" s="452">
        <v>200.62</v>
      </c>
      <c r="KN110" s="452">
        <v>148.6</v>
      </c>
      <c r="KO110" s="452">
        <v>97.06</v>
      </c>
      <c r="KP110" s="452">
        <v>79.58</v>
      </c>
      <c r="KQ110" s="452">
        <v>84.32</v>
      </c>
      <c r="KR110" s="452">
        <v>82.11</v>
      </c>
      <c r="KS110" s="452">
        <v>77.040000000000006</v>
      </c>
      <c r="KT110" s="452">
        <v>72.06</v>
      </c>
      <c r="KU110" s="452">
        <v>81.83</v>
      </c>
      <c r="KV110" s="452">
        <v>74.75</v>
      </c>
      <c r="KW110" s="452">
        <v>131.97</v>
      </c>
      <c r="KX110" s="452">
        <v>198.67</v>
      </c>
      <c r="KY110" s="452">
        <v>200.62</v>
      </c>
      <c r="KZ110" s="452">
        <v>148.6</v>
      </c>
      <c r="LA110" s="452">
        <v>97.06</v>
      </c>
      <c r="LB110" s="452">
        <v>79.58</v>
      </c>
      <c r="LC110" s="452">
        <v>84.32</v>
      </c>
      <c r="LD110" s="452">
        <v>82.11</v>
      </c>
      <c r="LE110" s="452">
        <v>77.040000000000006</v>
      </c>
      <c r="LF110" s="452">
        <v>72.06</v>
      </c>
      <c r="LG110" s="452">
        <v>81.83</v>
      </c>
      <c r="LH110" s="452">
        <v>74.75</v>
      </c>
      <c r="LI110" s="452">
        <v>131.97</v>
      </c>
      <c r="LJ110" s="452">
        <v>198.67</v>
      </c>
      <c r="LK110" s="452">
        <v>200.62</v>
      </c>
      <c r="LL110" s="452">
        <v>148.6</v>
      </c>
      <c r="LM110" s="452">
        <v>97.06</v>
      </c>
      <c r="LN110" s="452">
        <v>79.58</v>
      </c>
      <c r="LO110" s="452">
        <v>84.32</v>
      </c>
      <c r="LP110" s="452">
        <v>82.11</v>
      </c>
      <c r="LQ110" s="452">
        <v>77.040000000000006</v>
      </c>
      <c r="LR110" s="452">
        <v>72.06</v>
      </c>
      <c r="LS110" s="452">
        <v>81.83</v>
      </c>
      <c r="LT110" s="452">
        <v>74.75</v>
      </c>
      <c r="LU110" s="452">
        <v>131.97</v>
      </c>
      <c r="LV110" s="452">
        <v>198.67</v>
      </c>
      <c r="LW110" s="452">
        <v>200.62</v>
      </c>
      <c r="LX110" s="452">
        <v>148.6</v>
      </c>
      <c r="LY110" s="452">
        <v>97.06</v>
      </c>
      <c r="LZ110" s="452">
        <v>79.58</v>
      </c>
      <c r="MA110" s="452">
        <v>84.32</v>
      </c>
      <c r="MB110" s="452">
        <v>82.11</v>
      </c>
      <c r="MC110" s="452">
        <v>77.040000000000006</v>
      </c>
      <c r="MD110" s="452">
        <v>72.06</v>
      </c>
      <c r="ME110" s="452">
        <v>81.83</v>
      </c>
      <c r="MF110" s="452">
        <v>74.75</v>
      </c>
      <c r="MG110" s="452">
        <v>131.97</v>
      </c>
      <c r="MH110" s="452">
        <v>198.67</v>
      </c>
      <c r="MI110" s="452">
        <v>200.62</v>
      </c>
      <c r="MJ110" s="452">
        <v>148.6</v>
      </c>
      <c r="MK110" s="452">
        <v>97.06</v>
      </c>
      <c r="ML110" s="452">
        <v>79.58</v>
      </c>
      <c r="MM110" s="452">
        <v>84.32</v>
      </c>
      <c r="MN110" s="452">
        <v>82.11</v>
      </c>
      <c r="MO110" s="452">
        <v>77.040000000000006</v>
      </c>
      <c r="MP110" s="452">
        <v>72.06</v>
      </c>
      <c r="MQ110" s="452">
        <v>81.83</v>
      </c>
      <c r="MR110" s="452">
        <v>74.75</v>
      </c>
      <c r="MS110" s="452">
        <v>131.97</v>
      </c>
      <c r="MT110" s="452">
        <v>198.67</v>
      </c>
      <c r="MU110" s="452">
        <v>200.62</v>
      </c>
      <c r="MV110" s="452">
        <v>148.6</v>
      </c>
      <c r="MW110" s="452">
        <v>97.06</v>
      </c>
      <c r="MX110" s="452">
        <v>79.58</v>
      </c>
      <c r="MY110" s="452">
        <v>84.32</v>
      </c>
      <c r="MZ110" s="452">
        <v>82.11</v>
      </c>
      <c r="NA110" s="452">
        <v>77.040000000000006</v>
      </c>
      <c r="NB110" s="452">
        <v>72.06</v>
      </c>
      <c r="NC110" s="452">
        <v>81.83</v>
      </c>
      <c r="ND110" s="452">
        <v>74.75</v>
      </c>
      <c r="NE110" s="452">
        <v>131.97</v>
      </c>
      <c r="NF110" s="452">
        <v>198.67</v>
      </c>
      <c r="NG110" s="452">
        <v>200.62</v>
      </c>
      <c r="NH110" s="452">
        <v>148.6</v>
      </c>
      <c r="NI110" s="452">
        <v>97.06</v>
      </c>
      <c r="NJ110" s="452">
        <v>79.58</v>
      </c>
      <c r="NK110" s="452">
        <v>84.32</v>
      </c>
      <c r="NL110" s="452">
        <v>82.11</v>
      </c>
      <c r="NM110" s="452">
        <v>77.040000000000006</v>
      </c>
      <c r="NN110" s="452">
        <v>72.06</v>
      </c>
      <c r="NO110" s="452">
        <v>81.83</v>
      </c>
      <c r="NP110" s="452">
        <v>74.75</v>
      </c>
      <c r="NQ110" s="452">
        <v>131.97</v>
      </c>
      <c r="NR110" s="452">
        <v>198.67</v>
      </c>
      <c r="NS110" s="452">
        <v>200.62</v>
      </c>
      <c r="NT110" s="452">
        <v>148.6</v>
      </c>
      <c r="NU110" s="452">
        <v>97.06</v>
      </c>
      <c r="NV110" s="452">
        <v>79.58</v>
      </c>
      <c r="NW110" s="452">
        <v>84.32</v>
      </c>
      <c r="NX110" s="452">
        <v>82.11</v>
      </c>
      <c r="NY110" s="452">
        <v>77.040000000000006</v>
      </c>
      <c r="NZ110" s="452">
        <v>72.06</v>
      </c>
      <c r="OA110" s="452">
        <v>81.83</v>
      </c>
      <c r="OB110" s="452">
        <v>74.75</v>
      </c>
    </row>
    <row r="111" spans="1:392" x14ac:dyDescent="0.25">
      <c r="A111" s="436">
        <v>310</v>
      </c>
      <c r="B111" s="436" t="s">
        <v>752</v>
      </c>
      <c r="C111" s="437">
        <v>1</v>
      </c>
      <c r="D111" s="438">
        <v>0</v>
      </c>
      <c r="E111" s="439"/>
      <c r="F111" s="438"/>
      <c r="G111" s="438"/>
      <c r="H111" s="438"/>
      <c r="I111" s="437">
        <v>261</v>
      </c>
      <c r="J111" s="440"/>
      <c r="K111" s="438"/>
      <c r="L111" s="438"/>
      <c r="M111" s="436"/>
      <c r="N111" s="441" t="s">
        <v>391</v>
      </c>
      <c r="O111" s="438"/>
      <c r="AE111" s="449">
        <f t="shared" si="5"/>
        <v>0</v>
      </c>
      <c r="AF111" s="450">
        <f t="shared" si="6"/>
        <v>67.990416666666633</v>
      </c>
      <c r="AG111" s="452">
        <v>91.3</v>
      </c>
      <c r="AH111" s="452">
        <v>249.56</v>
      </c>
      <c r="AI111" s="452">
        <v>249.56</v>
      </c>
      <c r="AJ111" s="452">
        <v>249.56</v>
      </c>
      <c r="AK111" s="452">
        <v>249.56</v>
      </c>
      <c r="AL111" s="452">
        <v>246.35</v>
      </c>
      <c r="AM111" s="452">
        <v>70.209999999999994</v>
      </c>
      <c r="AN111" s="452">
        <v>28.83</v>
      </c>
      <c r="AO111" s="452">
        <v>13.82</v>
      </c>
      <c r="AP111" s="452">
        <v>16.48</v>
      </c>
      <c r="AQ111" s="452">
        <v>30.6</v>
      </c>
      <c r="AR111" s="452">
        <v>135.94</v>
      </c>
      <c r="AS111" s="452">
        <v>91.3</v>
      </c>
      <c r="AT111" s="452">
        <v>249.56</v>
      </c>
      <c r="AU111" s="452">
        <v>249.56</v>
      </c>
      <c r="AV111" s="452">
        <v>249.56</v>
      </c>
      <c r="AW111" s="452">
        <v>249.56</v>
      </c>
      <c r="AX111" s="452">
        <v>246.35</v>
      </c>
      <c r="AY111" s="452">
        <v>70.209999999999994</v>
      </c>
      <c r="AZ111" s="452">
        <v>28.83</v>
      </c>
      <c r="BA111" s="452">
        <v>13.82</v>
      </c>
      <c r="BB111" s="452">
        <v>16.48</v>
      </c>
      <c r="BC111" s="452">
        <v>30.6</v>
      </c>
      <c r="BD111" s="452">
        <v>135.94</v>
      </c>
      <c r="BE111" s="452">
        <v>91.3</v>
      </c>
      <c r="BF111" s="452">
        <v>249.56</v>
      </c>
      <c r="BG111" s="452">
        <v>249.56</v>
      </c>
      <c r="BH111" s="452">
        <v>249.56</v>
      </c>
      <c r="BI111" s="452">
        <v>249.56</v>
      </c>
      <c r="BJ111" s="452">
        <v>246.35</v>
      </c>
      <c r="BK111" s="452">
        <v>70.209999999999994</v>
      </c>
      <c r="BL111" s="452">
        <v>28.83</v>
      </c>
      <c r="BM111" s="452">
        <v>13.82</v>
      </c>
      <c r="BN111" s="452">
        <v>16.48</v>
      </c>
      <c r="BO111" s="452">
        <v>30.6</v>
      </c>
      <c r="BP111" s="452">
        <v>135.94</v>
      </c>
      <c r="BQ111" s="452">
        <v>91.3</v>
      </c>
      <c r="BR111" s="452">
        <v>249.56</v>
      </c>
      <c r="BS111" s="452">
        <v>249.56</v>
      </c>
      <c r="BT111" s="452">
        <v>249.56</v>
      </c>
      <c r="BU111" s="452">
        <v>249.56</v>
      </c>
      <c r="BV111" s="452">
        <v>246.35</v>
      </c>
      <c r="BW111" s="452">
        <v>70.209999999999994</v>
      </c>
      <c r="BX111" s="452">
        <v>28.83</v>
      </c>
      <c r="BY111" s="452">
        <v>13.82</v>
      </c>
      <c r="BZ111" s="452">
        <v>16.48</v>
      </c>
      <c r="CA111" s="452">
        <v>30.6</v>
      </c>
      <c r="CB111" s="452">
        <v>135.94</v>
      </c>
      <c r="CC111" s="452">
        <v>91.3</v>
      </c>
      <c r="CD111" s="452">
        <v>249.56</v>
      </c>
      <c r="CE111" s="452">
        <v>249.56</v>
      </c>
      <c r="CF111" s="452">
        <v>249.56</v>
      </c>
      <c r="CG111" s="452">
        <v>249.56</v>
      </c>
      <c r="CH111" s="452">
        <v>246.35</v>
      </c>
      <c r="CI111" s="452">
        <v>70.209999999999994</v>
      </c>
      <c r="CJ111" s="452">
        <v>28.83</v>
      </c>
      <c r="CK111" s="452">
        <v>13.82</v>
      </c>
      <c r="CL111" s="452">
        <v>16.48</v>
      </c>
      <c r="CM111" s="452">
        <v>30.6</v>
      </c>
      <c r="CN111" s="452">
        <v>135.94</v>
      </c>
      <c r="CO111" s="452">
        <v>91.3</v>
      </c>
      <c r="CP111" s="452">
        <v>249.56</v>
      </c>
      <c r="CQ111" s="452">
        <v>249.56</v>
      </c>
      <c r="CR111" s="452">
        <v>249.56</v>
      </c>
      <c r="CS111" s="452">
        <v>249.56</v>
      </c>
      <c r="CT111" s="452">
        <v>246.35</v>
      </c>
      <c r="CU111" s="452">
        <v>70.209999999999994</v>
      </c>
      <c r="CV111" s="452">
        <v>28.83</v>
      </c>
      <c r="CW111" s="452">
        <v>13.82</v>
      </c>
      <c r="CX111" s="452">
        <v>16.48</v>
      </c>
      <c r="CY111" s="452">
        <v>30.6</v>
      </c>
      <c r="CZ111" s="452">
        <v>135.94</v>
      </c>
      <c r="DA111" s="452">
        <v>91.3</v>
      </c>
      <c r="DB111" s="452">
        <v>249.56</v>
      </c>
      <c r="DC111" s="452">
        <v>249.56</v>
      </c>
      <c r="DD111" s="452">
        <v>249.56</v>
      </c>
      <c r="DE111" s="452">
        <v>249.56</v>
      </c>
      <c r="DF111" s="452">
        <v>246.35</v>
      </c>
      <c r="DG111" s="452">
        <v>70.209999999999994</v>
      </c>
      <c r="DH111" s="452">
        <v>28.83</v>
      </c>
      <c r="DI111" s="452">
        <v>13.82</v>
      </c>
      <c r="DJ111" s="452">
        <v>16.48</v>
      </c>
      <c r="DK111" s="452">
        <v>30.6</v>
      </c>
      <c r="DL111" s="452">
        <v>135.94</v>
      </c>
      <c r="DM111" s="452">
        <v>91.3</v>
      </c>
      <c r="DN111" s="452">
        <v>249.56</v>
      </c>
      <c r="DO111" s="452">
        <v>249.56</v>
      </c>
      <c r="DP111" s="452">
        <v>249.56</v>
      </c>
      <c r="DQ111" s="452">
        <v>249.56</v>
      </c>
      <c r="DR111" s="452">
        <v>246.35</v>
      </c>
      <c r="DS111" s="452">
        <v>70.209999999999994</v>
      </c>
      <c r="DT111" s="452">
        <v>28.83</v>
      </c>
      <c r="DU111" s="452">
        <v>13.82</v>
      </c>
      <c r="DV111" s="452">
        <v>16.48</v>
      </c>
      <c r="DW111" s="452">
        <v>30.6</v>
      </c>
      <c r="DX111" s="452">
        <v>135.94</v>
      </c>
      <c r="DY111" s="452">
        <v>91.3</v>
      </c>
      <c r="DZ111" s="452">
        <v>249.56</v>
      </c>
      <c r="EA111" s="452">
        <v>249.56</v>
      </c>
      <c r="EB111" s="452">
        <v>249.56</v>
      </c>
      <c r="EC111" s="452">
        <v>249.56</v>
      </c>
      <c r="ED111" s="452">
        <v>246.35</v>
      </c>
      <c r="EE111" s="452">
        <v>70.209999999999994</v>
      </c>
      <c r="EF111" s="452">
        <v>28.83</v>
      </c>
      <c r="EG111" s="452">
        <v>13.82</v>
      </c>
      <c r="EH111" s="452">
        <v>16.48</v>
      </c>
      <c r="EI111" s="452">
        <v>30.6</v>
      </c>
      <c r="EJ111" s="452">
        <v>135.94</v>
      </c>
      <c r="EK111" s="452">
        <v>91.3</v>
      </c>
      <c r="EL111" s="452">
        <v>249.56</v>
      </c>
      <c r="EM111" s="452">
        <v>249.56</v>
      </c>
      <c r="EN111" s="452">
        <v>249.56</v>
      </c>
      <c r="EO111" s="452">
        <v>249.56</v>
      </c>
      <c r="EP111" s="452">
        <v>246.35</v>
      </c>
      <c r="EQ111" s="452">
        <v>70.209999999999994</v>
      </c>
      <c r="ER111" s="452">
        <v>28.83</v>
      </c>
      <c r="ES111" s="452">
        <v>13.82</v>
      </c>
      <c r="ET111" s="452">
        <v>16.48</v>
      </c>
      <c r="EU111" s="452">
        <v>30.6</v>
      </c>
      <c r="EV111" s="452">
        <v>135.94</v>
      </c>
      <c r="EW111" s="452">
        <v>91.3</v>
      </c>
      <c r="EX111" s="452">
        <v>249.56</v>
      </c>
      <c r="EY111" s="452">
        <v>249.56</v>
      </c>
      <c r="EZ111" s="452">
        <v>249.56</v>
      </c>
      <c r="FA111" s="452">
        <v>249.56</v>
      </c>
      <c r="FB111" s="452">
        <v>246.35</v>
      </c>
      <c r="FC111" s="452">
        <v>70.209999999999994</v>
      </c>
      <c r="FD111" s="452">
        <v>28.83</v>
      </c>
      <c r="FE111" s="452">
        <v>13.82</v>
      </c>
      <c r="FF111" s="452">
        <v>16.48</v>
      </c>
      <c r="FG111" s="452">
        <v>30.6</v>
      </c>
      <c r="FH111" s="452">
        <v>135.94</v>
      </c>
      <c r="FI111" s="452">
        <v>91.3</v>
      </c>
      <c r="FJ111" s="452">
        <v>249.56</v>
      </c>
      <c r="FK111" s="452">
        <v>249.56</v>
      </c>
      <c r="FL111" s="452">
        <v>249.56</v>
      </c>
      <c r="FM111" s="452">
        <v>249.56</v>
      </c>
      <c r="FN111" s="452">
        <v>246.35</v>
      </c>
      <c r="FO111" s="452">
        <v>70.209999999999994</v>
      </c>
      <c r="FP111" s="452">
        <v>28.83</v>
      </c>
      <c r="FQ111" s="452">
        <v>13.82</v>
      </c>
      <c r="FR111" s="452">
        <v>16.48</v>
      </c>
      <c r="FS111" s="452">
        <v>30.6</v>
      </c>
      <c r="FT111" s="452">
        <v>135.94</v>
      </c>
      <c r="FU111" s="452">
        <v>91.3</v>
      </c>
      <c r="FV111" s="452">
        <v>249.56</v>
      </c>
      <c r="FW111" s="452">
        <v>249.56</v>
      </c>
      <c r="FX111" s="452">
        <v>249.56</v>
      </c>
      <c r="FY111" s="452">
        <v>249.56</v>
      </c>
      <c r="FZ111" s="452">
        <v>246.35</v>
      </c>
      <c r="GA111" s="452">
        <v>70.209999999999994</v>
      </c>
      <c r="GB111" s="452">
        <v>28.83</v>
      </c>
      <c r="GC111" s="452">
        <v>13.82</v>
      </c>
      <c r="GD111" s="452">
        <v>16.48</v>
      </c>
      <c r="GE111" s="452">
        <v>30.6</v>
      </c>
      <c r="GF111" s="452">
        <v>135.94</v>
      </c>
      <c r="GG111" s="452">
        <v>91.3</v>
      </c>
      <c r="GH111" s="452">
        <v>249.56</v>
      </c>
      <c r="GI111" s="452">
        <v>249.56</v>
      </c>
      <c r="GJ111" s="452">
        <v>249.56</v>
      </c>
      <c r="GK111" s="452">
        <v>249.56</v>
      </c>
      <c r="GL111" s="452">
        <v>246.35</v>
      </c>
      <c r="GM111" s="452">
        <v>70.209999999999994</v>
      </c>
      <c r="GN111" s="452">
        <v>28.83</v>
      </c>
      <c r="GO111" s="452">
        <v>13.82</v>
      </c>
      <c r="GP111" s="452">
        <v>16.48</v>
      </c>
      <c r="GQ111" s="452">
        <v>30.6</v>
      </c>
      <c r="GR111" s="452">
        <v>135.94</v>
      </c>
      <c r="GS111" s="452">
        <v>91.3</v>
      </c>
      <c r="GT111" s="452">
        <v>249.56</v>
      </c>
      <c r="GU111" s="452">
        <v>249.56</v>
      </c>
      <c r="GV111" s="452">
        <v>249.56</v>
      </c>
      <c r="GW111" s="452">
        <v>249.56</v>
      </c>
      <c r="GX111" s="452">
        <v>246.35</v>
      </c>
      <c r="GY111" s="452">
        <v>70.209999999999994</v>
      </c>
      <c r="GZ111" s="452">
        <v>28.83</v>
      </c>
      <c r="HA111" s="452">
        <v>13.82</v>
      </c>
      <c r="HB111" s="452">
        <v>16.48</v>
      </c>
      <c r="HC111" s="452">
        <v>30.6</v>
      </c>
      <c r="HD111" s="452">
        <v>135.94</v>
      </c>
      <c r="HE111" s="452">
        <v>0</v>
      </c>
      <c r="HF111" s="452">
        <v>0</v>
      </c>
      <c r="HG111" s="452">
        <v>0</v>
      </c>
      <c r="HH111" s="452">
        <v>0</v>
      </c>
      <c r="HI111" s="452">
        <v>0</v>
      </c>
      <c r="HJ111" s="452">
        <v>0</v>
      </c>
      <c r="HK111" s="452">
        <v>0</v>
      </c>
      <c r="HL111" s="452">
        <v>0</v>
      </c>
      <c r="HM111" s="452">
        <v>0</v>
      </c>
      <c r="HN111" s="452">
        <v>0</v>
      </c>
      <c r="HO111" s="452">
        <v>0</v>
      </c>
      <c r="HP111" s="452">
        <v>0</v>
      </c>
      <c r="HQ111" s="452">
        <v>0</v>
      </c>
      <c r="HR111" s="452">
        <v>0</v>
      </c>
      <c r="HS111" s="452">
        <v>0</v>
      </c>
      <c r="HT111" s="452">
        <v>0</v>
      </c>
      <c r="HU111" s="452">
        <v>0</v>
      </c>
      <c r="HV111" s="452">
        <v>0</v>
      </c>
      <c r="HW111" s="452">
        <v>0</v>
      </c>
      <c r="HX111" s="452">
        <v>0</v>
      </c>
      <c r="HY111" s="452">
        <v>0</v>
      </c>
      <c r="HZ111" s="452">
        <v>0</v>
      </c>
      <c r="IA111" s="452">
        <v>0</v>
      </c>
      <c r="IB111" s="452">
        <v>0</v>
      </c>
      <c r="IC111" s="452">
        <v>0</v>
      </c>
      <c r="ID111" s="452">
        <v>0</v>
      </c>
      <c r="IE111" s="452">
        <v>0</v>
      </c>
      <c r="IF111" s="452">
        <v>0</v>
      </c>
      <c r="IG111" s="452">
        <v>0</v>
      </c>
      <c r="IH111" s="452">
        <v>0</v>
      </c>
      <c r="II111" s="452">
        <v>0</v>
      </c>
      <c r="IJ111" s="452">
        <v>0</v>
      </c>
      <c r="IK111" s="452">
        <v>0</v>
      </c>
      <c r="IL111" s="452">
        <v>0</v>
      </c>
      <c r="IM111" s="452">
        <v>0</v>
      </c>
      <c r="IN111" s="452">
        <v>0</v>
      </c>
      <c r="IO111" s="452">
        <v>0</v>
      </c>
      <c r="IP111" s="452">
        <v>0</v>
      </c>
      <c r="IQ111" s="452">
        <v>0</v>
      </c>
      <c r="IR111" s="452">
        <v>0</v>
      </c>
      <c r="IS111" s="452">
        <v>0</v>
      </c>
      <c r="IT111" s="452">
        <v>0</v>
      </c>
      <c r="IU111" s="452">
        <v>0</v>
      </c>
      <c r="IV111" s="452">
        <v>0</v>
      </c>
      <c r="IW111" s="452">
        <v>0</v>
      </c>
      <c r="IX111" s="452">
        <v>0</v>
      </c>
      <c r="IY111" s="452">
        <v>0</v>
      </c>
      <c r="IZ111" s="452">
        <v>0</v>
      </c>
      <c r="JA111" s="452">
        <v>0</v>
      </c>
      <c r="JB111" s="452">
        <v>0</v>
      </c>
      <c r="JC111" s="452">
        <v>0</v>
      </c>
      <c r="JD111" s="452">
        <v>0</v>
      </c>
      <c r="JE111" s="452">
        <v>0</v>
      </c>
      <c r="JF111" s="452">
        <v>0</v>
      </c>
      <c r="JG111" s="452">
        <v>0</v>
      </c>
      <c r="JH111" s="452">
        <v>0</v>
      </c>
      <c r="JI111" s="452">
        <v>0</v>
      </c>
      <c r="JJ111" s="452">
        <v>0</v>
      </c>
      <c r="JK111" s="452">
        <v>0</v>
      </c>
      <c r="JL111" s="452">
        <v>0</v>
      </c>
      <c r="JM111" s="452">
        <v>0</v>
      </c>
      <c r="JN111" s="452">
        <v>0</v>
      </c>
      <c r="JO111" s="452">
        <v>0</v>
      </c>
      <c r="JP111" s="452">
        <v>0</v>
      </c>
      <c r="JQ111" s="452">
        <v>0</v>
      </c>
      <c r="JR111" s="452">
        <v>0</v>
      </c>
      <c r="JS111" s="452">
        <v>0</v>
      </c>
      <c r="JT111" s="452">
        <v>0</v>
      </c>
      <c r="JU111" s="452">
        <v>0</v>
      </c>
      <c r="JV111" s="452">
        <v>0</v>
      </c>
      <c r="JW111" s="452">
        <v>0</v>
      </c>
      <c r="JX111" s="452">
        <v>0</v>
      </c>
      <c r="JY111" s="452">
        <v>0</v>
      </c>
      <c r="JZ111" s="452">
        <v>0</v>
      </c>
      <c r="KA111" s="452">
        <v>0</v>
      </c>
      <c r="KB111" s="452">
        <v>0</v>
      </c>
      <c r="KC111" s="452">
        <v>0</v>
      </c>
      <c r="KD111" s="452">
        <v>0</v>
      </c>
      <c r="KE111" s="452">
        <v>0</v>
      </c>
      <c r="KF111" s="452">
        <v>0</v>
      </c>
      <c r="KG111" s="452">
        <v>0</v>
      </c>
      <c r="KH111" s="452">
        <v>0</v>
      </c>
      <c r="KI111" s="452">
        <v>0</v>
      </c>
      <c r="KJ111" s="452">
        <v>0</v>
      </c>
      <c r="KK111" s="452">
        <v>0</v>
      </c>
      <c r="KL111" s="452">
        <v>0</v>
      </c>
      <c r="KM111" s="452">
        <v>0</v>
      </c>
      <c r="KN111" s="452">
        <v>0</v>
      </c>
      <c r="KO111" s="452">
        <v>0</v>
      </c>
      <c r="KP111" s="452">
        <v>0</v>
      </c>
      <c r="KQ111" s="452">
        <v>0</v>
      </c>
      <c r="KR111" s="452">
        <v>0</v>
      </c>
      <c r="KS111" s="452">
        <v>0</v>
      </c>
      <c r="KT111" s="452">
        <v>0</v>
      </c>
      <c r="KU111" s="452">
        <v>0</v>
      </c>
      <c r="KV111" s="452">
        <v>0</v>
      </c>
      <c r="KW111" s="452">
        <v>0</v>
      </c>
      <c r="KX111" s="452">
        <v>0</v>
      </c>
      <c r="KY111" s="452">
        <v>0</v>
      </c>
      <c r="KZ111" s="452">
        <v>0</v>
      </c>
      <c r="LA111" s="452">
        <v>0</v>
      </c>
      <c r="LB111" s="452">
        <v>0</v>
      </c>
      <c r="LC111" s="452">
        <v>0</v>
      </c>
      <c r="LD111" s="452">
        <v>0</v>
      </c>
      <c r="LE111" s="452">
        <v>0</v>
      </c>
      <c r="LF111" s="452">
        <v>0</v>
      </c>
      <c r="LG111" s="452">
        <v>0</v>
      </c>
      <c r="LH111" s="452">
        <v>0</v>
      </c>
      <c r="LI111" s="452">
        <v>0</v>
      </c>
      <c r="LJ111" s="452">
        <v>0</v>
      </c>
      <c r="LK111" s="452">
        <v>0</v>
      </c>
      <c r="LL111" s="452">
        <v>0</v>
      </c>
      <c r="LM111" s="452">
        <v>0</v>
      </c>
      <c r="LN111" s="452">
        <v>0</v>
      </c>
      <c r="LO111" s="452">
        <v>0</v>
      </c>
      <c r="LP111" s="452">
        <v>0</v>
      </c>
      <c r="LQ111" s="452">
        <v>0</v>
      </c>
      <c r="LR111" s="452">
        <v>0</v>
      </c>
      <c r="LS111" s="452">
        <v>0</v>
      </c>
      <c r="LT111" s="452">
        <v>0</v>
      </c>
      <c r="LU111" s="452">
        <v>0</v>
      </c>
      <c r="LV111" s="452">
        <v>0</v>
      </c>
      <c r="LW111" s="452">
        <v>0</v>
      </c>
      <c r="LX111" s="452">
        <v>0</v>
      </c>
      <c r="LY111" s="452">
        <v>0</v>
      </c>
      <c r="LZ111" s="452">
        <v>0</v>
      </c>
      <c r="MA111" s="452">
        <v>0</v>
      </c>
      <c r="MB111" s="452">
        <v>0</v>
      </c>
      <c r="MC111" s="452">
        <v>0</v>
      </c>
      <c r="MD111" s="452">
        <v>0</v>
      </c>
      <c r="ME111" s="452">
        <v>0</v>
      </c>
      <c r="MF111" s="452">
        <v>0</v>
      </c>
      <c r="MG111" s="452">
        <v>0</v>
      </c>
      <c r="MH111" s="452">
        <v>0</v>
      </c>
      <c r="MI111" s="452">
        <v>0</v>
      </c>
      <c r="MJ111" s="452">
        <v>0</v>
      </c>
      <c r="MK111" s="452">
        <v>0</v>
      </c>
      <c r="ML111" s="452">
        <v>0</v>
      </c>
      <c r="MM111" s="452">
        <v>0</v>
      </c>
      <c r="MN111" s="452">
        <v>0</v>
      </c>
      <c r="MO111" s="452">
        <v>0</v>
      </c>
      <c r="MP111" s="452">
        <v>0</v>
      </c>
      <c r="MQ111" s="452">
        <v>0</v>
      </c>
      <c r="MR111" s="452">
        <v>0</v>
      </c>
      <c r="MS111" s="452">
        <v>0</v>
      </c>
      <c r="MT111" s="452">
        <v>0</v>
      </c>
      <c r="MU111" s="452">
        <v>0</v>
      </c>
      <c r="MV111" s="452">
        <v>0</v>
      </c>
      <c r="MW111" s="452">
        <v>0</v>
      </c>
      <c r="MX111" s="452">
        <v>0</v>
      </c>
      <c r="MY111" s="452">
        <v>0</v>
      </c>
      <c r="MZ111" s="452">
        <v>0</v>
      </c>
      <c r="NA111" s="452">
        <v>0</v>
      </c>
      <c r="NB111" s="452">
        <v>0</v>
      </c>
      <c r="NC111" s="452">
        <v>0</v>
      </c>
      <c r="ND111" s="452">
        <v>0</v>
      </c>
      <c r="NE111" s="452">
        <v>0</v>
      </c>
      <c r="NF111" s="452">
        <v>0</v>
      </c>
      <c r="NG111" s="452">
        <v>0</v>
      </c>
      <c r="NH111" s="452">
        <v>0</v>
      </c>
      <c r="NI111" s="452">
        <v>0</v>
      </c>
      <c r="NJ111" s="452">
        <v>0</v>
      </c>
      <c r="NK111" s="452">
        <v>0</v>
      </c>
      <c r="NL111" s="452">
        <v>0</v>
      </c>
      <c r="NM111" s="452">
        <v>0</v>
      </c>
      <c r="NN111" s="452">
        <v>0</v>
      </c>
      <c r="NO111" s="452">
        <v>0</v>
      </c>
      <c r="NP111" s="452">
        <v>0</v>
      </c>
      <c r="NQ111" s="452">
        <v>0</v>
      </c>
      <c r="NR111" s="452">
        <v>0</v>
      </c>
      <c r="NS111" s="452">
        <v>0</v>
      </c>
      <c r="NT111" s="452">
        <v>0</v>
      </c>
      <c r="NU111" s="452">
        <v>0</v>
      </c>
      <c r="NV111" s="452">
        <v>0</v>
      </c>
      <c r="NW111" s="452">
        <v>0</v>
      </c>
      <c r="NX111" s="452">
        <v>0</v>
      </c>
      <c r="NY111" s="452">
        <v>0</v>
      </c>
      <c r="NZ111" s="452">
        <v>0</v>
      </c>
      <c r="OA111" s="452">
        <v>0</v>
      </c>
      <c r="OB111" s="452">
        <v>0</v>
      </c>
    </row>
    <row r="112" spans="1:392" x14ac:dyDescent="0.25">
      <c r="A112" s="436">
        <v>311</v>
      </c>
      <c r="B112" s="436" t="s">
        <v>753</v>
      </c>
      <c r="C112" s="437">
        <v>10</v>
      </c>
      <c r="D112" s="438">
        <v>0</v>
      </c>
      <c r="E112" s="439"/>
      <c r="F112" s="438"/>
      <c r="G112" s="438"/>
      <c r="H112" s="438"/>
      <c r="I112" s="437">
        <v>65</v>
      </c>
      <c r="J112" s="440"/>
      <c r="K112" s="438"/>
      <c r="L112" s="438"/>
      <c r="M112" s="436"/>
      <c r="N112" s="441" t="s">
        <v>391</v>
      </c>
      <c r="O112" s="438"/>
      <c r="AE112" s="449">
        <f t="shared" si="5"/>
        <v>21.92</v>
      </c>
      <c r="AF112" s="450">
        <f t="shared" si="6"/>
        <v>39.190416666666572</v>
      </c>
      <c r="AG112" s="452">
        <v>62.42</v>
      </c>
      <c r="AH112" s="452">
        <v>62.42</v>
      </c>
      <c r="AI112" s="452">
        <v>62.42</v>
      </c>
      <c r="AJ112" s="452">
        <v>59.07</v>
      </c>
      <c r="AK112" s="452">
        <v>40.51</v>
      </c>
      <c r="AL112" s="452">
        <v>33.18</v>
      </c>
      <c r="AM112" s="452">
        <v>26.95</v>
      </c>
      <c r="AN112" s="452">
        <v>23.34</v>
      </c>
      <c r="AO112" s="452">
        <v>23.22</v>
      </c>
      <c r="AP112" s="452">
        <v>24.16</v>
      </c>
      <c r="AQ112" s="452">
        <v>49.24</v>
      </c>
      <c r="AR112" s="452">
        <v>61.76</v>
      </c>
      <c r="AS112" s="452">
        <v>62.42</v>
      </c>
      <c r="AT112" s="452">
        <v>62.42</v>
      </c>
      <c r="AU112" s="452">
        <v>62.42</v>
      </c>
      <c r="AV112" s="452">
        <v>59.07</v>
      </c>
      <c r="AW112" s="452">
        <v>40.51</v>
      </c>
      <c r="AX112" s="452">
        <v>33.18</v>
      </c>
      <c r="AY112" s="452">
        <v>26.95</v>
      </c>
      <c r="AZ112" s="452">
        <v>23.34</v>
      </c>
      <c r="BA112" s="452">
        <v>23.22</v>
      </c>
      <c r="BB112" s="452">
        <v>24.16</v>
      </c>
      <c r="BC112" s="452">
        <v>49.24</v>
      </c>
      <c r="BD112" s="452">
        <v>61.76</v>
      </c>
      <c r="BE112" s="452">
        <v>62.42</v>
      </c>
      <c r="BF112" s="452">
        <v>62.42</v>
      </c>
      <c r="BG112" s="452">
        <v>62.42</v>
      </c>
      <c r="BH112" s="452">
        <v>59.07</v>
      </c>
      <c r="BI112" s="452">
        <v>40.51</v>
      </c>
      <c r="BJ112" s="452">
        <v>33.18</v>
      </c>
      <c r="BK112" s="452">
        <v>26.95</v>
      </c>
      <c r="BL112" s="452">
        <v>23.34</v>
      </c>
      <c r="BM112" s="452">
        <v>23.22</v>
      </c>
      <c r="BN112" s="452">
        <v>24.16</v>
      </c>
      <c r="BO112" s="452">
        <v>49.24</v>
      </c>
      <c r="BP112" s="452">
        <v>61.76</v>
      </c>
      <c r="BQ112" s="452">
        <v>62.42</v>
      </c>
      <c r="BR112" s="452">
        <v>62.42</v>
      </c>
      <c r="BS112" s="452">
        <v>62.42</v>
      </c>
      <c r="BT112" s="452">
        <v>59.07</v>
      </c>
      <c r="BU112" s="452">
        <v>40.51</v>
      </c>
      <c r="BV112" s="452">
        <v>33.18</v>
      </c>
      <c r="BW112" s="452">
        <v>26.95</v>
      </c>
      <c r="BX112" s="452">
        <v>23.34</v>
      </c>
      <c r="BY112" s="452">
        <v>23.22</v>
      </c>
      <c r="BZ112" s="452">
        <v>24.16</v>
      </c>
      <c r="CA112" s="452">
        <v>49.24</v>
      </c>
      <c r="CB112" s="452">
        <v>61.76</v>
      </c>
      <c r="CC112" s="452">
        <v>62.42</v>
      </c>
      <c r="CD112" s="452">
        <v>62.42</v>
      </c>
      <c r="CE112" s="452">
        <v>62.42</v>
      </c>
      <c r="CF112" s="452">
        <v>59.07</v>
      </c>
      <c r="CG112" s="452">
        <v>40.51</v>
      </c>
      <c r="CH112" s="452">
        <v>33.18</v>
      </c>
      <c r="CI112" s="452">
        <v>26.95</v>
      </c>
      <c r="CJ112" s="452">
        <v>23.34</v>
      </c>
      <c r="CK112" s="452">
        <v>23.22</v>
      </c>
      <c r="CL112" s="452">
        <v>24.16</v>
      </c>
      <c r="CM112" s="452">
        <v>49.24</v>
      </c>
      <c r="CN112" s="452">
        <v>61.76</v>
      </c>
      <c r="CO112" s="452">
        <v>62.42</v>
      </c>
      <c r="CP112" s="452">
        <v>62.42</v>
      </c>
      <c r="CQ112" s="452">
        <v>62.42</v>
      </c>
      <c r="CR112" s="452">
        <v>59.07</v>
      </c>
      <c r="CS112" s="452">
        <v>40.51</v>
      </c>
      <c r="CT112" s="452">
        <v>33.18</v>
      </c>
      <c r="CU112" s="452">
        <v>26.95</v>
      </c>
      <c r="CV112" s="452">
        <v>23.34</v>
      </c>
      <c r="CW112" s="452">
        <v>23.22</v>
      </c>
      <c r="CX112" s="452">
        <v>24.16</v>
      </c>
      <c r="CY112" s="452">
        <v>49.24</v>
      </c>
      <c r="CZ112" s="452">
        <v>61.76</v>
      </c>
      <c r="DA112" s="452">
        <v>62.42</v>
      </c>
      <c r="DB112" s="452">
        <v>62.42</v>
      </c>
      <c r="DC112" s="452">
        <v>62.42</v>
      </c>
      <c r="DD112" s="452">
        <v>59.07</v>
      </c>
      <c r="DE112" s="452">
        <v>40.51</v>
      </c>
      <c r="DF112" s="452">
        <v>33.18</v>
      </c>
      <c r="DG112" s="452">
        <v>26.95</v>
      </c>
      <c r="DH112" s="452">
        <v>23.34</v>
      </c>
      <c r="DI112" s="452">
        <v>23.22</v>
      </c>
      <c r="DJ112" s="452">
        <v>24.16</v>
      </c>
      <c r="DK112" s="452">
        <v>49.24</v>
      </c>
      <c r="DL112" s="452">
        <v>61.76</v>
      </c>
      <c r="DM112" s="452">
        <v>62.42</v>
      </c>
      <c r="DN112" s="452">
        <v>62.42</v>
      </c>
      <c r="DO112" s="452">
        <v>62.42</v>
      </c>
      <c r="DP112" s="452">
        <v>59.07</v>
      </c>
      <c r="DQ112" s="452">
        <v>40.51</v>
      </c>
      <c r="DR112" s="452">
        <v>33.18</v>
      </c>
      <c r="DS112" s="452">
        <v>26.95</v>
      </c>
      <c r="DT112" s="452">
        <v>23.34</v>
      </c>
      <c r="DU112" s="452">
        <v>23.22</v>
      </c>
      <c r="DV112" s="452">
        <v>24.16</v>
      </c>
      <c r="DW112" s="452">
        <v>49.24</v>
      </c>
      <c r="DX112" s="452">
        <v>61.76</v>
      </c>
      <c r="DY112" s="452">
        <v>62.42</v>
      </c>
      <c r="DZ112" s="452">
        <v>62.42</v>
      </c>
      <c r="EA112" s="452">
        <v>62.42</v>
      </c>
      <c r="EB112" s="452">
        <v>59.07</v>
      </c>
      <c r="EC112" s="452">
        <v>40.51</v>
      </c>
      <c r="ED112" s="452">
        <v>33.18</v>
      </c>
      <c r="EE112" s="452">
        <v>26.95</v>
      </c>
      <c r="EF112" s="452">
        <v>23.34</v>
      </c>
      <c r="EG112" s="452">
        <v>23.22</v>
      </c>
      <c r="EH112" s="452">
        <v>24.16</v>
      </c>
      <c r="EI112" s="452">
        <v>49.24</v>
      </c>
      <c r="EJ112" s="452">
        <v>61.76</v>
      </c>
      <c r="EK112" s="452">
        <v>62.42</v>
      </c>
      <c r="EL112" s="452">
        <v>62.42</v>
      </c>
      <c r="EM112" s="452">
        <v>62.42</v>
      </c>
      <c r="EN112" s="452">
        <v>59.07</v>
      </c>
      <c r="EO112" s="452">
        <v>40.51</v>
      </c>
      <c r="EP112" s="452">
        <v>33.18</v>
      </c>
      <c r="EQ112" s="452">
        <v>26.95</v>
      </c>
      <c r="ER112" s="452">
        <v>23.34</v>
      </c>
      <c r="ES112" s="452">
        <v>23.22</v>
      </c>
      <c r="ET112" s="452">
        <v>24.16</v>
      </c>
      <c r="EU112" s="452">
        <v>49.24</v>
      </c>
      <c r="EV112" s="452">
        <v>61.76</v>
      </c>
      <c r="EW112" s="452">
        <v>62.42</v>
      </c>
      <c r="EX112" s="452">
        <v>62.42</v>
      </c>
      <c r="EY112" s="452">
        <v>62.42</v>
      </c>
      <c r="EZ112" s="452">
        <v>59.07</v>
      </c>
      <c r="FA112" s="452">
        <v>40.51</v>
      </c>
      <c r="FB112" s="452">
        <v>33.18</v>
      </c>
      <c r="FC112" s="452">
        <v>26.95</v>
      </c>
      <c r="FD112" s="452">
        <v>23.34</v>
      </c>
      <c r="FE112" s="452">
        <v>23.22</v>
      </c>
      <c r="FF112" s="452">
        <v>24.16</v>
      </c>
      <c r="FG112" s="452">
        <v>49.24</v>
      </c>
      <c r="FH112" s="452">
        <v>61.76</v>
      </c>
      <c r="FI112" s="452">
        <v>62.42</v>
      </c>
      <c r="FJ112" s="452">
        <v>62.42</v>
      </c>
      <c r="FK112" s="452">
        <v>62.42</v>
      </c>
      <c r="FL112" s="452">
        <v>59.07</v>
      </c>
      <c r="FM112" s="452">
        <v>40.51</v>
      </c>
      <c r="FN112" s="452">
        <v>33.18</v>
      </c>
      <c r="FO112" s="452">
        <v>26.95</v>
      </c>
      <c r="FP112" s="452">
        <v>23.34</v>
      </c>
      <c r="FQ112" s="452">
        <v>23.22</v>
      </c>
      <c r="FR112" s="452">
        <v>24.16</v>
      </c>
      <c r="FS112" s="452">
        <v>49.24</v>
      </c>
      <c r="FT112" s="452">
        <v>61.76</v>
      </c>
      <c r="FU112" s="452">
        <v>62.42</v>
      </c>
      <c r="FV112" s="452">
        <v>62.42</v>
      </c>
      <c r="FW112" s="452">
        <v>62.42</v>
      </c>
      <c r="FX112" s="452">
        <v>59.07</v>
      </c>
      <c r="FY112" s="452">
        <v>40.51</v>
      </c>
      <c r="FZ112" s="452">
        <v>33.18</v>
      </c>
      <c r="GA112" s="452">
        <v>26.95</v>
      </c>
      <c r="GB112" s="452">
        <v>23.34</v>
      </c>
      <c r="GC112" s="452">
        <v>23.22</v>
      </c>
      <c r="GD112" s="452">
        <v>24.16</v>
      </c>
      <c r="GE112" s="452">
        <v>49.24</v>
      </c>
      <c r="GF112" s="452">
        <v>61.76</v>
      </c>
      <c r="GG112" s="452">
        <v>62.42</v>
      </c>
      <c r="GH112" s="452">
        <v>62.42</v>
      </c>
      <c r="GI112" s="452">
        <v>62.42</v>
      </c>
      <c r="GJ112" s="452">
        <v>59.07</v>
      </c>
      <c r="GK112" s="452">
        <v>40.51</v>
      </c>
      <c r="GL112" s="452">
        <v>33.18</v>
      </c>
      <c r="GM112" s="452">
        <v>26.95</v>
      </c>
      <c r="GN112" s="452">
        <v>23.34</v>
      </c>
      <c r="GO112" s="452">
        <v>23.22</v>
      </c>
      <c r="GP112" s="452">
        <v>24.16</v>
      </c>
      <c r="GQ112" s="452">
        <v>49.24</v>
      </c>
      <c r="GR112" s="452">
        <v>61.76</v>
      </c>
      <c r="GS112" s="452">
        <v>62.42</v>
      </c>
      <c r="GT112" s="452">
        <v>62.42</v>
      </c>
      <c r="GU112" s="452">
        <v>62.42</v>
      </c>
      <c r="GV112" s="452">
        <v>59.07</v>
      </c>
      <c r="GW112" s="452">
        <v>40.51</v>
      </c>
      <c r="GX112" s="452">
        <v>33.18</v>
      </c>
      <c r="GY112" s="452">
        <v>26.95</v>
      </c>
      <c r="GZ112" s="452">
        <v>23.34</v>
      </c>
      <c r="HA112" s="452">
        <v>23.22</v>
      </c>
      <c r="HB112" s="452">
        <v>24.16</v>
      </c>
      <c r="HC112" s="452">
        <v>49.24</v>
      </c>
      <c r="HD112" s="452">
        <v>61.76</v>
      </c>
      <c r="HE112" s="452">
        <v>46.8</v>
      </c>
      <c r="HF112" s="452">
        <v>46.32</v>
      </c>
      <c r="HG112" s="452">
        <v>46.91</v>
      </c>
      <c r="HH112" s="452">
        <v>46.97</v>
      </c>
      <c r="HI112" s="452">
        <v>36.18</v>
      </c>
      <c r="HJ112" s="452">
        <v>30.69</v>
      </c>
      <c r="HK112" s="452">
        <v>27.39</v>
      </c>
      <c r="HL112" s="452">
        <v>23</v>
      </c>
      <c r="HM112" s="452">
        <v>21.92</v>
      </c>
      <c r="HN112" s="452">
        <v>29.64</v>
      </c>
      <c r="HO112" s="452">
        <v>27.48</v>
      </c>
      <c r="HP112" s="452">
        <v>28.58</v>
      </c>
      <c r="HQ112" s="452">
        <v>46.8</v>
      </c>
      <c r="HR112" s="452">
        <v>46.32</v>
      </c>
      <c r="HS112" s="452">
        <v>46.91</v>
      </c>
      <c r="HT112" s="452">
        <v>46.97</v>
      </c>
      <c r="HU112" s="452">
        <v>36.18</v>
      </c>
      <c r="HV112" s="452">
        <v>30.69</v>
      </c>
      <c r="HW112" s="452">
        <v>27.39</v>
      </c>
      <c r="HX112" s="452">
        <v>23</v>
      </c>
      <c r="HY112" s="452">
        <v>21.92</v>
      </c>
      <c r="HZ112" s="452">
        <v>29.64</v>
      </c>
      <c r="IA112" s="452">
        <v>27.48</v>
      </c>
      <c r="IB112" s="452">
        <v>28.58</v>
      </c>
      <c r="IC112" s="452">
        <v>46.8</v>
      </c>
      <c r="ID112" s="452">
        <v>46.32</v>
      </c>
      <c r="IE112" s="452">
        <v>46.91</v>
      </c>
      <c r="IF112" s="452">
        <v>46.97</v>
      </c>
      <c r="IG112" s="452">
        <v>36.18</v>
      </c>
      <c r="IH112" s="452">
        <v>30.69</v>
      </c>
      <c r="II112" s="452">
        <v>27.39</v>
      </c>
      <c r="IJ112" s="452">
        <v>23</v>
      </c>
      <c r="IK112" s="452">
        <v>21.92</v>
      </c>
      <c r="IL112" s="452">
        <v>29.64</v>
      </c>
      <c r="IM112" s="452">
        <v>27.48</v>
      </c>
      <c r="IN112" s="452">
        <v>28.58</v>
      </c>
      <c r="IO112" s="452">
        <v>46.8</v>
      </c>
      <c r="IP112" s="452">
        <v>46.32</v>
      </c>
      <c r="IQ112" s="452">
        <v>46.91</v>
      </c>
      <c r="IR112" s="452">
        <v>46.97</v>
      </c>
      <c r="IS112" s="452">
        <v>36.18</v>
      </c>
      <c r="IT112" s="452">
        <v>30.69</v>
      </c>
      <c r="IU112" s="452">
        <v>27.39</v>
      </c>
      <c r="IV112" s="452">
        <v>23</v>
      </c>
      <c r="IW112" s="452">
        <v>21.92</v>
      </c>
      <c r="IX112" s="452">
        <v>29.64</v>
      </c>
      <c r="IY112" s="452">
        <v>27.48</v>
      </c>
      <c r="IZ112" s="452">
        <v>28.58</v>
      </c>
      <c r="JA112" s="452">
        <v>46.8</v>
      </c>
      <c r="JB112" s="452">
        <v>46.32</v>
      </c>
      <c r="JC112" s="452">
        <v>46.91</v>
      </c>
      <c r="JD112" s="452">
        <v>46.97</v>
      </c>
      <c r="JE112" s="452">
        <v>36.18</v>
      </c>
      <c r="JF112" s="452">
        <v>30.69</v>
      </c>
      <c r="JG112" s="452">
        <v>27.39</v>
      </c>
      <c r="JH112" s="452">
        <v>23</v>
      </c>
      <c r="JI112" s="452">
        <v>21.92</v>
      </c>
      <c r="JJ112" s="452">
        <v>29.64</v>
      </c>
      <c r="JK112" s="452">
        <v>27.48</v>
      </c>
      <c r="JL112" s="452">
        <v>28.58</v>
      </c>
      <c r="JM112" s="452">
        <v>46.8</v>
      </c>
      <c r="JN112" s="452">
        <v>46.32</v>
      </c>
      <c r="JO112" s="452">
        <v>46.91</v>
      </c>
      <c r="JP112" s="452">
        <v>46.97</v>
      </c>
      <c r="JQ112" s="452">
        <v>36.18</v>
      </c>
      <c r="JR112" s="452">
        <v>30.69</v>
      </c>
      <c r="JS112" s="452">
        <v>27.39</v>
      </c>
      <c r="JT112" s="452">
        <v>23</v>
      </c>
      <c r="JU112" s="452">
        <v>21.92</v>
      </c>
      <c r="JV112" s="452">
        <v>29.64</v>
      </c>
      <c r="JW112" s="452">
        <v>27.48</v>
      </c>
      <c r="JX112" s="452">
        <v>28.58</v>
      </c>
      <c r="JY112" s="452">
        <v>46.8</v>
      </c>
      <c r="JZ112" s="452">
        <v>46.32</v>
      </c>
      <c r="KA112" s="452">
        <v>46.91</v>
      </c>
      <c r="KB112" s="452">
        <v>46.97</v>
      </c>
      <c r="KC112" s="452">
        <v>36.18</v>
      </c>
      <c r="KD112" s="452">
        <v>30.69</v>
      </c>
      <c r="KE112" s="452">
        <v>27.39</v>
      </c>
      <c r="KF112" s="452">
        <v>23</v>
      </c>
      <c r="KG112" s="452">
        <v>21.92</v>
      </c>
      <c r="KH112" s="452">
        <v>29.64</v>
      </c>
      <c r="KI112" s="452">
        <v>27.48</v>
      </c>
      <c r="KJ112" s="452">
        <v>28.58</v>
      </c>
      <c r="KK112" s="452">
        <v>46.8</v>
      </c>
      <c r="KL112" s="452">
        <v>46.32</v>
      </c>
      <c r="KM112" s="452">
        <v>46.91</v>
      </c>
      <c r="KN112" s="452">
        <v>46.97</v>
      </c>
      <c r="KO112" s="452">
        <v>36.18</v>
      </c>
      <c r="KP112" s="452">
        <v>30.69</v>
      </c>
      <c r="KQ112" s="452">
        <v>27.39</v>
      </c>
      <c r="KR112" s="452">
        <v>23</v>
      </c>
      <c r="KS112" s="452">
        <v>21.92</v>
      </c>
      <c r="KT112" s="452">
        <v>29.64</v>
      </c>
      <c r="KU112" s="452">
        <v>27.48</v>
      </c>
      <c r="KV112" s="452">
        <v>28.58</v>
      </c>
      <c r="KW112" s="452">
        <v>46.8</v>
      </c>
      <c r="KX112" s="452">
        <v>46.32</v>
      </c>
      <c r="KY112" s="452">
        <v>46.91</v>
      </c>
      <c r="KZ112" s="452">
        <v>46.97</v>
      </c>
      <c r="LA112" s="452">
        <v>36.18</v>
      </c>
      <c r="LB112" s="452">
        <v>30.69</v>
      </c>
      <c r="LC112" s="452">
        <v>27.39</v>
      </c>
      <c r="LD112" s="452">
        <v>23</v>
      </c>
      <c r="LE112" s="452">
        <v>21.92</v>
      </c>
      <c r="LF112" s="452">
        <v>29.64</v>
      </c>
      <c r="LG112" s="452">
        <v>27.48</v>
      </c>
      <c r="LH112" s="452">
        <v>28.58</v>
      </c>
      <c r="LI112" s="452">
        <v>46.8</v>
      </c>
      <c r="LJ112" s="452">
        <v>46.32</v>
      </c>
      <c r="LK112" s="452">
        <v>46.91</v>
      </c>
      <c r="LL112" s="452">
        <v>46.97</v>
      </c>
      <c r="LM112" s="452">
        <v>36.18</v>
      </c>
      <c r="LN112" s="452">
        <v>30.69</v>
      </c>
      <c r="LO112" s="452">
        <v>27.39</v>
      </c>
      <c r="LP112" s="452">
        <v>23</v>
      </c>
      <c r="LQ112" s="452">
        <v>21.92</v>
      </c>
      <c r="LR112" s="452">
        <v>29.64</v>
      </c>
      <c r="LS112" s="452">
        <v>27.48</v>
      </c>
      <c r="LT112" s="452">
        <v>28.58</v>
      </c>
      <c r="LU112" s="452">
        <v>46.8</v>
      </c>
      <c r="LV112" s="452">
        <v>46.32</v>
      </c>
      <c r="LW112" s="452">
        <v>46.91</v>
      </c>
      <c r="LX112" s="452">
        <v>46.97</v>
      </c>
      <c r="LY112" s="452">
        <v>36.18</v>
      </c>
      <c r="LZ112" s="452">
        <v>30.69</v>
      </c>
      <c r="MA112" s="452">
        <v>27.39</v>
      </c>
      <c r="MB112" s="452">
        <v>23</v>
      </c>
      <c r="MC112" s="452">
        <v>21.92</v>
      </c>
      <c r="MD112" s="452">
        <v>29.64</v>
      </c>
      <c r="ME112" s="452">
        <v>27.48</v>
      </c>
      <c r="MF112" s="452">
        <v>28.58</v>
      </c>
      <c r="MG112" s="452">
        <v>46.8</v>
      </c>
      <c r="MH112" s="452">
        <v>46.32</v>
      </c>
      <c r="MI112" s="452">
        <v>46.91</v>
      </c>
      <c r="MJ112" s="452">
        <v>46.97</v>
      </c>
      <c r="MK112" s="452">
        <v>36.18</v>
      </c>
      <c r="ML112" s="452">
        <v>30.69</v>
      </c>
      <c r="MM112" s="452">
        <v>27.39</v>
      </c>
      <c r="MN112" s="452">
        <v>23</v>
      </c>
      <c r="MO112" s="452">
        <v>21.92</v>
      </c>
      <c r="MP112" s="452">
        <v>29.64</v>
      </c>
      <c r="MQ112" s="452">
        <v>27.48</v>
      </c>
      <c r="MR112" s="452">
        <v>28.58</v>
      </c>
      <c r="MS112" s="452">
        <v>46.8</v>
      </c>
      <c r="MT112" s="452">
        <v>46.32</v>
      </c>
      <c r="MU112" s="452">
        <v>46.91</v>
      </c>
      <c r="MV112" s="452">
        <v>46.97</v>
      </c>
      <c r="MW112" s="452">
        <v>36.18</v>
      </c>
      <c r="MX112" s="452">
        <v>30.69</v>
      </c>
      <c r="MY112" s="452">
        <v>27.39</v>
      </c>
      <c r="MZ112" s="452">
        <v>23</v>
      </c>
      <c r="NA112" s="452">
        <v>21.92</v>
      </c>
      <c r="NB112" s="452">
        <v>29.64</v>
      </c>
      <c r="NC112" s="452">
        <v>27.48</v>
      </c>
      <c r="ND112" s="452">
        <v>28.58</v>
      </c>
      <c r="NE112" s="452">
        <v>46.8</v>
      </c>
      <c r="NF112" s="452">
        <v>46.32</v>
      </c>
      <c r="NG112" s="452">
        <v>46.91</v>
      </c>
      <c r="NH112" s="452">
        <v>46.97</v>
      </c>
      <c r="NI112" s="452">
        <v>36.18</v>
      </c>
      <c r="NJ112" s="452">
        <v>30.69</v>
      </c>
      <c r="NK112" s="452">
        <v>27.39</v>
      </c>
      <c r="NL112" s="452">
        <v>23</v>
      </c>
      <c r="NM112" s="452">
        <v>21.92</v>
      </c>
      <c r="NN112" s="452">
        <v>29.64</v>
      </c>
      <c r="NO112" s="452">
        <v>27.48</v>
      </c>
      <c r="NP112" s="452">
        <v>28.58</v>
      </c>
      <c r="NQ112" s="452">
        <v>46.8</v>
      </c>
      <c r="NR112" s="452">
        <v>46.32</v>
      </c>
      <c r="NS112" s="452">
        <v>46.91</v>
      </c>
      <c r="NT112" s="452">
        <v>46.97</v>
      </c>
      <c r="NU112" s="452">
        <v>36.18</v>
      </c>
      <c r="NV112" s="452">
        <v>30.69</v>
      </c>
      <c r="NW112" s="452">
        <v>27.39</v>
      </c>
      <c r="NX112" s="452">
        <v>23</v>
      </c>
      <c r="NY112" s="452">
        <v>21.92</v>
      </c>
      <c r="NZ112" s="452">
        <v>29.64</v>
      </c>
      <c r="OA112" s="452">
        <v>27.48</v>
      </c>
      <c r="OB112" s="452">
        <v>28.58</v>
      </c>
    </row>
    <row r="113" spans="1:392" x14ac:dyDescent="0.25">
      <c r="A113" s="436">
        <v>312</v>
      </c>
      <c r="B113" s="436" t="s">
        <v>754</v>
      </c>
      <c r="C113" s="437">
        <v>10</v>
      </c>
      <c r="D113" s="438">
        <v>0</v>
      </c>
      <c r="E113" s="439"/>
      <c r="F113" s="438"/>
      <c r="G113" s="438"/>
      <c r="H113" s="438"/>
      <c r="I113" s="437">
        <v>90</v>
      </c>
      <c r="J113" s="440"/>
      <c r="K113" s="438"/>
      <c r="L113" s="438"/>
      <c r="M113" s="436"/>
      <c r="N113" s="441" t="s">
        <v>391</v>
      </c>
      <c r="O113" s="438"/>
      <c r="AE113" s="449">
        <f t="shared" si="5"/>
        <v>25.81</v>
      </c>
      <c r="AF113" s="450">
        <f t="shared" si="6"/>
        <v>51.692916666666662</v>
      </c>
      <c r="AG113" s="452">
        <v>86.51</v>
      </c>
      <c r="AH113" s="452">
        <v>86.51</v>
      </c>
      <c r="AI113" s="452">
        <v>86.51</v>
      </c>
      <c r="AJ113" s="452">
        <v>81.78</v>
      </c>
      <c r="AK113" s="452">
        <v>55.88</v>
      </c>
      <c r="AL113" s="452">
        <v>45.49</v>
      </c>
      <c r="AM113" s="452">
        <v>37.119999999999997</v>
      </c>
      <c r="AN113" s="452">
        <v>32.9</v>
      </c>
      <c r="AO113" s="452">
        <v>33.54</v>
      </c>
      <c r="AP113" s="452">
        <v>35.47</v>
      </c>
      <c r="AQ113" s="452">
        <v>73.19</v>
      </c>
      <c r="AR113" s="452">
        <v>86.51</v>
      </c>
      <c r="AS113" s="452">
        <v>86.51</v>
      </c>
      <c r="AT113" s="452">
        <v>86.51</v>
      </c>
      <c r="AU113" s="452">
        <v>86.51</v>
      </c>
      <c r="AV113" s="452">
        <v>81.78</v>
      </c>
      <c r="AW113" s="452">
        <v>55.88</v>
      </c>
      <c r="AX113" s="452">
        <v>45.49</v>
      </c>
      <c r="AY113" s="452">
        <v>37.119999999999997</v>
      </c>
      <c r="AZ113" s="452">
        <v>32.9</v>
      </c>
      <c r="BA113" s="452">
        <v>33.54</v>
      </c>
      <c r="BB113" s="452">
        <v>35.47</v>
      </c>
      <c r="BC113" s="452">
        <v>73.19</v>
      </c>
      <c r="BD113" s="452">
        <v>86.51</v>
      </c>
      <c r="BE113" s="452">
        <v>86.51</v>
      </c>
      <c r="BF113" s="452">
        <v>86.51</v>
      </c>
      <c r="BG113" s="452">
        <v>86.51</v>
      </c>
      <c r="BH113" s="452">
        <v>81.78</v>
      </c>
      <c r="BI113" s="452">
        <v>55.88</v>
      </c>
      <c r="BJ113" s="452">
        <v>45.49</v>
      </c>
      <c r="BK113" s="452">
        <v>37.119999999999997</v>
      </c>
      <c r="BL113" s="452">
        <v>32.9</v>
      </c>
      <c r="BM113" s="452">
        <v>33.54</v>
      </c>
      <c r="BN113" s="452">
        <v>35.47</v>
      </c>
      <c r="BO113" s="452">
        <v>73.19</v>
      </c>
      <c r="BP113" s="452">
        <v>86.51</v>
      </c>
      <c r="BQ113" s="452">
        <v>86.51</v>
      </c>
      <c r="BR113" s="452">
        <v>86.51</v>
      </c>
      <c r="BS113" s="452">
        <v>86.51</v>
      </c>
      <c r="BT113" s="452">
        <v>81.78</v>
      </c>
      <c r="BU113" s="452">
        <v>55.88</v>
      </c>
      <c r="BV113" s="452">
        <v>45.49</v>
      </c>
      <c r="BW113" s="452">
        <v>37.119999999999997</v>
      </c>
      <c r="BX113" s="452">
        <v>32.9</v>
      </c>
      <c r="BY113" s="452">
        <v>33.54</v>
      </c>
      <c r="BZ113" s="452">
        <v>35.47</v>
      </c>
      <c r="CA113" s="452">
        <v>73.19</v>
      </c>
      <c r="CB113" s="452">
        <v>86.51</v>
      </c>
      <c r="CC113" s="452">
        <v>86.51</v>
      </c>
      <c r="CD113" s="452">
        <v>86.51</v>
      </c>
      <c r="CE113" s="452">
        <v>86.51</v>
      </c>
      <c r="CF113" s="452">
        <v>81.78</v>
      </c>
      <c r="CG113" s="452">
        <v>55.88</v>
      </c>
      <c r="CH113" s="452">
        <v>45.49</v>
      </c>
      <c r="CI113" s="452">
        <v>37.119999999999997</v>
      </c>
      <c r="CJ113" s="452">
        <v>32.9</v>
      </c>
      <c r="CK113" s="452">
        <v>33.54</v>
      </c>
      <c r="CL113" s="452">
        <v>35.47</v>
      </c>
      <c r="CM113" s="452">
        <v>73.19</v>
      </c>
      <c r="CN113" s="452">
        <v>86.51</v>
      </c>
      <c r="CO113" s="452">
        <v>86.51</v>
      </c>
      <c r="CP113" s="452">
        <v>86.51</v>
      </c>
      <c r="CQ113" s="452">
        <v>86.51</v>
      </c>
      <c r="CR113" s="452">
        <v>81.78</v>
      </c>
      <c r="CS113" s="452">
        <v>55.88</v>
      </c>
      <c r="CT113" s="452">
        <v>45.49</v>
      </c>
      <c r="CU113" s="452">
        <v>37.119999999999997</v>
      </c>
      <c r="CV113" s="452">
        <v>32.9</v>
      </c>
      <c r="CW113" s="452">
        <v>33.54</v>
      </c>
      <c r="CX113" s="452">
        <v>35.47</v>
      </c>
      <c r="CY113" s="452">
        <v>73.19</v>
      </c>
      <c r="CZ113" s="452">
        <v>86.51</v>
      </c>
      <c r="DA113" s="452">
        <v>86.51</v>
      </c>
      <c r="DB113" s="452">
        <v>86.51</v>
      </c>
      <c r="DC113" s="452">
        <v>86.51</v>
      </c>
      <c r="DD113" s="452">
        <v>81.78</v>
      </c>
      <c r="DE113" s="452">
        <v>55.88</v>
      </c>
      <c r="DF113" s="452">
        <v>45.49</v>
      </c>
      <c r="DG113" s="452">
        <v>37.119999999999997</v>
      </c>
      <c r="DH113" s="452">
        <v>32.9</v>
      </c>
      <c r="DI113" s="452">
        <v>33.54</v>
      </c>
      <c r="DJ113" s="452">
        <v>35.47</v>
      </c>
      <c r="DK113" s="452">
        <v>73.19</v>
      </c>
      <c r="DL113" s="452">
        <v>86.51</v>
      </c>
      <c r="DM113" s="452">
        <v>86.51</v>
      </c>
      <c r="DN113" s="452">
        <v>86.51</v>
      </c>
      <c r="DO113" s="452">
        <v>86.51</v>
      </c>
      <c r="DP113" s="452">
        <v>81.78</v>
      </c>
      <c r="DQ113" s="452">
        <v>55.88</v>
      </c>
      <c r="DR113" s="452">
        <v>45.49</v>
      </c>
      <c r="DS113" s="452">
        <v>37.119999999999997</v>
      </c>
      <c r="DT113" s="452">
        <v>32.9</v>
      </c>
      <c r="DU113" s="452">
        <v>33.54</v>
      </c>
      <c r="DV113" s="452">
        <v>35.47</v>
      </c>
      <c r="DW113" s="452">
        <v>73.19</v>
      </c>
      <c r="DX113" s="452">
        <v>86.51</v>
      </c>
      <c r="DY113" s="452">
        <v>86.51</v>
      </c>
      <c r="DZ113" s="452">
        <v>86.51</v>
      </c>
      <c r="EA113" s="452">
        <v>86.51</v>
      </c>
      <c r="EB113" s="452">
        <v>81.78</v>
      </c>
      <c r="EC113" s="452">
        <v>55.88</v>
      </c>
      <c r="ED113" s="452">
        <v>45.49</v>
      </c>
      <c r="EE113" s="452">
        <v>37.119999999999997</v>
      </c>
      <c r="EF113" s="452">
        <v>32.9</v>
      </c>
      <c r="EG113" s="452">
        <v>33.54</v>
      </c>
      <c r="EH113" s="452">
        <v>35.47</v>
      </c>
      <c r="EI113" s="452">
        <v>73.19</v>
      </c>
      <c r="EJ113" s="452">
        <v>86.51</v>
      </c>
      <c r="EK113" s="452">
        <v>86.51</v>
      </c>
      <c r="EL113" s="452">
        <v>86.51</v>
      </c>
      <c r="EM113" s="452">
        <v>86.51</v>
      </c>
      <c r="EN113" s="452">
        <v>81.78</v>
      </c>
      <c r="EO113" s="452">
        <v>55.88</v>
      </c>
      <c r="EP113" s="452">
        <v>45.49</v>
      </c>
      <c r="EQ113" s="452">
        <v>37.119999999999997</v>
      </c>
      <c r="ER113" s="452">
        <v>32.9</v>
      </c>
      <c r="ES113" s="452">
        <v>33.54</v>
      </c>
      <c r="ET113" s="452">
        <v>35.47</v>
      </c>
      <c r="EU113" s="452">
        <v>73.19</v>
      </c>
      <c r="EV113" s="452">
        <v>86.51</v>
      </c>
      <c r="EW113" s="452">
        <v>86.51</v>
      </c>
      <c r="EX113" s="452">
        <v>86.51</v>
      </c>
      <c r="EY113" s="452">
        <v>86.51</v>
      </c>
      <c r="EZ113" s="452">
        <v>81.78</v>
      </c>
      <c r="FA113" s="452">
        <v>55.88</v>
      </c>
      <c r="FB113" s="452">
        <v>45.49</v>
      </c>
      <c r="FC113" s="452">
        <v>37.119999999999997</v>
      </c>
      <c r="FD113" s="452">
        <v>32.9</v>
      </c>
      <c r="FE113" s="452">
        <v>33.54</v>
      </c>
      <c r="FF113" s="452">
        <v>35.47</v>
      </c>
      <c r="FG113" s="452">
        <v>73.19</v>
      </c>
      <c r="FH113" s="452">
        <v>86.51</v>
      </c>
      <c r="FI113" s="452">
        <v>86.51</v>
      </c>
      <c r="FJ113" s="452">
        <v>86.51</v>
      </c>
      <c r="FK113" s="452">
        <v>86.51</v>
      </c>
      <c r="FL113" s="452">
        <v>81.78</v>
      </c>
      <c r="FM113" s="452">
        <v>55.88</v>
      </c>
      <c r="FN113" s="452">
        <v>45.49</v>
      </c>
      <c r="FO113" s="452">
        <v>37.119999999999997</v>
      </c>
      <c r="FP113" s="452">
        <v>32.9</v>
      </c>
      <c r="FQ113" s="452">
        <v>33.54</v>
      </c>
      <c r="FR113" s="452">
        <v>35.47</v>
      </c>
      <c r="FS113" s="452">
        <v>73.19</v>
      </c>
      <c r="FT113" s="452">
        <v>86.51</v>
      </c>
      <c r="FU113" s="452">
        <v>86.51</v>
      </c>
      <c r="FV113" s="452">
        <v>86.51</v>
      </c>
      <c r="FW113" s="452">
        <v>86.51</v>
      </c>
      <c r="FX113" s="452">
        <v>81.78</v>
      </c>
      <c r="FY113" s="452">
        <v>55.88</v>
      </c>
      <c r="FZ113" s="452">
        <v>45.49</v>
      </c>
      <c r="GA113" s="452">
        <v>37.119999999999997</v>
      </c>
      <c r="GB113" s="452">
        <v>32.9</v>
      </c>
      <c r="GC113" s="452">
        <v>33.54</v>
      </c>
      <c r="GD113" s="452">
        <v>35.47</v>
      </c>
      <c r="GE113" s="452">
        <v>73.19</v>
      </c>
      <c r="GF113" s="452">
        <v>86.51</v>
      </c>
      <c r="GG113" s="452">
        <v>86.51</v>
      </c>
      <c r="GH113" s="452">
        <v>86.51</v>
      </c>
      <c r="GI113" s="452">
        <v>86.51</v>
      </c>
      <c r="GJ113" s="452">
        <v>81.78</v>
      </c>
      <c r="GK113" s="452">
        <v>55.88</v>
      </c>
      <c r="GL113" s="452">
        <v>45.49</v>
      </c>
      <c r="GM113" s="452">
        <v>37.119999999999997</v>
      </c>
      <c r="GN113" s="452">
        <v>32.9</v>
      </c>
      <c r="GO113" s="452">
        <v>33.54</v>
      </c>
      <c r="GP113" s="452">
        <v>35.47</v>
      </c>
      <c r="GQ113" s="452">
        <v>73.19</v>
      </c>
      <c r="GR113" s="452">
        <v>86.51</v>
      </c>
      <c r="GS113" s="452">
        <v>86.51</v>
      </c>
      <c r="GT113" s="452">
        <v>86.51</v>
      </c>
      <c r="GU113" s="452">
        <v>86.51</v>
      </c>
      <c r="GV113" s="452">
        <v>81.78</v>
      </c>
      <c r="GW113" s="452">
        <v>55.88</v>
      </c>
      <c r="GX113" s="452">
        <v>45.49</v>
      </c>
      <c r="GY113" s="452">
        <v>37.119999999999997</v>
      </c>
      <c r="GZ113" s="452">
        <v>32.9</v>
      </c>
      <c r="HA113" s="452">
        <v>33.54</v>
      </c>
      <c r="HB113" s="452">
        <v>35.47</v>
      </c>
      <c r="HC113" s="452">
        <v>73.19</v>
      </c>
      <c r="HD113" s="452">
        <v>86.51</v>
      </c>
      <c r="HE113" s="452">
        <v>55.88</v>
      </c>
      <c r="HF113" s="452">
        <v>55.88</v>
      </c>
      <c r="HG113" s="452">
        <v>55.88</v>
      </c>
      <c r="HH113" s="452">
        <v>55.88</v>
      </c>
      <c r="HI113" s="452">
        <v>40.950000000000003</v>
      </c>
      <c r="HJ113" s="452">
        <v>36.340000000000003</v>
      </c>
      <c r="HK113" s="452">
        <v>31.05</v>
      </c>
      <c r="HL113" s="452">
        <v>28.41</v>
      </c>
      <c r="HM113" s="452">
        <v>25.81</v>
      </c>
      <c r="HN113" s="452">
        <v>38.36</v>
      </c>
      <c r="HO113" s="452">
        <v>38.380000000000003</v>
      </c>
      <c r="HP113" s="452">
        <v>36.4</v>
      </c>
      <c r="HQ113" s="452">
        <v>55.88</v>
      </c>
      <c r="HR113" s="452">
        <v>55.88</v>
      </c>
      <c r="HS113" s="452">
        <v>55.88</v>
      </c>
      <c r="HT113" s="452">
        <v>55.88</v>
      </c>
      <c r="HU113" s="452">
        <v>40.950000000000003</v>
      </c>
      <c r="HV113" s="452">
        <v>36.340000000000003</v>
      </c>
      <c r="HW113" s="452">
        <v>31.05</v>
      </c>
      <c r="HX113" s="452">
        <v>28.41</v>
      </c>
      <c r="HY113" s="452">
        <v>25.81</v>
      </c>
      <c r="HZ113" s="452">
        <v>38.36</v>
      </c>
      <c r="IA113" s="452">
        <v>38.380000000000003</v>
      </c>
      <c r="IB113" s="452">
        <v>36.4</v>
      </c>
      <c r="IC113" s="452">
        <v>55.88</v>
      </c>
      <c r="ID113" s="452">
        <v>55.88</v>
      </c>
      <c r="IE113" s="452">
        <v>55.88</v>
      </c>
      <c r="IF113" s="452">
        <v>55.88</v>
      </c>
      <c r="IG113" s="452">
        <v>40.950000000000003</v>
      </c>
      <c r="IH113" s="452">
        <v>36.340000000000003</v>
      </c>
      <c r="II113" s="452">
        <v>31.05</v>
      </c>
      <c r="IJ113" s="452">
        <v>28.41</v>
      </c>
      <c r="IK113" s="452">
        <v>25.81</v>
      </c>
      <c r="IL113" s="452">
        <v>38.36</v>
      </c>
      <c r="IM113" s="452">
        <v>38.380000000000003</v>
      </c>
      <c r="IN113" s="452">
        <v>36.4</v>
      </c>
      <c r="IO113" s="452">
        <v>55.88</v>
      </c>
      <c r="IP113" s="452">
        <v>55.88</v>
      </c>
      <c r="IQ113" s="452">
        <v>55.88</v>
      </c>
      <c r="IR113" s="452">
        <v>55.88</v>
      </c>
      <c r="IS113" s="452">
        <v>40.950000000000003</v>
      </c>
      <c r="IT113" s="452">
        <v>36.340000000000003</v>
      </c>
      <c r="IU113" s="452">
        <v>31.05</v>
      </c>
      <c r="IV113" s="452">
        <v>28.41</v>
      </c>
      <c r="IW113" s="452">
        <v>25.81</v>
      </c>
      <c r="IX113" s="452">
        <v>38.36</v>
      </c>
      <c r="IY113" s="452">
        <v>38.380000000000003</v>
      </c>
      <c r="IZ113" s="452">
        <v>36.4</v>
      </c>
      <c r="JA113" s="452">
        <v>55.88</v>
      </c>
      <c r="JB113" s="452">
        <v>55.88</v>
      </c>
      <c r="JC113" s="452">
        <v>55.88</v>
      </c>
      <c r="JD113" s="452">
        <v>55.88</v>
      </c>
      <c r="JE113" s="452">
        <v>40.950000000000003</v>
      </c>
      <c r="JF113" s="452">
        <v>36.340000000000003</v>
      </c>
      <c r="JG113" s="452">
        <v>31.05</v>
      </c>
      <c r="JH113" s="452">
        <v>28.41</v>
      </c>
      <c r="JI113" s="452">
        <v>25.81</v>
      </c>
      <c r="JJ113" s="452">
        <v>38.36</v>
      </c>
      <c r="JK113" s="452">
        <v>38.380000000000003</v>
      </c>
      <c r="JL113" s="452">
        <v>36.4</v>
      </c>
      <c r="JM113" s="452">
        <v>55.88</v>
      </c>
      <c r="JN113" s="452">
        <v>55.88</v>
      </c>
      <c r="JO113" s="452">
        <v>55.88</v>
      </c>
      <c r="JP113" s="452">
        <v>55.88</v>
      </c>
      <c r="JQ113" s="452">
        <v>40.950000000000003</v>
      </c>
      <c r="JR113" s="452">
        <v>36.340000000000003</v>
      </c>
      <c r="JS113" s="452">
        <v>31.05</v>
      </c>
      <c r="JT113" s="452">
        <v>28.41</v>
      </c>
      <c r="JU113" s="452">
        <v>25.81</v>
      </c>
      <c r="JV113" s="452">
        <v>38.36</v>
      </c>
      <c r="JW113" s="452">
        <v>38.380000000000003</v>
      </c>
      <c r="JX113" s="452">
        <v>36.4</v>
      </c>
      <c r="JY113" s="452">
        <v>55.88</v>
      </c>
      <c r="JZ113" s="452">
        <v>55.88</v>
      </c>
      <c r="KA113" s="452">
        <v>55.88</v>
      </c>
      <c r="KB113" s="452">
        <v>55.88</v>
      </c>
      <c r="KC113" s="452">
        <v>40.950000000000003</v>
      </c>
      <c r="KD113" s="452">
        <v>36.340000000000003</v>
      </c>
      <c r="KE113" s="452">
        <v>31.05</v>
      </c>
      <c r="KF113" s="452">
        <v>28.41</v>
      </c>
      <c r="KG113" s="452">
        <v>25.81</v>
      </c>
      <c r="KH113" s="452">
        <v>38.36</v>
      </c>
      <c r="KI113" s="452">
        <v>38.380000000000003</v>
      </c>
      <c r="KJ113" s="452">
        <v>36.4</v>
      </c>
      <c r="KK113" s="452">
        <v>55.88</v>
      </c>
      <c r="KL113" s="452">
        <v>55.88</v>
      </c>
      <c r="KM113" s="452">
        <v>55.88</v>
      </c>
      <c r="KN113" s="452">
        <v>55.88</v>
      </c>
      <c r="KO113" s="452">
        <v>40.950000000000003</v>
      </c>
      <c r="KP113" s="452">
        <v>36.340000000000003</v>
      </c>
      <c r="KQ113" s="452">
        <v>31.05</v>
      </c>
      <c r="KR113" s="452">
        <v>28.41</v>
      </c>
      <c r="KS113" s="452">
        <v>25.81</v>
      </c>
      <c r="KT113" s="452">
        <v>38.36</v>
      </c>
      <c r="KU113" s="452">
        <v>38.380000000000003</v>
      </c>
      <c r="KV113" s="452">
        <v>36.4</v>
      </c>
      <c r="KW113" s="452">
        <v>55.88</v>
      </c>
      <c r="KX113" s="452">
        <v>55.88</v>
      </c>
      <c r="KY113" s="452">
        <v>55.88</v>
      </c>
      <c r="KZ113" s="452">
        <v>55.88</v>
      </c>
      <c r="LA113" s="452">
        <v>40.950000000000003</v>
      </c>
      <c r="LB113" s="452">
        <v>36.340000000000003</v>
      </c>
      <c r="LC113" s="452">
        <v>31.05</v>
      </c>
      <c r="LD113" s="452">
        <v>28.41</v>
      </c>
      <c r="LE113" s="452">
        <v>25.81</v>
      </c>
      <c r="LF113" s="452">
        <v>38.36</v>
      </c>
      <c r="LG113" s="452">
        <v>38.380000000000003</v>
      </c>
      <c r="LH113" s="452">
        <v>36.4</v>
      </c>
      <c r="LI113" s="452">
        <v>55.88</v>
      </c>
      <c r="LJ113" s="452">
        <v>55.88</v>
      </c>
      <c r="LK113" s="452">
        <v>55.88</v>
      </c>
      <c r="LL113" s="452">
        <v>55.88</v>
      </c>
      <c r="LM113" s="452">
        <v>40.950000000000003</v>
      </c>
      <c r="LN113" s="452">
        <v>36.340000000000003</v>
      </c>
      <c r="LO113" s="452">
        <v>31.05</v>
      </c>
      <c r="LP113" s="452">
        <v>28.41</v>
      </c>
      <c r="LQ113" s="452">
        <v>25.81</v>
      </c>
      <c r="LR113" s="452">
        <v>38.36</v>
      </c>
      <c r="LS113" s="452">
        <v>38.380000000000003</v>
      </c>
      <c r="LT113" s="452">
        <v>36.4</v>
      </c>
      <c r="LU113" s="452">
        <v>55.88</v>
      </c>
      <c r="LV113" s="452">
        <v>55.88</v>
      </c>
      <c r="LW113" s="452">
        <v>55.88</v>
      </c>
      <c r="LX113" s="452">
        <v>55.88</v>
      </c>
      <c r="LY113" s="452">
        <v>40.950000000000003</v>
      </c>
      <c r="LZ113" s="452">
        <v>36.340000000000003</v>
      </c>
      <c r="MA113" s="452">
        <v>31.05</v>
      </c>
      <c r="MB113" s="452">
        <v>28.41</v>
      </c>
      <c r="MC113" s="452">
        <v>25.81</v>
      </c>
      <c r="MD113" s="452">
        <v>38.36</v>
      </c>
      <c r="ME113" s="452">
        <v>38.380000000000003</v>
      </c>
      <c r="MF113" s="452">
        <v>36.4</v>
      </c>
      <c r="MG113" s="452">
        <v>55.88</v>
      </c>
      <c r="MH113" s="452">
        <v>55.88</v>
      </c>
      <c r="MI113" s="452">
        <v>55.88</v>
      </c>
      <c r="MJ113" s="452">
        <v>55.88</v>
      </c>
      <c r="MK113" s="452">
        <v>40.950000000000003</v>
      </c>
      <c r="ML113" s="452">
        <v>36.340000000000003</v>
      </c>
      <c r="MM113" s="452">
        <v>31.05</v>
      </c>
      <c r="MN113" s="452">
        <v>28.41</v>
      </c>
      <c r="MO113" s="452">
        <v>25.81</v>
      </c>
      <c r="MP113" s="452">
        <v>38.36</v>
      </c>
      <c r="MQ113" s="452">
        <v>38.380000000000003</v>
      </c>
      <c r="MR113" s="452">
        <v>36.4</v>
      </c>
      <c r="MS113" s="452">
        <v>55.88</v>
      </c>
      <c r="MT113" s="452">
        <v>55.88</v>
      </c>
      <c r="MU113" s="452">
        <v>55.88</v>
      </c>
      <c r="MV113" s="452">
        <v>55.88</v>
      </c>
      <c r="MW113" s="452">
        <v>40.950000000000003</v>
      </c>
      <c r="MX113" s="452">
        <v>36.340000000000003</v>
      </c>
      <c r="MY113" s="452">
        <v>31.05</v>
      </c>
      <c r="MZ113" s="452">
        <v>28.41</v>
      </c>
      <c r="NA113" s="452">
        <v>25.81</v>
      </c>
      <c r="NB113" s="452">
        <v>38.36</v>
      </c>
      <c r="NC113" s="452">
        <v>38.380000000000003</v>
      </c>
      <c r="ND113" s="452">
        <v>36.4</v>
      </c>
      <c r="NE113" s="452">
        <v>55.88</v>
      </c>
      <c r="NF113" s="452">
        <v>55.88</v>
      </c>
      <c r="NG113" s="452">
        <v>55.88</v>
      </c>
      <c r="NH113" s="452">
        <v>55.88</v>
      </c>
      <c r="NI113" s="452">
        <v>40.950000000000003</v>
      </c>
      <c r="NJ113" s="452">
        <v>36.340000000000003</v>
      </c>
      <c r="NK113" s="452">
        <v>31.05</v>
      </c>
      <c r="NL113" s="452">
        <v>28.41</v>
      </c>
      <c r="NM113" s="452">
        <v>25.81</v>
      </c>
      <c r="NN113" s="452">
        <v>38.36</v>
      </c>
      <c r="NO113" s="452">
        <v>38.380000000000003</v>
      </c>
      <c r="NP113" s="452">
        <v>36.4</v>
      </c>
      <c r="NQ113" s="452">
        <v>55.88</v>
      </c>
      <c r="NR113" s="452">
        <v>55.88</v>
      </c>
      <c r="NS113" s="452">
        <v>55.88</v>
      </c>
      <c r="NT113" s="452">
        <v>55.88</v>
      </c>
      <c r="NU113" s="452">
        <v>40.950000000000003</v>
      </c>
      <c r="NV113" s="452">
        <v>36.340000000000003</v>
      </c>
      <c r="NW113" s="452">
        <v>31.05</v>
      </c>
      <c r="NX113" s="452">
        <v>28.41</v>
      </c>
      <c r="NY113" s="452">
        <v>25.81</v>
      </c>
      <c r="NZ113" s="452">
        <v>38.36</v>
      </c>
      <c r="OA113" s="452">
        <v>38.380000000000003</v>
      </c>
      <c r="OB113" s="452">
        <v>36.4</v>
      </c>
    </row>
    <row r="114" spans="1:392" x14ac:dyDescent="0.25">
      <c r="A114" s="436">
        <v>314</v>
      </c>
      <c r="B114" s="436" t="s">
        <v>755</v>
      </c>
      <c r="C114" s="437">
        <v>4</v>
      </c>
      <c r="D114" s="438">
        <v>0</v>
      </c>
      <c r="E114" s="439"/>
      <c r="F114" s="438"/>
      <c r="G114" s="442"/>
      <c r="H114" s="438"/>
      <c r="I114" s="437">
        <v>233.10000000000002</v>
      </c>
      <c r="J114" s="440"/>
      <c r="K114" s="438"/>
      <c r="L114" s="438"/>
      <c r="M114" s="442"/>
      <c r="N114" s="441" t="s">
        <v>391</v>
      </c>
      <c r="O114" s="438"/>
      <c r="AE114" s="449">
        <f t="shared" si="5"/>
        <v>0</v>
      </c>
      <c r="AF114" s="450">
        <f t="shared" si="6"/>
        <v>145.96416666666653</v>
      </c>
      <c r="AG114" s="452">
        <v>136.94999999999999</v>
      </c>
      <c r="AH114" s="452">
        <v>194.83</v>
      </c>
      <c r="AI114" s="452">
        <v>216.39</v>
      </c>
      <c r="AJ114" s="452">
        <v>216.39</v>
      </c>
      <c r="AK114" s="452">
        <v>216.39</v>
      </c>
      <c r="AL114" s="452">
        <v>216.39</v>
      </c>
      <c r="AM114" s="452">
        <v>148.72999999999999</v>
      </c>
      <c r="AN114" s="452">
        <v>105.68</v>
      </c>
      <c r="AO114" s="452">
        <v>7.26</v>
      </c>
      <c r="AP114" s="452">
        <v>0</v>
      </c>
      <c r="AQ114" s="452">
        <v>0</v>
      </c>
      <c r="AR114" s="452">
        <v>34.17</v>
      </c>
      <c r="AS114" s="452">
        <v>136.94999999999999</v>
      </c>
      <c r="AT114" s="452">
        <v>194.83</v>
      </c>
      <c r="AU114" s="452">
        <v>216.39</v>
      </c>
      <c r="AV114" s="452">
        <v>216.39</v>
      </c>
      <c r="AW114" s="452">
        <v>216.39</v>
      </c>
      <c r="AX114" s="452">
        <v>216.39</v>
      </c>
      <c r="AY114" s="452">
        <v>148.72999999999999</v>
      </c>
      <c r="AZ114" s="452">
        <v>105.68</v>
      </c>
      <c r="BA114" s="452">
        <v>7.26</v>
      </c>
      <c r="BB114" s="452">
        <v>0</v>
      </c>
      <c r="BC114" s="452">
        <v>0</v>
      </c>
      <c r="BD114" s="452">
        <v>34.17</v>
      </c>
      <c r="BE114" s="452">
        <v>136.94999999999999</v>
      </c>
      <c r="BF114" s="452">
        <v>194.83</v>
      </c>
      <c r="BG114" s="452">
        <v>216.39</v>
      </c>
      <c r="BH114" s="452">
        <v>216.39</v>
      </c>
      <c r="BI114" s="452">
        <v>216.39</v>
      </c>
      <c r="BJ114" s="452">
        <v>216.39</v>
      </c>
      <c r="BK114" s="452">
        <v>148.72999999999999</v>
      </c>
      <c r="BL114" s="452">
        <v>105.68</v>
      </c>
      <c r="BM114" s="452">
        <v>7.26</v>
      </c>
      <c r="BN114" s="452">
        <v>0</v>
      </c>
      <c r="BO114" s="452">
        <v>0</v>
      </c>
      <c r="BP114" s="452">
        <v>34.17</v>
      </c>
      <c r="BQ114" s="452">
        <v>136.94999999999999</v>
      </c>
      <c r="BR114" s="452">
        <v>194.83</v>
      </c>
      <c r="BS114" s="452">
        <v>216.39</v>
      </c>
      <c r="BT114" s="452">
        <v>216.39</v>
      </c>
      <c r="BU114" s="452">
        <v>216.39</v>
      </c>
      <c r="BV114" s="452">
        <v>216.39</v>
      </c>
      <c r="BW114" s="452">
        <v>148.72999999999999</v>
      </c>
      <c r="BX114" s="452">
        <v>105.68</v>
      </c>
      <c r="BY114" s="452">
        <v>7.26</v>
      </c>
      <c r="BZ114" s="452">
        <v>0</v>
      </c>
      <c r="CA114" s="452">
        <v>0</v>
      </c>
      <c r="CB114" s="452">
        <v>34.17</v>
      </c>
      <c r="CC114" s="452">
        <v>136.94999999999999</v>
      </c>
      <c r="CD114" s="452">
        <v>194.83</v>
      </c>
      <c r="CE114" s="452">
        <v>216.39</v>
      </c>
      <c r="CF114" s="452">
        <v>216.39</v>
      </c>
      <c r="CG114" s="452">
        <v>216.39</v>
      </c>
      <c r="CH114" s="452">
        <v>216.39</v>
      </c>
      <c r="CI114" s="452">
        <v>148.72999999999999</v>
      </c>
      <c r="CJ114" s="452">
        <v>105.68</v>
      </c>
      <c r="CK114" s="452">
        <v>7.26</v>
      </c>
      <c r="CL114" s="452">
        <v>0</v>
      </c>
      <c r="CM114" s="452">
        <v>0</v>
      </c>
      <c r="CN114" s="452">
        <v>34.17</v>
      </c>
      <c r="CO114" s="452">
        <v>136.94999999999999</v>
      </c>
      <c r="CP114" s="452">
        <v>194.83</v>
      </c>
      <c r="CQ114" s="452">
        <v>216.39</v>
      </c>
      <c r="CR114" s="452">
        <v>216.39</v>
      </c>
      <c r="CS114" s="452">
        <v>216.39</v>
      </c>
      <c r="CT114" s="452">
        <v>216.39</v>
      </c>
      <c r="CU114" s="452">
        <v>148.72999999999999</v>
      </c>
      <c r="CV114" s="452">
        <v>105.68</v>
      </c>
      <c r="CW114" s="452">
        <v>7.26</v>
      </c>
      <c r="CX114" s="452">
        <v>0</v>
      </c>
      <c r="CY114" s="452">
        <v>0</v>
      </c>
      <c r="CZ114" s="452">
        <v>34.17</v>
      </c>
      <c r="DA114" s="452">
        <v>136.94999999999999</v>
      </c>
      <c r="DB114" s="452">
        <v>194.83</v>
      </c>
      <c r="DC114" s="452">
        <v>216.39</v>
      </c>
      <c r="DD114" s="452">
        <v>216.39</v>
      </c>
      <c r="DE114" s="452">
        <v>216.39</v>
      </c>
      <c r="DF114" s="452">
        <v>216.39</v>
      </c>
      <c r="DG114" s="452">
        <v>148.72999999999999</v>
      </c>
      <c r="DH114" s="452">
        <v>105.68</v>
      </c>
      <c r="DI114" s="452">
        <v>7.26</v>
      </c>
      <c r="DJ114" s="452">
        <v>0</v>
      </c>
      <c r="DK114" s="452">
        <v>0</v>
      </c>
      <c r="DL114" s="452">
        <v>34.17</v>
      </c>
      <c r="DM114" s="452">
        <v>136.94999999999999</v>
      </c>
      <c r="DN114" s="452">
        <v>194.83</v>
      </c>
      <c r="DO114" s="452">
        <v>216.39</v>
      </c>
      <c r="DP114" s="452">
        <v>216.39</v>
      </c>
      <c r="DQ114" s="452">
        <v>216.39</v>
      </c>
      <c r="DR114" s="452">
        <v>216.39</v>
      </c>
      <c r="DS114" s="452">
        <v>148.72999999999999</v>
      </c>
      <c r="DT114" s="452">
        <v>105.68</v>
      </c>
      <c r="DU114" s="452">
        <v>7.26</v>
      </c>
      <c r="DV114" s="452">
        <v>0</v>
      </c>
      <c r="DW114" s="452">
        <v>0</v>
      </c>
      <c r="DX114" s="452">
        <v>34.17</v>
      </c>
      <c r="DY114" s="452">
        <v>136.94999999999999</v>
      </c>
      <c r="DZ114" s="452">
        <v>194.83</v>
      </c>
      <c r="EA114" s="452">
        <v>216.39</v>
      </c>
      <c r="EB114" s="452">
        <v>216.39</v>
      </c>
      <c r="EC114" s="452">
        <v>216.39</v>
      </c>
      <c r="ED114" s="452">
        <v>216.39</v>
      </c>
      <c r="EE114" s="452">
        <v>148.72999999999999</v>
      </c>
      <c r="EF114" s="452">
        <v>105.68</v>
      </c>
      <c r="EG114" s="452">
        <v>7.26</v>
      </c>
      <c r="EH114" s="452">
        <v>0</v>
      </c>
      <c r="EI114" s="452">
        <v>0</v>
      </c>
      <c r="EJ114" s="452">
        <v>34.17</v>
      </c>
      <c r="EK114" s="452">
        <v>136.94999999999999</v>
      </c>
      <c r="EL114" s="452">
        <v>194.83</v>
      </c>
      <c r="EM114" s="452">
        <v>216.39</v>
      </c>
      <c r="EN114" s="452">
        <v>216.39</v>
      </c>
      <c r="EO114" s="452">
        <v>216.39</v>
      </c>
      <c r="EP114" s="452">
        <v>216.39</v>
      </c>
      <c r="EQ114" s="452">
        <v>148.72999999999999</v>
      </c>
      <c r="ER114" s="452">
        <v>105.68</v>
      </c>
      <c r="ES114" s="452">
        <v>7.26</v>
      </c>
      <c r="ET114" s="452">
        <v>0</v>
      </c>
      <c r="EU114" s="452">
        <v>0</v>
      </c>
      <c r="EV114" s="452">
        <v>34.17</v>
      </c>
      <c r="EW114" s="452">
        <v>136.94999999999999</v>
      </c>
      <c r="EX114" s="452">
        <v>194.83</v>
      </c>
      <c r="EY114" s="452">
        <v>216.39</v>
      </c>
      <c r="EZ114" s="452">
        <v>216.39</v>
      </c>
      <c r="FA114" s="452">
        <v>216.39</v>
      </c>
      <c r="FB114" s="452">
        <v>216.39</v>
      </c>
      <c r="FC114" s="452">
        <v>148.72999999999999</v>
      </c>
      <c r="FD114" s="452">
        <v>105.68</v>
      </c>
      <c r="FE114" s="452">
        <v>7.26</v>
      </c>
      <c r="FF114" s="452">
        <v>0</v>
      </c>
      <c r="FG114" s="452">
        <v>0</v>
      </c>
      <c r="FH114" s="452">
        <v>34.17</v>
      </c>
      <c r="FI114" s="452">
        <v>136.94999999999999</v>
      </c>
      <c r="FJ114" s="452">
        <v>194.83</v>
      </c>
      <c r="FK114" s="452">
        <v>216.39</v>
      </c>
      <c r="FL114" s="452">
        <v>216.39</v>
      </c>
      <c r="FM114" s="452">
        <v>216.39</v>
      </c>
      <c r="FN114" s="452">
        <v>216.39</v>
      </c>
      <c r="FO114" s="452">
        <v>148.72999999999999</v>
      </c>
      <c r="FP114" s="452">
        <v>105.68</v>
      </c>
      <c r="FQ114" s="452">
        <v>7.26</v>
      </c>
      <c r="FR114" s="452">
        <v>0</v>
      </c>
      <c r="FS114" s="452">
        <v>0</v>
      </c>
      <c r="FT114" s="452">
        <v>34.17</v>
      </c>
      <c r="FU114" s="452">
        <v>136.94999999999999</v>
      </c>
      <c r="FV114" s="452">
        <v>194.83</v>
      </c>
      <c r="FW114" s="452">
        <v>216.39</v>
      </c>
      <c r="FX114" s="452">
        <v>216.39</v>
      </c>
      <c r="FY114" s="452">
        <v>216.39</v>
      </c>
      <c r="FZ114" s="452">
        <v>216.39</v>
      </c>
      <c r="GA114" s="452">
        <v>148.72999999999999</v>
      </c>
      <c r="GB114" s="452">
        <v>105.68</v>
      </c>
      <c r="GC114" s="452">
        <v>7.26</v>
      </c>
      <c r="GD114" s="452">
        <v>0</v>
      </c>
      <c r="GE114" s="452">
        <v>0</v>
      </c>
      <c r="GF114" s="452">
        <v>34.17</v>
      </c>
      <c r="GG114" s="452">
        <v>136.94999999999999</v>
      </c>
      <c r="GH114" s="452">
        <v>194.83</v>
      </c>
      <c r="GI114" s="452">
        <v>216.39</v>
      </c>
      <c r="GJ114" s="452">
        <v>216.39</v>
      </c>
      <c r="GK114" s="452">
        <v>216.39</v>
      </c>
      <c r="GL114" s="452">
        <v>216.39</v>
      </c>
      <c r="GM114" s="452">
        <v>148.72999999999999</v>
      </c>
      <c r="GN114" s="452">
        <v>105.68</v>
      </c>
      <c r="GO114" s="452">
        <v>7.26</v>
      </c>
      <c r="GP114" s="452">
        <v>0</v>
      </c>
      <c r="GQ114" s="452">
        <v>0</v>
      </c>
      <c r="GR114" s="452">
        <v>34.17</v>
      </c>
      <c r="GS114" s="452">
        <v>136.94999999999999</v>
      </c>
      <c r="GT114" s="452">
        <v>194.83</v>
      </c>
      <c r="GU114" s="452">
        <v>216.39</v>
      </c>
      <c r="GV114" s="452">
        <v>216.39</v>
      </c>
      <c r="GW114" s="452">
        <v>216.39</v>
      </c>
      <c r="GX114" s="452">
        <v>216.39</v>
      </c>
      <c r="GY114" s="452">
        <v>148.72999999999999</v>
      </c>
      <c r="GZ114" s="452">
        <v>105.68</v>
      </c>
      <c r="HA114" s="452">
        <v>7.26</v>
      </c>
      <c r="HB114" s="452">
        <v>0</v>
      </c>
      <c r="HC114" s="452">
        <v>0</v>
      </c>
      <c r="HD114" s="452">
        <v>34.17</v>
      </c>
      <c r="HE114" s="452">
        <v>259.17</v>
      </c>
      <c r="HF114" s="452">
        <v>251.27</v>
      </c>
      <c r="HG114" s="452">
        <v>256.95</v>
      </c>
      <c r="HH114" s="452">
        <v>259.86</v>
      </c>
      <c r="HI114" s="452">
        <v>170.23</v>
      </c>
      <c r="HJ114" s="452">
        <v>122.21</v>
      </c>
      <c r="HK114" s="452">
        <v>106.98</v>
      </c>
      <c r="HL114" s="452">
        <v>81.569999999999993</v>
      </c>
      <c r="HM114" s="452">
        <v>77.47</v>
      </c>
      <c r="HN114" s="452">
        <v>153.71</v>
      </c>
      <c r="HO114" s="452">
        <v>135.26</v>
      </c>
      <c r="HP114" s="452">
        <v>135.28</v>
      </c>
      <c r="HQ114" s="452">
        <v>259.17</v>
      </c>
      <c r="HR114" s="452">
        <v>251.27</v>
      </c>
      <c r="HS114" s="452">
        <v>256.95</v>
      </c>
      <c r="HT114" s="452">
        <v>259.86</v>
      </c>
      <c r="HU114" s="452">
        <v>170.23</v>
      </c>
      <c r="HV114" s="452">
        <v>122.21</v>
      </c>
      <c r="HW114" s="452">
        <v>106.98</v>
      </c>
      <c r="HX114" s="452">
        <v>81.569999999999993</v>
      </c>
      <c r="HY114" s="452">
        <v>77.47</v>
      </c>
      <c r="HZ114" s="452">
        <v>153.71</v>
      </c>
      <c r="IA114" s="452">
        <v>135.26</v>
      </c>
      <c r="IB114" s="452">
        <v>135.28</v>
      </c>
      <c r="IC114" s="452">
        <v>259.17</v>
      </c>
      <c r="ID114" s="452">
        <v>251.27</v>
      </c>
      <c r="IE114" s="452">
        <v>256.95</v>
      </c>
      <c r="IF114" s="452">
        <v>259.86</v>
      </c>
      <c r="IG114" s="452">
        <v>170.23</v>
      </c>
      <c r="IH114" s="452">
        <v>122.21</v>
      </c>
      <c r="II114" s="452">
        <v>106.98</v>
      </c>
      <c r="IJ114" s="452">
        <v>81.569999999999993</v>
      </c>
      <c r="IK114" s="452">
        <v>77.47</v>
      </c>
      <c r="IL114" s="452">
        <v>153.71</v>
      </c>
      <c r="IM114" s="452">
        <v>135.26</v>
      </c>
      <c r="IN114" s="452">
        <v>135.28</v>
      </c>
      <c r="IO114" s="452">
        <v>259.17</v>
      </c>
      <c r="IP114" s="452">
        <v>251.27</v>
      </c>
      <c r="IQ114" s="452">
        <v>256.95</v>
      </c>
      <c r="IR114" s="452">
        <v>259.86</v>
      </c>
      <c r="IS114" s="452">
        <v>170.23</v>
      </c>
      <c r="IT114" s="452">
        <v>122.21</v>
      </c>
      <c r="IU114" s="452">
        <v>106.98</v>
      </c>
      <c r="IV114" s="452">
        <v>81.569999999999993</v>
      </c>
      <c r="IW114" s="452">
        <v>77.47</v>
      </c>
      <c r="IX114" s="452">
        <v>153.71</v>
      </c>
      <c r="IY114" s="452">
        <v>135.26</v>
      </c>
      <c r="IZ114" s="452">
        <v>135.28</v>
      </c>
      <c r="JA114" s="452">
        <v>259.17</v>
      </c>
      <c r="JB114" s="452">
        <v>251.27</v>
      </c>
      <c r="JC114" s="452">
        <v>256.95</v>
      </c>
      <c r="JD114" s="452">
        <v>259.86</v>
      </c>
      <c r="JE114" s="452">
        <v>170.23</v>
      </c>
      <c r="JF114" s="452">
        <v>122.21</v>
      </c>
      <c r="JG114" s="452">
        <v>106.98</v>
      </c>
      <c r="JH114" s="452">
        <v>81.569999999999993</v>
      </c>
      <c r="JI114" s="452">
        <v>77.47</v>
      </c>
      <c r="JJ114" s="452">
        <v>153.71</v>
      </c>
      <c r="JK114" s="452">
        <v>135.26</v>
      </c>
      <c r="JL114" s="452">
        <v>135.28</v>
      </c>
      <c r="JM114" s="452">
        <v>259.17</v>
      </c>
      <c r="JN114" s="452">
        <v>251.27</v>
      </c>
      <c r="JO114" s="452">
        <v>256.95</v>
      </c>
      <c r="JP114" s="452">
        <v>259.86</v>
      </c>
      <c r="JQ114" s="452">
        <v>170.23</v>
      </c>
      <c r="JR114" s="452">
        <v>122.21</v>
      </c>
      <c r="JS114" s="452">
        <v>106.98</v>
      </c>
      <c r="JT114" s="452">
        <v>81.569999999999993</v>
      </c>
      <c r="JU114" s="452">
        <v>77.47</v>
      </c>
      <c r="JV114" s="452">
        <v>153.71</v>
      </c>
      <c r="JW114" s="452">
        <v>135.26</v>
      </c>
      <c r="JX114" s="452">
        <v>135.28</v>
      </c>
      <c r="JY114" s="452">
        <v>259.17</v>
      </c>
      <c r="JZ114" s="452">
        <v>251.27</v>
      </c>
      <c r="KA114" s="452">
        <v>256.95</v>
      </c>
      <c r="KB114" s="452">
        <v>259.86</v>
      </c>
      <c r="KC114" s="452">
        <v>170.23</v>
      </c>
      <c r="KD114" s="452">
        <v>122.21</v>
      </c>
      <c r="KE114" s="452">
        <v>106.98</v>
      </c>
      <c r="KF114" s="452">
        <v>81.569999999999993</v>
      </c>
      <c r="KG114" s="452">
        <v>77.47</v>
      </c>
      <c r="KH114" s="452">
        <v>153.71</v>
      </c>
      <c r="KI114" s="452">
        <v>135.26</v>
      </c>
      <c r="KJ114" s="452">
        <v>135.28</v>
      </c>
      <c r="KK114" s="452">
        <v>259.17</v>
      </c>
      <c r="KL114" s="452">
        <v>251.27</v>
      </c>
      <c r="KM114" s="452">
        <v>256.95</v>
      </c>
      <c r="KN114" s="452">
        <v>259.86</v>
      </c>
      <c r="KO114" s="452">
        <v>170.23</v>
      </c>
      <c r="KP114" s="452">
        <v>122.21</v>
      </c>
      <c r="KQ114" s="452">
        <v>106.98</v>
      </c>
      <c r="KR114" s="452">
        <v>81.569999999999993</v>
      </c>
      <c r="KS114" s="452">
        <v>77.47</v>
      </c>
      <c r="KT114" s="452">
        <v>153.71</v>
      </c>
      <c r="KU114" s="452">
        <v>135.26</v>
      </c>
      <c r="KV114" s="452">
        <v>135.28</v>
      </c>
      <c r="KW114" s="452">
        <v>259.17</v>
      </c>
      <c r="KX114" s="452">
        <v>251.27</v>
      </c>
      <c r="KY114" s="452">
        <v>256.95</v>
      </c>
      <c r="KZ114" s="452">
        <v>259.86</v>
      </c>
      <c r="LA114" s="452">
        <v>170.23</v>
      </c>
      <c r="LB114" s="452">
        <v>122.21</v>
      </c>
      <c r="LC114" s="452">
        <v>106.98</v>
      </c>
      <c r="LD114" s="452">
        <v>81.569999999999993</v>
      </c>
      <c r="LE114" s="452">
        <v>77.47</v>
      </c>
      <c r="LF114" s="452">
        <v>153.71</v>
      </c>
      <c r="LG114" s="452">
        <v>135.26</v>
      </c>
      <c r="LH114" s="452">
        <v>135.28</v>
      </c>
      <c r="LI114" s="452">
        <v>259.17</v>
      </c>
      <c r="LJ114" s="452">
        <v>251.27</v>
      </c>
      <c r="LK114" s="452">
        <v>256.95</v>
      </c>
      <c r="LL114" s="452">
        <v>259.86</v>
      </c>
      <c r="LM114" s="452">
        <v>170.23</v>
      </c>
      <c r="LN114" s="452">
        <v>122.21</v>
      </c>
      <c r="LO114" s="452">
        <v>106.98</v>
      </c>
      <c r="LP114" s="452">
        <v>81.569999999999993</v>
      </c>
      <c r="LQ114" s="452">
        <v>77.47</v>
      </c>
      <c r="LR114" s="452">
        <v>153.71</v>
      </c>
      <c r="LS114" s="452">
        <v>135.26</v>
      </c>
      <c r="LT114" s="452">
        <v>135.28</v>
      </c>
      <c r="LU114" s="452">
        <v>259.17</v>
      </c>
      <c r="LV114" s="452">
        <v>251.27</v>
      </c>
      <c r="LW114" s="452">
        <v>256.95</v>
      </c>
      <c r="LX114" s="452">
        <v>259.86</v>
      </c>
      <c r="LY114" s="452">
        <v>170.23</v>
      </c>
      <c r="LZ114" s="452">
        <v>122.21</v>
      </c>
      <c r="MA114" s="452">
        <v>106.98</v>
      </c>
      <c r="MB114" s="452">
        <v>81.569999999999993</v>
      </c>
      <c r="MC114" s="452">
        <v>77.47</v>
      </c>
      <c r="MD114" s="452">
        <v>153.71</v>
      </c>
      <c r="ME114" s="452">
        <v>135.26</v>
      </c>
      <c r="MF114" s="452">
        <v>135.28</v>
      </c>
      <c r="MG114" s="452">
        <v>259.17</v>
      </c>
      <c r="MH114" s="452">
        <v>251.27</v>
      </c>
      <c r="MI114" s="452">
        <v>256.95</v>
      </c>
      <c r="MJ114" s="452">
        <v>259.86</v>
      </c>
      <c r="MK114" s="452">
        <v>170.23</v>
      </c>
      <c r="ML114" s="452">
        <v>122.21</v>
      </c>
      <c r="MM114" s="452">
        <v>106.98</v>
      </c>
      <c r="MN114" s="452">
        <v>81.569999999999993</v>
      </c>
      <c r="MO114" s="452">
        <v>77.47</v>
      </c>
      <c r="MP114" s="452">
        <v>153.71</v>
      </c>
      <c r="MQ114" s="452">
        <v>135.26</v>
      </c>
      <c r="MR114" s="452">
        <v>135.28</v>
      </c>
      <c r="MS114" s="452">
        <v>259.17</v>
      </c>
      <c r="MT114" s="452">
        <v>251.27</v>
      </c>
      <c r="MU114" s="452">
        <v>256.95</v>
      </c>
      <c r="MV114" s="452">
        <v>259.86</v>
      </c>
      <c r="MW114" s="452">
        <v>170.23</v>
      </c>
      <c r="MX114" s="452">
        <v>122.21</v>
      </c>
      <c r="MY114" s="452">
        <v>106.98</v>
      </c>
      <c r="MZ114" s="452">
        <v>81.569999999999993</v>
      </c>
      <c r="NA114" s="452">
        <v>77.47</v>
      </c>
      <c r="NB114" s="452">
        <v>153.71</v>
      </c>
      <c r="NC114" s="452">
        <v>135.26</v>
      </c>
      <c r="ND114" s="452">
        <v>135.28</v>
      </c>
      <c r="NE114" s="452">
        <v>259.17</v>
      </c>
      <c r="NF114" s="452">
        <v>251.27</v>
      </c>
      <c r="NG114" s="452">
        <v>256.95</v>
      </c>
      <c r="NH114" s="452">
        <v>259.86</v>
      </c>
      <c r="NI114" s="452">
        <v>170.23</v>
      </c>
      <c r="NJ114" s="452">
        <v>122.21</v>
      </c>
      <c r="NK114" s="452">
        <v>106.98</v>
      </c>
      <c r="NL114" s="452">
        <v>81.569999999999993</v>
      </c>
      <c r="NM114" s="452">
        <v>77.47</v>
      </c>
      <c r="NN114" s="452">
        <v>153.71</v>
      </c>
      <c r="NO114" s="452">
        <v>135.26</v>
      </c>
      <c r="NP114" s="452">
        <v>135.28</v>
      </c>
      <c r="NQ114" s="452">
        <v>259.17</v>
      </c>
      <c r="NR114" s="452">
        <v>251.27</v>
      </c>
      <c r="NS114" s="452">
        <v>256.95</v>
      </c>
      <c r="NT114" s="452">
        <v>259.86</v>
      </c>
      <c r="NU114" s="452">
        <v>170.23</v>
      </c>
      <c r="NV114" s="452">
        <v>122.21</v>
      </c>
      <c r="NW114" s="452">
        <v>106.98</v>
      </c>
      <c r="NX114" s="452">
        <v>81.569999999999993</v>
      </c>
      <c r="NY114" s="452">
        <v>77.47</v>
      </c>
      <c r="NZ114" s="452">
        <v>153.71</v>
      </c>
      <c r="OA114" s="452">
        <v>135.26</v>
      </c>
      <c r="OB114" s="452">
        <v>135.28</v>
      </c>
    </row>
    <row r="115" spans="1:392" x14ac:dyDescent="0.25">
      <c r="A115" s="436">
        <v>315</v>
      </c>
      <c r="B115" s="436" t="s">
        <v>756</v>
      </c>
      <c r="C115" s="437">
        <v>10</v>
      </c>
      <c r="D115" s="438">
        <v>0</v>
      </c>
      <c r="E115" s="439"/>
      <c r="F115" s="438"/>
      <c r="G115" s="438"/>
      <c r="H115" s="438"/>
      <c r="I115" s="437">
        <v>68.400000000000006</v>
      </c>
      <c r="J115" s="440"/>
      <c r="K115" s="438"/>
      <c r="L115" s="438"/>
      <c r="M115" s="436"/>
      <c r="N115" s="441" t="s">
        <v>391</v>
      </c>
      <c r="O115" s="438"/>
      <c r="AE115" s="449">
        <f t="shared" si="5"/>
        <v>25.49</v>
      </c>
      <c r="AF115" s="450">
        <f t="shared" si="6"/>
        <v>70.179999999999936</v>
      </c>
      <c r="AG115" s="452">
        <v>65.28</v>
      </c>
      <c r="AH115" s="452">
        <v>65.28</v>
      </c>
      <c r="AI115" s="452">
        <v>65.28</v>
      </c>
      <c r="AJ115" s="452">
        <v>63.28</v>
      </c>
      <c r="AK115" s="452">
        <v>42.45</v>
      </c>
      <c r="AL115" s="452">
        <v>34.36</v>
      </c>
      <c r="AM115" s="452">
        <v>28.38</v>
      </c>
      <c r="AN115" s="452">
        <v>25.49</v>
      </c>
      <c r="AO115" s="452">
        <v>26.65</v>
      </c>
      <c r="AP115" s="452">
        <v>28.36</v>
      </c>
      <c r="AQ115" s="452">
        <v>57.84</v>
      </c>
      <c r="AR115" s="452">
        <v>65.28</v>
      </c>
      <c r="AS115" s="452">
        <v>65.28</v>
      </c>
      <c r="AT115" s="452">
        <v>65.28</v>
      </c>
      <c r="AU115" s="452">
        <v>65.28</v>
      </c>
      <c r="AV115" s="452">
        <v>63.28</v>
      </c>
      <c r="AW115" s="452">
        <v>42.45</v>
      </c>
      <c r="AX115" s="452">
        <v>34.36</v>
      </c>
      <c r="AY115" s="452">
        <v>28.38</v>
      </c>
      <c r="AZ115" s="452">
        <v>25.49</v>
      </c>
      <c r="BA115" s="452">
        <v>26.65</v>
      </c>
      <c r="BB115" s="452">
        <v>28.36</v>
      </c>
      <c r="BC115" s="452">
        <v>57.84</v>
      </c>
      <c r="BD115" s="452">
        <v>65.28</v>
      </c>
      <c r="BE115" s="452">
        <v>65.28</v>
      </c>
      <c r="BF115" s="452">
        <v>65.28</v>
      </c>
      <c r="BG115" s="452">
        <v>65.28</v>
      </c>
      <c r="BH115" s="452">
        <v>63.28</v>
      </c>
      <c r="BI115" s="452">
        <v>42.45</v>
      </c>
      <c r="BJ115" s="452">
        <v>34.36</v>
      </c>
      <c r="BK115" s="452">
        <v>28.38</v>
      </c>
      <c r="BL115" s="452">
        <v>25.49</v>
      </c>
      <c r="BM115" s="452">
        <v>26.65</v>
      </c>
      <c r="BN115" s="452">
        <v>28.36</v>
      </c>
      <c r="BO115" s="452">
        <v>57.84</v>
      </c>
      <c r="BP115" s="452">
        <v>65.28</v>
      </c>
      <c r="BQ115" s="452">
        <v>65.28</v>
      </c>
      <c r="BR115" s="452">
        <v>65.28</v>
      </c>
      <c r="BS115" s="452">
        <v>65.28</v>
      </c>
      <c r="BT115" s="452">
        <v>63.28</v>
      </c>
      <c r="BU115" s="452">
        <v>42.45</v>
      </c>
      <c r="BV115" s="452">
        <v>34.36</v>
      </c>
      <c r="BW115" s="452">
        <v>28.38</v>
      </c>
      <c r="BX115" s="452">
        <v>25.49</v>
      </c>
      <c r="BY115" s="452">
        <v>26.65</v>
      </c>
      <c r="BZ115" s="452">
        <v>28.36</v>
      </c>
      <c r="CA115" s="452">
        <v>57.84</v>
      </c>
      <c r="CB115" s="452">
        <v>65.28</v>
      </c>
      <c r="CC115" s="452">
        <v>65.28</v>
      </c>
      <c r="CD115" s="452">
        <v>65.28</v>
      </c>
      <c r="CE115" s="452">
        <v>65.28</v>
      </c>
      <c r="CF115" s="452">
        <v>63.28</v>
      </c>
      <c r="CG115" s="452">
        <v>42.45</v>
      </c>
      <c r="CH115" s="452">
        <v>34.36</v>
      </c>
      <c r="CI115" s="452">
        <v>28.38</v>
      </c>
      <c r="CJ115" s="452">
        <v>25.49</v>
      </c>
      <c r="CK115" s="452">
        <v>26.65</v>
      </c>
      <c r="CL115" s="452">
        <v>28.36</v>
      </c>
      <c r="CM115" s="452">
        <v>57.84</v>
      </c>
      <c r="CN115" s="452">
        <v>65.28</v>
      </c>
      <c r="CO115" s="452">
        <v>65.28</v>
      </c>
      <c r="CP115" s="452">
        <v>65.28</v>
      </c>
      <c r="CQ115" s="452">
        <v>65.28</v>
      </c>
      <c r="CR115" s="452">
        <v>63.28</v>
      </c>
      <c r="CS115" s="452">
        <v>42.45</v>
      </c>
      <c r="CT115" s="452">
        <v>34.36</v>
      </c>
      <c r="CU115" s="452">
        <v>28.38</v>
      </c>
      <c r="CV115" s="452">
        <v>25.49</v>
      </c>
      <c r="CW115" s="452">
        <v>26.65</v>
      </c>
      <c r="CX115" s="452">
        <v>28.36</v>
      </c>
      <c r="CY115" s="452">
        <v>57.84</v>
      </c>
      <c r="CZ115" s="452">
        <v>65.28</v>
      </c>
      <c r="DA115" s="452">
        <v>65.28</v>
      </c>
      <c r="DB115" s="452">
        <v>65.28</v>
      </c>
      <c r="DC115" s="452">
        <v>65.28</v>
      </c>
      <c r="DD115" s="452">
        <v>63.28</v>
      </c>
      <c r="DE115" s="452">
        <v>42.45</v>
      </c>
      <c r="DF115" s="452">
        <v>34.36</v>
      </c>
      <c r="DG115" s="452">
        <v>28.38</v>
      </c>
      <c r="DH115" s="452">
        <v>25.49</v>
      </c>
      <c r="DI115" s="452">
        <v>26.65</v>
      </c>
      <c r="DJ115" s="452">
        <v>28.36</v>
      </c>
      <c r="DK115" s="452">
        <v>57.84</v>
      </c>
      <c r="DL115" s="452">
        <v>65.28</v>
      </c>
      <c r="DM115" s="452">
        <v>65.28</v>
      </c>
      <c r="DN115" s="452">
        <v>65.28</v>
      </c>
      <c r="DO115" s="452">
        <v>65.28</v>
      </c>
      <c r="DP115" s="452">
        <v>63.28</v>
      </c>
      <c r="DQ115" s="452">
        <v>42.45</v>
      </c>
      <c r="DR115" s="452">
        <v>34.36</v>
      </c>
      <c r="DS115" s="452">
        <v>28.38</v>
      </c>
      <c r="DT115" s="452">
        <v>25.49</v>
      </c>
      <c r="DU115" s="452">
        <v>26.65</v>
      </c>
      <c r="DV115" s="452">
        <v>28.36</v>
      </c>
      <c r="DW115" s="452">
        <v>57.84</v>
      </c>
      <c r="DX115" s="452">
        <v>65.28</v>
      </c>
      <c r="DY115" s="452">
        <v>65.28</v>
      </c>
      <c r="DZ115" s="452">
        <v>65.28</v>
      </c>
      <c r="EA115" s="452">
        <v>65.28</v>
      </c>
      <c r="EB115" s="452">
        <v>63.28</v>
      </c>
      <c r="EC115" s="452">
        <v>42.45</v>
      </c>
      <c r="ED115" s="452">
        <v>34.36</v>
      </c>
      <c r="EE115" s="452">
        <v>28.38</v>
      </c>
      <c r="EF115" s="452">
        <v>25.49</v>
      </c>
      <c r="EG115" s="452">
        <v>26.65</v>
      </c>
      <c r="EH115" s="452">
        <v>28.36</v>
      </c>
      <c r="EI115" s="452">
        <v>57.84</v>
      </c>
      <c r="EJ115" s="452">
        <v>65.28</v>
      </c>
      <c r="EK115" s="452">
        <v>65.28</v>
      </c>
      <c r="EL115" s="452">
        <v>65.28</v>
      </c>
      <c r="EM115" s="452">
        <v>65.28</v>
      </c>
      <c r="EN115" s="452">
        <v>63.28</v>
      </c>
      <c r="EO115" s="452">
        <v>42.45</v>
      </c>
      <c r="EP115" s="452">
        <v>34.36</v>
      </c>
      <c r="EQ115" s="452">
        <v>28.38</v>
      </c>
      <c r="ER115" s="452">
        <v>25.49</v>
      </c>
      <c r="ES115" s="452">
        <v>26.65</v>
      </c>
      <c r="ET115" s="452">
        <v>28.36</v>
      </c>
      <c r="EU115" s="452">
        <v>57.84</v>
      </c>
      <c r="EV115" s="452">
        <v>65.28</v>
      </c>
      <c r="EW115" s="452">
        <v>65.28</v>
      </c>
      <c r="EX115" s="452">
        <v>65.28</v>
      </c>
      <c r="EY115" s="452">
        <v>65.28</v>
      </c>
      <c r="EZ115" s="452">
        <v>63.28</v>
      </c>
      <c r="FA115" s="452">
        <v>42.45</v>
      </c>
      <c r="FB115" s="452">
        <v>34.36</v>
      </c>
      <c r="FC115" s="452">
        <v>28.38</v>
      </c>
      <c r="FD115" s="452">
        <v>25.49</v>
      </c>
      <c r="FE115" s="452">
        <v>26.65</v>
      </c>
      <c r="FF115" s="452">
        <v>28.36</v>
      </c>
      <c r="FG115" s="452">
        <v>57.84</v>
      </c>
      <c r="FH115" s="452">
        <v>65.28</v>
      </c>
      <c r="FI115" s="452">
        <v>65.28</v>
      </c>
      <c r="FJ115" s="452">
        <v>65.28</v>
      </c>
      <c r="FK115" s="452">
        <v>65.28</v>
      </c>
      <c r="FL115" s="452">
        <v>63.28</v>
      </c>
      <c r="FM115" s="452">
        <v>42.45</v>
      </c>
      <c r="FN115" s="452">
        <v>34.36</v>
      </c>
      <c r="FO115" s="452">
        <v>28.38</v>
      </c>
      <c r="FP115" s="452">
        <v>25.49</v>
      </c>
      <c r="FQ115" s="452">
        <v>26.65</v>
      </c>
      <c r="FR115" s="452">
        <v>28.36</v>
      </c>
      <c r="FS115" s="452">
        <v>57.84</v>
      </c>
      <c r="FT115" s="452">
        <v>65.28</v>
      </c>
      <c r="FU115" s="452">
        <v>65.28</v>
      </c>
      <c r="FV115" s="452">
        <v>65.28</v>
      </c>
      <c r="FW115" s="452">
        <v>65.28</v>
      </c>
      <c r="FX115" s="452">
        <v>63.28</v>
      </c>
      <c r="FY115" s="452">
        <v>42.45</v>
      </c>
      <c r="FZ115" s="452">
        <v>34.36</v>
      </c>
      <c r="GA115" s="452">
        <v>28.38</v>
      </c>
      <c r="GB115" s="452">
        <v>25.49</v>
      </c>
      <c r="GC115" s="452">
        <v>26.65</v>
      </c>
      <c r="GD115" s="452">
        <v>28.36</v>
      </c>
      <c r="GE115" s="452">
        <v>57.84</v>
      </c>
      <c r="GF115" s="452">
        <v>65.28</v>
      </c>
      <c r="GG115" s="452">
        <v>65.28</v>
      </c>
      <c r="GH115" s="452">
        <v>65.28</v>
      </c>
      <c r="GI115" s="452">
        <v>65.28</v>
      </c>
      <c r="GJ115" s="452">
        <v>63.28</v>
      </c>
      <c r="GK115" s="452">
        <v>42.45</v>
      </c>
      <c r="GL115" s="452">
        <v>34.36</v>
      </c>
      <c r="GM115" s="452">
        <v>28.38</v>
      </c>
      <c r="GN115" s="452">
        <v>25.49</v>
      </c>
      <c r="GO115" s="452">
        <v>26.65</v>
      </c>
      <c r="GP115" s="452">
        <v>28.36</v>
      </c>
      <c r="GQ115" s="452">
        <v>57.84</v>
      </c>
      <c r="GR115" s="452">
        <v>65.28</v>
      </c>
      <c r="GS115" s="452">
        <v>65.28</v>
      </c>
      <c r="GT115" s="452">
        <v>65.28</v>
      </c>
      <c r="GU115" s="452">
        <v>65.28</v>
      </c>
      <c r="GV115" s="452">
        <v>63.28</v>
      </c>
      <c r="GW115" s="452">
        <v>42.45</v>
      </c>
      <c r="GX115" s="452">
        <v>34.36</v>
      </c>
      <c r="GY115" s="452">
        <v>28.38</v>
      </c>
      <c r="GZ115" s="452">
        <v>25.49</v>
      </c>
      <c r="HA115" s="452">
        <v>26.65</v>
      </c>
      <c r="HB115" s="452">
        <v>28.36</v>
      </c>
      <c r="HC115" s="452">
        <v>57.84</v>
      </c>
      <c r="HD115" s="452">
        <v>65.28</v>
      </c>
      <c r="HE115" s="452">
        <v>156.83000000000001</v>
      </c>
      <c r="HF115" s="452">
        <v>163.85</v>
      </c>
      <c r="HG115" s="452">
        <v>163.85</v>
      </c>
      <c r="HH115" s="452">
        <v>131.25</v>
      </c>
      <c r="HI115" s="452">
        <v>79.94</v>
      </c>
      <c r="HJ115" s="452">
        <v>66.38</v>
      </c>
      <c r="HK115" s="452">
        <v>56.88</v>
      </c>
      <c r="HL115" s="452">
        <v>49.89</v>
      </c>
      <c r="HM115" s="452">
        <v>48.27</v>
      </c>
      <c r="HN115" s="452">
        <v>72.430000000000007</v>
      </c>
      <c r="HO115" s="452">
        <v>63.9</v>
      </c>
      <c r="HP115" s="452">
        <v>62.92</v>
      </c>
      <c r="HQ115" s="452">
        <v>156.83000000000001</v>
      </c>
      <c r="HR115" s="452">
        <v>163.85</v>
      </c>
      <c r="HS115" s="452">
        <v>163.85</v>
      </c>
      <c r="HT115" s="452">
        <v>131.25</v>
      </c>
      <c r="HU115" s="452">
        <v>79.94</v>
      </c>
      <c r="HV115" s="452">
        <v>66.38</v>
      </c>
      <c r="HW115" s="452">
        <v>56.88</v>
      </c>
      <c r="HX115" s="452">
        <v>49.89</v>
      </c>
      <c r="HY115" s="452">
        <v>48.27</v>
      </c>
      <c r="HZ115" s="452">
        <v>72.430000000000007</v>
      </c>
      <c r="IA115" s="452">
        <v>63.9</v>
      </c>
      <c r="IB115" s="452">
        <v>62.92</v>
      </c>
      <c r="IC115" s="452">
        <v>156.83000000000001</v>
      </c>
      <c r="ID115" s="452">
        <v>163.85</v>
      </c>
      <c r="IE115" s="452">
        <v>163.85</v>
      </c>
      <c r="IF115" s="452">
        <v>131.25</v>
      </c>
      <c r="IG115" s="452">
        <v>79.94</v>
      </c>
      <c r="IH115" s="452">
        <v>66.38</v>
      </c>
      <c r="II115" s="452">
        <v>56.88</v>
      </c>
      <c r="IJ115" s="452">
        <v>49.89</v>
      </c>
      <c r="IK115" s="452">
        <v>48.27</v>
      </c>
      <c r="IL115" s="452">
        <v>72.430000000000007</v>
      </c>
      <c r="IM115" s="452">
        <v>63.9</v>
      </c>
      <c r="IN115" s="452">
        <v>62.92</v>
      </c>
      <c r="IO115" s="452">
        <v>156.83000000000001</v>
      </c>
      <c r="IP115" s="452">
        <v>163.85</v>
      </c>
      <c r="IQ115" s="452">
        <v>163.85</v>
      </c>
      <c r="IR115" s="452">
        <v>131.25</v>
      </c>
      <c r="IS115" s="452">
        <v>79.94</v>
      </c>
      <c r="IT115" s="452">
        <v>66.38</v>
      </c>
      <c r="IU115" s="452">
        <v>56.88</v>
      </c>
      <c r="IV115" s="452">
        <v>49.89</v>
      </c>
      <c r="IW115" s="452">
        <v>48.27</v>
      </c>
      <c r="IX115" s="452">
        <v>72.430000000000007</v>
      </c>
      <c r="IY115" s="452">
        <v>63.9</v>
      </c>
      <c r="IZ115" s="452">
        <v>62.92</v>
      </c>
      <c r="JA115" s="452">
        <v>156.83000000000001</v>
      </c>
      <c r="JB115" s="452">
        <v>163.85</v>
      </c>
      <c r="JC115" s="452">
        <v>163.85</v>
      </c>
      <c r="JD115" s="452">
        <v>131.25</v>
      </c>
      <c r="JE115" s="452">
        <v>79.94</v>
      </c>
      <c r="JF115" s="452">
        <v>66.38</v>
      </c>
      <c r="JG115" s="452">
        <v>56.88</v>
      </c>
      <c r="JH115" s="452">
        <v>49.89</v>
      </c>
      <c r="JI115" s="452">
        <v>48.27</v>
      </c>
      <c r="JJ115" s="452">
        <v>72.430000000000007</v>
      </c>
      <c r="JK115" s="452">
        <v>63.9</v>
      </c>
      <c r="JL115" s="452">
        <v>62.92</v>
      </c>
      <c r="JM115" s="452">
        <v>156.83000000000001</v>
      </c>
      <c r="JN115" s="452">
        <v>163.85</v>
      </c>
      <c r="JO115" s="452">
        <v>163.85</v>
      </c>
      <c r="JP115" s="452">
        <v>131.25</v>
      </c>
      <c r="JQ115" s="452">
        <v>79.94</v>
      </c>
      <c r="JR115" s="452">
        <v>66.38</v>
      </c>
      <c r="JS115" s="452">
        <v>56.88</v>
      </c>
      <c r="JT115" s="452">
        <v>49.89</v>
      </c>
      <c r="JU115" s="452">
        <v>48.27</v>
      </c>
      <c r="JV115" s="452">
        <v>72.430000000000007</v>
      </c>
      <c r="JW115" s="452">
        <v>63.9</v>
      </c>
      <c r="JX115" s="452">
        <v>62.92</v>
      </c>
      <c r="JY115" s="452">
        <v>156.83000000000001</v>
      </c>
      <c r="JZ115" s="452">
        <v>163.85</v>
      </c>
      <c r="KA115" s="452">
        <v>163.85</v>
      </c>
      <c r="KB115" s="452">
        <v>131.25</v>
      </c>
      <c r="KC115" s="452">
        <v>79.94</v>
      </c>
      <c r="KD115" s="452">
        <v>66.38</v>
      </c>
      <c r="KE115" s="452">
        <v>56.88</v>
      </c>
      <c r="KF115" s="452">
        <v>49.89</v>
      </c>
      <c r="KG115" s="452">
        <v>48.27</v>
      </c>
      <c r="KH115" s="452">
        <v>72.430000000000007</v>
      </c>
      <c r="KI115" s="452">
        <v>63.9</v>
      </c>
      <c r="KJ115" s="452">
        <v>62.92</v>
      </c>
      <c r="KK115" s="452">
        <v>156.83000000000001</v>
      </c>
      <c r="KL115" s="452">
        <v>163.85</v>
      </c>
      <c r="KM115" s="452">
        <v>163.85</v>
      </c>
      <c r="KN115" s="452">
        <v>131.25</v>
      </c>
      <c r="KO115" s="452">
        <v>79.94</v>
      </c>
      <c r="KP115" s="452">
        <v>66.38</v>
      </c>
      <c r="KQ115" s="452">
        <v>56.88</v>
      </c>
      <c r="KR115" s="452">
        <v>49.89</v>
      </c>
      <c r="KS115" s="452">
        <v>48.27</v>
      </c>
      <c r="KT115" s="452">
        <v>72.430000000000007</v>
      </c>
      <c r="KU115" s="452">
        <v>63.9</v>
      </c>
      <c r="KV115" s="452">
        <v>62.92</v>
      </c>
      <c r="KW115" s="452">
        <v>156.83000000000001</v>
      </c>
      <c r="KX115" s="452">
        <v>163.85</v>
      </c>
      <c r="KY115" s="452">
        <v>163.85</v>
      </c>
      <c r="KZ115" s="452">
        <v>131.25</v>
      </c>
      <c r="LA115" s="452">
        <v>79.94</v>
      </c>
      <c r="LB115" s="452">
        <v>66.38</v>
      </c>
      <c r="LC115" s="452">
        <v>56.88</v>
      </c>
      <c r="LD115" s="452">
        <v>49.89</v>
      </c>
      <c r="LE115" s="452">
        <v>48.27</v>
      </c>
      <c r="LF115" s="452">
        <v>72.430000000000007</v>
      </c>
      <c r="LG115" s="452">
        <v>63.9</v>
      </c>
      <c r="LH115" s="452">
        <v>62.92</v>
      </c>
      <c r="LI115" s="452">
        <v>156.83000000000001</v>
      </c>
      <c r="LJ115" s="452">
        <v>163.85</v>
      </c>
      <c r="LK115" s="452">
        <v>163.85</v>
      </c>
      <c r="LL115" s="452">
        <v>131.25</v>
      </c>
      <c r="LM115" s="452">
        <v>79.94</v>
      </c>
      <c r="LN115" s="452">
        <v>66.38</v>
      </c>
      <c r="LO115" s="452">
        <v>56.88</v>
      </c>
      <c r="LP115" s="452">
        <v>49.89</v>
      </c>
      <c r="LQ115" s="452">
        <v>48.27</v>
      </c>
      <c r="LR115" s="452">
        <v>72.430000000000007</v>
      </c>
      <c r="LS115" s="452">
        <v>63.9</v>
      </c>
      <c r="LT115" s="452">
        <v>62.92</v>
      </c>
      <c r="LU115" s="452">
        <v>156.83000000000001</v>
      </c>
      <c r="LV115" s="452">
        <v>163.85</v>
      </c>
      <c r="LW115" s="452">
        <v>163.85</v>
      </c>
      <c r="LX115" s="452">
        <v>131.25</v>
      </c>
      <c r="LY115" s="452">
        <v>79.94</v>
      </c>
      <c r="LZ115" s="452">
        <v>66.38</v>
      </c>
      <c r="MA115" s="452">
        <v>56.88</v>
      </c>
      <c r="MB115" s="452">
        <v>49.89</v>
      </c>
      <c r="MC115" s="452">
        <v>48.27</v>
      </c>
      <c r="MD115" s="452">
        <v>72.430000000000007</v>
      </c>
      <c r="ME115" s="452">
        <v>63.9</v>
      </c>
      <c r="MF115" s="452">
        <v>62.92</v>
      </c>
      <c r="MG115" s="452">
        <v>156.83000000000001</v>
      </c>
      <c r="MH115" s="452">
        <v>163.85</v>
      </c>
      <c r="MI115" s="452">
        <v>163.85</v>
      </c>
      <c r="MJ115" s="452">
        <v>131.25</v>
      </c>
      <c r="MK115" s="452">
        <v>79.94</v>
      </c>
      <c r="ML115" s="452">
        <v>66.38</v>
      </c>
      <c r="MM115" s="452">
        <v>56.88</v>
      </c>
      <c r="MN115" s="452">
        <v>49.89</v>
      </c>
      <c r="MO115" s="452">
        <v>48.27</v>
      </c>
      <c r="MP115" s="452">
        <v>72.430000000000007</v>
      </c>
      <c r="MQ115" s="452">
        <v>63.9</v>
      </c>
      <c r="MR115" s="452">
        <v>62.92</v>
      </c>
      <c r="MS115" s="452">
        <v>156.83000000000001</v>
      </c>
      <c r="MT115" s="452">
        <v>163.85</v>
      </c>
      <c r="MU115" s="452">
        <v>163.85</v>
      </c>
      <c r="MV115" s="452">
        <v>131.25</v>
      </c>
      <c r="MW115" s="452">
        <v>79.94</v>
      </c>
      <c r="MX115" s="452">
        <v>66.38</v>
      </c>
      <c r="MY115" s="452">
        <v>56.88</v>
      </c>
      <c r="MZ115" s="452">
        <v>49.89</v>
      </c>
      <c r="NA115" s="452">
        <v>48.27</v>
      </c>
      <c r="NB115" s="452">
        <v>72.430000000000007</v>
      </c>
      <c r="NC115" s="452">
        <v>63.9</v>
      </c>
      <c r="ND115" s="452">
        <v>62.92</v>
      </c>
      <c r="NE115" s="452">
        <v>156.83000000000001</v>
      </c>
      <c r="NF115" s="452">
        <v>163.85</v>
      </c>
      <c r="NG115" s="452">
        <v>163.85</v>
      </c>
      <c r="NH115" s="452">
        <v>131.25</v>
      </c>
      <c r="NI115" s="452">
        <v>79.94</v>
      </c>
      <c r="NJ115" s="452">
        <v>66.38</v>
      </c>
      <c r="NK115" s="452">
        <v>56.88</v>
      </c>
      <c r="NL115" s="452">
        <v>49.89</v>
      </c>
      <c r="NM115" s="452">
        <v>48.27</v>
      </c>
      <c r="NN115" s="452">
        <v>72.430000000000007</v>
      </c>
      <c r="NO115" s="452">
        <v>63.9</v>
      </c>
      <c r="NP115" s="452">
        <v>62.92</v>
      </c>
      <c r="NQ115" s="452">
        <v>156.83000000000001</v>
      </c>
      <c r="NR115" s="452">
        <v>163.85</v>
      </c>
      <c r="NS115" s="452">
        <v>163.85</v>
      </c>
      <c r="NT115" s="452">
        <v>131.25</v>
      </c>
      <c r="NU115" s="452">
        <v>79.94</v>
      </c>
      <c r="NV115" s="452">
        <v>66.38</v>
      </c>
      <c r="NW115" s="452">
        <v>56.88</v>
      </c>
      <c r="NX115" s="452">
        <v>49.89</v>
      </c>
      <c r="NY115" s="452">
        <v>48.27</v>
      </c>
      <c r="NZ115" s="452">
        <v>72.430000000000007</v>
      </c>
      <c r="OA115" s="452">
        <v>63.9</v>
      </c>
      <c r="OB115" s="452">
        <v>62.92</v>
      </c>
    </row>
    <row r="116" spans="1:392" x14ac:dyDescent="0.25">
      <c r="HE116" s="452">
        <v>351.87</v>
      </c>
      <c r="HF116" s="452">
        <v>351.87</v>
      </c>
      <c r="HG116" s="452">
        <v>351.87</v>
      </c>
      <c r="HH116" s="452">
        <v>351.87</v>
      </c>
      <c r="HI116" s="452">
        <v>351.87</v>
      </c>
      <c r="HJ116" s="452">
        <v>330.31</v>
      </c>
      <c r="HK116" s="452">
        <v>327.69</v>
      </c>
      <c r="HL116" s="452">
        <v>327.69</v>
      </c>
      <c r="HM116" s="452">
        <v>332.93</v>
      </c>
      <c r="HN116" s="452">
        <v>335.57</v>
      </c>
      <c r="HO116" s="452">
        <v>332.95</v>
      </c>
      <c r="HP116" s="452">
        <v>340.85</v>
      </c>
      <c r="HQ116" s="452">
        <v>351.87</v>
      </c>
      <c r="HR116" s="452">
        <v>351.87</v>
      </c>
      <c r="HS116" s="452">
        <v>351.87</v>
      </c>
      <c r="HT116" s="452">
        <v>351.87</v>
      </c>
      <c r="HU116" s="452">
        <v>351.87</v>
      </c>
      <c r="HV116" s="452">
        <v>330.31</v>
      </c>
      <c r="HW116" s="452">
        <v>327.69</v>
      </c>
      <c r="HX116" s="452">
        <v>327.69</v>
      </c>
      <c r="HY116" s="452">
        <v>332.93</v>
      </c>
      <c r="HZ116" s="452">
        <v>335.57</v>
      </c>
      <c r="IA116" s="452">
        <v>332.95</v>
      </c>
      <c r="IB116" s="452">
        <v>340.85</v>
      </c>
      <c r="IC116" s="452">
        <v>351.87</v>
      </c>
      <c r="ID116" s="452">
        <v>351.87</v>
      </c>
      <c r="IE116" s="452">
        <v>351.87</v>
      </c>
      <c r="IF116" s="452">
        <v>351.87</v>
      </c>
      <c r="IG116" s="452">
        <v>351.87</v>
      </c>
      <c r="IH116" s="452">
        <v>330.31</v>
      </c>
      <c r="II116" s="452">
        <v>327.69</v>
      </c>
      <c r="IJ116" s="452">
        <v>327.69</v>
      </c>
      <c r="IK116" s="452">
        <v>332.93</v>
      </c>
      <c r="IL116" s="452">
        <v>335.57</v>
      </c>
      <c r="IM116" s="452">
        <v>332.95</v>
      </c>
      <c r="IN116" s="452">
        <v>340.85</v>
      </c>
      <c r="IO116" s="452">
        <v>351.87</v>
      </c>
      <c r="IP116" s="452">
        <v>351.87</v>
      </c>
      <c r="IQ116" s="452">
        <v>351.87</v>
      </c>
      <c r="IR116" s="452">
        <v>351.87</v>
      </c>
      <c r="IS116" s="452">
        <v>351.87</v>
      </c>
      <c r="IT116" s="452">
        <v>330.31</v>
      </c>
      <c r="IU116" s="452">
        <v>327.69</v>
      </c>
      <c r="IV116" s="452">
        <v>327.69</v>
      </c>
      <c r="IW116" s="452">
        <v>332.93</v>
      </c>
      <c r="IX116" s="452">
        <v>335.57</v>
      </c>
      <c r="IY116" s="452">
        <v>332.95</v>
      </c>
      <c r="IZ116" s="452">
        <v>340.85</v>
      </c>
      <c r="JA116" s="452">
        <v>351.87</v>
      </c>
      <c r="JB116" s="452">
        <v>351.87</v>
      </c>
      <c r="JC116" s="452">
        <v>351.87</v>
      </c>
      <c r="JD116" s="452">
        <v>351.87</v>
      </c>
      <c r="JE116" s="452">
        <v>351.87</v>
      </c>
      <c r="JF116" s="452">
        <v>330.31</v>
      </c>
      <c r="JG116" s="452">
        <v>327.69</v>
      </c>
      <c r="JH116" s="452">
        <v>327.69</v>
      </c>
      <c r="JI116" s="452">
        <v>332.93</v>
      </c>
      <c r="JJ116" s="452">
        <v>335.57</v>
      </c>
      <c r="JK116" s="452">
        <v>332.95</v>
      </c>
      <c r="JL116" s="452">
        <v>340.85</v>
      </c>
      <c r="JM116" s="452">
        <v>351.87</v>
      </c>
      <c r="JN116" s="452">
        <v>351.87</v>
      </c>
      <c r="JO116" s="452">
        <v>351.87</v>
      </c>
      <c r="JP116" s="452">
        <v>351.87</v>
      </c>
      <c r="JQ116" s="452">
        <v>351.87</v>
      </c>
      <c r="JR116" s="452">
        <v>330.31</v>
      </c>
      <c r="JS116" s="452">
        <v>327.69</v>
      </c>
      <c r="JT116" s="452">
        <v>327.69</v>
      </c>
      <c r="JU116" s="452">
        <v>332.93</v>
      </c>
      <c r="JV116" s="452">
        <v>335.57</v>
      </c>
      <c r="JW116" s="452">
        <v>332.95</v>
      </c>
      <c r="JX116" s="452">
        <v>340.85</v>
      </c>
      <c r="JY116" s="452">
        <v>351.87</v>
      </c>
      <c r="JZ116" s="452">
        <v>351.87</v>
      </c>
      <c r="KA116" s="452">
        <v>351.87</v>
      </c>
      <c r="KB116" s="452">
        <v>351.87</v>
      </c>
      <c r="KC116" s="452">
        <v>351.87</v>
      </c>
      <c r="KD116" s="452">
        <v>330.31</v>
      </c>
      <c r="KE116" s="452">
        <v>327.69</v>
      </c>
      <c r="KF116" s="452">
        <v>327.69</v>
      </c>
      <c r="KG116" s="452">
        <v>332.93</v>
      </c>
      <c r="KH116" s="452">
        <v>335.57</v>
      </c>
      <c r="KI116" s="452">
        <v>332.95</v>
      </c>
      <c r="KJ116" s="452">
        <v>340.85</v>
      </c>
      <c r="KK116" s="452">
        <v>351.87</v>
      </c>
      <c r="KL116" s="452">
        <v>351.87</v>
      </c>
      <c r="KM116" s="452">
        <v>351.87</v>
      </c>
      <c r="KN116" s="452">
        <v>351.87</v>
      </c>
      <c r="KO116" s="452">
        <v>351.87</v>
      </c>
      <c r="KP116" s="452">
        <v>330.31</v>
      </c>
      <c r="KQ116" s="452">
        <v>327.69</v>
      </c>
      <c r="KR116" s="452">
        <v>327.69</v>
      </c>
      <c r="KS116" s="452">
        <v>332.93</v>
      </c>
      <c r="KT116" s="452">
        <v>335.57</v>
      </c>
      <c r="KU116" s="452">
        <v>332.95</v>
      </c>
      <c r="KV116" s="452">
        <v>340.85</v>
      </c>
      <c r="KW116" s="452">
        <v>351.87</v>
      </c>
      <c r="KX116" s="452">
        <v>351.87</v>
      </c>
      <c r="KY116" s="452">
        <v>351.87</v>
      </c>
      <c r="KZ116" s="452">
        <v>351.87</v>
      </c>
      <c r="LA116" s="452">
        <v>351.87</v>
      </c>
      <c r="LB116" s="452">
        <v>330.31</v>
      </c>
      <c r="LC116" s="452">
        <v>327.69</v>
      </c>
      <c r="LD116" s="452">
        <v>327.69</v>
      </c>
      <c r="LE116" s="452">
        <v>332.93</v>
      </c>
      <c r="LF116" s="452">
        <v>335.57</v>
      </c>
      <c r="LG116" s="452">
        <v>332.95</v>
      </c>
      <c r="LH116" s="452">
        <v>340.85</v>
      </c>
      <c r="LI116" s="452">
        <v>351.87</v>
      </c>
      <c r="LJ116" s="452">
        <v>351.87</v>
      </c>
      <c r="LK116" s="452">
        <v>351.87</v>
      </c>
      <c r="LL116" s="452">
        <v>351.87</v>
      </c>
      <c r="LM116" s="452">
        <v>351.87</v>
      </c>
      <c r="LN116" s="452">
        <v>330.31</v>
      </c>
      <c r="LO116" s="452">
        <v>327.69</v>
      </c>
      <c r="LP116" s="452">
        <v>327.69</v>
      </c>
      <c r="LQ116" s="452">
        <v>332.93</v>
      </c>
      <c r="LR116" s="452">
        <v>335.57</v>
      </c>
      <c r="LS116" s="452">
        <v>332.95</v>
      </c>
      <c r="LT116" s="452">
        <v>340.85</v>
      </c>
      <c r="LU116" s="452">
        <v>351.87</v>
      </c>
      <c r="LV116" s="452">
        <v>351.87</v>
      </c>
      <c r="LW116" s="452">
        <v>351.87</v>
      </c>
      <c r="LX116" s="452">
        <v>351.87</v>
      </c>
      <c r="LY116" s="452">
        <v>351.87</v>
      </c>
      <c r="LZ116" s="452">
        <v>330.31</v>
      </c>
      <c r="MA116" s="452">
        <v>327.69</v>
      </c>
      <c r="MB116" s="452">
        <v>327.69</v>
      </c>
      <c r="MC116" s="452">
        <v>332.93</v>
      </c>
      <c r="MD116" s="452">
        <v>335.57</v>
      </c>
      <c r="ME116" s="452">
        <v>332.95</v>
      </c>
      <c r="MF116" s="452">
        <v>340.85</v>
      </c>
      <c r="MG116" s="452">
        <v>351.87</v>
      </c>
      <c r="MH116" s="452">
        <v>351.87</v>
      </c>
      <c r="MI116" s="452">
        <v>351.87</v>
      </c>
      <c r="MJ116" s="452">
        <v>351.87</v>
      </c>
      <c r="MK116" s="452">
        <v>351.87</v>
      </c>
      <c r="ML116" s="452">
        <v>330.31</v>
      </c>
      <c r="MM116" s="452">
        <v>327.69</v>
      </c>
      <c r="MN116" s="452">
        <v>327.69</v>
      </c>
      <c r="MO116" s="452">
        <v>332.93</v>
      </c>
      <c r="MP116" s="452">
        <v>335.57</v>
      </c>
      <c r="MQ116" s="452">
        <v>332.95</v>
      </c>
      <c r="MR116" s="452">
        <v>340.85</v>
      </c>
      <c r="MS116" s="452">
        <v>351.87</v>
      </c>
      <c r="MT116" s="452">
        <v>351.87</v>
      </c>
      <c r="MU116" s="452">
        <v>351.87</v>
      </c>
      <c r="MV116" s="452">
        <v>351.87</v>
      </c>
      <c r="MW116" s="452">
        <v>351.87</v>
      </c>
      <c r="MX116" s="452">
        <v>330.31</v>
      </c>
      <c r="MY116" s="452">
        <v>327.69</v>
      </c>
      <c r="MZ116" s="452">
        <v>327.69</v>
      </c>
      <c r="NA116" s="452">
        <v>332.93</v>
      </c>
      <c r="NB116" s="452">
        <v>335.57</v>
      </c>
      <c r="NC116" s="452">
        <v>332.95</v>
      </c>
      <c r="ND116" s="452">
        <v>340.85</v>
      </c>
      <c r="NE116" s="452">
        <v>351.87</v>
      </c>
      <c r="NF116" s="452">
        <v>351.87</v>
      </c>
      <c r="NG116" s="452">
        <v>351.87</v>
      </c>
      <c r="NH116" s="452">
        <v>351.87</v>
      </c>
      <c r="NI116" s="452">
        <v>351.87</v>
      </c>
      <c r="NJ116" s="452">
        <v>330.31</v>
      </c>
      <c r="NK116" s="452">
        <v>327.69</v>
      </c>
      <c r="NL116" s="452">
        <v>327.69</v>
      </c>
      <c r="NM116" s="452">
        <v>332.93</v>
      </c>
      <c r="NN116" s="452">
        <v>335.57</v>
      </c>
      <c r="NO116" s="452">
        <v>332.95</v>
      </c>
      <c r="NP116" s="452">
        <v>340.85</v>
      </c>
      <c r="NQ116" s="452">
        <v>351.87</v>
      </c>
      <c r="NR116" s="452">
        <v>351.87</v>
      </c>
      <c r="NS116" s="452">
        <v>351.87</v>
      </c>
      <c r="NT116" s="452">
        <v>351.87</v>
      </c>
      <c r="NU116" s="452">
        <v>351.87</v>
      </c>
      <c r="NV116" s="452">
        <v>330.31</v>
      </c>
      <c r="NW116" s="452">
        <v>327.69</v>
      </c>
      <c r="NX116" s="452">
        <v>327.69</v>
      </c>
      <c r="NY116" s="452">
        <v>332.93</v>
      </c>
      <c r="NZ116" s="452">
        <v>335.57</v>
      </c>
      <c r="OA116" s="452">
        <v>332.95</v>
      </c>
      <c r="OB116" s="452">
        <v>340.85</v>
      </c>
    </row>
    <row r="117" spans="1:392" x14ac:dyDescent="0.25">
      <c r="HE117" s="452">
        <v>96.52</v>
      </c>
      <c r="HF117" s="452">
        <v>123.23</v>
      </c>
      <c r="HG117" s="452">
        <v>123.33</v>
      </c>
      <c r="HH117" s="452">
        <v>123.33</v>
      </c>
      <c r="HI117" s="452">
        <v>118.66</v>
      </c>
      <c r="HJ117" s="452">
        <v>23.46</v>
      </c>
      <c r="HK117" s="452">
        <v>21.27</v>
      </c>
      <c r="HL117" s="452">
        <v>33.49</v>
      </c>
      <c r="HM117" s="452">
        <v>52.99</v>
      </c>
      <c r="HN117" s="452">
        <v>47.8</v>
      </c>
      <c r="HO117" s="452">
        <v>14.42</v>
      </c>
      <c r="HP117" s="452">
        <v>51.5</v>
      </c>
      <c r="HQ117" s="452">
        <v>96.52</v>
      </c>
      <c r="HR117" s="452">
        <v>123.23</v>
      </c>
      <c r="HS117" s="452">
        <v>123.33</v>
      </c>
      <c r="HT117" s="452">
        <v>123.33</v>
      </c>
      <c r="HU117" s="452">
        <v>118.66</v>
      </c>
      <c r="HV117" s="452">
        <v>23.46</v>
      </c>
      <c r="HW117" s="452">
        <v>21.27</v>
      </c>
      <c r="HX117" s="452">
        <v>33.49</v>
      </c>
      <c r="HY117" s="452">
        <v>52.99</v>
      </c>
      <c r="HZ117" s="452">
        <v>47.8</v>
      </c>
      <c r="IA117" s="452">
        <v>14.42</v>
      </c>
      <c r="IB117" s="452">
        <v>51.5</v>
      </c>
      <c r="IC117" s="452">
        <v>96.52</v>
      </c>
      <c r="ID117" s="452">
        <v>123.23</v>
      </c>
      <c r="IE117" s="452">
        <v>123.33</v>
      </c>
      <c r="IF117" s="452">
        <v>123.33</v>
      </c>
      <c r="IG117" s="452">
        <v>118.66</v>
      </c>
      <c r="IH117" s="452">
        <v>23.46</v>
      </c>
      <c r="II117" s="452">
        <v>21.27</v>
      </c>
      <c r="IJ117" s="452">
        <v>33.49</v>
      </c>
      <c r="IK117" s="452">
        <v>52.99</v>
      </c>
      <c r="IL117" s="452">
        <v>47.8</v>
      </c>
      <c r="IM117" s="452">
        <v>14.42</v>
      </c>
      <c r="IN117" s="452">
        <v>51.5</v>
      </c>
      <c r="IO117" s="452">
        <v>96.52</v>
      </c>
      <c r="IP117" s="452">
        <v>123.23</v>
      </c>
      <c r="IQ117" s="452">
        <v>123.33</v>
      </c>
      <c r="IR117" s="452">
        <v>123.33</v>
      </c>
      <c r="IS117" s="452">
        <v>118.66</v>
      </c>
      <c r="IT117" s="452">
        <v>23.46</v>
      </c>
      <c r="IU117" s="452">
        <v>21.27</v>
      </c>
      <c r="IV117" s="452">
        <v>33.49</v>
      </c>
      <c r="IW117" s="452">
        <v>52.99</v>
      </c>
      <c r="IX117" s="452">
        <v>47.8</v>
      </c>
      <c r="IY117" s="452">
        <v>14.42</v>
      </c>
      <c r="IZ117" s="452">
        <v>51.5</v>
      </c>
      <c r="JA117" s="452">
        <v>96.52</v>
      </c>
      <c r="JB117" s="452">
        <v>123.23</v>
      </c>
      <c r="JC117" s="452">
        <v>123.33</v>
      </c>
      <c r="JD117" s="452">
        <v>123.33</v>
      </c>
      <c r="JE117" s="452">
        <v>118.66</v>
      </c>
      <c r="JF117" s="452">
        <v>23.46</v>
      </c>
      <c r="JG117" s="452">
        <v>21.27</v>
      </c>
      <c r="JH117" s="452">
        <v>33.49</v>
      </c>
      <c r="JI117" s="452">
        <v>52.99</v>
      </c>
      <c r="JJ117" s="452">
        <v>47.8</v>
      </c>
      <c r="JK117" s="452">
        <v>14.42</v>
      </c>
      <c r="JL117" s="452">
        <v>51.5</v>
      </c>
      <c r="JM117" s="452">
        <v>96.52</v>
      </c>
      <c r="JN117" s="452">
        <v>123.23</v>
      </c>
      <c r="JO117" s="452">
        <v>123.33</v>
      </c>
      <c r="JP117" s="452">
        <v>123.33</v>
      </c>
      <c r="JQ117" s="452">
        <v>118.66</v>
      </c>
      <c r="JR117" s="452">
        <v>23.46</v>
      </c>
      <c r="JS117" s="452">
        <v>21.27</v>
      </c>
      <c r="JT117" s="452">
        <v>33.49</v>
      </c>
      <c r="JU117" s="452">
        <v>52.99</v>
      </c>
      <c r="JV117" s="452">
        <v>47.8</v>
      </c>
      <c r="JW117" s="452">
        <v>14.42</v>
      </c>
      <c r="JX117" s="452">
        <v>51.5</v>
      </c>
      <c r="JY117" s="452">
        <v>96.52</v>
      </c>
      <c r="JZ117" s="452">
        <v>123.23</v>
      </c>
      <c r="KA117" s="452">
        <v>123.33</v>
      </c>
      <c r="KB117" s="452">
        <v>123.33</v>
      </c>
      <c r="KC117" s="452">
        <v>118.66</v>
      </c>
      <c r="KD117" s="452">
        <v>23.46</v>
      </c>
      <c r="KE117" s="452">
        <v>21.27</v>
      </c>
      <c r="KF117" s="452">
        <v>33.49</v>
      </c>
      <c r="KG117" s="452">
        <v>52.99</v>
      </c>
      <c r="KH117" s="452">
        <v>47.8</v>
      </c>
      <c r="KI117" s="452">
        <v>14.42</v>
      </c>
      <c r="KJ117" s="452">
        <v>51.5</v>
      </c>
      <c r="KK117" s="452">
        <v>96.52</v>
      </c>
      <c r="KL117" s="452">
        <v>123.23</v>
      </c>
      <c r="KM117" s="452">
        <v>123.33</v>
      </c>
      <c r="KN117" s="452">
        <v>123.33</v>
      </c>
      <c r="KO117" s="452">
        <v>118.66</v>
      </c>
      <c r="KP117" s="452">
        <v>23.46</v>
      </c>
      <c r="KQ117" s="452">
        <v>21.27</v>
      </c>
      <c r="KR117" s="452">
        <v>33.49</v>
      </c>
      <c r="KS117" s="452">
        <v>52.99</v>
      </c>
      <c r="KT117" s="452">
        <v>47.8</v>
      </c>
      <c r="KU117" s="452">
        <v>14.42</v>
      </c>
      <c r="KV117" s="452">
        <v>51.5</v>
      </c>
      <c r="KW117" s="452">
        <v>96.52</v>
      </c>
      <c r="KX117" s="452">
        <v>123.23</v>
      </c>
      <c r="KY117" s="452">
        <v>123.33</v>
      </c>
      <c r="KZ117" s="452">
        <v>123.33</v>
      </c>
      <c r="LA117" s="452">
        <v>118.66</v>
      </c>
      <c r="LB117" s="452">
        <v>23.46</v>
      </c>
      <c r="LC117" s="452">
        <v>21.27</v>
      </c>
      <c r="LD117" s="452">
        <v>33.49</v>
      </c>
      <c r="LE117" s="452">
        <v>52.99</v>
      </c>
      <c r="LF117" s="452">
        <v>47.8</v>
      </c>
      <c r="LG117" s="452">
        <v>14.42</v>
      </c>
      <c r="LH117" s="452">
        <v>51.5</v>
      </c>
      <c r="LI117" s="452">
        <v>96.52</v>
      </c>
      <c r="LJ117" s="452">
        <v>123.23</v>
      </c>
      <c r="LK117" s="452">
        <v>123.33</v>
      </c>
      <c r="LL117" s="452">
        <v>123.33</v>
      </c>
      <c r="LM117" s="452">
        <v>118.66</v>
      </c>
      <c r="LN117" s="452">
        <v>23.46</v>
      </c>
      <c r="LO117" s="452">
        <v>21.27</v>
      </c>
      <c r="LP117" s="452">
        <v>33.49</v>
      </c>
      <c r="LQ117" s="452">
        <v>52.99</v>
      </c>
      <c r="LR117" s="452">
        <v>47.8</v>
      </c>
      <c r="LS117" s="452">
        <v>14.42</v>
      </c>
      <c r="LT117" s="452">
        <v>51.5</v>
      </c>
      <c r="LU117" s="452">
        <v>96.52</v>
      </c>
      <c r="LV117" s="452">
        <v>123.23</v>
      </c>
      <c r="LW117" s="452">
        <v>123.33</v>
      </c>
      <c r="LX117" s="452">
        <v>123.33</v>
      </c>
      <c r="LY117" s="452">
        <v>118.66</v>
      </c>
      <c r="LZ117" s="452">
        <v>23.46</v>
      </c>
      <c r="MA117" s="452">
        <v>21.27</v>
      </c>
      <c r="MB117" s="452">
        <v>33.49</v>
      </c>
      <c r="MC117" s="452">
        <v>52.99</v>
      </c>
      <c r="MD117" s="452">
        <v>47.8</v>
      </c>
      <c r="ME117" s="452">
        <v>14.42</v>
      </c>
      <c r="MF117" s="452">
        <v>51.5</v>
      </c>
      <c r="MG117" s="452">
        <v>96.52</v>
      </c>
      <c r="MH117" s="452">
        <v>123.23</v>
      </c>
      <c r="MI117" s="452">
        <v>123.33</v>
      </c>
      <c r="MJ117" s="452">
        <v>123.33</v>
      </c>
      <c r="MK117" s="452">
        <v>118.66</v>
      </c>
      <c r="ML117" s="452">
        <v>23.46</v>
      </c>
      <c r="MM117" s="452">
        <v>21.27</v>
      </c>
      <c r="MN117" s="452">
        <v>33.49</v>
      </c>
      <c r="MO117" s="452">
        <v>52.99</v>
      </c>
      <c r="MP117" s="452">
        <v>47.8</v>
      </c>
      <c r="MQ117" s="452">
        <v>14.42</v>
      </c>
      <c r="MR117" s="452">
        <v>51.5</v>
      </c>
      <c r="MS117" s="452">
        <v>96.52</v>
      </c>
      <c r="MT117" s="452">
        <v>123.23</v>
      </c>
      <c r="MU117" s="452">
        <v>123.33</v>
      </c>
      <c r="MV117" s="452">
        <v>123.33</v>
      </c>
      <c r="MW117" s="452">
        <v>118.66</v>
      </c>
      <c r="MX117" s="452">
        <v>23.46</v>
      </c>
      <c r="MY117" s="452">
        <v>21.27</v>
      </c>
      <c r="MZ117" s="452">
        <v>33.49</v>
      </c>
      <c r="NA117" s="452">
        <v>52.99</v>
      </c>
      <c r="NB117" s="452">
        <v>47.8</v>
      </c>
      <c r="NC117" s="452">
        <v>14.42</v>
      </c>
      <c r="ND117" s="452">
        <v>51.5</v>
      </c>
      <c r="NE117" s="452">
        <v>96.52</v>
      </c>
      <c r="NF117" s="452">
        <v>123.23</v>
      </c>
      <c r="NG117" s="452">
        <v>123.33</v>
      </c>
      <c r="NH117" s="452">
        <v>123.33</v>
      </c>
      <c r="NI117" s="452">
        <v>118.66</v>
      </c>
      <c r="NJ117" s="452">
        <v>23.46</v>
      </c>
      <c r="NK117" s="452">
        <v>21.27</v>
      </c>
      <c r="NL117" s="452">
        <v>33.49</v>
      </c>
      <c r="NM117" s="452">
        <v>52.99</v>
      </c>
      <c r="NN117" s="452">
        <v>47.8</v>
      </c>
      <c r="NO117" s="452">
        <v>14.42</v>
      </c>
      <c r="NP117" s="452">
        <v>51.5</v>
      </c>
      <c r="NQ117" s="452">
        <v>96.52</v>
      </c>
      <c r="NR117" s="452">
        <v>123.23</v>
      </c>
      <c r="NS117" s="452">
        <v>123.33</v>
      </c>
      <c r="NT117" s="452">
        <v>123.33</v>
      </c>
      <c r="NU117" s="452">
        <v>118.66</v>
      </c>
      <c r="NV117" s="452">
        <v>23.46</v>
      </c>
      <c r="NW117" s="452">
        <v>21.27</v>
      </c>
      <c r="NX117" s="452">
        <v>33.49</v>
      </c>
      <c r="NY117" s="452">
        <v>52.99</v>
      </c>
      <c r="NZ117" s="452">
        <v>47.8</v>
      </c>
      <c r="OA117" s="452">
        <v>14.42</v>
      </c>
      <c r="OB117" s="452">
        <v>51.5</v>
      </c>
    </row>
    <row r="118" spans="1:392" x14ac:dyDescent="0.25">
      <c r="HE118" s="452">
        <v>54.05</v>
      </c>
      <c r="HF118" s="452">
        <v>57.32</v>
      </c>
      <c r="HG118" s="452">
        <v>57.32</v>
      </c>
      <c r="HH118" s="452">
        <v>57.32</v>
      </c>
      <c r="HI118" s="452">
        <v>56.76</v>
      </c>
      <c r="HJ118" s="452">
        <v>42.78</v>
      </c>
      <c r="HK118" s="452">
        <v>42.2</v>
      </c>
      <c r="HL118" s="452">
        <v>43.68</v>
      </c>
      <c r="HM118" s="452">
        <v>46.63</v>
      </c>
      <c r="HN118" s="452">
        <v>46.29</v>
      </c>
      <c r="HO118" s="452">
        <v>41.94</v>
      </c>
      <c r="HP118" s="452">
        <v>47.38</v>
      </c>
      <c r="HQ118" s="452">
        <v>54.05</v>
      </c>
      <c r="HR118" s="452">
        <v>57.32</v>
      </c>
      <c r="HS118" s="452">
        <v>57.32</v>
      </c>
      <c r="HT118" s="452">
        <v>57.32</v>
      </c>
      <c r="HU118" s="452">
        <v>56.76</v>
      </c>
      <c r="HV118" s="452">
        <v>42.78</v>
      </c>
      <c r="HW118" s="452">
        <v>42.2</v>
      </c>
      <c r="HX118" s="452">
        <v>43.68</v>
      </c>
      <c r="HY118" s="452">
        <v>46.63</v>
      </c>
      <c r="HZ118" s="452">
        <v>46.29</v>
      </c>
      <c r="IA118" s="452">
        <v>41.94</v>
      </c>
      <c r="IB118" s="452">
        <v>47.38</v>
      </c>
      <c r="IC118" s="452">
        <v>54.05</v>
      </c>
      <c r="ID118" s="452">
        <v>57.32</v>
      </c>
      <c r="IE118" s="452">
        <v>57.32</v>
      </c>
      <c r="IF118" s="452">
        <v>57.32</v>
      </c>
      <c r="IG118" s="452">
        <v>56.76</v>
      </c>
      <c r="IH118" s="452">
        <v>42.78</v>
      </c>
      <c r="II118" s="452">
        <v>42.2</v>
      </c>
      <c r="IJ118" s="452">
        <v>43.68</v>
      </c>
      <c r="IK118" s="452">
        <v>46.63</v>
      </c>
      <c r="IL118" s="452">
        <v>46.29</v>
      </c>
      <c r="IM118" s="452">
        <v>41.94</v>
      </c>
      <c r="IN118" s="452">
        <v>47.38</v>
      </c>
      <c r="IO118" s="452">
        <v>54.05</v>
      </c>
      <c r="IP118" s="452">
        <v>57.32</v>
      </c>
      <c r="IQ118" s="452">
        <v>57.32</v>
      </c>
      <c r="IR118" s="452">
        <v>57.32</v>
      </c>
      <c r="IS118" s="452">
        <v>56.76</v>
      </c>
      <c r="IT118" s="452">
        <v>42.78</v>
      </c>
      <c r="IU118" s="452">
        <v>42.2</v>
      </c>
      <c r="IV118" s="452">
        <v>43.68</v>
      </c>
      <c r="IW118" s="452">
        <v>46.63</v>
      </c>
      <c r="IX118" s="452">
        <v>46.29</v>
      </c>
      <c r="IY118" s="452">
        <v>41.94</v>
      </c>
      <c r="IZ118" s="452">
        <v>47.38</v>
      </c>
      <c r="JA118" s="452">
        <v>54.05</v>
      </c>
      <c r="JB118" s="452">
        <v>57.32</v>
      </c>
      <c r="JC118" s="452">
        <v>57.32</v>
      </c>
      <c r="JD118" s="452">
        <v>57.32</v>
      </c>
      <c r="JE118" s="452">
        <v>56.76</v>
      </c>
      <c r="JF118" s="452">
        <v>42.78</v>
      </c>
      <c r="JG118" s="452">
        <v>42.2</v>
      </c>
      <c r="JH118" s="452">
        <v>43.68</v>
      </c>
      <c r="JI118" s="452">
        <v>46.63</v>
      </c>
      <c r="JJ118" s="452">
        <v>46.29</v>
      </c>
      <c r="JK118" s="452">
        <v>41.94</v>
      </c>
      <c r="JL118" s="452">
        <v>47.38</v>
      </c>
      <c r="JM118" s="452">
        <v>54.05</v>
      </c>
      <c r="JN118" s="452">
        <v>57.32</v>
      </c>
      <c r="JO118" s="452">
        <v>57.32</v>
      </c>
      <c r="JP118" s="452">
        <v>57.32</v>
      </c>
      <c r="JQ118" s="452">
        <v>56.76</v>
      </c>
      <c r="JR118" s="452">
        <v>42.78</v>
      </c>
      <c r="JS118" s="452">
        <v>42.2</v>
      </c>
      <c r="JT118" s="452">
        <v>43.68</v>
      </c>
      <c r="JU118" s="452">
        <v>46.63</v>
      </c>
      <c r="JV118" s="452">
        <v>46.29</v>
      </c>
      <c r="JW118" s="452">
        <v>41.94</v>
      </c>
      <c r="JX118" s="452">
        <v>47.38</v>
      </c>
      <c r="JY118" s="452">
        <v>54.05</v>
      </c>
      <c r="JZ118" s="452">
        <v>57.32</v>
      </c>
      <c r="KA118" s="452">
        <v>57.32</v>
      </c>
      <c r="KB118" s="452">
        <v>57.32</v>
      </c>
      <c r="KC118" s="452">
        <v>56.76</v>
      </c>
      <c r="KD118" s="452">
        <v>42.78</v>
      </c>
      <c r="KE118" s="452">
        <v>42.2</v>
      </c>
      <c r="KF118" s="452">
        <v>43.68</v>
      </c>
      <c r="KG118" s="452">
        <v>46.63</v>
      </c>
      <c r="KH118" s="452">
        <v>46.29</v>
      </c>
      <c r="KI118" s="452">
        <v>41.94</v>
      </c>
      <c r="KJ118" s="452">
        <v>47.38</v>
      </c>
      <c r="KK118" s="452">
        <v>54.05</v>
      </c>
      <c r="KL118" s="452">
        <v>57.32</v>
      </c>
      <c r="KM118" s="452">
        <v>57.32</v>
      </c>
      <c r="KN118" s="452">
        <v>57.32</v>
      </c>
      <c r="KO118" s="452">
        <v>56.76</v>
      </c>
      <c r="KP118" s="452">
        <v>42.78</v>
      </c>
      <c r="KQ118" s="452">
        <v>42.2</v>
      </c>
      <c r="KR118" s="452">
        <v>43.68</v>
      </c>
      <c r="KS118" s="452">
        <v>46.63</v>
      </c>
      <c r="KT118" s="452">
        <v>46.29</v>
      </c>
      <c r="KU118" s="452">
        <v>41.94</v>
      </c>
      <c r="KV118" s="452">
        <v>47.38</v>
      </c>
      <c r="KW118" s="452">
        <v>54.05</v>
      </c>
      <c r="KX118" s="452">
        <v>57.32</v>
      </c>
      <c r="KY118" s="452">
        <v>57.32</v>
      </c>
      <c r="KZ118" s="452">
        <v>57.32</v>
      </c>
      <c r="LA118" s="452">
        <v>56.76</v>
      </c>
      <c r="LB118" s="452">
        <v>42.78</v>
      </c>
      <c r="LC118" s="452">
        <v>42.2</v>
      </c>
      <c r="LD118" s="452">
        <v>43.68</v>
      </c>
      <c r="LE118" s="452">
        <v>46.63</v>
      </c>
      <c r="LF118" s="452">
        <v>46.29</v>
      </c>
      <c r="LG118" s="452">
        <v>41.94</v>
      </c>
      <c r="LH118" s="452">
        <v>47.38</v>
      </c>
      <c r="LI118" s="452">
        <v>54.05</v>
      </c>
      <c r="LJ118" s="452">
        <v>57.32</v>
      </c>
      <c r="LK118" s="452">
        <v>57.32</v>
      </c>
      <c r="LL118" s="452">
        <v>57.32</v>
      </c>
      <c r="LM118" s="452">
        <v>56.76</v>
      </c>
      <c r="LN118" s="452">
        <v>42.78</v>
      </c>
      <c r="LO118" s="452">
        <v>42.2</v>
      </c>
      <c r="LP118" s="452">
        <v>43.68</v>
      </c>
      <c r="LQ118" s="452">
        <v>46.63</v>
      </c>
      <c r="LR118" s="452">
        <v>46.29</v>
      </c>
      <c r="LS118" s="452">
        <v>41.94</v>
      </c>
      <c r="LT118" s="452">
        <v>47.38</v>
      </c>
      <c r="LU118" s="452">
        <v>54.05</v>
      </c>
      <c r="LV118" s="452">
        <v>57.32</v>
      </c>
      <c r="LW118" s="452">
        <v>57.32</v>
      </c>
      <c r="LX118" s="452">
        <v>57.32</v>
      </c>
      <c r="LY118" s="452">
        <v>56.76</v>
      </c>
      <c r="LZ118" s="452">
        <v>42.78</v>
      </c>
      <c r="MA118" s="452">
        <v>42.2</v>
      </c>
      <c r="MB118" s="452">
        <v>43.68</v>
      </c>
      <c r="MC118" s="452">
        <v>46.63</v>
      </c>
      <c r="MD118" s="452">
        <v>46.29</v>
      </c>
      <c r="ME118" s="452">
        <v>41.94</v>
      </c>
      <c r="MF118" s="452">
        <v>47.38</v>
      </c>
      <c r="MG118" s="452">
        <v>54.05</v>
      </c>
      <c r="MH118" s="452">
        <v>57.32</v>
      </c>
      <c r="MI118" s="452">
        <v>57.32</v>
      </c>
      <c r="MJ118" s="452">
        <v>57.32</v>
      </c>
      <c r="MK118" s="452">
        <v>56.76</v>
      </c>
      <c r="ML118" s="452">
        <v>42.78</v>
      </c>
      <c r="MM118" s="452">
        <v>42.2</v>
      </c>
      <c r="MN118" s="452">
        <v>43.68</v>
      </c>
      <c r="MO118" s="452">
        <v>46.63</v>
      </c>
      <c r="MP118" s="452">
        <v>46.29</v>
      </c>
      <c r="MQ118" s="452">
        <v>41.94</v>
      </c>
      <c r="MR118" s="452">
        <v>47.38</v>
      </c>
      <c r="MS118" s="452">
        <v>54.05</v>
      </c>
      <c r="MT118" s="452">
        <v>57.32</v>
      </c>
      <c r="MU118" s="452">
        <v>57.32</v>
      </c>
      <c r="MV118" s="452">
        <v>57.32</v>
      </c>
      <c r="MW118" s="452">
        <v>56.76</v>
      </c>
      <c r="MX118" s="452">
        <v>42.78</v>
      </c>
      <c r="MY118" s="452">
        <v>42.2</v>
      </c>
      <c r="MZ118" s="452">
        <v>43.68</v>
      </c>
      <c r="NA118" s="452">
        <v>46.63</v>
      </c>
      <c r="NB118" s="452">
        <v>46.29</v>
      </c>
      <c r="NC118" s="452">
        <v>41.94</v>
      </c>
      <c r="ND118" s="452">
        <v>47.38</v>
      </c>
      <c r="NE118" s="452">
        <v>54.05</v>
      </c>
      <c r="NF118" s="452">
        <v>57.32</v>
      </c>
      <c r="NG118" s="452">
        <v>57.32</v>
      </c>
      <c r="NH118" s="452">
        <v>57.32</v>
      </c>
      <c r="NI118" s="452">
        <v>56.76</v>
      </c>
      <c r="NJ118" s="452">
        <v>42.78</v>
      </c>
      <c r="NK118" s="452">
        <v>42.2</v>
      </c>
      <c r="NL118" s="452">
        <v>43.68</v>
      </c>
      <c r="NM118" s="452">
        <v>46.63</v>
      </c>
      <c r="NN118" s="452">
        <v>46.29</v>
      </c>
      <c r="NO118" s="452">
        <v>41.94</v>
      </c>
      <c r="NP118" s="452">
        <v>47.38</v>
      </c>
      <c r="NQ118" s="452">
        <v>54.05</v>
      </c>
      <c r="NR118" s="452">
        <v>57.32</v>
      </c>
      <c r="NS118" s="452">
        <v>57.32</v>
      </c>
      <c r="NT118" s="452">
        <v>57.32</v>
      </c>
      <c r="NU118" s="452">
        <v>56.76</v>
      </c>
      <c r="NV118" s="452">
        <v>42.78</v>
      </c>
      <c r="NW118" s="452">
        <v>42.2</v>
      </c>
      <c r="NX118" s="452">
        <v>43.68</v>
      </c>
      <c r="NY118" s="452">
        <v>46.63</v>
      </c>
      <c r="NZ118" s="452">
        <v>46.29</v>
      </c>
      <c r="OA118" s="452">
        <v>41.94</v>
      </c>
      <c r="OB118" s="452">
        <v>47.38</v>
      </c>
    </row>
    <row r="119" spans="1:392" x14ac:dyDescent="0.25">
      <c r="HE119" s="452">
        <v>98.47</v>
      </c>
      <c r="HF119" s="452">
        <v>98.47</v>
      </c>
      <c r="HG119" s="452">
        <v>98.47</v>
      </c>
      <c r="HH119" s="452">
        <v>98.47</v>
      </c>
      <c r="HI119" s="452">
        <v>98.47</v>
      </c>
      <c r="HJ119" s="452">
        <v>97.37</v>
      </c>
      <c r="HK119" s="452">
        <v>83.4</v>
      </c>
      <c r="HL119" s="452">
        <v>71.010000000000005</v>
      </c>
      <c r="HM119" s="452">
        <v>61.71</v>
      </c>
      <c r="HN119" s="452">
        <v>81.290000000000006</v>
      </c>
      <c r="HO119" s="452">
        <v>82.96</v>
      </c>
      <c r="HP119" s="452">
        <v>98.47</v>
      </c>
      <c r="HQ119" s="452">
        <v>98.47</v>
      </c>
      <c r="HR119" s="452">
        <v>98.47</v>
      </c>
      <c r="HS119" s="452">
        <v>98.47</v>
      </c>
      <c r="HT119" s="452">
        <v>98.47</v>
      </c>
      <c r="HU119" s="452">
        <v>98.47</v>
      </c>
      <c r="HV119" s="452">
        <v>97.37</v>
      </c>
      <c r="HW119" s="452">
        <v>83.4</v>
      </c>
      <c r="HX119" s="452">
        <v>71.010000000000005</v>
      </c>
      <c r="HY119" s="452">
        <v>61.71</v>
      </c>
      <c r="HZ119" s="452">
        <v>81.290000000000006</v>
      </c>
      <c r="IA119" s="452">
        <v>82.96</v>
      </c>
      <c r="IB119" s="452">
        <v>98.47</v>
      </c>
      <c r="IC119" s="452">
        <v>98.47</v>
      </c>
      <c r="ID119" s="452">
        <v>98.47</v>
      </c>
      <c r="IE119" s="452">
        <v>98.47</v>
      </c>
      <c r="IF119" s="452">
        <v>98.47</v>
      </c>
      <c r="IG119" s="452">
        <v>98.47</v>
      </c>
      <c r="IH119" s="452">
        <v>97.37</v>
      </c>
      <c r="II119" s="452">
        <v>83.4</v>
      </c>
      <c r="IJ119" s="452">
        <v>71.010000000000005</v>
      </c>
      <c r="IK119" s="452">
        <v>61.71</v>
      </c>
      <c r="IL119" s="452">
        <v>81.290000000000006</v>
      </c>
      <c r="IM119" s="452">
        <v>82.96</v>
      </c>
      <c r="IN119" s="452">
        <v>98.47</v>
      </c>
      <c r="IO119" s="452">
        <v>98.47</v>
      </c>
      <c r="IP119" s="452">
        <v>98.47</v>
      </c>
      <c r="IQ119" s="452">
        <v>98.47</v>
      </c>
      <c r="IR119" s="452">
        <v>98.47</v>
      </c>
      <c r="IS119" s="452">
        <v>98.47</v>
      </c>
      <c r="IT119" s="452">
        <v>97.37</v>
      </c>
      <c r="IU119" s="452">
        <v>83.4</v>
      </c>
      <c r="IV119" s="452">
        <v>71.010000000000005</v>
      </c>
      <c r="IW119" s="452">
        <v>61.71</v>
      </c>
      <c r="IX119" s="452">
        <v>81.290000000000006</v>
      </c>
      <c r="IY119" s="452">
        <v>82.96</v>
      </c>
      <c r="IZ119" s="452">
        <v>98.47</v>
      </c>
      <c r="JA119" s="452">
        <v>98.47</v>
      </c>
      <c r="JB119" s="452">
        <v>98.47</v>
      </c>
      <c r="JC119" s="452">
        <v>98.47</v>
      </c>
      <c r="JD119" s="452">
        <v>98.47</v>
      </c>
      <c r="JE119" s="452">
        <v>98.47</v>
      </c>
      <c r="JF119" s="452">
        <v>97.37</v>
      </c>
      <c r="JG119" s="452">
        <v>83.4</v>
      </c>
      <c r="JH119" s="452">
        <v>71.010000000000005</v>
      </c>
      <c r="JI119" s="452">
        <v>61.71</v>
      </c>
      <c r="JJ119" s="452">
        <v>81.290000000000006</v>
      </c>
      <c r="JK119" s="452">
        <v>82.96</v>
      </c>
      <c r="JL119" s="452">
        <v>98.47</v>
      </c>
      <c r="JM119" s="452">
        <v>98.47</v>
      </c>
      <c r="JN119" s="452">
        <v>98.47</v>
      </c>
      <c r="JO119" s="452">
        <v>98.47</v>
      </c>
      <c r="JP119" s="452">
        <v>98.47</v>
      </c>
      <c r="JQ119" s="452">
        <v>98.47</v>
      </c>
      <c r="JR119" s="452">
        <v>97.37</v>
      </c>
      <c r="JS119" s="452">
        <v>83.4</v>
      </c>
      <c r="JT119" s="452">
        <v>71.010000000000005</v>
      </c>
      <c r="JU119" s="452">
        <v>61.71</v>
      </c>
      <c r="JV119" s="452">
        <v>81.290000000000006</v>
      </c>
      <c r="JW119" s="452">
        <v>82.96</v>
      </c>
      <c r="JX119" s="452">
        <v>98.47</v>
      </c>
      <c r="JY119" s="452">
        <v>98.47</v>
      </c>
      <c r="JZ119" s="452">
        <v>98.47</v>
      </c>
      <c r="KA119" s="452">
        <v>98.47</v>
      </c>
      <c r="KB119" s="452">
        <v>98.47</v>
      </c>
      <c r="KC119" s="452">
        <v>98.47</v>
      </c>
      <c r="KD119" s="452">
        <v>97.37</v>
      </c>
      <c r="KE119" s="452">
        <v>83.4</v>
      </c>
      <c r="KF119" s="452">
        <v>71.010000000000005</v>
      </c>
      <c r="KG119" s="452">
        <v>61.71</v>
      </c>
      <c r="KH119" s="452">
        <v>81.290000000000006</v>
      </c>
      <c r="KI119" s="452">
        <v>82.96</v>
      </c>
      <c r="KJ119" s="452">
        <v>98.47</v>
      </c>
      <c r="KK119" s="452">
        <v>98.47</v>
      </c>
      <c r="KL119" s="452">
        <v>98.47</v>
      </c>
      <c r="KM119" s="452">
        <v>98.47</v>
      </c>
      <c r="KN119" s="452">
        <v>98.47</v>
      </c>
      <c r="KO119" s="452">
        <v>98.47</v>
      </c>
      <c r="KP119" s="452">
        <v>97.37</v>
      </c>
      <c r="KQ119" s="452">
        <v>83.4</v>
      </c>
      <c r="KR119" s="452">
        <v>71.010000000000005</v>
      </c>
      <c r="KS119" s="452">
        <v>61.71</v>
      </c>
      <c r="KT119" s="452">
        <v>81.290000000000006</v>
      </c>
      <c r="KU119" s="452">
        <v>82.96</v>
      </c>
      <c r="KV119" s="452">
        <v>98.47</v>
      </c>
      <c r="KW119" s="452">
        <v>98.47</v>
      </c>
      <c r="KX119" s="452">
        <v>98.47</v>
      </c>
      <c r="KY119" s="452">
        <v>98.47</v>
      </c>
      <c r="KZ119" s="452">
        <v>98.47</v>
      </c>
      <c r="LA119" s="452">
        <v>98.47</v>
      </c>
      <c r="LB119" s="452">
        <v>97.37</v>
      </c>
      <c r="LC119" s="452">
        <v>83.4</v>
      </c>
      <c r="LD119" s="452">
        <v>71.010000000000005</v>
      </c>
      <c r="LE119" s="452">
        <v>61.71</v>
      </c>
      <c r="LF119" s="452">
        <v>81.290000000000006</v>
      </c>
      <c r="LG119" s="452">
        <v>82.96</v>
      </c>
      <c r="LH119" s="452">
        <v>98.47</v>
      </c>
      <c r="LI119" s="452">
        <v>98.47</v>
      </c>
      <c r="LJ119" s="452">
        <v>98.47</v>
      </c>
      <c r="LK119" s="452">
        <v>98.47</v>
      </c>
      <c r="LL119" s="452">
        <v>98.47</v>
      </c>
      <c r="LM119" s="452">
        <v>98.47</v>
      </c>
      <c r="LN119" s="452">
        <v>97.37</v>
      </c>
      <c r="LO119" s="452">
        <v>83.4</v>
      </c>
      <c r="LP119" s="452">
        <v>71.010000000000005</v>
      </c>
      <c r="LQ119" s="452">
        <v>61.71</v>
      </c>
      <c r="LR119" s="452">
        <v>81.290000000000006</v>
      </c>
      <c r="LS119" s="452">
        <v>82.96</v>
      </c>
      <c r="LT119" s="452">
        <v>98.47</v>
      </c>
      <c r="LU119" s="452">
        <v>98.47</v>
      </c>
      <c r="LV119" s="452">
        <v>98.47</v>
      </c>
      <c r="LW119" s="452">
        <v>98.47</v>
      </c>
      <c r="LX119" s="452">
        <v>98.47</v>
      </c>
      <c r="LY119" s="452">
        <v>98.47</v>
      </c>
      <c r="LZ119" s="452">
        <v>97.37</v>
      </c>
      <c r="MA119" s="452">
        <v>83.4</v>
      </c>
      <c r="MB119" s="452">
        <v>71.010000000000005</v>
      </c>
      <c r="MC119" s="452">
        <v>61.71</v>
      </c>
      <c r="MD119" s="452">
        <v>81.290000000000006</v>
      </c>
      <c r="ME119" s="452">
        <v>82.96</v>
      </c>
      <c r="MF119" s="452">
        <v>98.47</v>
      </c>
      <c r="MG119" s="452">
        <v>98.47</v>
      </c>
      <c r="MH119" s="452">
        <v>98.47</v>
      </c>
      <c r="MI119" s="452">
        <v>98.47</v>
      </c>
      <c r="MJ119" s="452">
        <v>98.47</v>
      </c>
      <c r="MK119" s="452">
        <v>98.47</v>
      </c>
      <c r="ML119" s="452">
        <v>97.37</v>
      </c>
      <c r="MM119" s="452">
        <v>83.4</v>
      </c>
      <c r="MN119" s="452">
        <v>71.010000000000005</v>
      </c>
      <c r="MO119" s="452">
        <v>61.71</v>
      </c>
      <c r="MP119" s="452">
        <v>81.290000000000006</v>
      </c>
      <c r="MQ119" s="452">
        <v>82.96</v>
      </c>
      <c r="MR119" s="452">
        <v>98.47</v>
      </c>
      <c r="MS119" s="452">
        <v>98.47</v>
      </c>
      <c r="MT119" s="452">
        <v>98.47</v>
      </c>
      <c r="MU119" s="452">
        <v>98.47</v>
      </c>
      <c r="MV119" s="452">
        <v>98.47</v>
      </c>
      <c r="MW119" s="452">
        <v>98.47</v>
      </c>
      <c r="MX119" s="452">
        <v>97.37</v>
      </c>
      <c r="MY119" s="452">
        <v>83.4</v>
      </c>
      <c r="MZ119" s="452">
        <v>71.010000000000005</v>
      </c>
      <c r="NA119" s="452">
        <v>61.71</v>
      </c>
      <c r="NB119" s="452">
        <v>81.290000000000006</v>
      </c>
      <c r="NC119" s="452">
        <v>82.96</v>
      </c>
      <c r="ND119" s="452">
        <v>98.47</v>
      </c>
      <c r="NE119" s="452">
        <v>98.47</v>
      </c>
      <c r="NF119" s="452">
        <v>98.47</v>
      </c>
      <c r="NG119" s="452">
        <v>98.47</v>
      </c>
      <c r="NH119" s="452">
        <v>98.47</v>
      </c>
      <c r="NI119" s="452">
        <v>98.47</v>
      </c>
      <c r="NJ119" s="452">
        <v>97.37</v>
      </c>
      <c r="NK119" s="452">
        <v>83.4</v>
      </c>
      <c r="NL119" s="452">
        <v>71.010000000000005</v>
      </c>
      <c r="NM119" s="452">
        <v>61.71</v>
      </c>
      <c r="NN119" s="452">
        <v>81.290000000000006</v>
      </c>
      <c r="NO119" s="452">
        <v>82.96</v>
      </c>
      <c r="NP119" s="452">
        <v>98.47</v>
      </c>
      <c r="NQ119" s="452">
        <v>98.47</v>
      </c>
      <c r="NR119" s="452">
        <v>98.47</v>
      </c>
      <c r="NS119" s="452">
        <v>98.47</v>
      </c>
      <c r="NT119" s="452">
        <v>98.47</v>
      </c>
      <c r="NU119" s="452">
        <v>98.47</v>
      </c>
      <c r="NV119" s="452">
        <v>97.37</v>
      </c>
      <c r="NW119" s="452">
        <v>83.4</v>
      </c>
      <c r="NX119" s="452">
        <v>71.010000000000005</v>
      </c>
      <c r="NY119" s="452">
        <v>61.71</v>
      </c>
      <c r="NZ119" s="452">
        <v>81.290000000000006</v>
      </c>
      <c r="OA119" s="452">
        <v>82.96</v>
      </c>
      <c r="OB119" s="452">
        <v>98.47</v>
      </c>
    </row>
    <row r="120" spans="1:392" x14ac:dyDescent="0.25">
      <c r="HE120" s="452">
        <v>110.52</v>
      </c>
      <c r="HF120" s="452">
        <v>110.52</v>
      </c>
      <c r="HG120" s="452">
        <v>110.52</v>
      </c>
      <c r="HH120" s="452">
        <v>110.52</v>
      </c>
      <c r="HI120" s="452">
        <v>73.959999999999994</v>
      </c>
      <c r="HJ120" s="452">
        <v>60.35</v>
      </c>
      <c r="HK120" s="452">
        <v>51.71</v>
      </c>
      <c r="HL120" s="452">
        <v>44.76</v>
      </c>
      <c r="HM120" s="452">
        <v>37.479999999999997</v>
      </c>
      <c r="HN120" s="452">
        <v>47.59</v>
      </c>
      <c r="HO120" s="452">
        <v>48.56</v>
      </c>
      <c r="HP120" s="452">
        <v>106.81</v>
      </c>
      <c r="HQ120" s="452">
        <v>110.52</v>
      </c>
      <c r="HR120" s="452">
        <v>110.52</v>
      </c>
      <c r="HS120" s="452">
        <v>110.52</v>
      </c>
      <c r="HT120" s="452">
        <v>110.52</v>
      </c>
      <c r="HU120" s="452">
        <v>73.959999999999994</v>
      </c>
      <c r="HV120" s="452">
        <v>60.35</v>
      </c>
      <c r="HW120" s="452">
        <v>51.71</v>
      </c>
      <c r="HX120" s="452">
        <v>44.76</v>
      </c>
      <c r="HY120" s="452">
        <v>37.479999999999997</v>
      </c>
      <c r="HZ120" s="452">
        <v>47.59</v>
      </c>
      <c r="IA120" s="452">
        <v>48.56</v>
      </c>
      <c r="IB120" s="452">
        <v>106.81</v>
      </c>
      <c r="IC120" s="452">
        <v>110.52</v>
      </c>
      <c r="ID120" s="452">
        <v>110.52</v>
      </c>
      <c r="IE120" s="452">
        <v>110.52</v>
      </c>
      <c r="IF120" s="452">
        <v>110.52</v>
      </c>
      <c r="IG120" s="452">
        <v>73.959999999999994</v>
      </c>
      <c r="IH120" s="452">
        <v>60.35</v>
      </c>
      <c r="II120" s="452">
        <v>51.71</v>
      </c>
      <c r="IJ120" s="452">
        <v>44.76</v>
      </c>
      <c r="IK120" s="452">
        <v>37.479999999999997</v>
      </c>
      <c r="IL120" s="452">
        <v>47.59</v>
      </c>
      <c r="IM120" s="452">
        <v>48.56</v>
      </c>
      <c r="IN120" s="452">
        <v>106.81</v>
      </c>
      <c r="IO120" s="452">
        <v>110.52</v>
      </c>
      <c r="IP120" s="452">
        <v>110.52</v>
      </c>
      <c r="IQ120" s="452">
        <v>110.52</v>
      </c>
      <c r="IR120" s="452">
        <v>110.52</v>
      </c>
      <c r="IS120" s="452">
        <v>73.959999999999994</v>
      </c>
      <c r="IT120" s="452">
        <v>60.35</v>
      </c>
      <c r="IU120" s="452">
        <v>51.71</v>
      </c>
      <c r="IV120" s="452">
        <v>44.76</v>
      </c>
      <c r="IW120" s="452">
        <v>37.479999999999997</v>
      </c>
      <c r="IX120" s="452">
        <v>47.59</v>
      </c>
      <c r="IY120" s="452">
        <v>48.56</v>
      </c>
      <c r="IZ120" s="452">
        <v>106.81</v>
      </c>
      <c r="JA120" s="452">
        <v>110.52</v>
      </c>
      <c r="JB120" s="452">
        <v>110.52</v>
      </c>
      <c r="JC120" s="452">
        <v>110.52</v>
      </c>
      <c r="JD120" s="452">
        <v>110.52</v>
      </c>
      <c r="JE120" s="452">
        <v>73.959999999999994</v>
      </c>
      <c r="JF120" s="452">
        <v>60.35</v>
      </c>
      <c r="JG120" s="452">
        <v>51.71</v>
      </c>
      <c r="JH120" s="452">
        <v>44.76</v>
      </c>
      <c r="JI120" s="452">
        <v>37.479999999999997</v>
      </c>
      <c r="JJ120" s="452">
        <v>47.59</v>
      </c>
      <c r="JK120" s="452">
        <v>48.56</v>
      </c>
      <c r="JL120" s="452">
        <v>106.81</v>
      </c>
      <c r="JM120" s="452">
        <v>110.52</v>
      </c>
      <c r="JN120" s="452">
        <v>110.52</v>
      </c>
      <c r="JO120" s="452">
        <v>110.52</v>
      </c>
      <c r="JP120" s="452">
        <v>110.52</v>
      </c>
      <c r="JQ120" s="452">
        <v>73.959999999999994</v>
      </c>
      <c r="JR120" s="452">
        <v>60.35</v>
      </c>
      <c r="JS120" s="452">
        <v>51.71</v>
      </c>
      <c r="JT120" s="452">
        <v>44.76</v>
      </c>
      <c r="JU120" s="452">
        <v>37.479999999999997</v>
      </c>
      <c r="JV120" s="452">
        <v>47.59</v>
      </c>
      <c r="JW120" s="452">
        <v>48.56</v>
      </c>
      <c r="JX120" s="452">
        <v>106.81</v>
      </c>
      <c r="JY120" s="452">
        <v>110.52</v>
      </c>
      <c r="JZ120" s="452">
        <v>110.52</v>
      </c>
      <c r="KA120" s="452">
        <v>110.52</v>
      </c>
      <c r="KB120" s="452">
        <v>110.52</v>
      </c>
      <c r="KC120" s="452">
        <v>73.959999999999994</v>
      </c>
      <c r="KD120" s="452">
        <v>60.35</v>
      </c>
      <c r="KE120" s="452">
        <v>51.71</v>
      </c>
      <c r="KF120" s="452">
        <v>44.76</v>
      </c>
      <c r="KG120" s="452">
        <v>37.479999999999997</v>
      </c>
      <c r="KH120" s="452">
        <v>47.59</v>
      </c>
      <c r="KI120" s="452">
        <v>48.56</v>
      </c>
      <c r="KJ120" s="452">
        <v>106.81</v>
      </c>
      <c r="KK120" s="452">
        <v>110.52</v>
      </c>
      <c r="KL120" s="452">
        <v>110.52</v>
      </c>
      <c r="KM120" s="452">
        <v>110.52</v>
      </c>
      <c r="KN120" s="452">
        <v>110.52</v>
      </c>
      <c r="KO120" s="452">
        <v>73.959999999999994</v>
      </c>
      <c r="KP120" s="452">
        <v>60.35</v>
      </c>
      <c r="KQ120" s="452">
        <v>51.71</v>
      </c>
      <c r="KR120" s="452">
        <v>44.76</v>
      </c>
      <c r="KS120" s="452">
        <v>37.479999999999997</v>
      </c>
      <c r="KT120" s="452">
        <v>47.59</v>
      </c>
      <c r="KU120" s="452">
        <v>48.56</v>
      </c>
      <c r="KV120" s="452">
        <v>106.81</v>
      </c>
      <c r="KW120" s="452">
        <v>110.52</v>
      </c>
      <c r="KX120" s="452">
        <v>110.52</v>
      </c>
      <c r="KY120" s="452">
        <v>110.52</v>
      </c>
      <c r="KZ120" s="452">
        <v>110.52</v>
      </c>
      <c r="LA120" s="452">
        <v>73.959999999999994</v>
      </c>
      <c r="LB120" s="452">
        <v>60.35</v>
      </c>
      <c r="LC120" s="452">
        <v>51.71</v>
      </c>
      <c r="LD120" s="452">
        <v>44.76</v>
      </c>
      <c r="LE120" s="452">
        <v>37.479999999999997</v>
      </c>
      <c r="LF120" s="452">
        <v>47.59</v>
      </c>
      <c r="LG120" s="452">
        <v>48.56</v>
      </c>
      <c r="LH120" s="452">
        <v>106.81</v>
      </c>
      <c r="LI120" s="452">
        <v>110.52</v>
      </c>
      <c r="LJ120" s="452">
        <v>110.52</v>
      </c>
      <c r="LK120" s="452">
        <v>110.52</v>
      </c>
      <c r="LL120" s="452">
        <v>110.52</v>
      </c>
      <c r="LM120" s="452">
        <v>73.959999999999994</v>
      </c>
      <c r="LN120" s="452">
        <v>60.35</v>
      </c>
      <c r="LO120" s="452">
        <v>51.71</v>
      </c>
      <c r="LP120" s="452">
        <v>44.76</v>
      </c>
      <c r="LQ120" s="452">
        <v>37.479999999999997</v>
      </c>
      <c r="LR120" s="452">
        <v>47.59</v>
      </c>
      <c r="LS120" s="452">
        <v>48.56</v>
      </c>
      <c r="LT120" s="452">
        <v>106.81</v>
      </c>
      <c r="LU120" s="452">
        <v>110.52</v>
      </c>
      <c r="LV120" s="452">
        <v>110.52</v>
      </c>
      <c r="LW120" s="452">
        <v>110.52</v>
      </c>
      <c r="LX120" s="452">
        <v>110.52</v>
      </c>
      <c r="LY120" s="452">
        <v>73.959999999999994</v>
      </c>
      <c r="LZ120" s="452">
        <v>60.35</v>
      </c>
      <c r="MA120" s="452">
        <v>51.71</v>
      </c>
      <c r="MB120" s="452">
        <v>44.76</v>
      </c>
      <c r="MC120" s="452">
        <v>37.479999999999997</v>
      </c>
      <c r="MD120" s="452">
        <v>47.59</v>
      </c>
      <c r="ME120" s="452">
        <v>48.56</v>
      </c>
      <c r="MF120" s="452">
        <v>106.81</v>
      </c>
      <c r="MG120" s="452">
        <v>110.52</v>
      </c>
      <c r="MH120" s="452">
        <v>110.52</v>
      </c>
      <c r="MI120" s="452">
        <v>110.52</v>
      </c>
      <c r="MJ120" s="452">
        <v>110.52</v>
      </c>
      <c r="MK120" s="452">
        <v>73.959999999999994</v>
      </c>
      <c r="ML120" s="452">
        <v>60.35</v>
      </c>
      <c r="MM120" s="452">
        <v>51.71</v>
      </c>
      <c r="MN120" s="452">
        <v>44.76</v>
      </c>
      <c r="MO120" s="452">
        <v>37.479999999999997</v>
      </c>
      <c r="MP120" s="452">
        <v>47.59</v>
      </c>
      <c r="MQ120" s="452">
        <v>48.56</v>
      </c>
      <c r="MR120" s="452">
        <v>106.81</v>
      </c>
      <c r="MS120" s="452">
        <v>110.52</v>
      </c>
      <c r="MT120" s="452">
        <v>110.52</v>
      </c>
      <c r="MU120" s="452">
        <v>110.52</v>
      </c>
      <c r="MV120" s="452">
        <v>110.52</v>
      </c>
      <c r="MW120" s="452">
        <v>73.959999999999994</v>
      </c>
      <c r="MX120" s="452">
        <v>60.35</v>
      </c>
      <c r="MY120" s="452">
        <v>51.71</v>
      </c>
      <c r="MZ120" s="452">
        <v>44.76</v>
      </c>
      <c r="NA120" s="452">
        <v>37.479999999999997</v>
      </c>
      <c r="NB120" s="452">
        <v>47.59</v>
      </c>
      <c r="NC120" s="452">
        <v>48.56</v>
      </c>
      <c r="ND120" s="452">
        <v>106.81</v>
      </c>
      <c r="NE120" s="452">
        <v>110.52</v>
      </c>
      <c r="NF120" s="452">
        <v>110.52</v>
      </c>
      <c r="NG120" s="452">
        <v>110.52</v>
      </c>
      <c r="NH120" s="452">
        <v>110.52</v>
      </c>
      <c r="NI120" s="452">
        <v>73.959999999999994</v>
      </c>
      <c r="NJ120" s="452">
        <v>60.35</v>
      </c>
      <c r="NK120" s="452">
        <v>51.71</v>
      </c>
      <c r="NL120" s="452">
        <v>44.76</v>
      </c>
      <c r="NM120" s="452">
        <v>37.479999999999997</v>
      </c>
      <c r="NN120" s="452">
        <v>47.59</v>
      </c>
      <c r="NO120" s="452">
        <v>48.56</v>
      </c>
      <c r="NP120" s="452">
        <v>106.81</v>
      </c>
      <c r="NQ120" s="452">
        <v>110.52</v>
      </c>
      <c r="NR120" s="452">
        <v>110.52</v>
      </c>
      <c r="NS120" s="452">
        <v>110.52</v>
      </c>
      <c r="NT120" s="452">
        <v>110.52</v>
      </c>
      <c r="NU120" s="452">
        <v>73.959999999999994</v>
      </c>
      <c r="NV120" s="452">
        <v>60.35</v>
      </c>
      <c r="NW120" s="452">
        <v>51.71</v>
      </c>
      <c r="NX120" s="452">
        <v>44.76</v>
      </c>
      <c r="NY120" s="452">
        <v>37.479999999999997</v>
      </c>
      <c r="NZ120" s="452">
        <v>47.59</v>
      </c>
      <c r="OA120" s="452">
        <v>48.56</v>
      </c>
      <c r="OB120" s="452">
        <v>106.81</v>
      </c>
    </row>
    <row r="121" spans="1:392" x14ac:dyDescent="0.25">
      <c r="HE121" s="452">
        <v>137.37</v>
      </c>
      <c r="HF121" s="452">
        <v>137.37</v>
      </c>
      <c r="HG121" s="452">
        <v>125.6</v>
      </c>
      <c r="HH121" s="452">
        <v>104.8</v>
      </c>
      <c r="HI121" s="452">
        <v>72.59</v>
      </c>
      <c r="HJ121" s="452">
        <v>62.48</v>
      </c>
      <c r="HK121" s="452">
        <v>56.45</v>
      </c>
      <c r="HL121" s="452">
        <v>50.85</v>
      </c>
      <c r="HM121" s="452">
        <v>46.82</v>
      </c>
      <c r="HN121" s="452">
        <v>55.81</v>
      </c>
      <c r="HO121" s="452">
        <v>56.42</v>
      </c>
      <c r="HP121" s="452">
        <v>102.89</v>
      </c>
      <c r="HQ121" s="452">
        <v>137.37</v>
      </c>
      <c r="HR121" s="452">
        <v>137.37</v>
      </c>
      <c r="HS121" s="452">
        <v>125.6</v>
      </c>
      <c r="HT121" s="452">
        <v>104.8</v>
      </c>
      <c r="HU121" s="452">
        <v>72.59</v>
      </c>
      <c r="HV121" s="452">
        <v>62.48</v>
      </c>
      <c r="HW121" s="452">
        <v>56.45</v>
      </c>
      <c r="HX121" s="452">
        <v>50.85</v>
      </c>
      <c r="HY121" s="452">
        <v>46.82</v>
      </c>
      <c r="HZ121" s="452">
        <v>55.81</v>
      </c>
      <c r="IA121" s="452">
        <v>56.42</v>
      </c>
      <c r="IB121" s="452">
        <v>102.89</v>
      </c>
      <c r="IC121" s="452">
        <v>137.37</v>
      </c>
      <c r="ID121" s="452">
        <v>137.37</v>
      </c>
      <c r="IE121" s="452">
        <v>125.6</v>
      </c>
      <c r="IF121" s="452">
        <v>104.8</v>
      </c>
      <c r="IG121" s="452">
        <v>72.59</v>
      </c>
      <c r="IH121" s="452">
        <v>62.48</v>
      </c>
      <c r="II121" s="452">
        <v>56.45</v>
      </c>
      <c r="IJ121" s="452">
        <v>50.85</v>
      </c>
      <c r="IK121" s="452">
        <v>46.82</v>
      </c>
      <c r="IL121" s="452">
        <v>55.81</v>
      </c>
      <c r="IM121" s="452">
        <v>56.42</v>
      </c>
      <c r="IN121" s="452">
        <v>102.89</v>
      </c>
      <c r="IO121" s="452">
        <v>137.37</v>
      </c>
      <c r="IP121" s="452">
        <v>137.37</v>
      </c>
      <c r="IQ121" s="452">
        <v>125.6</v>
      </c>
      <c r="IR121" s="452">
        <v>104.8</v>
      </c>
      <c r="IS121" s="452">
        <v>72.59</v>
      </c>
      <c r="IT121" s="452">
        <v>62.48</v>
      </c>
      <c r="IU121" s="452">
        <v>56.45</v>
      </c>
      <c r="IV121" s="452">
        <v>50.85</v>
      </c>
      <c r="IW121" s="452">
        <v>46.82</v>
      </c>
      <c r="IX121" s="452">
        <v>55.81</v>
      </c>
      <c r="IY121" s="452">
        <v>56.42</v>
      </c>
      <c r="IZ121" s="452">
        <v>102.89</v>
      </c>
      <c r="JA121" s="452">
        <v>137.37</v>
      </c>
      <c r="JB121" s="452">
        <v>137.37</v>
      </c>
      <c r="JC121" s="452">
        <v>125.6</v>
      </c>
      <c r="JD121" s="452">
        <v>104.8</v>
      </c>
      <c r="JE121" s="452">
        <v>72.59</v>
      </c>
      <c r="JF121" s="452">
        <v>62.48</v>
      </c>
      <c r="JG121" s="452">
        <v>56.45</v>
      </c>
      <c r="JH121" s="452">
        <v>50.85</v>
      </c>
      <c r="JI121" s="452">
        <v>46.82</v>
      </c>
      <c r="JJ121" s="452">
        <v>55.81</v>
      </c>
      <c r="JK121" s="452">
        <v>56.42</v>
      </c>
      <c r="JL121" s="452">
        <v>102.89</v>
      </c>
      <c r="JM121" s="452">
        <v>137.37</v>
      </c>
      <c r="JN121" s="452">
        <v>137.37</v>
      </c>
      <c r="JO121" s="452">
        <v>125.6</v>
      </c>
      <c r="JP121" s="452">
        <v>104.8</v>
      </c>
      <c r="JQ121" s="452">
        <v>72.59</v>
      </c>
      <c r="JR121" s="452">
        <v>62.48</v>
      </c>
      <c r="JS121" s="452">
        <v>56.45</v>
      </c>
      <c r="JT121" s="452">
        <v>50.85</v>
      </c>
      <c r="JU121" s="452">
        <v>46.82</v>
      </c>
      <c r="JV121" s="452">
        <v>55.81</v>
      </c>
      <c r="JW121" s="452">
        <v>56.42</v>
      </c>
      <c r="JX121" s="452">
        <v>102.89</v>
      </c>
      <c r="JY121" s="452">
        <v>137.37</v>
      </c>
      <c r="JZ121" s="452">
        <v>137.37</v>
      </c>
      <c r="KA121" s="452">
        <v>125.6</v>
      </c>
      <c r="KB121" s="452">
        <v>104.8</v>
      </c>
      <c r="KC121" s="452">
        <v>72.59</v>
      </c>
      <c r="KD121" s="452">
        <v>62.48</v>
      </c>
      <c r="KE121" s="452">
        <v>56.45</v>
      </c>
      <c r="KF121" s="452">
        <v>50.85</v>
      </c>
      <c r="KG121" s="452">
        <v>46.82</v>
      </c>
      <c r="KH121" s="452">
        <v>55.81</v>
      </c>
      <c r="KI121" s="452">
        <v>56.42</v>
      </c>
      <c r="KJ121" s="452">
        <v>102.89</v>
      </c>
      <c r="KK121" s="452">
        <v>137.37</v>
      </c>
      <c r="KL121" s="452">
        <v>137.37</v>
      </c>
      <c r="KM121" s="452">
        <v>125.6</v>
      </c>
      <c r="KN121" s="452">
        <v>104.8</v>
      </c>
      <c r="KO121" s="452">
        <v>72.59</v>
      </c>
      <c r="KP121" s="452">
        <v>62.48</v>
      </c>
      <c r="KQ121" s="452">
        <v>56.45</v>
      </c>
      <c r="KR121" s="452">
        <v>50.85</v>
      </c>
      <c r="KS121" s="452">
        <v>46.82</v>
      </c>
      <c r="KT121" s="452">
        <v>55.81</v>
      </c>
      <c r="KU121" s="452">
        <v>56.42</v>
      </c>
      <c r="KV121" s="452">
        <v>102.89</v>
      </c>
      <c r="KW121" s="452">
        <v>137.37</v>
      </c>
      <c r="KX121" s="452">
        <v>137.37</v>
      </c>
      <c r="KY121" s="452">
        <v>125.6</v>
      </c>
      <c r="KZ121" s="452">
        <v>104.8</v>
      </c>
      <c r="LA121" s="452">
        <v>72.59</v>
      </c>
      <c r="LB121" s="452">
        <v>62.48</v>
      </c>
      <c r="LC121" s="452">
        <v>56.45</v>
      </c>
      <c r="LD121" s="452">
        <v>50.85</v>
      </c>
      <c r="LE121" s="452">
        <v>46.82</v>
      </c>
      <c r="LF121" s="452">
        <v>55.81</v>
      </c>
      <c r="LG121" s="452">
        <v>56.42</v>
      </c>
      <c r="LH121" s="452">
        <v>102.89</v>
      </c>
      <c r="LI121" s="452">
        <v>137.37</v>
      </c>
      <c r="LJ121" s="452">
        <v>137.37</v>
      </c>
      <c r="LK121" s="452">
        <v>125.6</v>
      </c>
      <c r="LL121" s="452">
        <v>104.8</v>
      </c>
      <c r="LM121" s="452">
        <v>72.59</v>
      </c>
      <c r="LN121" s="452">
        <v>62.48</v>
      </c>
      <c r="LO121" s="452">
        <v>56.45</v>
      </c>
      <c r="LP121" s="452">
        <v>50.85</v>
      </c>
      <c r="LQ121" s="452">
        <v>46.82</v>
      </c>
      <c r="LR121" s="452">
        <v>55.81</v>
      </c>
      <c r="LS121" s="452">
        <v>56.42</v>
      </c>
      <c r="LT121" s="452">
        <v>102.89</v>
      </c>
      <c r="LU121" s="452">
        <v>137.37</v>
      </c>
      <c r="LV121" s="452">
        <v>137.37</v>
      </c>
      <c r="LW121" s="452">
        <v>125.6</v>
      </c>
      <c r="LX121" s="452">
        <v>104.8</v>
      </c>
      <c r="LY121" s="452">
        <v>72.59</v>
      </c>
      <c r="LZ121" s="452">
        <v>62.48</v>
      </c>
      <c r="MA121" s="452">
        <v>56.45</v>
      </c>
      <c r="MB121" s="452">
        <v>50.85</v>
      </c>
      <c r="MC121" s="452">
        <v>46.82</v>
      </c>
      <c r="MD121" s="452">
        <v>55.81</v>
      </c>
      <c r="ME121" s="452">
        <v>56.42</v>
      </c>
      <c r="MF121" s="452">
        <v>102.89</v>
      </c>
      <c r="MG121" s="452">
        <v>137.37</v>
      </c>
      <c r="MH121" s="452">
        <v>137.37</v>
      </c>
      <c r="MI121" s="452">
        <v>125.6</v>
      </c>
      <c r="MJ121" s="452">
        <v>104.8</v>
      </c>
      <c r="MK121" s="452">
        <v>72.59</v>
      </c>
      <c r="ML121" s="452">
        <v>62.48</v>
      </c>
      <c r="MM121" s="452">
        <v>56.45</v>
      </c>
      <c r="MN121" s="452">
        <v>50.85</v>
      </c>
      <c r="MO121" s="452">
        <v>46.82</v>
      </c>
      <c r="MP121" s="452">
        <v>55.81</v>
      </c>
      <c r="MQ121" s="452">
        <v>56.42</v>
      </c>
      <c r="MR121" s="452">
        <v>102.89</v>
      </c>
      <c r="MS121" s="452">
        <v>137.37</v>
      </c>
      <c r="MT121" s="452">
        <v>137.37</v>
      </c>
      <c r="MU121" s="452">
        <v>125.6</v>
      </c>
      <c r="MV121" s="452">
        <v>104.8</v>
      </c>
      <c r="MW121" s="452">
        <v>72.59</v>
      </c>
      <c r="MX121" s="452">
        <v>62.48</v>
      </c>
      <c r="MY121" s="452">
        <v>56.45</v>
      </c>
      <c r="MZ121" s="452">
        <v>50.85</v>
      </c>
      <c r="NA121" s="452">
        <v>46.82</v>
      </c>
      <c r="NB121" s="452">
        <v>55.81</v>
      </c>
      <c r="NC121" s="452">
        <v>56.42</v>
      </c>
      <c r="ND121" s="452">
        <v>102.89</v>
      </c>
      <c r="NE121" s="452">
        <v>137.37</v>
      </c>
      <c r="NF121" s="452">
        <v>137.37</v>
      </c>
      <c r="NG121" s="452">
        <v>125.6</v>
      </c>
      <c r="NH121" s="452">
        <v>104.8</v>
      </c>
      <c r="NI121" s="452">
        <v>72.59</v>
      </c>
      <c r="NJ121" s="452">
        <v>62.48</v>
      </c>
      <c r="NK121" s="452">
        <v>56.45</v>
      </c>
      <c r="NL121" s="452">
        <v>50.85</v>
      </c>
      <c r="NM121" s="452">
        <v>46.82</v>
      </c>
      <c r="NN121" s="452">
        <v>55.81</v>
      </c>
      <c r="NO121" s="452">
        <v>56.42</v>
      </c>
      <c r="NP121" s="452">
        <v>102.89</v>
      </c>
      <c r="NQ121" s="452">
        <v>137.37</v>
      </c>
      <c r="NR121" s="452">
        <v>137.37</v>
      </c>
      <c r="NS121" s="452">
        <v>125.6</v>
      </c>
      <c r="NT121" s="452">
        <v>104.8</v>
      </c>
      <c r="NU121" s="452">
        <v>72.59</v>
      </c>
      <c r="NV121" s="452">
        <v>62.48</v>
      </c>
      <c r="NW121" s="452">
        <v>56.45</v>
      </c>
      <c r="NX121" s="452">
        <v>50.85</v>
      </c>
      <c r="NY121" s="452">
        <v>46.82</v>
      </c>
      <c r="NZ121" s="452">
        <v>55.81</v>
      </c>
      <c r="OA121" s="452">
        <v>56.42</v>
      </c>
      <c r="OB121" s="452">
        <v>102.89</v>
      </c>
    </row>
    <row r="122" spans="1:392" x14ac:dyDescent="0.25">
      <c r="HE122" s="452">
        <v>133.1</v>
      </c>
      <c r="HF122" s="452">
        <v>122.97</v>
      </c>
      <c r="HG122" s="452">
        <v>135.19</v>
      </c>
      <c r="HH122" s="452">
        <v>135.19</v>
      </c>
      <c r="HI122" s="452">
        <v>109.56</v>
      </c>
      <c r="HJ122" s="452">
        <v>89.94</v>
      </c>
      <c r="HK122" s="452">
        <v>78.459999999999994</v>
      </c>
      <c r="HL122" s="452">
        <v>70.34</v>
      </c>
      <c r="HM122" s="452">
        <v>57.4</v>
      </c>
      <c r="HN122" s="452">
        <v>68.81</v>
      </c>
      <c r="HO122" s="452">
        <v>68.459999999999994</v>
      </c>
      <c r="HP122" s="452">
        <v>135.19</v>
      </c>
      <c r="HQ122" s="452">
        <v>133.1</v>
      </c>
      <c r="HR122" s="452">
        <v>122.97</v>
      </c>
      <c r="HS122" s="452">
        <v>135.19</v>
      </c>
      <c r="HT122" s="452">
        <v>135.19</v>
      </c>
      <c r="HU122" s="452">
        <v>109.56</v>
      </c>
      <c r="HV122" s="452">
        <v>89.94</v>
      </c>
      <c r="HW122" s="452">
        <v>78.459999999999994</v>
      </c>
      <c r="HX122" s="452">
        <v>70.34</v>
      </c>
      <c r="HY122" s="452">
        <v>57.4</v>
      </c>
      <c r="HZ122" s="452">
        <v>68.81</v>
      </c>
      <c r="IA122" s="452">
        <v>68.459999999999994</v>
      </c>
      <c r="IB122" s="452">
        <v>135.19</v>
      </c>
      <c r="IC122" s="452">
        <v>133.1</v>
      </c>
      <c r="ID122" s="452">
        <v>122.97</v>
      </c>
      <c r="IE122" s="452">
        <v>135.19</v>
      </c>
      <c r="IF122" s="452">
        <v>135.19</v>
      </c>
      <c r="IG122" s="452">
        <v>109.56</v>
      </c>
      <c r="IH122" s="452">
        <v>89.94</v>
      </c>
      <c r="II122" s="452">
        <v>78.459999999999994</v>
      </c>
      <c r="IJ122" s="452">
        <v>70.34</v>
      </c>
      <c r="IK122" s="452">
        <v>57.4</v>
      </c>
      <c r="IL122" s="452">
        <v>68.81</v>
      </c>
      <c r="IM122" s="452">
        <v>68.459999999999994</v>
      </c>
      <c r="IN122" s="452">
        <v>135.19</v>
      </c>
      <c r="IO122" s="452">
        <v>133.1</v>
      </c>
      <c r="IP122" s="452">
        <v>122.97</v>
      </c>
      <c r="IQ122" s="452">
        <v>135.19</v>
      </c>
      <c r="IR122" s="452">
        <v>135.19</v>
      </c>
      <c r="IS122" s="452">
        <v>109.56</v>
      </c>
      <c r="IT122" s="452">
        <v>89.94</v>
      </c>
      <c r="IU122" s="452">
        <v>78.459999999999994</v>
      </c>
      <c r="IV122" s="452">
        <v>70.34</v>
      </c>
      <c r="IW122" s="452">
        <v>57.4</v>
      </c>
      <c r="IX122" s="452">
        <v>68.81</v>
      </c>
      <c r="IY122" s="452">
        <v>68.459999999999994</v>
      </c>
      <c r="IZ122" s="452">
        <v>135.19</v>
      </c>
      <c r="JA122" s="452">
        <v>133.1</v>
      </c>
      <c r="JB122" s="452">
        <v>122.97</v>
      </c>
      <c r="JC122" s="452">
        <v>135.19</v>
      </c>
      <c r="JD122" s="452">
        <v>135.19</v>
      </c>
      <c r="JE122" s="452">
        <v>109.56</v>
      </c>
      <c r="JF122" s="452">
        <v>89.94</v>
      </c>
      <c r="JG122" s="452">
        <v>78.459999999999994</v>
      </c>
      <c r="JH122" s="452">
        <v>70.34</v>
      </c>
      <c r="JI122" s="452">
        <v>57.4</v>
      </c>
      <c r="JJ122" s="452">
        <v>68.81</v>
      </c>
      <c r="JK122" s="452">
        <v>68.459999999999994</v>
      </c>
      <c r="JL122" s="452">
        <v>135.19</v>
      </c>
      <c r="JM122" s="452">
        <v>133.1</v>
      </c>
      <c r="JN122" s="452">
        <v>122.97</v>
      </c>
      <c r="JO122" s="452">
        <v>135.19</v>
      </c>
      <c r="JP122" s="452">
        <v>135.19</v>
      </c>
      <c r="JQ122" s="452">
        <v>109.56</v>
      </c>
      <c r="JR122" s="452">
        <v>89.94</v>
      </c>
      <c r="JS122" s="452">
        <v>78.459999999999994</v>
      </c>
      <c r="JT122" s="452">
        <v>70.34</v>
      </c>
      <c r="JU122" s="452">
        <v>57.4</v>
      </c>
      <c r="JV122" s="452">
        <v>68.81</v>
      </c>
      <c r="JW122" s="452">
        <v>68.459999999999994</v>
      </c>
      <c r="JX122" s="452">
        <v>135.19</v>
      </c>
      <c r="JY122" s="452">
        <v>133.1</v>
      </c>
      <c r="JZ122" s="452">
        <v>122.97</v>
      </c>
      <c r="KA122" s="452">
        <v>135.19</v>
      </c>
      <c r="KB122" s="452">
        <v>135.19</v>
      </c>
      <c r="KC122" s="452">
        <v>109.56</v>
      </c>
      <c r="KD122" s="452">
        <v>89.94</v>
      </c>
      <c r="KE122" s="452">
        <v>78.459999999999994</v>
      </c>
      <c r="KF122" s="452">
        <v>70.34</v>
      </c>
      <c r="KG122" s="452">
        <v>57.4</v>
      </c>
      <c r="KH122" s="452">
        <v>68.81</v>
      </c>
      <c r="KI122" s="452">
        <v>68.459999999999994</v>
      </c>
      <c r="KJ122" s="452">
        <v>135.19</v>
      </c>
      <c r="KK122" s="452">
        <v>133.1</v>
      </c>
      <c r="KL122" s="452">
        <v>122.97</v>
      </c>
      <c r="KM122" s="452">
        <v>135.19</v>
      </c>
      <c r="KN122" s="452">
        <v>135.19</v>
      </c>
      <c r="KO122" s="452">
        <v>109.56</v>
      </c>
      <c r="KP122" s="452">
        <v>89.94</v>
      </c>
      <c r="KQ122" s="452">
        <v>78.459999999999994</v>
      </c>
      <c r="KR122" s="452">
        <v>70.34</v>
      </c>
      <c r="KS122" s="452">
        <v>57.4</v>
      </c>
      <c r="KT122" s="452">
        <v>68.81</v>
      </c>
      <c r="KU122" s="452">
        <v>68.459999999999994</v>
      </c>
      <c r="KV122" s="452">
        <v>135.19</v>
      </c>
      <c r="KW122" s="452">
        <v>133.1</v>
      </c>
      <c r="KX122" s="452">
        <v>122.97</v>
      </c>
      <c r="KY122" s="452">
        <v>135.19</v>
      </c>
      <c r="KZ122" s="452">
        <v>135.19</v>
      </c>
      <c r="LA122" s="452">
        <v>109.56</v>
      </c>
      <c r="LB122" s="452">
        <v>89.94</v>
      </c>
      <c r="LC122" s="452">
        <v>78.459999999999994</v>
      </c>
      <c r="LD122" s="452">
        <v>70.34</v>
      </c>
      <c r="LE122" s="452">
        <v>57.4</v>
      </c>
      <c r="LF122" s="452">
        <v>68.81</v>
      </c>
      <c r="LG122" s="452">
        <v>68.459999999999994</v>
      </c>
      <c r="LH122" s="452">
        <v>135.19</v>
      </c>
      <c r="LI122" s="452">
        <v>133.1</v>
      </c>
      <c r="LJ122" s="452">
        <v>122.97</v>
      </c>
      <c r="LK122" s="452">
        <v>135.19</v>
      </c>
      <c r="LL122" s="452">
        <v>135.19</v>
      </c>
      <c r="LM122" s="452">
        <v>109.56</v>
      </c>
      <c r="LN122" s="452">
        <v>89.94</v>
      </c>
      <c r="LO122" s="452">
        <v>78.459999999999994</v>
      </c>
      <c r="LP122" s="452">
        <v>70.34</v>
      </c>
      <c r="LQ122" s="452">
        <v>57.4</v>
      </c>
      <c r="LR122" s="452">
        <v>68.81</v>
      </c>
      <c r="LS122" s="452">
        <v>68.459999999999994</v>
      </c>
      <c r="LT122" s="452">
        <v>135.19</v>
      </c>
      <c r="LU122" s="452">
        <v>133.1</v>
      </c>
      <c r="LV122" s="452">
        <v>122.97</v>
      </c>
      <c r="LW122" s="452">
        <v>135.19</v>
      </c>
      <c r="LX122" s="452">
        <v>135.19</v>
      </c>
      <c r="LY122" s="452">
        <v>109.56</v>
      </c>
      <c r="LZ122" s="452">
        <v>89.94</v>
      </c>
      <c r="MA122" s="452">
        <v>78.459999999999994</v>
      </c>
      <c r="MB122" s="452">
        <v>70.34</v>
      </c>
      <c r="MC122" s="452">
        <v>57.4</v>
      </c>
      <c r="MD122" s="452">
        <v>68.81</v>
      </c>
      <c r="ME122" s="452">
        <v>68.459999999999994</v>
      </c>
      <c r="MF122" s="452">
        <v>135.19</v>
      </c>
      <c r="MG122" s="452">
        <v>133.1</v>
      </c>
      <c r="MH122" s="452">
        <v>122.97</v>
      </c>
      <c r="MI122" s="452">
        <v>135.19</v>
      </c>
      <c r="MJ122" s="452">
        <v>135.19</v>
      </c>
      <c r="MK122" s="452">
        <v>109.56</v>
      </c>
      <c r="ML122" s="452">
        <v>89.94</v>
      </c>
      <c r="MM122" s="452">
        <v>78.459999999999994</v>
      </c>
      <c r="MN122" s="452">
        <v>70.34</v>
      </c>
      <c r="MO122" s="452">
        <v>57.4</v>
      </c>
      <c r="MP122" s="452">
        <v>68.81</v>
      </c>
      <c r="MQ122" s="452">
        <v>68.459999999999994</v>
      </c>
      <c r="MR122" s="452">
        <v>135.19</v>
      </c>
      <c r="MS122" s="452">
        <v>133.1</v>
      </c>
      <c r="MT122" s="452">
        <v>122.97</v>
      </c>
      <c r="MU122" s="452">
        <v>135.19</v>
      </c>
      <c r="MV122" s="452">
        <v>135.19</v>
      </c>
      <c r="MW122" s="452">
        <v>109.56</v>
      </c>
      <c r="MX122" s="452">
        <v>89.94</v>
      </c>
      <c r="MY122" s="452">
        <v>78.459999999999994</v>
      </c>
      <c r="MZ122" s="452">
        <v>70.34</v>
      </c>
      <c r="NA122" s="452">
        <v>57.4</v>
      </c>
      <c r="NB122" s="452">
        <v>68.81</v>
      </c>
      <c r="NC122" s="452">
        <v>68.459999999999994</v>
      </c>
      <c r="ND122" s="452">
        <v>135.19</v>
      </c>
      <c r="NE122" s="452">
        <v>133.1</v>
      </c>
      <c r="NF122" s="452">
        <v>122.97</v>
      </c>
      <c r="NG122" s="452">
        <v>135.19</v>
      </c>
      <c r="NH122" s="452">
        <v>135.19</v>
      </c>
      <c r="NI122" s="452">
        <v>109.56</v>
      </c>
      <c r="NJ122" s="452">
        <v>89.94</v>
      </c>
      <c r="NK122" s="452">
        <v>78.459999999999994</v>
      </c>
      <c r="NL122" s="452">
        <v>70.34</v>
      </c>
      <c r="NM122" s="452">
        <v>57.4</v>
      </c>
      <c r="NN122" s="452">
        <v>68.81</v>
      </c>
      <c r="NO122" s="452">
        <v>68.459999999999994</v>
      </c>
      <c r="NP122" s="452">
        <v>135.19</v>
      </c>
      <c r="NQ122" s="452">
        <v>133.1</v>
      </c>
      <c r="NR122" s="452">
        <v>122.97</v>
      </c>
      <c r="NS122" s="452">
        <v>135.19</v>
      </c>
      <c r="NT122" s="452">
        <v>135.19</v>
      </c>
      <c r="NU122" s="452">
        <v>109.56</v>
      </c>
      <c r="NV122" s="452">
        <v>89.94</v>
      </c>
      <c r="NW122" s="452">
        <v>78.459999999999994</v>
      </c>
      <c r="NX122" s="452">
        <v>70.34</v>
      </c>
      <c r="NY122" s="452">
        <v>57.4</v>
      </c>
      <c r="NZ122" s="452">
        <v>68.81</v>
      </c>
      <c r="OA122" s="452">
        <v>68.459999999999994</v>
      </c>
      <c r="OB122" s="452">
        <v>135.19</v>
      </c>
    </row>
    <row r="123" spans="1:392" x14ac:dyDescent="0.25">
      <c r="HE123" s="452">
        <v>313.99</v>
      </c>
      <c r="HF123" s="452">
        <v>313.99</v>
      </c>
      <c r="HG123" s="452">
        <v>313.99</v>
      </c>
      <c r="HH123" s="452">
        <v>313.99</v>
      </c>
      <c r="HI123" s="452">
        <v>234.42</v>
      </c>
      <c r="HJ123" s="452">
        <v>188.45</v>
      </c>
      <c r="HK123" s="452">
        <v>161.49</v>
      </c>
      <c r="HL123" s="452">
        <v>142.13</v>
      </c>
      <c r="HM123" s="452">
        <v>111.64</v>
      </c>
      <c r="HN123" s="452">
        <v>149.65</v>
      </c>
      <c r="HO123" s="452">
        <v>149.76</v>
      </c>
      <c r="HP123" s="452">
        <v>313.99</v>
      </c>
      <c r="HQ123" s="452">
        <v>313.99</v>
      </c>
      <c r="HR123" s="452">
        <v>313.99</v>
      </c>
      <c r="HS123" s="452">
        <v>313.99</v>
      </c>
      <c r="HT123" s="452">
        <v>313.99</v>
      </c>
      <c r="HU123" s="452">
        <v>234.42</v>
      </c>
      <c r="HV123" s="452">
        <v>188.45</v>
      </c>
      <c r="HW123" s="452">
        <v>161.49</v>
      </c>
      <c r="HX123" s="452">
        <v>142.13</v>
      </c>
      <c r="HY123" s="452">
        <v>111.64</v>
      </c>
      <c r="HZ123" s="452">
        <v>149.65</v>
      </c>
      <c r="IA123" s="452">
        <v>149.76</v>
      </c>
      <c r="IB123" s="452">
        <v>313.99</v>
      </c>
      <c r="IC123" s="452">
        <v>313.99</v>
      </c>
      <c r="ID123" s="452">
        <v>313.99</v>
      </c>
      <c r="IE123" s="452">
        <v>313.99</v>
      </c>
      <c r="IF123" s="452">
        <v>313.99</v>
      </c>
      <c r="IG123" s="452">
        <v>234.42</v>
      </c>
      <c r="IH123" s="452">
        <v>188.45</v>
      </c>
      <c r="II123" s="452">
        <v>161.49</v>
      </c>
      <c r="IJ123" s="452">
        <v>142.13</v>
      </c>
      <c r="IK123" s="452">
        <v>111.64</v>
      </c>
      <c r="IL123" s="452">
        <v>149.65</v>
      </c>
      <c r="IM123" s="452">
        <v>149.76</v>
      </c>
      <c r="IN123" s="452">
        <v>313.99</v>
      </c>
      <c r="IO123" s="452">
        <v>313.99</v>
      </c>
      <c r="IP123" s="452">
        <v>313.99</v>
      </c>
      <c r="IQ123" s="452">
        <v>313.99</v>
      </c>
      <c r="IR123" s="452">
        <v>313.99</v>
      </c>
      <c r="IS123" s="452">
        <v>234.42</v>
      </c>
      <c r="IT123" s="452">
        <v>188.45</v>
      </c>
      <c r="IU123" s="452">
        <v>161.49</v>
      </c>
      <c r="IV123" s="452">
        <v>142.13</v>
      </c>
      <c r="IW123" s="452">
        <v>111.64</v>
      </c>
      <c r="IX123" s="452">
        <v>149.65</v>
      </c>
      <c r="IY123" s="452">
        <v>149.76</v>
      </c>
      <c r="IZ123" s="452">
        <v>313.99</v>
      </c>
      <c r="JA123" s="452">
        <v>313.99</v>
      </c>
      <c r="JB123" s="452">
        <v>313.99</v>
      </c>
      <c r="JC123" s="452">
        <v>313.99</v>
      </c>
      <c r="JD123" s="452">
        <v>313.99</v>
      </c>
      <c r="JE123" s="452">
        <v>234.42</v>
      </c>
      <c r="JF123" s="452">
        <v>188.45</v>
      </c>
      <c r="JG123" s="452">
        <v>161.49</v>
      </c>
      <c r="JH123" s="452">
        <v>142.13</v>
      </c>
      <c r="JI123" s="452">
        <v>111.64</v>
      </c>
      <c r="JJ123" s="452">
        <v>149.65</v>
      </c>
      <c r="JK123" s="452">
        <v>149.76</v>
      </c>
      <c r="JL123" s="452">
        <v>313.99</v>
      </c>
      <c r="JM123" s="452">
        <v>313.99</v>
      </c>
      <c r="JN123" s="452">
        <v>313.99</v>
      </c>
      <c r="JO123" s="452">
        <v>313.99</v>
      </c>
      <c r="JP123" s="452">
        <v>313.99</v>
      </c>
      <c r="JQ123" s="452">
        <v>234.42</v>
      </c>
      <c r="JR123" s="452">
        <v>188.45</v>
      </c>
      <c r="JS123" s="452">
        <v>161.49</v>
      </c>
      <c r="JT123" s="452">
        <v>142.13</v>
      </c>
      <c r="JU123" s="452">
        <v>111.64</v>
      </c>
      <c r="JV123" s="452">
        <v>149.65</v>
      </c>
      <c r="JW123" s="452">
        <v>149.76</v>
      </c>
      <c r="JX123" s="452">
        <v>313.99</v>
      </c>
      <c r="JY123" s="452">
        <v>313.99</v>
      </c>
      <c r="JZ123" s="452">
        <v>313.99</v>
      </c>
      <c r="KA123" s="452">
        <v>313.99</v>
      </c>
      <c r="KB123" s="452">
        <v>313.99</v>
      </c>
      <c r="KC123" s="452">
        <v>234.42</v>
      </c>
      <c r="KD123" s="452">
        <v>188.45</v>
      </c>
      <c r="KE123" s="452">
        <v>161.49</v>
      </c>
      <c r="KF123" s="452">
        <v>142.13</v>
      </c>
      <c r="KG123" s="452">
        <v>111.64</v>
      </c>
      <c r="KH123" s="452">
        <v>149.65</v>
      </c>
      <c r="KI123" s="452">
        <v>149.76</v>
      </c>
      <c r="KJ123" s="452">
        <v>313.99</v>
      </c>
      <c r="KK123" s="452">
        <v>313.99</v>
      </c>
      <c r="KL123" s="452">
        <v>313.99</v>
      </c>
      <c r="KM123" s="452">
        <v>313.99</v>
      </c>
      <c r="KN123" s="452">
        <v>313.99</v>
      </c>
      <c r="KO123" s="452">
        <v>234.42</v>
      </c>
      <c r="KP123" s="452">
        <v>188.45</v>
      </c>
      <c r="KQ123" s="452">
        <v>161.49</v>
      </c>
      <c r="KR123" s="452">
        <v>142.13</v>
      </c>
      <c r="KS123" s="452">
        <v>111.64</v>
      </c>
      <c r="KT123" s="452">
        <v>149.65</v>
      </c>
      <c r="KU123" s="452">
        <v>149.76</v>
      </c>
      <c r="KV123" s="452">
        <v>313.99</v>
      </c>
      <c r="KW123" s="452">
        <v>313.99</v>
      </c>
      <c r="KX123" s="452">
        <v>313.99</v>
      </c>
      <c r="KY123" s="452">
        <v>313.99</v>
      </c>
      <c r="KZ123" s="452">
        <v>313.99</v>
      </c>
      <c r="LA123" s="452">
        <v>234.42</v>
      </c>
      <c r="LB123" s="452">
        <v>188.45</v>
      </c>
      <c r="LC123" s="452">
        <v>161.49</v>
      </c>
      <c r="LD123" s="452">
        <v>142.13</v>
      </c>
      <c r="LE123" s="452">
        <v>111.64</v>
      </c>
      <c r="LF123" s="452">
        <v>149.65</v>
      </c>
      <c r="LG123" s="452">
        <v>149.76</v>
      </c>
      <c r="LH123" s="452">
        <v>313.99</v>
      </c>
      <c r="LI123" s="452">
        <v>313.99</v>
      </c>
      <c r="LJ123" s="452">
        <v>313.99</v>
      </c>
      <c r="LK123" s="452">
        <v>313.99</v>
      </c>
      <c r="LL123" s="452">
        <v>313.99</v>
      </c>
      <c r="LM123" s="452">
        <v>234.42</v>
      </c>
      <c r="LN123" s="452">
        <v>188.45</v>
      </c>
      <c r="LO123" s="452">
        <v>161.49</v>
      </c>
      <c r="LP123" s="452">
        <v>142.13</v>
      </c>
      <c r="LQ123" s="452">
        <v>111.64</v>
      </c>
      <c r="LR123" s="452">
        <v>149.65</v>
      </c>
      <c r="LS123" s="452">
        <v>149.76</v>
      </c>
      <c r="LT123" s="452">
        <v>313.99</v>
      </c>
      <c r="LU123" s="452">
        <v>313.99</v>
      </c>
      <c r="LV123" s="452">
        <v>313.99</v>
      </c>
      <c r="LW123" s="452">
        <v>313.99</v>
      </c>
      <c r="LX123" s="452">
        <v>313.99</v>
      </c>
      <c r="LY123" s="452">
        <v>234.42</v>
      </c>
      <c r="LZ123" s="452">
        <v>188.45</v>
      </c>
      <c r="MA123" s="452">
        <v>161.49</v>
      </c>
      <c r="MB123" s="452">
        <v>142.13</v>
      </c>
      <c r="MC123" s="452">
        <v>111.64</v>
      </c>
      <c r="MD123" s="452">
        <v>149.65</v>
      </c>
      <c r="ME123" s="452">
        <v>149.76</v>
      </c>
      <c r="MF123" s="452">
        <v>313.99</v>
      </c>
      <c r="MG123" s="452">
        <v>313.99</v>
      </c>
      <c r="MH123" s="452">
        <v>313.99</v>
      </c>
      <c r="MI123" s="452">
        <v>313.99</v>
      </c>
      <c r="MJ123" s="452">
        <v>313.99</v>
      </c>
      <c r="MK123" s="452">
        <v>234.42</v>
      </c>
      <c r="ML123" s="452">
        <v>188.45</v>
      </c>
      <c r="MM123" s="452">
        <v>161.49</v>
      </c>
      <c r="MN123" s="452">
        <v>142.13</v>
      </c>
      <c r="MO123" s="452">
        <v>111.64</v>
      </c>
      <c r="MP123" s="452">
        <v>149.65</v>
      </c>
      <c r="MQ123" s="452">
        <v>149.76</v>
      </c>
      <c r="MR123" s="452">
        <v>313.99</v>
      </c>
      <c r="MS123" s="452">
        <v>313.99</v>
      </c>
      <c r="MT123" s="452">
        <v>313.99</v>
      </c>
      <c r="MU123" s="452">
        <v>313.99</v>
      </c>
      <c r="MV123" s="452">
        <v>313.99</v>
      </c>
      <c r="MW123" s="452">
        <v>234.42</v>
      </c>
      <c r="MX123" s="452">
        <v>188.45</v>
      </c>
      <c r="MY123" s="452">
        <v>161.49</v>
      </c>
      <c r="MZ123" s="452">
        <v>142.13</v>
      </c>
      <c r="NA123" s="452">
        <v>111.64</v>
      </c>
      <c r="NB123" s="452">
        <v>149.65</v>
      </c>
      <c r="NC123" s="452">
        <v>149.76</v>
      </c>
      <c r="ND123" s="452">
        <v>313.99</v>
      </c>
      <c r="NE123" s="452">
        <v>313.99</v>
      </c>
      <c r="NF123" s="452">
        <v>313.99</v>
      </c>
      <c r="NG123" s="452">
        <v>313.99</v>
      </c>
      <c r="NH123" s="452">
        <v>313.99</v>
      </c>
      <c r="NI123" s="452">
        <v>234.42</v>
      </c>
      <c r="NJ123" s="452">
        <v>188.45</v>
      </c>
      <c r="NK123" s="452">
        <v>161.49</v>
      </c>
      <c r="NL123" s="452">
        <v>142.13</v>
      </c>
      <c r="NM123" s="452">
        <v>111.64</v>
      </c>
      <c r="NN123" s="452">
        <v>149.65</v>
      </c>
      <c r="NO123" s="452">
        <v>149.76</v>
      </c>
      <c r="NP123" s="452">
        <v>313.99</v>
      </c>
      <c r="NQ123" s="452">
        <v>313.99</v>
      </c>
      <c r="NR123" s="452">
        <v>313.99</v>
      </c>
      <c r="NS123" s="452">
        <v>313.99</v>
      </c>
      <c r="NT123" s="452">
        <v>313.99</v>
      </c>
      <c r="NU123" s="452">
        <v>234.42</v>
      </c>
      <c r="NV123" s="452">
        <v>188.45</v>
      </c>
      <c r="NW123" s="452">
        <v>161.49</v>
      </c>
      <c r="NX123" s="452">
        <v>142.13</v>
      </c>
      <c r="NY123" s="452">
        <v>111.64</v>
      </c>
      <c r="NZ123" s="452">
        <v>149.65</v>
      </c>
      <c r="OA123" s="452">
        <v>149.76</v>
      </c>
      <c r="OB123" s="452">
        <v>313.99</v>
      </c>
    </row>
    <row r="124" spans="1:392" x14ac:dyDescent="0.25">
      <c r="HE124" s="452">
        <v>176.1</v>
      </c>
      <c r="HF124" s="452">
        <v>145.07</v>
      </c>
      <c r="HG124" s="452">
        <v>185.66</v>
      </c>
      <c r="HH124" s="452">
        <v>188.67</v>
      </c>
      <c r="HI124" s="452">
        <v>188.67</v>
      </c>
      <c r="HJ124" s="452">
        <v>158.36000000000001</v>
      </c>
      <c r="HK124" s="452">
        <v>137.29</v>
      </c>
      <c r="HL124" s="452">
        <v>121.89</v>
      </c>
      <c r="HM124" s="452">
        <v>97.86</v>
      </c>
      <c r="HN124" s="452">
        <v>127.96</v>
      </c>
      <c r="HO124" s="452">
        <v>128.59</v>
      </c>
      <c r="HP124" s="452">
        <v>188.67</v>
      </c>
      <c r="HQ124" s="452">
        <v>176.1</v>
      </c>
      <c r="HR124" s="452">
        <v>145.07</v>
      </c>
      <c r="HS124" s="452">
        <v>185.66</v>
      </c>
      <c r="HT124" s="452">
        <v>188.67</v>
      </c>
      <c r="HU124" s="452">
        <v>188.67</v>
      </c>
      <c r="HV124" s="452">
        <v>158.36000000000001</v>
      </c>
      <c r="HW124" s="452">
        <v>137.29</v>
      </c>
      <c r="HX124" s="452">
        <v>121.89</v>
      </c>
      <c r="HY124" s="452">
        <v>97.86</v>
      </c>
      <c r="HZ124" s="452">
        <v>127.96</v>
      </c>
      <c r="IA124" s="452">
        <v>128.59</v>
      </c>
      <c r="IB124" s="452">
        <v>188.67</v>
      </c>
      <c r="IC124" s="452">
        <v>176.1</v>
      </c>
      <c r="ID124" s="452">
        <v>145.07</v>
      </c>
      <c r="IE124" s="452">
        <v>185.66</v>
      </c>
      <c r="IF124" s="452">
        <v>188.67</v>
      </c>
      <c r="IG124" s="452">
        <v>188.67</v>
      </c>
      <c r="IH124" s="452">
        <v>158.36000000000001</v>
      </c>
      <c r="II124" s="452">
        <v>137.29</v>
      </c>
      <c r="IJ124" s="452">
        <v>121.89</v>
      </c>
      <c r="IK124" s="452">
        <v>97.86</v>
      </c>
      <c r="IL124" s="452">
        <v>127.96</v>
      </c>
      <c r="IM124" s="452">
        <v>128.59</v>
      </c>
      <c r="IN124" s="452">
        <v>188.67</v>
      </c>
      <c r="IO124" s="452">
        <v>176.1</v>
      </c>
      <c r="IP124" s="452">
        <v>145.07</v>
      </c>
      <c r="IQ124" s="452">
        <v>185.66</v>
      </c>
      <c r="IR124" s="452">
        <v>188.67</v>
      </c>
      <c r="IS124" s="452">
        <v>188.67</v>
      </c>
      <c r="IT124" s="452">
        <v>158.36000000000001</v>
      </c>
      <c r="IU124" s="452">
        <v>137.29</v>
      </c>
      <c r="IV124" s="452">
        <v>121.89</v>
      </c>
      <c r="IW124" s="452">
        <v>97.86</v>
      </c>
      <c r="IX124" s="452">
        <v>127.96</v>
      </c>
      <c r="IY124" s="452">
        <v>128.59</v>
      </c>
      <c r="IZ124" s="452">
        <v>188.67</v>
      </c>
      <c r="JA124" s="452">
        <v>176.1</v>
      </c>
      <c r="JB124" s="452">
        <v>145.07</v>
      </c>
      <c r="JC124" s="452">
        <v>185.66</v>
      </c>
      <c r="JD124" s="452">
        <v>188.67</v>
      </c>
      <c r="JE124" s="452">
        <v>188.67</v>
      </c>
      <c r="JF124" s="452">
        <v>158.36000000000001</v>
      </c>
      <c r="JG124" s="452">
        <v>137.29</v>
      </c>
      <c r="JH124" s="452">
        <v>121.89</v>
      </c>
      <c r="JI124" s="452">
        <v>97.86</v>
      </c>
      <c r="JJ124" s="452">
        <v>127.96</v>
      </c>
      <c r="JK124" s="452">
        <v>128.59</v>
      </c>
      <c r="JL124" s="452">
        <v>188.67</v>
      </c>
      <c r="JM124" s="452">
        <v>176.1</v>
      </c>
      <c r="JN124" s="452">
        <v>145.07</v>
      </c>
      <c r="JO124" s="452">
        <v>185.66</v>
      </c>
      <c r="JP124" s="452">
        <v>188.67</v>
      </c>
      <c r="JQ124" s="452">
        <v>188.67</v>
      </c>
      <c r="JR124" s="452">
        <v>158.36000000000001</v>
      </c>
      <c r="JS124" s="452">
        <v>137.29</v>
      </c>
      <c r="JT124" s="452">
        <v>121.89</v>
      </c>
      <c r="JU124" s="452">
        <v>97.86</v>
      </c>
      <c r="JV124" s="452">
        <v>127.96</v>
      </c>
      <c r="JW124" s="452">
        <v>128.59</v>
      </c>
      <c r="JX124" s="452">
        <v>188.67</v>
      </c>
      <c r="JY124" s="452">
        <v>176.1</v>
      </c>
      <c r="JZ124" s="452">
        <v>145.07</v>
      </c>
      <c r="KA124" s="452">
        <v>185.66</v>
      </c>
      <c r="KB124" s="452">
        <v>188.67</v>
      </c>
      <c r="KC124" s="452">
        <v>188.67</v>
      </c>
      <c r="KD124" s="452">
        <v>158.36000000000001</v>
      </c>
      <c r="KE124" s="452">
        <v>137.29</v>
      </c>
      <c r="KF124" s="452">
        <v>121.89</v>
      </c>
      <c r="KG124" s="452">
        <v>97.86</v>
      </c>
      <c r="KH124" s="452">
        <v>127.96</v>
      </c>
      <c r="KI124" s="452">
        <v>128.59</v>
      </c>
      <c r="KJ124" s="452">
        <v>188.67</v>
      </c>
      <c r="KK124" s="452">
        <v>176.1</v>
      </c>
      <c r="KL124" s="452">
        <v>145.07</v>
      </c>
      <c r="KM124" s="452">
        <v>185.66</v>
      </c>
      <c r="KN124" s="452">
        <v>188.67</v>
      </c>
      <c r="KO124" s="452">
        <v>188.67</v>
      </c>
      <c r="KP124" s="452">
        <v>158.36000000000001</v>
      </c>
      <c r="KQ124" s="452">
        <v>137.29</v>
      </c>
      <c r="KR124" s="452">
        <v>121.89</v>
      </c>
      <c r="KS124" s="452">
        <v>97.86</v>
      </c>
      <c r="KT124" s="452">
        <v>127.96</v>
      </c>
      <c r="KU124" s="452">
        <v>128.59</v>
      </c>
      <c r="KV124" s="452">
        <v>188.67</v>
      </c>
      <c r="KW124" s="452">
        <v>176.1</v>
      </c>
      <c r="KX124" s="452">
        <v>145.07</v>
      </c>
      <c r="KY124" s="452">
        <v>185.66</v>
      </c>
      <c r="KZ124" s="452">
        <v>188.67</v>
      </c>
      <c r="LA124" s="452">
        <v>188.67</v>
      </c>
      <c r="LB124" s="452">
        <v>158.36000000000001</v>
      </c>
      <c r="LC124" s="452">
        <v>137.29</v>
      </c>
      <c r="LD124" s="452">
        <v>121.89</v>
      </c>
      <c r="LE124" s="452">
        <v>97.86</v>
      </c>
      <c r="LF124" s="452">
        <v>127.96</v>
      </c>
      <c r="LG124" s="452">
        <v>128.59</v>
      </c>
      <c r="LH124" s="452">
        <v>188.67</v>
      </c>
      <c r="LI124" s="452">
        <v>176.1</v>
      </c>
      <c r="LJ124" s="452">
        <v>145.07</v>
      </c>
      <c r="LK124" s="452">
        <v>185.66</v>
      </c>
      <c r="LL124" s="452">
        <v>188.67</v>
      </c>
      <c r="LM124" s="452">
        <v>188.67</v>
      </c>
      <c r="LN124" s="452">
        <v>158.36000000000001</v>
      </c>
      <c r="LO124" s="452">
        <v>137.29</v>
      </c>
      <c r="LP124" s="452">
        <v>121.89</v>
      </c>
      <c r="LQ124" s="452">
        <v>97.86</v>
      </c>
      <c r="LR124" s="452">
        <v>127.96</v>
      </c>
      <c r="LS124" s="452">
        <v>128.59</v>
      </c>
      <c r="LT124" s="452">
        <v>188.67</v>
      </c>
      <c r="LU124" s="452">
        <v>176.1</v>
      </c>
      <c r="LV124" s="452">
        <v>145.07</v>
      </c>
      <c r="LW124" s="452">
        <v>185.66</v>
      </c>
      <c r="LX124" s="452">
        <v>188.67</v>
      </c>
      <c r="LY124" s="452">
        <v>188.67</v>
      </c>
      <c r="LZ124" s="452">
        <v>158.36000000000001</v>
      </c>
      <c r="MA124" s="452">
        <v>137.29</v>
      </c>
      <c r="MB124" s="452">
        <v>121.89</v>
      </c>
      <c r="MC124" s="452">
        <v>97.86</v>
      </c>
      <c r="MD124" s="452">
        <v>127.96</v>
      </c>
      <c r="ME124" s="452">
        <v>128.59</v>
      </c>
      <c r="MF124" s="452">
        <v>188.67</v>
      </c>
      <c r="MG124" s="452">
        <v>176.1</v>
      </c>
      <c r="MH124" s="452">
        <v>145.07</v>
      </c>
      <c r="MI124" s="452">
        <v>185.66</v>
      </c>
      <c r="MJ124" s="452">
        <v>188.67</v>
      </c>
      <c r="MK124" s="452">
        <v>188.67</v>
      </c>
      <c r="ML124" s="452">
        <v>158.36000000000001</v>
      </c>
      <c r="MM124" s="452">
        <v>137.29</v>
      </c>
      <c r="MN124" s="452">
        <v>121.89</v>
      </c>
      <c r="MO124" s="452">
        <v>97.86</v>
      </c>
      <c r="MP124" s="452">
        <v>127.96</v>
      </c>
      <c r="MQ124" s="452">
        <v>128.59</v>
      </c>
      <c r="MR124" s="452">
        <v>188.67</v>
      </c>
      <c r="MS124" s="452">
        <v>176.1</v>
      </c>
      <c r="MT124" s="452">
        <v>145.07</v>
      </c>
      <c r="MU124" s="452">
        <v>185.66</v>
      </c>
      <c r="MV124" s="452">
        <v>188.67</v>
      </c>
      <c r="MW124" s="452">
        <v>188.67</v>
      </c>
      <c r="MX124" s="452">
        <v>158.36000000000001</v>
      </c>
      <c r="MY124" s="452">
        <v>137.29</v>
      </c>
      <c r="MZ124" s="452">
        <v>121.89</v>
      </c>
      <c r="NA124" s="452">
        <v>97.86</v>
      </c>
      <c r="NB124" s="452">
        <v>127.96</v>
      </c>
      <c r="NC124" s="452">
        <v>128.59</v>
      </c>
      <c r="ND124" s="452">
        <v>188.67</v>
      </c>
      <c r="NE124" s="452">
        <v>176.1</v>
      </c>
      <c r="NF124" s="452">
        <v>145.07</v>
      </c>
      <c r="NG124" s="452">
        <v>185.66</v>
      </c>
      <c r="NH124" s="452">
        <v>188.67</v>
      </c>
      <c r="NI124" s="452">
        <v>188.67</v>
      </c>
      <c r="NJ124" s="452">
        <v>158.36000000000001</v>
      </c>
      <c r="NK124" s="452">
        <v>137.29</v>
      </c>
      <c r="NL124" s="452">
        <v>121.89</v>
      </c>
      <c r="NM124" s="452">
        <v>97.86</v>
      </c>
      <c r="NN124" s="452">
        <v>127.96</v>
      </c>
      <c r="NO124" s="452">
        <v>128.59</v>
      </c>
      <c r="NP124" s="452">
        <v>188.67</v>
      </c>
      <c r="NQ124" s="452">
        <v>176.1</v>
      </c>
      <c r="NR124" s="452">
        <v>145.07</v>
      </c>
      <c r="NS124" s="452">
        <v>185.66</v>
      </c>
      <c r="NT124" s="452">
        <v>188.67</v>
      </c>
      <c r="NU124" s="452">
        <v>188.67</v>
      </c>
      <c r="NV124" s="452">
        <v>158.36000000000001</v>
      </c>
      <c r="NW124" s="452">
        <v>137.29</v>
      </c>
      <c r="NX124" s="452">
        <v>121.89</v>
      </c>
      <c r="NY124" s="452">
        <v>97.86</v>
      </c>
      <c r="NZ124" s="452">
        <v>127.96</v>
      </c>
      <c r="OA124" s="452">
        <v>128.59</v>
      </c>
      <c r="OB124" s="452">
        <v>188.67</v>
      </c>
    </row>
    <row r="125" spans="1:392" x14ac:dyDescent="0.25">
      <c r="HE125" s="452">
        <v>138.97</v>
      </c>
      <c r="HF125" s="452">
        <v>34.049999999999997</v>
      </c>
      <c r="HG125" s="452">
        <v>34.92</v>
      </c>
      <c r="HH125" s="452">
        <v>35.28</v>
      </c>
      <c r="HI125" s="452">
        <v>35.549999999999997</v>
      </c>
      <c r="HJ125" s="452">
        <v>35.659999999999997</v>
      </c>
      <c r="HK125" s="452">
        <v>38.94</v>
      </c>
      <c r="HL125" s="452">
        <v>368.79</v>
      </c>
      <c r="HM125" s="452">
        <v>349.81</v>
      </c>
      <c r="HN125" s="452">
        <v>82.09</v>
      </c>
      <c r="HO125" s="452">
        <v>295.48</v>
      </c>
      <c r="HP125" s="452">
        <v>153.19</v>
      </c>
      <c r="HQ125" s="452">
        <v>138.97</v>
      </c>
      <c r="HR125" s="452">
        <v>34.049999999999997</v>
      </c>
      <c r="HS125" s="452">
        <v>34.92</v>
      </c>
      <c r="HT125" s="452">
        <v>35.28</v>
      </c>
      <c r="HU125" s="452">
        <v>35.549999999999997</v>
      </c>
      <c r="HV125" s="452">
        <v>35.659999999999997</v>
      </c>
      <c r="HW125" s="452">
        <v>38.94</v>
      </c>
      <c r="HX125" s="452">
        <v>368.79</v>
      </c>
      <c r="HY125" s="452">
        <v>349.81</v>
      </c>
      <c r="HZ125" s="452">
        <v>82.09</v>
      </c>
      <c r="IA125" s="452">
        <v>295.48</v>
      </c>
      <c r="IB125" s="452">
        <v>153.19</v>
      </c>
      <c r="IC125" s="452">
        <v>138.97</v>
      </c>
      <c r="ID125" s="452">
        <v>34.049999999999997</v>
      </c>
      <c r="IE125" s="452">
        <v>34.92</v>
      </c>
      <c r="IF125" s="452">
        <v>35.28</v>
      </c>
      <c r="IG125" s="452">
        <v>35.549999999999997</v>
      </c>
      <c r="IH125" s="452">
        <v>35.659999999999997</v>
      </c>
      <c r="II125" s="452">
        <v>38.94</v>
      </c>
      <c r="IJ125" s="452">
        <v>368.79</v>
      </c>
      <c r="IK125" s="452">
        <v>349.81</v>
      </c>
      <c r="IL125" s="452">
        <v>82.09</v>
      </c>
      <c r="IM125" s="452">
        <v>295.48</v>
      </c>
      <c r="IN125" s="452">
        <v>153.19</v>
      </c>
      <c r="IO125" s="452">
        <v>138.97</v>
      </c>
      <c r="IP125" s="452">
        <v>34.049999999999997</v>
      </c>
      <c r="IQ125" s="452">
        <v>34.92</v>
      </c>
      <c r="IR125" s="452">
        <v>35.28</v>
      </c>
      <c r="IS125" s="452">
        <v>35.549999999999997</v>
      </c>
      <c r="IT125" s="452">
        <v>35.659999999999997</v>
      </c>
      <c r="IU125" s="452">
        <v>38.94</v>
      </c>
      <c r="IV125" s="452">
        <v>368.79</v>
      </c>
      <c r="IW125" s="452">
        <v>349.81</v>
      </c>
      <c r="IX125" s="452">
        <v>82.09</v>
      </c>
      <c r="IY125" s="452">
        <v>295.48</v>
      </c>
      <c r="IZ125" s="452">
        <v>153.19</v>
      </c>
      <c r="JA125" s="452">
        <v>138.97</v>
      </c>
      <c r="JB125" s="452">
        <v>34.049999999999997</v>
      </c>
      <c r="JC125" s="452">
        <v>34.92</v>
      </c>
      <c r="JD125" s="452">
        <v>35.28</v>
      </c>
      <c r="JE125" s="452">
        <v>35.549999999999997</v>
      </c>
      <c r="JF125" s="452">
        <v>35.659999999999997</v>
      </c>
      <c r="JG125" s="452">
        <v>38.94</v>
      </c>
      <c r="JH125" s="452">
        <v>368.79</v>
      </c>
      <c r="JI125" s="452">
        <v>349.81</v>
      </c>
      <c r="JJ125" s="452">
        <v>82.09</v>
      </c>
      <c r="JK125" s="452">
        <v>295.48</v>
      </c>
      <c r="JL125" s="452">
        <v>153.19</v>
      </c>
      <c r="JM125" s="452">
        <v>138.97</v>
      </c>
      <c r="JN125" s="452">
        <v>34.049999999999997</v>
      </c>
      <c r="JO125" s="452">
        <v>34.92</v>
      </c>
      <c r="JP125" s="452">
        <v>35.28</v>
      </c>
      <c r="JQ125" s="452">
        <v>35.549999999999997</v>
      </c>
      <c r="JR125" s="452">
        <v>35.659999999999997</v>
      </c>
      <c r="JS125" s="452">
        <v>38.94</v>
      </c>
      <c r="JT125" s="452">
        <v>368.79</v>
      </c>
      <c r="JU125" s="452">
        <v>349.81</v>
      </c>
      <c r="JV125" s="452">
        <v>82.09</v>
      </c>
      <c r="JW125" s="452">
        <v>295.48</v>
      </c>
      <c r="JX125" s="452">
        <v>153.19</v>
      </c>
      <c r="JY125" s="452">
        <v>138.97</v>
      </c>
      <c r="JZ125" s="452">
        <v>34.049999999999997</v>
      </c>
      <c r="KA125" s="452">
        <v>34.92</v>
      </c>
      <c r="KB125" s="452">
        <v>35.28</v>
      </c>
      <c r="KC125" s="452">
        <v>35.549999999999997</v>
      </c>
      <c r="KD125" s="452">
        <v>35.659999999999997</v>
      </c>
      <c r="KE125" s="452">
        <v>38.94</v>
      </c>
      <c r="KF125" s="452">
        <v>368.79</v>
      </c>
      <c r="KG125" s="452">
        <v>349.81</v>
      </c>
      <c r="KH125" s="452">
        <v>82.09</v>
      </c>
      <c r="KI125" s="452">
        <v>295.48</v>
      </c>
      <c r="KJ125" s="452">
        <v>153.19</v>
      </c>
      <c r="KK125" s="452">
        <v>138.97</v>
      </c>
      <c r="KL125" s="452">
        <v>34.049999999999997</v>
      </c>
      <c r="KM125" s="452">
        <v>34.92</v>
      </c>
      <c r="KN125" s="452">
        <v>35.28</v>
      </c>
      <c r="KO125" s="452">
        <v>35.549999999999997</v>
      </c>
      <c r="KP125" s="452">
        <v>35.659999999999997</v>
      </c>
      <c r="KQ125" s="452">
        <v>38.94</v>
      </c>
      <c r="KR125" s="452">
        <v>368.79</v>
      </c>
      <c r="KS125" s="452">
        <v>349.81</v>
      </c>
      <c r="KT125" s="452">
        <v>82.09</v>
      </c>
      <c r="KU125" s="452">
        <v>295.48</v>
      </c>
      <c r="KV125" s="452">
        <v>153.19</v>
      </c>
      <c r="KW125" s="452">
        <v>138.97</v>
      </c>
      <c r="KX125" s="452">
        <v>34.049999999999997</v>
      </c>
      <c r="KY125" s="452">
        <v>34.92</v>
      </c>
      <c r="KZ125" s="452">
        <v>35.28</v>
      </c>
      <c r="LA125" s="452">
        <v>35.549999999999997</v>
      </c>
      <c r="LB125" s="452">
        <v>35.659999999999997</v>
      </c>
      <c r="LC125" s="452">
        <v>38.94</v>
      </c>
      <c r="LD125" s="452">
        <v>368.79</v>
      </c>
      <c r="LE125" s="452">
        <v>349.81</v>
      </c>
      <c r="LF125" s="452">
        <v>82.09</v>
      </c>
      <c r="LG125" s="452">
        <v>295.48</v>
      </c>
      <c r="LH125" s="452">
        <v>153.19</v>
      </c>
      <c r="LI125" s="452">
        <v>138.97</v>
      </c>
      <c r="LJ125" s="452">
        <v>34.049999999999997</v>
      </c>
      <c r="LK125" s="452">
        <v>34.92</v>
      </c>
      <c r="LL125" s="452">
        <v>35.28</v>
      </c>
      <c r="LM125" s="452">
        <v>35.549999999999997</v>
      </c>
      <c r="LN125" s="452">
        <v>35.659999999999997</v>
      </c>
      <c r="LO125" s="452">
        <v>38.94</v>
      </c>
      <c r="LP125" s="452">
        <v>368.79</v>
      </c>
      <c r="LQ125" s="452">
        <v>349.81</v>
      </c>
      <c r="LR125" s="452">
        <v>82.09</v>
      </c>
      <c r="LS125" s="452">
        <v>295.48</v>
      </c>
      <c r="LT125" s="452">
        <v>153.19</v>
      </c>
      <c r="LU125" s="452">
        <v>138.97</v>
      </c>
      <c r="LV125" s="452">
        <v>34.049999999999997</v>
      </c>
      <c r="LW125" s="452">
        <v>34.92</v>
      </c>
      <c r="LX125" s="452">
        <v>35.28</v>
      </c>
      <c r="LY125" s="452">
        <v>35.549999999999997</v>
      </c>
      <c r="LZ125" s="452">
        <v>35.659999999999997</v>
      </c>
      <c r="MA125" s="452">
        <v>38.94</v>
      </c>
      <c r="MB125" s="452">
        <v>368.79</v>
      </c>
      <c r="MC125" s="452">
        <v>349.81</v>
      </c>
      <c r="MD125" s="452">
        <v>82.09</v>
      </c>
      <c r="ME125" s="452">
        <v>295.48</v>
      </c>
      <c r="MF125" s="452">
        <v>153.19</v>
      </c>
      <c r="MG125" s="452">
        <v>138.97</v>
      </c>
      <c r="MH125" s="452">
        <v>34.049999999999997</v>
      </c>
      <c r="MI125" s="452">
        <v>34.92</v>
      </c>
      <c r="MJ125" s="452">
        <v>35.28</v>
      </c>
      <c r="MK125" s="452">
        <v>35.549999999999997</v>
      </c>
      <c r="ML125" s="452">
        <v>35.659999999999997</v>
      </c>
      <c r="MM125" s="452">
        <v>38.94</v>
      </c>
      <c r="MN125" s="452">
        <v>368.79</v>
      </c>
      <c r="MO125" s="452">
        <v>349.81</v>
      </c>
      <c r="MP125" s="452">
        <v>82.09</v>
      </c>
      <c r="MQ125" s="452">
        <v>295.48</v>
      </c>
      <c r="MR125" s="452">
        <v>153.19</v>
      </c>
      <c r="MS125" s="452">
        <v>138.97</v>
      </c>
      <c r="MT125" s="452">
        <v>34.049999999999997</v>
      </c>
      <c r="MU125" s="452">
        <v>34.92</v>
      </c>
      <c r="MV125" s="452">
        <v>35.28</v>
      </c>
      <c r="MW125" s="452">
        <v>35.549999999999997</v>
      </c>
      <c r="MX125" s="452">
        <v>35.659999999999997</v>
      </c>
      <c r="MY125" s="452">
        <v>38.94</v>
      </c>
      <c r="MZ125" s="452">
        <v>368.79</v>
      </c>
      <c r="NA125" s="452">
        <v>349.81</v>
      </c>
      <c r="NB125" s="452">
        <v>82.09</v>
      </c>
      <c r="NC125" s="452">
        <v>295.48</v>
      </c>
      <c r="ND125" s="452">
        <v>153.19</v>
      </c>
      <c r="NE125" s="452">
        <v>138.97</v>
      </c>
      <c r="NF125" s="452">
        <v>34.049999999999997</v>
      </c>
      <c r="NG125" s="452">
        <v>34.92</v>
      </c>
      <c r="NH125" s="452">
        <v>35.28</v>
      </c>
      <c r="NI125" s="452">
        <v>35.549999999999997</v>
      </c>
      <c r="NJ125" s="452">
        <v>35.659999999999997</v>
      </c>
      <c r="NK125" s="452">
        <v>38.94</v>
      </c>
      <c r="NL125" s="452">
        <v>368.79</v>
      </c>
      <c r="NM125" s="452">
        <v>349.81</v>
      </c>
      <c r="NN125" s="452">
        <v>82.09</v>
      </c>
      <c r="NO125" s="452">
        <v>295.48</v>
      </c>
      <c r="NP125" s="452">
        <v>153.19</v>
      </c>
      <c r="NQ125" s="452">
        <v>138.97</v>
      </c>
      <c r="NR125" s="452">
        <v>34.049999999999997</v>
      </c>
      <c r="NS125" s="452">
        <v>34.92</v>
      </c>
      <c r="NT125" s="452">
        <v>35.28</v>
      </c>
      <c r="NU125" s="452">
        <v>35.549999999999997</v>
      </c>
      <c r="NV125" s="452">
        <v>35.659999999999997</v>
      </c>
      <c r="NW125" s="452">
        <v>38.94</v>
      </c>
      <c r="NX125" s="452">
        <v>368.79</v>
      </c>
      <c r="NY125" s="452">
        <v>349.81</v>
      </c>
      <c r="NZ125" s="452">
        <v>82.09</v>
      </c>
      <c r="OA125" s="452">
        <v>295.48</v>
      </c>
      <c r="OB125" s="452">
        <v>153.19</v>
      </c>
    </row>
    <row r="126" spans="1:392" x14ac:dyDescent="0.25">
      <c r="HE126" s="452">
        <v>25.792274764784946</v>
      </c>
      <c r="HF126" s="452">
        <v>22.216814120356609</v>
      </c>
      <c r="HG126" s="452">
        <v>22.417043930107528</v>
      </c>
      <c r="HH126" s="452">
        <v>22.891882716666668</v>
      </c>
      <c r="HI126" s="452">
        <v>20.610948637096776</v>
      </c>
      <c r="HJ126" s="452">
        <v>22.862539933333331</v>
      </c>
      <c r="HK126" s="452">
        <v>22.865277463709678</v>
      </c>
      <c r="HL126" s="452">
        <v>22.358797327956989</v>
      </c>
      <c r="HM126" s="452">
        <v>20.216353197222222</v>
      </c>
      <c r="HN126" s="452">
        <v>21.979466362045759</v>
      </c>
      <c r="HO126" s="452">
        <v>22.295218995833334</v>
      </c>
      <c r="HP126" s="452">
        <v>20.171242952956991</v>
      </c>
      <c r="HQ126" s="452">
        <v>20.593121624999998</v>
      </c>
      <c r="HR126" s="452">
        <v>21.097118334323923</v>
      </c>
      <c r="HS126" s="452">
        <v>29.299513384408602</v>
      </c>
      <c r="HT126" s="452">
        <v>38.325299944444446</v>
      </c>
      <c r="HU126" s="452">
        <v>39.697168866935485</v>
      </c>
      <c r="HV126" s="452">
        <v>37.432199262499999</v>
      </c>
      <c r="HW126" s="452">
        <v>33.715826896505376</v>
      </c>
      <c r="HX126" s="452">
        <v>28.925193375000003</v>
      </c>
      <c r="HY126" s="452">
        <v>30.746374813888892</v>
      </c>
      <c r="HZ126" s="452">
        <v>32.796485253028266</v>
      </c>
      <c r="IA126" s="452">
        <v>37.501827934722222</v>
      </c>
      <c r="IB126" s="452">
        <v>43.493730466397849</v>
      </c>
      <c r="IC126" s="452">
        <v>43.167150590053765</v>
      </c>
      <c r="ID126" s="452">
        <v>44.09214077474892</v>
      </c>
      <c r="IE126" s="452">
        <v>40.687746239247311</v>
      </c>
      <c r="IF126" s="452">
        <v>34.008562445833334</v>
      </c>
      <c r="IG126" s="452">
        <v>22.698592581989249</v>
      </c>
      <c r="IH126" s="452">
        <v>22.827139922222223</v>
      </c>
      <c r="II126" s="452">
        <v>23.145048672043011</v>
      </c>
      <c r="IJ126" s="452">
        <v>23.468735501344089</v>
      </c>
      <c r="IK126" s="452">
        <v>23.21034347222222</v>
      </c>
      <c r="IL126" s="452">
        <v>22.449602726783311</v>
      </c>
      <c r="IM126" s="452">
        <v>23.572083159722222</v>
      </c>
      <c r="IN126" s="452">
        <v>23.335523334677418</v>
      </c>
      <c r="IO126" s="452">
        <v>40.500322233870968</v>
      </c>
      <c r="IP126" s="452">
        <v>44.600761402674593</v>
      </c>
      <c r="IQ126" s="452">
        <v>36.68358265053763</v>
      </c>
      <c r="IR126" s="452">
        <v>17.434858634722222</v>
      </c>
      <c r="IS126" s="452">
        <v>25.258716774193548</v>
      </c>
      <c r="IT126" s="452">
        <v>37.447212719444444</v>
      </c>
      <c r="IU126" s="452">
        <v>33.584362060483869</v>
      </c>
      <c r="IV126" s="452">
        <v>27.726422852150534</v>
      </c>
      <c r="IW126" s="452">
        <v>31.511573379166666</v>
      </c>
      <c r="IX126" s="452">
        <v>37.484459896366083</v>
      </c>
      <c r="IY126" s="452">
        <v>35.808258231944443</v>
      </c>
      <c r="IZ126" s="452">
        <v>43.76547589247312</v>
      </c>
      <c r="JA126" s="452">
        <v>25.792274764784946</v>
      </c>
      <c r="JB126" s="452">
        <v>22.216814120356609</v>
      </c>
      <c r="JC126" s="452">
        <v>22.417043930107528</v>
      </c>
      <c r="JD126" s="452">
        <v>22.891882716666668</v>
      </c>
      <c r="JE126" s="452">
        <v>20.610948637096776</v>
      </c>
      <c r="JF126" s="452">
        <v>22.862539933333331</v>
      </c>
      <c r="JG126" s="452">
        <v>22.865277463709678</v>
      </c>
      <c r="JH126" s="452">
        <v>22.358797327956989</v>
      </c>
      <c r="JI126" s="452">
        <v>20.216353197222222</v>
      </c>
      <c r="JJ126" s="452">
        <v>21.979466362045759</v>
      </c>
      <c r="JK126" s="452">
        <v>22.295218995833334</v>
      </c>
      <c r="JL126" s="452">
        <v>20.171242952956991</v>
      </c>
      <c r="JM126" s="452">
        <v>20.593121624999998</v>
      </c>
      <c r="JN126" s="452">
        <v>21.097118334323923</v>
      </c>
      <c r="JO126" s="452">
        <v>29.299513384408602</v>
      </c>
      <c r="JP126" s="452">
        <v>38.325299944444446</v>
      </c>
      <c r="JQ126" s="452">
        <v>39.697168866935485</v>
      </c>
      <c r="JR126" s="452">
        <v>37.432199262499999</v>
      </c>
      <c r="JS126" s="452">
        <v>33.715826896505376</v>
      </c>
      <c r="JT126" s="452">
        <v>28.925193375000003</v>
      </c>
      <c r="JU126" s="452">
        <v>30.746374813888892</v>
      </c>
      <c r="JV126" s="452">
        <v>32.796485253028266</v>
      </c>
      <c r="JW126" s="452">
        <v>37.501827934722222</v>
      </c>
      <c r="JX126" s="452">
        <v>43.493730466397849</v>
      </c>
      <c r="JY126" s="452">
        <v>43.167150590053765</v>
      </c>
      <c r="JZ126" s="452">
        <v>44.09214077474892</v>
      </c>
      <c r="KA126" s="452">
        <v>40.687746239247311</v>
      </c>
      <c r="KB126" s="452">
        <v>34.008562445833334</v>
      </c>
      <c r="KC126" s="452">
        <v>22.698592581989249</v>
      </c>
      <c r="KD126" s="452">
        <v>22.827139922222223</v>
      </c>
      <c r="KE126" s="452">
        <v>23.145048672043011</v>
      </c>
      <c r="KF126" s="452">
        <v>23.468735501344089</v>
      </c>
      <c r="KG126" s="452">
        <v>23.21034347222222</v>
      </c>
      <c r="KH126" s="452">
        <v>22.449602726783311</v>
      </c>
      <c r="KI126" s="452">
        <v>23.572083159722222</v>
      </c>
      <c r="KJ126" s="452">
        <v>23.335523334677418</v>
      </c>
      <c r="KK126" s="452">
        <v>40.500322233870968</v>
      </c>
      <c r="KL126" s="452">
        <v>44.600761402674593</v>
      </c>
      <c r="KM126" s="452">
        <v>36.68358265053763</v>
      </c>
      <c r="KN126" s="452">
        <v>17.434858634722222</v>
      </c>
      <c r="KO126" s="452">
        <v>25.258716774193548</v>
      </c>
      <c r="KP126" s="452">
        <v>37.447212719444444</v>
      </c>
      <c r="KQ126" s="452">
        <v>33.584362060483869</v>
      </c>
      <c r="KR126" s="452">
        <v>27.726422852150534</v>
      </c>
      <c r="KS126" s="452">
        <v>31.511573379166666</v>
      </c>
      <c r="KT126" s="452">
        <v>37.484459896366083</v>
      </c>
      <c r="KU126" s="452">
        <v>35.808258231944443</v>
      </c>
      <c r="KV126" s="452">
        <v>43.76547589247312</v>
      </c>
      <c r="KW126" s="452">
        <v>25.792274764784946</v>
      </c>
      <c r="KX126" s="452">
        <v>22.216814120356609</v>
      </c>
      <c r="KY126" s="452">
        <v>22.417043930107528</v>
      </c>
      <c r="KZ126" s="452">
        <v>22.891882716666668</v>
      </c>
      <c r="LA126" s="452">
        <v>20.610948637096776</v>
      </c>
      <c r="LB126" s="452">
        <v>22.862539933333331</v>
      </c>
      <c r="LC126" s="452">
        <v>22.865277463709678</v>
      </c>
      <c r="LD126" s="452">
        <v>22.358797327956989</v>
      </c>
      <c r="LE126" s="452">
        <v>20.216353197222222</v>
      </c>
      <c r="LF126" s="452">
        <v>21.979466362045759</v>
      </c>
      <c r="LG126" s="452">
        <v>22.295218995833334</v>
      </c>
      <c r="LH126" s="452">
        <v>20.171242952956991</v>
      </c>
      <c r="LI126" s="452">
        <v>20.593121624999998</v>
      </c>
      <c r="LJ126" s="452">
        <v>21.097118334323923</v>
      </c>
      <c r="LK126" s="452">
        <v>29.299513384408602</v>
      </c>
      <c r="LL126" s="452">
        <v>38.325299944444446</v>
      </c>
      <c r="LM126" s="452">
        <v>39.697168866935485</v>
      </c>
      <c r="LN126" s="452">
        <v>37.432199262499999</v>
      </c>
      <c r="LO126" s="452">
        <v>33.715826896505376</v>
      </c>
      <c r="LP126" s="452">
        <v>28.925193375000003</v>
      </c>
      <c r="LQ126" s="452">
        <v>30.746374813888892</v>
      </c>
      <c r="LR126" s="452">
        <v>32.796485253028266</v>
      </c>
      <c r="LS126" s="452">
        <v>37.501827934722222</v>
      </c>
      <c r="LT126" s="452">
        <v>43.493730466397849</v>
      </c>
      <c r="LU126" s="452">
        <v>43.167150590053765</v>
      </c>
      <c r="LV126" s="452">
        <v>44.09214077474892</v>
      </c>
      <c r="LW126" s="452">
        <v>40.687746239247311</v>
      </c>
      <c r="LX126" s="452">
        <v>34.008562445833334</v>
      </c>
      <c r="LY126" s="452">
        <v>22.698592581989249</v>
      </c>
      <c r="LZ126" s="452">
        <v>22.827139922222223</v>
      </c>
      <c r="MA126" s="452">
        <v>23.145048672043011</v>
      </c>
      <c r="MB126" s="452">
        <v>23.468735501344089</v>
      </c>
      <c r="MC126" s="452">
        <v>23.21034347222222</v>
      </c>
      <c r="MD126" s="452">
        <v>22.449602726783311</v>
      </c>
      <c r="ME126" s="452">
        <v>23.572083159722222</v>
      </c>
      <c r="MF126" s="452">
        <v>23.335523334677418</v>
      </c>
      <c r="MG126" s="452">
        <v>40.500322233870968</v>
      </c>
      <c r="MH126" s="452">
        <v>44.600761402674593</v>
      </c>
      <c r="MI126" s="452">
        <v>36.68358265053763</v>
      </c>
      <c r="MJ126" s="452">
        <v>17.434858634722222</v>
      </c>
      <c r="MK126" s="452">
        <v>25.258716774193548</v>
      </c>
      <c r="ML126" s="452">
        <v>37.447212719444444</v>
      </c>
      <c r="MM126" s="452">
        <v>33.584362060483869</v>
      </c>
      <c r="MN126" s="452">
        <v>27.726422852150534</v>
      </c>
      <c r="MO126" s="452">
        <v>31.511573379166666</v>
      </c>
      <c r="MP126" s="452">
        <v>37.484459896366083</v>
      </c>
      <c r="MQ126" s="452">
        <v>35.808258231944443</v>
      </c>
      <c r="MR126" s="452">
        <v>43.76547589247312</v>
      </c>
      <c r="MS126" s="452">
        <v>25.792274764784946</v>
      </c>
      <c r="MT126" s="452">
        <v>22.216814120356609</v>
      </c>
      <c r="MU126" s="452">
        <v>22.417043930107528</v>
      </c>
      <c r="MV126" s="452">
        <v>22.891882716666668</v>
      </c>
      <c r="MW126" s="452">
        <v>20.610948637096776</v>
      </c>
      <c r="MX126" s="452">
        <v>22.862539933333331</v>
      </c>
      <c r="MY126" s="452">
        <v>22.865277463709678</v>
      </c>
      <c r="MZ126" s="452">
        <v>22.358797327956989</v>
      </c>
      <c r="NA126" s="452">
        <v>20.216353197222222</v>
      </c>
      <c r="NB126" s="452">
        <v>21.979466362045759</v>
      </c>
      <c r="NC126" s="452">
        <v>22.295218995833334</v>
      </c>
      <c r="ND126" s="452">
        <v>20.171242952956991</v>
      </c>
      <c r="NE126" s="452">
        <v>20.593121624999998</v>
      </c>
      <c r="NF126" s="452">
        <v>21.097118334323923</v>
      </c>
      <c r="NG126" s="452">
        <v>29.299513384408602</v>
      </c>
      <c r="NH126" s="452">
        <v>38.325299944444446</v>
      </c>
      <c r="NI126" s="452">
        <v>39.697168866935485</v>
      </c>
      <c r="NJ126" s="452">
        <v>37.432199262499999</v>
      </c>
      <c r="NK126" s="452">
        <v>33.715826896505376</v>
      </c>
      <c r="NL126" s="452">
        <v>28.925193375000003</v>
      </c>
      <c r="NM126" s="452">
        <v>30.746374813888892</v>
      </c>
      <c r="NN126" s="452">
        <v>32.796485253028266</v>
      </c>
      <c r="NO126" s="452">
        <v>37.501827934722222</v>
      </c>
      <c r="NP126" s="452">
        <v>43.493730466397849</v>
      </c>
      <c r="NQ126" s="452">
        <v>43.167150590053765</v>
      </c>
      <c r="NR126" s="452">
        <v>44.09214077474892</v>
      </c>
      <c r="NS126" s="452">
        <v>40.687746239247311</v>
      </c>
      <c r="NT126" s="452">
        <v>34.008562445833334</v>
      </c>
      <c r="NU126" s="452">
        <v>22.698592581989249</v>
      </c>
      <c r="NV126" s="452">
        <v>22.827139922222223</v>
      </c>
      <c r="NW126" s="452">
        <v>23.145048672043011</v>
      </c>
      <c r="NX126" s="452">
        <v>23.468735501344089</v>
      </c>
      <c r="NY126" s="452">
        <v>23.21034347222222</v>
      </c>
      <c r="NZ126" s="452">
        <v>22.449602726783311</v>
      </c>
      <c r="OA126" s="452">
        <v>23.572083159722222</v>
      </c>
      <c r="OB126" s="452">
        <v>23.335523334677418</v>
      </c>
    </row>
    <row r="127" spans="1:392" x14ac:dyDescent="0.25">
      <c r="HE127" s="452">
        <v>437.44</v>
      </c>
      <c r="HF127" s="452">
        <v>437.44</v>
      </c>
      <c r="HG127" s="452">
        <v>146.87</v>
      </c>
      <c r="HH127" s="452">
        <v>152.97</v>
      </c>
      <c r="HI127" s="452">
        <v>111.67</v>
      </c>
      <c r="HJ127" s="452">
        <v>79.33</v>
      </c>
      <c r="HK127" s="452">
        <v>271.95</v>
      </c>
      <c r="HL127" s="452">
        <v>50.68</v>
      </c>
      <c r="HM127" s="452">
        <v>33.33</v>
      </c>
      <c r="HN127" s="452">
        <v>73.05</v>
      </c>
      <c r="HO127" s="452">
        <v>174.5</v>
      </c>
      <c r="HP127" s="452">
        <v>366.93</v>
      </c>
      <c r="HQ127" s="452">
        <v>437.44</v>
      </c>
      <c r="HR127" s="452">
        <v>437.44</v>
      </c>
      <c r="HS127" s="452">
        <v>146.87</v>
      </c>
      <c r="HT127" s="452">
        <v>152.97</v>
      </c>
      <c r="HU127" s="452">
        <v>111.67</v>
      </c>
      <c r="HV127" s="452">
        <v>79.33</v>
      </c>
      <c r="HW127" s="452">
        <v>271.95</v>
      </c>
      <c r="HX127" s="452">
        <v>50.68</v>
      </c>
      <c r="HY127" s="452">
        <v>33.33</v>
      </c>
      <c r="HZ127" s="452">
        <v>73.05</v>
      </c>
      <c r="IA127" s="452">
        <v>174.5</v>
      </c>
      <c r="IB127" s="452">
        <v>366.93</v>
      </c>
      <c r="IC127" s="452">
        <v>437.44</v>
      </c>
      <c r="ID127" s="452">
        <v>437.44</v>
      </c>
      <c r="IE127" s="452">
        <v>146.87</v>
      </c>
      <c r="IF127" s="452">
        <v>152.97</v>
      </c>
      <c r="IG127" s="452">
        <v>111.67</v>
      </c>
      <c r="IH127" s="452">
        <v>79.33</v>
      </c>
      <c r="II127" s="452">
        <v>271.95</v>
      </c>
      <c r="IJ127" s="452">
        <v>50.68</v>
      </c>
      <c r="IK127" s="452">
        <v>33.33</v>
      </c>
      <c r="IL127" s="452">
        <v>73.05</v>
      </c>
      <c r="IM127" s="452">
        <v>174.5</v>
      </c>
      <c r="IN127" s="452">
        <v>366.93</v>
      </c>
      <c r="IO127" s="452">
        <v>437.44</v>
      </c>
      <c r="IP127" s="452">
        <v>437.44</v>
      </c>
      <c r="IQ127" s="452">
        <v>146.87</v>
      </c>
      <c r="IR127" s="452">
        <v>152.97</v>
      </c>
      <c r="IS127" s="452">
        <v>111.67</v>
      </c>
      <c r="IT127" s="452">
        <v>79.33</v>
      </c>
      <c r="IU127" s="452">
        <v>271.95</v>
      </c>
      <c r="IV127" s="452">
        <v>50.68</v>
      </c>
      <c r="IW127" s="452">
        <v>33.33</v>
      </c>
      <c r="IX127" s="452">
        <v>73.05</v>
      </c>
      <c r="IY127" s="452">
        <v>174.5</v>
      </c>
      <c r="IZ127" s="452">
        <v>366.93</v>
      </c>
      <c r="JA127" s="452">
        <v>437.44</v>
      </c>
      <c r="JB127" s="452">
        <v>437.44</v>
      </c>
      <c r="JC127" s="452">
        <v>146.87</v>
      </c>
      <c r="JD127" s="452">
        <v>152.97</v>
      </c>
      <c r="JE127" s="452">
        <v>111.67</v>
      </c>
      <c r="JF127" s="452">
        <v>79.33</v>
      </c>
      <c r="JG127" s="452">
        <v>271.95</v>
      </c>
      <c r="JH127" s="452">
        <v>50.68</v>
      </c>
      <c r="JI127" s="452">
        <v>33.33</v>
      </c>
      <c r="JJ127" s="452">
        <v>73.05</v>
      </c>
      <c r="JK127" s="452">
        <v>174.5</v>
      </c>
      <c r="JL127" s="452">
        <v>366.93</v>
      </c>
      <c r="JM127" s="452">
        <v>437.44</v>
      </c>
      <c r="JN127" s="452">
        <v>437.44</v>
      </c>
      <c r="JO127" s="452">
        <v>146.87</v>
      </c>
      <c r="JP127" s="452">
        <v>152.97</v>
      </c>
      <c r="JQ127" s="452">
        <v>111.67</v>
      </c>
      <c r="JR127" s="452">
        <v>79.33</v>
      </c>
      <c r="JS127" s="452">
        <v>271.95</v>
      </c>
      <c r="JT127" s="452">
        <v>50.68</v>
      </c>
      <c r="JU127" s="452">
        <v>33.33</v>
      </c>
      <c r="JV127" s="452">
        <v>73.05</v>
      </c>
      <c r="JW127" s="452">
        <v>174.5</v>
      </c>
      <c r="JX127" s="452">
        <v>366.93</v>
      </c>
      <c r="JY127" s="452">
        <v>437.44</v>
      </c>
      <c r="JZ127" s="452">
        <v>437.44</v>
      </c>
      <c r="KA127" s="452">
        <v>146.87</v>
      </c>
      <c r="KB127" s="452">
        <v>152.97</v>
      </c>
      <c r="KC127" s="452">
        <v>111.67</v>
      </c>
      <c r="KD127" s="452">
        <v>79.33</v>
      </c>
      <c r="KE127" s="452">
        <v>271.95</v>
      </c>
      <c r="KF127" s="452">
        <v>50.68</v>
      </c>
      <c r="KG127" s="452">
        <v>33.33</v>
      </c>
      <c r="KH127" s="452">
        <v>73.05</v>
      </c>
      <c r="KI127" s="452">
        <v>174.5</v>
      </c>
      <c r="KJ127" s="452">
        <v>366.93</v>
      </c>
      <c r="KK127" s="452">
        <v>437.44</v>
      </c>
      <c r="KL127" s="452">
        <v>437.44</v>
      </c>
      <c r="KM127" s="452">
        <v>146.87</v>
      </c>
      <c r="KN127" s="452">
        <v>152.97</v>
      </c>
      <c r="KO127" s="452">
        <v>111.67</v>
      </c>
      <c r="KP127" s="452">
        <v>79.33</v>
      </c>
      <c r="KQ127" s="452">
        <v>271.95</v>
      </c>
      <c r="KR127" s="452">
        <v>50.68</v>
      </c>
      <c r="KS127" s="452">
        <v>33.33</v>
      </c>
      <c r="KT127" s="452">
        <v>73.05</v>
      </c>
      <c r="KU127" s="452">
        <v>174.5</v>
      </c>
      <c r="KV127" s="452">
        <v>366.93</v>
      </c>
      <c r="KW127" s="452">
        <v>437.44</v>
      </c>
      <c r="KX127" s="452">
        <v>437.44</v>
      </c>
      <c r="KY127" s="452">
        <v>146.87</v>
      </c>
      <c r="KZ127" s="452">
        <v>152.97</v>
      </c>
      <c r="LA127" s="452">
        <v>111.67</v>
      </c>
      <c r="LB127" s="452">
        <v>79.33</v>
      </c>
      <c r="LC127" s="452">
        <v>271.95</v>
      </c>
      <c r="LD127" s="452">
        <v>50.68</v>
      </c>
      <c r="LE127" s="452">
        <v>33.33</v>
      </c>
      <c r="LF127" s="452">
        <v>73.05</v>
      </c>
      <c r="LG127" s="452">
        <v>174.5</v>
      </c>
      <c r="LH127" s="452">
        <v>366.93</v>
      </c>
      <c r="LI127" s="452">
        <v>437.44</v>
      </c>
      <c r="LJ127" s="452">
        <v>437.44</v>
      </c>
      <c r="LK127" s="452">
        <v>146.87</v>
      </c>
      <c r="LL127" s="452">
        <v>152.97</v>
      </c>
      <c r="LM127" s="452">
        <v>111.67</v>
      </c>
      <c r="LN127" s="452">
        <v>79.33</v>
      </c>
      <c r="LO127" s="452">
        <v>271.95</v>
      </c>
      <c r="LP127" s="452">
        <v>50.68</v>
      </c>
      <c r="LQ127" s="452">
        <v>33.33</v>
      </c>
      <c r="LR127" s="452">
        <v>73.05</v>
      </c>
      <c r="LS127" s="452">
        <v>174.5</v>
      </c>
      <c r="LT127" s="452">
        <v>366.93</v>
      </c>
      <c r="LU127" s="452">
        <v>437.44</v>
      </c>
      <c r="LV127" s="452">
        <v>437.44</v>
      </c>
      <c r="LW127" s="452">
        <v>146.87</v>
      </c>
      <c r="LX127" s="452">
        <v>152.97</v>
      </c>
      <c r="LY127" s="452">
        <v>111.67</v>
      </c>
      <c r="LZ127" s="452">
        <v>79.33</v>
      </c>
      <c r="MA127" s="452">
        <v>271.95</v>
      </c>
      <c r="MB127" s="452">
        <v>50.68</v>
      </c>
      <c r="MC127" s="452">
        <v>33.33</v>
      </c>
      <c r="MD127" s="452">
        <v>73.05</v>
      </c>
      <c r="ME127" s="452">
        <v>174.5</v>
      </c>
      <c r="MF127" s="452">
        <v>366.93</v>
      </c>
      <c r="MG127" s="452">
        <v>437.44</v>
      </c>
      <c r="MH127" s="452">
        <v>437.44</v>
      </c>
      <c r="MI127" s="452">
        <v>146.87</v>
      </c>
      <c r="MJ127" s="452">
        <v>152.97</v>
      </c>
      <c r="MK127" s="452">
        <v>111.67</v>
      </c>
      <c r="ML127" s="452">
        <v>79.33</v>
      </c>
      <c r="MM127" s="452">
        <v>271.95</v>
      </c>
      <c r="MN127" s="452">
        <v>50.68</v>
      </c>
      <c r="MO127" s="452">
        <v>33.33</v>
      </c>
      <c r="MP127" s="452">
        <v>73.05</v>
      </c>
      <c r="MQ127" s="452">
        <v>174.5</v>
      </c>
      <c r="MR127" s="452">
        <v>366.93</v>
      </c>
      <c r="MS127" s="452">
        <v>437.44</v>
      </c>
      <c r="MT127" s="452">
        <v>437.44</v>
      </c>
      <c r="MU127" s="452">
        <v>146.87</v>
      </c>
      <c r="MV127" s="452">
        <v>152.97</v>
      </c>
      <c r="MW127" s="452">
        <v>111.67</v>
      </c>
      <c r="MX127" s="452">
        <v>79.33</v>
      </c>
      <c r="MY127" s="452">
        <v>271.95</v>
      </c>
      <c r="MZ127" s="452">
        <v>50.68</v>
      </c>
      <c r="NA127" s="452">
        <v>33.33</v>
      </c>
      <c r="NB127" s="452">
        <v>73.05</v>
      </c>
      <c r="NC127" s="452">
        <v>174.5</v>
      </c>
      <c r="ND127" s="452">
        <v>366.93</v>
      </c>
      <c r="NE127" s="452">
        <v>437.44</v>
      </c>
      <c r="NF127" s="452">
        <v>437.44</v>
      </c>
      <c r="NG127" s="452">
        <v>146.87</v>
      </c>
      <c r="NH127" s="452">
        <v>152.97</v>
      </c>
      <c r="NI127" s="452">
        <v>111.67</v>
      </c>
      <c r="NJ127" s="452">
        <v>79.33</v>
      </c>
      <c r="NK127" s="452">
        <v>271.95</v>
      </c>
      <c r="NL127" s="452">
        <v>50.68</v>
      </c>
      <c r="NM127" s="452">
        <v>33.33</v>
      </c>
      <c r="NN127" s="452">
        <v>73.05</v>
      </c>
      <c r="NO127" s="452">
        <v>174.5</v>
      </c>
      <c r="NP127" s="452">
        <v>366.93</v>
      </c>
      <c r="NQ127" s="452">
        <v>437.44</v>
      </c>
      <c r="NR127" s="452">
        <v>437.44</v>
      </c>
      <c r="NS127" s="452">
        <v>146.87</v>
      </c>
      <c r="NT127" s="452">
        <v>152.97</v>
      </c>
      <c r="NU127" s="452">
        <v>111.67</v>
      </c>
      <c r="NV127" s="452">
        <v>79.33</v>
      </c>
      <c r="NW127" s="452">
        <v>271.95</v>
      </c>
      <c r="NX127" s="452">
        <v>50.68</v>
      </c>
      <c r="NY127" s="452">
        <v>33.33</v>
      </c>
      <c r="NZ127" s="452">
        <v>73.05</v>
      </c>
      <c r="OA127" s="452">
        <v>174.5</v>
      </c>
      <c r="OB127" s="452">
        <v>366.93</v>
      </c>
    </row>
    <row r="128" spans="1:392" x14ac:dyDescent="0.25">
      <c r="HE128" s="452">
        <v>73.69</v>
      </c>
      <c r="HF128" s="452">
        <v>74.260000000000005</v>
      </c>
      <c r="HG128" s="452">
        <v>66.52</v>
      </c>
      <c r="HH128" s="452">
        <v>76.03</v>
      </c>
      <c r="HI128" s="452">
        <v>43.81</v>
      </c>
      <c r="HJ128" s="452">
        <v>22.93</v>
      </c>
      <c r="HK128" s="452">
        <v>15.94</v>
      </c>
      <c r="HL128" s="452">
        <v>15.27</v>
      </c>
      <c r="HM128" s="452">
        <v>13.64</v>
      </c>
      <c r="HN128" s="452">
        <v>10.14</v>
      </c>
      <c r="HO128" s="452">
        <v>19.489999999999998</v>
      </c>
      <c r="HP128" s="452">
        <v>55.88</v>
      </c>
      <c r="HQ128" s="452">
        <v>73.69</v>
      </c>
      <c r="HR128" s="452">
        <v>74.260000000000005</v>
      </c>
      <c r="HS128" s="452">
        <v>66.52</v>
      </c>
      <c r="HT128" s="452">
        <v>76.03</v>
      </c>
      <c r="HU128" s="452">
        <v>43.81</v>
      </c>
      <c r="HV128" s="452">
        <v>22.93</v>
      </c>
      <c r="HW128" s="452">
        <v>15.94</v>
      </c>
      <c r="HX128" s="452">
        <v>15.27</v>
      </c>
      <c r="HY128" s="452">
        <v>13.64</v>
      </c>
      <c r="HZ128" s="452">
        <v>10.14</v>
      </c>
      <c r="IA128" s="452">
        <v>19.489999999999998</v>
      </c>
      <c r="IB128" s="452">
        <v>55.88</v>
      </c>
      <c r="IC128" s="452">
        <v>73.69</v>
      </c>
      <c r="ID128" s="452">
        <v>74.260000000000005</v>
      </c>
      <c r="IE128" s="452">
        <v>66.52</v>
      </c>
      <c r="IF128" s="452">
        <v>76.03</v>
      </c>
      <c r="IG128" s="452">
        <v>43.81</v>
      </c>
      <c r="IH128" s="452">
        <v>22.93</v>
      </c>
      <c r="II128" s="452">
        <v>15.94</v>
      </c>
      <c r="IJ128" s="452">
        <v>15.27</v>
      </c>
      <c r="IK128" s="452">
        <v>13.64</v>
      </c>
      <c r="IL128" s="452">
        <v>10.14</v>
      </c>
      <c r="IM128" s="452">
        <v>19.489999999999998</v>
      </c>
      <c r="IN128" s="452">
        <v>55.88</v>
      </c>
      <c r="IO128" s="452">
        <v>73.69</v>
      </c>
      <c r="IP128" s="452">
        <v>74.260000000000005</v>
      </c>
      <c r="IQ128" s="452">
        <v>66.52</v>
      </c>
      <c r="IR128" s="452">
        <v>76.03</v>
      </c>
      <c r="IS128" s="452">
        <v>43.81</v>
      </c>
      <c r="IT128" s="452">
        <v>22.93</v>
      </c>
      <c r="IU128" s="452">
        <v>15.94</v>
      </c>
      <c r="IV128" s="452">
        <v>15.27</v>
      </c>
      <c r="IW128" s="452">
        <v>13.64</v>
      </c>
      <c r="IX128" s="452">
        <v>10.14</v>
      </c>
      <c r="IY128" s="452">
        <v>19.489999999999998</v>
      </c>
      <c r="IZ128" s="452">
        <v>55.88</v>
      </c>
      <c r="JA128" s="452">
        <v>73.69</v>
      </c>
      <c r="JB128" s="452">
        <v>74.260000000000005</v>
      </c>
      <c r="JC128" s="452">
        <v>66.52</v>
      </c>
      <c r="JD128" s="452">
        <v>76.03</v>
      </c>
      <c r="JE128" s="452">
        <v>43.81</v>
      </c>
      <c r="JF128" s="452">
        <v>22.93</v>
      </c>
      <c r="JG128" s="452">
        <v>15.94</v>
      </c>
      <c r="JH128" s="452">
        <v>15.27</v>
      </c>
      <c r="JI128" s="452">
        <v>13.64</v>
      </c>
      <c r="JJ128" s="452">
        <v>10.14</v>
      </c>
      <c r="JK128" s="452">
        <v>19.489999999999998</v>
      </c>
      <c r="JL128" s="452">
        <v>55.88</v>
      </c>
      <c r="JM128" s="452">
        <v>73.69</v>
      </c>
      <c r="JN128" s="452">
        <v>74.260000000000005</v>
      </c>
      <c r="JO128" s="452">
        <v>66.52</v>
      </c>
      <c r="JP128" s="452">
        <v>76.03</v>
      </c>
      <c r="JQ128" s="452">
        <v>43.81</v>
      </c>
      <c r="JR128" s="452">
        <v>22.93</v>
      </c>
      <c r="JS128" s="452">
        <v>15.94</v>
      </c>
      <c r="JT128" s="452">
        <v>15.27</v>
      </c>
      <c r="JU128" s="452">
        <v>13.64</v>
      </c>
      <c r="JV128" s="452">
        <v>10.14</v>
      </c>
      <c r="JW128" s="452">
        <v>19.489999999999998</v>
      </c>
      <c r="JX128" s="452">
        <v>55.88</v>
      </c>
      <c r="JY128" s="452">
        <v>73.69</v>
      </c>
      <c r="JZ128" s="452">
        <v>74.260000000000005</v>
      </c>
      <c r="KA128" s="452">
        <v>66.52</v>
      </c>
      <c r="KB128" s="452">
        <v>76.03</v>
      </c>
      <c r="KC128" s="452">
        <v>43.81</v>
      </c>
      <c r="KD128" s="452">
        <v>22.93</v>
      </c>
      <c r="KE128" s="452">
        <v>15.94</v>
      </c>
      <c r="KF128" s="452">
        <v>15.27</v>
      </c>
      <c r="KG128" s="452">
        <v>13.64</v>
      </c>
      <c r="KH128" s="452">
        <v>10.14</v>
      </c>
      <c r="KI128" s="452">
        <v>19.489999999999998</v>
      </c>
      <c r="KJ128" s="452">
        <v>55.88</v>
      </c>
      <c r="KK128" s="452">
        <v>73.69</v>
      </c>
      <c r="KL128" s="452">
        <v>74.260000000000005</v>
      </c>
      <c r="KM128" s="452">
        <v>66.52</v>
      </c>
      <c r="KN128" s="452">
        <v>76.03</v>
      </c>
      <c r="KO128" s="452">
        <v>43.81</v>
      </c>
      <c r="KP128" s="452">
        <v>22.93</v>
      </c>
      <c r="KQ128" s="452">
        <v>15.94</v>
      </c>
      <c r="KR128" s="452">
        <v>15.27</v>
      </c>
      <c r="KS128" s="452">
        <v>13.64</v>
      </c>
      <c r="KT128" s="452">
        <v>10.14</v>
      </c>
      <c r="KU128" s="452">
        <v>19.489999999999998</v>
      </c>
      <c r="KV128" s="452">
        <v>55.88</v>
      </c>
      <c r="KW128" s="452">
        <v>73.69</v>
      </c>
      <c r="KX128" s="452">
        <v>74.260000000000005</v>
      </c>
      <c r="KY128" s="452">
        <v>66.52</v>
      </c>
      <c r="KZ128" s="452">
        <v>76.03</v>
      </c>
      <c r="LA128" s="452">
        <v>43.81</v>
      </c>
      <c r="LB128" s="452">
        <v>22.93</v>
      </c>
      <c r="LC128" s="452">
        <v>15.94</v>
      </c>
      <c r="LD128" s="452">
        <v>15.27</v>
      </c>
      <c r="LE128" s="452">
        <v>13.64</v>
      </c>
      <c r="LF128" s="452">
        <v>10.14</v>
      </c>
      <c r="LG128" s="452">
        <v>19.489999999999998</v>
      </c>
      <c r="LH128" s="452">
        <v>55.88</v>
      </c>
      <c r="LI128" s="452">
        <v>73.69</v>
      </c>
      <c r="LJ128" s="452">
        <v>74.260000000000005</v>
      </c>
      <c r="LK128" s="452">
        <v>66.52</v>
      </c>
      <c r="LL128" s="452">
        <v>76.03</v>
      </c>
      <c r="LM128" s="452">
        <v>43.81</v>
      </c>
      <c r="LN128" s="452">
        <v>22.93</v>
      </c>
      <c r="LO128" s="452">
        <v>15.94</v>
      </c>
      <c r="LP128" s="452">
        <v>15.27</v>
      </c>
      <c r="LQ128" s="452">
        <v>13.64</v>
      </c>
      <c r="LR128" s="452">
        <v>10.14</v>
      </c>
      <c r="LS128" s="452">
        <v>19.489999999999998</v>
      </c>
      <c r="LT128" s="452">
        <v>55.88</v>
      </c>
      <c r="LU128" s="452">
        <v>73.69</v>
      </c>
      <c r="LV128" s="452">
        <v>74.260000000000005</v>
      </c>
      <c r="LW128" s="452">
        <v>66.52</v>
      </c>
      <c r="LX128" s="452">
        <v>76.03</v>
      </c>
      <c r="LY128" s="452">
        <v>43.81</v>
      </c>
      <c r="LZ128" s="452">
        <v>22.93</v>
      </c>
      <c r="MA128" s="452">
        <v>15.94</v>
      </c>
      <c r="MB128" s="452">
        <v>15.27</v>
      </c>
      <c r="MC128" s="452">
        <v>13.64</v>
      </c>
      <c r="MD128" s="452">
        <v>10.14</v>
      </c>
      <c r="ME128" s="452">
        <v>19.489999999999998</v>
      </c>
      <c r="MF128" s="452">
        <v>55.88</v>
      </c>
      <c r="MG128" s="452">
        <v>73.69</v>
      </c>
      <c r="MH128" s="452">
        <v>74.260000000000005</v>
      </c>
      <c r="MI128" s="452">
        <v>66.52</v>
      </c>
      <c r="MJ128" s="452">
        <v>76.03</v>
      </c>
      <c r="MK128" s="452">
        <v>43.81</v>
      </c>
      <c r="ML128" s="452">
        <v>22.93</v>
      </c>
      <c r="MM128" s="452">
        <v>15.94</v>
      </c>
      <c r="MN128" s="452">
        <v>15.27</v>
      </c>
      <c r="MO128" s="452">
        <v>13.64</v>
      </c>
      <c r="MP128" s="452">
        <v>10.14</v>
      </c>
      <c r="MQ128" s="452">
        <v>19.489999999999998</v>
      </c>
      <c r="MR128" s="452">
        <v>55.88</v>
      </c>
      <c r="MS128" s="452">
        <v>73.69</v>
      </c>
      <c r="MT128" s="452">
        <v>74.260000000000005</v>
      </c>
      <c r="MU128" s="452">
        <v>66.52</v>
      </c>
      <c r="MV128" s="452">
        <v>76.03</v>
      </c>
      <c r="MW128" s="452">
        <v>43.81</v>
      </c>
      <c r="MX128" s="452">
        <v>22.93</v>
      </c>
      <c r="MY128" s="452">
        <v>15.94</v>
      </c>
      <c r="MZ128" s="452">
        <v>15.27</v>
      </c>
      <c r="NA128" s="452">
        <v>13.64</v>
      </c>
      <c r="NB128" s="452">
        <v>10.14</v>
      </c>
      <c r="NC128" s="452">
        <v>19.489999999999998</v>
      </c>
      <c r="ND128" s="452">
        <v>55.88</v>
      </c>
      <c r="NE128" s="452">
        <v>73.69</v>
      </c>
      <c r="NF128" s="452">
        <v>74.260000000000005</v>
      </c>
      <c r="NG128" s="452">
        <v>66.52</v>
      </c>
      <c r="NH128" s="452">
        <v>76.03</v>
      </c>
      <c r="NI128" s="452">
        <v>43.81</v>
      </c>
      <c r="NJ128" s="452">
        <v>22.93</v>
      </c>
      <c r="NK128" s="452">
        <v>15.94</v>
      </c>
      <c r="NL128" s="452">
        <v>15.27</v>
      </c>
      <c r="NM128" s="452">
        <v>13.64</v>
      </c>
      <c r="NN128" s="452">
        <v>10.14</v>
      </c>
      <c r="NO128" s="452">
        <v>19.489999999999998</v>
      </c>
      <c r="NP128" s="452">
        <v>55.88</v>
      </c>
      <c r="NQ128" s="452">
        <v>73.69</v>
      </c>
      <c r="NR128" s="452">
        <v>74.260000000000005</v>
      </c>
      <c r="NS128" s="452">
        <v>66.52</v>
      </c>
      <c r="NT128" s="452">
        <v>76.03</v>
      </c>
      <c r="NU128" s="452">
        <v>43.81</v>
      </c>
      <c r="NV128" s="452">
        <v>22.93</v>
      </c>
      <c r="NW128" s="452">
        <v>15.94</v>
      </c>
      <c r="NX128" s="452">
        <v>15.27</v>
      </c>
      <c r="NY128" s="452">
        <v>13.64</v>
      </c>
      <c r="NZ128" s="452">
        <v>10.14</v>
      </c>
      <c r="OA128" s="452">
        <v>19.489999999999998</v>
      </c>
      <c r="OB128" s="452">
        <v>55.88</v>
      </c>
    </row>
    <row r="129" spans="213:392" x14ac:dyDescent="0.25">
      <c r="HE129" s="452">
        <v>181.61</v>
      </c>
      <c r="HF129" s="452">
        <v>84.8</v>
      </c>
      <c r="HG129" s="452">
        <v>257.02999999999997</v>
      </c>
      <c r="HH129" s="452">
        <v>336.52</v>
      </c>
      <c r="HI129" s="452">
        <v>279.67</v>
      </c>
      <c r="HJ129" s="452">
        <v>188.19</v>
      </c>
      <c r="HK129" s="452">
        <v>144.65</v>
      </c>
      <c r="HL129" s="452">
        <v>336.52</v>
      </c>
      <c r="HM129" s="452">
        <v>336.52</v>
      </c>
      <c r="HN129" s="452">
        <v>119.53</v>
      </c>
      <c r="HO129" s="452">
        <v>336.52</v>
      </c>
      <c r="HP129" s="452">
        <v>244.02</v>
      </c>
      <c r="HQ129" s="452">
        <v>181.61</v>
      </c>
      <c r="HR129" s="452">
        <v>84.8</v>
      </c>
      <c r="HS129" s="452">
        <v>257.02999999999997</v>
      </c>
      <c r="HT129" s="452">
        <v>336.52</v>
      </c>
      <c r="HU129" s="452">
        <v>279.67</v>
      </c>
      <c r="HV129" s="452">
        <v>188.19</v>
      </c>
      <c r="HW129" s="452">
        <v>144.65</v>
      </c>
      <c r="HX129" s="452">
        <v>336.52</v>
      </c>
      <c r="HY129" s="452">
        <v>336.52</v>
      </c>
      <c r="HZ129" s="452">
        <v>119.53</v>
      </c>
      <c r="IA129" s="452">
        <v>336.52</v>
      </c>
      <c r="IB129" s="452">
        <v>244.02</v>
      </c>
      <c r="IC129" s="452">
        <v>181.61</v>
      </c>
      <c r="ID129" s="452">
        <v>84.8</v>
      </c>
      <c r="IE129" s="452">
        <v>257.02999999999997</v>
      </c>
      <c r="IF129" s="452">
        <v>336.52</v>
      </c>
      <c r="IG129" s="452">
        <v>279.67</v>
      </c>
      <c r="IH129" s="452">
        <v>188.19</v>
      </c>
      <c r="II129" s="452">
        <v>144.65</v>
      </c>
      <c r="IJ129" s="452">
        <v>336.52</v>
      </c>
      <c r="IK129" s="452">
        <v>336.52</v>
      </c>
      <c r="IL129" s="452">
        <v>119.53</v>
      </c>
      <c r="IM129" s="452">
        <v>336.52</v>
      </c>
      <c r="IN129" s="452">
        <v>244.02</v>
      </c>
      <c r="IO129" s="452">
        <v>181.61</v>
      </c>
      <c r="IP129" s="452">
        <v>84.8</v>
      </c>
      <c r="IQ129" s="452">
        <v>257.02999999999997</v>
      </c>
      <c r="IR129" s="452">
        <v>336.52</v>
      </c>
      <c r="IS129" s="452">
        <v>279.67</v>
      </c>
      <c r="IT129" s="452">
        <v>188.19</v>
      </c>
      <c r="IU129" s="452">
        <v>144.65</v>
      </c>
      <c r="IV129" s="452">
        <v>336.52</v>
      </c>
      <c r="IW129" s="452">
        <v>336.52</v>
      </c>
      <c r="IX129" s="452">
        <v>119.53</v>
      </c>
      <c r="IY129" s="452">
        <v>336.52</v>
      </c>
      <c r="IZ129" s="452">
        <v>244.02</v>
      </c>
      <c r="JA129" s="452">
        <v>181.61</v>
      </c>
      <c r="JB129" s="452">
        <v>84.8</v>
      </c>
      <c r="JC129" s="452">
        <v>257.02999999999997</v>
      </c>
      <c r="JD129" s="452">
        <v>336.52</v>
      </c>
      <c r="JE129" s="452">
        <v>279.67</v>
      </c>
      <c r="JF129" s="452">
        <v>188.19</v>
      </c>
      <c r="JG129" s="452">
        <v>144.65</v>
      </c>
      <c r="JH129" s="452">
        <v>336.52</v>
      </c>
      <c r="JI129" s="452">
        <v>336.52</v>
      </c>
      <c r="JJ129" s="452">
        <v>119.53</v>
      </c>
      <c r="JK129" s="452">
        <v>336.52</v>
      </c>
      <c r="JL129" s="452">
        <v>244.02</v>
      </c>
      <c r="JM129" s="452">
        <v>181.61</v>
      </c>
      <c r="JN129" s="452">
        <v>84.8</v>
      </c>
      <c r="JO129" s="452">
        <v>257.02999999999997</v>
      </c>
      <c r="JP129" s="452">
        <v>336.52</v>
      </c>
      <c r="JQ129" s="452">
        <v>279.67</v>
      </c>
      <c r="JR129" s="452">
        <v>188.19</v>
      </c>
      <c r="JS129" s="452">
        <v>144.65</v>
      </c>
      <c r="JT129" s="452">
        <v>336.52</v>
      </c>
      <c r="JU129" s="452">
        <v>336.52</v>
      </c>
      <c r="JV129" s="452">
        <v>119.53</v>
      </c>
      <c r="JW129" s="452">
        <v>336.52</v>
      </c>
      <c r="JX129" s="452">
        <v>244.02</v>
      </c>
      <c r="JY129" s="452">
        <v>181.61</v>
      </c>
      <c r="JZ129" s="452">
        <v>84.8</v>
      </c>
      <c r="KA129" s="452">
        <v>257.02999999999997</v>
      </c>
      <c r="KB129" s="452">
        <v>336.52</v>
      </c>
      <c r="KC129" s="452">
        <v>279.67</v>
      </c>
      <c r="KD129" s="452">
        <v>188.19</v>
      </c>
      <c r="KE129" s="452">
        <v>144.65</v>
      </c>
      <c r="KF129" s="452">
        <v>336.52</v>
      </c>
      <c r="KG129" s="452">
        <v>336.52</v>
      </c>
      <c r="KH129" s="452">
        <v>119.53</v>
      </c>
      <c r="KI129" s="452">
        <v>336.52</v>
      </c>
      <c r="KJ129" s="452">
        <v>244.02</v>
      </c>
      <c r="KK129" s="452">
        <v>181.61</v>
      </c>
      <c r="KL129" s="452">
        <v>84.8</v>
      </c>
      <c r="KM129" s="452">
        <v>257.02999999999997</v>
      </c>
      <c r="KN129" s="452">
        <v>336.52</v>
      </c>
      <c r="KO129" s="452">
        <v>279.67</v>
      </c>
      <c r="KP129" s="452">
        <v>188.19</v>
      </c>
      <c r="KQ129" s="452">
        <v>144.65</v>
      </c>
      <c r="KR129" s="452">
        <v>336.52</v>
      </c>
      <c r="KS129" s="452">
        <v>336.52</v>
      </c>
      <c r="KT129" s="452">
        <v>119.53</v>
      </c>
      <c r="KU129" s="452">
        <v>336.52</v>
      </c>
      <c r="KV129" s="452">
        <v>244.02</v>
      </c>
      <c r="KW129" s="452">
        <v>181.61</v>
      </c>
      <c r="KX129" s="452">
        <v>84.8</v>
      </c>
      <c r="KY129" s="452">
        <v>257.02999999999997</v>
      </c>
      <c r="KZ129" s="452">
        <v>336.52</v>
      </c>
      <c r="LA129" s="452">
        <v>279.67</v>
      </c>
      <c r="LB129" s="452">
        <v>188.19</v>
      </c>
      <c r="LC129" s="452">
        <v>144.65</v>
      </c>
      <c r="LD129" s="452">
        <v>336.52</v>
      </c>
      <c r="LE129" s="452">
        <v>336.52</v>
      </c>
      <c r="LF129" s="452">
        <v>119.53</v>
      </c>
      <c r="LG129" s="452">
        <v>336.52</v>
      </c>
      <c r="LH129" s="452">
        <v>244.02</v>
      </c>
      <c r="LI129" s="452">
        <v>181.61</v>
      </c>
      <c r="LJ129" s="452">
        <v>84.8</v>
      </c>
      <c r="LK129" s="452">
        <v>257.02999999999997</v>
      </c>
      <c r="LL129" s="452">
        <v>336.52</v>
      </c>
      <c r="LM129" s="452">
        <v>279.67</v>
      </c>
      <c r="LN129" s="452">
        <v>188.19</v>
      </c>
      <c r="LO129" s="452">
        <v>144.65</v>
      </c>
      <c r="LP129" s="452">
        <v>336.52</v>
      </c>
      <c r="LQ129" s="452">
        <v>336.52</v>
      </c>
      <c r="LR129" s="452">
        <v>119.53</v>
      </c>
      <c r="LS129" s="452">
        <v>336.52</v>
      </c>
      <c r="LT129" s="452">
        <v>244.02</v>
      </c>
      <c r="LU129" s="452">
        <v>181.61</v>
      </c>
      <c r="LV129" s="452">
        <v>84.8</v>
      </c>
      <c r="LW129" s="452">
        <v>257.02999999999997</v>
      </c>
      <c r="LX129" s="452">
        <v>336.52</v>
      </c>
      <c r="LY129" s="452">
        <v>279.67</v>
      </c>
      <c r="LZ129" s="452">
        <v>188.19</v>
      </c>
      <c r="MA129" s="452">
        <v>144.65</v>
      </c>
      <c r="MB129" s="452">
        <v>336.52</v>
      </c>
      <c r="MC129" s="452">
        <v>336.52</v>
      </c>
      <c r="MD129" s="452">
        <v>119.53</v>
      </c>
      <c r="ME129" s="452">
        <v>336.52</v>
      </c>
      <c r="MF129" s="452">
        <v>244.02</v>
      </c>
      <c r="MG129" s="452">
        <v>181.61</v>
      </c>
      <c r="MH129" s="452">
        <v>84.8</v>
      </c>
      <c r="MI129" s="452">
        <v>257.02999999999997</v>
      </c>
      <c r="MJ129" s="452">
        <v>336.52</v>
      </c>
      <c r="MK129" s="452">
        <v>279.67</v>
      </c>
      <c r="ML129" s="452">
        <v>188.19</v>
      </c>
      <c r="MM129" s="452">
        <v>144.65</v>
      </c>
      <c r="MN129" s="452">
        <v>336.52</v>
      </c>
      <c r="MO129" s="452">
        <v>336.52</v>
      </c>
      <c r="MP129" s="452">
        <v>119.53</v>
      </c>
      <c r="MQ129" s="452">
        <v>336.52</v>
      </c>
      <c r="MR129" s="452">
        <v>244.02</v>
      </c>
      <c r="MS129" s="452">
        <v>181.61</v>
      </c>
      <c r="MT129" s="452">
        <v>84.8</v>
      </c>
      <c r="MU129" s="452">
        <v>257.02999999999997</v>
      </c>
      <c r="MV129" s="452">
        <v>336.52</v>
      </c>
      <c r="MW129" s="452">
        <v>279.67</v>
      </c>
      <c r="MX129" s="452">
        <v>188.19</v>
      </c>
      <c r="MY129" s="452">
        <v>144.65</v>
      </c>
      <c r="MZ129" s="452">
        <v>336.52</v>
      </c>
      <c r="NA129" s="452">
        <v>336.52</v>
      </c>
      <c r="NB129" s="452">
        <v>119.53</v>
      </c>
      <c r="NC129" s="452">
        <v>336.52</v>
      </c>
      <c r="ND129" s="452">
        <v>244.02</v>
      </c>
      <c r="NE129" s="452">
        <v>181.61</v>
      </c>
      <c r="NF129" s="452">
        <v>84.8</v>
      </c>
      <c r="NG129" s="452">
        <v>257.02999999999997</v>
      </c>
      <c r="NH129" s="452">
        <v>336.52</v>
      </c>
      <c r="NI129" s="452">
        <v>279.67</v>
      </c>
      <c r="NJ129" s="452">
        <v>188.19</v>
      </c>
      <c r="NK129" s="452">
        <v>144.65</v>
      </c>
      <c r="NL129" s="452">
        <v>336.52</v>
      </c>
      <c r="NM129" s="452">
        <v>336.52</v>
      </c>
      <c r="NN129" s="452">
        <v>119.53</v>
      </c>
      <c r="NO129" s="452">
        <v>336.52</v>
      </c>
      <c r="NP129" s="452">
        <v>244.02</v>
      </c>
      <c r="NQ129" s="452">
        <v>181.61</v>
      </c>
      <c r="NR129" s="452">
        <v>84.8</v>
      </c>
      <c r="NS129" s="452">
        <v>257.02999999999997</v>
      </c>
      <c r="NT129" s="452">
        <v>336.52</v>
      </c>
      <c r="NU129" s="452">
        <v>279.67</v>
      </c>
      <c r="NV129" s="452">
        <v>188.19</v>
      </c>
      <c r="NW129" s="452">
        <v>144.65</v>
      </c>
      <c r="NX129" s="452">
        <v>336.52</v>
      </c>
      <c r="NY129" s="452">
        <v>336.52</v>
      </c>
      <c r="NZ129" s="452">
        <v>119.53</v>
      </c>
      <c r="OA129" s="452">
        <v>336.52</v>
      </c>
      <c r="OB129" s="452">
        <v>244.02</v>
      </c>
    </row>
    <row r="130" spans="213:392" x14ac:dyDescent="0.25">
      <c r="HE130" s="452">
        <v>54.31</v>
      </c>
      <c r="HF130" s="452">
        <v>21.1</v>
      </c>
      <c r="HG130" s="452">
        <v>95.46</v>
      </c>
      <c r="HH130" s="452">
        <v>95.46</v>
      </c>
      <c r="HI130" s="452">
        <v>51.45</v>
      </c>
      <c r="HJ130" s="452">
        <v>49.25</v>
      </c>
      <c r="HK130" s="452">
        <v>43.29</v>
      </c>
      <c r="HL130" s="452">
        <v>95.46</v>
      </c>
      <c r="HM130" s="452">
        <v>91</v>
      </c>
      <c r="HN130" s="452">
        <v>67.23</v>
      </c>
      <c r="HO130" s="452">
        <v>95.46</v>
      </c>
      <c r="HP130" s="452">
        <v>94.28</v>
      </c>
      <c r="HQ130" s="452">
        <v>54.31</v>
      </c>
      <c r="HR130" s="452">
        <v>21.1</v>
      </c>
      <c r="HS130" s="452">
        <v>95.46</v>
      </c>
      <c r="HT130" s="452">
        <v>95.46</v>
      </c>
      <c r="HU130" s="452">
        <v>51.45</v>
      </c>
      <c r="HV130" s="452">
        <v>49.25</v>
      </c>
      <c r="HW130" s="452">
        <v>43.29</v>
      </c>
      <c r="HX130" s="452">
        <v>95.46</v>
      </c>
      <c r="HY130" s="452">
        <v>91</v>
      </c>
      <c r="HZ130" s="452">
        <v>67.23</v>
      </c>
      <c r="IA130" s="452">
        <v>95.46</v>
      </c>
      <c r="IB130" s="452">
        <v>94.28</v>
      </c>
      <c r="IC130" s="452">
        <v>54.31</v>
      </c>
      <c r="ID130" s="452">
        <v>21.1</v>
      </c>
      <c r="IE130" s="452">
        <v>95.46</v>
      </c>
      <c r="IF130" s="452">
        <v>95.46</v>
      </c>
      <c r="IG130" s="452">
        <v>51.45</v>
      </c>
      <c r="IH130" s="452">
        <v>49.25</v>
      </c>
      <c r="II130" s="452">
        <v>43.29</v>
      </c>
      <c r="IJ130" s="452">
        <v>95.46</v>
      </c>
      <c r="IK130" s="452">
        <v>91</v>
      </c>
      <c r="IL130" s="452">
        <v>67.23</v>
      </c>
      <c r="IM130" s="452">
        <v>95.46</v>
      </c>
      <c r="IN130" s="452">
        <v>94.28</v>
      </c>
      <c r="IO130" s="452">
        <v>54.31</v>
      </c>
      <c r="IP130" s="452">
        <v>21.1</v>
      </c>
      <c r="IQ130" s="452">
        <v>95.46</v>
      </c>
      <c r="IR130" s="452">
        <v>95.46</v>
      </c>
      <c r="IS130" s="452">
        <v>51.45</v>
      </c>
      <c r="IT130" s="452">
        <v>49.25</v>
      </c>
      <c r="IU130" s="452">
        <v>43.29</v>
      </c>
      <c r="IV130" s="452">
        <v>95.46</v>
      </c>
      <c r="IW130" s="452">
        <v>91</v>
      </c>
      <c r="IX130" s="452">
        <v>67.23</v>
      </c>
      <c r="IY130" s="452">
        <v>95.46</v>
      </c>
      <c r="IZ130" s="452">
        <v>94.28</v>
      </c>
      <c r="JA130" s="452">
        <v>54.31</v>
      </c>
      <c r="JB130" s="452">
        <v>21.1</v>
      </c>
      <c r="JC130" s="452">
        <v>95.46</v>
      </c>
      <c r="JD130" s="452">
        <v>95.46</v>
      </c>
      <c r="JE130" s="452">
        <v>51.45</v>
      </c>
      <c r="JF130" s="452">
        <v>49.25</v>
      </c>
      <c r="JG130" s="452">
        <v>43.29</v>
      </c>
      <c r="JH130" s="452">
        <v>95.46</v>
      </c>
      <c r="JI130" s="452">
        <v>91</v>
      </c>
      <c r="JJ130" s="452">
        <v>67.23</v>
      </c>
      <c r="JK130" s="452">
        <v>95.46</v>
      </c>
      <c r="JL130" s="452">
        <v>94.28</v>
      </c>
      <c r="JM130" s="452">
        <v>54.31</v>
      </c>
      <c r="JN130" s="452">
        <v>21.1</v>
      </c>
      <c r="JO130" s="452">
        <v>95.46</v>
      </c>
      <c r="JP130" s="452">
        <v>95.46</v>
      </c>
      <c r="JQ130" s="452">
        <v>51.45</v>
      </c>
      <c r="JR130" s="452">
        <v>49.25</v>
      </c>
      <c r="JS130" s="452">
        <v>43.29</v>
      </c>
      <c r="JT130" s="452">
        <v>95.46</v>
      </c>
      <c r="JU130" s="452">
        <v>91</v>
      </c>
      <c r="JV130" s="452">
        <v>67.23</v>
      </c>
      <c r="JW130" s="452">
        <v>95.46</v>
      </c>
      <c r="JX130" s="452">
        <v>94.28</v>
      </c>
      <c r="JY130" s="452">
        <v>54.31</v>
      </c>
      <c r="JZ130" s="452">
        <v>21.1</v>
      </c>
      <c r="KA130" s="452">
        <v>95.46</v>
      </c>
      <c r="KB130" s="452">
        <v>95.46</v>
      </c>
      <c r="KC130" s="452">
        <v>51.45</v>
      </c>
      <c r="KD130" s="452">
        <v>49.25</v>
      </c>
      <c r="KE130" s="452">
        <v>43.29</v>
      </c>
      <c r="KF130" s="452">
        <v>95.46</v>
      </c>
      <c r="KG130" s="452">
        <v>91</v>
      </c>
      <c r="KH130" s="452">
        <v>67.23</v>
      </c>
      <c r="KI130" s="452">
        <v>95.46</v>
      </c>
      <c r="KJ130" s="452">
        <v>94.28</v>
      </c>
      <c r="KK130" s="452">
        <v>54.31</v>
      </c>
      <c r="KL130" s="452">
        <v>21.1</v>
      </c>
      <c r="KM130" s="452">
        <v>95.46</v>
      </c>
      <c r="KN130" s="452">
        <v>95.46</v>
      </c>
      <c r="KO130" s="452">
        <v>51.45</v>
      </c>
      <c r="KP130" s="452">
        <v>49.25</v>
      </c>
      <c r="KQ130" s="452">
        <v>43.29</v>
      </c>
      <c r="KR130" s="452">
        <v>95.46</v>
      </c>
      <c r="KS130" s="452">
        <v>91</v>
      </c>
      <c r="KT130" s="452">
        <v>67.23</v>
      </c>
      <c r="KU130" s="452">
        <v>95.46</v>
      </c>
      <c r="KV130" s="452">
        <v>94.28</v>
      </c>
      <c r="KW130" s="452">
        <v>54.31</v>
      </c>
      <c r="KX130" s="452">
        <v>21.1</v>
      </c>
      <c r="KY130" s="452">
        <v>95.46</v>
      </c>
      <c r="KZ130" s="452">
        <v>95.46</v>
      </c>
      <c r="LA130" s="452">
        <v>51.45</v>
      </c>
      <c r="LB130" s="452">
        <v>49.25</v>
      </c>
      <c r="LC130" s="452">
        <v>43.29</v>
      </c>
      <c r="LD130" s="452">
        <v>95.46</v>
      </c>
      <c r="LE130" s="452">
        <v>91</v>
      </c>
      <c r="LF130" s="452">
        <v>67.23</v>
      </c>
      <c r="LG130" s="452">
        <v>95.46</v>
      </c>
      <c r="LH130" s="452">
        <v>94.28</v>
      </c>
      <c r="LI130" s="452">
        <v>54.31</v>
      </c>
      <c r="LJ130" s="452">
        <v>21.1</v>
      </c>
      <c r="LK130" s="452">
        <v>95.46</v>
      </c>
      <c r="LL130" s="452">
        <v>95.46</v>
      </c>
      <c r="LM130" s="452">
        <v>51.45</v>
      </c>
      <c r="LN130" s="452">
        <v>49.25</v>
      </c>
      <c r="LO130" s="452">
        <v>43.29</v>
      </c>
      <c r="LP130" s="452">
        <v>95.46</v>
      </c>
      <c r="LQ130" s="452">
        <v>91</v>
      </c>
      <c r="LR130" s="452">
        <v>67.23</v>
      </c>
      <c r="LS130" s="452">
        <v>95.46</v>
      </c>
      <c r="LT130" s="452">
        <v>94.28</v>
      </c>
      <c r="LU130" s="452">
        <v>54.31</v>
      </c>
      <c r="LV130" s="452">
        <v>21.1</v>
      </c>
      <c r="LW130" s="452">
        <v>95.46</v>
      </c>
      <c r="LX130" s="452">
        <v>95.46</v>
      </c>
      <c r="LY130" s="452">
        <v>51.45</v>
      </c>
      <c r="LZ130" s="452">
        <v>49.25</v>
      </c>
      <c r="MA130" s="452">
        <v>43.29</v>
      </c>
      <c r="MB130" s="452">
        <v>95.46</v>
      </c>
      <c r="MC130" s="452">
        <v>91</v>
      </c>
      <c r="MD130" s="452">
        <v>67.23</v>
      </c>
      <c r="ME130" s="452">
        <v>95.46</v>
      </c>
      <c r="MF130" s="452">
        <v>94.28</v>
      </c>
      <c r="MG130" s="452">
        <v>54.31</v>
      </c>
      <c r="MH130" s="452">
        <v>21.1</v>
      </c>
      <c r="MI130" s="452">
        <v>95.46</v>
      </c>
      <c r="MJ130" s="452">
        <v>95.46</v>
      </c>
      <c r="MK130" s="452">
        <v>51.45</v>
      </c>
      <c r="ML130" s="452">
        <v>49.25</v>
      </c>
      <c r="MM130" s="452">
        <v>43.29</v>
      </c>
      <c r="MN130" s="452">
        <v>95.46</v>
      </c>
      <c r="MO130" s="452">
        <v>91</v>
      </c>
      <c r="MP130" s="452">
        <v>67.23</v>
      </c>
      <c r="MQ130" s="452">
        <v>95.46</v>
      </c>
      <c r="MR130" s="452">
        <v>94.28</v>
      </c>
      <c r="MS130" s="452">
        <v>54.31</v>
      </c>
      <c r="MT130" s="452">
        <v>21.1</v>
      </c>
      <c r="MU130" s="452">
        <v>95.46</v>
      </c>
      <c r="MV130" s="452">
        <v>95.46</v>
      </c>
      <c r="MW130" s="452">
        <v>51.45</v>
      </c>
      <c r="MX130" s="452">
        <v>49.25</v>
      </c>
      <c r="MY130" s="452">
        <v>43.29</v>
      </c>
      <c r="MZ130" s="452">
        <v>95.46</v>
      </c>
      <c r="NA130" s="452">
        <v>91</v>
      </c>
      <c r="NB130" s="452">
        <v>67.23</v>
      </c>
      <c r="NC130" s="452">
        <v>95.46</v>
      </c>
      <c r="ND130" s="452">
        <v>94.28</v>
      </c>
      <c r="NE130" s="452">
        <v>54.31</v>
      </c>
      <c r="NF130" s="452">
        <v>21.1</v>
      </c>
      <c r="NG130" s="452">
        <v>95.46</v>
      </c>
      <c r="NH130" s="452">
        <v>95.46</v>
      </c>
      <c r="NI130" s="452">
        <v>51.45</v>
      </c>
      <c r="NJ130" s="452">
        <v>49.25</v>
      </c>
      <c r="NK130" s="452">
        <v>43.29</v>
      </c>
      <c r="NL130" s="452">
        <v>95.46</v>
      </c>
      <c r="NM130" s="452">
        <v>91</v>
      </c>
      <c r="NN130" s="452">
        <v>67.23</v>
      </c>
      <c r="NO130" s="452">
        <v>95.46</v>
      </c>
      <c r="NP130" s="452">
        <v>94.28</v>
      </c>
      <c r="NQ130" s="452">
        <v>54.31</v>
      </c>
      <c r="NR130" s="452">
        <v>21.1</v>
      </c>
      <c r="NS130" s="452">
        <v>95.46</v>
      </c>
      <c r="NT130" s="452">
        <v>95.46</v>
      </c>
      <c r="NU130" s="452">
        <v>51.45</v>
      </c>
      <c r="NV130" s="452">
        <v>49.25</v>
      </c>
      <c r="NW130" s="452">
        <v>43.29</v>
      </c>
      <c r="NX130" s="452">
        <v>95.46</v>
      </c>
      <c r="NY130" s="452">
        <v>91</v>
      </c>
      <c r="NZ130" s="452">
        <v>67.23</v>
      </c>
      <c r="OA130" s="452">
        <v>95.46</v>
      </c>
      <c r="OB130" s="452">
        <v>94.28</v>
      </c>
    </row>
    <row r="131" spans="213:392" x14ac:dyDescent="0.25">
      <c r="HE131" s="452">
        <v>701.86</v>
      </c>
      <c r="HF131" s="452">
        <v>745.15</v>
      </c>
      <c r="HG131" s="452">
        <v>170.75</v>
      </c>
      <c r="HH131" s="452">
        <v>245.31</v>
      </c>
      <c r="HI131" s="452">
        <v>291.01</v>
      </c>
      <c r="HJ131" s="452">
        <v>319.77</v>
      </c>
      <c r="HK131" s="452">
        <v>683.56</v>
      </c>
      <c r="HL131" s="452">
        <v>191.11</v>
      </c>
      <c r="HM131" s="452">
        <v>640.16999999999996</v>
      </c>
      <c r="HN131" s="452">
        <v>627.92999999999995</v>
      </c>
      <c r="HO131" s="452">
        <v>200.88</v>
      </c>
      <c r="HP131" s="452">
        <v>712.69</v>
      </c>
      <c r="HQ131" s="452">
        <v>701.86</v>
      </c>
      <c r="HR131" s="452">
        <v>745.15</v>
      </c>
      <c r="HS131" s="452">
        <v>170.75</v>
      </c>
      <c r="HT131" s="452">
        <v>245.31</v>
      </c>
      <c r="HU131" s="452">
        <v>291.01</v>
      </c>
      <c r="HV131" s="452">
        <v>319.77</v>
      </c>
      <c r="HW131" s="452">
        <v>683.56</v>
      </c>
      <c r="HX131" s="452">
        <v>191.11</v>
      </c>
      <c r="HY131" s="452">
        <v>640.16999999999996</v>
      </c>
      <c r="HZ131" s="452">
        <v>627.92999999999995</v>
      </c>
      <c r="IA131" s="452">
        <v>200.88</v>
      </c>
      <c r="IB131" s="452">
        <v>712.69</v>
      </c>
      <c r="IC131" s="452">
        <v>701.86</v>
      </c>
      <c r="ID131" s="452">
        <v>745.15</v>
      </c>
      <c r="IE131" s="452">
        <v>170.75</v>
      </c>
      <c r="IF131" s="452">
        <v>245.31</v>
      </c>
      <c r="IG131" s="452">
        <v>291.01</v>
      </c>
      <c r="IH131" s="452">
        <v>319.77</v>
      </c>
      <c r="II131" s="452">
        <v>683.56</v>
      </c>
      <c r="IJ131" s="452">
        <v>191.11</v>
      </c>
      <c r="IK131" s="452">
        <v>640.16999999999996</v>
      </c>
      <c r="IL131" s="452">
        <v>627.92999999999995</v>
      </c>
      <c r="IM131" s="452">
        <v>200.88</v>
      </c>
      <c r="IN131" s="452">
        <v>712.69</v>
      </c>
      <c r="IO131" s="452">
        <v>701.86</v>
      </c>
      <c r="IP131" s="452">
        <v>745.15</v>
      </c>
      <c r="IQ131" s="452">
        <v>170.75</v>
      </c>
      <c r="IR131" s="452">
        <v>245.31</v>
      </c>
      <c r="IS131" s="452">
        <v>291.01</v>
      </c>
      <c r="IT131" s="452">
        <v>319.77</v>
      </c>
      <c r="IU131" s="452">
        <v>683.56</v>
      </c>
      <c r="IV131" s="452">
        <v>191.11</v>
      </c>
      <c r="IW131" s="452">
        <v>640.16999999999996</v>
      </c>
      <c r="IX131" s="452">
        <v>627.92999999999995</v>
      </c>
      <c r="IY131" s="452">
        <v>200.88</v>
      </c>
      <c r="IZ131" s="452">
        <v>712.69</v>
      </c>
      <c r="JA131" s="452">
        <v>701.86</v>
      </c>
      <c r="JB131" s="452">
        <v>745.15</v>
      </c>
      <c r="JC131" s="452">
        <v>170.75</v>
      </c>
      <c r="JD131" s="452">
        <v>245.31</v>
      </c>
      <c r="JE131" s="452">
        <v>291.01</v>
      </c>
      <c r="JF131" s="452">
        <v>319.77</v>
      </c>
      <c r="JG131" s="452">
        <v>683.56</v>
      </c>
      <c r="JH131" s="452">
        <v>191.11</v>
      </c>
      <c r="JI131" s="452">
        <v>640.16999999999996</v>
      </c>
      <c r="JJ131" s="452">
        <v>627.92999999999995</v>
      </c>
      <c r="JK131" s="452">
        <v>200.88</v>
      </c>
      <c r="JL131" s="452">
        <v>712.69</v>
      </c>
      <c r="JM131" s="452">
        <v>701.86</v>
      </c>
      <c r="JN131" s="452">
        <v>745.15</v>
      </c>
      <c r="JO131" s="452">
        <v>170.75</v>
      </c>
      <c r="JP131" s="452">
        <v>245.31</v>
      </c>
      <c r="JQ131" s="452">
        <v>291.01</v>
      </c>
      <c r="JR131" s="452">
        <v>319.77</v>
      </c>
      <c r="JS131" s="452">
        <v>683.56</v>
      </c>
      <c r="JT131" s="452">
        <v>191.11</v>
      </c>
      <c r="JU131" s="452">
        <v>640.16999999999996</v>
      </c>
      <c r="JV131" s="452">
        <v>627.92999999999995</v>
      </c>
      <c r="JW131" s="452">
        <v>200.88</v>
      </c>
      <c r="JX131" s="452">
        <v>712.69</v>
      </c>
      <c r="JY131" s="452">
        <v>701.86</v>
      </c>
      <c r="JZ131" s="452">
        <v>745.15</v>
      </c>
      <c r="KA131" s="452">
        <v>170.75</v>
      </c>
      <c r="KB131" s="452">
        <v>245.31</v>
      </c>
      <c r="KC131" s="452">
        <v>291.01</v>
      </c>
      <c r="KD131" s="452">
        <v>319.77</v>
      </c>
      <c r="KE131" s="452">
        <v>683.56</v>
      </c>
      <c r="KF131" s="452">
        <v>191.11</v>
      </c>
      <c r="KG131" s="452">
        <v>640.16999999999996</v>
      </c>
      <c r="KH131" s="452">
        <v>627.92999999999995</v>
      </c>
      <c r="KI131" s="452">
        <v>200.88</v>
      </c>
      <c r="KJ131" s="452">
        <v>712.69</v>
      </c>
      <c r="KK131" s="452">
        <v>701.86</v>
      </c>
      <c r="KL131" s="452">
        <v>745.15</v>
      </c>
      <c r="KM131" s="452">
        <v>170.75</v>
      </c>
      <c r="KN131" s="452">
        <v>245.31</v>
      </c>
      <c r="KO131" s="452">
        <v>291.01</v>
      </c>
      <c r="KP131" s="452">
        <v>319.77</v>
      </c>
      <c r="KQ131" s="452">
        <v>683.56</v>
      </c>
      <c r="KR131" s="452">
        <v>191.11</v>
      </c>
      <c r="KS131" s="452">
        <v>640.16999999999996</v>
      </c>
      <c r="KT131" s="452">
        <v>627.92999999999995</v>
      </c>
      <c r="KU131" s="452">
        <v>200.88</v>
      </c>
      <c r="KV131" s="452">
        <v>712.69</v>
      </c>
      <c r="KW131" s="452">
        <v>701.86</v>
      </c>
      <c r="KX131" s="452">
        <v>745.15</v>
      </c>
      <c r="KY131" s="452">
        <v>170.75</v>
      </c>
      <c r="KZ131" s="452">
        <v>245.31</v>
      </c>
      <c r="LA131" s="452">
        <v>291.01</v>
      </c>
      <c r="LB131" s="452">
        <v>319.77</v>
      </c>
      <c r="LC131" s="452">
        <v>683.56</v>
      </c>
      <c r="LD131" s="452">
        <v>191.11</v>
      </c>
      <c r="LE131" s="452">
        <v>640.16999999999996</v>
      </c>
      <c r="LF131" s="452">
        <v>627.92999999999995</v>
      </c>
      <c r="LG131" s="452">
        <v>200.88</v>
      </c>
      <c r="LH131" s="452">
        <v>712.69</v>
      </c>
      <c r="LI131" s="452">
        <v>701.86</v>
      </c>
      <c r="LJ131" s="452">
        <v>745.15</v>
      </c>
      <c r="LK131" s="452">
        <v>170.75</v>
      </c>
      <c r="LL131" s="452">
        <v>245.31</v>
      </c>
      <c r="LM131" s="452">
        <v>291.01</v>
      </c>
      <c r="LN131" s="452">
        <v>319.77</v>
      </c>
      <c r="LO131" s="452">
        <v>683.56</v>
      </c>
      <c r="LP131" s="452">
        <v>191.11</v>
      </c>
      <c r="LQ131" s="452">
        <v>640.16999999999996</v>
      </c>
      <c r="LR131" s="452">
        <v>627.92999999999995</v>
      </c>
      <c r="LS131" s="452">
        <v>200.88</v>
      </c>
      <c r="LT131" s="452">
        <v>712.69</v>
      </c>
      <c r="LU131" s="452">
        <v>701.86</v>
      </c>
      <c r="LV131" s="452">
        <v>745.15</v>
      </c>
      <c r="LW131" s="452">
        <v>170.75</v>
      </c>
      <c r="LX131" s="452">
        <v>245.31</v>
      </c>
      <c r="LY131" s="452">
        <v>291.01</v>
      </c>
      <c r="LZ131" s="452">
        <v>319.77</v>
      </c>
      <c r="MA131" s="452">
        <v>683.56</v>
      </c>
      <c r="MB131" s="452">
        <v>191.11</v>
      </c>
      <c r="MC131" s="452">
        <v>640.16999999999996</v>
      </c>
      <c r="MD131" s="452">
        <v>627.92999999999995</v>
      </c>
      <c r="ME131" s="452">
        <v>200.88</v>
      </c>
      <c r="MF131" s="452">
        <v>712.69</v>
      </c>
      <c r="MG131" s="452">
        <v>701.86</v>
      </c>
      <c r="MH131" s="452">
        <v>745.15</v>
      </c>
      <c r="MI131" s="452">
        <v>170.75</v>
      </c>
      <c r="MJ131" s="452">
        <v>245.31</v>
      </c>
      <c r="MK131" s="452">
        <v>291.01</v>
      </c>
      <c r="ML131" s="452">
        <v>319.77</v>
      </c>
      <c r="MM131" s="452">
        <v>683.56</v>
      </c>
      <c r="MN131" s="452">
        <v>191.11</v>
      </c>
      <c r="MO131" s="452">
        <v>640.16999999999996</v>
      </c>
      <c r="MP131" s="452">
        <v>627.92999999999995</v>
      </c>
      <c r="MQ131" s="452">
        <v>200.88</v>
      </c>
      <c r="MR131" s="452">
        <v>712.69</v>
      </c>
      <c r="MS131" s="452">
        <v>701.86</v>
      </c>
      <c r="MT131" s="452">
        <v>745.15</v>
      </c>
      <c r="MU131" s="452">
        <v>170.75</v>
      </c>
      <c r="MV131" s="452">
        <v>245.31</v>
      </c>
      <c r="MW131" s="452">
        <v>291.01</v>
      </c>
      <c r="MX131" s="452">
        <v>319.77</v>
      </c>
      <c r="MY131" s="452">
        <v>683.56</v>
      </c>
      <c r="MZ131" s="452">
        <v>191.11</v>
      </c>
      <c r="NA131" s="452">
        <v>640.16999999999996</v>
      </c>
      <c r="NB131" s="452">
        <v>627.92999999999995</v>
      </c>
      <c r="NC131" s="452">
        <v>200.88</v>
      </c>
      <c r="ND131" s="452">
        <v>712.69</v>
      </c>
      <c r="NE131" s="452">
        <v>701.86</v>
      </c>
      <c r="NF131" s="452">
        <v>745.15</v>
      </c>
      <c r="NG131" s="452">
        <v>170.75</v>
      </c>
      <c r="NH131" s="452">
        <v>245.31</v>
      </c>
      <c r="NI131" s="452">
        <v>291.01</v>
      </c>
      <c r="NJ131" s="452">
        <v>319.77</v>
      </c>
      <c r="NK131" s="452">
        <v>683.56</v>
      </c>
      <c r="NL131" s="452">
        <v>191.11</v>
      </c>
      <c r="NM131" s="452">
        <v>640.16999999999996</v>
      </c>
      <c r="NN131" s="452">
        <v>627.92999999999995</v>
      </c>
      <c r="NO131" s="452">
        <v>200.88</v>
      </c>
      <c r="NP131" s="452">
        <v>712.69</v>
      </c>
      <c r="NQ131" s="452">
        <v>701.86</v>
      </c>
      <c r="NR131" s="452">
        <v>745.15</v>
      </c>
      <c r="NS131" s="452">
        <v>170.75</v>
      </c>
      <c r="NT131" s="452">
        <v>245.31</v>
      </c>
      <c r="NU131" s="452">
        <v>291.01</v>
      </c>
      <c r="NV131" s="452">
        <v>319.77</v>
      </c>
      <c r="NW131" s="452">
        <v>683.56</v>
      </c>
      <c r="NX131" s="452">
        <v>191.11</v>
      </c>
      <c r="NY131" s="452">
        <v>640.16999999999996</v>
      </c>
      <c r="NZ131" s="452">
        <v>627.92999999999995</v>
      </c>
      <c r="OA131" s="452">
        <v>200.88</v>
      </c>
      <c r="OB131" s="452">
        <v>712.69</v>
      </c>
    </row>
    <row r="132" spans="213:392" x14ac:dyDescent="0.25">
      <c r="HE132" s="452">
        <v>1278.83</v>
      </c>
      <c r="HF132" s="452">
        <v>1383.21</v>
      </c>
      <c r="HG132" s="452">
        <v>525.19000000000005</v>
      </c>
      <c r="HH132" s="452">
        <v>352.67</v>
      </c>
      <c r="HI132" s="452">
        <v>635.42999999999995</v>
      </c>
      <c r="HJ132" s="452">
        <v>507.89</v>
      </c>
      <c r="HK132" s="452">
        <v>1234.57</v>
      </c>
      <c r="HL132" s="452">
        <v>319.18</v>
      </c>
      <c r="HM132" s="452">
        <v>1219.82</v>
      </c>
      <c r="HN132" s="452">
        <v>1204.02</v>
      </c>
      <c r="HO132" s="452">
        <v>299.64</v>
      </c>
      <c r="HP132" s="452">
        <v>1195.71</v>
      </c>
      <c r="HQ132" s="452">
        <v>1278.83</v>
      </c>
      <c r="HR132" s="452">
        <v>1383.21</v>
      </c>
      <c r="HS132" s="452">
        <v>525.19000000000005</v>
      </c>
      <c r="HT132" s="452">
        <v>352.67</v>
      </c>
      <c r="HU132" s="452">
        <v>635.42999999999995</v>
      </c>
      <c r="HV132" s="452">
        <v>507.89</v>
      </c>
      <c r="HW132" s="452">
        <v>1234.57</v>
      </c>
      <c r="HX132" s="452">
        <v>319.18</v>
      </c>
      <c r="HY132" s="452">
        <v>1219.82</v>
      </c>
      <c r="HZ132" s="452">
        <v>1204.02</v>
      </c>
      <c r="IA132" s="452">
        <v>299.64</v>
      </c>
      <c r="IB132" s="452">
        <v>1195.71</v>
      </c>
      <c r="IC132" s="452">
        <v>1278.83</v>
      </c>
      <c r="ID132" s="452">
        <v>1383.21</v>
      </c>
      <c r="IE132" s="452">
        <v>525.19000000000005</v>
      </c>
      <c r="IF132" s="452">
        <v>352.67</v>
      </c>
      <c r="IG132" s="452">
        <v>635.42999999999995</v>
      </c>
      <c r="IH132" s="452">
        <v>507.89</v>
      </c>
      <c r="II132" s="452">
        <v>1234.57</v>
      </c>
      <c r="IJ132" s="452">
        <v>319.18</v>
      </c>
      <c r="IK132" s="452">
        <v>1219.82</v>
      </c>
      <c r="IL132" s="452">
        <v>1204.02</v>
      </c>
      <c r="IM132" s="452">
        <v>299.64</v>
      </c>
      <c r="IN132" s="452">
        <v>1195.71</v>
      </c>
      <c r="IO132" s="452">
        <v>1278.83</v>
      </c>
      <c r="IP132" s="452">
        <v>1383.21</v>
      </c>
      <c r="IQ132" s="452">
        <v>525.19000000000005</v>
      </c>
      <c r="IR132" s="452">
        <v>352.67</v>
      </c>
      <c r="IS132" s="452">
        <v>635.42999999999995</v>
      </c>
      <c r="IT132" s="452">
        <v>507.89</v>
      </c>
      <c r="IU132" s="452">
        <v>1234.57</v>
      </c>
      <c r="IV132" s="452">
        <v>319.18</v>
      </c>
      <c r="IW132" s="452">
        <v>1219.82</v>
      </c>
      <c r="IX132" s="452">
        <v>1204.02</v>
      </c>
      <c r="IY132" s="452">
        <v>299.64</v>
      </c>
      <c r="IZ132" s="452">
        <v>1195.71</v>
      </c>
      <c r="JA132" s="452">
        <v>1278.83</v>
      </c>
      <c r="JB132" s="452">
        <v>1383.21</v>
      </c>
      <c r="JC132" s="452">
        <v>525.19000000000005</v>
      </c>
      <c r="JD132" s="452">
        <v>352.67</v>
      </c>
      <c r="JE132" s="452">
        <v>635.42999999999995</v>
      </c>
      <c r="JF132" s="452">
        <v>507.89</v>
      </c>
      <c r="JG132" s="452">
        <v>1234.57</v>
      </c>
      <c r="JH132" s="452">
        <v>319.18</v>
      </c>
      <c r="JI132" s="452">
        <v>1219.82</v>
      </c>
      <c r="JJ132" s="452">
        <v>1204.02</v>
      </c>
      <c r="JK132" s="452">
        <v>299.64</v>
      </c>
      <c r="JL132" s="452">
        <v>1195.71</v>
      </c>
      <c r="JM132" s="452">
        <v>1278.83</v>
      </c>
      <c r="JN132" s="452">
        <v>1383.21</v>
      </c>
      <c r="JO132" s="452">
        <v>525.19000000000005</v>
      </c>
      <c r="JP132" s="452">
        <v>352.67</v>
      </c>
      <c r="JQ132" s="452">
        <v>635.42999999999995</v>
      </c>
      <c r="JR132" s="452">
        <v>507.89</v>
      </c>
      <c r="JS132" s="452">
        <v>1234.57</v>
      </c>
      <c r="JT132" s="452">
        <v>319.18</v>
      </c>
      <c r="JU132" s="452">
        <v>1219.82</v>
      </c>
      <c r="JV132" s="452">
        <v>1204.02</v>
      </c>
      <c r="JW132" s="452">
        <v>299.64</v>
      </c>
      <c r="JX132" s="452">
        <v>1195.71</v>
      </c>
      <c r="JY132" s="452">
        <v>1278.83</v>
      </c>
      <c r="JZ132" s="452">
        <v>1383.21</v>
      </c>
      <c r="KA132" s="452">
        <v>525.19000000000005</v>
      </c>
      <c r="KB132" s="452">
        <v>352.67</v>
      </c>
      <c r="KC132" s="452">
        <v>635.42999999999995</v>
      </c>
      <c r="KD132" s="452">
        <v>507.89</v>
      </c>
      <c r="KE132" s="452">
        <v>1234.57</v>
      </c>
      <c r="KF132" s="452">
        <v>319.18</v>
      </c>
      <c r="KG132" s="452">
        <v>1219.82</v>
      </c>
      <c r="KH132" s="452">
        <v>1204.02</v>
      </c>
      <c r="KI132" s="452">
        <v>299.64</v>
      </c>
      <c r="KJ132" s="452">
        <v>1195.71</v>
      </c>
      <c r="KK132" s="452">
        <v>1278.83</v>
      </c>
      <c r="KL132" s="452">
        <v>1383.21</v>
      </c>
      <c r="KM132" s="452">
        <v>525.19000000000005</v>
      </c>
      <c r="KN132" s="452">
        <v>352.67</v>
      </c>
      <c r="KO132" s="452">
        <v>635.42999999999995</v>
      </c>
      <c r="KP132" s="452">
        <v>507.89</v>
      </c>
      <c r="KQ132" s="452">
        <v>1234.57</v>
      </c>
      <c r="KR132" s="452">
        <v>319.18</v>
      </c>
      <c r="KS132" s="452">
        <v>1219.82</v>
      </c>
      <c r="KT132" s="452">
        <v>1204.02</v>
      </c>
      <c r="KU132" s="452">
        <v>299.64</v>
      </c>
      <c r="KV132" s="452">
        <v>1195.71</v>
      </c>
      <c r="KW132" s="452">
        <v>1278.83</v>
      </c>
      <c r="KX132" s="452">
        <v>1383.21</v>
      </c>
      <c r="KY132" s="452">
        <v>525.19000000000005</v>
      </c>
      <c r="KZ132" s="452">
        <v>352.67</v>
      </c>
      <c r="LA132" s="452">
        <v>635.42999999999995</v>
      </c>
      <c r="LB132" s="452">
        <v>507.89</v>
      </c>
      <c r="LC132" s="452">
        <v>1234.57</v>
      </c>
      <c r="LD132" s="452">
        <v>319.18</v>
      </c>
      <c r="LE132" s="452">
        <v>1219.82</v>
      </c>
      <c r="LF132" s="452">
        <v>1204.02</v>
      </c>
      <c r="LG132" s="452">
        <v>299.64</v>
      </c>
      <c r="LH132" s="452">
        <v>1195.71</v>
      </c>
      <c r="LI132" s="452">
        <v>1278.83</v>
      </c>
      <c r="LJ132" s="452">
        <v>1383.21</v>
      </c>
      <c r="LK132" s="452">
        <v>525.19000000000005</v>
      </c>
      <c r="LL132" s="452">
        <v>352.67</v>
      </c>
      <c r="LM132" s="452">
        <v>635.42999999999995</v>
      </c>
      <c r="LN132" s="452">
        <v>507.89</v>
      </c>
      <c r="LO132" s="452">
        <v>1234.57</v>
      </c>
      <c r="LP132" s="452">
        <v>319.18</v>
      </c>
      <c r="LQ132" s="452">
        <v>1219.82</v>
      </c>
      <c r="LR132" s="452">
        <v>1204.02</v>
      </c>
      <c r="LS132" s="452">
        <v>299.64</v>
      </c>
      <c r="LT132" s="452">
        <v>1195.71</v>
      </c>
      <c r="LU132" s="452">
        <v>1278.83</v>
      </c>
      <c r="LV132" s="452">
        <v>1383.21</v>
      </c>
      <c r="LW132" s="452">
        <v>525.19000000000005</v>
      </c>
      <c r="LX132" s="452">
        <v>352.67</v>
      </c>
      <c r="LY132" s="452">
        <v>635.42999999999995</v>
      </c>
      <c r="LZ132" s="452">
        <v>507.89</v>
      </c>
      <c r="MA132" s="452">
        <v>1234.57</v>
      </c>
      <c r="MB132" s="452">
        <v>319.18</v>
      </c>
      <c r="MC132" s="452">
        <v>1219.82</v>
      </c>
      <c r="MD132" s="452">
        <v>1204.02</v>
      </c>
      <c r="ME132" s="452">
        <v>299.64</v>
      </c>
      <c r="MF132" s="452">
        <v>1195.71</v>
      </c>
      <c r="MG132" s="452">
        <v>1278.83</v>
      </c>
      <c r="MH132" s="452">
        <v>1383.21</v>
      </c>
      <c r="MI132" s="452">
        <v>525.19000000000005</v>
      </c>
      <c r="MJ132" s="452">
        <v>352.67</v>
      </c>
      <c r="MK132" s="452">
        <v>635.42999999999995</v>
      </c>
      <c r="ML132" s="452">
        <v>507.89</v>
      </c>
      <c r="MM132" s="452">
        <v>1234.57</v>
      </c>
      <c r="MN132" s="452">
        <v>319.18</v>
      </c>
      <c r="MO132" s="452">
        <v>1219.82</v>
      </c>
      <c r="MP132" s="452">
        <v>1204.02</v>
      </c>
      <c r="MQ132" s="452">
        <v>299.64</v>
      </c>
      <c r="MR132" s="452">
        <v>1195.71</v>
      </c>
      <c r="MS132" s="452">
        <v>1278.83</v>
      </c>
      <c r="MT132" s="452">
        <v>1383.21</v>
      </c>
      <c r="MU132" s="452">
        <v>525.19000000000005</v>
      </c>
      <c r="MV132" s="452">
        <v>352.67</v>
      </c>
      <c r="MW132" s="452">
        <v>635.42999999999995</v>
      </c>
      <c r="MX132" s="452">
        <v>507.89</v>
      </c>
      <c r="MY132" s="452">
        <v>1234.57</v>
      </c>
      <c r="MZ132" s="452">
        <v>319.18</v>
      </c>
      <c r="NA132" s="452">
        <v>1219.82</v>
      </c>
      <c r="NB132" s="452">
        <v>1204.02</v>
      </c>
      <c r="NC132" s="452">
        <v>299.64</v>
      </c>
      <c r="ND132" s="452">
        <v>1195.71</v>
      </c>
      <c r="NE132" s="452">
        <v>1278.83</v>
      </c>
      <c r="NF132" s="452">
        <v>1383.21</v>
      </c>
      <c r="NG132" s="452">
        <v>525.19000000000005</v>
      </c>
      <c r="NH132" s="452">
        <v>352.67</v>
      </c>
      <c r="NI132" s="452">
        <v>635.42999999999995</v>
      </c>
      <c r="NJ132" s="452">
        <v>507.89</v>
      </c>
      <c r="NK132" s="452">
        <v>1234.57</v>
      </c>
      <c r="NL132" s="452">
        <v>319.18</v>
      </c>
      <c r="NM132" s="452">
        <v>1219.82</v>
      </c>
      <c r="NN132" s="452">
        <v>1204.02</v>
      </c>
      <c r="NO132" s="452">
        <v>299.64</v>
      </c>
      <c r="NP132" s="452">
        <v>1195.71</v>
      </c>
      <c r="NQ132" s="452">
        <v>1278.83</v>
      </c>
      <c r="NR132" s="452">
        <v>1383.21</v>
      </c>
      <c r="NS132" s="452">
        <v>525.19000000000005</v>
      </c>
      <c r="NT132" s="452">
        <v>352.67</v>
      </c>
      <c r="NU132" s="452">
        <v>635.42999999999995</v>
      </c>
      <c r="NV132" s="452">
        <v>507.89</v>
      </c>
      <c r="NW132" s="452">
        <v>1234.57</v>
      </c>
      <c r="NX132" s="452">
        <v>319.18</v>
      </c>
      <c r="NY132" s="452">
        <v>1219.82</v>
      </c>
      <c r="NZ132" s="452">
        <v>1204.02</v>
      </c>
      <c r="OA132" s="452">
        <v>299.64</v>
      </c>
      <c r="OB132" s="452">
        <v>1195.71</v>
      </c>
    </row>
    <row r="133" spans="213:392" x14ac:dyDescent="0.25">
      <c r="HE133" s="452">
        <v>2892.39</v>
      </c>
      <c r="HF133" s="452">
        <v>3303.47</v>
      </c>
      <c r="HG133" s="452">
        <v>1220.08</v>
      </c>
      <c r="HH133" s="452">
        <v>722.69</v>
      </c>
      <c r="HI133" s="452">
        <v>1589.89</v>
      </c>
      <c r="HJ133" s="452">
        <v>1127.67</v>
      </c>
      <c r="HK133" s="452">
        <v>2725.92</v>
      </c>
      <c r="HL133" s="452">
        <v>695.2</v>
      </c>
      <c r="HM133" s="452">
        <v>2736.57</v>
      </c>
      <c r="HN133" s="452">
        <v>2747.89</v>
      </c>
      <c r="HO133" s="452">
        <v>652.04</v>
      </c>
      <c r="HP133" s="452">
        <v>2734.14</v>
      </c>
      <c r="HQ133" s="452">
        <v>2892.39</v>
      </c>
      <c r="HR133" s="452">
        <v>3303.47</v>
      </c>
      <c r="HS133" s="452">
        <v>1220.08</v>
      </c>
      <c r="HT133" s="452">
        <v>722.69</v>
      </c>
      <c r="HU133" s="452">
        <v>1589.89</v>
      </c>
      <c r="HV133" s="452">
        <v>1127.67</v>
      </c>
      <c r="HW133" s="452">
        <v>2725.92</v>
      </c>
      <c r="HX133" s="452">
        <v>695.2</v>
      </c>
      <c r="HY133" s="452">
        <v>2736.57</v>
      </c>
      <c r="HZ133" s="452">
        <v>2747.89</v>
      </c>
      <c r="IA133" s="452">
        <v>652.04</v>
      </c>
      <c r="IB133" s="452">
        <v>2734.14</v>
      </c>
      <c r="IC133" s="452">
        <v>2892.39</v>
      </c>
      <c r="ID133" s="452">
        <v>3303.47</v>
      </c>
      <c r="IE133" s="452">
        <v>1220.08</v>
      </c>
      <c r="IF133" s="452">
        <v>722.69</v>
      </c>
      <c r="IG133" s="452">
        <v>1589.89</v>
      </c>
      <c r="IH133" s="452">
        <v>1127.67</v>
      </c>
      <c r="II133" s="452">
        <v>2725.92</v>
      </c>
      <c r="IJ133" s="452">
        <v>695.2</v>
      </c>
      <c r="IK133" s="452">
        <v>2736.57</v>
      </c>
      <c r="IL133" s="452">
        <v>2747.89</v>
      </c>
      <c r="IM133" s="452">
        <v>652.04</v>
      </c>
      <c r="IN133" s="452">
        <v>2734.14</v>
      </c>
      <c r="IO133" s="452">
        <v>2892.39</v>
      </c>
      <c r="IP133" s="452">
        <v>3303.47</v>
      </c>
      <c r="IQ133" s="452">
        <v>1220.08</v>
      </c>
      <c r="IR133" s="452">
        <v>722.69</v>
      </c>
      <c r="IS133" s="452">
        <v>1589.89</v>
      </c>
      <c r="IT133" s="452">
        <v>1127.67</v>
      </c>
      <c r="IU133" s="452">
        <v>2725.92</v>
      </c>
      <c r="IV133" s="452">
        <v>695.2</v>
      </c>
      <c r="IW133" s="452">
        <v>2736.57</v>
      </c>
      <c r="IX133" s="452">
        <v>2747.89</v>
      </c>
      <c r="IY133" s="452">
        <v>652.04</v>
      </c>
      <c r="IZ133" s="452">
        <v>2734.14</v>
      </c>
      <c r="JA133" s="452">
        <v>2892.39</v>
      </c>
      <c r="JB133" s="452">
        <v>3303.47</v>
      </c>
      <c r="JC133" s="452">
        <v>1220.08</v>
      </c>
      <c r="JD133" s="452">
        <v>722.69</v>
      </c>
      <c r="JE133" s="452">
        <v>1589.89</v>
      </c>
      <c r="JF133" s="452">
        <v>1127.67</v>
      </c>
      <c r="JG133" s="452">
        <v>2725.92</v>
      </c>
      <c r="JH133" s="452">
        <v>695.2</v>
      </c>
      <c r="JI133" s="452">
        <v>2736.57</v>
      </c>
      <c r="JJ133" s="452">
        <v>2747.89</v>
      </c>
      <c r="JK133" s="452">
        <v>652.04</v>
      </c>
      <c r="JL133" s="452">
        <v>2734.14</v>
      </c>
      <c r="JM133" s="452">
        <v>2892.39</v>
      </c>
      <c r="JN133" s="452">
        <v>3303.47</v>
      </c>
      <c r="JO133" s="452">
        <v>1220.08</v>
      </c>
      <c r="JP133" s="452">
        <v>722.69</v>
      </c>
      <c r="JQ133" s="452">
        <v>1589.89</v>
      </c>
      <c r="JR133" s="452">
        <v>1127.67</v>
      </c>
      <c r="JS133" s="452">
        <v>2725.92</v>
      </c>
      <c r="JT133" s="452">
        <v>695.2</v>
      </c>
      <c r="JU133" s="452">
        <v>2736.57</v>
      </c>
      <c r="JV133" s="452">
        <v>2747.89</v>
      </c>
      <c r="JW133" s="452">
        <v>652.04</v>
      </c>
      <c r="JX133" s="452">
        <v>2734.14</v>
      </c>
      <c r="JY133" s="452">
        <v>2892.39</v>
      </c>
      <c r="JZ133" s="452">
        <v>3303.47</v>
      </c>
      <c r="KA133" s="452">
        <v>1220.08</v>
      </c>
      <c r="KB133" s="452">
        <v>722.69</v>
      </c>
      <c r="KC133" s="452">
        <v>1589.89</v>
      </c>
      <c r="KD133" s="452">
        <v>1127.67</v>
      </c>
      <c r="KE133" s="452">
        <v>2725.92</v>
      </c>
      <c r="KF133" s="452">
        <v>695.2</v>
      </c>
      <c r="KG133" s="452">
        <v>2736.57</v>
      </c>
      <c r="KH133" s="452">
        <v>2747.89</v>
      </c>
      <c r="KI133" s="452">
        <v>652.04</v>
      </c>
      <c r="KJ133" s="452">
        <v>2734.14</v>
      </c>
      <c r="KK133" s="452">
        <v>2892.39</v>
      </c>
      <c r="KL133" s="452">
        <v>3303.47</v>
      </c>
      <c r="KM133" s="452">
        <v>1220.08</v>
      </c>
      <c r="KN133" s="452">
        <v>722.69</v>
      </c>
      <c r="KO133" s="452">
        <v>1589.89</v>
      </c>
      <c r="KP133" s="452">
        <v>1127.67</v>
      </c>
      <c r="KQ133" s="452">
        <v>2725.92</v>
      </c>
      <c r="KR133" s="452">
        <v>695.2</v>
      </c>
      <c r="KS133" s="452">
        <v>2736.57</v>
      </c>
      <c r="KT133" s="452">
        <v>2747.89</v>
      </c>
      <c r="KU133" s="452">
        <v>652.04</v>
      </c>
      <c r="KV133" s="452">
        <v>2734.14</v>
      </c>
      <c r="KW133" s="452">
        <v>2892.39</v>
      </c>
      <c r="KX133" s="452">
        <v>3303.47</v>
      </c>
      <c r="KY133" s="452">
        <v>1220.08</v>
      </c>
      <c r="KZ133" s="452">
        <v>722.69</v>
      </c>
      <c r="LA133" s="452">
        <v>1589.89</v>
      </c>
      <c r="LB133" s="452">
        <v>1127.67</v>
      </c>
      <c r="LC133" s="452">
        <v>2725.92</v>
      </c>
      <c r="LD133" s="452">
        <v>695.2</v>
      </c>
      <c r="LE133" s="452">
        <v>2736.57</v>
      </c>
      <c r="LF133" s="452">
        <v>2747.89</v>
      </c>
      <c r="LG133" s="452">
        <v>652.04</v>
      </c>
      <c r="LH133" s="452">
        <v>2734.14</v>
      </c>
      <c r="LI133" s="452">
        <v>2892.39</v>
      </c>
      <c r="LJ133" s="452">
        <v>3303.47</v>
      </c>
      <c r="LK133" s="452">
        <v>1220.08</v>
      </c>
      <c r="LL133" s="452">
        <v>722.69</v>
      </c>
      <c r="LM133" s="452">
        <v>1589.89</v>
      </c>
      <c r="LN133" s="452">
        <v>1127.67</v>
      </c>
      <c r="LO133" s="452">
        <v>2725.92</v>
      </c>
      <c r="LP133" s="452">
        <v>695.2</v>
      </c>
      <c r="LQ133" s="452">
        <v>2736.57</v>
      </c>
      <c r="LR133" s="452">
        <v>2747.89</v>
      </c>
      <c r="LS133" s="452">
        <v>652.04</v>
      </c>
      <c r="LT133" s="452">
        <v>2734.14</v>
      </c>
      <c r="LU133" s="452">
        <v>2892.39</v>
      </c>
      <c r="LV133" s="452">
        <v>3303.47</v>
      </c>
      <c r="LW133" s="452">
        <v>1220.08</v>
      </c>
      <c r="LX133" s="452">
        <v>722.69</v>
      </c>
      <c r="LY133" s="452">
        <v>1589.89</v>
      </c>
      <c r="LZ133" s="452">
        <v>1127.67</v>
      </c>
      <c r="MA133" s="452">
        <v>2725.92</v>
      </c>
      <c r="MB133" s="452">
        <v>695.2</v>
      </c>
      <c r="MC133" s="452">
        <v>2736.57</v>
      </c>
      <c r="MD133" s="452">
        <v>2747.89</v>
      </c>
      <c r="ME133" s="452">
        <v>652.04</v>
      </c>
      <c r="MF133" s="452">
        <v>2734.14</v>
      </c>
      <c r="MG133" s="452">
        <v>2892.39</v>
      </c>
      <c r="MH133" s="452">
        <v>3303.47</v>
      </c>
      <c r="MI133" s="452">
        <v>1220.08</v>
      </c>
      <c r="MJ133" s="452">
        <v>722.69</v>
      </c>
      <c r="MK133" s="452">
        <v>1589.89</v>
      </c>
      <c r="ML133" s="452">
        <v>1127.67</v>
      </c>
      <c r="MM133" s="452">
        <v>2725.92</v>
      </c>
      <c r="MN133" s="452">
        <v>695.2</v>
      </c>
      <c r="MO133" s="452">
        <v>2736.57</v>
      </c>
      <c r="MP133" s="452">
        <v>2747.89</v>
      </c>
      <c r="MQ133" s="452">
        <v>652.04</v>
      </c>
      <c r="MR133" s="452">
        <v>2734.14</v>
      </c>
      <c r="MS133" s="452">
        <v>2892.39</v>
      </c>
      <c r="MT133" s="452">
        <v>3303.47</v>
      </c>
      <c r="MU133" s="452">
        <v>1220.08</v>
      </c>
      <c r="MV133" s="452">
        <v>722.69</v>
      </c>
      <c r="MW133" s="452">
        <v>1589.89</v>
      </c>
      <c r="MX133" s="452">
        <v>1127.67</v>
      </c>
      <c r="MY133" s="452">
        <v>2725.92</v>
      </c>
      <c r="MZ133" s="452">
        <v>695.2</v>
      </c>
      <c r="NA133" s="452">
        <v>2736.57</v>
      </c>
      <c r="NB133" s="452">
        <v>2747.89</v>
      </c>
      <c r="NC133" s="452">
        <v>652.04</v>
      </c>
      <c r="ND133" s="452">
        <v>2734.14</v>
      </c>
      <c r="NE133" s="452">
        <v>2892.39</v>
      </c>
      <c r="NF133" s="452">
        <v>3303.47</v>
      </c>
      <c r="NG133" s="452">
        <v>1220.08</v>
      </c>
      <c r="NH133" s="452">
        <v>722.69</v>
      </c>
      <c r="NI133" s="452">
        <v>1589.89</v>
      </c>
      <c r="NJ133" s="452">
        <v>1127.67</v>
      </c>
      <c r="NK133" s="452">
        <v>2725.92</v>
      </c>
      <c r="NL133" s="452">
        <v>695.2</v>
      </c>
      <c r="NM133" s="452">
        <v>2736.57</v>
      </c>
      <c r="NN133" s="452">
        <v>2747.89</v>
      </c>
      <c r="NO133" s="452">
        <v>652.04</v>
      </c>
      <c r="NP133" s="452">
        <v>2734.14</v>
      </c>
      <c r="NQ133" s="452">
        <v>2892.39</v>
      </c>
      <c r="NR133" s="452">
        <v>3303.47</v>
      </c>
      <c r="NS133" s="452">
        <v>1220.08</v>
      </c>
      <c r="NT133" s="452">
        <v>722.69</v>
      </c>
      <c r="NU133" s="452">
        <v>1589.89</v>
      </c>
      <c r="NV133" s="452">
        <v>1127.67</v>
      </c>
      <c r="NW133" s="452">
        <v>2725.92</v>
      </c>
      <c r="NX133" s="452">
        <v>695.2</v>
      </c>
      <c r="NY133" s="452">
        <v>2736.57</v>
      </c>
      <c r="NZ133" s="452">
        <v>2747.89</v>
      </c>
      <c r="OA133" s="452">
        <v>652.04</v>
      </c>
      <c r="OB133" s="452">
        <v>2734.14</v>
      </c>
    </row>
    <row r="134" spans="213:392" x14ac:dyDescent="0.25">
      <c r="HE134" s="452">
        <v>2865.74</v>
      </c>
      <c r="HF134" s="452">
        <v>2865.74</v>
      </c>
      <c r="HG134" s="452">
        <v>1310.31</v>
      </c>
      <c r="HH134" s="452">
        <v>780.63</v>
      </c>
      <c r="HI134" s="452">
        <v>1692.37</v>
      </c>
      <c r="HJ134" s="452">
        <v>1209.68</v>
      </c>
      <c r="HK134" s="452">
        <v>2865.74</v>
      </c>
      <c r="HL134" s="452">
        <v>751.98</v>
      </c>
      <c r="HM134" s="452">
        <v>2865.74</v>
      </c>
      <c r="HN134" s="452">
        <v>2865.74</v>
      </c>
      <c r="HO134" s="452">
        <v>682.89</v>
      </c>
      <c r="HP134" s="452">
        <v>2865.74</v>
      </c>
      <c r="HQ134" s="452">
        <v>2865.74</v>
      </c>
      <c r="HR134" s="452">
        <v>2865.74</v>
      </c>
      <c r="HS134" s="452">
        <v>1310.31</v>
      </c>
      <c r="HT134" s="452">
        <v>780.63</v>
      </c>
      <c r="HU134" s="452">
        <v>1692.37</v>
      </c>
      <c r="HV134" s="452">
        <v>1209.68</v>
      </c>
      <c r="HW134" s="452">
        <v>2865.74</v>
      </c>
      <c r="HX134" s="452">
        <v>751.98</v>
      </c>
      <c r="HY134" s="452">
        <v>2865.74</v>
      </c>
      <c r="HZ134" s="452">
        <v>2865.74</v>
      </c>
      <c r="IA134" s="452">
        <v>682.89</v>
      </c>
      <c r="IB134" s="452">
        <v>2865.74</v>
      </c>
      <c r="IC134" s="452">
        <v>2865.74</v>
      </c>
      <c r="ID134" s="452">
        <v>2865.74</v>
      </c>
      <c r="IE134" s="452">
        <v>1310.31</v>
      </c>
      <c r="IF134" s="452">
        <v>780.63</v>
      </c>
      <c r="IG134" s="452">
        <v>1692.37</v>
      </c>
      <c r="IH134" s="452">
        <v>1209.68</v>
      </c>
      <c r="II134" s="452">
        <v>2865.74</v>
      </c>
      <c r="IJ134" s="452">
        <v>751.98</v>
      </c>
      <c r="IK134" s="452">
        <v>2865.74</v>
      </c>
      <c r="IL134" s="452">
        <v>2865.74</v>
      </c>
      <c r="IM134" s="452">
        <v>682.89</v>
      </c>
      <c r="IN134" s="452">
        <v>2865.74</v>
      </c>
      <c r="IO134" s="452">
        <v>2865.74</v>
      </c>
      <c r="IP134" s="452">
        <v>2865.74</v>
      </c>
      <c r="IQ134" s="452">
        <v>1310.31</v>
      </c>
      <c r="IR134" s="452">
        <v>780.63</v>
      </c>
      <c r="IS134" s="452">
        <v>1692.37</v>
      </c>
      <c r="IT134" s="452">
        <v>1209.68</v>
      </c>
      <c r="IU134" s="452">
        <v>2865.74</v>
      </c>
      <c r="IV134" s="452">
        <v>751.98</v>
      </c>
      <c r="IW134" s="452">
        <v>2865.74</v>
      </c>
      <c r="IX134" s="452">
        <v>2865.74</v>
      </c>
      <c r="IY134" s="452">
        <v>682.89</v>
      </c>
      <c r="IZ134" s="452">
        <v>2865.74</v>
      </c>
      <c r="JA134" s="452">
        <v>2865.74</v>
      </c>
      <c r="JB134" s="452">
        <v>2865.74</v>
      </c>
      <c r="JC134" s="452">
        <v>1310.31</v>
      </c>
      <c r="JD134" s="452">
        <v>780.63</v>
      </c>
      <c r="JE134" s="452">
        <v>1692.37</v>
      </c>
      <c r="JF134" s="452">
        <v>1209.68</v>
      </c>
      <c r="JG134" s="452">
        <v>2865.74</v>
      </c>
      <c r="JH134" s="452">
        <v>751.98</v>
      </c>
      <c r="JI134" s="452">
        <v>2865.74</v>
      </c>
      <c r="JJ134" s="452">
        <v>2865.74</v>
      </c>
      <c r="JK134" s="452">
        <v>682.89</v>
      </c>
      <c r="JL134" s="452">
        <v>2865.74</v>
      </c>
      <c r="JM134" s="452">
        <v>2865.74</v>
      </c>
      <c r="JN134" s="452">
        <v>2865.74</v>
      </c>
      <c r="JO134" s="452">
        <v>1310.31</v>
      </c>
      <c r="JP134" s="452">
        <v>780.63</v>
      </c>
      <c r="JQ134" s="452">
        <v>1692.37</v>
      </c>
      <c r="JR134" s="452">
        <v>1209.68</v>
      </c>
      <c r="JS134" s="452">
        <v>2865.74</v>
      </c>
      <c r="JT134" s="452">
        <v>751.98</v>
      </c>
      <c r="JU134" s="452">
        <v>2865.74</v>
      </c>
      <c r="JV134" s="452">
        <v>2865.74</v>
      </c>
      <c r="JW134" s="452">
        <v>682.89</v>
      </c>
      <c r="JX134" s="452">
        <v>2865.74</v>
      </c>
      <c r="JY134" s="452">
        <v>2865.74</v>
      </c>
      <c r="JZ134" s="452">
        <v>2865.74</v>
      </c>
      <c r="KA134" s="452">
        <v>1310.31</v>
      </c>
      <c r="KB134" s="452">
        <v>780.63</v>
      </c>
      <c r="KC134" s="452">
        <v>1692.37</v>
      </c>
      <c r="KD134" s="452">
        <v>1209.68</v>
      </c>
      <c r="KE134" s="452">
        <v>2865.74</v>
      </c>
      <c r="KF134" s="452">
        <v>751.98</v>
      </c>
      <c r="KG134" s="452">
        <v>2865.74</v>
      </c>
      <c r="KH134" s="452">
        <v>2865.74</v>
      </c>
      <c r="KI134" s="452">
        <v>682.89</v>
      </c>
      <c r="KJ134" s="452">
        <v>2865.74</v>
      </c>
      <c r="KK134" s="452">
        <v>2865.74</v>
      </c>
      <c r="KL134" s="452">
        <v>2865.74</v>
      </c>
      <c r="KM134" s="452">
        <v>1310.31</v>
      </c>
      <c r="KN134" s="452">
        <v>780.63</v>
      </c>
      <c r="KO134" s="452">
        <v>1692.37</v>
      </c>
      <c r="KP134" s="452">
        <v>1209.68</v>
      </c>
      <c r="KQ134" s="452">
        <v>2865.74</v>
      </c>
      <c r="KR134" s="452">
        <v>751.98</v>
      </c>
      <c r="KS134" s="452">
        <v>2865.74</v>
      </c>
      <c r="KT134" s="452">
        <v>2865.74</v>
      </c>
      <c r="KU134" s="452">
        <v>682.89</v>
      </c>
      <c r="KV134" s="452">
        <v>2865.74</v>
      </c>
      <c r="KW134" s="452">
        <v>2865.74</v>
      </c>
      <c r="KX134" s="452">
        <v>2865.74</v>
      </c>
      <c r="KY134" s="452">
        <v>1310.31</v>
      </c>
      <c r="KZ134" s="452">
        <v>780.63</v>
      </c>
      <c r="LA134" s="452">
        <v>1692.37</v>
      </c>
      <c r="LB134" s="452">
        <v>1209.68</v>
      </c>
      <c r="LC134" s="452">
        <v>2865.74</v>
      </c>
      <c r="LD134" s="452">
        <v>751.98</v>
      </c>
      <c r="LE134" s="452">
        <v>2865.74</v>
      </c>
      <c r="LF134" s="452">
        <v>2865.74</v>
      </c>
      <c r="LG134" s="452">
        <v>682.89</v>
      </c>
      <c r="LH134" s="452">
        <v>2865.74</v>
      </c>
      <c r="LI134" s="452">
        <v>2865.74</v>
      </c>
      <c r="LJ134" s="452">
        <v>2865.74</v>
      </c>
      <c r="LK134" s="452">
        <v>1310.31</v>
      </c>
      <c r="LL134" s="452">
        <v>780.63</v>
      </c>
      <c r="LM134" s="452">
        <v>1692.37</v>
      </c>
      <c r="LN134" s="452">
        <v>1209.68</v>
      </c>
      <c r="LO134" s="452">
        <v>2865.74</v>
      </c>
      <c r="LP134" s="452">
        <v>751.98</v>
      </c>
      <c r="LQ134" s="452">
        <v>2865.74</v>
      </c>
      <c r="LR134" s="452">
        <v>2865.74</v>
      </c>
      <c r="LS134" s="452">
        <v>682.89</v>
      </c>
      <c r="LT134" s="452">
        <v>2865.74</v>
      </c>
      <c r="LU134" s="452">
        <v>2865.74</v>
      </c>
      <c r="LV134" s="452">
        <v>2865.74</v>
      </c>
      <c r="LW134" s="452">
        <v>1310.31</v>
      </c>
      <c r="LX134" s="452">
        <v>780.63</v>
      </c>
      <c r="LY134" s="452">
        <v>1692.37</v>
      </c>
      <c r="LZ134" s="452">
        <v>1209.68</v>
      </c>
      <c r="MA134" s="452">
        <v>2865.74</v>
      </c>
      <c r="MB134" s="452">
        <v>751.98</v>
      </c>
      <c r="MC134" s="452">
        <v>2865.74</v>
      </c>
      <c r="MD134" s="452">
        <v>2865.74</v>
      </c>
      <c r="ME134" s="452">
        <v>682.89</v>
      </c>
      <c r="MF134" s="452">
        <v>2865.74</v>
      </c>
      <c r="MG134" s="452">
        <v>2865.74</v>
      </c>
      <c r="MH134" s="452">
        <v>2865.74</v>
      </c>
      <c r="MI134" s="452">
        <v>1310.31</v>
      </c>
      <c r="MJ134" s="452">
        <v>780.63</v>
      </c>
      <c r="MK134" s="452">
        <v>1692.37</v>
      </c>
      <c r="ML134" s="452">
        <v>1209.68</v>
      </c>
      <c r="MM134" s="452">
        <v>2865.74</v>
      </c>
      <c r="MN134" s="452">
        <v>751.98</v>
      </c>
      <c r="MO134" s="452">
        <v>2865.74</v>
      </c>
      <c r="MP134" s="452">
        <v>2865.74</v>
      </c>
      <c r="MQ134" s="452">
        <v>682.89</v>
      </c>
      <c r="MR134" s="452">
        <v>2865.74</v>
      </c>
      <c r="MS134" s="452">
        <v>2865.74</v>
      </c>
      <c r="MT134" s="452">
        <v>2865.74</v>
      </c>
      <c r="MU134" s="452">
        <v>1310.31</v>
      </c>
      <c r="MV134" s="452">
        <v>780.63</v>
      </c>
      <c r="MW134" s="452">
        <v>1692.37</v>
      </c>
      <c r="MX134" s="452">
        <v>1209.68</v>
      </c>
      <c r="MY134" s="452">
        <v>2865.74</v>
      </c>
      <c r="MZ134" s="452">
        <v>751.98</v>
      </c>
      <c r="NA134" s="452">
        <v>2865.74</v>
      </c>
      <c r="NB134" s="452">
        <v>2865.74</v>
      </c>
      <c r="NC134" s="452">
        <v>682.89</v>
      </c>
      <c r="ND134" s="452">
        <v>2865.74</v>
      </c>
      <c r="NE134" s="452">
        <v>2865.74</v>
      </c>
      <c r="NF134" s="452">
        <v>2865.74</v>
      </c>
      <c r="NG134" s="452">
        <v>1310.31</v>
      </c>
      <c r="NH134" s="452">
        <v>780.63</v>
      </c>
      <c r="NI134" s="452">
        <v>1692.37</v>
      </c>
      <c r="NJ134" s="452">
        <v>1209.68</v>
      </c>
      <c r="NK134" s="452">
        <v>2865.74</v>
      </c>
      <c r="NL134" s="452">
        <v>751.98</v>
      </c>
      <c r="NM134" s="452">
        <v>2865.74</v>
      </c>
      <c r="NN134" s="452">
        <v>2865.74</v>
      </c>
      <c r="NO134" s="452">
        <v>682.89</v>
      </c>
      <c r="NP134" s="452">
        <v>2865.74</v>
      </c>
      <c r="NQ134" s="452">
        <v>2865.74</v>
      </c>
      <c r="NR134" s="452">
        <v>2865.74</v>
      </c>
      <c r="NS134" s="452">
        <v>1310.31</v>
      </c>
      <c r="NT134" s="452">
        <v>780.63</v>
      </c>
      <c r="NU134" s="452">
        <v>1692.37</v>
      </c>
      <c r="NV134" s="452">
        <v>1209.68</v>
      </c>
      <c r="NW134" s="452">
        <v>2865.74</v>
      </c>
      <c r="NX134" s="452">
        <v>751.98</v>
      </c>
      <c r="NY134" s="452">
        <v>2865.74</v>
      </c>
      <c r="NZ134" s="452">
        <v>2865.74</v>
      </c>
      <c r="OA134" s="452">
        <v>682.89</v>
      </c>
      <c r="OB134" s="452">
        <v>2865.74</v>
      </c>
    </row>
    <row r="135" spans="213:392" x14ac:dyDescent="0.25">
      <c r="HE135" s="452">
        <v>153.21</v>
      </c>
      <c r="HF135" s="452">
        <v>153.21</v>
      </c>
      <c r="HG135" s="452">
        <v>153.21</v>
      </c>
      <c r="HH135" s="452">
        <v>133.47999999999999</v>
      </c>
      <c r="HI135" s="452">
        <v>116.04</v>
      </c>
      <c r="HJ135" s="452">
        <v>46.16</v>
      </c>
      <c r="HK135" s="452">
        <v>153.21</v>
      </c>
      <c r="HL135" s="452">
        <v>2.94</v>
      </c>
      <c r="HM135" s="452">
        <v>93.42</v>
      </c>
      <c r="HN135" s="452">
        <v>151.85</v>
      </c>
      <c r="HO135" s="452">
        <v>2.71</v>
      </c>
      <c r="HP135" s="452">
        <v>117.6</v>
      </c>
      <c r="HQ135" s="452">
        <v>153.21</v>
      </c>
      <c r="HR135" s="452">
        <v>153.21</v>
      </c>
      <c r="HS135" s="452">
        <v>153.21</v>
      </c>
      <c r="HT135" s="452">
        <v>133.47999999999999</v>
      </c>
      <c r="HU135" s="452">
        <v>116.04</v>
      </c>
      <c r="HV135" s="452">
        <v>46.16</v>
      </c>
      <c r="HW135" s="452">
        <v>153.21</v>
      </c>
      <c r="HX135" s="452">
        <v>2.94</v>
      </c>
      <c r="HY135" s="452">
        <v>93.42</v>
      </c>
      <c r="HZ135" s="452">
        <v>151.85</v>
      </c>
      <c r="IA135" s="452">
        <v>2.71</v>
      </c>
      <c r="IB135" s="452">
        <v>117.6</v>
      </c>
      <c r="IC135" s="452">
        <v>153.21</v>
      </c>
      <c r="ID135" s="452">
        <v>153.21</v>
      </c>
      <c r="IE135" s="452">
        <v>153.21</v>
      </c>
      <c r="IF135" s="452">
        <v>133.47999999999999</v>
      </c>
      <c r="IG135" s="452">
        <v>116.04</v>
      </c>
      <c r="IH135" s="452">
        <v>46.16</v>
      </c>
      <c r="II135" s="452">
        <v>153.21</v>
      </c>
      <c r="IJ135" s="452">
        <v>2.94</v>
      </c>
      <c r="IK135" s="452">
        <v>93.42</v>
      </c>
      <c r="IL135" s="452">
        <v>151.85</v>
      </c>
      <c r="IM135" s="452">
        <v>2.71</v>
      </c>
      <c r="IN135" s="452">
        <v>117.6</v>
      </c>
      <c r="IO135" s="452">
        <v>153.21</v>
      </c>
      <c r="IP135" s="452">
        <v>153.21</v>
      </c>
      <c r="IQ135" s="452">
        <v>153.21</v>
      </c>
      <c r="IR135" s="452">
        <v>133.47999999999999</v>
      </c>
      <c r="IS135" s="452">
        <v>116.04</v>
      </c>
      <c r="IT135" s="452">
        <v>46.16</v>
      </c>
      <c r="IU135" s="452">
        <v>153.21</v>
      </c>
      <c r="IV135" s="452">
        <v>2.94</v>
      </c>
      <c r="IW135" s="452">
        <v>93.42</v>
      </c>
      <c r="IX135" s="452">
        <v>151.85</v>
      </c>
      <c r="IY135" s="452">
        <v>2.71</v>
      </c>
      <c r="IZ135" s="452">
        <v>117.6</v>
      </c>
      <c r="JA135" s="452">
        <v>153.21</v>
      </c>
      <c r="JB135" s="452">
        <v>153.21</v>
      </c>
      <c r="JC135" s="452">
        <v>153.21</v>
      </c>
      <c r="JD135" s="452">
        <v>133.47999999999999</v>
      </c>
      <c r="JE135" s="452">
        <v>116.04</v>
      </c>
      <c r="JF135" s="452">
        <v>46.16</v>
      </c>
      <c r="JG135" s="452">
        <v>153.21</v>
      </c>
      <c r="JH135" s="452">
        <v>2.94</v>
      </c>
      <c r="JI135" s="452">
        <v>93.42</v>
      </c>
      <c r="JJ135" s="452">
        <v>151.85</v>
      </c>
      <c r="JK135" s="452">
        <v>2.71</v>
      </c>
      <c r="JL135" s="452">
        <v>117.6</v>
      </c>
      <c r="JM135" s="452">
        <v>153.21</v>
      </c>
      <c r="JN135" s="452">
        <v>153.21</v>
      </c>
      <c r="JO135" s="452">
        <v>153.21</v>
      </c>
      <c r="JP135" s="452">
        <v>133.47999999999999</v>
      </c>
      <c r="JQ135" s="452">
        <v>116.04</v>
      </c>
      <c r="JR135" s="452">
        <v>46.16</v>
      </c>
      <c r="JS135" s="452">
        <v>153.21</v>
      </c>
      <c r="JT135" s="452">
        <v>2.94</v>
      </c>
      <c r="JU135" s="452">
        <v>93.42</v>
      </c>
      <c r="JV135" s="452">
        <v>151.85</v>
      </c>
      <c r="JW135" s="452">
        <v>2.71</v>
      </c>
      <c r="JX135" s="452">
        <v>117.6</v>
      </c>
      <c r="JY135" s="452">
        <v>153.21</v>
      </c>
      <c r="JZ135" s="452">
        <v>153.21</v>
      </c>
      <c r="KA135" s="452">
        <v>153.21</v>
      </c>
      <c r="KB135" s="452">
        <v>133.47999999999999</v>
      </c>
      <c r="KC135" s="452">
        <v>116.04</v>
      </c>
      <c r="KD135" s="452">
        <v>46.16</v>
      </c>
      <c r="KE135" s="452">
        <v>153.21</v>
      </c>
      <c r="KF135" s="452">
        <v>2.94</v>
      </c>
      <c r="KG135" s="452">
        <v>93.42</v>
      </c>
      <c r="KH135" s="452">
        <v>151.85</v>
      </c>
      <c r="KI135" s="452">
        <v>2.71</v>
      </c>
      <c r="KJ135" s="452">
        <v>117.6</v>
      </c>
      <c r="KK135" s="452">
        <v>153.21</v>
      </c>
      <c r="KL135" s="452">
        <v>153.21</v>
      </c>
      <c r="KM135" s="452">
        <v>153.21</v>
      </c>
      <c r="KN135" s="452">
        <v>133.47999999999999</v>
      </c>
      <c r="KO135" s="452">
        <v>116.04</v>
      </c>
      <c r="KP135" s="452">
        <v>46.16</v>
      </c>
      <c r="KQ135" s="452">
        <v>153.21</v>
      </c>
      <c r="KR135" s="452">
        <v>2.94</v>
      </c>
      <c r="KS135" s="452">
        <v>93.42</v>
      </c>
      <c r="KT135" s="452">
        <v>151.85</v>
      </c>
      <c r="KU135" s="452">
        <v>2.71</v>
      </c>
      <c r="KV135" s="452">
        <v>117.6</v>
      </c>
      <c r="KW135" s="452">
        <v>153.21</v>
      </c>
      <c r="KX135" s="452">
        <v>153.21</v>
      </c>
      <c r="KY135" s="452">
        <v>153.21</v>
      </c>
      <c r="KZ135" s="452">
        <v>133.47999999999999</v>
      </c>
      <c r="LA135" s="452">
        <v>116.04</v>
      </c>
      <c r="LB135" s="452">
        <v>46.16</v>
      </c>
      <c r="LC135" s="452">
        <v>153.21</v>
      </c>
      <c r="LD135" s="452">
        <v>2.94</v>
      </c>
      <c r="LE135" s="452">
        <v>93.42</v>
      </c>
      <c r="LF135" s="452">
        <v>151.85</v>
      </c>
      <c r="LG135" s="452">
        <v>2.71</v>
      </c>
      <c r="LH135" s="452">
        <v>117.6</v>
      </c>
      <c r="LI135" s="452">
        <v>153.21</v>
      </c>
      <c r="LJ135" s="452">
        <v>153.21</v>
      </c>
      <c r="LK135" s="452">
        <v>153.21</v>
      </c>
      <c r="LL135" s="452">
        <v>133.47999999999999</v>
      </c>
      <c r="LM135" s="452">
        <v>116.04</v>
      </c>
      <c r="LN135" s="452">
        <v>46.16</v>
      </c>
      <c r="LO135" s="452">
        <v>153.21</v>
      </c>
      <c r="LP135" s="452">
        <v>2.94</v>
      </c>
      <c r="LQ135" s="452">
        <v>93.42</v>
      </c>
      <c r="LR135" s="452">
        <v>151.85</v>
      </c>
      <c r="LS135" s="452">
        <v>2.71</v>
      </c>
      <c r="LT135" s="452">
        <v>117.6</v>
      </c>
      <c r="LU135" s="452">
        <v>153.21</v>
      </c>
      <c r="LV135" s="452">
        <v>153.21</v>
      </c>
      <c r="LW135" s="452">
        <v>153.21</v>
      </c>
      <c r="LX135" s="452">
        <v>133.47999999999999</v>
      </c>
      <c r="LY135" s="452">
        <v>116.04</v>
      </c>
      <c r="LZ135" s="452">
        <v>46.16</v>
      </c>
      <c r="MA135" s="452">
        <v>153.21</v>
      </c>
      <c r="MB135" s="452">
        <v>2.94</v>
      </c>
      <c r="MC135" s="452">
        <v>93.42</v>
      </c>
      <c r="MD135" s="452">
        <v>151.85</v>
      </c>
      <c r="ME135" s="452">
        <v>2.71</v>
      </c>
      <c r="MF135" s="452">
        <v>117.6</v>
      </c>
      <c r="MG135" s="452">
        <v>153.21</v>
      </c>
      <c r="MH135" s="452">
        <v>153.21</v>
      </c>
      <c r="MI135" s="452">
        <v>153.21</v>
      </c>
      <c r="MJ135" s="452">
        <v>133.47999999999999</v>
      </c>
      <c r="MK135" s="452">
        <v>116.04</v>
      </c>
      <c r="ML135" s="452">
        <v>46.16</v>
      </c>
      <c r="MM135" s="452">
        <v>153.21</v>
      </c>
      <c r="MN135" s="452">
        <v>2.94</v>
      </c>
      <c r="MO135" s="452">
        <v>93.42</v>
      </c>
      <c r="MP135" s="452">
        <v>151.85</v>
      </c>
      <c r="MQ135" s="452">
        <v>2.71</v>
      </c>
      <c r="MR135" s="452">
        <v>117.6</v>
      </c>
      <c r="MS135" s="452">
        <v>153.21</v>
      </c>
      <c r="MT135" s="452">
        <v>153.21</v>
      </c>
      <c r="MU135" s="452">
        <v>153.21</v>
      </c>
      <c r="MV135" s="452">
        <v>133.47999999999999</v>
      </c>
      <c r="MW135" s="452">
        <v>116.04</v>
      </c>
      <c r="MX135" s="452">
        <v>46.16</v>
      </c>
      <c r="MY135" s="452">
        <v>153.21</v>
      </c>
      <c r="MZ135" s="452">
        <v>2.94</v>
      </c>
      <c r="NA135" s="452">
        <v>93.42</v>
      </c>
      <c r="NB135" s="452">
        <v>151.85</v>
      </c>
      <c r="NC135" s="452">
        <v>2.71</v>
      </c>
      <c r="ND135" s="452">
        <v>117.6</v>
      </c>
      <c r="NE135" s="452">
        <v>153.21</v>
      </c>
      <c r="NF135" s="452">
        <v>153.21</v>
      </c>
      <c r="NG135" s="452">
        <v>153.21</v>
      </c>
      <c r="NH135" s="452">
        <v>133.47999999999999</v>
      </c>
      <c r="NI135" s="452">
        <v>116.04</v>
      </c>
      <c r="NJ135" s="452">
        <v>46.16</v>
      </c>
      <c r="NK135" s="452">
        <v>153.21</v>
      </c>
      <c r="NL135" s="452">
        <v>2.94</v>
      </c>
      <c r="NM135" s="452">
        <v>93.42</v>
      </c>
      <c r="NN135" s="452">
        <v>151.85</v>
      </c>
      <c r="NO135" s="452">
        <v>2.71</v>
      </c>
      <c r="NP135" s="452">
        <v>117.6</v>
      </c>
      <c r="NQ135" s="452">
        <v>153.21</v>
      </c>
      <c r="NR135" s="452">
        <v>153.21</v>
      </c>
      <c r="NS135" s="452">
        <v>153.21</v>
      </c>
      <c r="NT135" s="452">
        <v>133.47999999999999</v>
      </c>
      <c r="NU135" s="452">
        <v>116.04</v>
      </c>
      <c r="NV135" s="452">
        <v>46.16</v>
      </c>
      <c r="NW135" s="452">
        <v>153.21</v>
      </c>
      <c r="NX135" s="452">
        <v>2.94</v>
      </c>
      <c r="NY135" s="452">
        <v>93.42</v>
      </c>
      <c r="NZ135" s="452">
        <v>151.85</v>
      </c>
      <c r="OA135" s="452">
        <v>2.71</v>
      </c>
      <c r="OB135" s="452">
        <v>117.6</v>
      </c>
    </row>
    <row r="136" spans="213:392" x14ac:dyDescent="0.25">
      <c r="HE136" s="452">
        <v>212.21</v>
      </c>
      <c r="HF136" s="452">
        <v>215.3</v>
      </c>
      <c r="HG136" s="452">
        <v>216.77</v>
      </c>
      <c r="HH136" s="452">
        <v>212.37</v>
      </c>
      <c r="HI136" s="452">
        <v>216.8</v>
      </c>
      <c r="HJ136" s="452">
        <v>125.93</v>
      </c>
      <c r="HK136" s="452">
        <v>173.45</v>
      </c>
      <c r="HL136" s="452">
        <v>91.04</v>
      </c>
      <c r="HM136" s="452">
        <v>124.19</v>
      </c>
      <c r="HN136" s="452">
        <v>156.55000000000001</v>
      </c>
      <c r="HO136" s="452">
        <v>88.11</v>
      </c>
      <c r="HP136" s="452">
        <v>201.42</v>
      </c>
      <c r="HQ136" s="452">
        <v>212.21</v>
      </c>
      <c r="HR136" s="452">
        <v>215.3</v>
      </c>
      <c r="HS136" s="452">
        <v>216.77</v>
      </c>
      <c r="HT136" s="452">
        <v>212.37</v>
      </c>
      <c r="HU136" s="452">
        <v>216.8</v>
      </c>
      <c r="HV136" s="452">
        <v>125.93</v>
      </c>
      <c r="HW136" s="452">
        <v>173.45</v>
      </c>
      <c r="HX136" s="452">
        <v>91.04</v>
      </c>
      <c r="HY136" s="452">
        <v>124.19</v>
      </c>
      <c r="HZ136" s="452">
        <v>156.55000000000001</v>
      </c>
      <c r="IA136" s="452">
        <v>88.11</v>
      </c>
      <c r="IB136" s="452">
        <v>201.42</v>
      </c>
      <c r="IC136" s="452">
        <v>212.21</v>
      </c>
      <c r="ID136" s="452">
        <v>215.3</v>
      </c>
      <c r="IE136" s="452">
        <v>216.77</v>
      </c>
      <c r="IF136" s="452">
        <v>212.37</v>
      </c>
      <c r="IG136" s="452">
        <v>216.8</v>
      </c>
      <c r="IH136" s="452">
        <v>125.93</v>
      </c>
      <c r="II136" s="452">
        <v>173.45</v>
      </c>
      <c r="IJ136" s="452">
        <v>91.04</v>
      </c>
      <c r="IK136" s="452">
        <v>124.19</v>
      </c>
      <c r="IL136" s="452">
        <v>156.55000000000001</v>
      </c>
      <c r="IM136" s="452">
        <v>88.11</v>
      </c>
      <c r="IN136" s="452">
        <v>201.42</v>
      </c>
      <c r="IO136" s="452">
        <v>212.21</v>
      </c>
      <c r="IP136" s="452">
        <v>215.3</v>
      </c>
      <c r="IQ136" s="452">
        <v>216.77</v>
      </c>
      <c r="IR136" s="452">
        <v>212.37</v>
      </c>
      <c r="IS136" s="452">
        <v>216.8</v>
      </c>
      <c r="IT136" s="452">
        <v>125.93</v>
      </c>
      <c r="IU136" s="452">
        <v>173.45</v>
      </c>
      <c r="IV136" s="452">
        <v>91.04</v>
      </c>
      <c r="IW136" s="452">
        <v>124.19</v>
      </c>
      <c r="IX136" s="452">
        <v>156.55000000000001</v>
      </c>
      <c r="IY136" s="452">
        <v>88.11</v>
      </c>
      <c r="IZ136" s="452">
        <v>201.42</v>
      </c>
      <c r="JA136" s="452">
        <v>212.21</v>
      </c>
      <c r="JB136" s="452">
        <v>215.3</v>
      </c>
      <c r="JC136" s="452">
        <v>216.77</v>
      </c>
      <c r="JD136" s="452">
        <v>212.37</v>
      </c>
      <c r="JE136" s="452">
        <v>216.8</v>
      </c>
      <c r="JF136" s="452">
        <v>125.93</v>
      </c>
      <c r="JG136" s="452">
        <v>173.45</v>
      </c>
      <c r="JH136" s="452">
        <v>91.04</v>
      </c>
      <c r="JI136" s="452">
        <v>124.19</v>
      </c>
      <c r="JJ136" s="452">
        <v>156.55000000000001</v>
      </c>
      <c r="JK136" s="452">
        <v>88.11</v>
      </c>
      <c r="JL136" s="452">
        <v>201.42</v>
      </c>
      <c r="JM136" s="452">
        <v>212.21</v>
      </c>
      <c r="JN136" s="452">
        <v>215.3</v>
      </c>
      <c r="JO136" s="452">
        <v>216.77</v>
      </c>
      <c r="JP136" s="452">
        <v>212.37</v>
      </c>
      <c r="JQ136" s="452">
        <v>216.8</v>
      </c>
      <c r="JR136" s="452">
        <v>125.93</v>
      </c>
      <c r="JS136" s="452">
        <v>173.45</v>
      </c>
      <c r="JT136" s="452">
        <v>91.04</v>
      </c>
      <c r="JU136" s="452">
        <v>124.19</v>
      </c>
      <c r="JV136" s="452">
        <v>156.55000000000001</v>
      </c>
      <c r="JW136" s="452">
        <v>88.11</v>
      </c>
      <c r="JX136" s="452">
        <v>201.42</v>
      </c>
      <c r="JY136" s="452">
        <v>212.21</v>
      </c>
      <c r="JZ136" s="452">
        <v>215.3</v>
      </c>
      <c r="KA136" s="452">
        <v>216.77</v>
      </c>
      <c r="KB136" s="452">
        <v>212.37</v>
      </c>
      <c r="KC136" s="452">
        <v>216.8</v>
      </c>
      <c r="KD136" s="452">
        <v>125.93</v>
      </c>
      <c r="KE136" s="452">
        <v>173.45</v>
      </c>
      <c r="KF136" s="452">
        <v>91.04</v>
      </c>
      <c r="KG136" s="452">
        <v>124.19</v>
      </c>
      <c r="KH136" s="452">
        <v>156.55000000000001</v>
      </c>
      <c r="KI136" s="452">
        <v>88.11</v>
      </c>
      <c r="KJ136" s="452">
        <v>201.42</v>
      </c>
      <c r="KK136" s="452">
        <v>212.21</v>
      </c>
      <c r="KL136" s="452">
        <v>215.3</v>
      </c>
      <c r="KM136" s="452">
        <v>216.77</v>
      </c>
      <c r="KN136" s="452">
        <v>212.37</v>
      </c>
      <c r="KO136" s="452">
        <v>216.8</v>
      </c>
      <c r="KP136" s="452">
        <v>125.93</v>
      </c>
      <c r="KQ136" s="452">
        <v>173.45</v>
      </c>
      <c r="KR136" s="452">
        <v>91.04</v>
      </c>
      <c r="KS136" s="452">
        <v>124.19</v>
      </c>
      <c r="KT136" s="452">
        <v>156.55000000000001</v>
      </c>
      <c r="KU136" s="452">
        <v>88.11</v>
      </c>
      <c r="KV136" s="452">
        <v>201.42</v>
      </c>
      <c r="KW136" s="452">
        <v>212.21</v>
      </c>
      <c r="KX136" s="452">
        <v>215.3</v>
      </c>
      <c r="KY136" s="452">
        <v>216.77</v>
      </c>
      <c r="KZ136" s="452">
        <v>212.37</v>
      </c>
      <c r="LA136" s="452">
        <v>216.8</v>
      </c>
      <c r="LB136" s="452">
        <v>125.93</v>
      </c>
      <c r="LC136" s="452">
        <v>173.45</v>
      </c>
      <c r="LD136" s="452">
        <v>91.04</v>
      </c>
      <c r="LE136" s="452">
        <v>124.19</v>
      </c>
      <c r="LF136" s="452">
        <v>156.55000000000001</v>
      </c>
      <c r="LG136" s="452">
        <v>88.11</v>
      </c>
      <c r="LH136" s="452">
        <v>201.42</v>
      </c>
      <c r="LI136" s="452">
        <v>212.21</v>
      </c>
      <c r="LJ136" s="452">
        <v>215.3</v>
      </c>
      <c r="LK136" s="452">
        <v>216.77</v>
      </c>
      <c r="LL136" s="452">
        <v>212.37</v>
      </c>
      <c r="LM136" s="452">
        <v>216.8</v>
      </c>
      <c r="LN136" s="452">
        <v>125.93</v>
      </c>
      <c r="LO136" s="452">
        <v>173.45</v>
      </c>
      <c r="LP136" s="452">
        <v>91.04</v>
      </c>
      <c r="LQ136" s="452">
        <v>124.19</v>
      </c>
      <c r="LR136" s="452">
        <v>156.55000000000001</v>
      </c>
      <c r="LS136" s="452">
        <v>88.11</v>
      </c>
      <c r="LT136" s="452">
        <v>201.42</v>
      </c>
      <c r="LU136" s="452">
        <v>212.21</v>
      </c>
      <c r="LV136" s="452">
        <v>215.3</v>
      </c>
      <c r="LW136" s="452">
        <v>216.77</v>
      </c>
      <c r="LX136" s="452">
        <v>212.37</v>
      </c>
      <c r="LY136" s="452">
        <v>216.8</v>
      </c>
      <c r="LZ136" s="452">
        <v>125.93</v>
      </c>
      <c r="MA136" s="452">
        <v>173.45</v>
      </c>
      <c r="MB136" s="452">
        <v>91.04</v>
      </c>
      <c r="MC136" s="452">
        <v>124.19</v>
      </c>
      <c r="MD136" s="452">
        <v>156.55000000000001</v>
      </c>
      <c r="ME136" s="452">
        <v>88.11</v>
      </c>
      <c r="MF136" s="452">
        <v>201.42</v>
      </c>
      <c r="MG136" s="452">
        <v>212.21</v>
      </c>
      <c r="MH136" s="452">
        <v>215.3</v>
      </c>
      <c r="MI136" s="452">
        <v>216.77</v>
      </c>
      <c r="MJ136" s="452">
        <v>212.37</v>
      </c>
      <c r="MK136" s="452">
        <v>216.8</v>
      </c>
      <c r="ML136" s="452">
        <v>125.93</v>
      </c>
      <c r="MM136" s="452">
        <v>173.45</v>
      </c>
      <c r="MN136" s="452">
        <v>91.04</v>
      </c>
      <c r="MO136" s="452">
        <v>124.19</v>
      </c>
      <c r="MP136" s="452">
        <v>156.55000000000001</v>
      </c>
      <c r="MQ136" s="452">
        <v>88.11</v>
      </c>
      <c r="MR136" s="452">
        <v>201.42</v>
      </c>
      <c r="MS136" s="452">
        <v>212.21</v>
      </c>
      <c r="MT136" s="452">
        <v>215.3</v>
      </c>
      <c r="MU136" s="452">
        <v>216.77</v>
      </c>
      <c r="MV136" s="452">
        <v>212.37</v>
      </c>
      <c r="MW136" s="452">
        <v>216.8</v>
      </c>
      <c r="MX136" s="452">
        <v>125.93</v>
      </c>
      <c r="MY136" s="452">
        <v>173.45</v>
      </c>
      <c r="MZ136" s="452">
        <v>91.04</v>
      </c>
      <c r="NA136" s="452">
        <v>124.19</v>
      </c>
      <c r="NB136" s="452">
        <v>156.55000000000001</v>
      </c>
      <c r="NC136" s="452">
        <v>88.11</v>
      </c>
      <c r="ND136" s="452">
        <v>201.42</v>
      </c>
      <c r="NE136" s="452">
        <v>212.21</v>
      </c>
      <c r="NF136" s="452">
        <v>215.3</v>
      </c>
      <c r="NG136" s="452">
        <v>216.77</v>
      </c>
      <c r="NH136" s="452">
        <v>212.37</v>
      </c>
      <c r="NI136" s="452">
        <v>216.8</v>
      </c>
      <c r="NJ136" s="452">
        <v>125.93</v>
      </c>
      <c r="NK136" s="452">
        <v>173.45</v>
      </c>
      <c r="NL136" s="452">
        <v>91.04</v>
      </c>
      <c r="NM136" s="452">
        <v>124.19</v>
      </c>
      <c r="NN136" s="452">
        <v>156.55000000000001</v>
      </c>
      <c r="NO136" s="452">
        <v>88.11</v>
      </c>
      <c r="NP136" s="452">
        <v>201.42</v>
      </c>
      <c r="NQ136" s="452">
        <v>212.21</v>
      </c>
      <c r="NR136" s="452">
        <v>215.3</v>
      </c>
      <c r="NS136" s="452">
        <v>216.77</v>
      </c>
      <c r="NT136" s="452">
        <v>212.37</v>
      </c>
      <c r="NU136" s="452">
        <v>216.8</v>
      </c>
      <c r="NV136" s="452">
        <v>125.93</v>
      </c>
      <c r="NW136" s="452">
        <v>173.45</v>
      </c>
      <c r="NX136" s="452">
        <v>91.04</v>
      </c>
      <c r="NY136" s="452">
        <v>124.19</v>
      </c>
      <c r="NZ136" s="452">
        <v>156.55000000000001</v>
      </c>
      <c r="OA136" s="452">
        <v>88.11</v>
      </c>
      <c r="OB136" s="452">
        <v>201.42</v>
      </c>
    </row>
    <row r="137" spans="213:392" x14ac:dyDescent="0.25">
      <c r="HE137" s="452">
        <v>102.83</v>
      </c>
      <c r="HF137" s="452">
        <v>102.83</v>
      </c>
      <c r="HG137" s="452">
        <v>102.83</v>
      </c>
      <c r="HH137" s="452">
        <v>102.83</v>
      </c>
      <c r="HI137" s="452">
        <v>69.02</v>
      </c>
      <c r="HJ137" s="452">
        <v>55.71</v>
      </c>
      <c r="HK137" s="452">
        <v>46.49</v>
      </c>
      <c r="HL137" s="452">
        <v>38.25</v>
      </c>
      <c r="HM137" s="452">
        <v>34.19</v>
      </c>
      <c r="HN137" s="452">
        <v>44.51</v>
      </c>
      <c r="HO137" s="452">
        <v>52.77</v>
      </c>
      <c r="HP137" s="452">
        <v>99.89</v>
      </c>
      <c r="HQ137" s="452">
        <v>102.83</v>
      </c>
      <c r="HR137" s="452">
        <v>102.83</v>
      </c>
      <c r="HS137" s="452">
        <v>102.83</v>
      </c>
      <c r="HT137" s="452">
        <v>102.83</v>
      </c>
      <c r="HU137" s="452">
        <v>69.02</v>
      </c>
      <c r="HV137" s="452">
        <v>55.71</v>
      </c>
      <c r="HW137" s="452">
        <v>46.49</v>
      </c>
      <c r="HX137" s="452">
        <v>38.25</v>
      </c>
      <c r="HY137" s="452">
        <v>34.19</v>
      </c>
      <c r="HZ137" s="452">
        <v>44.51</v>
      </c>
      <c r="IA137" s="452">
        <v>52.77</v>
      </c>
      <c r="IB137" s="452">
        <v>99.89</v>
      </c>
      <c r="IC137" s="452">
        <v>102.83</v>
      </c>
      <c r="ID137" s="452">
        <v>102.83</v>
      </c>
      <c r="IE137" s="452">
        <v>102.83</v>
      </c>
      <c r="IF137" s="452">
        <v>102.83</v>
      </c>
      <c r="IG137" s="452">
        <v>69.02</v>
      </c>
      <c r="IH137" s="452">
        <v>55.71</v>
      </c>
      <c r="II137" s="452">
        <v>46.49</v>
      </c>
      <c r="IJ137" s="452">
        <v>38.25</v>
      </c>
      <c r="IK137" s="452">
        <v>34.19</v>
      </c>
      <c r="IL137" s="452">
        <v>44.51</v>
      </c>
      <c r="IM137" s="452">
        <v>52.77</v>
      </c>
      <c r="IN137" s="452">
        <v>99.89</v>
      </c>
      <c r="IO137" s="452">
        <v>102.83</v>
      </c>
      <c r="IP137" s="452">
        <v>102.83</v>
      </c>
      <c r="IQ137" s="452">
        <v>102.83</v>
      </c>
      <c r="IR137" s="452">
        <v>102.83</v>
      </c>
      <c r="IS137" s="452">
        <v>69.02</v>
      </c>
      <c r="IT137" s="452">
        <v>55.71</v>
      </c>
      <c r="IU137" s="452">
        <v>46.49</v>
      </c>
      <c r="IV137" s="452">
        <v>38.25</v>
      </c>
      <c r="IW137" s="452">
        <v>34.19</v>
      </c>
      <c r="IX137" s="452">
        <v>44.51</v>
      </c>
      <c r="IY137" s="452">
        <v>52.77</v>
      </c>
      <c r="IZ137" s="452">
        <v>99.89</v>
      </c>
      <c r="JA137" s="452">
        <v>102.83</v>
      </c>
      <c r="JB137" s="452">
        <v>102.83</v>
      </c>
      <c r="JC137" s="452">
        <v>102.83</v>
      </c>
      <c r="JD137" s="452">
        <v>102.83</v>
      </c>
      <c r="JE137" s="452">
        <v>69.02</v>
      </c>
      <c r="JF137" s="452">
        <v>55.71</v>
      </c>
      <c r="JG137" s="452">
        <v>46.49</v>
      </c>
      <c r="JH137" s="452">
        <v>38.25</v>
      </c>
      <c r="JI137" s="452">
        <v>34.19</v>
      </c>
      <c r="JJ137" s="452">
        <v>44.51</v>
      </c>
      <c r="JK137" s="452">
        <v>52.77</v>
      </c>
      <c r="JL137" s="452">
        <v>99.89</v>
      </c>
      <c r="JM137" s="452">
        <v>102.83</v>
      </c>
      <c r="JN137" s="452">
        <v>102.83</v>
      </c>
      <c r="JO137" s="452">
        <v>102.83</v>
      </c>
      <c r="JP137" s="452">
        <v>102.83</v>
      </c>
      <c r="JQ137" s="452">
        <v>69.02</v>
      </c>
      <c r="JR137" s="452">
        <v>55.71</v>
      </c>
      <c r="JS137" s="452">
        <v>46.49</v>
      </c>
      <c r="JT137" s="452">
        <v>38.25</v>
      </c>
      <c r="JU137" s="452">
        <v>34.19</v>
      </c>
      <c r="JV137" s="452">
        <v>44.51</v>
      </c>
      <c r="JW137" s="452">
        <v>52.77</v>
      </c>
      <c r="JX137" s="452">
        <v>99.89</v>
      </c>
      <c r="JY137" s="452">
        <v>102.83</v>
      </c>
      <c r="JZ137" s="452">
        <v>102.83</v>
      </c>
      <c r="KA137" s="452">
        <v>102.83</v>
      </c>
      <c r="KB137" s="452">
        <v>102.83</v>
      </c>
      <c r="KC137" s="452">
        <v>69.02</v>
      </c>
      <c r="KD137" s="452">
        <v>55.71</v>
      </c>
      <c r="KE137" s="452">
        <v>46.49</v>
      </c>
      <c r="KF137" s="452">
        <v>38.25</v>
      </c>
      <c r="KG137" s="452">
        <v>34.19</v>
      </c>
      <c r="KH137" s="452">
        <v>44.51</v>
      </c>
      <c r="KI137" s="452">
        <v>52.77</v>
      </c>
      <c r="KJ137" s="452">
        <v>99.89</v>
      </c>
      <c r="KK137" s="452">
        <v>102.83</v>
      </c>
      <c r="KL137" s="452">
        <v>102.83</v>
      </c>
      <c r="KM137" s="452">
        <v>102.83</v>
      </c>
      <c r="KN137" s="452">
        <v>102.83</v>
      </c>
      <c r="KO137" s="452">
        <v>69.02</v>
      </c>
      <c r="KP137" s="452">
        <v>55.71</v>
      </c>
      <c r="KQ137" s="452">
        <v>46.49</v>
      </c>
      <c r="KR137" s="452">
        <v>38.25</v>
      </c>
      <c r="KS137" s="452">
        <v>34.19</v>
      </c>
      <c r="KT137" s="452">
        <v>44.51</v>
      </c>
      <c r="KU137" s="452">
        <v>52.77</v>
      </c>
      <c r="KV137" s="452">
        <v>99.89</v>
      </c>
      <c r="KW137" s="452">
        <v>102.83</v>
      </c>
      <c r="KX137" s="452">
        <v>102.83</v>
      </c>
      <c r="KY137" s="452">
        <v>102.83</v>
      </c>
      <c r="KZ137" s="452">
        <v>102.83</v>
      </c>
      <c r="LA137" s="452">
        <v>69.02</v>
      </c>
      <c r="LB137" s="452">
        <v>55.71</v>
      </c>
      <c r="LC137" s="452">
        <v>46.49</v>
      </c>
      <c r="LD137" s="452">
        <v>38.25</v>
      </c>
      <c r="LE137" s="452">
        <v>34.19</v>
      </c>
      <c r="LF137" s="452">
        <v>44.51</v>
      </c>
      <c r="LG137" s="452">
        <v>52.77</v>
      </c>
      <c r="LH137" s="452">
        <v>99.89</v>
      </c>
      <c r="LI137" s="452">
        <v>102.83</v>
      </c>
      <c r="LJ137" s="452">
        <v>102.83</v>
      </c>
      <c r="LK137" s="452">
        <v>102.83</v>
      </c>
      <c r="LL137" s="452">
        <v>102.83</v>
      </c>
      <c r="LM137" s="452">
        <v>69.02</v>
      </c>
      <c r="LN137" s="452">
        <v>55.71</v>
      </c>
      <c r="LO137" s="452">
        <v>46.49</v>
      </c>
      <c r="LP137" s="452">
        <v>38.25</v>
      </c>
      <c r="LQ137" s="452">
        <v>34.19</v>
      </c>
      <c r="LR137" s="452">
        <v>44.51</v>
      </c>
      <c r="LS137" s="452">
        <v>52.77</v>
      </c>
      <c r="LT137" s="452">
        <v>99.89</v>
      </c>
      <c r="LU137" s="452">
        <v>102.83</v>
      </c>
      <c r="LV137" s="452">
        <v>102.83</v>
      </c>
      <c r="LW137" s="452">
        <v>102.83</v>
      </c>
      <c r="LX137" s="452">
        <v>102.83</v>
      </c>
      <c r="LY137" s="452">
        <v>69.02</v>
      </c>
      <c r="LZ137" s="452">
        <v>55.71</v>
      </c>
      <c r="MA137" s="452">
        <v>46.49</v>
      </c>
      <c r="MB137" s="452">
        <v>38.25</v>
      </c>
      <c r="MC137" s="452">
        <v>34.19</v>
      </c>
      <c r="MD137" s="452">
        <v>44.51</v>
      </c>
      <c r="ME137" s="452">
        <v>52.77</v>
      </c>
      <c r="MF137" s="452">
        <v>99.89</v>
      </c>
      <c r="MG137" s="452">
        <v>102.83</v>
      </c>
      <c r="MH137" s="452">
        <v>102.83</v>
      </c>
      <c r="MI137" s="452">
        <v>102.83</v>
      </c>
      <c r="MJ137" s="452">
        <v>102.83</v>
      </c>
      <c r="MK137" s="452">
        <v>69.02</v>
      </c>
      <c r="ML137" s="452">
        <v>55.71</v>
      </c>
      <c r="MM137" s="452">
        <v>46.49</v>
      </c>
      <c r="MN137" s="452">
        <v>38.25</v>
      </c>
      <c r="MO137" s="452">
        <v>34.19</v>
      </c>
      <c r="MP137" s="452">
        <v>44.51</v>
      </c>
      <c r="MQ137" s="452">
        <v>52.77</v>
      </c>
      <c r="MR137" s="452">
        <v>99.89</v>
      </c>
      <c r="MS137" s="452">
        <v>102.83</v>
      </c>
      <c r="MT137" s="452">
        <v>102.83</v>
      </c>
      <c r="MU137" s="452">
        <v>102.83</v>
      </c>
      <c r="MV137" s="452">
        <v>102.83</v>
      </c>
      <c r="MW137" s="452">
        <v>69.02</v>
      </c>
      <c r="MX137" s="452">
        <v>55.71</v>
      </c>
      <c r="MY137" s="452">
        <v>46.49</v>
      </c>
      <c r="MZ137" s="452">
        <v>38.25</v>
      </c>
      <c r="NA137" s="452">
        <v>34.19</v>
      </c>
      <c r="NB137" s="452">
        <v>44.51</v>
      </c>
      <c r="NC137" s="452">
        <v>52.77</v>
      </c>
      <c r="ND137" s="452">
        <v>99.89</v>
      </c>
      <c r="NE137" s="452">
        <v>102.83</v>
      </c>
      <c r="NF137" s="452">
        <v>102.83</v>
      </c>
      <c r="NG137" s="452">
        <v>102.83</v>
      </c>
      <c r="NH137" s="452">
        <v>102.83</v>
      </c>
      <c r="NI137" s="452">
        <v>69.02</v>
      </c>
      <c r="NJ137" s="452">
        <v>55.71</v>
      </c>
      <c r="NK137" s="452">
        <v>46.49</v>
      </c>
      <c r="NL137" s="452">
        <v>38.25</v>
      </c>
      <c r="NM137" s="452">
        <v>34.19</v>
      </c>
      <c r="NN137" s="452">
        <v>44.51</v>
      </c>
      <c r="NO137" s="452">
        <v>52.77</v>
      </c>
      <c r="NP137" s="452">
        <v>99.89</v>
      </c>
      <c r="NQ137" s="452">
        <v>102.83</v>
      </c>
      <c r="NR137" s="452">
        <v>102.83</v>
      </c>
      <c r="NS137" s="452">
        <v>102.83</v>
      </c>
      <c r="NT137" s="452">
        <v>102.83</v>
      </c>
      <c r="NU137" s="452">
        <v>69.02</v>
      </c>
      <c r="NV137" s="452">
        <v>55.71</v>
      </c>
      <c r="NW137" s="452">
        <v>46.49</v>
      </c>
      <c r="NX137" s="452">
        <v>38.25</v>
      </c>
      <c r="NY137" s="452">
        <v>34.19</v>
      </c>
      <c r="NZ137" s="452">
        <v>44.51</v>
      </c>
      <c r="OA137" s="452">
        <v>52.77</v>
      </c>
      <c r="OB137" s="452">
        <v>99.89</v>
      </c>
    </row>
    <row r="138" spans="213:392" x14ac:dyDescent="0.25">
      <c r="HE138" s="452">
        <v>67.3</v>
      </c>
      <c r="HF138" s="452">
        <v>67.3</v>
      </c>
      <c r="HG138" s="452">
        <v>67.3</v>
      </c>
      <c r="HH138" s="452">
        <v>67.3</v>
      </c>
      <c r="HI138" s="452">
        <v>67.3</v>
      </c>
      <c r="HJ138" s="452">
        <v>56.42</v>
      </c>
      <c r="HK138" s="452">
        <v>47.03</v>
      </c>
      <c r="HL138" s="452">
        <v>39.5</v>
      </c>
      <c r="HM138" s="452">
        <v>34.840000000000003</v>
      </c>
      <c r="HN138" s="452">
        <v>46.17</v>
      </c>
      <c r="HO138" s="452">
        <v>52.81</v>
      </c>
      <c r="HP138" s="452">
        <v>67.3</v>
      </c>
      <c r="HQ138" s="452">
        <v>67.3</v>
      </c>
      <c r="HR138" s="452">
        <v>67.3</v>
      </c>
      <c r="HS138" s="452">
        <v>67.3</v>
      </c>
      <c r="HT138" s="452">
        <v>67.3</v>
      </c>
      <c r="HU138" s="452">
        <v>67.3</v>
      </c>
      <c r="HV138" s="452">
        <v>56.42</v>
      </c>
      <c r="HW138" s="452">
        <v>47.03</v>
      </c>
      <c r="HX138" s="452">
        <v>39.5</v>
      </c>
      <c r="HY138" s="452">
        <v>34.840000000000003</v>
      </c>
      <c r="HZ138" s="452">
        <v>46.17</v>
      </c>
      <c r="IA138" s="452">
        <v>52.81</v>
      </c>
      <c r="IB138" s="452">
        <v>67.3</v>
      </c>
      <c r="IC138" s="452">
        <v>67.3</v>
      </c>
      <c r="ID138" s="452">
        <v>67.3</v>
      </c>
      <c r="IE138" s="452">
        <v>67.3</v>
      </c>
      <c r="IF138" s="452">
        <v>67.3</v>
      </c>
      <c r="IG138" s="452">
        <v>67.3</v>
      </c>
      <c r="IH138" s="452">
        <v>56.42</v>
      </c>
      <c r="II138" s="452">
        <v>47.03</v>
      </c>
      <c r="IJ138" s="452">
        <v>39.5</v>
      </c>
      <c r="IK138" s="452">
        <v>34.840000000000003</v>
      </c>
      <c r="IL138" s="452">
        <v>46.17</v>
      </c>
      <c r="IM138" s="452">
        <v>52.81</v>
      </c>
      <c r="IN138" s="452">
        <v>67.3</v>
      </c>
      <c r="IO138" s="452">
        <v>67.3</v>
      </c>
      <c r="IP138" s="452">
        <v>67.3</v>
      </c>
      <c r="IQ138" s="452">
        <v>67.3</v>
      </c>
      <c r="IR138" s="452">
        <v>67.3</v>
      </c>
      <c r="IS138" s="452">
        <v>67.3</v>
      </c>
      <c r="IT138" s="452">
        <v>56.42</v>
      </c>
      <c r="IU138" s="452">
        <v>47.03</v>
      </c>
      <c r="IV138" s="452">
        <v>39.5</v>
      </c>
      <c r="IW138" s="452">
        <v>34.840000000000003</v>
      </c>
      <c r="IX138" s="452">
        <v>46.17</v>
      </c>
      <c r="IY138" s="452">
        <v>52.81</v>
      </c>
      <c r="IZ138" s="452">
        <v>67.3</v>
      </c>
      <c r="JA138" s="452">
        <v>67.3</v>
      </c>
      <c r="JB138" s="452">
        <v>67.3</v>
      </c>
      <c r="JC138" s="452">
        <v>67.3</v>
      </c>
      <c r="JD138" s="452">
        <v>67.3</v>
      </c>
      <c r="JE138" s="452">
        <v>67.3</v>
      </c>
      <c r="JF138" s="452">
        <v>56.42</v>
      </c>
      <c r="JG138" s="452">
        <v>47.03</v>
      </c>
      <c r="JH138" s="452">
        <v>39.5</v>
      </c>
      <c r="JI138" s="452">
        <v>34.840000000000003</v>
      </c>
      <c r="JJ138" s="452">
        <v>46.17</v>
      </c>
      <c r="JK138" s="452">
        <v>52.81</v>
      </c>
      <c r="JL138" s="452">
        <v>67.3</v>
      </c>
      <c r="JM138" s="452">
        <v>67.3</v>
      </c>
      <c r="JN138" s="452">
        <v>67.3</v>
      </c>
      <c r="JO138" s="452">
        <v>67.3</v>
      </c>
      <c r="JP138" s="452">
        <v>67.3</v>
      </c>
      <c r="JQ138" s="452">
        <v>67.3</v>
      </c>
      <c r="JR138" s="452">
        <v>56.42</v>
      </c>
      <c r="JS138" s="452">
        <v>47.03</v>
      </c>
      <c r="JT138" s="452">
        <v>39.5</v>
      </c>
      <c r="JU138" s="452">
        <v>34.840000000000003</v>
      </c>
      <c r="JV138" s="452">
        <v>46.17</v>
      </c>
      <c r="JW138" s="452">
        <v>52.81</v>
      </c>
      <c r="JX138" s="452">
        <v>67.3</v>
      </c>
      <c r="JY138" s="452">
        <v>67.3</v>
      </c>
      <c r="JZ138" s="452">
        <v>67.3</v>
      </c>
      <c r="KA138" s="452">
        <v>67.3</v>
      </c>
      <c r="KB138" s="452">
        <v>67.3</v>
      </c>
      <c r="KC138" s="452">
        <v>67.3</v>
      </c>
      <c r="KD138" s="452">
        <v>56.42</v>
      </c>
      <c r="KE138" s="452">
        <v>47.03</v>
      </c>
      <c r="KF138" s="452">
        <v>39.5</v>
      </c>
      <c r="KG138" s="452">
        <v>34.840000000000003</v>
      </c>
      <c r="KH138" s="452">
        <v>46.17</v>
      </c>
      <c r="KI138" s="452">
        <v>52.81</v>
      </c>
      <c r="KJ138" s="452">
        <v>67.3</v>
      </c>
      <c r="KK138" s="452">
        <v>67.3</v>
      </c>
      <c r="KL138" s="452">
        <v>67.3</v>
      </c>
      <c r="KM138" s="452">
        <v>67.3</v>
      </c>
      <c r="KN138" s="452">
        <v>67.3</v>
      </c>
      <c r="KO138" s="452">
        <v>67.3</v>
      </c>
      <c r="KP138" s="452">
        <v>56.42</v>
      </c>
      <c r="KQ138" s="452">
        <v>47.03</v>
      </c>
      <c r="KR138" s="452">
        <v>39.5</v>
      </c>
      <c r="KS138" s="452">
        <v>34.840000000000003</v>
      </c>
      <c r="KT138" s="452">
        <v>46.17</v>
      </c>
      <c r="KU138" s="452">
        <v>52.81</v>
      </c>
      <c r="KV138" s="452">
        <v>67.3</v>
      </c>
      <c r="KW138" s="452">
        <v>67.3</v>
      </c>
      <c r="KX138" s="452">
        <v>67.3</v>
      </c>
      <c r="KY138" s="452">
        <v>67.3</v>
      </c>
      <c r="KZ138" s="452">
        <v>67.3</v>
      </c>
      <c r="LA138" s="452">
        <v>67.3</v>
      </c>
      <c r="LB138" s="452">
        <v>56.42</v>
      </c>
      <c r="LC138" s="452">
        <v>47.03</v>
      </c>
      <c r="LD138" s="452">
        <v>39.5</v>
      </c>
      <c r="LE138" s="452">
        <v>34.840000000000003</v>
      </c>
      <c r="LF138" s="452">
        <v>46.17</v>
      </c>
      <c r="LG138" s="452">
        <v>52.81</v>
      </c>
      <c r="LH138" s="452">
        <v>67.3</v>
      </c>
      <c r="LI138" s="452">
        <v>67.3</v>
      </c>
      <c r="LJ138" s="452">
        <v>67.3</v>
      </c>
      <c r="LK138" s="452">
        <v>67.3</v>
      </c>
      <c r="LL138" s="452">
        <v>67.3</v>
      </c>
      <c r="LM138" s="452">
        <v>67.3</v>
      </c>
      <c r="LN138" s="452">
        <v>56.42</v>
      </c>
      <c r="LO138" s="452">
        <v>47.03</v>
      </c>
      <c r="LP138" s="452">
        <v>39.5</v>
      </c>
      <c r="LQ138" s="452">
        <v>34.840000000000003</v>
      </c>
      <c r="LR138" s="452">
        <v>46.17</v>
      </c>
      <c r="LS138" s="452">
        <v>52.81</v>
      </c>
      <c r="LT138" s="452">
        <v>67.3</v>
      </c>
      <c r="LU138" s="452">
        <v>67.3</v>
      </c>
      <c r="LV138" s="452">
        <v>67.3</v>
      </c>
      <c r="LW138" s="452">
        <v>67.3</v>
      </c>
      <c r="LX138" s="452">
        <v>67.3</v>
      </c>
      <c r="LY138" s="452">
        <v>67.3</v>
      </c>
      <c r="LZ138" s="452">
        <v>56.42</v>
      </c>
      <c r="MA138" s="452">
        <v>47.03</v>
      </c>
      <c r="MB138" s="452">
        <v>39.5</v>
      </c>
      <c r="MC138" s="452">
        <v>34.840000000000003</v>
      </c>
      <c r="MD138" s="452">
        <v>46.17</v>
      </c>
      <c r="ME138" s="452">
        <v>52.81</v>
      </c>
      <c r="MF138" s="452">
        <v>67.3</v>
      </c>
      <c r="MG138" s="452">
        <v>67.3</v>
      </c>
      <c r="MH138" s="452">
        <v>67.3</v>
      </c>
      <c r="MI138" s="452">
        <v>67.3</v>
      </c>
      <c r="MJ138" s="452">
        <v>67.3</v>
      </c>
      <c r="MK138" s="452">
        <v>67.3</v>
      </c>
      <c r="ML138" s="452">
        <v>56.42</v>
      </c>
      <c r="MM138" s="452">
        <v>47.03</v>
      </c>
      <c r="MN138" s="452">
        <v>39.5</v>
      </c>
      <c r="MO138" s="452">
        <v>34.840000000000003</v>
      </c>
      <c r="MP138" s="452">
        <v>46.17</v>
      </c>
      <c r="MQ138" s="452">
        <v>52.81</v>
      </c>
      <c r="MR138" s="452">
        <v>67.3</v>
      </c>
      <c r="MS138" s="452">
        <v>67.3</v>
      </c>
      <c r="MT138" s="452">
        <v>67.3</v>
      </c>
      <c r="MU138" s="452">
        <v>67.3</v>
      </c>
      <c r="MV138" s="452">
        <v>67.3</v>
      </c>
      <c r="MW138" s="452">
        <v>67.3</v>
      </c>
      <c r="MX138" s="452">
        <v>56.42</v>
      </c>
      <c r="MY138" s="452">
        <v>47.03</v>
      </c>
      <c r="MZ138" s="452">
        <v>39.5</v>
      </c>
      <c r="NA138" s="452">
        <v>34.840000000000003</v>
      </c>
      <c r="NB138" s="452">
        <v>46.17</v>
      </c>
      <c r="NC138" s="452">
        <v>52.81</v>
      </c>
      <c r="ND138" s="452">
        <v>67.3</v>
      </c>
      <c r="NE138" s="452">
        <v>67.3</v>
      </c>
      <c r="NF138" s="452">
        <v>67.3</v>
      </c>
      <c r="NG138" s="452">
        <v>67.3</v>
      </c>
      <c r="NH138" s="452">
        <v>67.3</v>
      </c>
      <c r="NI138" s="452">
        <v>67.3</v>
      </c>
      <c r="NJ138" s="452">
        <v>56.42</v>
      </c>
      <c r="NK138" s="452">
        <v>47.03</v>
      </c>
      <c r="NL138" s="452">
        <v>39.5</v>
      </c>
      <c r="NM138" s="452">
        <v>34.840000000000003</v>
      </c>
      <c r="NN138" s="452">
        <v>46.17</v>
      </c>
      <c r="NO138" s="452">
        <v>52.81</v>
      </c>
      <c r="NP138" s="452">
        <v>67.3</v>
      </c>
      <c r="NQ138" s="452">
        <v>67.3</v>
      </c>
      <c r="NR138" s="452">
        <v>67.3</v>
      </c>
      <c r="NS138" s="452">
        <v>67.3</v>
      </c>
      <c r="NT138" s="452">
        <v>67.3</v>
      </c>
      <c r="NU138" s="452">
        <v>67.3</v>
      </c>
      <c r="NV138" s="452">
        <v>56.42</v>
      </c>
      <c r="NW138" s="452">
        <v>47.03</v>
      </c>
      <c r="NX138" s="452">
        <v>39.5</v>
      </c>
      <c r="NY138" s="452">
        <v>34.840000000000003</v>
      </c>
      <c r="NZ138" s="452">
        <v>46.17</v>
      </c>
      <c r="OA138" s="452">
        <v>52.81</v>
      </c>
      <c r="OB138" s="452">
        <v>67.3</v>
      </c>
    </row>
    <row r="139" spans="213:392" x14ac:dyDescent="0.25">
      <c r="HE139" s="452">
        <v>103.76</v>
      </c>
      <c r="HF139" s="452">
        <v>85.5</v>
      </c>
      <c r="HG139" s="452">
        <v>108.68</v>
      </c>
      <c r="HH139" s="452">
        <v>97.37</v>
      </c>
      <c r="HI139" s="452">
        <v>86.39</v>
      </c>
      <c r="HJ139" s="452">
        <v>77.22</v>
      </c>
      <c r="HK139" s="452">
        <v>76.31</v>
      </c>
      <c r="HL139" s="452">
        <v>71.72</v>
      </c>
      <c r="HM139" s="452">
        <v>69.91</v>
      </c>
      <c r="HN139" s="452">
        <v>78.17</v>
      </c>
      <c r="HO139" s="452">
        <v>76.349999999999994</v>
      </c>
      <c r="HP139" s="452">
        <v>86.41</v>
      </c>
      <c r="HQ139" s="452">
        <v>103.76</v>
      </c>
      <c r="HR139" s="452">
        <v>85.5</v>
      </c>
      <c r="HS139" s="452">
        <v>108.68</v>
      </c>
      <c r="HT139" s="452">
        <v>97.37</v>
      </c>
      <c r="HU139" s="452">
        <v>86.39</v>
      </c>
      <c r="HV139" s="452">
        <v>77.22</v>
      </c>
      <c r="HW139" s="452">
        <v>76.31</v>
      </c>
      <c r="HX139" s="452">
        <v>71.72</v>
      </c>
      <c r="HY139" s="452">
        <v>69.91</v>
      </c>
      <c r="HZ139" s="452">
        <v>78.17</v>
      </c>
      <c r="IA139" s="452">
        <v>76.349999999999994</v>
      </c>
      <c r="IB139" s="452">
        <v>86.41</v>
      </c>
      <c r="IC139" s="452">
        <v>103.76</v>
      </c>
      <c r="ID139" s="452">
        <v>85.5</v>
      </c>
      <c r="IE139" s="452">
        <v>108.68</v>
      </c>
      <c r="IF139" s="452">
        <v>97.37</v>
      </c>
      <c r="IG139" s="452">
        <v>86.39</v>
      </c>
      <c r="IH139" s="452">
        <v>77.22</v>
      </c>
      <c r="II139" s="452">
        <v>76.31</v>
      </c>
      <c r="IJ139" s="452">
        <v>71.72</v>
      </c>
      <c r="IK139" s="452">
        <v>69.91</v>
      </c>
      <c r="IL139" s="452">
        <v>78.17</v>
      </c>
      <c r="IM139" s="452">
        <v>76.349999999999994</v>
      </c>
      <c r="IN139" s="452">
        <v>86.41</v>
      </c>
      <c r="IO139" s="452">
        <v>103.76</v>
      </c>
      <c r="IP139" s="452">
        <v>85.5</v>
      </c>
      <c r="IQ139" s="452">
        <v>108.68</v>
      </c>
      <c r="IR139" s="452">
        <v>97.37</v>
      </c>
      <c r="IS139" s="452">
        <v>86.39</v>
      </c>
      <c r="IT139" s="452">
        <v>77.22</v>
      </c>
      <c r="IU139" s="452">
        <v>76.31</v>
      </c>
      <c r="IV139" s="452">
        <v>71.72</v>
      </c>
      <c r="IW139" s="452">
        <v>69.91</v>
      </c>
      <c r="IX139" s="452">
        <v>78.17</v>
      </c>
      <c r="IY139" s="452">
        <v>76.349999999999994</v>
      </c>
      <c r="IZ139" s="452">
        <v>86.41</v>
      </c>
      <c r="JA139" s="452">
        <v>103.76</v>
      </c>
      <c r="JB139" s="452">
        <v>85.5</v>
      </c>
      <c r="JC139" s="452">
        <v>108.68</v>
      </c>
      <c r="JD139" s="452">
        <v>97.37</v>
      </c>
      <c r="JE139" s="452">
        <v>86.39</v>
      </c>
      <c r="JF139" s="452">
        <v>77.22</v>
      </c>
      <c r="JG139" s="452">
        <v>76.31</v>
      </c>
      <c r="JH139" s="452">
        <v>71.72</v>
      </c>
      <c r="JI139" s="452">
        <v>69.91</v>
      </c>
      <c r="JJ139" s="452">
        <v>78.17</v>
      </c>
      <c r="JK139" s="452">
        <v>76.349999999999994</v>
      </c>
      <c r="JL139" s="452">
        <v>86.41</v>
      </c>
      <c r="JM139" s="452">
        <v>103.76</v>
      </c>
      <c r="JN139" s="452">
        <v>85.5</v>
      </c>
      <c r="JO139" s="452">
        <v>108.68</v>
      </c>
      <c r="JP139" s="452">
        <v>97.37</v>
      </c>
      <c r="JQ139" s="452">
        <v>86.39</v>
      </c>
      <c r="JR139" s="452">
        <v>77.22</v>
      </c>
      <c r="JS139" s="452">
        <v>76.31</v>
      </c>
      <c r="JT139" s="452">
        <v>71.72</v>
      </c>
      <c r="JU139" s="452">
        <v>69.91</v>
      </c>
      <c r="JV139" s="452">
        <v>78.17</v>
      </c>
      <c r="JW139" s="452">
        <v>76.349999999999994</v>
      </c>
      <c r="JX139" s="452">
        <v>86.41</v>
      </c>
      <c r="JY139" s="452">
        <v>103.76</v>
      </c>
      <c r="JZ139" s="452">
        <v>85.5</v>
      </c>
      <c r="KA139" s="452">
        <v>108.68</v>
      </c>
      <c r="KB139" s="452">
        <v>97.37</v>
      </c>
      <c r="KC139" s="452">
        <v>86.39</v>
      </c>
      <c r="KD139" s="452">
        <v>77.22</v>
      </c>
      <c r="KE139" s="452">
        <v>76.31</v>
      </c>
      <c r="KF139" s="452">
        <v>71.72</v>
      </c>
      <c r="KG139" s="452">
        <v>69.91</v>
      </c>
      <c r="KH139" s="452">
        <v>78.17</v>
      </c>
      <c r="KI139" s="452">
        <v>76.349999999999994</v>
      </c>
      <c r="KJ139" s="452">
        <v>86.41</v>
      </c>
      <c r="KK139" s="452">
        <v>103.76</v>
      </c>
      <c r="KL139" s="452">
        <v>85.5</v>
      </c>
      <c r="KM139" s="452">
        <v>108.68</v>
      </c>
      <c r="KN139" s="452">
        <v>97.37</v>
      </c>
      <c r="KO139" s="452">
        <v>86.39</v>
      </c>
      <c r="KP139" s="452">
        <v>77.22</v>
      </c>
      <c r="KQ139" s="452">
        <v>76.31</v>
      </c>
      <c r="KR139" s="452">
        <v>71.72</v>
      </c>
      <c r="KS139" s="452">
        <v>69.91</v>
      </c>
      <c r="KT139" s="452">
        <v>78.17</v>
      </c>
      <c r="KU139" s="452">
        <v>76.349999999999994</v>
      </c>
      <c r="KV139" s="452">
        <v>86.41</v>
      </c>
      <c r="KW139" s="452">
        <v>103.76</v>
      </c>
      <c r="KX139" s="452">
        <v>85.5</v>
      </c>
      <c r="KY139" s="452">
        <v>108.68</v>
      </c>
      <c r="KZ139" s="452">
        <v>97.37</v>
      </c>
      <c r="LA139" s="452">
        <v>86.39</v>
      </c>
      <c r="LB139" s="452">
        <v>77.22</v>
      </c>
      <c r="LC139" s="452">
        <v>76.31</v>
      </c>
      <c r="LD139" s="452">
        <v>71.72</v>
      </c>
      <c r="LE139" s="452">
        <v>69.91</v>
      </c>
      <c r="LF139" s="452">
        <v>78.17</v>
      </c>
      <c r="LG139" s="452">
        <v>76.349999999999994</v>
      </c>
      <c r="LH139" s="452">
        <v>86.41</v>
      </c>
      <c r="LI139" s="452">
        <v>103.76</v>
      </c>
      <c r="LJ139" s="452">
        <v>85.5</v>
      </c>
      <c r="LK139" s="452">
        <v>108.68</v>
      </c>
      <c r="LL139" s="452">
        <v>97.37</v>
      </c>
      <c r="LM139" s="452">
        <v>86.39</v>
      </c>
      <c r="LN139" s="452">
        <v>77.22</v>
      </c>
      <c r="LO139" s="452">
        <v>76.31</v>
      </c>
      <c r="LP139" s="452">
        <v>71.72</v>
      </c>
      <c r="LQ139" s="452">
        <v>69.91</v>
      </c>
      <c r="LR139" s="452">
        <v>78.17</v>
      </c>
      <c r="LS139" s="452">
        <v>76.349999999999994</v>
      </c>
      <c r="LT139" s="452">
        <v>86.41</v>
      </c>
      <c r="LU139" s="452">
        <v>103.76</v>
      </c>
      <c r="LV139" s="452">
        <v>85.5</v>
      </c>
      <c r="LW139" s="452">
        <v>108.68</v>
      </c>
      <c r="LX139" s="452">
        <v>97.37</v>
      </c>
      <c r="LY139" s="452">
        <v>86.39</v>
      </c>
      <c r="LZ139" s="452">
        <v>77.22</v>
      </c>
      <c r="MA139" s="452">
        <v>76.31</v>
      </c>
      <c r="MB139" s="452">
        <v>71.72</v>
      </c>
      <c r="MC139" s="452">
        <v>69.91</v>
      </c>
      <c r="MD139" s="452">
        <v>78.17</v>
      </c>
      <c r="ME139" s="452">
        <v>76.349999999999994</v>
      </c>
      <c r="MF139" s="452">
        <v>86.41</v>
      </c>
      <c r="MG139" s="452">
        <v>103.76</v>
      </c>
      <c r="MH139" s="452">
        <v>85.5</v>
      </c>
      <c r="MI139" s="452">
        <v>108.68</v>
      </c>
      <c r="MJ139" s="452">
        <v>97.37</v>
      </c>
      <c r="MK139" s="452">
        <v>86.39</v>
      </c>
      <c r="ML139" s="452">
        <v>77.22</v>
      </c>
      <c r="MM139" s="452">
        <v>76.31</v>
      </c>
      <c r="MN139" s="452">
        <v>71.72</v>
      </c>
      <c r="MO139" s="452">
        <v>69.91</v>
      </c>
      <c r="MP139" s="452">
        <v>78.17</v>
      </c>
      <c r="MQ139" s="452">
        <v>76.349999999999994</v>
      </c>
      <c r="MR139" s="452">
        <v>86.41</v>
      </c>
      <c r="MS139" s="452">
        <v>103.76</v>
      </c>
      <c r="MT139" s="452">
        <v>85.5</v>
      </c>
      <c r="MU139" s="452">
        <v>108.68</v>
      </c>
      <c r="MV139" s="452">
        <v>97.37</v>
      </c>
      <c r="MW139" s="452">
        <v>86.39</v>
      </c>
      <c r="MX139" s="452">
        <v>77.22</v>
      </c>
      <c r="MY139" s="452">
        <v>76.31</v>
      </c>
      <c r="MZ139" s="452">
        <v>71.72</v>
      </c>
      <c r="NA139" s="452">
        <v>69.91</v>
      </c>
      <c r="NB139" s="452">
        <v>78.17</v>
      </c>
      <c r="NC139" s="452">
        <v>76.349999999999994</v>
      </c>
      <c r="ND139" s="452">
        <v>86.41</v>
      </c>
      <c r="NE139" s="452">
        <v>103.76</v>
      </c>
      <c r="NF139" s="452">
        <v>85.5</v>
      </c>
      <c r="NG139" s="452">
        <v>108.68</v>
      </c>
      <c r="NH139" s="452">
        <v>97.37</v>
      </c>
      <c r="NI139" s="452">
        <v>86.39</v>
      </c>
      <c r="NJ139" s="452">
        <v>77.22</v>
      </c>
      <c r="NK139" s="452">
        <v>76.31</v>
      </c>
      <c r="NL139" s="452">
        <v>71.72</v>
      </c>
      <c r="NM139" s="452">
        <v>69.91</v>
      </c>
      <c r="NN139" s="452">
        <v>78.17</v>
      </c>
      <c r="NO139" s="452">
        <v>76.349999999999994</v>
      </c>
      <c r="NP139" s="452">
        <v>86.41</v>
      </c>
      <c r="NQ139" s="452">
        <v>103.76</v>
      </c>
      <c r="NR139" s="452">
        <v>85.5</v>
      </c>
      <c r="NS139" s="452">
        <v>108.68</v>
      </c>
      <c r="NT139" s="452">
        <v>97.37</v>
      </c>
      <c r="NU139" s="452">
        <v>86.39</v>
      </c>
      <c r="NV139" s="452">
        <v>77.22</v>
      </c>
      <c r="NW139" s="452">
        <v>76.31</v>
      </c>
      <c r="NX139" s="452">
        <v>71.72</v>
      </c>
      <c r="NY139" s="452">
        <v>69.91</v>
      </c>
      <c r="NZ139" s="452">
        <v>78.17</v>
      </c>
      <c r="OA139" s="452">
        <v>76.349999999999994</v>
      </c>
      <c r="OB139" s="452">
        <v>86.41</v>
      </c>
    </row>
    <row r="140" spans="213:392" x14ac:dyDescent="0.25">
      <c r="HE140" s="452">
        <v>50.81</v>
      </c>
      <c r="HF140" s="452">
        <v>48.03</v>
      </c>
      <c r="HG140" s="452">
        <v>63.39</v>
      </c>
      <c r="HH140" s="452">
        <v>55</v>
      </c>
      <c r="HI140" s="452">
        <v>49.38</v>
      </c>
      <c r="HJ140" s="452">
        <v>42.34</v>
      </c>
      <c r="HK140" s="452">
        <v>40.92</v>
      </c>
      <c r="HL140" s="452">
        <v>39.520000000000003</v>
      </c>
      <c r="HM140" s="452">
        <v>39.53</v>
      </c>
      <c r="HN140" s="452">
        <v>41</v>
      </c>
      <c r="HO140" s="452">
        <v>41</v>
      </c>
      <c r="HP140" s="452">
        <v>43.79</v>
      </c>
      <c r="HQ140" s="452">
        <v>50.81</v>
      </c>
      <c r="HR140" s="452">
        <v>48.03</v>
      </c>
      <c r="HS140" s="452">
        <v>63.39</v>
      </c>
      <c r="HT140" s="452">
        <v>55</v>
      </c>
      <c r="HU140" s="452">
        <v>49.38</v>
      </c>
      <c r="HV140" s="452">
        <v>42.34</v>
      </c>
      <c r="HW140" s="452">
        <v>40.92</v>
      </c>
      <c r="HX140" s="452">
        <v>39.520000000000003</v>
      </c>
      <c r="HY140" s="452">
        <v>39.53</v>
      </c>
      <c r="HZ140" s="452">
        <v>41</v>
      </c>
      <c r="IA140" s="452">
        <v>41</v>
      </c>
      <c r="IB140" s="452">
        <v>43.79</v>
      </c>
      <c r="IC140" s="452">
        <v>50.81</v>
      </c>
      <c r="ID140" s="452">
        <v>48.03</v>
      </c>
      <c r="IE140" s="452">
        <v>63.39</v>
      </c>
      <c r="IF140" s="452">
        <v>55</v>
      </c>
      <c r="IG140" s="452">
        <v>49.38</v>
      </c>
      <c r="IH140" s="452">
        <v>42.34</v>
      </c>
      <c r="II140" s="452">
        <v>40.92</v>
      </c>
      <c r="IJ140" s="452">
        <v>39.520000000000003</v>
      </c>
      <c r="IK140" s="452">
        <v>39.53</v>
      </c>
      <c r="IL140" s="452">
        <v>41</v>
      </c>
      <c r="IM140" s="452">
        <v>41</v>
      </c>
      <c r="IN140" s="452">
        <v>43.79</v>
      </c>
      <c r="IO140" s="452">
        <v>50.81</v>
      </c>
      <c r="IP140" s="452">
        <v>48.03</v>
      </c>
      <c r="IQ140" s="452">
        <v>63.39</v>
      </c>
      <c r="IR140" s="452">
        <v>55</v>
      </c>
      <c r="IS140" s="452">
        <v>49.38</v>
      </c>
      <c r="IT140" s="452">
        <v>42.34</v>
      </c>
      <c r="IU140" s="452">
        <v>40.92</v>
      </c>
      <c r="IV140" s="452">
        <v>39.520000000000003</v>
      </c>
      <c r="IW140" s="452">
        <v>39.53</v>
      </c>
      <c r="IX140" s="452">
        <v>41</v>
      </c>
      <c r="IY140" s="452">
        <v>41</v>
      </c>
      <c r="IZ140" s="452">
        <v>43.79</v>
      </c>
      <c r="JA140" s="452">
        <v>50.81</v>
      </c>
      <c r="JB140" s="452">
        <v>48.03</v>
      </c>
      <c r="JC140" s="452">
        <v>63.39</v>
      </c>
      <c r="JD140" s="452">
        <v>55</v>
      </c>
      <c r="JE140" s="452">
        <v>49.38</v>
      </c>
      <c r="JF140" s="452">
        <v>42.34</v>
      </c>
      <c r="JG140" s="452">
        <v>40.92</v>
      </c>
      <c r="JH140" s="452">
        <v>39.520000000000003</v>
      </c>
      <c r="JI140" s="452">
        <v>39.53</v>
      </c>
      <c r="JJ140" s="452">
        <v>41</v>
      </c>
      <c r="JK140" s="452">
        <v>41</v>
      </c>
      <c r="JL140" s="452">
        <v>43.79</v>
      </c>
      <c r="JM140" s="452">
        <v>50.81</v>
      </c>
      <c r="JN140" s="452">
        <v>48.03</v>
      </c>
      <c r="JO140" s="452">
        <v>63.39</v>
      </c>
      <c r="JP140" s="452">
        <v>55</v>
      </c>
      <c r="JQ140" s="452">
        <v>49.38</v>
      </c>
      <c r="JR140" s="452">
        <v>42.34</v>
      </c>
      <c r="JS140" s="452">
        <v>40.92</v>
      </c>
      <c r="JT140" s="452">
        <v>39.520000000000003</v>
      </c>
      <c r="JU140" s="452">
        <v>39.53</v>
      </c>
      <c r="JV140" s="452">
        <v>41</v>
      </c>
      <c r="JW140" s="452">
        <v>41</v>
      </c>
      <c r="JX140" s="452">
        <v>43.79</v>
      </c>
      <c r="JY140" s="452">
        <v>50.81</v>
      </c>
      <c r="JZ140" s="452">
        <v>48.03</v>
      </c>
      <c r="KA140" s="452">
        <v>63.39</v>
      </c>
      <c r="KB140" s="452">
        <v>55</v>
      </c>
      <c r="KC140" s="452">
        <v>49.38</v>
      </c>
      <c r="KD140" s="452">
        <v>42.34</v>
      </c>
      <c r="KE140" s="452">
        <v>40.92</v>
      </c>
      <c r="KF140" s="452">
        <v>39.520000000000003</v>
      </c>
      <c r="KG140" s="452">
        <v>39.53</v>
      </c>
      <c r="KH140" s="452">
        <v>41</v>
      </c>
      <c r="KI140" s="452">
        <v>41</v>
      </c>
      <c r="KJ140" s="452">
        <v>43.79</v>
      </c>
      <c r="KK140" s="452">
        <v>50.81</v>
      </c>
      <c r="KL140" s="452">
        <v>48.03</v>
      </c>
      <c r="KM140" s="452">
        <v>63.39</v>
      </c>
      <c r="KN140" s="452">
        <v>55</v>
      </c>
      <c r="KO140" s="452">
        <v>49.38</v>
      </c>
      <c r="KP140" s="452">
        <v>42.34</v>
      </c>
      <c r="KQ140" s="452">
        <v>40.92</v>
      </c>
      <c r="KR140" s="452">
        <v>39.520000000000003</v>
      </c>
      <c r="KS140" s="452">
        <v>39.53</v>
      </c>
      <c r="KT140" s="452">
        <v>41</v>
      </c>
      <c r="KU140" s="452">
        <v>41</v>
      </c>
      <c r="KV140" s="452">
        <v>43.79</v>
      </c>
      <c r="KW140" s="452">
        <v>50.81</v>
      </c>
      <c r="KX140" s="452">
        <v>48.03</v>
      </c>
      <c r="KY140" s="452">
        <v>63.39</v>
      </c>
      <c r="KZ140" s="452">
        <v>55</v>
      </c>
      <c r="LA140" s="452">
        <v>49.38</v>
      </c>
      <c r="LB140" s="452">
        <v>42.34</v>
      </c>
      <c r="LC140" s="452">
        <v>40.92</v>
      </c>
      <c r="LD140" s="452">
        <v>39.520000000000003</v>
      </c>
      <c r="LE140" s="452">
        <v>39.53</v>
      </c>
      <c r="LF140" s="452">
        <v>41</v>
      </c>
      <c r="LG140" s="452">
        <v>41</v>
      </c>
      <c r="LH140" s="452">
        <v>43.79</v>
      </c>
      <c r="LI140" s="452">
        <v>50.81</v>
      </c>
      <c r="LJ140" s="452">
        <v>48.03</v>
      </c>
      <c r="LK140" s="452">
        <v>63.39</v>
      </c>
      <c r="LL140" s="452">
        <v>55</v>
      </c>
      <c r="LM140" s="452">
        <v>49.38</v>
      </c>
      <c r="LN140" s="452">
        <v>42.34</v>
      </c>
      <c r="LO140" s="452">
        <v>40.92</v>
      </c>
      <c r="LP140" s="452">
        <v>39.520000000000003</v>
      </c>
      <c r="LQ140" s="452">
        <v>39.53</v>
      </c>
      <c r="LR140" s="452">
        <v>41</v>
      </c>
      <c r="LS140" s="452">
        <v>41</v>
      </c>
      <c r="LT140" s="452">
        <v>43.79</v>
      </c>
      <c r="LU140" s="452">
        <v>50.81</v>
      </c>
      <c r="LV140" s="452">
        <v>48.03</v>
      </c>
      <c r="LW140" s="452">
        <v>63.39</v>
      </c>
      <c r="LX140" s="452">
        <v>55</v>
      </c>
      <c r="LY140" s="452">
        <v>49.38</v>
      </c>
      <c r="LZ140" s="452">
        <v>42.34</v>
      </c>
      <c r="MA140" s="452">
        <v>40.92</v>
      </c>
      <c r="MB140" s="452">
        <v>39.520000000000003</v>
      </c>
      <c r="MC140" s="452">
        <v>39.53</v>
      </c>
      <c r="MD140" s="452">
        <v>41</v>
      </c>
      <c r="ME140" s="452">
        <v>41</v>
      </c>
      <c r="MF140" s="452">
        <v>43.79</v>
      </c>
      <c r="MG140" s="452">
        <v>50.81</v>
      </c>
      <c r="MH140" s="452">
        <v>48.03</v>
      </c>
      <c r="MI140" s="452">
        <v>63.39</v>
      </c>
      <c r="MJ140" s="452">
        <v>55</v>
      </c>
      <c r="MK140" s="452">
        <v>49.38</v>
      </c>
      <c r="ML140" s="452">
        <v>42.34</v>
      </c>
      <c r="MM140" s="452">
        <v>40.92</v>
      </c>
      <c r="MN140" s="452">
        <v>39.520000000000003</v>
      </c>
      <c r="MO140" s="452">
        <v>39.53</v>
      </c>
      <c r="MP140" s="452">
        <v>41</v>
      </c>
      <c r="MQ140" s="452">
        <v>41</v>
      </c>
      <c r="MR140" s="452">
        <v>43.79</v>
      </c>
      <c r="MS140" s="452">
        <v>50.81</v>
      </c>
      <c r="MT140" s="452">
        <v>48.03</v>
      </c>
      <c r="MU140" s="452">
        <v>63.39</v>
      </c>
      <c r="MV140" s="452">
        <v>55</v>
      </c>
      <c r="MW140" s="452">
        <v>49.38</v>
      </c>
      <c r="MX140" s="452">
        <v>42.34</v>
      </c>
      <c r="MY140" s="452">
        <v>40.92</v>
      </c>
      <c r="MZ140" s="452">
        <v>39.520000000000003</v>
      </c>
      <c r="NA140" s="452">
        <v>39.53</v>
      </c>
      <c r="NB140" s="452">
        <v>41</v>
      </c>
      <c r="NC140" s="452">
        <v>41</v>
      </c>
      <c r="ND140" s="452">
        <v>43.79</v>
      </c>
      <c r="NE140" s="452">
        <v>50.81</v>
      </c>
      <c r="NF140" s="452">
        <v>48.03</v>
      </c>
      <c r="NG140" s="452">
        <v>63.39</v>
      </c>
      <c r="NH140" s="452">
        <v>55</v>
      </c>
      <c r="NI140" s="452">
        <v>49.38</v>
      </c>
      <c r="NJ140" s="452">
        <v>42.34</v>
      </c>
      <c r="NK140" s="452">
        <v>40.92</v>
      </c>
      <c r="NL140" s="452">
        <v>39.520000000000003</v>
      </c>
      <c r="NM140" s="452">
        <v>39.53</v>
      </c>
      <c r="NN140" s="452">
        <v>41</v>
      </c>
      <c r="NO140" s="452">
        <v>41</v>
      </c>
      <c r="NP140" s="452">
        <v>43.79</v>
      </c>
      <c r="NQ140" s="452">
        <v>50.81</v>
      </c>
      <c r="NR140" s="452">
        <v>48.03</v>
      </c>
      <c r="NS140" s="452">
        <v>63.39</v>
      </c>
      <c r="NT140" s="452">
        <v>55</v>
      </c>
      <c r="NU140" s="452">
        <v>49.38</v>
      </c>
      <c r="NV140" s="452">
        <v>42.34</v>
      </c>
      <c r="NW140" s="452">
        <v>40.92</v>
      </c>
      <c r="NX140" s="452">
        <v>39.520000000000003</v>
      </c>
      <c r="NY140" s="452">
        <v>39.53</v>
      </c>
      <c r="NZ140" s="452">
        <v>41</v>
      </c>
      <c r="OA140" s="452">
        <v>41</v>
      </c>
      <c r="OB140" s="452">
        <v>43.79</v>
      </c>
    </row>
    <row r="141" spans="213:392" x14ac:dyDescent="0.25">
      <c r="HE141" s="452">
        <v>77.180000000000007</v>
      </c>
      <c r="HF141" s="452">
        <v>68.180000000000007</v>
      </c>
      <c r="HG141" s="452">
        <v>90.2</v>
      </c>
      <c r="HH141" s="452">
        <v>92.73</v>
      </c>
      <c r="HI141" s="452">
        <v>70.91</v>
      </c>
      <c r="HJ141" s="452">
        <v>41.79</v>
      </c>
      <c r="HK141" s="452">
        <v>29.09</v>
      </c>
      <c r="HL141" s="452">
        <v>38.119999999999997</v>
      </c>
      <c r="HM141" s="452">
        <v>33.04</v>
      </c>
      <c r="HN141" s="452">
        <v>22.07</v>
      </c>
      <c r="HO141" s="452">
        <v>41.49</v>
      </c>
      <c r="HP141" s="452">
        <v>46.67</v>
      </c>
      <c r="HQ141" s="452">
        <v>77.180000000000007</v>
      </c>
      <c r="HR141" s="452">
        <v>68.180000000000007</v>
      </c>
      <c r="HS141" s="452">
        <v>90.2</v>
      </c>
      <c r="HT141" s="452">
        <v>92.73</v>
      </c>
      <c r="HU141" s="452">
        <v>70.91</v>
      </c>
      <c r="HV141" s="452">
        <v>41.79</v>
      </c>
      <c r="HW141" s="452">
        <v>29.09</v>
      </c>
      <c r="HX141" s="452">
        <v>38.119999999999997</v>
      </c>
      <c r="HY141" s="452">
        <v>33.04</v>
      </c>
      <c r="HZ141" s="452">
        <v>22.07</v>
      </c>
      <c r="IA141" s="452">
        <v>41.49</v>
      </c>
      <c r="IB141" s="452">
        <v>46.67</v>
      </c>
      <c r="IC141" s="452">
        <v>77.180000000000007</v>
      </c>
      <c r="ID141" s="452">
        <v>68.180000000000007</v>
      </c>
      <c r="IE141" s="452">
        <v>90.2</v>
      </c>
      <c r="IF141" s="452">
        <v>92.73</v>
      </c>
      <c r="IG141" s="452">
        <v>70.91</v>
      </c>
      <c r="IH141" s="452">
        <v>41.79</v>
      </c>
      <c r="II141" s="452">
        <v>29.09</v>
      </c>
      <c r="IJ141" s="452">
        <v>38.119999999999997</v>
      </c>
      <c r="IK141" s="452">
        <v>33.04</v>
      </c>
      <c r="IL141" s="452">
        <v>22.07</v>
      </c>
      <c r="IM141" s="452">
        <v>41.49</v>
      </c>
      <c r="IN141" s="452">
        <v>46.67</v>
      </c>
      <c r="IO141" s="452">
        <v>77.180000000000007</v>
      </c>
      <c r="IP141" s="452">
        <v>68.180000000000007</v>
      </c>
      <c r="IQ141" s="452">
        <v>90.2</v>
      </c>
      <c r="IR141" s="452">
        <v>92.73</v>
      </c>
      <c r="IS141" s="452">
        <v>70.91</v>
      </c>
      <c r="IT141" s="452">
        <v>41.79</v>
      </c>
      <c r="IU141" s="452">
        <v>29.09</v>
      </c>
      <c r="IV141" s="452">
        <v>38.119999999999997</v>
      </c>
      <c r="IW141" s="452">
        <v>33.04</v>
      </c>
      <c r="IX141" s="452">
        <v>22.07</v>
      </c>
      <c r="IY141" s="452">
        <v>41.49</v>
      </c>
      <c r="IZ141" s="452">
        <v>46.67</v>
      </c>
      <c r="JA141" s="452">
        <v>77.180000000000007</v>
      </c>
      <c r="JB141" s="452">
        <v>68.180000000000007</v>
      </c>
      <c r="JC141" s="452">
        <v>90.2</v>
      </c>
      <c r="JD141" s="452">
        <v>92.73</v>
      </c>
      <c r="JE141" s="452">
        <v>70.91</v>
      </c>
      <c r="JF141" s="452">
        <v>41.79</v>
      </c>
      <c r="JG141" s="452">
        <v>29.09</v>
      </c>
      <c r="JH141" s="452">
        <v>38.119999999999997</v>
      </c>
      <c r="JI141" s="452">
        <v>33.04</v>
      </c>
      <c r="JJ141" s="452">
        <v>22.07</v>
      </c>
      <c r="JK141" s="452">
        <v>41.49</v>
      </c>
      <c r="JL141" s="452">
        <v>46.67</v>
      </c>
      <c r="JM141" s="452">
        <v>77.180000000000007</v>
      </c>
      <c r="JN141" s="452">
        <v>68.180000000000007</v>
      </c>
      <c r="JO141" s="452">
        <v>90.2</v>
      </c>
      <c r="JP141" s="452">
        <v>92.73</v>
      </c>
      <c r="JQ141" s="452">
        <v>70.91</v>
      </c>
      <c r="JR141" s="452">
        <v>41.79</v>
      </c>
      <c r="JS141" s="452">
        <v>29.09</v>
      </c>
      <c r="JT141" s="452">
        <v>38.119999999999997</v>
      </c>
      <c r="JU141" s="452">
        <v>33.04</v>
      </c>
      <c r="JV141" s="452">
        <v>22.07</v>
      </c>
      <c r="JW141" s="452">
        <v>41.49</v>
      </c>
      <c r="JX141" s="452">
        <v>46.67</v>
      </c>
      <c r="JY141" s="452">
        <v>77.180000000000007</v>
      </c>
      <c r="JZ141" s="452">
        <v>68.180000000000007</v>
      </c>
      <c r="KA141" s="452">
        <v>90.2</v>
      </c>
      <c r="KB141" s="452">
        <v>92.73</v>
      </c>
      <c r="KC141" s="452">
        <v>70.91</v>
      </c>
      <c r="KD141" s="452">
        <v>41.79</v>
      </c>
      <c r="KE141" s="452">
        <v>29.09</v>
      </c>
      <c r="KF141" s="452">
        <v>38.119999999999997</v>
      </c>
      <c r="KG141" s="452">
        <v>33.04</v>
      </c>
      <c r="KH141" s="452">
        <v>22.07</v>
      </c>
      <c r="KI141" s="452">
        <v>41.49</v>
      </c>
      <c r="KJ141" s="452">
        <v>46.67</v>
      </c>
      <c r="KK141" s="452">
        <v>77.180000000000007</v>
      </c>
      <c r="KL141" s="452">
        <v>68.180000000000007</v>
      </c>
      <c r="KM141" s="452">
        <v>90.2</v>
      </c>
      <c r="KN141" s="452">
        <v>92.73</v>
      </c>
      <c r="KO141" s="452">
        <v>70.91</v>
      </c>
      <c r="KP141" s="452">
        <v>41.79</v>
      </c>
      <c r="KQ141" s="452">
        <v>29.09</v>
      </c>
      <c r="KR141" s="452">
        <v>38.119999999999997</v>
      </c>
      <c r="KS141" s="452">
        <v>33.04</v>
      </c>
      <c r="KT141" s="452">
        <v>22.07</v>
      </c>
      <c r="KU141" s="452">
        <v>41.49</v>
      </c>
      <c r="KV141" s="452">
        <v>46.67</v>
      </c>
      <c r="KW141" s="452">
        <v>77.180000000000007</v>
      </c>
      <c r="KX141" s="452">
        <v>68.180000000000007</v>
      </c>
      <c r="KY141" s="452">
        <v>90.2</v>
      </c>
      <c r="KZ141" s="452">
        <v>92.73</v>
      </c>
      <c r="LA141" s="452">
        <v>70.91</v>
      </c>
      <c r="LB141" s="452">
        <v>41.79</v>
      </c>
      <c r="LC141" s="452">
        <v>29.09</v>
      </c>
      <c r="LD141" s="452">
        <v>38.119999999999997</v>
      </c>
      <c r="LE141" s="452">
        <v>33.04</v>
      </c>
      <c r="LF141" s="452">
        <v>22.07</v>
      </c>
      <c r="LG141" s="452">
        <v>41.49</v>
      </c>
      <c r="LH141" s="452">
        <v>46.67</v>
      </c>
      <c r="LI141" s="452">
        <v>77.180000000000007</v>
      </c>
      <c r="LJ141" s="452">
        <v>68.180000000000007</v>
      </c>
      <c r="LK141" s="452">
        <v>90.2</v>
      </c>
      <c r="LL141" s="452">
        <v>92.73</v>
      </c>
      <c r="LM141" s="452">
        <v>70.91</v>
      </c>
      <c r="LN141" s="452">
        <v>41.79</v>
      </c>
      <c r="LO141" s="452">
        <v>29.09</v>
      </c>
      <c r="LP141" s="452">
        <v>38.119999999999997</v>
      </c>
      <c r="LQ141" s="452">
        <v>33.04</v>
      </c>
      <c r="LR141" s="452">
        <v>22.07</v>
      </c>
      <c r="LS141" s="452">
        <v>41.49</v>
      </c>
      <c r="LT141" s="452">
        <v>46.67</v>
      </c>
      <c r="LU141" s="452">
        <v>77.180000000000007</v>
      </c>
      <c r="LV141" s="452">
        <v>68.180000000000007</v>
      </c>
      <c r="LW141" s="452">
        <v>90.2</v>
      </c>
      <c r="LX141" s="452">
        <v>92.73</v>
      </c>
      <c r="LY141" s="452">
        <v>70.91</v>
      </c>
      <c r="LZ141" s="452">
        <v>41.79</v>
      </c>
      <c r="MA141" s="452">
        <v>29.09</v>
      </c>
      <c r="MB141" s="452">
        <v>38.119999999999997</v>
      </c>
      <c r="MC141" s="452">
        <v>33.04</v>
      </c>
      <c r="MD141" s="452">
        <v>22.07</v>
      </c>
      <c r="ME141" s="452">
        <v>41.49</v>
      </c>
      <c r="MF141" s="452">
        <v>46.67</v>
      </c>
      <c r="MG141" s="452">
        <v>77.180000000000007</v>
      </c>
      <c r="MH141" s="452">
        <v>68.180000000000007</v>
      </c>
      <c r="MI141" s="452">
        <v>90.2</v>
      </c>
      <c r="MJ141" s="452">
        <v>92.73</v>
      </c>
      <c r="MK141" s="452">
        <v>70.91</v>
      </c>
      <c r="ML141" s="452">
        <v>41.79</v>
      </c>
      <c r="MM141" s="452">
        <v>29.09</v>
      </c>
      <c r="MN141" s="452">
        <v>38.119999999999997</v>
      </c>
      <c r="MO141" s="452">
        <v>33.04</v>
      </c>
      <c r="MP141" s="452">
        <v>22.07</v>
      </c>
      <c r="MQ141" s="452">
        <v>41.49</v>
      </c>
      <c r="MR141" s="452">
        <v>46.67</v>
      </c>
      <c r="MS141" s="452">
        <v>77.180000000000007</v>
      </c>
      <c r="MT141" s="452">
        <v>68.180000000000007</v>
      </c>
      <c r="MU141" s="452">
        <v>90.2</v>
      </c>
      <c r="MV141" s="452">
        <v>92.73</v>
      </c>
      <c r="MW141" s="452">
        <v>70.91</v>
      </c>
      <c r="MX141" s="452">
        <v>41.79</v>
      </c>
      <c r="MY141" s="452">
        <v>29.09</v>
      </c>
      <c r="MZ141" s="452">
        <v>38.119999999999997</v>
      </c>
      <c r="NA141" s="452">
        <v>33.04</v>
      </c>
      <c r="NB141" s="452">
        <v>22.07</v>
      </c>
      <c r="NC141" s="452">
        <v>41.49</v>
      </c>
      <c r="ND141" s="452">
        <v>46.67</v>
      </c>
      <c r="NE141" s="452">
        <v>77.180000000000007</v>
      </c>
      <c r="NF141" s="452">
        <v>68.180000000000007</v>
      </c>
      <c r="NG141" s="452">
        <v>90.2</v>
      </c>
      <c r="NH141" s="452">
        <v>92.73</v>
      </c>
      <c r="NI141" s="452">
        <v>70.91</v>
      </c>
      <c r="NJ141" s="452">
        <v>41.79</v>
      </c>
      <c r="NK141" s="452">
        <v>29.09</v>
      </c>
      <c r="NL141" s="452">
        <v>38.119999999999997</v>
      </c>
      <c r="NM141" s="452">
        <v>33.04</v>
      </c>
      <c r="NN141" s="452">
        <v>22.07</v>
      </c>
      <c r="NO141" s="452">
        <v>41.49</v>
      </c>
      <c r="NP141" s="452">
        <v>46.67</v>
      </c>
      <c r="NQ141" s="452">
        <v>77.180000000000007</v>
      </c>
      <c r="NR141" s="452">
        <v>68.180000000000007</v>
      </c>
      <c r="NS141" s="452">
        <v>90.2</v>
      </c>
      <c r="NT141" s="452">
        <v>92.73</v>
      </c>
      <c r="NU141" s="452">
        <v>70.91</v>
      </c>
      <c r="NV141" s="452">
        <v>41.79</v>
      </c>
      <c r="NW141" s="452">
        <v>29.09</v>
      </c>
      <c r="NX141" s="452">
        <v>38.119999999999997</v>
      </c>
      <c r="NY141" s="452">
        <v>33.04</v>
      </c>
      <c r="NZ141" s="452">
        <v>22.07</v>
      </c>
      <c r="OA141" s="452">
        <v>41.49</v>
      </c>
      <c r="OB141" s="452">
        <v>46.67</v>
      </c>
    </row>
    <row r="142" spans="213:392" x14ac:dyDescent="0.25">
      <c r="HE142" s="452">
        <v>44.45</v>
      </c>
      <c r="HF142" s="452">
        <v>164.08</v>
      </c>
      <c r="HG142" s="452">
        <v>202.18</v>
      </c>
      <c r="HH142" s="452">
        <v>202.18</v>
      </c>
      <c r="HI142" s="452">
        <v>202.18</v>
      </c>
      <c r="HJ142" s="452">
        <v>202.18</v>
      </c>
      <c r="HK142" s="452">
        <v>159.54</v>
      </c>
      <c r="HL142" s="452">
        <v>93.96</v>
      </c>
      <c r="HM142" s="452">
        <v>57.98</v>
      </c>
      <c r="HN142" s="452">
        <v>38.29</v>
      </c>
      <c r="HO142" s="452">
        <v>26.39</v>
      </c>
      <c r="HP142" s="452">
        <v>21.64</v>
      </c>
      <c r="HQ142" s="452">
        <v>44.45</v>
      </c>
      <c r="HR142" s="452">
        <v>164.08</v>
      </c>
      <c r="HS142" s="452">
        <v>202.18</v>
      </c>
      <c r="HT142" s="452">
        <v>202.18</v>
      </c>
      <c r="HU142" s="452">
        <v>202.18</v>
      </c>
      <c r="HV142" s="452">
        <v>202.18</v>
      </c>
      <c r="HW142" s="452">
        <v>159.54</v>
      </c>
      <c r="HX142" s="452">
        <v>93.96</v>
      </c>
      <c r="HY142" s="452">
        <v>57.98</v>
      </c>
      <c r="HZ142" s="452">
        <v>38.29</v>
      </c>
      <c r="IA142" s="452">
        <v>26.39</v>
      </c>
      <c r="IB142" s="452">
        <v>21.64</v>
      </c>
      <c r="IC142" s="452">
        <v>44.45</v>
      </c>
      <c r="ID142" s="452">
        <v>164.08</v>
      </c>
      <c r="IE142" s="452">
        <v>202.18</v>
      </c>
      <c r="IF142" s="452">
        <v>202.18</v>
      </c>
      <c r="IG142" s="452">
        <v>202.18</v>
      </c>
      <c r="IH142" s="452">
        <v>202.18</v>
      </c>
      <c r="II142" s="452">
        <v>159.54</v>
      </c>
      <c r="IJ142" s="452">
        <v>93.96</v>
      </c>
      <c r="IK142" s="452">
        <v>57.98</v>
      </c>
      <c r="IL142" s="452">
        <v>38.29</v>
      </c>
      <c r="IM142" s="452">
        <v>26.39</v>
      </c>
      <c r="IN142" s="452">
        <v>21.64</v>
      </c>
      <c r="IO142" s="452">
        <v>44.45</v>
      </c>
      <c r="IP142" s="452">
        <v>164.08</v>
      </c>
      <c r="IQ142" s="452">
        <v>202.18</v>
      </c>
      <c r="IR142" s="452">
        <v>202.18</v>
      </c>
      <c r="IS142" s="452">
        <v>202.18</v>
      </c>
      <c r="IT142" s="452">
        <v>202.18</v>
      </c>
      <c r="IU142" s="452">
        <v>159.54</v>
      </c>
      <c r="IV142" s="452">
        <v>93.96</v>
      </c>
      <c r="IW142" s="452">
        <v>57.98</v>
      </c>
      <c r="IX142" s="452">
        <v>38.29</v>
      </c>
      <c r="IY142" s="452">
        <v>26.39</v>
      </c>
      <c r="IZ142" s="452">
        <v>21.64</v>
      </c>
      <c r="JA142" s="452">
        <v>44.45</v>
      </c>
      <c r="JB142" s="452">
        <v>164.08</v>
      </c>
      <c r="JC142" s="452">
        <v>202.18</v>
      </c>
      <c r="JD142" s="452">
        <v>202.18</v>
      </c>
      <c r="JE142" s="452">
        <v>202.18</v>
      </c>
      <c r="JF142" s="452">
        <v>202.18</v>
      </c>
      <c r="JG142" s="452">
        <v>159.54</v>
      </c>
      <c r="JH142" s="452">
        <v>93.96</v>
      </c>
      <c r="JI142" s="452">
        <v>57.98</v>
      </c>
      <c r="JJ142" s="452">
        <v>38.29</v>
      </c>
      <c r="JK142" s="452">
        <v>26.39</v>
      </c>
      <c r="JL142" s="452">
        <v>21.64</v>
      </c>
      <c r="JM142" s="452">
        <v>44.45</v>
      </c>
      <c r="JN142" s="452">
        <v>164.08</v>
      </c>
      <c r="JO142" s="452">
        <v>202.18</v>
      </c>
      <c r="JP142" s="452">
        <v>202.18</v>
      </c>
      <c r="JQ142" s="452">
        <v>202.18</v>
      </c>
      <c r="JR142" s="452">
        <v>202.18</v>
      </c>
      <c r="JS142" s="452">
        <v>159.54</v>
      </c>
      <c r="JT142" s="452">
        <v>93.96</v>
      </c>
      <c r="JU142" s="452">
        <v>57.98</v>
      </c>
      <c r="JV142" s="452">
        <v>38.29</v>
      </c>
      <c r="JW142" s="452">
        <v>26.39</v>
      </c>
      <c r="JX142" s="452">
        <v>21.64</v>
      </c>
      <c r="JY142" s="452">
        <v>44.45</v>
      </c>
      <c r="JZ142" s="452">
        <v>164.08</v>
      </c>
      <c r="KA142" s="452">
        <v>202.18</v>
      </c>
      <c r="KB142" s="452">
        <v>202.18</v>
      </c>
      <c r="KC142" s="452">
        <v>202.18</v>
      </c>
      <c r="KD142" s="452">
        <v>202.18</v>
      </c>
      <c r="KE142" s="452">
        <v>159.54</v>
      </c>
      <c r="KF142" s="452">
        <v>93.96</v>
      </c>
      <c r="KG142" s="452">
        <v>57.98</v>
      </c>
      <c r="KH142" s="452">
        <v>38.29</v>
      </c>
      <c r="KI142" s="452">
        <v>26.39</v>
      </c>
      <c r="KJ142" s="452">
        <v>21.64</v>
      </c>
      <c r="KK142" s="452">
        <v>44.45</v>
      </c>
      <c r="KL142" s="452">
        <v>164.08</v>
      </c>
      <c r="KM142" s="452">
        <v>202.18</v>
      </c>
      <c r="KN142" s="452">
        <v>202.18</v>
      </c>
      <c r="KO142" s="452">
        <v>202.18</v>
      </c>
      <c r="KP142" s="452">
        <v>202.18</v>
      </c>
      <c r="KQ142" s="452">
        <v>159.54</v>
      </c>
      <c r="KR142" s="452">
        <v>93.96</v>
      </c>
      <c r="KS142" s="452">
        <v>57.98</v>
      </c>
      <c r="KT142" s="452">
        <v>38.29</v>
      </c>
      <c r="KU142" s="452">
        <v>26.39</v>
      </c>
      <c r="KV142" s="452">
        <v>21.64</v>
      </c>
      <c r="KW142" s="452">
        <v>44.45</v>
      </c>
      <c r="KX142" s="452">
        <v>164.08</v>
      </c>
      <c r="KY142" s="452">
        <v>202.18</v>
      </c>
      <c r="KZ142" s="452">
        <v>202.18</v>
      </c>
      <c r="LA142" s="452">
        <v>202.18</v>
      </c>
      <c r="LB142" s="452">
        <v>202.18</v>
      </c>
      <c r="LC142" s="452">
        <v>159.54</v>
      </c>
      <c r="LD142" s="452">
        <v>93.96</v>
      </c>
      <c r="LE142" s="452">
        <v>57.98</v>
      </c>
      <c r="LF142" s="452">
        <v>38.29</v>
      </c>
      <c r="LG142" s="452">
        <v>26.39</v>
      </c>
      <c r="LH142" s="452">
        <v>21.64</v>
      </c>
      <c r="LI142" s="452">
        <v>44.45</v>
      </c>
      <c r="LJ142" s="452">
        <v>164.08</v>
      </c>
      <c r="LK142" s="452">
        <v>202.18</v>
      </c>
      <c r="LL142" s="452">
        <v>202.18</v>
      </c>
      <c r="LM142" s="452">
        <v>202.18</v>
      </c>
      <c r="LN142" s="452">
        <v>202.18</v>
      </c>
      <c r="LO142" s="452">
        <v>159.54</v>
      </c>
      <c r="LP142" s="452">
        <v>93.96</v>
      </c>
      <c r="LQ142" s="452">
        <v>57.98</v>
      </c>
      <c r="LR142" s="452">
        <v>38.29</v>
      </c>
      <c r="LS142" s="452">
        <v>26.39</v>
      </c>
      <c r="LT142" s="452">
        <v>21.64</v>
      </c>
      <c r="LU142" s="452">
        <v>44.45</v>
      </c>
      <c r="LV142" s="452">
        <v>164.08</v>
      </c>
      <c r="LW142" s="452">
        <v>202.18</v>
      </c>
      <c r="LX142" s="452">
        <v>202.18</v>
      </c>
      <c r="LY142" s="452">
        <v>202.18</v>
      </c>
      <c r="LZ142" s="452">
        <v>202.18</v>
      </c>
      <c r="MA142" s="452">
        <v>159.54</v>
      </c>
      <c r="MB142" s="452">
        <v>93.96</v>
      </c>
      <c r="MC142" s="452">
        <v>57.98</v>
      </c>
      <c r="MD142" s="452">
        <v>38.29</v>
      </c>
      <c r="ME142" s="452">
        <v>26.39</v>
      </c>
      <c r="MF142" s="452">
        <v>21.64</v>
      </c>
      <c r="MG142" s="452">
        <v>44.45</v>
      </c>
      <c r="MH142" s="452">
        <v>164.08</v>
      </c>
      <c r="MI142" s="452">
        <v>202.18</v>
      </c>
      <c r="MJ142" s="452">
        <v>202.18</v>
      </c>
      <c r="MK142" s="452">
        <v>202.18</v>
      </c>
      <c r="ML142" s="452">
        <v>202.18</v>
      </c>
      <c r="MM142" s="452">
        <v>159.54</v>
      </c>
      <c r="MN142" s="452">
        <v>93.96</v>
      </c>
      <c r="MO142" s="452">
        <v>57.98</v>
      </c>
      <c r="MP142" s="452">
        <v>38.29</v>
      </c>
      <c r="MQ142" s="452">
        <v>26.39</v>
      </c>
      <c r="MR142" s="452">
        <v>21.64</v>
      </c>
      <c r="MS142" s="452">
        <v>44.45</v>
      </c>
      <c r="MT142" s="452">
        <v>164.08</v>
      </c>
      <c r="MU142" s="452">
        <v>202.18</v>
      </c>
      <c r="MV142" s="452">
        <v>202.18</v>
      </c>
      <c r="MW142" s="452">
        <v>202.18</v>
      </c>
      <c r="MX142" s="452">
        <v>202.18</v>
      </c>
      <c r="MY142" s="452">
        <v>159.54</v>
      </c>
      <c r="MZ142" s="452">
        <v>93.96</v>
      </c>
      <c r="NA142" s="452">
        <v>57.98</v>
      </c>
      <c r="NB142" s="452">
        <v>38.29</v>
      </c>
      <c r="NC142" s="452">
        <v>26.39</v>
      </c>
      <c r="ND142" s="452">
        <v>21.64</v>
      </c>
      <c r="NE142" s="452">
        <v>44.45</v>
      </c>
      <c r="NF142" s="452">
        <v>164.08</v>
      </c>
      <c r="NG142" s="452">
        <v>202.18</v>
      </c>
      <c r="NH142" s="452">
        <v>202.18</v>
      </c>
      <c r="NI142" s="452">
        <v>202.18</v>
      </c>
      <c r="NJ142" s="452">
        <v>202.18</v>
      </c>
      <c r="NK142" s="452">
        <v>159.54</v>
      </c>
      <c r="NL142" s="452">
        <v>93.96</v>
      </c>
      <c r="NM142" s="452">
        <v>57.98</v>
      </c>
      <c r="NN142" s="452">
        <v>38.29</v>
      </c>
      <c r="NO142" s="452">
        <v>26.39</v>
      </c>
      <c r="NP142" s="452">
        <v>21.64</v>
      </c>
      <c r="NQ142" s="452">
        <v>44.45</v>
      </c>
      <c r="NR142" s="452">
        <v>164.08</v>
      </c>
      <c r="NS142" s="452">
        <v>202.18</v>
      </c>
      <c r="NT142" s="452">
        <v>202.18</v>
      </c>
      <c r="NU142" s="452">
        <v>202.18</v>
      </c>
      <c r="NV142" s="452">
        <v>202.18</v>
      </c>
      <c r="NW142" s="452">
        <v>159.54</v>
      </c>
      <c r="NX142" s="452">
        <v>93.96</v>
      </c>
      <c r="NY142" s="452">
        <v>57.98</v>
      </c>
      <c r="NZ142" s="452">
        <v>38.29</v>
      </c>
      <c r="OA142" s="452">
        <v>26.39</v>
      </c>
      <c r="OB142" s="452">
        <v>21.64</v>
      </c>
    </row>
    <row r="143" spans="213:392" x14ac:dyDescent="0.25">
      <c r="HE143" s="452">
        <v>43.6</v>
      </c>
      <c r="HF143" s="452">
        <v>29.58</v>
      </c>
      <c r="HG143" s="452">
        <v>85.3</v>
      </c>
      <c r="HH143" s="452">
        <v>21.08</v>
      </c>
      <c r="HI143" s="452">
        <v>13.91</v>
      </c>
      <c r="HJ143" s="452">
        <v>42.53</v>
      </c>
      <c r="HK143" s="452">
        <v>51.45</v>
      </c>
      <c r="HL143" s="452">
        <v>112.07</v>
      </c>
      <c r="HM143" s="452">
        <v>185.47</v>
      </c>
      <c r="HN143" s="452">
        <v>185.47</v>
      </c>
      <c r="HO143" s="452">
        <v>64.78</v>
      </c>
      <c r="HP143" s="452">
        <v>73.819999999999993</v>
      </c>
      <c r="HQ143" s="452">
        <v>43.6</v>
      </c>
      <c r="HR143" s="452">
        <v>29.58</v>
      </c>
      <c r="HS143" s="452">
        <v>85.3</v>
      </c>
      <c r="HT143" s="452">
        <v>21.08</v>
      </c>
      <c r="HU143" s="452">
        <v>13.91</v>
      </c>
      <c r="HV143" s="452">
        <v>42.53</v>
      </c>
      <c r="HW143" s="452">
        <v>51.45</v>
      </c>
      <c r="HX143" s="452">
        <v>112.07</v>
      </c>
      <c r="HY143" s="452">
        <v>185.47</v>
      </c>
      <c r="HZ143" s="452">
        <v>185.47</v>
      </c>
      <c r="IA143" s="452">
        <v>64.78</v>
      </c>
      <c r="IB143" s="452">
        <v>73.819999999999993</v>
      </c>
      <c r="IC143" s="452">
        <v>43.6</v>
      </c>
      <c r="ID143" s="452">
        <v>29.58</v>
      </c>
      <c r="IE143" s="452">
        <v>85.3</v>
      </c>
      <c r="IF143" s="452">
        <v>21.08</v>
      </c>
      <c r="IG143" s="452">
        <v>13.91</v>
      </c>
      <c r="IH143" s="452">
        <v>42.53</v>
      </c>
      <c r="II143" s="452">
        <v>51.45</v>
      </c>
      <c r="IJ143" s="452">
        <v>112.07</v>
      </c>
      <c r="IK143" s="452">
        <v>185.47</v>
      </c>
      <c r="IL143" s="452">
        <v>185.47</v>
      </c>
      <c r="IM143" s="452">
        <v>64.78</v>
      </c>
      <c r="IN143" s="452">
        <v>73.819999999999993</v>
      </c>
      <c r="IO143" s="452">
        <v>43.6</v>
      </c>
      <c r="IP143" s="452">
        <v>29.58</v>
      </c>
      <c r="IQ143" s="452">
        <v>85.3</v>
      </c>
      <c r="IR143" s="452">
        <v>21.08</v>
      </c>
      <c r="IS143" s="452">
        <v>13.91</v>
      </c>
      <c r="IT143" s="452">
        <v>42.53</v>
      </c>
      <c r="IU143" s="452">
        <v>51.45</v>
      </c>
      <c r="IV143" s="452">
        <v>112.07</v>
      </c>
      <c r="IW143" s="452">
        <v>185.47</v>
      </c>
      <c r="IX143" s="452">
        <v>185.47</v>
      </c>
      <c r="IY143" s="452">
        <v>64.78</v>
      </c>
      <c r="IZ143" s="452">
        <v>73.819999999999993</v>
      </c>
      <c r="JA143" s="452">
        <v>43.6</v>
      </c>
      <c r="JB143" s="452">
        <v>29.58</v>
      </c>
      <c r="JC143" s="452">
        <v>85.3</v>
      </c>
      <c r="JD143" s="452">
        <v>21.08</v>
      </c>
      <c r="JE143" s="452">
        <v>13.91</v>
      </c>
      <c r="JF143" s="452">
        <v>42.53</v>
      </c>
      <c r="JG143" s="452">
        <v>51.45</v>
      </c>
      <c r="JH143" s="452">
        <v>112.07</v>
      </c>
      <c r="JI143" s="452">
        <v>185.47</v>
      </c>
      <c r="JJ143" s="452">
        <v>185.47</v>
      </c>
      <c r="JK143" s="452">
        <v>64.78</v>
      </c>
      <c r="JL143" s="452">
        <v>73.819999999999993</v>
      </c>
      <c r="JM143" s="452">
        <v>43.6</v>
      </c>
      <c r="JN143" s="452">
        <v>29.58</v>
      </c>
      <c r="JO143" s="452">
        <v>85.3</v>
      </c>
      <c r="JP143" s="452">
        <v>21.08</v>
      </c>
      <c r="JQ143" s="452">
        <v>13.91</v>
      </c>
      <c r="JR143" s="452">
        <v>42.53</v>
      </c>
      <c r="JS143" s="452">
        <v>51.45</v>
      </c>
      <c r="JT143" s="452">
        <v>112.07</v>
      </c>
      <c r="JU143" s="452">
        <v>185.47</v>
      </c>
      <c r="JV143" s="452">
        <v>185.47</v>
      </c>
      <c r="JW143" s="452">
        <v>64.78</v>
      </c>
      <c r="JX143" s="452">
        <v>73.819999999999993</v>
      </c>
      <c r="JY143" s="452">
        <v>43.6</v>
      </c>
      <c r="JZ143" s="452">
        <v>29.58</v>
      </c>
      <c r="KA143" s="452">
        <v>85.3</v>
      </c>
      <c r="KB143" s="452">
        <v>21.08</v>
      </c>
      <c r="KC143" s="452">
        <v>13.91</v>
      </c>
      <c r="KD143" s="452">
        <v>42.53</v>
      </c>
      <c r="KE143" s="452">
        <v>51.45</v>
      </c>
      <c r="KF143" s="452">
        <v>112.07</v>
      </c>
      <c r="KG143" s="452">
        <v>185.47</v>
      </c>
      <c r="KH143" s="452">
        <v>185.47</v>
      </c>
      <c r="KI143" s="452">
        <v>64.78</v>
      </c>
      <c r="KJ143" s="452">
        <v>73.819999999999993</v>
      </c>
      <c r="KK143" s="452">
        <v>43.6</v>
      </c>
      <c r="KL143" s="452">
        <v>29.58</v>
      </c>
      <c r="KM143" s="452">
        <v>85.3</v>
      </c>
      <c r="KN143" s="452">
        <v>21.08</v>
      </c>
      <c r="KO143" s="452">
        <v>13.91</v>
      </c>
      <c r="KP143" s="452">
        <v>42.53</v>
      </c>
      <c r="KQ143" s="452">
        <v>51.45</v>
      </c>
      <c r="KR143" s="452">
        <v>112.07</v>
      </c>
      <c r="KS143" s="452">
        <v>185.47</v>
      </c>
      <c r="KT143" s="452">
        <v>185.47</v>
      </c>
      <c r="KU143" s="452">
        <v>64.78</v>
      </c>
      <c r="KV143" s="452">
        <v>73.819999999999993</v>
      </c>
      <c r="KW143" s="452">
        <v>43.6</v>
      </c>
      <c r="KX143" s="452">
        <v>29.58</v>
      </c>
      <c r="KY143" s="452">
        <v>85.3</v>
      </c>
      <c r="KZ143" s="452">
        <v>21.08</v>
      </c>
      <c r="LA143" s="452">
        <v>13.91</v>
      </c>
      <c r="LB143" s="452">
        <v>42.53</v>
      </c>
      <c r="LC143" s="452">
        <v>51.45</v>
      </c>
      <c r="LD143" s="452">
        <v>112.07</v>
      </c>
      <c r="LE143" s="452">
        <v>185.47</v>
      </c>
      <c r="LF143" s="452">
        <v>185.47</v>
      </c>
      <c r="LG143" s="452">
        <v>64.78</v>
      </c>
      <c r="LH143" s="452">
        <v>73.819999999999993</v>
      </c>
      <c r="LI143" s="452">
        <v>43.6</v>
      </c>
      <c r="LJ143" s="452">
        <v>29.58</v>
      </c>
      <c r="LK143" s="452">
        <v>85.3</v>
      </c>
      <c r="LL143" s="452">
        <v>21.08</v>
      </c>
      <c r="LM143" s="452">
        <v>13.91</v>
      </c>
      <c r="LN143" s="452">
        <v>42.53</v>
      </c>
      <c r="LO143" s="452">
        <v>51.45</v>
      </c>
      <c r="LP143" s="452">
        <v>112.07</v>
      </c>
      <c r="LQ143" s="452">
        <v>185.47</v>
      </c>
      <c r="LR143" s="452">
        <v>185.47</v>
      </c>
      <c r="LS143" s="452">
        <v>64.78</v>
      </c>
      <c r="LT143" s="452">
        <v>73.819999999999993</v>
      </c>
      <c r="LU143" s="452">
        <v>43.6</v>
      </c>
      <c r="LV143" s="452">
        <v>29.58</v>
      </c>
      <c r="LW143" s="452">
        <v>85.3</v>
      </c>
      <c r="LX143" s="452">
        <v>21.08</v>
      </c>
      <c r="LY143" s="452">
        <v>13.91</v>
      </c>
      <c r="LZ143" s="452">
        <v>42.53</v>
      </c>
      <c r="MA143" s="452">
        <v>51.45</v>
      </c>
      <c r="MB143" s="452">
        <v>112.07</v>
      </c>
      <c r="MC143" s="452">
        <v>185.47</v>
      </c>
      <c r="MD143" s="452">
        <v>185.47</v>
      </c>
      <c r="ME143" s="452">
        <v>64.78</v>
      </c>
      <c r="MF143" s="452">
        <v>73.819999999999993</v>
      </c>
      <c r="MG143" s="452">
        <v>43.6</v>
      </c>
      <c r="MH143" s="452">
        <v>29.58</v>
      </c>
      <c r="MI143" s="452">
        <v>85.3</v>
      </c>
      <c r="MJ143" s="452">
        <v>21.08</v>
      </c>
      <c r="MK143" s="452">
        <v>13.91</v>
      </c>
      <c r="ML143" s="452">
        <v>42.53</v>
      </c>
      <c r="MM143" s="452">
        <v>51.45</v>
      </c>
      <c r="MN143" s="452">
        <v>112.07</v>
      </c>
      <c r="MO143" s="452">
        <v>185.47</v>
      </c>
      <c r="MP143" s="452">
        <v>185.47</v>
      </c>
      <c r="MQ143" s="452">
        <v>64.78</v>
      </c>
      <c r="MR143" s="452">
        <v>73.819999999999993</v>
      </c>
      <c r="MS143" s="452">
        <v>43.6</v>
      </c>
      <c r="MT143" s="452">
        <v>29.58</v>
      </c>
      <c r="MU143" s="452">
        <v>85.3</v>
      </c>
      <c r="MV143" s="452">
        <v>21.08</v>
      </c>
      <c r="MW143" s="452">
        <v>13.91</v>
      </c>
      <c r="MX143" s="452">
        <v>42.53</v>
      </c>
      <c r="MY143" s="452">
        <v>51.45</v>
      </c>
      <c r="MZ143" s="452">
        <v>112.07</v>
      </c>
      <c r="NA143" s="452">
        <v>185.47</v>
      </c>
      <c r="NB143" s="452">
        <v>185.47</v>
      </c>
      <c r="NC143" s="452">
        <v>64.78</v>
      </c>
      <c r="ND143" s="452">
        <v>73.819999999999993</v>
      </c>
      <c r="NE143" s="452">
        <v>43.6</v>
      </c>
      <c r="NF143" s="452">
        <v>29.58</v>
      </c>
      <c r="NG143" s="452">
        <v>85.3</v>
      </c>
      <c r="NH143" s="452">
        <v>21.08</v>
      </c>
      <c r="NI143" s="452">
        <v>13.91</v>
      </c>
      <c r="NJ143" s="452">
        <v>42.53</v>
      </c>
      <c r="NK143" s="452">
        <v>51.45</v>
      </c>
      <c r="NL143" s="452">
        <v>112.07</v>
      </c>
      <c r="NM143" s="452">
        <v>185.47</v>
      </c>
      <c r="NN143" s="452">
        <v>185.47</v>
      </c>
      <c r="NO143" s="452">
        <v>64.78</v>
      </c>
      <c r="NP143" s="452">
        <v>73.819999999999993</v>
      </c>
      <c r="NQ143" s="452">
        <v>43.6</v>
      </c>
      <c r="NR143" s="452">
        <v>29.58</v>
      </c>
      <c r="NS143" s="452">
        <v>85.3</v>
      </c>
      <c r="NT143" s="452">
        <v>21.08</v>
      </c>
      <c r="NU143" s="452">
        <v>13.91</v>
      </c>
      <c r="NV143" s="452">
        <v>42.53</v>
      </c>
      <c r="NW143" s="452">
        <v>51.45</v>
      </c>
      <c r="NX143" s="452">
        <v>112.07</v>
      </c>
      <c r="NY143" s="452">
        <v>185.47</v>
      </c>
      <c r="NZ143" s="452">
        <v>185.47</v>
      </c>
      <c r="OA143" s="452">
        <v>64.78</v>
      </c>
      <c r="OB143" s="452">
        <v>73.819999999999993</v>
      </c>
    </row>
    <row r="144" spans="213:392" x14ac:dyDescent="0.25">
      <c r="HE144" s="452">
        <v>50.17</v>
      </c>
      <c r="HF144" s="452">
        <v>50.17</v>
      </c>
      <c r="HG144" s="452">
        <v>50.17</v>
      </c>
      <c r="HH144" s="452">
        <v>50.17</v>
      </c>
      <c r="HI144" s="452">
        <v>38.44</v>
      </c>
      <c r="HJ144" s="452">
        <v>28.3</v>
      </c>
      <c r="HK144" s="452">
        <v>21.57</v>
      </c>
      <c r="HL144" s="452">
        <v>18.149999999999999</v>
      </c>
      <c r="HM144" s="452">
        <v>16.47</v>
      </c>
      <c r="HN144" s="452">
        <v>19.95</v>
      </c>
      <c r="HO144" s="452">
        <v>30.18</v>
      </c>
      <c r="HP144" s="452">
        <v>50.17</v>
      </c>
      <c r="HQ144" s="452">
        <v>50.17</v>
      </c>
      <c r="HR144" s="452">
        <v>50.17</v>
      </c>
      <c r="HS144" s="452">
        <v>50.17</v>
      </c>
      <c r="HT144" s="452">
        <v>50.17</v>
      </c>
      <c r="HU144" s="452">
        <v>38.44</v>
      </c>
      <c r="HV144" s="452">
        <v>28.3</v>
      </c>
      <c r="HW144" s="452">
        <v>21.57</v>
      </c>
      <c r="HX144" s="452">
        <v>18.149999999999999</v>
      </c>
      <c r="HY144" s="452">
        <v>16.47</v>
      </c>
      <c r="HZ144" s="452">
        <v>19.95</v>
      </c>
      <c r="IA144" s="452">
        <v>30.18</v>
      </c>
      <c r="IB144" s="452">
        <v>50.17</v>
      </c>
      <c r="IC144" s="452">
        <v>50.17</v>
      </c>
      <c r="ID144" s="452">
        <v>50.17</v>
      </c>
      <c r="IE144" s="452">
        <v>50.17</v>
      </c>
      <c r="IF144" s="452">
        <v>50.17</v>
      </c>
      <c r="IG144" s="452">
        <v>38.44</v>
      </c>
      <c r="IH144" s="452">
        <v>28.3</v>
      </c>
      <c r="II144" s="452">
        <v>21.57</v>
      </c>
      <c r="IJ144" s="452">
        <v>18.149999999999999</v>
      </c>
      <c r="IK144" s="452">
        <v>16.47</v>
      </c>
      <c r="IL144" s="452">
        <v>19.95</v>
      </c>
      <c r="IM144" s="452">
        <v>30.18</v>
      </c>
      <c r="IN144" s="452">
        <v>50.17</v>
      </c>
      <c r="IO144" s="452">
        <v>50.17</v>
      </c>
      <c r="IP144" s="452">
        <v>50.17</v>
      </c>
      <c r="IQ144" s="452">
        <v>50.17</v>
      </c>
      <c r="IR144" s="452">
        <v>50.17</v>
      </c>
      <c r="IS144" s="452">
        <v>38.44</v>
      </c>
      <c r="IT144" s="452">
        <v>28.3</v>
      </c>
      <c r="IU144" s="452">
        <v>21.57</v>
      </c>
      <c r="IV144" s="452">
        <v>18.149999999999999</v>
      </c>
      <c r="IW144" s="452">
        <v>16.47</v>
      </c>
      <c r="IX144" s="452">
        <v>19.95</v>
      </c>
      <c r="IY144" s="452">
        <v>30.18</v>
      </c>
      <c r="IZ144" s="452">
        <v>50.17</v>
      </c>
      <c r="JA144" s="452">
        <v>50.17</v>
      </c>
      <c r="JB144" s="452">
        <v>50.17</v>
      </c>
      <c r="JC144" s="452">
        <v>50.17</v>
      </c>
      <c r="JD144" s="452">
        <v>50.17</v>
      </c>
      <c r="JE144" s="452">
        <v>38.44</v>
      </c>
      <c r="JF144" s="452">
        <v>28.3</v>
      </c>
      <c r="JG144" s="452">
        <v>21.57</v>
      </c>
      <c r="JH144" s="452">
        <v>18.149999999999999</v>
      </c>
      <c r="JI144" s="452">
        <v>16.47</v>
      </c>
      <c r="JJ144" s="452">
        <v>19.95</v>
      </c>
      <c r="JK144" s="452">
        <v>30.18</v>
      </c>
      <c r="JL144" s="452">
        <v>50.17</v>
      </c>
      <c r="JM144" s="452">
        <v>50.17</v>
      </c>
      <c r="JN144" s="452">
        <v>50.17</v>
      </c>
      <c r="JO144" s="452">
        <v>50.17</v>
      </c>
      <c r="JP144" s="452">
        <v>50.17</v>
      </c>
      <c r="JQ144" s="452">
        <v>38.44</v>
      </c>
      <c r="JR144" s="452">
        <v>28.3</v>
      </c>
      <c r="JS144" s="452">
        <v>21.57</v>
      </c>
      <c r="JT144" s="452">
        <v>18.149999999999999</v>
      </c>
      <c r="JU144" s="452">
        <v>16.47</v>
      </c>
      <c r="JV144" s="452">
        <v>19.95</v>
      </c>
      <c r="JW144" s="452">
        <v>30.18</v>
      </c>
      <c r="JX144" s="452">
        <v>50.17</v>
      </c>
      <c r="JY144" s="452">
        <v>50.17</v>
      </c>
      <c r="JZ144" s="452">
        <v>50.17</v>
      </c>
      <c r="KA144" s="452">
        <v>50.17</v>
      </c>
      <c r="KB144" s="452">
        <v>50.17</v>
      </c>
      <c r="KC144" s="452">
        <v>38.44</v>
      </c>
      <c r="KD144" s="452">
        <v>28.3</v>
      </c>
      <c r="KE144" s="452">
        <v>21.57</v>
      </c>
      <c r="KF144" s="452">
        <v>18.149999999999999</v>
      </c>
      <c r="KG144" s="452">
        <v>16.47</v>
      </c>
      <c r="KH144" s="452">
        <v>19.95</v>
      </c>
      <c r="KI144" s="452">
        <v>30.18</v>
      </c>
      <c r="KJ144" s="452">
        <v>50.17</v>
      </c>
      <c r="KK144" s="452">
        <v>50.17</v>
      </c>
      <c r="KL144" s="452">
        <v>50.17</v>
      </c>
      <c r="KM144" s="452">
        <v>50.17</v>
      </c>
      <c r="KN144" s="452">
        <v>50.17</v>
      </c>
      <c r="KO144" s="452">
        <v>38.44</v>
      </c>
      <c r="KP144" s="452">
        <v>28.3</v>
      </c>
      <c r="KQ144" s="452">
        <v>21.57</v>
      </c>
      <c r="KR144" s="452">
        <v>18.149999999999999</v>
      </c>
      <c r="KS144" s="452">
        <v>16.47</v>
      </c>
      <c r="KT144" s="452">
        <v>19.95</v>
      </c>
      <c r="KU144" s="452">
        <v>30.18</v>
      </c>
      <c r="KV144" s="452">
        <v>50.17</v>
      </c>
      <c r="KW144" s="452">
        <v>50.17</v>
      </c>
      <c r="KX144" s="452">
        <v>50.17</v>
      </c>
      <c r="KY144" s="452">
        <v>50.17</v>
      </c>
      <c r="KZ144" s="452">
        <v>50.17</v>
      </c>
      <c r="LA144" s="452">
        <v>38.44</v>
      </c>
      <c r="LB144" s="452">
        <v>28.3</v>
      </c>
      <c r="LC144" s="452">
        <v>21.57</v>
      </c>
      <c r="LD144" s="452">
        <v>18.149999999999999</v>
      </c>
      <c r="LE144" s="452">
        <v>16.47</v>
      </c>
      <c r="LF144" s="452">
        <v>19.95</v>
      </c>
      <c r="LG144" s="452">
        <v>30.18</v>
      </c>
      <c r="LH144" s="452">
        <v>50.17</v>
      </c>
      <c r="LI144" s="452">
        <v>50.17</v>
      </c>
      <c r="LJ144" s="452">
        <v>50.17</v>
      </c>
      <c r="LK144" s="452">
        <v>50.17</v>
      </c>
      <c r="LL144" s="452">
        <v>50.17</v>
      </c>
      <c r="LM144" s="452">
        <v>38.44</v>
      </c>
      <c r="LN144" s="452">
        <v>28.3</v>
      </c>
      <c r="LO144" s="452">
        <v>21.57</v>
      </c>
      <c r="LP144" s="452">
        <v>18.149999999999999</v>
      </c>
      <c r="LQ144" s="452">
        <v>16.47</v>
      </c>
      <c r="LR144" s="452">
        <v>19.95</v>
      </c>
      <c r="LS144" s="452">
        <v>30.18</v>
      </c>
      <c r="LT144" s="452">
        <v>50.17</v>
      </c>
      <c r="LU144" s="452">
        <v>50.17</v>
      </c>
      <c r="LV144" s="452">
        <v>50.17</v>
      </c>
      <c r="LW144" s="452">
        <v>50.17</v>
      </c>
      <c r="LX144" s="452">
        <v>50.17</v>
      </c>
      <c r="LY144" s="452">
        <v>38.44</v>
      </c>
      <c r="LZ144" s="452">
        <v>28.3</v>
      </c>
      <c r="MA144" s="452">
        <v>21.57</v>
      </c>
      <c r="MB144" s="452">
        <v>18.149999999999999</v>
      </c>
      <c r="MC144" s="452">
        <v>16.47</v>
      </c>
      <c r="MD144" s="452">
        <v>19.95</v>
      </c>
      <c r="ME144" s="452">
        <v>30.18</v>
      </c>
      <c r="MF144" s="452">
        <v>50.17</v>
      </c>
      <c r="MG144" s="452">
        <v>50.17</v>
      </c>
      <c r="MH144" s="452">
        <v>50.17</v>
      </c>
      <c r="MI144" s="452">
        <v>50.17</v>
      </c>
      <c r="MJ144" s="452">
        <v>50.17</v>
      </c>
      <c r="MK144" s="452">
        <v>38.44</v>
      </c>
      <c r="ML144" s="452">
        <v>28.3</v>
      </c>
      <c r="MM144" s="452">
        <v>21.57</v>
      </c>
      <c r="MN144" s="452">
        <v>18.149999999999999</v>
      </c>
      <c r="MO144" s="452">
        <v>16.47</v>
      </c>
      <c r="MP144" s="452">
        <v>19.95</v>
      </c>
      <c r="MQ144" s="452">
        <v>30.18</v>
      </c>
      <c r="MR144" s="452">
        <v>50.17</v>
      </c>
      <c r="MS144" s="452">
        <v>50.17</v>
      </c>
      <c r="MT144" s="452">
        <v>50.17</v>
      </c>
      <c r="MU144" s="452">
        <v>50.17</v>
      </c>
      <c r="MV144" s="452">
        <v>50.17</v>
      </c>
      <c r="MW144" s="452">
        <v>38.44</v>
      </c>
      <c r="MX144" s="452">
        <v>28.3</v>
      </c>
      <c r="MY144" s="452">
        <v>21.57</v>
      </c>
      <c r="MZ144" s="452">
        <v>18.149999999999999</v>
      </c>
      <c r="NA144" s="452">
        <v>16.47</v>
      </c>
      <c r="NB144" s="452">
        <v>19.95</v>
      </c>
      <c r="NC144" s="452">
        <v>30.18</v>
      </c>
      <c r="ND144" s="452">
        <v>50.17</v>
      </c>
      <c r="NE144" s="452">
        <v>50.17</v>
      </c>
      <c r="NF144" s="452">
        <v>50.17</v>
      </c>
      <c r="NG144" s="452">
        <v>50.17</v>
      </c>
      <c r="NH144" s="452">
        <v>50.17</v>
      </c>
      <c r="NI144" s="452">
        <v>38.44</v>
      </c>
      <c r="NJ144" s="452">
        <v>28.3</v>
      </c>
      <c r="NK144" s="452">
        <v>21.57</v>
      </c>
      <c r="NL144" s="452">
        <v>18.149999999999999</v>
      </c>
      <c r="NM144" s="452">
        <v>16.47</v>
      </c>
      <c r="NN144" s="452">
        <v>19.95</v>
      </c>
      <c r="NO144" s="452">
        <v>30.18</v>
      </c>
      <c r="NP144" s="452">
        <v>50.17</v>
      </c>
      <c r="NQ144" s="452">
        <v>50.17</v>
      </c>
      <c r="NR144" s="452">
        <v>50.17</v>
      </c>
      <c r="NS144" s="452">
        <v>50.17</v>
      </c>
      <c r="NT144" s="452">
        <v>50.17</v>
      </c>
      <c r="NU144" s="452">
        <v>38.44</v>
      </c>
      <c r="NV144" s="452">
        <v>28.3</v>
      </c>
      <c r="NW144" s="452">
        <v>21.57</v>
      </c>
      <c r="NX144" s="452">
        <v>18.149999999999999</v>
      </c>
      <c r="NY144" s="452">
        <v>16.47</v>
      </c>
      <c r="NZ144" s="452">
        <v>19.95</v>
      </c>
      <c r="OA144" s="452">
        <v>30.18</v>
      </c>
      <c r="OB144" s="452">
        <v>50.17</v>
      </c>
    </row>
    <row r="145" spans="213:392" x14ac:dyDescent="0.25">
      <c r="HE145" s="452">
        <v>300.2</v>
      </c>
      <c r="HF145" s="452">
        <v>376.89</v>
      </c>
      <c r="HG145" s="452">
        <v>373.7</v>
      </c>
      <c r="HH145" s="452">
        <v>378.8</v>
      </c>
      <c r="HI145" s="452">
        <v>293.99</v>
      </c>
      <c r="HJ145" s="452">
        <v>266.27</v>
      </c>
      <c r="HK145" s="452">
        <v>160.85</v>
      </c>
      <c r="HL145" s="452">
        <v>167.37</v>
      </c>
      <c r="HM145" s="452">
        <v>130.6</v>
      </c>
      <c r="HN145" s="452">
        <v>131.31</v>
      </c>
      <c r="HO145" s="452">
        <v>158.68</v>
      </c>
      <c r="HP145" s="452">
        <v>229.32</v>
      </c>
      <c r="HQ145" s="452">
        <v>300.2</v>
      </c>
      <c r="HR145" s="452">
        <v>376.89</v>
      </c>
      <c r="HS145" s="452">
        <v>373.7</v>
      </c>
      <c r="HT145" s="452">
        <v>378.8</v>
      </c>
      <c r="HU145" s="452">
        <v>293.99</v>
      </c>
      <c r="HV145" s="452">
        <v>266.27</v>
      </c>
      <c r="HW145" s="452">
        <v>160.85</v>
      </c>
      <c r="HX145" s="452">
        <v>167.37</v>
      </c>
      <c r="HY145" s="452">
        <v>130.6</v>
      </c>
      <c r="HZ145" s="452">
        <v>131.31</v>
      </c>
      <c r="IA145" s="452">
        <v>158.68</v>
      </c>
      <c r="IB145" s="452">
        <v>229.32</v>
      </c>
      <c r="IC145" s="452">
        <v>300.2</v>
      </c>
      <c r="ID145" s="452">
        <v>376.89</v>
      </c>
      <c r="IE145" s="452">
        <v>373.7</v>
      </c>
      <c r="IF145" s="452">
        <v>378.8</v>
      </c>
      <c r="IG145" s="452">
        <v>293.99</v>
      </c>
      <c r="IH145" s="452">
        <v>266.27</v>
      </c>
      <c r="II145" s="452">
        <v>160.85</v>
      </c>
      <c r="IJ145" s="452">
        <v>167.37</v>
      </c>
      <c r="IK145" s="452">
        <v>130.6</v>
      </c>
      <c r="IL145" s="452">
        <v>131.31</v>
      </c>
      <c r="IM145" s="452">
        <v>158.68</v>
      </c>
      <c r="IN145" s="452">
        <v>229.32</v>
      </c>
      <c r="IO145" s="452">
        <v>300.2</v>
      </c>
      <c r="IP145" s="452">
        <v>376.89</v>
      </c>
      <c r="IQ145" s="452">
        <v>373.7</v>
      </c>
      <c r="IR145" s="452">
        <v>378.8</v>
      </c>
      <c r="IS145" s="452">
        <v>293.99</v>
      </c>
      <c r="IT145" s="452">
        <v>266.27</v>
      </c>
      <c r="IU145" s="452">
        <v>160.85</v>
      </c>
      <c r="IV145" s="452">
        <v>167.37</v>
      </c>
      <c r="IW145" s="452">
        <v>130.6</v>
      </c>
      <c r="IX145" s="452">
        <v>131.31</v>
      </c>
      <c r="IY145" s="452">
        <v>158.68</v>
      </c>
      <c r="IZ145" s="452">
        <v>229.32</v>
      </c>
      <c r="JA145" s="452">
        <v>300.2</v>
      </c>
      <c r="JB145" s="452">
        <v>376.89</v>
      </c>
      <c r="JC145" s="452">
        <v>373.7</v>
      </c>
      <c r="JD145" s="452">
        <v>378.8</v>
      </c>
      <c r="JE145" s="452">
        <v>293.99</v>
      </c>
      <c r="JF145" s="452">
        <v>266.27</v>
      </c>
      <c r="JG145" s="452">
        <v>160.85</v>
      </c>
      <c r="JH145" s="452">
        <v>167.37</v>
      </c>
      <c r="JI145" s="452">
        <v>130.6</v>
      </c>
      <c r="JJ145" s="452">
        <v>131.31</v>
      </c>
      <c r="JK145" s="452">
        <v>158.68</v>
      </c>
      <c r="JL145" s="452">
        <v>229.32</v>
      </c>
      <c r="JM145" s="452">
        <v>300.2</v>
      </c>
      <c r="JN145" s="452">
        <v>376.89</v>
      </c>
      <c r="JO145" s="452">
        <v>373.7</v>
      </c>
      <c r="JP145" s="452">
        <v>378.8</v>
      </c>
      <c r="JQ145" s="452">
        <v>293.99</v>
      </c>
      <c r="JR145" s="452">
        <v>266.27</v>
      </c>
      <c r="JS145" s="452">
        <v>160.85</v>
      </c>
      <c r="JT145" s="452">
        <v>167.37</v>
      </c>
      <c r="JU145" s="452">
        <v>130.6</v>
      </c>
      <c r="JV145" s="452">
        <v>131.31</v>
      </c>
      <c r="JW145" s="452">
        <v>158.68</v>
      </c>
      <c r="JX145" s="452">
        <v>229.32</v>
      </c>
      <c r="JY145" s="452">
        <v>300.2</v>
      </c>
      <c r="JZ145" s="452">
        <v>376.89</v>
      </c>
      <c r="KA145" s="452">
        <v>373.7</v>
      </c>
      <c r="KB145" s="452">
        <v>378.8</v>
      </c>
      <c r="KC145" s="452">
        <v>293.99</v>
      </c>
      <c r="KD145" s="452">
        <v>266.27</v>
      </c>
      <c r="KE145" s="452">
        <v>160.85</v>
      </c>
      <c r="KF145" s="452">
        <v>167.37</v>
      </c>
      <c r="KG145" s="452">
        <v>130.6</v>
      </c>
      <c r="KH145" s="452">
        <v>131.31</v>
      </c>
      <c r="KI145" s="452">
        <v>158.68</v>
      </c>
      <c r="KJ145" s="452">
        <v>229.32</v>
      </c>
      <c r="KK145" s="452">
        <v>300.2</v>
      </c>
      <c r="KL145" s="452">
        <v>376.89</v>
      </c>
      <c r="KM145" s="452">
        <v>373.7</v>
      </c>
      <c r="KN145" s="452">
        <v>378.8</v>
      </c>
      <c r="KO145" s="452">
        <v>293.99</v>
      </c>
      <c r="KP145" s="452">
        <v>266.27</v>
      </c>
      <c r="KQ145" s="452">
        <v>160.85</v>
      </c>
      <c r="KR145" s="452">
        <v>167.37</v>
      </c>
      <c r="KS145" s="452">
        <v>130.6</v>
      </c>
      <c r="KT145" s="452">
        <v>131.31</v>
      </c>
      <c r="KU145" s="452">
        <v>158.68</v>
      </c>
      <c r="KV145" s="452">
        <v>229.32</v>
      </c>
      <c r="KW145" s="452">
        <v>300.2</v>
      </c>
      <c r="KX145" s="452">
        <v>376.89</v>
      </c>
      <c r="KY145" s="452">
        <v>373.7</v>
      </c>
      <c r="KZ145" s="452">
        <v>378.8</v>
      </c>
      <c r="LA145" s="452">
        <v>293.99</v>
      </c>
      <c r="LB145" s="452">
        <v>266.27</v>
      </c>
      <c r="LC145" s="452">
        <v>160.85</v>
      </c>
      <c r="LD145" s="452">
        <v>167.37</v>
      </c>
      <c r="LE145" s="452">
        <v>130.6</v>
      </c>
      <c r="LF145" s="452">
        <v>131.31</v>
      </c>
      <c r="LG145" s="452">
        <v>158.68</v>
      </c>
      <c r="LH145" s="452">
        <v>229.32</v>
      </c>
      <c r="LI145" s="452">
        <v>300.2</v>
      </c>
      <c r="LJ145" s="452">
        <v>376.89</v>
      </c>
      <c r="LK145" s="452">
        <v>373.7</v>
      </c>
      <c r="LL145" s="452">
        <v>378.8</v>
      </c>
      <c r="LM145" s="452">
        <v>293.99</v>
      </c>
      <c r="LN145" s="452">
        <v>266.27</v>
      </c>
      <c r="LO145" s="452">
        <v>160.85</v>
      </c>
      <c r="LP145" s="452">
        <v>167.37</v>
      </c>
      <c r="LQ145" s="452">
        <v>130.6</v>
      </c>
      <c r="LR145" s="452">
        <v>131.31</v>
      </c>
      <c r="LS145" s="452">
        <v>158.68</v>
      </c>
      <c r="LT145" s="452">
        <v>229.32</v>
      </c>
      <c r="LU145" s="452">
        <v>300.2</v>
      </c>
      <c r="LV145" s="452">
        <v>376.89</v>
      </c>
      <c r="LW145" s="452">
        <v>373.7</v>
      </c>
      <c r="LX145" s="452">
        <v>378.8</v>
      </c>
      <c r="LY145" s="452">
        <v>293.99</v>
      </c>
      <c r="LZ145" s="452">
        <v>266.27</v>
      </c>
      <c r="MA145" s="452">
        <v>160.85</v>
      </c>
      <c r="MB145" s="452">
        <v>167.37</v>
      </c>
      <c r="MC145" s="452">
        <v>130.6</v>
      </c>
      <c r="MD145" s="452">
        <v>131.31</v>
      </c>
      <c r="ME145" s="452">
        <v>158.68</v>
      </c>
      <c r="MF145" s="452">
        <v>229.32</v>
      </c>
      <c r="MG145" s="452">
        <v>300.2</v>
      </c>
      <c r="MH145" s="452">
        <v>376.89</v>
      </c>
      <c r="MI145" s="452">
        <v>373.7</v>
      </c>
      <c r="MJ145" s="452">
        <v>378.8</v>
      </c>
      <c r="MK145" s="452">
        <v>293.99</v>
      </c>
      <c r="ML145" s="452">
        <v>266.27</v>
      </c>
      <c r="MM145" s="452">
        <v>160.85</v>
      </c>
      <c r="MN145" s="452">
        <v>167.37</v>
      </c>
      <c r="MO145" s="452">
        <v>130.6</v>
      </c>
      <c r="MP145" s="452">
        <v>131.31</v>
      </c>
      <c r="MQ145" s="452">
        <v>158.68</v>
      </c>
      <c r="MR145" s="452">
        <v>229.32</v>
      </c>
      <c r="MS145" s="452">
        <v>300.2</v>
      </c>
      <c r="MT145" s="452">
        <v>376.89</v>
      </c>
      <c r="MU145" s="452">
        <v>373.7</v>
      </c>
      <c r="MV145" s="452">
        <v>378.8</v>
      </c>
      <c r="MW145" s="452">
        <v>293.99</v>
      </c>
      <c r="MX145" s="452">
        <v>266.27</v>
      </c>
      <c r="MY145" s="452">
        <v>160.85</v>
      </c>
      <c r="MZ145" s="452">
        <v>167.37</v>
      </c>
      <c r="NA145" s="452">
        <v>130.6</v>
      </c>
      <c r="NB145" s="452">
        <v>131.31</v>
      </c>
      <c r="NC145" s="452">
        <v>158.68</v>
      </c>
      <c r="ND145" s="452">
        <v>229.32</v>
      </c>
      <c r="NE145" s="452">
        <v>300.2</v>
      </c>
      <c r="NF145" s="452">
        <v>376.89</v>
      </c>
      <c r="NG145" s="452">
        <v>373.7</v>
      </c>
      <c r="NH145" s="452">
        <v>378.8</v>
      </c>
      <c r="NI145" s="452">
        <v>293.99</v>
      </c>
      <c r="NJ145" s="452">
        <v>266.27</v>
      </c>
      <c r="NK145" s="452">
        <v>160.85</v>
      </c>
      <c r="NL145" s="452">
        <v>167.37</v>
      </c>
      <c r="NM145" s="452">
        <v>130.6</v>
      </c>
      <c r="NN145" s="452">
        <v>131.31</v>
      </c>
      <c r="NO145" s="452">
        <v>158.68</v>
      </c>
      <c r="NP145" s="452">
        <v>229.32</v>
      </c>
      <c r="NQ145" s="452">
        <v>300.2</v>
      </c>
      <c r="NR145" s="452">
        <v>376.89</v>
      </c>
      <c r="NS145" s="452">
        <v>373.7</v>
      </c>
      <c r="NT145" s="452">
        <v>378.8</v>
      </c>
      <c r="NU145" s="452">
        <v>293.99</v>
      </c>
      <c r="NV145" s="452">
        <v>266.27</v>
      </c>
      <c r="NW145" s="452">
        <v>160.85</v>
      </c>
      <c r="NX145" s="452">
        <v>167.37</v>
      </c>
      <c r="NY145" s="452">
        <v>130.6</v>
      </c>
      <c r="NZ145" s="452">
        <v>131.31</v>
      </c>
      <c r="OA145" s="452">
        <v>158.68</v>
      </c>
      <c r="OB145" s="452">
        <v>229.32</v>
      </c>
    </row>
    <row r="146" spans="213:392" x14ac:dyDescent="0.25">
      <c r="HE146" s="452">
        <v>276.95999999999998</v>
      </c>
      <c r="HF146" s="452">
        <v>275.27999999999997</v>
      </c>
      <c r="HG146" s="452">
        <v>263.12</v>
      </c>
      <c r="HH146" s="452">
        <v>275.2</v>
      </c>
      <c r="HI146" s="452">
        <v>250.15</v>
      </c>
      <c r="HJ146" s="452">
        <v>231.78</v>
      </c>
      <c r="HK146" s="452">
        <v>151.77000000000001</v>
      </c>
      <c r="HL146" s="452">
        <v>159.47</v>
      </c>
      <c r="HM146" s="452">
        <v>133.72</v>
      </c>
      <c r="HN146" s="452">
        <v>139.74</v>
      </c>
      <c r="HO146" s="452">
        <v>168.48</v>
      </c>
      <c r="HP146" s="452">
        <v>241.96</v>
      </c>
      <c r="HQ146" s="452">
        <v>276.95999999999998</v>
      </c>
      <c r="HR146" s="452">
        <v>275.27999999999997</v>
      </c>
      <c r="HS146" s="452">
        <v>263.12</v>
      </c>
      <c r="HT146" s="452">
        <v>275.2</v>
      </c>
      <c r="HU146" s="452">
        <v>250.15</v>
      </c>
      <c r="HV146" s="452">
        <v>231.78</v>
      </c>
      <c r="HW146" s="452">
        <v>151.77000000000001</v>
      </c>
      <c r="HX146" s="452">
        <v>159.47</v>
      </c>
      <c r="HY146" s="452">
        <v>133.72</v>
      </c>
      <c r="HZ146" s="452">
        <v>139.74</v>
      </c>
      <c r="IA146" s="452">
        <v>168.48</v>
      </c>
      <c r="IB146" s="452">
        <v>241.96</v>
      </c>
      <c r="IC146" s="452">
        <v>276.95999999999998</v>
      </c>
      <c r="ID146" s="452">
        <v>275.27999999999997</v>
      </c>
      <c r="IE146" s="452">
        <v>263.12</v>
      </c>
      <c r="IF146" s="452">
        <v>275.2</v>
      </c>
      <c r="IG146" s="452">
        <v>250.15</v>
      </c>
      <c r="IH146" s="452">
        <v>231.78</v>
      </c>
      <c r="II146" s="452">
        <v>151.77000000000001</v>
      </c>
      <c r="IJ146" s="452">
        <v>159.47</v>
      </c>
      <c r="IK146" s="452">
        <v>133.72</v>
      </c>
      <c r="IL146" s="452">
        <v>139.74</v>
      </c>
      <c r="IM146" s="452">
        <v>168.48</v>
      </c>
      <c r="IN146" s="452">
        <v>241.96</v>
      </c>
      <c r="IO146" s="452">
        <v>276.95999999999998</v>
      </c>
      <c r="IP146" s="452">
        <v>275.27999999999997</v>
      </c>
      <c r="IQ146" s="452">
        <v>263.12</v>
      </c>
      <c r="IR146" s="452">
        <v>275.2</v>
      </c>
      <c r="IS146" s="452">
        <v>250.15</v>
      </c>
      <c r="IT146" s="452">
        <v>231.78</v>
      </c>
      <c r="IU146" s="452">
        <v>151.77000000000001</v>
      </c>
      <c r="IV146" s="452">
        <v>159.47</v>
      </c>
      <c r="IW146" s="452">
        <v>133.72</v>
      </c>
      <c r="IX146" s="452">
        <v>139.74</v>
      </c>
      <c r="IY146" s="452">
        <v>168.48</v>
      </c>
      <c r="IZ146" s="452">
        <v>241.96</v>
      </c>
      <c r="JA146" s="452">
        <v>276.95999999999998</v>
      </c>
      <c r="JB146" s="452">
        <v>275.27999999999997</v>
      </c>
      <c r="JC146" s="452">
        <v>263.12</v>
      </c>
      <c r="JD146" s="452">
        <v>275.2</v>
      </c>
      <c r="JE146" s="452">
        <v>250.15</v>
      </c>
      <c r="JF146" s="452">
        <v>231.78</v>
      </c>
      <c r="JG146" s="452">
        <v>151.77000000000001</v>
      </c>
      <c r="JH146" s="452">
        <v>159.47</v>
      </c>
      <c r="JI146" s="452">
        <v>133.72</v>
      </c>
      <c r="JJ146" s="452">
        <v>139.74</v>
      </c>
      <c r="JK146" s="452">
        <v>168.48</v>
      </c>
      <c r="JL146" s="452">
        <v>241.96</v>
      </c>
      <c r="JM146" s="452">
        <v>276.95999999999998</v>
      </c>
      <c r="JN146" s="452">
        <v>275.27999999999997</v>
      </c>
      <c r="JO146" s="452">
        <v>263.12</v>
      </c>
      <c r="JP146" s="452">
        <v>275.2</v>
      </c>
      <c r="JQ146" s="452">
        <v>250.15</v>
      </c>
      <c r="JR146" s="452">
        <v>231.78</v>
      </c>
      <c r="JS146" s="452">
        <v>151.77000000000001</v>
      </c>
      <c r="JT146" s="452">
        <v>159.47</v>
      </c>
      <c r="JU146" s="452">
        <v>133.72</v>
      </c>
      <c r="JV146" s="452">
        <v>139.74</v>
      </c>
      <c r="JW146" s="452">
        <v>168.48</v>
      </c>
      <c r="JX146" s="452">
        <v>241.96</v>
      </c>
      <c r="JY146" s="452">
        <v>276.95999999999998</v>
      </c>
      <c r="JZ146" s="452">
        <v>275.27999999999997</v>
      </c>
      <c r="KA146" s="452">
        <v>263.12</v>
      </c>
      <c r="KB146" s="452">
        <v>275.2</v>
      </c>
      <c r="KC146" s="452">
        <v>250.15</v>
      </c>
      <c r="KD146" s="452">
        <v>231.78</v>
      </c>
      <c r="KE146" s="452">
        <v>151.77000000000001</v>
      </c>
      <c r="KF146" s="452">
        <v>159.47</v>
      </c>
      <c r="KG146" s="452">
        <v>133.72</v>
      </c>
      <c r="KH146" s="452">
        <v>139.74</v>
      </c>
      <c r="KI146" s="452">
        <v>168.48</v>
      </c>
      <c r="KJ146" s="452">
        <v>241.96</v>
      </c>
      <c r="KK146" s="452">
        <v>276.95999999999998</v>
      </c>
      <c r="KL146" s="452">
        <v>275.27999999999997</v>
      </c>
      <c r="KM146" s="452">
        <v>263.12</v>
      </c>
      <c r="KN146" s="452">
        <v>275.2</v>
      </c>
      <c r="KO146" s="452">
        <v>250.15</v>
      </c>
      <c r="KP146" s="452">
        <v>231.78</v>
      </c>
      <c r="KQ146" s="452">
        <v>151.77000000000001</v>
      </c>
      <c r="KR146" s="452">
        <v>159.47</v>
      </c>
      <c r="KS146" s="452">
        <v>133.72</v>
      </c>
      <c r="KT146" s="452">
        <v>139.74</v>
      </c>
      <c r="KU146" s="452">
        <v>168.48</v>
      </c>
      <c r="KV146" s="452">
        <v>241.96</v>
      </c>
      <c r="KW146" s="452">
        <v>276.95999999999998</v>
      </c>
      <c r="KX146" s="452">
        <v>275.27999999999997</v>
      </c>
      <c r="KY146" s="452">
        <v>263.12</v>
      </c>
      <c r="KZ146" s="452">
        <v>275.2</v>
      </c>
      <c r="LA146" s="452">
        <v>250.15</v>
      </c>
      <c r="LB146" s="452">
        <v>231.78</v>
      </c>
      <c r="LC146" s="452">
        <v>151.77000000000001</v>
      </c>
      <c r="LD146" s="452">
        <v>159.47</v>
      </c>
      <c r="LE146" s="452">
        <v>133.72</v>
      </c>
      <c r="LF146" s="452">
        <v>139.74</v>
      </c>
      <c r="LG146" s="452">
        <v>168.48</v>
      </c>
      <c r="LH146" s="452">
        <v>241.96</v>
      </c>
      <c r="LI146" s="452">
        <v>276.95999999999998</v>
      </c>
      <c r="LJ146" s="452">
        <v>275.27999999999997</v>
      </c>
      <c r="LK146" s="452">
        <v>263.12</v>
      </c>
      <c r="LL146" s="452">
        <v>275.2</v>
      </c>
      <c r="LM146" s="452">
        <v>250.15</v>
      </c>
      <c r="LN146" s="452">
        <v>231.78</v>
      </c>
      <c r="LO146" s="452">
        <v>151.77000000000001</v>
      </c>
      <c r="LP146" s="452">
        <v>159.47</v>
      </c>
      <c r="LQ146" s="452">
        <v>133.72</v>
      </c>
      <c r="LR146" s="452">
        <v>139.74</v>
      </c>
      <c r="LS146" s="452">
        <v>168.48</v>
      </c>
      <c r="LT146" s="452">
        <v>241.96</v>
      </c>
      <c r="LU146" s="452">
        <v>276.95999999999998</v>
      </c>
      <c r="LV146" s="452">
        <v>275.27999999999997</v>
      </c>
      <c r="LW146" s="452">
        <v>263.12</v>
      </c>
      <c r="LX146" s="452">
        <v>275.2</v>
      </c>
      <c r="LY146" s="452">
        <v>250.15</v>
      </c>
      <c r="LZ146" s="452">
        <v>231.78</v>
      </c>
      <c r="MA146" s="452">
        <v>151.77000000000001</v>
      </c>
      <c r="MB146" s="452">
        <v>159.47</v>
      </c>
      <c r="MC146" s="452">
        <v>133.72</v>
      </c>
      <c r="MD146" s="452">
        <v>139.74</v>
      </c>
      <c r="ME146" s="452">
        <v>168.48</v>
      </c>
      <c r="MF146" s="452">
        <v>241.96</v>
      </c>
      <c r="MG146" s="452">
        <v>276.95999999999998</v>
      </c>
      <c r="MH146" s="452">
        <v>275.27999999999997</v>
      </c>
      <c r="MI146" s="452">
        <v>263.12</v>
      </c>
      <c r="MJ146" s="452">
        <v>275.2</v>
      </c>
      <c r="MK146" s="452">
        <v>250.15</v>
      </c>
      <c r="ML146" s="452">
        <v>231.78</v>
      </c>
      <c r="MM146" s="452">
        <v>151.77000000000001</v>
      </c>
      <c r="MN146" s="452">
        <v>159.47</v>
      </c>
      <c r="MO146" s="452">
        <v>133.72</v>
      </c>
      <c r="MP146" s="452">
        <v>139.74</v>
      </c>
      <c r="MQ146" s="452">
        <v>168.48</v>
      </c>
      <c r="MR146" s="452">
        <v>241.96</v>
      </c>
      <c r="MS146" s="452">
        <v>276.95999999999998</v>
      </c>
      <c r="MT146" s="452">
        <v>275.27999999999997</v>
      </c>
      <c r="MU146" s="452">
        <v>263.12</v>
      </c>
      <c r="MV146" s="452">
        <v>275.2</v>
      </c>
      <c r="MW146" s="452">
        <v>250.15</v>
      </c>
      <c r="MX146" s="452">
        <v>231.78</v>
      </c>
      <c r="MY146" s="452">
        <v>151.77000000000001</v>
      </c>
      <c r="MZ146" s="452">
        <v>159.47</v>
      </c>
      <c r="NA146" s="452">
        <v>133.72</v>
      </c>
      <c r="NB146" s="452">
        <v>139.74</v>
      </c>
      <c r="NC146" s="452">
        <v>168.48</v>
      </c>
      <c r="ND146" s="452">
        <v>241.96</v>
      </c>
      <c r="NE146" s="452">
        <v>276.95999999999998</v>
      </c>
      <c r="NF146" s="452">
        <v>275.27999999999997</v>
      </c>
      <c r="NG146" s="452">
        <v>263.12</v>
      </c>
      <c r="NH146" s="452">
        <v>275.2</v>
      </c>
      <c r="NI146" s="452">
        <v>250.15</v>
      </c>
      <c r="NJ146" s="452">
        <v>231.78</v>
      </c>
      <c r="NK146" s="452">
        <v>151.77000000000001</v>
      </c>
      <c r="NL146" s="452">
        <v>159.47</v>
      </c>
      <c r="NM146" s="452">
        <v>133.72</v>
      </c>
      <c r="NN146" s="452">
        <v>139.74</v>
      </c>
      <c r="NO146" s="452">
        <v>168.48</v>
      </c>
      <c r="NP146" s="452">
        <v>241.96</v>
      </c>
      <c r="NQ146" s="452">
        <v>276.95999999999998</v>
      </c>
      <c r="NR146" s="452">
        <v>275.27999999999997</v>
      </c>
      <c r="NS146" s="452">
        <v>263.12</v>
      </c>
      <c r="NT146" s="452">
        <v>275.2</v>
      </c>
      <c r="NU146" s="452">
        <v>250.15</v>
      </c>
      <c r="NV146" s="452">
        <v>231.78</v>
      </c>
      <c r="NW146" s="452">
        <v>151.77000000000001</v>
      </c>
      <c r="NX146" s="452">
        <v>159.47</v>
      </c>
      <c r="NY146" s="452">
        <v>133.72</v>
      </c>
      <c r="NZ146" s="452">
        <v>139.74</v>
      </c>
      <c r="OA146" s="452">
        <v>168.48</v>
      </c>
      <c r="OB146" s="452">
        <v>241.96</v>
      </c>
    </row>
    <row r="147" spans="213:392" x14ac:dyDescent="0.25">
      <c r="HE147" s="452">
        <v>1715.49</v>
      </c>
      <c r="HF147" s="452">
        <v>1715.49</v>
      </c>
      <c r="HG147" s="452">
        <v>1715.49</v>
      </c>
      <c r="HH147" s="452">
        <v>1715.49</v>
      </c>
      <c r="HI147" s="452">
        <v>1432.9</v>
      </c>
      <c r="HJ147" s="452">
        <v>1126.82</v>
      </c>
      <c r="HK147" s="452">
        <v>757.57</v>
      </c>
      <c r="HL147" s="452">
        <v>714.35</v>
      </c>
      <c r="HM147" s="452">
        <v>572.72</v>
      </c>
      <c r="HN147" s="452">
        <v>661.7</v>
      </c>
      <c r="HO147" s="452">
        <v>825.93</v>
      </c>
      <c r="HP147" s="452">
        <v>1381.16</v>
      </c>
      <c r="HQ147" s="452">
        <v>1715.49</v>
      </c>
      <c r="HR147" s="452">
        <v>1715.49</v>
      </c>
      <c r="HS147" s="452">
        <v>1715.49</v>
      </c>
      <c r="HT147" s="452">
        <v>1715.49</v>
      </c>
      <c r="HU147" s="452">
        <v>1432.9</v>
      </c>
      <c r="HV147" s="452">
        <v>1126.82</v>
      </c>
      <c r="HW147" s="452">
        <v>757.57</v>
      </c>
      <c r="HX147" s="452">
        <v>714.35</v>
      </c>
      <c r="HY147" s="452">
        <v>572.72</v>
      </c>
      <c r="HZ147" s="452">
        <v>661.7</v>
      </c>
      <c r="IA147" s="452">
        <v>825.93</v>
      </c>
      <c r="IB147" s="452">
        <v>1381.16</v>
      </c>
      <c r="IC147" s="452">
        <v>1715.49</v>
      </c>
      <c r="ID147" s="452">
        <v>1715.49</v>
      </c>
      <c r="IE147" s="452">
        <v>1715.49</v>
      </c>
      <c r="IF147" s="452">
        <v>1715.49</v>
      </c>
      <c r="IG147" s="452">
        <v>1432.9</v>
      </c>
      <c r="IH147" s="452">
        <v>1126.82</v>
      </c>
      <c r="II147" s="452">
        <v>757.57</v>
      </c>
      <c r="IJ147" s="452">
        <v>714.35</v>
      </c>
      <c r="IK147" s="452">
        <v>572.72</v>
      </c>
      <c r="IL147" s="452">
        <v>661.7</v>
      </c>
      <c r="IM147" s="452">
        <v>825.93</v>
      </c>
      <c r="IN147" s="452">
        <v>1381.16</v>
      </c>
      <c r="IO147" s="452">
        <v>1715.49</v>
      </c>
      <c r="IP147" s="452">
        <v>1715.49</v>
      </c>
      <c r="IQ147" s="452">
        <v>1715.49</v>
      </c>
      <c r="IR147" s="452">
        <v>1715.49</v>
      </c>
      <c r="IS147" s="452">
        <v>1432.9</v>
      </c>
      <c r="IT147" s="452">
        <v>1126.82</v>
      </c>
      <c r="IU147" s="452">
        <v>757.57</v>
      </c>
      <c r="IV147" s="452">
        <v>714.35</v>
      </c>
      <c r="IW147" s="452">
        <v>572.72</v>
      </c>
      <c r="IX147" s="452">
        <v>661.7</v>
      </c>
      <c r="IY147" s="452">
        <v>825.93</v>
      </c>
      <c r="IZ147" s="452">
        <v>1381.16</v>
      </c>
      <c r="JA147" s="452">
        <v>1715.49</v>
      </c>
      <c r="JB147" s="452">
        <v>1715.49</v>
      </c>
      <c r="JC147" s="452">
        <v>1715.49</v>
      </c>
      <c r="JD147" s="452">
        <v>1715.49</v>
      </c>
      <c r="JE147" s="452">
        <v>1432.9</v>
      </c>
      <c r="JF147" s="452">
        <v>1126.82</v>
      </c>
      <c r="JG147" s="452">
        <v>757.57</v>
      </c>
      <c r="JH147" s="452">
        <v>714.35</v>
      </c>
      <c r="JI147" s="452">
        <v>572.72</v>
      </c>
      <c r="JJ147" s="452">
        <v>661.7</v>
      </c>
      <c r="JK147" s="452">
        <v>825.93</v>
      </c>
      <c r="JL147" s="452">
        <v>1381.16</v>
      </c>
      <c r="JM147" s="452">
        <v>1715.49</v>
      </c>
      <c r="JN147" s="452">
        <v>1715.49</v>
      </c>
      <c r="JO147" s="452">
        <v>1715.49</v>
      </c>
      <c r="JP147" s="452">
        <v>1715.49</v>
      </c>
      <c r="JQ147" s="452">
        <v>1432.9</v>
      </c>
      <c r="JR147" s="452">
        <v>1126.82</v>
      </c>
      <c r="JS147" s="452">
        <v>757.57</v>
      </c>
      <c r="JT147" s="452">
        <v>714.35</v>
      </c>
      <c r="JU147" s="452">
        <v>572.72</v>
      </c>
      <c r="JV147" s="452">
        <v>661.7</v>
      </c>
      <c r="JW147" s="452">
        <v>825.93</v>
      </c>
      <c r="JX147" s="452">
        <v>1381.16</v>
      </c>
      <c r="JY147" s="452">
        <v>1715.49</v>
      </c>
      <c r="JZ147" s="452">
        <v>1715.49</v>
      </c>
      <c r="KA147" s="452">
        <v>1715.49</v>
      </c>
      <c r="KB147" s="452">
        <v>1715.49</v>
      </c>
      <c r="KC147" s="452">
        <v>1432.9</v>
      </c>
      <c r="KD147" s="452">
        <v>1126.82</v>
      </c>
      <c r="KE147" s="452">
        <v>757.57</v>
      </c>
      <c r="KF147" s="452">
        <v>714.35</v>
      </c>
      <c r="KG147" s="452">
        <v>572.72</v>
      </c>
      <c r="KH147" s="452">
        <v>661.7</v>
      </c>
      <c r="KI147" s="452">
        <v>825.93</v>
      </c>
      <c r="KJ147" s="452">
        <v>1381.16</v>
      </c>
      <c r="KK147" s="452">
        <v>1715.49</v>
      </c>
      <c r="KL147" s="452">
        <v>1715.49</v>
      </c>
      <c r="KM147" s="452">
        <v>1715.49</v>
      </c>
      <c r="KN147" s="452">
        <v>1715.49</v>
      </c>
      <c r="KO147" s="452">
        <v>1432.9</v>
      </c>
      <c r="KP147" s="452">
        <v>1126.82</v>
      </c>
      <c r="KQ147" s="452">
        <v>757.57</v>
      </c>
      <c r="KR147" s="452">
        <v>714.35</v>
      </c>
      <c r="KS147" s="452">
        <v>572.72</v>
      </c>
      <c r="KT147" s="452">
        <v>661.7</v>
      </c>
      <c r="KU147" s="452">
        <v>825.93</v>
      </c>
      <c r="KV147" s="452">
        <v>1381.16</v>
      </c>
      <c r="KW147" s="452">
        <v>1715.49</v>
      </c>
      <c r="KX147" s="452">
        <v>1715.49</v>
      </c>
      <c r="KY147" s="452">
        <v>1715.49</v>
      </c>
      <c r="KZ147" s="452">
        <v>1715.49</v>
      </c>
      <c r="LA147" s="452">
        <v>1432.9</v>
      </c>
      <c r="LB147" s="452">
        <v>1126.82</v>
      </c>
      <c r="LC147" s="452">
        <v>757.57</v>
      </c>
      <c r="LD147" s="452">
        <v>714.35</v>
      </c>
      <c r="LE147" s="452">
        <v>572.72</v>
      </c>
      <c r="LF147" s="452">
        <v>661.7</v>
      </c>
      <c r="LG147" s="452">
        <v>825.93</v>
      </c>
      <c r="LH147" s="452">
        <v>1381.16</v>
      </c>
      <c r="LI147" s="452">
        <v>1715.49</v>
      </c>
      <c r="LJ147" s="452">
        <v>1715.49</v>
      </c>
      <c r="LK147" s="452">
        <v>1715.49</v>
      </c>
      <c r="LL147" s="452">
        <v>1715.49</v>
      </c>
      <c r="LM147" s="452">
        <v>1432.9</v>
      </c>
      <c r="LN147" s="452">
        <v>1126.82</v>
      </c>
      <c r="LO147" s="452">
        <v>757.57</v>
      </c>
      <c r="LP147" s="452">
        <v>714.35</v>
      </c>
      <c r="LQ147" s="452">
        <v>572.72</v>
      </c>
      <c r="LR147" s="452">
        <v>661.7</v>
      </c>
      <c r="LS147" s="452">
        <v>825.93</v>
      </c>
      <c r="LT147" s="452">
        <v>1381.16</v>
      </c>
      <c r="LU147" s="452">
        <v>1715.49</v>
      </c>
      <c r="LV147" s="452">
        <v>1715.49</v>
      </c>
      <c r="LW147" s="452">
        <v>1715.49</v>
      </c>
      <c r="LX147" s="452">
        <v>1715.49</v>
      </c>
      <c r="LY147" s="452">
        <v>1432.9</v>
      </c>
      <c r="LZ147" s="452">
        <v>1126.82</v>
      </c>
      <c r="MA147" s="452">
        <v>757.57</v>
      </c>
      <c r="MB147" s="452">
        <v>714.35</v>
      </c>
      <c r="MC147" s="452">
        <v>572.72</v>
      </c>
      <c r="MD147" s="452">
        <v>661.7</v>
      </c>
      <c r="ME147" s="452">
        <v>825.93</v>
      </c>
      <c r="MF147" s="452">
        <v>1381.16</v>
      </c>
      <c r="MG147" s="452">
        <v>1715.49</v>
      </c>
      <c r="MH147" s="452">
        <v>1715.49</v>
      </c>
      <c r="MI147" s="452">
        <v>1715.49</v>
      </c>
      <c r="MJ147" s="452">
        <v>1715.49</v>
      </c>
      <c r="MK147" s="452">
        <v>1432.9</v>
      </c>
      <c r="ML147" s="452">
        <v>1126.82</v>
      </c>
      <c r="MM147" s="452">
        <v>757.57</v>
      </c>
      <c r="MN147" s="452">
        <v>714.35</v>
      </c>
      <c r="MO147" s="452">
        <v>572.72</v>
      </c>
      <c r="MP147" s="452">
        <v>661.7</v>
      </c>
      <c r="MQ147" s="452">
        <v>825.93</v>
      </c>
      <c r="MR147" s="452">
        <v>1381.16</v>
      </c>
      <c r="MS147" s="452">
        <v>1715.49</v>
      </c>
      <c r="MT147" s="452">
        <v>1715.49</v>
      </c>
      <c r="MU147" s="452">
        <v>1715.49</v>
      </c>
      <c r="MV147" s="452">
        <v>1715.49</v>
      </c>
      <c r="MW147" s="452">
        <v>1432.9</v>
      </c>
      <c r="MX147" s="452">
        <v>1126.82</v>
      </c>
      <c r="MY147" s="452">
        <v>757.57</v>
      </c>
      <c r="MZ147" s="452">
        <v>714.35</v>
      </c>
      <c r="NA147" s="452">
        <v>572.72</v>
      </c>
      <c r="NB147" s="452">
        <v>661.7</v>
      </c>
      <c r="NC147" s="452">
        <v>825.93</v>
      </c>
      <c r="ND147" s="452">
        <v>1381.16</v>
      </c>
      <c r="NE147" s="452">
        <v>1715.49</v>
      </c>
      <c r="NF147" s="452">
        <v>1715.49</v>
      </c>
      <c r="NG147" s="452">
        <v>1715.49</v>
      </c>
      <c r="NH147" s="452">
        <v>1715.49</v>
      </c>
      <c r="NI147" s="452">
        <v>1432.9</v>
      </c>
      <c r="NJ147" s="452">
        <v>1126.82</v>
      </c>
      <c r="NK147" s="452">
        <v>757.57</v>
      </c>
      <c r="NL147" s="452">
        <v>714.35</v>
      </c>
      <c r="NM147" s="452">
        <v>572.72</v>
      </c>
      <c r="NN147" s="452">
        <v>661.7</v>
      </c>
      <c r="NO147" s="452">
        <v>825.93</v>
      </c>
      <c r="NP147" s="452">
        <v>1381.16</v>
      </c>
      <c r="NQ147" s="452">
        <v>1715.49</v>
      </c>
      <c r="NR147" s="452">
        <v>1715.49</v>
      </c>
      <c r="NS147" s="452">
        <v>1715.49</v>
      </c>
      <c r="NT147" s="452">
        <v>1715.49</v>
      </c>
      <c r="NU147" s="452">
        <v>1432.9</v>
      </c>
      <c r="NV147" s="452">
        <v>1126.82</v>
      </c>
      <c r="NW147" s="452">
        <v>757.57</v>
      </c>
      <c r="NX147" s="452">
        <v>714.35</v>
      </c>
      <c r="NY147" s="452">
        <v>572.72</v>
      </c>
      <c r="NZ147" s="452">
        <v>661.7</v>
      </c>
      <c r="OA147" s="452">
        <v>825.93</v>
      </c>
      <c r="OB147" s="452">
        <v>1381.16</v>
      </c>
    </row>
    <row r="148" spans="213:392" x14ac:dyDescent="0.25">
      <c r="HE148" s="452">
        <v>646.25</v>
      </c>
      <c r="HF148" s="452">
        <v>646.25</v>
      </c>
      <c r="HG148" s="452">
        <v>646.25</v>
      </c>
      <c r="HH148" s="452">
        <v>646.25</v>
      </c>
      <c r="HI148" s="452">
        <v>635</v>
      </c>
      <c r="HJ148" s="452">
        <v>513.02</v>
      </c>
      <c r="HK148" s="452">
        <v>356.9</v>
      </c>
      <c r="HL148" s="452">
        <v>337.29</v>
      </c>
      <c r="HM148" s="452">
        <v>273.82</v>
      </c>
      <c r="HN148" s="452">
        <v>314.38</v>
      </c>
      <c r="HO148" s="452">
        <v>386.29</v>
      </c>
      <c r="HP148" s="452">
        <v>614.69000000000005</v>
      </c>
      <c r="HQ148" s="452">
        <v>646.25</v>
      </c>
      <c r="HR148" s="452">
        <v>646.25</v>
      </c>
      <c r="HS148" s="452">
        <v>646.25</v>
      </c>
      <c r="HT148" s="452">
        <v>646.25</v>
      </c>
      <c r="HU148" s="452">
        <v>635</v>
      </c>
      <c r="HV148" s="452">
        <v>513.02</v>
      </c>
      <c r="HW148" s="452">
        <v>356.9</v>
      </c>
      <c r="HX148" s="452">
        <v>337.29</v>
      </c>
      <c r="HY148" s="452">
        <v>273.82</v>
      </c>
      <c r="HZ148" s="452">
        <v>314.38</v>
      </c>
      <c r="IA148" s="452">
        <v>386.29</v>
      </c>
      <c r="IB148" s="452">
        <v>614.69000000000005</v>
      </c>
      <c r="IC148" s="452">
        <v>646.25</v>
      </c>
      <c r="ID148" s="452">
        <v>646.25</v>
      </c>
      <c r="IE148" s="452">
        <v>646.25</v>
      </c>
      <c r="IF148" s="452">
        <v>646.25</v>
      </c>
      <c r="IG148" s="452">
        <v>635</v>
      </c>
      <c r="IH148" s="452">
        <v>513.02</v>
      </c>
      <c r="II148" s="452">
        <v>356.9</v>
      </c>
      <c r="IJ148" s="452">
        <v>337.29</v>
      </c>
      <c r="IK148" s="452">
        <v>273.82</v>
      </c>
      <c r="IL148" s="452">
        <v>314.38</v>
      </c>
      <c r="IM148" s="452">
        <v>386.29</v>
      </c>
      <c r="IN148" s="452">
        <v>614.69000000000005</v>
      </c>
      <c r="IO148" s="452">
        <v>646.25</v>
      </c>
      <c r="IP148" s="452">
        <v>646.25</v>
      </c>
      <c r="IQ148" s="452">
        <v>646.25</v>
      </c>
      <c r="IR148" s="452">
        <v>646.25</v>
      </c>
      <c r="IS148" s="452">
        <v>635</v>
      </c>
      <c r="IT148" s="452">
        <v>513.02</v>
      </c>
      <c r="IU148" s="452">
        <v>356.9</v>
      </c>
      <c r="IV148" s="452">
        <v>337.29</v>
      </c>
      <c r="IW148" s="452">
        <v>273.82</v>
      </c>
      <c r="IX148" s="452">
        <v>314.38</v>
      </c>
      <c r="IY148" s="452">
        <v>386.29</v>
      </c>
      <c r="IZ148" s="452">
        <v>614.69000000000005</v>
      </c>
      <c r="JA148" s="452">
        <v>646.25</v>
      </c>
      <c r="JB148" s="452">
        <v>646.25</v>
      </c>
      <c r="JC148" s="452">
        <v>646.25</v>
      </c>
      <c r="JD148" s="452">
        <v>646.25</v>
      </c>
      <c r="JE148" s="452">
        <v>635</v>
      </c>
      <c r="JF148" s="452">
        <v>513.02</v>
      </c>
      <c r="JG148" s="452">
        <v>356.9</v>
      </c>
      <c r="JH148" s="452">
        <v>337.29</v>
      </c>
      <c r="JI148" s="452">
        <v>273.82</v>
      </c>
      <c r="JJ148" s="452">
        <v>314.38</v>
      </c>
      <c r="JK148" s="452">
        <v>386.29</v>
      </c>
      <c r="JL148" s="452">
        <v>614.69000000000005</v>
      </c>
      <c r="JM148" s="452">
        <v>646.25</v>
      </c>
      <c r="JN148" s="452">
        <v>646.25</v>
      </c>
      <c r="JO148" s="452">
        <v>646.25</v>
      </c>
      <c r="JP148" s="452">
        <v>646.25</v>
      </c>
      <c r="JQ148" s="452">
        <v>635</v>
      </c>
      <c r="JR148" s="452">
        <v>513.02</v>
      </c>
      <c r="JS148" s="452">
        <v>356.9</v>
      </c>
      <c r="JT148" s="452">
        <v>337.29</v>
      </c>
      <c r="JU148" s="452">
        <v>273.82</v>
      </c>
      <c r="JV148" s="452">
        <v>314.38</v>
      </c>
      <c r="JW148" s="452">
        <v>386.29</v>
      </c>
      <c r="JX148" s="452">
        <v>614.69000000000005</v>
      </c>
      <c r="JY148" s="452">
        <v>646.25</v>
      </c>
      <c r="JZ148" s="452">
        <v>646.25</v>
      </c>
      <c r="KA148" s="452">
        <v>646.25</v>
      </c>
      <c r="KB148" s="452">
        <v>646.25</v>
      </c>
      <c r="KC148" s="452">
        <v>635</v>
      </c>
      <c r="KD148" s="452">
        <v>513.02</v>
      </c>
      <c r="KE148" s="452">
        <v>356.9</v>
      </c>
      <c r="KF148" s="452">
        <v>337.29</v>
      </c>
      <c r="KG148" s="452">
        <v>273.82</v>
      </c>
      <c r="KH148" s="452">
        <v>314.38</v>
      </c>
      <c r="KI148" s="452">
        <v>386.29</v>
      </c>
      <c r="KJ148" s="452">
        <v>614.69000000000005</v>
      </c>
      <c r="KK148" s="452">
        <v>646.25</v>
      </c>
      <c r="KL148" s="452">
        <v>646.25</v>
      </c>
      <c r="KM148" s="452">
        <v>646.25</v>
      </c>
      <c r="KN148" s="452">
        <v>646.25</v>
      </c>
      <c r="KO148" s="452">
        <v>635</v>
      </c>
      <c r="KP148" s="452">
        <v>513.02</v>
      </c>
      <c r="KQ148" s="452">
        <v>356.9</v>
      </c>
      <c r="KR148" s="452">
        <v>337.29</v>
      </c>
      <c r="KS148" s="452">
        <v>273.82</v>
      </c>
      <c r="KT148" s="452">
        <v>314.38</v>
      </c>
      <c r="KU148" s="452">
        <v>386.29</v>
      </c>
      <c r="KV148" s="452">
        <v>614.69000000000005</v>
      </c>
      <c r="KW148" s="452">
        <v>646.25</v>
      </c>
      <c r="KX148" s="452">
        <v>646.25</v>
      </c>
      <c r="KY148" s="452">
        <v>646.25</v>
      </c>
      <c r="KZ148" s="452">
        <v>646.25</v>
      </c>
      <c r="LA148" s="452">
        <v>635</v>
      </c>
      <c r="LB148" s="452">
        <v>513.02</v>
      </c>
      <c r="LC148" s="452">
        <v>356.9</v>
      </c>
      <c r="LD148" s="452">
        <v>337.29</v>
      </c>
      <c r="LE148" s="452">
        <v>273.82</v>
      </c>
      <c r="LF148" s="452">
        <v>314.38</v>
      </c>
      <c r="LG148" s="452">
        <v>386.29</v>
      </c>
      <c r="LH148" s="452">
        <v>614.69000000000005</v>
      </c>
      <c r="LI148" s="452">
        <v>646.25</v>
      </c>
      <c r="LJ148" s="452">
        <v>646.25</v>
      </c>
      <c r="LK148" s="452">
        <v>646.25</v>
      </c>
      <c r="LL148" s="452">
        <v>646.25</v>
      </c>
      <c r="LM148" s="452">
        <v>635</v>
      </c>
      <c r="LN148" s="452">
        <v>513.02</v>
      </c>
      <c r="LO148" s="452">
        <v>356.9</v>
      </c>
      <c r="LP148" s="452">
        <v>337.29</v>
      </c>
      <c r="LQ148" s="452">
        <v>273.82</v>
      </c>
      <c r="LR148" s="452">
        <v>314.38</v>
      </c>
      <c r="LS148" s="452">
        <v>386.29</v>
      </c>
      <c r="LT148" s="452">
        <v>614.69000000000005</v>
      </c>
      <c r="LU148" s="452">
        <v>646.25</v>
      </c>
      <c r="LV148" s="452">
        <v>646.25</v>
      </c>
      <c r="LW148" s="452">
        <v>646.25</v>
      </c>
      <c r="LX148" s="452">
        <v>646.25</v>
      </c>
      <c r="LY148" s="452">
        <v>635</v>
      </c>
      <c r="LZ148" s="452">
        <v>513.02</v>
      </c>
      <c r="MA148" s="452">
        <v>356.9</v>
      </c>
      <c r="MB148" s="452">
        <v>337.29</v>
      </c>
      <c r="MC148" s="452">
        <v>273.82</v>
      </c>
      <c r="MD148" s="452">
        <v>314.38</v>
      </c>
      <c r="ME148" s="452">
        <v>386.29</v>
      </c>
      <c r="MF148" s="452">
        <v>614.69000000000005</v>
      </c>
      <c r="MG148" s="452">
        <v>646.25</v>
      </c>
      <c r="MH148" s="452">
        <v>646.25</v>
      </c>
      <c r="MI148" s="452">
        <v>646.25</v>
      </c>
      <c r="MJ148" s="452">
        <v>646.25</v>
      </c>
      <c r="MK148" s="452">
        <v>635</v>
      </c>
      <c r="ML148" s="452">
        <v>513.02</v>
      </c>
      <c r="MM148" s="452">
        <v>356.9</v>
      </c>
      <c r="MN148" s="452">
        <v>337.29</v>
      </c>
      <c r="MO148" s="452">
        <v>273.82</v>
      </c>
      <c r="MP148" s="452">
        <v>314.38</v>
      </c>
      <c r="MQ148" s="452">
        <v>386.29</v>
      </c>
      <c r="MR148" s="452">
        <v>614.69000000000005</v>
      </c>
      <c r="MS148" s="452">
        <v>646.25</v>
      </c>
      <c r="MT148" s="452">
        <v>646.25</v>
      </c>
      <c r="MU148" s="452">
        <v>646.25</v>
      </c>
      <c r="MV148" s="452">
        <v>646.25</v>
      </c>
      <c r="MW148" s="452">
        <v>635</v>
      </c>
      <c r="MX148" s="452">
        <v>513.02</v>
      </c>
      <c r="MY148" s="452">
        <v>356.9</v>
      </c>
      <c r="MZ148" s="452">
        <v>337.29</v>
      </c>
      <c r="NA148" s="452">
        <v>273.82</v>
      </c>
      <c r="NB148" s="452">
        <v>314.38</v>
      </c>
      <c r="NC148" s="452">
        <v>386.29</v>
      </c>
      <c r="ND148" s="452">
        <v>614.69000000000005</v>
      </c>
      <c r="NE148" s="452">
        <v>646.25</v>
      </c>
      <c r="NF148" s="452">
        <v>646.25</v>
      </c>
      <c r="NG148" s="452">
        <v>646.25</v>
      </c>
      <c r="NH148" s="452">
        <v>646.25</v>
      </c>
      <c r="NI148" s="452">
        <v>635</v>
      </c>
      <c r="NJ148" s="452">
        <v>513.02</v>
      </c>
      <c r="NK148" s="452">
        <v>356.9</v>
      </c>
      <c r="NL148" s="452">
        <v>337.29</v>
      </c>
      <c r="NM148" s="452">
        <v>273.82</v>
      </c>
      <c r="NN148" s="452">
        <v>314.38</v>
      </c>
      <c r="NO148" s="452">
        <v>386.29</v>
      </c>
      <c r="NP148" s="452">
        <v>614.69000000000005</v>
      </c>
      <c r="NQ148" s="452">
        <v>646.25</v>
      </c>
      <c r="NR148" s="452">
        <v>646.25</v>
      </c>
      <c r="NS148" s="452">
        <v>646.25</v>
      </c>
      <c r="NT148" s="452">
        <v>646.25</v>
      </c>
      <c r="NU148" s="452">
        <v>635</v>
      </c>
      <c r="NV148" s="452">
        <v>513.02</v>
      </c>
      <c r="NW148" s="452">
        <v>356.9</v>
      </c>
      <c r="NX148" s="452">
        <v>337.29</v>
      </c>
      <c r="NY148" s="452">
        <v>273.82</v>
      </c>
      <c r="NZ148" s="452">
        <v>314.38</v>
      </c>
      <c r="OA148" s="452">
        <v>386.29</v>
      </c>
      <c r="OB148" s="452">
        <v>614.69000000000005</v>
      </c>
    </row>
    <row r="149" spans="213:392" x14ac:dyDescent="0.25">
      <c r="HE149" s="452">
        <v>87.72</v>
      </c>
      <c r="HF149" s="452">
        <v>87.89</v>
      </c>
      <c r="HG149" s="452">
        <v>88.06</v>
      </c>
      <c r="HH149" s="452">
        <v>88.03</v>
      </c>
      <c r="HI149" s="452">
        <v>68.31</v>
      </c>
      <c r="HJ149" s="452">
        <v>56.69</v>
      </c>
      <c r="HK149" s="452">
        <v>48.74</v>
      </c>
      <c r="HL149" s="452">
        <v>47.25</v>
      </c>
      <c r="HM149" s="452">
        <v>49.06</v>
      </c>
      <c r="HN149" s="452">
        <v>58.48</v>
      </c>
      <c r="HO149" s="452">
        <v>73.5</v>
      </c>
      <c r="HP149" s="452">
        <v>75.75</v>
      </c>
      <c r="HQ149" s="452">
        <v>87.72</v>
      </c>
      <c r="HR149" s="452">
        <v>87.89</v>
      </c>
      <c r="HS149" s="452">
        <v>88.06</v>
      </c>
      <c r="HT149" s="452">
        <v>88.03</v>
      </c>
      <c r="HU149" s="452">
        <v>68.31</v>
      </c>
      <c r="HV149" s="452">
        <v>56.69</v>
      </c>
      <c r="HW149" s="452">
        <v>48.74</v>
      </c>
      <c r="HX149" s="452">
        <v>47.25</v>
      </c>
      <c r="HY149" s="452">
        <v>49.06</v>
      </c>
      <c r="HZ149" s="452">
        <v>58.48</v>
      </c>
      <c r="IA149" s="452">
        <v>73.5</v>
      </c>
      <c r="IB149" s="452">
        <v>75.75</v>
      </c>
      <c r="IC149" s="452">
        <v>87.72</v>
      </c>
      <c r="ID149" s="452">
        <v>87.89</v>
      </c>
      <c r="IE149" s="452">
        <v>88.06</v>
      </c>
      <c r="IF149" s="452">
        <v>88.03</v>
      </c>
      <c r="IG149" s="452">
        <v>68.31</v>
      </c>
      <c r="IH149" s="452">
        <v>56.69</v>
      </c>
      <c r="II149" s="452">
        <v>48.74</v>
      </c>
      <c r="IJ149" s="452">
        <v>47.25</v>
      </c>
      <c r="IK149" s="452">
        <v>49.06</v>
      </c>
      <c r="IL149" s="452">
        <v>58.48</v>
      </c>
      <c r="IM149" s="452">
        <v>73.5</v>
      </c>
      <c r="IN149" s="452">
        <v>75.75</v>
      </c>
      <c r="IO149" s="452">
        <v>87.72</v>
      </c>
      <c r="IP149" s="452">
        <v>87.89</v>
      </c>
      <c r="IQ149" s="452">
        <v>88.06</v>
      </c>
      <c r="IR149" s="452">
        <v>88.03</v>
      </c>
      <c r="IS149" s="452">
        <v>68.31</v>
      </c>
      <c r="IT149" s="452">
        <v>56.69</v>
      </c>
      <c r="IU149" s="452">
        <v>48.74</v>
      </c>
      <c r="IV149" s="452">
        <v>47.25</v>
      </c>
      <c r="IW149" s="452">
        <v>49.06</v>
      </c>
      <c r="IX149" s="452">
        <v>58.48</v>
      </c>
      <c r="IY149" s="452">
        <v>73.5</v>
      </c>
      <c r="IZ149" s="452">
        <v>75.75</v>
      </c>
      <c r="JA149" s="452">
        <v>87.72</v>
      </c>
      <c r="JB149" s="452">
        <v>87.89</v>
      </c>
      <c r="JC149" s="452">
        <v>88.06</v>
      </c>
      <c r="JD149" s="452">
        <v>88.03</v>
      </c>
      <c r="JE149" s="452">
        <v>68.31</v>
      </c>
      <c r="JF149" s="452">
        <v>56.69</v>
      </c>
      <c r="JG149" s="452">
        <v>48.74</v>
      </c>
      <c r="JH149" s="452">
        <v>47.25</v>
      </c>
      <c r="JI149" s="452">
        <v>49.06</v>
      </c>
      <c r="JJ149" s="452">
        <v>58.48</v>
      </c>
      <c r="JK149" s="452">
        <v>73.5</v>
      </c>
      <c r="JL149" s="452">
        <v>75.75</v>
      </c>
      <c r="JM149" s="452">
        <v>87.72</v>
      </c>
      <c r="JN149" s="452">
        <v>87.89</v>
      </c>
      <c r="JO149" s="452">
        <v>88.06</v>
      </c>
      <c r="JP149" s="452">
        <v>88.03</v>
      </c>
      <c r="JQ149" s="452">
        <v>68.31</v>
      </c>
      <c r="JR149" s="452">
        <v>56.69</v>
      </c>
      <c r="JS149" s="452">
        <v>48.74</v>
      </c>
      <c r="JT149" s="452">
        <v>47.25</v>
      </c>
      <c r="JU149" s="452">
        <v>49.06</v>
      </c>
      <c r="JV149" s="452">
        <v>58.48</v>
      </c>
      <c r="JW149" s="452">
        <v>73.5</v>
      </c>
      <c r="JX149" s="452">
        <v>75.75</v>
      </c>
      <c r="JY149" s="452">
        <v>87.72</v>
      </c>
      <c r="JZ149" s="452">
        <v>87.89</v>
      </c>
      <c r="KA149" s="452">
        <v>88.06</v>
      </c>
      <c r="KB149" s="452">
        <v>88.03</v>
      </c>
      <c r="KC149" s="452">
        <v>68.31</v>
      </c>
      <c r="KD149" s="452">
        <v>56.69</v>
      </c>
      <c r="KE149" s="452">
        <v>48.74</v>
      </c>
      <c r="KF149" s="452">
        <v>47.25</v>
      </c>
      <c r="KG149" s="452">
        <v>49.06</v>
      </c>
      <c r="KH149" s="452">
        <v>58.48</v>
      </c>
      <c r="KI149" s="452">
        <v>73.5</v>
      </c>
      <c r="KJ149" s="452">
        <v>75.75</v>
      </c>
      <c r="KK149" s="452">
        <v>87.72</v>
      </c>
      <c r="KL149" s="452">
        <v>87.89</v>
      </c>
      <c r="KM149" s="452">
        <v>88.06</v>
      </c>
      <c r="KN149" s="452">
        <v>88.03</v>
      </c>
      <c r="KO149" s="452">
        <v>68.31</v>
      </c>
      <c r="KP149" s="452">
        <v>56.69</v>
      </c>
      <c r="KQ149" s="452">
        <v>48.74</v>
      </c>
      <c r="KR149" s="452">
        <v>47.25</v>
      </c>
      <c r="KS149" s="452">
        <v>49.06</v>
      </c>
      <c r="KT149" s="452">
        <v>58.48</v>
      </c>
      <c r="KU149" s="452">
        <v>73.5</v>
      </c>
      <c r="KV149" s="452">
        <v>75.75</v>
      </c>
      <c r="KW149" s="452">
        <v>87.72</v>
      </c>
      <c r="KX149" s="452">
        <v>87.89</v>
      </c>
      <c r="KY149" s="452">
        <v>88.06</v>
      </c>
      <c r="KZ149" s="452">
        <v>88.03</v>
      </c>
      <c r="LA149" s="452">
        <v>68.31</v>
      </c>
      <c r="LB149" s="452">
        <v>56.69</v>
      </c>
      <c r="LC149" s="452">
        <v>48.74</v>
      </c>
      <c r="LD149" s="452">
        <v>47.25</v>
      </c>
      <c r="LE149" s="452">
        <v>49.06</v>
      </c>
      <c r="LF149" s="452">
        <v>58.48</v>
      </c>
      <c r="LG149" s="452">
        <v>73.5</v>
      </c>
      <c r="LH149" s="452">
        <v>75.75</v>
      </c>
      <c r="LI149" s="452">
        <v>87.72</v>
      </c>
      <c r="LJ149" s="452">
        <v>87.89</v>
      </c>
      <c r="LK149" s="452">
        <v>88.06</v>
      </c>
      <c r="LL149" s="452">
        <v>88.03</v>
      </c>
      <c r="LM149" s="452">
        <v>68.31</v>
      </c>
      <c r="LN149" s="452">
        <v>56.69</v>
      </c>
      <c r="LO149" s="452">
        <v>48.74</v>
      </c>
      <c r="LP149" s="452">
        <v>47.25</v>
      </c>
      <c r="LQ149" s="452">
        <v>49.06</v>
      </c>
      <c r="LR149" s="452">
        <v>58.48</v>
      </c>
      <c r="LS149" s="452">
        <v>73.5</v>
      </c>
      <c r="LT149" s="452">
        <v>75.75</v>
      </c>
      <c r="LU149" s="452">
        <v>87.72</v>
      </c>
      <c r="LV149" s="452">
        <v>87.89</v>
      </c>
      <c r="LW149" s="452">
        <v>88.06</v>
      </c>
      <c r="LX149" s="452">
        <v>88.03</v>
      </c>
      <c r="LY149" s="452">
        <v>68.31</v>
      </c>
      <c r="LZ149" s="452">
        <v>56.69</v>
      </c>
      <c r="MA149" s="452">
        <v>48.74</v>
      </c>
      <c r="MB149" s="452">
        <v>47.25</v>
      </c>
      <c r="MC149" s="452">
        <v>49.06</v>
      </c>
      <c r="MD149" s="452">
        <v>58.48</v>
      </c>
      <c r="ME149" s="452">
        <v>73.5</v>
      </c>
      <c r="MF149" s="452">
        <v>75.75</v>
      </c>
      <c r="MG149" s="452">
        <v>87.72</v>
      </c>
      <c r="MH149" s="452">
        <v>87.89</v>
      </c>
      <c r="MI149" s="452">
        <v>88.06</v>
      </c>
      <c r="MJ149" s="452">
        <v>88.03</v>
      </c>
      <c r="MK149" s="452">
        <v>68.31</v>
      </c>
      <c r="ML149" s="452">
        <v>56.69</v>
      </c>
      <c r="MM149" s="452">
        <v>48.74</v>
      </c>
      <c r="MN149" s="452">
        <v>47.25</v>
      </c>
      <c r="MO149" s="452">
        <v>49.06</v>
      </c>
      <c r="MP149" s="452">
        <v>58.48</v>
      </c>
      <c r="MQ149" s="452">
        <v>73.5</v>
      </c>
      <c r="MR149" s="452">
        <v>75.75</v>
      </c>
      <c r="MS149" s="452">
        <v>87.72</v>
      </c>
      <c r="MT149" s="452">
        <v>87.89</v>
      </c>
      <c r="MU149" s="452">
        <v>88.06</v>
      </c>
      <c r="MV149" s="452">
        <v>88.03</v>
      </c>
      <c r="MW149" s="452">
        <v>68.31</v>
      </c>
      <c r="MX149" s="452">
        <v>56.69</v>
      </c>
      <c r="MY149" s="452">
        <v>48.74</v>
      </c>
      <c r="MZ149" s="452">
        <v>47.25</v>
      </c>
      <c r="NA149" s="452">
        <v>49.06</v>
      </c>
      <c r="NB149" s="452">
        <v>58.48</v>
      </c>
      <c r="NC149" s="452">
        <v>73.5</v>
      </c>
      <c r="ND149" s="452">
        <v>75.75</v>
      </c>
      <c r="NE149" s="452">
        <v>87.72</v>
      </c>
      <c r="NF149" s="452">
        <v>87.89</v>
      </c>
      <c r="NG149" s="452">
        <v>88.06</v>
      </c>
      <c r="NH149" s="452">
        <v>88.03</v>
      </c>
      <c r="NI149" s="452">
        <v>68.31</v>
      </c>
      <c r="NJ149" s="452">
        <v>56.69</v>
      </c>
      <c r="NK149" s="452">
        <v>48.74</v>
      </c>
      <c r="NL149" s="452">
        <v>47.25</v>
      </c>
      <c r="NM149" s="452">
        <v>49.06</v>
      </c>
      <c r="NN149" s="452">
        <v>58.48</v>
      </c>
      <c r="NO149" s="452">
        <v>73.5</v>
      </c>
      <c r="NP149" s="452">
        <v>75.75</v>
      </c>
      <c r="NQ149" s="452">
        <v>87.72</v>
      </c>
      <c r="NR149" s="452">
        <v>87.89</v>
      </c>
      <c r="NS149" s="452">
        <v>88.06</v>
      </c>
      <c r="NT149" s="452">
        <v>88.03</v>
      </c>
      <c r="NU149" s="452">
        <v>68.31</v>
      </c>
      <c r="NV149" s="452">
        <v>56.69</v>
      </c>
      <c r="NW149" s="452">
        <v>48.74</v>
      </c>
      <c r="NX149" s="452">
        <v>47.25</v>
      </c>
      <c r="NY149" s="452">
        <v>49.06</v>
      </c>
      <c r="NZ149" s="452">
        <v>58.48</v>
      </c>
      <c r="OA149" s="452">
        <v>73.5</v>
      </c>
      <c r="OB149" s="452">
        <v>75.75</v>
      </c>
    </row>
    <row r="150" spans="213:392" x14ac:dyDescent="0.25">
      <c r="HE150" s="452">
        <v>11.63</v>
      </c>
      <c r="HF150" s="452">
        <v>8.24</v>
      </c>
      <c r="HG150" s="452">
        <v>8.09</v>
      </c>
      <c r="HH150" s="452">
        <v>8.7100000000000009</v>
      </c>
      <c r="HI150" s="452">
        <v>8.86</v>
      </c>
      <c r="HJ150" s="452">
        <v>9.7100000000000009</v>
      </c>
      <c r="HK150" s="452">
        <v>18.53</v>
      </c>
      <c r="HL150" s="452">
        <v>37.86</v>
      </c>
      <c r="HM150" s="452">
        <v>40.76</v>
      </c>
      <c r="HN150" s="452">
        <v>41.39</v>
      </c>
      <c r="HO150" s="452">
        <v>39.11</v>
      </c>
      <c r="HP150" s="452">
        <v>28.39</v>
      </c>
      <c r="HQ150" s="452">
        <v>11.63</v>
      </c>
      <c r="HR150" s="452">
        <v>8.24</v>
      </c>
      <c r="HS150" s="452">
        <v>8.09</v>
      </c>
      <c r="HT150" s="452">
        <v>8.7100000000000009</v>
      </c>
      <c r="HU150" s="452">
        <v>8.86</v>
      </c>
      <c r="HV150" s="452">
        <v>9.7100000000000009</v>
      </c>
      <c r="HW150" s="452">
        <v>18.53</v>
      </c>
      <c r="HX150" s="452">
        <v>37.86</v>
      </c>
      <c r="HY150" s="452">
        <v>40.76</v>
      </c>
      <c r="HZ150" s="452">
        <v>41.39</v>
      </c>
      <c r="IA150" s="452">
        <v>39.11</v>
      </c>
      <c r="IB150" s="452">
        <v>28.39</v>
      </c>
      <c r="IC150" s="452">
        <v>11.63</v>
      </c>
      <c r="ID150" s="452">
        <v>8.24</v>
      </c>
      <c r="IE150" s="452">
        <v>8.09</v>
      </c>
      <c r="IF150" s="452">
        <v>8.7100000000000009</v>
      </c>
      <c r="IG150" s="452">
        <v>8.86</v>
      </c>
      <c r="IH150" s="452">
        <v>9.7100000000000009</v>
      </c>
      <c r="II150" s="452">
        <v>18.53</v>
      </c>
      <c r="IJ150" s="452">
        <v>37.86</v>
      </c>
      <c r="IK150" s="452">
        <v>40.76</v>
      </c>
      <c r="IL150" s="452">
        <v>41.39</v>
      </c>
      <c r="IM150" s="452">
        <v>39.11</v>
      </c>
      <c r="IN150" s="452">
        <v>28.39</v>
      </c>
      <c r="IO150" s="452">
        <v>11.63</v>
      </c>
      <c r="IP150" s="452">
        <v>8.24</v>
      </c>
      <c r="IQ150" s="452">
        <v>8.09</v>
      </c>
      <c r="IR150" s="452">
        <v>8.7100000000000009</v>
      </c>
      <c r="IS150" s="452">
        <v>8.86</v>
      </c>
      <c r="IT150" s="452">
        <v>9.7100000000000009</v>
      </c>
      <c r="IU150" s="452">
        <v>18.53</v>
      </c>
      <c r="IV150" s="452">
        <v>37.86</v>
      </c>
      <c r="IW150" s="452">
        <v>40.76</v>
      </c>
      <c r="IX150" s="452">
        <v>41.39</v>
      </c>
      <c r="IY150" s="452">
        <v>39.11</v>
      </c>
      <c r="IZ150" s="452">
        <v>28.39</v>
      </c>
      <c r="JA150" s="452">
        <v>11.63</v>
      </c>
      <c r="JB150" s="452">
        <v>8.24</v>
      </c>
      <c r="JC150" s="452">
        <v>8.09</v>
      </c>
      <c r="JD150" s="452">
        <v>8.7100000000000009</v>
      </c>
      <c r="JE150" s="452">
        <v>8.86</v>
      </c>
      <c r="JF150" s="452">
        <v>9.7100000000000009</v>
      </c>
      <c r="JG150" s="452">
        <v>18.53</v>
      </c>
      <c r="JH150" s="452">
        <v>37.86</v>
      </c>
      <c r="JI150" s="452">
        <v>40.76</v>
      </c>
      <c r="JJ150" s="452">
        <v>41.39</v>
      </c>
      <c r="JK150" s="452">
        <v>39.11</v>
      </c>
      <c r="JL150" s="452">
        <v>28.39</v>
      </c>
      <c r="JM150" s="452">
        <v>11.63</v>
      </c>
      <c r="JN150" s="452">
        <v>8.24</v>
      </c>
      <c r="JO150" s="452">
        <v>8.09</v>
      </c>
      <c r="JP150" s="452">
        <v>8.7100000000000009</v>
      </c>
      <c r="JQ150" s="452">
        <v>8.86</v>
      </c>
      <c r="JR150" s="452">
        <v>9.7100000000000009</v>
      </c>
      <c r="JS150" s="452">
        <v>18.53</v>
      </c>
      <c r="JT150" s="452">
        <v>37.86</v>
      </c>
      <c r="JU150" s="452">
        <v>40.76</v>
      </c>
      <c r="JV150" s="452">
        <v>41.39</v>
      </c>
      <c r="JW150" s="452">
        <v>39.11</v>
      </c>
      <c r="JX150" s="452">
        <v>28.39</v>
      </c>
      <c r="JY150" s="452">
        <v>11.63</v>
      </c>
      <c r="JZ150" s="452">
        <v>8.24</v>
      </c>
      <c r="KA150" s="452">
        <v>8.09</v>
      </c>
      <c r="KB150" s="452">
        <v>8.7100000000000009</v>
      </c>
      <c r="KC150" s="452">
        <v>8.86</v>
      </c>
      <c r="KD150" s="452">
        <v>9.7100000000000009</v>
      </c>
      <c r="KE150" s="452">
        <v>18.53</v>
      </c>
      <c r="KF150" s="452">
        <v>37.86</v>
      </c>
      <c r="KG150" s="452">
        <v>40.76</v>
      </c>
      <c r="KH150" s="452">
        <v>41.39</v>
      </c>
      <c r="KI150" s="452">
        <v>39.11</v>
      </c>
      <c r="KJ150" s="452">
        <v>28.39</v>
      </c>
      <c r="KK150" s="452">
        <v>11.63</v>
      </c>
      <c r="KL150" s="452">
        <v>8.24</v>
      </c>
      <c r="KM150" s="452">
        <v>8.09</v>
      </c>
      <c r="KN150" s="452">
        <v>8.7100000000000009</v>
      </c>
      <c r="KO150" s="452">
        <v>8.86</v>
      </c>
      <c r="KP150" s="452">
        <v>9.7100000000000009</v>
      </c>
      <c r="KQ150" s="452">
        <v>18.53</v>
      </c>
      <c r="KR150" s="452">
        <v>37.86</v>
      </c>
      <c r="KS150" s="452">
        <v>40.76</v>
      </c>
      <c r="KT150" s="452">
        <v>41.39</v>
      </c>
      <c r="KU150" s="452">
        <v>39.11</v>
      </c>
      <c r="KV150" s="452">
        <v>28.39</v>
      </c>
      <c r="KW150" s="452">
        <v>11.63</v>
      </c>
      <c r="KX150" s="452">
        <v>8.24</v>
      </c>
      <c r="KY150" s="452">
        <v>8.09</v>
      </c>
      <c r="KZ150" s="452">
        <v>8.7100000000000009</v>
      </c>
      <c r="LA150" s="452">
        <v>8.86</v>
      </c>
      <c r="LB150" s="452">
        <v>9.7100000000000009</v>
      </c>
      <c r="LC150" s="452">
        <v>18.53</v>
      </c>
      <c r="LD150" s="452">
        <v>37.86</v>
      </c>
      <c r="LE150" s="452">
        <v>40.76</v>
      </c>
      <c r="LF150" s="452">
        <v>41.39</v>
      </c>
      <c r="LG150" s="452">
        <v>39.11</v>
      </c>
      <c r="LH150" s="452">
        <v>28.39</v>
      </c>
      <c r="LI150" s="452">
        <v>11.63</v>
      </c>
      <c r="LJ150" s="452">
        <v>8.24</v>
      </c>
      <c r="LK150" s="452">
        <v>8.09</v>
      </c>
      <c r="LL150" s="452">
        <v>8.7100000000000009</v>
      </c>
      <c r="LM150" s="452">
        <v>8.86</v>
      </c>
      <c r="LN150" s="452">
        <v>9.7100000000000009</v>
      </c>
      <c r="LO150" s="452">
        <v>18.53</v>
      </c>
      <c r="LP150" s="452">
        <v>37.86</v>
      </c>
      <c r="LQ150" s="452">
        <v>40.76</v>
      </c>
      <c r="LR150" s="452">
        <v>41.39</v>
      </c>
      <c r="LS150" s="452">
        <v>39.11</v>
      </c>
      <c r="LT150" s="452">
        <v>28.39</v>
      </c>
      <c r="LU150" s="452">
        <v>11.63</v>
      </c>
      <c r="LV150" s="452">
        <v>8.24</v>
      </c>
      <c r="LW150" s="452">
        <v>8.09</v>
      </c>
      <c r="LX150" s="452">
        <v>8.7100000000000009</v>
      </c>
      <c r="LY150" s="452">
        <v>8.86</v>
      </c>
      <c r="LZ150" s="452">
        <v>9.7100000000000009</v>
      </c>
      <c r="MA150" s="452">
        <v>18.53</v>
      </c>
      <c r="MB150" s="452">
        <v>37.86</v>
      </c>
      <c r="MC150" s="452">
        <v>40.76</v>
      </c>
      <c r="MD150" s="452">
        <v>41.39</v>
      </c>
      <c r="ME150" s="452">
        <v>39.11</v>
      </c>
      <c r="MF150" s="452">
        <v>28.39</v>
      </c>
      <c r="MG150" s="452">
        <v>11.63</v>
      </c>
      <c r="MH150" s="452">
        <v>8.24</v>
      </c>
      <c r="MI150" s="452">
        <v>8.09</v>
      </c>
      <c r="MJ150" s="452">
        <v>8.7100000000000009</v>
      </c>
      <c r="MK150" s="452">
        <v>8.86</v>
      </c>
      <c r="ML150" s="452">
        <v>9.7100000000000009</v>
      </c>
      <c r="MM150" s="452">
        <v>18.53</v>
      </c>
      <c r="MN150" s="452">
        <v>37.86</v>
      </c>
      <c r="MO150" s="452">
        <v>40.76</v>
      </c>
      <c r="MP150" s="452">
        <v>41.39</v>
      </c>
      <c r="MQ150" s="452">
        <v>39.11</v>
      </c>
      <c r="MR150" s="452">
        <v>28.39</v>
      </c>
      <c r="MS150" s="452">
        <v>11.63</v>
      </c>
      <c r="MT150" s="452">
        <v>8.24</v>
      </c>
      <c r="MU150" s="452">
        <v>8.09</v>
      </c>
      <c r="MV150" s="452">
        <v>8.7100000000000009</v>
      </c>
      <c r="MW150" s="452">
        <v>8.86</v>
      </c>
      <c r="MX150" s="452">
        <v>9.7100000000000009</v>
      </c>
      <c r="MY150" s="452">
        <v>18.53</v>
      </c>
      <c r="MZ150" s="452">
        <v>37.86</v>
      </c>
      <c r="NA150" s="452">
        <v>40.76</v>
      </c>
      <c r="NB150" s="452">
        <v>41.39</v>
      </c>
      <c r="NC150" s="452">
        <v>39.11</v>
      </c>
      <c r="ND150" s="452">
        <v>28.39</v>
      </c>
      <c r="NE150" s="452">
        <v>11.63</v>
      </c>
      <c r="NF150" s="452">
        <v>8.24</v>
      </c>
      <c r="NG150" s="452">
        <v>8.09</v>
      </c>
      <c r="NH150" s="452">
        <v>8.7100000000000009</v>
      </c>
      <c r="NI150" s="452">
        <v>8.86</v>
      </c>
      <c r="NJ150" s="452">
        <v>9.7100000000000009</v>
      </c>
      <c r="NK150" s="452">
        <v>18.53</v>
      </c>
      <c r="NL150" s="452">
        <v>37.86</v>
      </c>
      <c r="NM150" s="452">
        <v>40.76</v>
      </c>
      <c r="NN150" s="452">
        <v>41.39</v>
      </c>
      <c r="NO150" s="452">
        <v>39.11</v>
      </c>
      <c r="NP150" s="452">
        <v>28.39</v>
      </c>
      <c r="NQ150" s="452">
        <v>11.63</v>
      </c>
      <c r="NR150" s="452">
        <v>8.24</v>
      </c>
      <c r="NS150" s="452">
        <v>8.09</v>
      </c>
      <c r="NT150" s="452">
        <v>8.7100000000000009</v>
      </c>
      <c r="NU150" s="452">
        <v>8.86</v>
      </c>
      <c r="NV150" s="452">
        <v>9.7100000000000009</v>
      </c>
      <c r="NW150" s="452">
        <v>18.53</v>
      </c>
      <c r="NX150" s="452">
        <v>37.86</v>
      </c>
      <c r="NY150" s="452">
        <v>40.76</v>
      </c>
      <c r="NZ150" s="452">
        <v>41.39</v>
      </c>
      <c r="OA150" s="452">
        <v>39.11</v>
      </c>
      <c r="OB150" s="452">
        <v>28.39</v>
      </c>
    </row>
    <row r="151" spans="213:392" x14ac:dyDescent="0.25">
      <c r="HE151" s="452">
        <v>306.33999999999997</v>
      </c>
      <c r="HF151" s="452">
        <v>313.02</v>
      </c>
      <c r="HG151" s="452">
        <v>321.72000000000003</v>
      </c>
      <c r="HH151" s="452">
        <v>390.77</v>
      </c>
      <c r="HI151" s="452">
        <v>335.1</v>
      </c>
      <c r="HJ151" s="452">
        <v>608.21</v>
      </c>
      <c r="HK151" s="452">
        <v>445.43</v>
      </c>
      <c r="HL151" s="452">
        <v>951.62</v>
      </c>
      <c r="HM151" s="452">
        <v>970.61</v>
      </c>
      <c r="HN151" s="452">
        <v>591.66</v>
      </c>
      <c r="HO151" s="452">
        <v>924.19</v>
      </c>
      <c r="HP151" s="452">
        <v>1093.51</v>
      </c>
      <c r="HQ151" s="452">
        <v>306.33999999999997</v>
      </c>
      <c r="HR151" s="452">
        <v>313.02</v>
      </c>
      <c r="HS151" s="452">
        <v>321.72000000000003</v>
      </c>
      <c r="HT151" s="452">
        <v>390.77</v>
      </c>
      <c r="HU151" s="452">
        <v>335.1</v>
      </c>
      <c r="HV151" s="452">
        <v>608.21</v>
      </c>
      <c r="HW151" s="452">
        <v>445.43</v>
      </c>
      <c r="HX151" s="452">
        <v>951.62</v>
      </c>
      <c r="HY151" s="452">
        <v>970.61</v>
      </c>
      <c r="HZ151" s="452">
        <v>591.66</v>
      </c>
      <c r="IA151" s="452">
        <v>924.19</v>
      </c>
      <c r="IB151" s="452">
        <v>1093.51</v>
      </c>
      <c r="IC151" s="452">
        <v>306.33999999999997</v>
      </c>
      <c r="ID151" s="452">
        <v>313.02</v>
      </c>
      <c r="IE151" s="452">
        <v>321.72000000000003</v>
      </c>
      <c r="IF151" s="452">
        <v>390.77</v>
      </c>
      <c r="IG151" s="452">
        <v>335.1</v>
      </c>
      <c r="IH151" s="452">
        <v>608.21</v>
      </c>
      <c r="II151" s="452">
        <v>445.43</v>
      </c>
      <c r="IJ151" s="452">
        <v>951.62</v>
      </c>
      <c r="IK151" s="452">
        <v>970.61</v>
      </c>
      <c r="IL151" s="452">
        <v>591.66</v>
      </c>
      <c r="IM151" s="452">
        <v>924.19</v>
      </c>
      <c r="IN151" s="452">
        <v>1093.51</v>
      </c>
      <c r="IO151" s="452">
        <v>306.33999999999997</v>
      </c>
      <c r="IP151" s="452">
        <v>313.02</v>
      </c>
      <c r="IQ151" s="452">
        <v>321.72000000000003</v>
      </c>
      <c r="IR151" s="452">
        <v>390.77</v>
      </c>
      <c r="IS151" s="452">
        <v>335.1</v>
      </c>
      <c r="IT151" s="452">
        <v>608.21</v>
      </c>
      <c r="IU151" s="452">
        <v>445.43</v>
      </c>
      <c r="IV151" s="452">
        <v>951.62</v>
      </c>
      <c r="IW151" s="452">
        <v>970.61</v>
      </c>
      <c r="IX151" s="452">
        <v>591.66</v>
      </c>
      <c r="IY151" s="452">
        <v>924.19</v>
      </c>
      <c r="IZ151" s="452">
        <v>1093.51</v>
      </c>
      <c r="JA151" s="452">
        <v>306.33999999999997</v>
      </c>
      <c r="JB151" s="452">
        <v>313.02</v>
      </c>
      <c r="JC151" s="452">
        <v>321.72000000000003</v>
      </c>
      <c r="JD151" s="452">
        <v>390.77</v>
      </c>
      <c r="JE151" s="452">
        <v>335.1</v>
      </c>
      <c r="JF151" s="452">
        <v>608.21</v>
      </c>
      <c r="JG151" s="452">
        <v>445.43</v>
      </c>
      <c r="JH151" s="452">
        <v>951.62</v>
      </c>
      <c r="JI151" s="452">
        <v>970.61</v>
      </c>
      <c r="JJ151" s="452">
        <v>591.66</v>
      </c>
      <c r="JK151" s="452">
        <v>924.19</v>
      </c>
      <c r="JL151" s="452">
        <v>1093.51</v>
      </c>
      <c r="JM151" s="452">
        <v>306.33999999999997</v>
      </c>
      <c r="JN151" s="452">
        <v>313.02</v>
      </c>
      <c r="JO151" s="452">
        <v>321.72000000000003</v>
      </c>
      <c r="JP151" s="452">
        <v>390.77</v>
      </c>
      <c r="JQ151" s="452">
        <v>335.1</v>
      </c>
      <c r="JR151" s="452">
        <v>608.21</v>
      </c>
      <c r="JS151" s="452">
        <v>445.43</v>
      </c>
      <c r="JT151" s="452">
        <v>951.62</v>
      </c>
      <c r="JU151" s="452">
        <v>970.61</v>
      </c>
      <c r="JV151" s="452">
        <v>591.66</v>
      </c>
      <c r="JW151" s="452">
        <v>924.19</v>
      </c>
      <c r="JX151" s="452">
        <v>1093.51</v>
      </c>
      <c r="JY151" s="452">
        <v>306.33999999999997</v>
      </c>
      <c r="JZ151" s="452">
        <v>313.02</v>
      </c>
      <c r="KA151" s="452">
        <v>321.72000000000003</v>
      </c>
      <c r="KB151" s="452">
        <v>390.77</v>
      </c>
      <c r="KC151" s="452">
        <v>335.1</v>
      </c>
      <c r="KD151" s="452">
        <v>608.21</v>
      </c>
      <c r="KE151" s="452">
        <v>445.43</v>
      </c>
      <c r="KF151" s="452">
        <v>951.62</v>
      </c>
      <c r="KG151" s="452">
        <v>970.61</v>
      </c>
      <c r="KH151" s="452">
        <v>591.66</v>
      </c>
      <c r="KI151" s="452">
        <v>924.19</v>
      </c>
      <c r="KJ151" s="452">
        <v>1093.51</v>
      </c>
      <c r="KK151" s="452">
        <v>306.33999999999997</v>
      </c>
      <c r="KL151" s="452">
        <v>313.02</v>
      </c>
      <c r="KM151" s="452">
        <v>321.72000000000003</v>
      </c>
      <c r="KN151" s="452">
        <v>390.77</v>
      </c>
      <c r="KO151" s="452">
        <v>335.1</v>
      </c>
      <c r="KP151" s="452">
        <v>608.21</v>
      </c>
      <c r="KQ151" s="452">
        <v>445.43</v>
      </c>
      <c r="KR151" s="452">
        <v>951.62</v>
      </c>
      <c r="KS151" s="452">
        <v>970.61</v>
      </c>
      <c r="KT151" s="452">
        <v>591.66</v>
      </c>
      <c r="KU151" s="452">
        <v>924.19</v>
      </c>
      <c r="KV151" s="452">
        <v>1093.51</v>
      </c>
      <c r="KW151" s="452">
        <v>306.33999999999997</v>
      </c>
      <c r="KX151" s="452">
        <v>313.02</v>
      </c>
      <c r="KY151" s="452">
        <v>321.72000000000003</v>
      </c>
      <c r="KZ151" s="452">
        <v>390.77</v>
      </c>
      <c r="LA151" s="452">
        <v>335.1</v>
      </c>
      <c r="LB151" s="452">
        <v>608.21</v>
      </c>
      <c r="LC151" s="452">
        <v>445.43</v>
      </c>
      <c r="LD151" s="452">
        <v>951.62</v>
      </c>
      <c r="LE151" s="452">
        <v>970.61</v>
      </c>
      <c r="LF151" s="452">
        <v>591.66</v>
      </c>
      <c r="LG151" s="452">
        <v>924.19</v>
      </c>
      <c r="LH151" s="452">
        <v>1093.51</v>
      </c>
      <c r="LI151" s="452">
        <v>306.33999999999997</v>
      </c>
      <c r="LJ151" s="452">
        <v>313.02</v>
      </c>
      <c r="LK151" s="452">
        <v>321.72000000000003</v>
      </c>
      <c r="LL151" s="452">
        <v>390.77</v>
      </c>
      <c r="LM151" s="452">
        <v>335.1</v>
      </c>
      <c r="LN151" s="452">
        <v>608.21</v>
      </c>
      <c r="LO151" s="452">
        <v>445.43</v>
      </c>
      <c r="LP151" s="452">
        <v>951.62</v>
      </c>
      <c r="LQ151" s="452">
        <v>970.61</v>
      </c>
      <c r="LR151" s="452">
        <v>591.66</v>
      </c>
      <c r="LS151" s="452">
        <v>924.19</v>
      </c>
      <c r="LT151" s="452">
        <v>1093.51</v>
      </c>
      <c r="LU151" s="452">
        <v>306.33999999999997</v>
      </c>
      <c r="LV151" s="452">
        <v>313.02</v>
      </c>
      <c r="LW151" s="452">
        <v>321.72000000000003</v>
      </c>
      <c r="LX151" s="452">
        <v>390.77</v>
      </c>
      <c r="LY151" s="452">
        <v>335.1</v>
      </c>
      <c r="LZ151" s="452">
        <v>608.21</v>
      </c>
      <c r="MA151" s="452">
        <v>445.43</v>
      </c>
      <c r="MB151" s="452">
        <v>951.62</v>
      </c>
      <c r="MC151" s="452">
        <v>970.61</v>
      </c>
      <c r="MD151" s="452">
        <v>591.66</v>
      </c>
      <c r="ME151" s="452">
        <v>924.19</v>
      </c>
      <c r="MF151" s="452">
        <v>1093.51</v>
      </c>
      <c r="MG151" s="452">
        <v>306.33999999999997</v>
      </c>
      <c r="MH151" s="452">
        <v>313.02</v>
      </c>
      <c r="MI151" s="452">
        <v>321.72000000000003</v>
      </c>
      <c r="MJ151" s="452">
        <v>390.77</v>
      </c>
      <c r="MK151" s="452">
        <v>335.1</v>
      </c>
      <c r="ML151" s="452">
        <v>608.21</v>
      </c>
      <c r="MM151" s="452">
        <v>445.43</v>
      </c>
      <c r="MN151" s="452">
        <v>951.62</v>
      </c>
      <c r="MO151" s="452">
        <v>970.61</v>
      </c>
      <c r="MP151" s="452">
        <v>591.66</v>
      </c>
      <c r="MQ151" s="452">
        <v>924.19</v>
      </c>
      <c r="MR151" s="452">
        <v>1093.51</v>
      </c>
      <c r="MS151" s="452">
        <v>306.33999999999997</v>
      </c>
      <c r="MT151" s="452">
        <v>313.02</v>
      </c>
      <c r="MU151" s="452">
        <v>321.72000000000003</v>
      </c>
      <c r="MV151" s="452">
        <v>390.77</v>
      </c>
      <c r="MW151" s="452">
        <v>335.1</v>
      </c>
      <c r="MX151" s="452">
        <v>608.21</v>
      </c>
      <c r="MY151" s="452">
        <v>445.43</v>
      </c>
      <c r="MZ151" s="452">
        <v>951.62</v>
      </c>
      <c r="NA151" s="452">
        <v>970.61</v>
      </c>
      <c r="NB151" s="452">
        <v>591.66</v>
      </c>
      <c r="NC151" s="452">
        <v>924.19</v>
      </c>
      <c r="ND151" s="452">
        <v>1093.51</v>
      </c>
      <c r="NE151" s="452">
        <v>306.33999999999997</v>
      </c>
      <c r="NF151" s="452">
        <v>313.02</v>
      </c>
      <c r="NG151" s="452">
        <v>321.72000000000003</v>
      </c>
      <c r="NH151" s="452">
        <v>390.77</v>
      </c>
      <c r="NI151" s="452">
        <v>335.1</v>
      </c>
      <c r="NJ151" s="452">
        <v>608.21</v>
      </c>
      <c r="NK151" s="452">
        <v>445.43</v>
      </c>
      <c r="NL151" s="452">
        <v>951.62</v>
      </c>
      <c r="NM151" s="452">
        <v>970.61</v>
      </c>
      <c r="NN151" s="452">
        <v>591.66</v>
      </c>
      <c r="NO151" s="452">
        <v>924.19</v>
      </c>
      <c r="NP151" s="452">
        <v>1093.51</v>
      </c>
      <c r="NQ151" s="452">
        <v>306.33999999999997</v>
      </c>
      <c r="NR151" s="452">
        <v>313.02</v>
      </c>
      <c r="NS151" s="452">
        <v>321.72000000000003</v>
      </c>
      <c r="NT151" s="452">
        <v>390.77</v>
      </c>
      <c r="NU151" s="452">
        <v>335.1</v>
      </c>
      <c r="NV151" s="452">
        <v>608.21</v>
      </c>
      <c r="NW151" s="452">
        <v>445.43</v>
      </c>
      <c r="NX151" s="452">
        <v>951.62</v>
      </c>
      <c r="NY151" s="452">
        <v>970.61</v>
      </c>
      <c r="NZ151" s="452">
        <v>591.66</v>
      </c>
      <c r="OA151" s="452">
        <v>924.19</v>
      </c>
      <c r="OB151" s="452">
        <v>1093.51</v>
      </c>
    </row>
    <row r="152" spans="213:392" x14ac:dyDescent="0.25">
      <c r="HE152" s="452">
        <v>216.71</v>
      </c>
      <c r="HF152" s="452">
        <v>275.95</v>
      </c>
      <c r="HG152" s="452">
        <v>251.61</v>
      </c>
      <c r="HH152" s="452">
        <v>269.8</v>
      </c>
      <c r="HI152" s="452">
        <v>178.47</v>
      </c>
      <c r="HJ152" s="452">
        <v>254.34</v>
      </c>
      <c r="HK152" s="452">
        <v>184.9</v>
      </c>
      <c r="HL152" s="452">
        <v>356.13</v>
      </c>
      <c r="HM152" s="452">
        <v>360.98</v>
      </c>
      <c r="HN152" s="452">
        <v>233.52</v>
      </c>
      <c r="HO152" s="452">
        <v>359.17</v>
      </c>
      <c r="HP152" s="452">
        <v>422.08</v>
      </c>
      <c r="HQ152" s="452">
        <v>216.71</v>
      </c>
      <c r="HR152" s="452">
        <v>275.95</v>
      </c>
      <c r="HS152" s="452">
        <v>251.61</v>
      </c>
      <c r="HT152" s="452">
        <v>269.8</v>
      </c>
      <c r="HU152" s="452">
        <v>178.47</v>
      </c>
      <c r="HV152" s="452">
        <v>254.34</v>
      </c>
      <c r="HW152" s="452">
        <v>184.9</v>
      </c>
      <c r="HX152" s="452">
        <v>356.13</v>
      </c>
      <c r="HY152" s="452">
        <v>360.98</v>
      </c>
      <c r="HZ152" s="452">
        <v>233.52</v>
      </c>
      <c r="IA152" s="452">
        <v>359.17</v>
      </c>
      <c r="IB152" s="452">
        <v>422.08</v>
      </c>
      <c r="IC152" s="452">
        <v>216.71</v>
      </c>
      <c r="ID152" s="452">
        <v>275.95</v>
      </c>
      <c r="IE152" s="452">
        <v>251.61</v>
      </c>
      <c r="IF152" s="452">
        <v>269.8</v>
      </c>
      <c r="IG152" s="452">
        <v>178.47</v>
      </c>
      <c r="IH152" s="452">
        <v>254.34</v>
      </c>
      <c r="II152" s="452">
        <v>184.9</v>
      </c>
      <c r="IJ152" s="452">
        <v>356.13</v>
      </c>
      <c r="IK152" s="452">
        <v>360.98</v>
      </c>
      <c r="IL152" s="452">
        <v>233.52</v>
      </c>
      <c r="IM152" s="452">
        <v>359.17</v>
      </c>
      <c r="IN152" s="452">
        <v>422.08</v>
      </c>
      <c r="IO152" s="452">
        <v>216.71</v>
      </c>
      <c r="IP152" s="452">
        <v>275.95</v>
      </c>
      <c r="IQ152" s="452">
        <v>251.61</v>
      </c>
      <c r="IR152" s="452">
        <v>269.8</v>
      </c>
      <c r="IS152" s="452">
        <v>178.47</v>
      </c>
      <c r="IT152" s="452">
        <v>254.34</v>
      </c>
      <c r="IU152" s="452">
        <v>184.9</v>
      </c>
      <c r="IV152" s="452">
        <v>356.13</v>
      </c>
      <c r="IW152" s="452">
        <v>360.98</v>
      </c>
      <c r="IX152" s="452">
        <v>233.52</v>
      </c>
      <c r="IY152" s="452">
        <v>359.17</v>
      </c>
      <c r="IZ152" s="452">
        <v>422.08</v>
      </c>
      <c r="JA152" s="452">
        <v>216.71</v>
      </c>
      <c r="JB152" s="452">
        <v>275.95</v>
      </c>
      <c r="JC152" s="452">
        <v>251.61</v>
      </c>
      <c r="JD152" s="452">
        <v>269.8</v>
      </c>
      <c r="JE152" s="452">
        <v>178.47</v>
      </c>
      <c r="JF152" s="452">
        <v>254.34</v>
      </c>
      <c r="JG152" s="452">
        <v>184.9</v>
      </c>
      <c r="JH152" s="452">
        <v>356.13</v>
      </c>
      <c r="JI152" s="452">
        <v>360.98</v>
      </c>
      <c r="JJ152" s="452">
        <v>233.52</v>
      </c>
      <c r="JK152" s="452">
        <v>359.17</v>
      </c>
      <c r="JL152" s="452">
        <v>422.08</v>
      </c>
      <c r="JM152" s="452">
        <v>216.71</v>
      </c>
      <c r="JN152" s="452">
        <v>275.95</v>
      </c>
      <c r="JO152" s="452">
        <v>251.61</v>
      </c>
      <c r="JP152" s="452">
        <v>269.8</v>
      </c>
      <c r="JQ152" s="452">
        <v>178.47</v>
      </c>
      <c r="JR152" s="452">
        <v>254.34</v>
      </c>
      <c r="JS152" s="452">
        <v>184.9</v>
      </c>
      <c r="JT152" s="452">
        <v>356.13</v>
      </c>
      <c r="JU152" s="452">
        <v>360.98</v>
      </c>
      <c r="JV152" s="452">
        <v>233.52</v>
      </c>
      <c r="JW152" s="452">
        <v>359.17</v>
      </c>
      <c r="JX152" s="452">
        <v>422.08</v>
      </c>
      <c r="JY152" s="452">
        <v>216.71</v>
      </c>
      <c r="JZ152" s="452">
        <v>275.95</v>
      </c>
      <c r="KA152" s="452">
        <v>251.61</v>
      </c>
      <c r="KB152" s="452">
        <v>269.8</v>
      </c>
      <c r="KC152" s="452">
        <v>178.47</v>
      </c>
      <c r="KD152" s="452">
        <v>254.34</v>
      </c>
      <c r="KE152" s="452">
        <v>184.9</v>
      </c>
      <c r="KF152" s="452">
        <v>356.13</v>
      </c>
      <c r="KG152" s="452">
        <v>360.98</v>
      </c>
      <c r="KH152" s="452">
        <v>233.52</v>
      </c>
      <c r="KI152" s="452">
        <v>359.17</v>
      </c>
      <c r="KJ152" s="452">
        <v>422.08</v>
      </c>
      <c r="KK152" s="452">
        <v>216.71</v>
      </c>
      <c r="KL152" s="452">
        <v>275.95</v>
      </c>
      <c r="KM152" s="452">
        <v>251.61</v>
      </c>
      <c r="KN152" s="452">
        <v>269.8</v>
      </c>
      <c r="KO152" s="452">
        <v>178.47</v>
      </c>
      <c r="KP152" s="452">
        <v>254.34</v>
      </c>
      <c r="KQ152" s="452">
        <v>184.9</v>
      </c>
      <c r="KR152" s="452">
        <v>356.13</v>
      </c>
      <c r="KS152" s="452">
        <v>360.98</v>
      </c>
      <c r="KT152" s="452">
        <v>233.52</v>
      </c>
      <c r="KU152" s="452">
        <v>359.17</v>
      </c>
      <c r="KV152" s="452">
        <v>422.08</v>
      </c>
      <c r="KW152" s="452">
        <v>216.71</v>
      </c>
      <c r="KX152" s="452">
        <v>275.95</v>
      </c>
      <c r="KY152" s="452">
        <v>251.61</v>
      </c>
      <c r="KZ152" s="452">
        <v>269.8</v>
      </c>
      <c r="LA152" s="452">
        <v>178.47</v>
      </c>
      <c r="LB152" s="452">
        <v>254.34</v>
      </c>
      <c r="LC152" s="452">
        <v>184.9</v>
      </c>
      <c r="LD152" s="452">
        <v>356.13</v>
      </c>
      <c r="LE152" s="452">
        <v>360.98</v>
      </c>
      <c r="LF152" s="452">
        <v>233.52</v>
      </c>
      <c r="LG152" s="452">
        <v>359.17</v>
      </c>
      <c r="LH152" s="452">
        <v>422.08</v>
      </c>
      <c r="LI152" s="452">
        <v>216.71</v>
      </c>
      <c r="LJ152" s="452">
        <v>275.95</v>
      </c>
      <c r="LK152" s="452">
        <v>251.61</v>
      </c>
      <c r="LL152" s="452">
        <v>269.8</v>
      </c>
      <c r="LM152" s="452">
        <v>178.47</v>
      </c>
      <c r="LN152" s="452">
        <v>254.34</v>
      </c>
      <c r="LO152" s="452">
        <v>184.9</v>
      </c>
      <c r="LP152" s="452">
        <v>356.13</v>
      </c>
      <c r="LQ152" s="452">
        <v>360.98</v>
      </c>
      <c r="LR152" s="452">
        <v>233.52</v>
      </c>
      <c r="LS152" s="452">
        <v>359.17</v>
      </c>
      <c r="LT152" s="452">
        <v>422.08</v>
      </c>
      <c r="LU152" s="452">
        <v>216.71</v>
      </c>
      <c r="LV152" s="452">
        <v>275.95</v>
      </c>
      <c r="LW152" s="452">
        <v>251.61</v>
      </c>
      <c r="LX152" s="452">
        <v>269.8</v>
      </c>
      <c r="LY152" s="452">
        <v>178.47</v>
      </c>
      <c r="LZ152" s="452">
        <v>254.34</v>
      </c>
      <c r="MA152" s="452">
        <v>184.9</v>
      </c>
      <c r="MB152" s="452">
        <v>356.13</v>
      </c>
      <c r="MC152" s="452">
        <v>360.98</v>
      </c>
      <c r="MD152" s="452">
        <v>233.52</v>
      </c>
      <c r="ME152" s="452">
        <v>359.17</v>
      </c>
      <c r="MF152" s="452">
        <v>422.08</v>
      </c>
      <c r="MG152" s="452">
        <v>216.71</v>
      </c>
      <c r="MH152" s="452">
        <v>275.95</v>
      </c>
      <c r="MI152" s="452">
        <v>251.61</v>
      </c>
      <c r="MJ152" s="452">
        <v>269.8</v>
      </c>
      <c r="MK152" s="452">
        <v>178.47</v>
      </c>
      <c r="ML152" s="452">
        <v>254.34</v>
      </c>
      <c r="MM152" s="452">
        <v>184.9</v>
      </c>
      <c r="MN152" s="452">
        <v>356.13</v>
      </c>
      <c r="MO152" s="452">
        <v>360.98</v>
      </c>
      <c r="MP152" s="452">
        <v>233.52</v>
      </c>
      <c r="MQ152" s="452">
        <v>359.17</v>
      </c>
      <c r="MR152" s="452">
        <v>422.08</v>
      </c>
      <c r="MS152" s="452">
        <v>216.71</v>
      </c>
      <c r="MT152" s="452">
        <v>275.95</v>
      </c>
      <c r="MU152" s="452">
        <v>251.61</v>
      </c>
      <c r="MV152" s="452">
        <v>269.8</v>
      </c>
      <c r="MW152" s="452">
        <v>178.47</v>
      </c>
      <c r="MX152" s="452">
        <v>254.34</v>
      </c>
      <c r="MY152" s="452">
        <v>184.9</v>
      </c>
      <c r="MZ152" s="452">
        <v>356.13</v>
      </c>
      <c r="NA152" s="452">
        <v>360.98</v>
      </c>
      <c r="NB152" s="452">
        <v>233.52</v>
      </c>
      <c r="NC152" s="452">
        <v>359.17</v>
      </c>
      <c r="ND152" s="452">
        <v>422.08</v>
      </c>
      <c r="NE152" s="452">
        <v>216.71</v>
      </c>
      <c r="NF152" s="452">
        <v>275.95</v>
      </c>
      <c r="NG152" s="452">
        <v>251.61</v>
      </c>
      <c r="NH152" s="452">
        <v>269.8</v>
      </c>
      <c r="NI152" s="452">
        <v>178.47</v>
      </c>
      <c r="NJ152" s="452">
        <v>254.34</v>
      </c>
      <c r="NK152" s="452">
        <v>184.9</v>
      </c>
      <c r="NL152" s="452">
        <v>356.13</v>
      </c>
      <c r="NM152" s="452">
        <v>360.98</v>
      </c>
      <c r="NN152" s="452">
        <v>233.52</v>
      </c>
      <c r="NO152" s="452">
        <v>359.17</v>
      </c>
      <c r="NP152" s="452">
        <v>422.08</v>
      </c>
      <c r="NQ152" s="452">
        <v>216.71</v>
      </c>
      <c r="NR152" s="452">
        <v>275.95</v>
      </c>
      <c r="NS152" s="452">
        <v>251.61</v>
      </c>
      <c r="NT152" s="452">
        <v>269.8</v>
      </c>
      <c r="NU152" s="452">
        <v>178.47</v>
      </c>
      <c r="NV152" s="452">
        <v>254.34</v>
      </c>
      <c r="NW152" s="452">
        <v>184.9</v>
      </c>
      <c r="NX152" s="452">
        <v>356.13</v>
      </c>
      <c r="NY152" s="452">
        <v>360.98</v>
      </c>
      <c r="NZ152" s="452">
        <v>233.52</v>
      </c>
      <c r="OA152" s="452">
        <v>359.17</v>
      </c>
      <c r="OB152" s="452">
        <v>422.08</v>
      </c>
    </row>
    <row r="153" spans="213:392" x14ac:dyDescent="0.25">
      <c r="HE153" s="452">
        <v>169.37</v>
      </c>
      <c r="HF153" s="452">
        <v>198.33</v>
      </c>
      <c r="HG153" s="452">
        <v>198.33</v>
      </c>
      <c r="HH153" s="452">
        <v>198.33</v>
      </c>
      <c r="HI153" s="452">
        <v>131.72</v>
      </c>
      <c r="HJ153" s="452">
        <v>151.77000000000001</v>
      </c>
      <c r="HK153" s="452">
        <v>109.55</v>
      </c>
      <c r="HL153" s="452">
        <v>198.33</v>
      </c>
      <c r="HM153" s="452">
        <v>198.33</v>
      </c>
      <c r="HN153" s="452">
        <v>133.21</v>
      </c>
      <c r="HO153" s="452">
        <v>198.33</v>
      </c>
      <c r="HP153" s="452">
        <v>198.33</v>
      </c>
      <c r="HQ153" s="452">
        <v>169.37</v>
      </c>
      <c r="HR153" s="452">
        <v>198.33</v>
      </c>
      <c r="HS153" s="452">
        <v>198.33</v>
      </c>
      <c r="HT153" s="452">
        <v>198.33</v>
      </c>
      <c r="HU153" s="452">
        <v>131.72</v>
      </c>
      <c r="HV153" s="452">
        <v>151.77000000000001</v>
      </c>
      <c r="HW153" s="452">
        <v>109.55</v>
      </c>
      <c r="HX153" s="452">
        <v>198.33</v>
      </c>
      <c r="HY153" s="452">
        <v>198.33</v>
      </c>
      <c r="HZ153" s="452">
        <v>133.21</v>
      </c>
      <c r="IA153" s="452">
        <v>198.33</v>
      </c>
      <c r="IB153" s="452">
        <v>198.33</v>
      </c>
      <c r="IC153" s="452">
        <v>169.37</v>
      </c>
      <c r="ID153" s="452">
        <v>198.33</v>
      </c>
      <c r="IE153" s="452">
        <v>198.33</v>
      </c>
      <c r="IF153" s="452">
        <v>198.33</v>
      </c>
      <c r="IG153" s="452">
        <v>131.72</v>
      </c>
      <c r="IH153" s="452">
        <v>151.77000000000001</v>
      </c>
      <c r="II153" s="452">
        <v>109.55</v>
      </c>
      <c r="IJ153" s="452">
        <v>198.33</v>
      </c>
      <c r="IK153" s="452">
        <v>198.33</v>
      </c>
      <c r="IL153" s="452">
        <v>133.21</v>
      </c>
      <c r="IM153" s="452">
        <v>198.33</v>
      </c>
      <c r="IN153" s="452">
        <v>198.33</v>
      </c>
      <c r="IO153" s="452">
        <v>169.37</v>
      </c>
      <c r="IP153" s="452">
        <v>198.33</v>
      </c>
      <c r="IQ153" s="452">
        <v>198.33</v>
      </c>
      <c r="IR153" s="452">
        <v>198.33</v>
      </c>
      <c r="IS153" s="452">
        <v>131.72</v>
      </c>
      <c r="IT153" s="452">
        <v>151.77000000000001</v>
      </c>
      <c r="IU153" s="452">
        <v>109.55</v>
      </c>
      <c r="IV153" s="452">
        <v>198.33</v>
      </c>
      <c r="IW153" s="452">
        <v>198.33</v>
      </c>
      <c r="IX153" s="452">
        <v>133.21</v>
      </c>
      <c r="IY153" s="452">
        <v>198.33</v>
      </c>
      <c r="IZ153" s="452">
        <v>198.33</v>
      </c>
      <c r="JA153" s="452">
        <v>169.37</v>
      </c>
      <c r="JB153" s="452">
        <v>198.33</v>
      </c>
      <c r="JC153" s="452">
        <v>198.33</v>
      </c>
      <c r="JD153" s="452">
        <v>198.33</v>
      </c>
      <c r="JE153" s="452">
        <v>131.72</v>
      </c>
      <c r="JF153" s="452">
        <v>151.77000000000001</v>
      </c>
      <c r="JG153" s="452">
        <v>109.55</v>
      </c>
      <c r="JH153" s="452">
        <v>198.33</v>
      </c>
      <c r="JI153" s="452">
        <v>198.33</v>
      </c>
      <c r="JJ153" s="452">
        <v>133.21</v>
      </c>
      <c r="JK153" s="452">
        <v>198.33</v>
      </c>
      <c r="JL153" s="452">
        <v>198.33</v>
      </c>
      <c r="JM153" s="452">
        <v>169.37</v>
      </c>
      <c r="JN153" s="452">
        <v>198.33</v>
      </c>
      <c r="JO153" s="452">
        <v>198.33</v>
      </c>
      <c r="JP153" s="452">
        <v>198.33</v>
      </c>
      <c r="JQ153" s="452">
        <v>131.72</v>
      </c>
      <c r="JR153" s="452">
        <v>151.77000000000001</v>
      </c>
      <c r="JS153" s="452">
        <v>109.55</v>
      </c>
      <c r="JT153" s="452">
        <v>198.33</v>
      </c>
      <c r="JU153" s="452">
        <v>198.33</v>
      </c>
      <c r="JV153" s="452">
        <v>133.21</v>
      </c>
      <c r="JW153" s="452">
        <v>198.33</v>
      </c>
      <c r="JX153" s="452">
        <v>198.33</v>
      </c>
      <c r="JY153" s="452">
        <v>169.37</v>
      </c>
      <c r="JZ153" s="452">
        <v>198.33</v>
      </c>
      <c r="KA153" s="452">
        <v>198.33</v>
      </c>
      <c r="KB153" s="452">
        <v>198.33</v>
      </c>
      <c r="KC153" s="452">
        <v>131.72</v>
      </c>
      <c r="KD153" s="452">
        <v>151.77000000000001</v>
      </c>
      <c r="KE153" s="452">
        <v>109.55</v>
      </c>
      <c r="KF153" s="452">
        <v>198.33</v>
      </c>
      <c r="KG153" s="452">
        <v>198.33</v>
      </c>
      <c r="KH153" s="452">
        <v>133.21</v>
      </c>
      <c r="KI153" s="452">
        <v>198.33</v>
      </c>
      <c r="KJ153" s="452">
        <v>198.33</v>
      </c>
      <c r="KK153" s="452">
        <v>169.37</v>
      </c>
      <c r="KL153" s="452">
        <v>198.33</v>
      </c>
      <c r="KM153" s="452">
        <v>198.33</v>
      </c>
      <c r="KN153" s="452">
        <v>198.33</v>
      </c>
      <c r="KO153" s="452">
        <v>131.72</v>
      </c>
      <c r="KP153" s="452">
        <v>151.77000000000001</v>
      </c>
      <c r="KQ153" s="452">
        <v>109.55</v>
      </c>
      <c r="KR153" s="452">
        <v>198.33</v>
      </c>
      <c r="KS153" s="452">
        <v>198.33</v>
      </c>
      <c r="KT153" s="452">
        <v>133.21</v>
      </c>
      <c r="KU153" s="452">
        <v>198.33</v>
      </c>
      <c r="KV153" s="452">
        <v>198.33</v>
      </c>
      <c r="KW153" s="452">
        <v>169.37</v>
      </c>
      <c r="KX153" s="452">
        <v>198.33</v>
      </c>
      <c r="KY153" s="452">
        <v>198.33</v>
      </c>
      <c r="KZ153" s="452">
        <v>198.33</v>
      </c>
      <c r="LA153" s="452">
        <v>131.72</v>
      </c>
      <c r="LB153" s="452">
        <v>151.77000000000001</v>
      </c>
      <c r="LC153" s="452">
        <v>109.55</v>
      </c>
      <c r="LD153" s="452">
        <v>198.33</v>
      </c>
      <c r="LE153" s="452">
        <v>198.33</v>
      </c>
      <c r="LF153" s="452">
        <v>133.21</v>
      </c>
      <c r="LG153" s="452">
        <v>198.33</v>
      </c>
      <c r="LH153" s="452">
        <v>198.33</v>
      </c>
      <c r="LI153" s="452">
        <v>169.37</v>
      </c>
      <c r="LJ153" s="452">
        <v>198.33</v>
      </c>
      <c r="LK153" s="452">
        <v>198.33</v>
      </c>
      <c r="LL153" s="452">
        <v>198.33</v>
      </c>
      <c r="LM153" s="452">
        <v>131.72</v>
      </c>
      <c r="LN153" s="452">
        <v>151.77000000000001</v>
      </c>
      <c r="LO153" s="452">
        <v>109.55</v>
      </c>
      <c r="LP153" s="452">
        <v>198.33</v>
      </c>
      <c r="LQ153" s="452">
        <v>198.33</v>
      </c>
      <c r="LR153" s="452">
        <v>133.21</v>
      </c>
      <c r="LS153" s="452">
        <v>198.33</v>
      </c>
      <c r="LT153" s="452">
        <v>198.33</v>
      </c>
      <c r="LU153" s="452">
        <v>169.37</v>
      </c>
      <c r="LV153" s="452">
        <v>198.33</v>
      </c>
      <c r="LW153" s="452">
        <v>198.33</v>
      </c>
      <c r="LX153" s="452">
        <v>198.33</v>
      </c>
      <c r="LY153" s="452">
        <v>131.72</v>
      </c>
      <c r="LZ153" s="452">
        <v>151.77000000000001</v>
      </c>
      <c r="MA153" s="452">
        <v>109.55</v>
      </c>
      <c r="MB153" s="452">
        <v>198.33</v>
      </c>
      <c r="MC153" s="452">
        <v>198.33</v>
      </c>
      <c r="MD153" s="452">
        <v>133.21</v>
      </c>
      <c r="ME153" s="452">
        <v>198.33</v>
      </c>
      <c r="MF153" s="452">
        <v>198.33</v>
      </c>
      <c r="MG153" s="452">
        <v>169.37</v>
      </c>
      <c r="MH153" s="452">
        <v>198.33</v>
      </c>
      <c r="MI153" s="452">
        <v>198.33</v>
      </c>
      <c r="MJ153" s="452">
        <v>198.33</v>
      </c>
      <c r="MK153" s="452">
        <v>131.72</v>
      </c>
      <c r="ML153" s="452">
        <v>151.77000000000001</v>
      </c>
      <c r="MM153" s="452">
        <v>109.55</v>
      </c>
      <c r="MN153" s="452">
        <v>198.33</v>
      </c>
      <c r="MO153" s="452">
        <v>198.33</v>
      </c>
      <c r="MP153" s="452">
        <v>133.21</v>
      </c>
      <c r="MQ153" s="452">
        <v>198.33</v>
      </c>
      <c r="MR153" s="452">
        <v>198.33</v>
      </c>
      <c r="MS153" s="452">
        <v>169.37</v>
      </c>
      <c r="MT153" s="452">
        <v>198.33</v>
      </c>
      <c r="MU153" s="452">
        <v>198.33</v>
      </c>
      <c r="MV153" s="452">
        <v>198.33</v>
      </c>
      <c r="MW153" s="452">
        <v>131.72</v>
      </c>
      <c r="MX153" s="452">
        <v>151.77000000000001</v>
      </c>
      <c r="MY153" s="452">
        <v>109.55</v>
      </c>
      <c r="MZ153" s="452">
        <v>198.33</v>
      </c>
      <c r="NA153" s="452">
        <v>198.33</v>
      </c>
      <c r="NB153" s="452">
        <v>133.21</v>
      </c>
      <c r="NC153" s="452">
        <v>198.33</v>
      </c>
      <c r="ND153" s="452">
        <v>198.33</v>
      </c>
      <c r="NE153" s="452">
        <v>169.37</v>
      </c>
      <c r="NF153" s="452">
        <v>198.33</v>
      </c>
      <c r="NG153" s="452">
        <v>198.33</v>
      </c>
      <c r="NH153" s="452">
        <v>198.33</v>
      </c>
      <c r="NI153" s="452">
        <v>131.72</v>
      </c>
      <c r="NJ153" s="452">
        <v>151.77000000000001</v>
      </c>
      <c r="NK153" s="452">
        <v>109.55</v>
      </c>
      <c r="NL153" s="452">
        <v>198.33</v>
      </c>
      <c r="NM153" s="452">
        <v>198.33</v>
      </c>
      <c r="NN153" s="452">
        <v>133.21</v>
      </c>
      <c r="NO153" s="452">
        <v>198.33</v>
      </c>
      <c r="NP153" s="452">
        <v>198.33</v>
      </c>
      <c r="NQ153" s="452">
        <v>169.37</v>
      </c>
      <c r="NR153" s="452">
        <v>198.33</v>
      </c>
      <c r="NS153" s="452">
        <v>198.33</v>
      </c>
      <c r="NT153" s="452">
        <v>198.33</v>
      </c>
      <c r="NU153" s="452">
        <v>131.72</v>
      </c>
      <c r="NV153" s="452">
        <v>151.77000000000001</v>
      </c>
      <c r="NW153" s="452">
        <v>109.55</v>
      </c>
      <c r="NX153" s="452">
        <v>198.33</v>
      </c>
      <c r="NY153" s="452">
        <v>198.33</v>
      </c>
      <c r="NZ153" s="452">
        <v>133.21</v>
      </c>
      <c r="OA153" s="452">
        <v>198.33</v>
      </c>
      <c r="OB153" s="452">
        <v>198.33</v>
      </c>
    </row>
    <row r="154" spans="213:392" x14ac:dyDescent="0.25">
      <c r="HE154" s="452">
        <v>452.97</v>
      </c>
      <c r="HF154" s="452">
        <v>440.84</v>
      </c>
      <c r="HG154" s="452">
        <v>428.24</v>
      </c>
      <c r="HH154" s="452">
        <v>433.8</v>
      </c>
      <c r="HI154" s="452">
        <v>432.36</v>
      </c>
      <c r="HJ154" s="452">
        <v>343.3</v>
      </c>
      <c r="HK154" s="452">
        <v>260.08</v>
      </c>
      <c r="HL154" s="452">
        <v>348.94</v>
      </c>
      <c r="HM154" s="452">
        <v>328.29</v>
      </c>
      <c r="HN154" s="452">
        <v>270.27999999999997</v>
      </c>
      <c r="HO154" s="452">
        <v>401.92</v>
      </c>
      <c r="HP154" s="452">
        <v>467.07</v>
      </c>
      <c r="HQ154" s="452">
        <v>452.97</v>
      </c>
      <c r="HR154" s="452">
        <v>440.84</v>
      </c>
      <c r="HS154" s="452">
        <v>428.24</v>
      </c>
      <c r="HT154" s="452">
        <v>433.8</v>
      </c>
      <c r="HU154" s="452">
        <v>432.36</v>
      </c>
      <c r="HV154" s="452">
        <v>343.3</v>
      </c>
      <c r="HW154" s="452">
        <v>260.08</v>
      </c>
      <c r="HX154" s="452">
        <v>348.94</v>
      </c>
      <c r="HY154" s="452">
        <v>328.29</v>
      </c>
      <c r="HZ154" s="452">
        <v>270.27999999999997</v>
      </c>
      <c r="IA154" s="452">
        <v>401.92</v>
      </c>
      <c r="IB154" s="452">
        <v>467.07</v>
      </c>
      <c r="IC154" s="452">
        <v>452.97</v>
      </c>
      <c r="ID154" s="452">
        <v>440.84</v>
      </c>
      <c r="IE154" s="452">
        <v>428.24</v>
      </c>
      <c r="IF154" s="452">
        <v>433.8</v>
      </c>
      <c r="IG154" s="452">
        <v>432.36</v>
      </c>
      <c r="IH154" s="452">
        <v>343.3</v>
      </c>
      <c r="II154" s="452">
        <v>260.08</v>
      </c>
      <c r="IJ154" s="452">
        <v>348.94</v>
      </c>
      <c r="IK154" s="452">
        <v>328.29</v>
      </c>
      <c r="IL154" s="452">
        <v>270.27999999999997</v>
      </c>
      <c r="IM154" s="452">
        <v>401.92</v>
      </c>
      <c r="IN154" s="452">
        <v>467.07</v>
      </c>
      <c r="IO154" s="452">
        <v>452.97</v>
      </c>
      <c r="IP154" s="452">
        <v>440.84</v>
      </c>
      <c r="IQ154" s="452">
        <v>428.24</v>
      </c>
      <c r="IR154" s="452">
        <v>433.8</v>
      </c>
      <c r="IS154" s="452">
        <v>432.36</v>
      </c>
      <c r="IT154" s="452">
        <v>343.3</v>
      </c>
      <c r="IU154" s="452">
        <v>260.08</v>
      </c>
      <c r="IV154" s="452">
        <v>348.94</v>
      </c>
      <c r="IW154" s="452">
        <v>328.29</v>
      </c>
      <c r="IX154" s="452">
        <v>270.27999999999997</v>
      </c>
      <c r="IY154" s="452">
        <v>401.92</v>
      </c>
      <c r="IZ154" s="452">
        <v>467.07</v>
      </c>
      <c r="JA154" s="452">
        <v>452.97</v>
      </c>
      <c r="JB154" s="452">
        <v>440.84</v>
      </c>
      <c r="JC154" s="452">
        <v>428.24</v>
      </c>
      <c r="JD154" s="452">
        <v>433.8</v>
      </c>
      <c r="JE154" s="452">
        <v>432.36</v>
      </c>
      <c r="JF154" s="452">
        <v>343.3</v>
      </c>
      <c r="JG154" s="452">
        <v>260.08</v>
      </c>
      <c r="JH154" s="452">
        <v>348.94</v>
      </c>
      <c r="JI154" s="452">
        <v>328.29</v>
      </c>
      <c r="JJ154" s="452">
        <v>270.27999999999997</v>
      </c>
      <c r="JK154" s="452">
        <v>401.92</v>
      </c>
      <c r="JL154" s="452">
        <v>467.07</v>
      </c>
      <c r="JM154" s="452">
        <v>452.97</v>
      </c>
      <c r="JN154" s="452">
        <v>440.84</v>
      </c>
      <c r="JO154" s="452">
        <v>428.24</v>
      </c>
      <c r="JP154" s="452">
        <v>433.8</v>
      </c>
      <c r="JQ154" s="452">
        <v>432.36</v>
      </c>
      <c r="JR154" s="452">
        <v>343.3</v>
      </c>
      <c r="JS154" s="452">
        <v>260.08</v>
      </c>
      <c r="JT154" s="452">
        <v>348.94</v>
      </c>
      <c r="JU154" s="452">
        <v>328.29</v>
      </c>
      <c r="JV154" s="452">
        <v>270.27999999999997</v>
      </c>
      <c r="JW154" s="452">
        <v>401.92</v>
      </c>
      <c r="JX154" s="452">
        <v>467.07</v>
      </c>
      <c r="JY154" s="452">
        <v>452.97</v>
      </c>
      <c r="JZ154" s="452">
        <v>440.84</v>
      </c>
      <c r="KA154" s="452">
        <v>428.24</v>
      </c>
      <c r="KB154" s="452">
        <v>433.8</v>
      </c>
      <c r="KC154" s="452">
        <v>432.36</v>
      </c>
      <c r="KD154" s="452">
        <v>343.3</v>
      </c>
      <c r="KE154" s="452">
        <v>260.08</v>
      </c>
      <c r="KF154" s="452">
        <v>348.94</v>
      </c>
      <c r="KG154" s="452">
        <v>328.29</v>
      </c>
      <c r="KH154" s="452">
        <v>270.27999999999997</v>
      </c>
      <c r="KI154" s="452">
        <v>401.92</v>
      </c>
      <c r="KJ154" s="452">
        <v>467.07</v>
      </c>
      <c r="KK154" s="452">
        <v>452.97</v>
      </c>
      <c r="KL154" s="452">
        <v>440.84</v>
      </c>
      <c r="KM154" s="452">
        <v>428.24</v>
      </c>
      <c r="KN154" s="452">
        <v>433.8</v>
      </c>
      <c r="KO154" s="452">
        <v>432.36</v>
      </c>
      <c r="KP154" s="452">
        <v>343.3</v>
      </c>
      <c r="KQ154" s="452">
        <v>260.08</v>
      </c>
      <c r="KR154" s="452">
        <v>348.94</v>
      </c>
      <c r="KS154" s="452">
        <v>328.29</v>
      </c>
      <c r="KT154" s="452">
        <v>270.27999999999997</v>
      </c>
      <c r="KU154" s="452">
        <v>401.92</v>
      </c>
      <c r="KV154" s="452">
        <v>467.07</v>
      </c>
      <c r="KW154" s="452">
        <v>452.97</v>
      </c>
      <c r="KX154" s="452">
        <v>440.84</v>
      </c>
      <c r="KY154" s="452">
        <v>428.24</v>
      </c>
      <c r="KZ154" s="452">
        <v>433.8</v>
      </c>
      <c r="LA154" s="452">
        <v>432.36</v>
      </c>
      <c r="LB154" s="452">
        <v>343.3</v>
      </c>
      <c r="LC154" s="452">
        <v>260.08</v>
      </c>
      <c r="LD154" s="452">
        <v>348.94</v>
      </c>
      <c r="LE154" s="452">
        <v>328.29</v>
      </c>
      <c r="LF154" s="452">
        <v>270.27999999999997</v>
      </c>
      <c r="LG154" s="452">
        <v>401.92</v>
      </c>
      <c r="LH154" s="452">
        <v>467.07</v>
      </c>
      <c r="LI154" s="452">
        <v>452.97</v>
      </c>
      <c r="LJ154" s="452">
        <v>440.84</v>
      </c>
      <c r="LK154" s="452">
        <v>428.24</v>
      </c>
      <c r="LL154" s="452">
        <v>433.8</v>
      </c>
      <c r="LM154" s="452">
        <v>432.36</v>
      </c>
      <c r="LN154" s="452">
        <v>343.3</v>
      </c>
      <c r="LO154" s="452">
        <v>260.08</v>
      </c>
      <c r="LP154" s="452">
        <v>348.94</v>
      </c>
      <c r="LQ154" s="452">
        <v>328.29</v>
      </c>
      <c r="LR154" s="452">
        <v>270.27999999999997</v>
      </c>
      <c r="LS154" s="452">
        <v>401.92</v>
      </c>
      <c r="LT154" s="452">
        <v>467.07</v>
      </c>
      <c r="LU154" s="452">
        <v>452.97</v>
      </c>
      <c r="LV154" s="452">
        <v>440.84</v>
      </c>
      <c r="LW154" s="452">
        <v>428.24</v>
      </c>
      <c r="LX154" s="452">
        <v>433.8</v>
      </c>
      <c r="LY154" s="452">
        <v>432.36</v>
      </c>
      <c r="LZ154" s="452">
        <v>343.3</v>
      </c>
      <c r="MA154" s="452">
        <v>260.08</v>
      </c>
      <c r="MB154" s="452">
        <v>348.94</v>
      </c>
      <c r="MC154" s="452">
        <v>328.29</v>
      </c>
      <c r="MD154" s="452">
        <v>270.27999999999997</v>
      </c>
      <c r="ME154" s="452">
        <v>401.92</v>
      </c>
      <c r="MF154" s="452">
        <v>467.07</v>
      </c>
      <c r="MG154" s="452">
        <v>452.97</v>
      </c>
      <c r="MH154" s="452">
        <v>440.84</v>
      </c>
      <c r="MI154" s="452">
        <v>428.24</v>
      </c>
      <c r="MJ154" s="452">
        <v>433.8</v>
      </c>
      <c r="MK154" s="452">
        <v>432.36</v>
      </c>
      <c r="ML154" s="452">
        <v>343.3</v>
      </c>
      <c r="MM154" s="452">
        <v>260.08</v>
      </c>
      <c r="MN154" s="452">
        <v>348.94</v>
      </c>
      <c r="MO154" s="452">
        <v>328.29</v>
      </c>
      <c r="MP154" s="452">
        <v>270.27999999999997</v>
      </c>
      <c r="MQ154" s="452">
        <v>401.92</v>
      </c>
      <c r="MR154" s="452">
        <v>467.07</v>
      </c>
      <c r="MS154" s="452">
        <v>452.97</v>
      </c>
      <c r="MT154" s="452">
        <v>440.84</v>
      </c>
      <c r="MU154" s="452">
        <v>428.24</v>
      </c>
      <c r="MV154" s="452">
        <v>433.8</v>
      </c>
      <c r="MW154" s="452">
        <v>432.36</v>
      </c>
      <c r="MX154" s="452">
        <v>343.3</v>
      </c>
      <c r="MY154" s="452">
        <v>260.08</v>
      </c>
      <c r="MZ154" s="452">
        <v>348.94</v>
      </c>
      <c r="NA154" s="452">
        <v>328.29</v>
      </c>
      <c r="NB154" s="452">
        <v>270.27999999999997</v>
      </c>
      <c r="NC154" s="452">
        <v>401.92</v>
      </c>
      <c r="ND154" s="452">
        <v>467.07</v>
      </c>
      <c r="NE154" s="452">
        <v>452.97</v>
      </c>
      <c r="NF154" s="452">
        <v>440.84</v>
      </c>
      <c r="NG154" s="452">
        <v>428.24</v>
      </c>
      <c r="NH154" s="452">
        <v>433.8</v>
      </c>
      <c r="NI154" s="452">
        <v>432.36</v>
      </c>
      <c r="NJ154" s="452">
        <v>343.3</v>
      </c>
      <c r="NK154" s="452">
        <v>260.08</v>
      </c>
      <c r="NL154" s="452">
        <v>348.94</v>
      </c>
      <c r="NM154" s="452">
        <v>328.29</v>
      </c>
      <c r="NN154" s="452">
        <v>270.27999999999997</v>
      </c>
      <c r="NO154" s="452">
        <v>401.92</v>
      </c>
      <c r="NP154" s="452">
        <v>467.07</v>
      </c>
      <c r="NQ154" s="452">
        <v>452.97</v>
      </c>
      <c r="NR154" s="452">
        <v>440.84</v>
      </c>
      <c r="NS154" s="452">
        <v>428.24</v>
      </c>
      <c r="NT154" s="452">
        <v>433.8</v>
      </c>
      <c r="NU154" s="452">
        <v>432.36</v>
      </c>
      <c r="NV154" s="452">
        <v>343.3</v>
      </c>
      <c r="NW154" s="452">
        <v>260.08</v>
      </c>
      <c r="NX154" s="452">
        <v>348.94</v>
      </c>
      <c r="NY154" s="452">
        <v>328.29</v>
      </c>
      <c r="NZ154" s="452">
        <v>270.27999999999997</v>
      </c>
      <c r="OA154" s="452">
        <v>401.92</v>
      </c>
      <c r="OB154" s="452">
        <v>467.07</v>
      </c>
    </row>
    <row r="155" spans="213:392" x14ac:dyDescent="0.25">
      <c r="HE155" s="452">
        <v>863.48</v>
      </c>
      <c r="HF155" s="452">
        <v>863.48</v>
      </c>
      <c r="HG155" s="452">
        <v>849.24</v>
      </c>
      <c r="HH155" s="452">
        <v>860.27</v>
      </c>
      <c r="HI155" s="452">
        <v>863.48</v>
      </c>
      <c r="HJ155" s="452">
        <v>600</v>
      </c>
      <c r="HK155" s="452">
        <v>415.16</v>
      </c>
      <c r="HL155" s="452">
        <v>499.02</v>
      </c>
      <c r="HM155" s="452">
        <v>444.55</v>
      </c>
      <c r="HN155" s="452">
        <v>381.05</v>
      </c>
      <c r="HO155" s="452">
        <v>659.12</v>
      </c>
      <c r="HP155" s="452">
        <v>863.48</v>
      </c>
      <c r="HQ155" s="452">
        <v>863.48</v>
      </c>
      <c r="HR155" s="452">
        <v>863.48</v>
      </c>
      <c r="HS155" s="452">
        <v>849.24</v>
      </c>
      <c r="HT155" s="452">
        <v>860.27</v>
      </c>
      <c r="HU155" s="452">
        <v>863.48</v>
      </c>
      <c r="HV155" s="452">
        <v>600</v>
      </c>
      <c r="HW155" s="452">
        <v>415.16</v>
      </c>
      <c r="HX155" s="452">
        <v>499.02</v>
      </c>
      <c r="HY155" s="452">
        <v>444.55</v>
      </c>
      <c r="HZ155" s="452">
        <v>381.05</v>
      </c>
      <c r="IA155" s="452">
        <v>659.12</v>
      </c>
      <c r="IB155" s="452">
        <v>863.48</v>
      </c>
      <c r="IC155" s="452">
        <v>863.48</v>
      </c>
      <c r="ID155" s="452">
        <v>863.48</v>
      </c>
      <c r="IE155" s="452">
        <v>849.24</v>
      </c>
      <c r="IF155" s="452">
        <v>860.27</v>
      </c>
      <c r="IG155" s="452">
        <v>863.48</v>
      </c>
      <c r="IH155" s="452">
        <v>600</v>
      </c>
      <c r="II155" s="452">
        <v>415.16</v>
      </c>
      <c r="IJ155" s="452">
        <v>499.02</v>
      </c>
      <c r="IK155" s="452">
        <v>444.55</v>
      </c>
      <c r="IL155" s="452">
        <v>381.05</v>
      </c>
      <c r="IM155" s="452">
        <v>659.12</v>
      </c>
      <c r="IN155" s="452">
        <v>863.48</v>
      </c>
      <c r="IO155" s="452">
        <v>863.48</v>
      </c>
      <c r="IP155" s="452">
        <v>863.48</v>
      </c>
      <c r="IQ155" s="452">
        <v>849.24</v>
      </c>
      <c r="IR155" s="452">
        <v>860.27</v>
      </c>
      <c r="IS155" s="452">
        <v>863.48</v>
      </c>
      <c r="IT155" s="452">
        <v>600</v>
      </c>
      <c r="IU155" s="452">
        <v>415.16</v>
      </c>
      <c r="IV155" s="452">
        <v>499.02</v>
      </c>
      <c r="IW155" s="452">
        <v>444.55</v>
      </c>
      <c r="IX155" s="452">
        <v>381.05</v>
      </c>
      <c r="IY155" s="452">
        <v>659.12</v>
      </c>
      <c r="IZ155" s="452">
        <v>863.48</v>
      </c>
      <c r="JA155" s="452">
        <v>863.48</v>
      </c>
      <c r="JB155" s="452">
        <v>863.48</v>
      </c>
      <c r="JC155" s="452">
        <v>849.24</v>
      </c>
      <c r="JD155" s="452">
        <v>860.27</v>
      </c>
      <c r="JE155" s="452">
        <v>863.48</v>
      </c>
      <c r="JF155" s="452">
        <v>600</v>
      </c>
      <c r="JG155" s="452">
        <v>415.16</v>
      </c>
      <c r="JH155" s="452">
        <v>499.02</v>
      </c>
      <c r="JI155" s="452">
        <v>444.55</v>
      </c>
      <c r="JJ155" s="452">
        <v>381.05</v>
      </c>
      <c r="JK155" s="452">
        <v>659.12</v>
      </c>
      <c r="JL155" s="452">
        <v>863.48</v>
      </c>
      <c r="JM155" s="452">
        <v>863.48</v>
      </c>
      <c r="JN155" s="452">
        <v>863.48</v>
      </c>
      <c r="JO155" s="452">
        <v>849.24</v>
      </c>
      <c r="JP155" s="452">
        <v>860.27</v>
      </c>
      <c r="JQ155" s="452">
        <v>863.48</v>
      </c>
      <c r="JR155" s="452">
        <v>600</v>
      </c>
      <c r="JS155" s="452">
        <v>415.16</v>
      </c>
      <c r="JT155" s="452">
        <v>499.02</v>
      </c>
      <c r="JU155" s="452">
        <v>444.55</v>
      </c>
      <c r="JV155" s="452">
        <v>381.05</v>
      </c>
      <c r="JW155" s="452">
        <v>659.12</v>
      </c>
      <c r="JX155" s="452">
        <v>863.48</v>
      </c>
      <c r="JY155" s="452">
        <v>863.48</v>
      </c>
      <c r="JZ155" s="452">
        <v>863.48</v>
      </c>
      <c r="KA155" s="452">
        <v>849.24</v>
      </c>
      <c r="KB155" s="452">
        <v>860.27</v>
      </c>
      <c r="KC155" s="452">
        <v>863.48</v>
      </c>
      <c r="KD155" s="452">
        <v>600</v>
      </c>
      <c r="KE155" s="452">
        <v>415.16</v>
      </c>
      <c r="KF155" s="452">
        <v>499.02</v>
      </c>
      <c r="KG155" s="452">
        <v>444.55</v>
      </c>
      <c r="KH155" s="452">
        <v>381.05</v>
      </c>
      <c r="KI155" s="452">
        <v>659.12</v>
      </c>
      <c r="KJ155" s="452">
        <v>863.48</v>
      </c>
      <c r="KK155" s="452">
        <v>863.48</v>
      </c>
      <c r="KL155" s="452">
        <v>863.48</v>
      </c>
      <c r="KM155" s="452">
        <v>849.24</v>
      </c>
      <c r="KN155" s="452">
        <v>860.27</v>
      </c>
      <c r="KO155" s="452">
        <v>863.48</v>
      </c>
      <c r="KP155" s="452">
        <v>600</v>
      </c>
      <c r="KQ155" s="452">
        <v>415.16</v>
      </c>
      <c r="KR155" s="452">
        <v>499.02</v>
      </c>
      <c r="KS155" s="452">
        <v>444.55</v>
      </c>
      <c r="KT155" s="452">
        <v>381.05</v>
      </c>
      <c r="KU155" s="452">
        <v>659.12</v>
      </c>
      <c r="KV155" s="452">
        <v>863.48</v>
      </c>
      <c r="KW155" s="452">
        <v>863.48</v>
      </c>
      <c r="KX155" s="452">
        <v>863.48</v>
      </c>
      <c r="KY155" s="452">
        <v>849.24</v>
      </c>
      <c r="KZ155" s="452">
        <v>860.27</v>
      </c>
      <c r="LA155" s="452">
        <v>863.48</v>
      </c>
      <c r="LB155" s="452">
        <v>600</v>
      </c>
      <c r="LC155" s="452">
        <v>415.16</v>
      </c>
      <c r="LD155" s="452">
        <v>499.02</v>
      </c>
      <c r="LE155" s="452">
        <v>444.55</v>
      </c>
      <c r="LF155" s="452">
        <v>381.05</v>
      </c>
      <c r="LG155" s="452">
        <v>659.12</v>
      </c>
      <c r="LH155" s="452">
        <v>863.48</v>
      </c>
      <c r="LI155" s="452">
        <v>863.48</v>
      </c>
      <c r="LJ155" s="452">
        <v>863.48</v>
      </c>
      <c r="LK155" s="452">
        <v>849.24</v>
      </c>
      <c r="LL155" s="452">
        <v>860.27</v>
      </c>
      <c r="LM155" s="452">
        <v>863.48</v>
      </c>
      <c r="LN155" s="452">
        <v>600</v>
      </c>
      <c r="LO155" s="452">
        <v>415.16</v>
      </c>
      <c r="LP155" s="452">
        <v>499.02</v>
      </c>
      <c r="LQ155" s="452">
        <v>444.55</v>
      </c>
      <c r="LR155" s="452">
        <v>381.05</v>
      </c>
      <c r="LS155" s="452">
        <v>659.12</v>
      </c>
      <c r="LT155" s="452">
        <v>863.48</v>
      </c>
      <c r="LU155" s="452">
        <v>863.48</v>
      </c>
      <c r="LV155" s="452">
        <v>863.48</v>
      </c>
      <c r="LW155" s="452">
        <v>849.24</v>
      </c>
      <c r="LX155" s="452">
        <v>860.27</v>
      </c>
      <c r="LY155" s="452">
        <v>863.48</v>
      </c>
      <c r="LZ155" s="452">
        <v>600</v>
      </c>
      <c r="MA155" s="452">
        <v>415.16</v>
      </c>
      <c r="MB155" s="452">
        <v>499.02</v>
      </c>
      <c r="MC155" s="452">
        <v>444.55</v>
      </c>
      <c r="MD155" s="452">
        <v>381.05</v>
      </c>
      <c r="ME155" s="452">
        <v>659.12</v>
      </c>
      <c r="MF155" s="452">
        <v>863.48</v>
      </c>
      <c r="MG155" s="452">
        <v>863.48</v>
      </c>
      <c r="MH155" s="452">
        <v>863.48</v>
      </c>
      <c r="MI155" s="452">
        <v>849.24</v>
      </c>
      <c r="MJ155" s="452">
        <v>860.27</v>
      </c>
      <c r="MK155" s="452">
        <v>863.48</v>
      </c>
      <c r="ML155" s="452">
        <v>600</v>
      </c>
      <c r="MM155" s="452">
        <v>415.16</v>
      </c>
      <c r="MN155" s="452">
        <v>499.02</v>
      </c>
      <c r="MO155" s="452">
        <v>444.55</v>
      </c>
      <c r="MP155" s="452">
        <v>381.05</v>
      </c>
      <c r="MQ155" s="452">
        <v>659.12</v>
      </c>
      <c r="MR155" s="452">
        <v>863.48</v>
      </c>
      <c r="MS155" s="452">
        <v>863.48</v>
      </c>
      <c r="MT155" s="452">
        <v>863.48</v>
      </c>
      <c r="MU155" s="452">
        <v>849.24</v>
      </c>
      <c r="MV155" s="452">
        <v>860.27</v>
      </c>
      <c r="MW155" s="452">
        <v>863.48</v>
      </c>
      <c r="MX155" s="452">
        <v>600</v>
      </c>
      <c r="MY155" s="452">
        <v>415.16</v>
      </c>
      <c r="MZ155" s="452">
        <v>499.02</v>
      </c>
      <c r="NA155" s="452">
        <v>444.55</v>
      </c>
      <c r="NB155" s="452">
        <v>381.05</v>
      </c>
      <c r="NC155" s="452">
        <v>659.12</v>
      </c>
      <c r="ND155" s="452">
        <v>863.48</v>
      </c>
      <c r="NE155" s="452">
        <v>863.48</v>
      </c>
      <c r="NF155" s="452">
        <v>863.48</v>
      </c>
      <c r="NG155" s="452">
        <v>849.24</v>
      </c>
      <c r="NH155" s="452">
        <v>860.27</v>
      </c>
      <c r="NI155" s="452">
        <v>863.48</v>
      </c>
      <c r="NJ155" s="452">
        <v>600</v>
      </c>
      <c r="NK155" s="452">
        <v>415.16</v>
      </c>
      <c r="NL155" s="452">
        <v>499.02</v>
      </c>
      <c r="NM155" s="452">
        <v>444.55</v>
      </c>
      <c r="NN155" s="452">
        <v>381.05</v>
      </c>
      <c r="NO155" s="452">
        <v>659.12</v>
      </c>
      <c r="NP155" s="452">
        <v>863.48</v>
      </c>
      <c r="NQ155" s="452">
        <v>863.48</v>
      </c>
      <c r="NR155" s="452">
        <v>863.48</v>
      </c>
      <c r="NS155" s="452">
        <v>849.24</v>
      </c>
      <c r="NT155" s="452">
        <v>860.27</v>
      </c>
      <c r="NU155" s="452">
        <v>863.48</v>
      </c>
      <c r="NV155" s="452">
        <v>600</v>
      </c>
      <c r="NW155" s="452">
        <v>415.16</v>
      </c>
      <c r="NX155" s="452">
        <v>499.02</v>
      </c>
      <c r="NY155" s="452">
        <v>444.55</v>
      </c>
      <c r="NZ155" s="452">
        <v>381.05</v>
      </c>
      <c r="OA155" s="452">
        <v>659.12</v>
      </c>
      <c r="OB155" s="452">
        <v>863.48</v>
      </c>
    </row>
    <row r="156" spans="213:392" x14ac:dyDescent="0.25">
      <c r="HE156" s="452">
        <v>98.8</v>
      </c>
      <c r="HF156" s="452">
        <v>112.19</v>
      </c>
      <c r="HG156" s="452">
        <v>112.19</v>
      </c>
      <c r="HH156" s="452">
        <v>112.19</v>
      </c>
      <c r="HI156" s="452">
        <v>76.569999999999993</v>
      </c>
      <c r="HJ156" s="452">
        <v>63.66</v>
      </c>
      <c r="HK156" s="452">
        <v>54.77</v>
      </c>
      <c r="HL156" s="452">
        <v>53.41</v>
      </c>
      <c r="HM156" s="452">
        <v>55.19</v>
      </c>
      <c r="HN156" s="452">
        <v>65.58</v>
      </c>
      <c r="HO156" s="452">
        <v>82.17</v>
      </c>
      <c r="HP156" s="452">
        <v>85.05</v>
      </c>
      <c r="HQ156" s="452">
        <v>98.8</v>
      </c>
      <c r="HR156" s="452">
        <v>112.19</v>
      </c>
      <c r="HS156" s="452">
        <v>112.19</v>
      </c>
      <c r="HT156" s="452">
        <v>112.19</v>
      </c>
      <c r="HU156" s="452">
        <v>76.569999999999993</v>
      </c>
      <c r="HV156" s="452">
        <v>63.66</v>
      </c>
      <c r="HW156" s="452">
        <v>54.77</v>
      </c>
      <c r="HX156" s="452">
        <v>53.41</v>
      </c>
      <c r="HY156" s="452">
        <v>55.19</v>
      </c>
      <c r="HZ156" s="452">
        <v>65.58</v>
      </c>
      <c r="IA156" s="452">
        <v>82.17</v>
      </c>
      <c r="IB156" s="452">
        <v>85.05</v>
      </c>
      <c r="IC156" s="452">
        <v>98.8</v>
      </c>
      <c r="ID156" s="452">
        <v>112.19</v>
      </c>
      <c r="IE156" s="452">
        <v>112.19</v>
      </c>
      <c r="IF156" s="452">
        <v>112.19</v>
      </c>
      <c r="IG156" s="452">
        <v>76.569999999999993</v>
      </c>
      <c r="IH156" s="452">
        <v>63.66</v>
      </c>
      <c r="II156" s="452">
        <v>54.77</v>
      </c>
      <c r="IJ156" s="452">
        <v>53.41</v>
      </c>
      <c r="IK156" s="452">
        <v>55.19</v>
      </c>
      <c r="IL156" s="452">
        <v>65.58</v>
      </c>
      <c r="IM156" s="452">
        <v>82.17</v>
      </c>
      <c r="IN156" s="452">
        <v>85.05</v>
      </c>
      <c r="IO156" s="452">
        <v>98.8</v>
      </c>
      <c r="IP156" s="452">
        <v>112.19</v>
      </c>
      <c r="IQ156" s="452">
        <v>112.19</v>
      </c>
      <c r="IR156" s="452">
        <v>112.19</v>
      </c>
      <c r="IS156" s="452">
        <v>76.569999999999993</v>
      </c>
      <c r="IT156" s="452">
        <v>63.66</v>
      </c>
      <c r="IU156" s="452">
        <v>54.77</v>
      </c>
      <c r="IV156" s="452">
        <v>53.41</v>
      </c>
      <c r="IW156" s="452">
        <v>55.19</v>
      </c>
      <c r="IX156" s="452">
        <v>65.58</v>
      </c>
      <c r="IY156" s="452">
        <v>82.17</v>
      </c>
      <c r="IZ156" s="452">
        <v>85.05</v>
      </c>
      <c r="JA156" s="452">
        <v>98.8</v>
      </c>
      <c r="JB156" s="452">
        <v>112.19</v>
      </c>
      <c r="JC156" s="452">
        <v>112.19</v>
      </c>
      <c r="JD156" s="452">
        <v>112.19</v>
      </c>
      <c r="JE156" s="452">
        <v>76.569999999999993</v>
      </c>
      <c r="JF156" s="452">
        <v>63.66</v>
      </c>
      <c r="JG156" s="452">
        <v>54.77</v>
      </c>
      <c r="JH156" s="452">
        <v>53.41</v>
      </c>
      <c r="JI156" s="452">
        <v>55.19</v>
      </c>
      <c r="JJ156" s="452">
        <v>65.58</v>
      </c>
      <c r="JK156" s="452">
        <v>82.17</v>
      </c>
      <c r="JL156" s="452">
        <v>85.05</v>
      </c>
      <c r="JM156" s="452">
        <v>98.8</v>
      </c>
      <c r="JN156" s="452">
        <v>112.19</v>
      </c>
      <c r="JO156" s="452">
        <v>112.19</v>
      </c>
      <c r="JP156" s="452">
        <v>112.19</v>
      </c>
      <c r="JQ156" s="452">
        <v>76.569999999999993</v>
      </c>
      <c r="JR156" s="452">
        <v>63.66</v>
      </c>
      <c r="JS156" s="452">
        <v>54.77</v>
      </c>
      <c r="JT156" s="452">
        <v>53.41</v>
      </c>
      <c r="JU156" s="452">
        <v>55.19</v>
      </c>
      <c r="JV156" s="452">
        <v>65.58</v>
      </c>
      <c r="JW156" s="452">
        <v>82.17</v>
      </c>
      <c r="JX156" s="452">
        <v>85.05</v>
      </c>
      <c r="JY156" s="452">
        <v>98.8</v>
      </c>
      <c r="JZ156" s="452">
        <v>112.19</v>
      </c>
      <c r="KA156" s="452">
        <v>112.19</v>
      </c>
      <c r="KB156" s="452">
        <v>112.19</v>
      </c>
      <c r="KC156" s="452">
        <v>76.569999999999993</v>
      </c>
      <c r="KD156" s="452">
        <v>63.66</v>
      </c>
      <c r="KE156" s="452">
        <v>54.77</v>
      </c>
      <c r="KF156" s="452">
        <v>53.41</v>
      </c>
      <c r="KG156" s="452">
        <v>55.19</v>
      </c>
      <c r="KH156" s="452">
        <v>65.58</v>
      </c>
      <c r="KI156" s="452">
        <v>82.17</v>
      </c>
      <c r="KJ156" s="452">
        <v>85.05</v>
      </c>
      <c r="KK156" s="452">
        <v>98.8</v>
      </c>
      <c r="KL156" s="452">
        <v>112.19</v>
      </c>
      <c r="KM156" s="452">
        <v>112.19</v>
      </c>
      <c r="KN156" s="452">
        <v>112.19</v>
      </c>
      <c r="KO156" s="452">
        <v>76.569999999999993</v>
      </c>
      <c r="KP156" s="452">
        <v>63.66</v>
      </c>
      <c r="KQ156" s="452">
        <v>54.77</v>
      </c>
      <c r="KR156" s="452">
        <v>53.41</v>
      </c>
      <c r="KS156" s="452">
        <v>55.19</v>
      </c>
      <c r="KT156" s="452">
        <v>65.58</v>
      </c>
      <c r="KU156" s="452">
        <v>82.17</v>
      </c>
      <c r="KV156" s="452">
        <v>85.05</v>
      </c>
      <c r="KW156" s="452">
        <v>98.8</v>
      </c>
      <c r="KX156" s="452">
        <v>112.19</v>
      </c>
      <c r="KY156" s="452">
        <v>112.19</v>
      </c>
      <c r="KZ156" s="452">
        <v>112.19</v>
      </c>
      <c r="LA156" s="452">
        <v>76.569999999999993</v>
      </c>
      <c r="LB156" s="452">
        <v>63.66</v>
      </c>
      <c r="LC156" s="452">
        <v>54.77</v>
      </c>
      <c r="LD156" s="452">
        <v>53.41</v>
      </c>
      <c r="LE156" s="452">
        <v>55.19</v>
      </c>
      <c r="LF156" s="452">
        <v>65.58</v>
      </c>
      <c r="LG156" s="452">
        <v>82.17</v>
      </c>
      <c r="LH156" s="452">
        <v>85.05</v>
      </c>
      <c r="LI156" s="452">
        <v>98.8</v>
      </c>
      <c r="LJ156" s="452">
        <v>112.19</v>
      </c>
      <c r="LK156" s="452">
        <v>112.19</v>
      </c>
      <c r="LL156" s="452">
        <v>112.19</v>
      </c>
      <c r="LM156" s="452">
        <v>76.569999999999993</v>
      </c>
      <c r="LN156" s="452">
        <v>63.66</v>
      </c>
      <c r="LO156" s="452">
        <v>54.77</v>
      </c>
      <c r="LP156" s="452">
        <v>53.41</v>
      </c>
      <c r="LQ156" s="452">
        <v>55.19</v>
      </c>
      <c r="LR156" s="452">
        <v>65.58</v>
      </c>
      <c r="LS156" s="452">
        <v>82.17</v>
      </c>
      <c r="LT156" s="452">
        <v>85.05</v>
      </c>
      <c r="LU156" s="452">
        <v>98.8</v>
      </c>
      <c r="LV156" s="452">
        <v>112.19</v>
      </c>
      <c r="LW156" s="452">
        <v>112.19</v>
      </c>
      <c r="LX156" s="452">
        <v>112.19</v>
      </c>
      <c r="LY156" s="452">
        <v>76.569999999999993</v>
      </c>
      <c r="LZ156" s="452">
        <v>63.66</v>
      </c>
      <c r="MA156" s="452">
        <v>54.77</v>
      </c>
      <c r="MB156" s="452">
        <v>53.41</v>
      </c>
      <c r="MC156" s="452">
        <v>55.19</v>
      </c>
      <c r="MD156" s="452">
        <v>65.58</v>
      </c>
      <c r="ME156" s="452">
        <v>82.17</v>
      </c>
      <c r="MF156" s="452">
        <v>85.05</v>
      </c>
      <c r="MG156" s="452">
        <v>98.8</v>
      </c>
      <c r="MH156" s="452">
        <v>112.19</v>
      </c>
      <c r="MI156" s="452">
        <v>112.19</v>
      </c>
      <c r="MJ156" s="452">
        <v>112.19</v>
      </c>
      <c r="MK156" s="452">
        <v>76.569999999999993</v>
      </c>
      <c r="ML156" s="452">
        <v>63.66</v>
      </c>
      <c r="MM156" s="452">
        <v>54.77</v>
      </c>
      <c r="MN156" s="452">
        <v>53.41</v>
      </c>
      <c r="MO156" s="452">
        <v>55.19</v>
      </c>
      <c r="MP156" s="452">
        <v>65.58</v>
      </c>
      <c r="MQ156" s="452">
        <v>82.17</v>
      </c>
      <c r="MR156" s="452">
        <v>85.05</v>
      </c>
      <c r="MS156" s="452">
        <v>98.8</v>
      </c>
      <c r="MT156" s="452">
        <v>112.19</v>
      </c>
      <c r="MU156" s="452">
        <v>112.19</v>
      </c>
      <c r="MV156" s="452">
        <v>112.19</v>
      </c>
      <c r="MW156" s="452">
        <v>76.569999999999993</v>
      </c>
      <c r="MX156" s="452">
        <v>63.66</v>
      </c>
      <c r="MY156" s="452">
        <v>54.77</v>
      </c>
      <c r="MZ156" s="452">
        <v>53.41</v>
      </c>
      <c r="NA156" s="452">
        <v>55.19</v>
      </c>
      <c r="NB156" s="452">
        <v>65.58</v>
      </c>
      <c r="NC156" s="452">
        <v>82.17</v>
      </c>
      <c r="ND156" s="452">
        <v>85.05</v>
      </c>
      <c r="NE156" s="452">
        <v>98.8</v>
      </c>
      <c r="NF156" s="452">
        <v>112.19</v>
      </c>
      <c r="NG156" s="452">
        <v>112.19</v>
      </c>
      <c r="NH156" s="452">
        <v>112.19</v>
      </c>
      <c r="NI156" s="452">
        <v>76.569999999999993</v>
      </c>
      <c r="NJ156" s="452">
        <v>63.66</v>
      </c>
      <c r="NK156" s="452">
        <v>54.77</v>
      </c>
      <c r="NL156" s="452">
        <v>53.41</v>
      </c>
      <c r="NM156" s="452">
        <v>55.19</v>
      </c>
      <c r="NN156" s="452">
        <v>65.58</v>
      </c>
      <c r="NO156" s="452">
        <v>82.17</v>
      </c>
      <c r="NP156" s="452">
        <v>85.05</v>
      </c>
      <c r="NQ156" s="452">
        <v>98.8</v>
      </c>
      <c r="NR156" s="452">
        <v>112.19</v>
      </c>
      <c r="NS156" s="452">
        <v>112.19</v>
      </c>
      <c r="NT156" s="452">
        <v>112.19</v>
      </c>
      <c r="NU156" s="452">
        <v>76.569999999999993</v>
      </c>
      <c r="NV156" s="452">
        <v>63.66</v>
      </c>
      <c r="NW156" s="452">
        <v>54.77</v>
      </c>
      <c r="NX156" s="452">
        <v>53.41</v>
      </c>
      <c r="NY156" s="452">
        <v>55.19</v>
      </c>
      <c r="NZ156" s="452">
        <v>65.58</v>
      </c>
      <c r="OA156" s="452">
        <v>82.17</v>
      </c>
      <c r="OB156" s="452">
        <v>85.05</v>
      </c>
    </row>
    <row r="157" spans="213:392" x14ac:dyDescent="0.25">
      <c r="HE157" s="452">
        <v>936.2</v>
      </c>
      <c r="HF157" s="452">
        <v>805.99</v>
      </c>
      <c r="HG157" s="452">
        <v>746.99</v>
      </c>
      <c r="HH157" s="452">
        <v>742.8</v>
      </c>
      <c r="HI157" s="452">
        <v>916.63</v>
      </c>
      <c r="HJ157" s="452">
        <v>690.73</v>
      </c>
      <c r="HK157" s="452">
        <v>488.71</v>
      </c>
      <c r="HL157" s="452">
        <v>401.92</v>
      </c>
      <c r="HM157" s="452">
        <v>319.73</v>
      </c>
      <c r="HN157" s="452">
        <v>426.75</v>
      </c>
      <c r="HO157" s="452">
        <v>717.61</v>
      </c>
      <c r="HP157" s="452">
        <v>932.61</v>
      </c>
      <c r="HQ157" s="452">
        <v>936.2</v>
      </c>
      <c r="HR157" s="452">
        <v>805.99</v>
      </c>
      <c r="HS157" s="452">
        <v>746.99</v>
      </c>
      <c r="HT157" s="452">
        <v>742.8</v>
      </c>
      <c r="HU157" s="452">
        <v>916.63</v>
      </c>
      <c r="HV157" s="452">
        <v>690.73</v>
      </c>
      <c r="HW157" s="452">
        <v>488.71</v>
      </c>
      <c r="HX157" s="452">
        <v>401.92</v>
      </c>
      <c r="HY157" s="452">
        <v>319.73</v>
      </c>
      <c r="HZ157" s="452">
        <v>426.75</v>
      </c>
      <c r="IA157" s="452">
        <v>717.61</v>
      </c>
      <c r="IB157" s="452">
        <v>932.61</v>
      </c>
      <c r="IC157" s="452">
        <v>936.2</v>
      </c>
      <c r="ID157" s="452">
        <v>805.99</v>
      </c>
      <c r="IE157" s="452">
        <v>746.99</v>
      </c>
      <c r="IF157" s="452">
        <v>742.8</v>
      </c>
      <c r="IG157" s="452">
        <v>916.63</v>
      </c>
      <c r="IH157" s="452">
        <v>690.73</v>
      </c>
      <c r="II157" s="452">
        <v>488.71</v>
      </c>
      <c r="IJ157" s="452">
        <v>401.92</v>
      </c>
      <c r="IK157" s="452">
        <v>319.73</v>
      </c>
      <c r="IL157" s="452">
        <v>426.75</v>
      </c>
      <c r="IM157" s="452">
        <v>717.61</v>
      </c>
      <c r="IN157" s="452">
        <v>932.61</v>
      </c>
      <c r="IO157" s="452">
        <v>936.2</v>
      </c>
      <c r="IP157" s="452">
        <v>805.99</v>
      </c>
      <c r="IQ157" s="452">
        <v>746.99</v>
      </c>
      <c r="IR157" s="452">
        <v>742.8</v>
      </c>
      <c r="IS157" s="452">
        <v>916.63</v>
      </c>
      <c r="IT157" s="452">
        <v>690.73</v>
      </c>
      <c r="IU157" s="452">
        <v>488.71</v>
      </c>
      <c r="IV157" s="452">
        <v>401.92</v>
      </c>
      <c r="IW157" s="452">
        <v>319.73</v>
      </c>
      <c r="IX157" s="452">
        <v>426.75</v>
      </c>
      <c r="IY157" s="452">
        <v>717.61</v>
      </c>
      <c r="IZ157" s="452">
        <v>932.61</v>
      </c>
      <c r="JA157" s="452">
        <v>936.2</v>
      </c>
      <c r="JB157" s="452">
        <v>805.99</v>
      </c>
      <c r="JC157" s="452">
        <v>746.99</v>
      </c>
      <c r="JD157" s="452">
        <v>742.8</v>
      </c>
      <c r="JE157" s="452">
        <v>916.63</v>
      </c>
      <c r="JF157" s="452">
        <v>690.73</v>
      </c>
      <c r="JG157" s="452">
        <v>488.71</v>
      </c>
      <c r="JH157" s="452">
        <v>401.92</v>
      </c>
      <c r="JI157" s="452">
        <v>319.73</v>
      </c>
      <c r="JJ157" s="452">
        <v>426.75</v>
      </c>
      <c r="JK157" s="452">
        <v>717.61</v>
      </c>
      <c r="JL157" s="452">
        <v>932.61</v>
      </c>
      <c r="JM157" s="452">
        <v>936.2</v>
      </c>
      <c r="JN157" s="452">
        <v>805.99</v>
      </c>
      <c r="JO157" s="452">
        <v>746.99</v>
      </c>
      <c r="JP157" s="452">
        <v>742.8</v>
      </c>
      <c r="JQ157" s="452">
        <v>916.63</v>
      </c>
      <c r="JR157" s="452">
        <v>690.73</v>
      </c>
      <c r="JS157" s="452">
        <v>488.71</v>
      </c>
      <c r="JT157" s="452">
        <v>401.92</v>
      </c>
      <c r="JU157" s="452">
        <v>319.73</v>
      </c>
      <c r="JV157" s="452">
        <v>426.75</v>
      </c>
      <c r="JW157" s="452">
        <v>717.61</v>
      </c>
      <c r="JX157" s="452">
        <v>932.61</v>
      </c>
      <c r="JY157" s="452">
        <v>936.2</v>
      </c>
      <c r="JZ157" s="452">
        <v>805.99</v>
      </c>
      <c r="KA157" s="452">
        <v>746.99</v>
      </c>
      <c r="KB157" s="452">
        <v>742.8</v>
      </c>
      <c r="KC157" s="452">
        <v>916.63</v>
      </c>
      <c r="KD157" s="452">
        <v>690.73</v>
      </c>
      <c r="KE157" s="452">
        <v>488.71</v>
      </c>
      <c r="KF157" s="452">
        <v>401.92</v>
      </c>
      <c r="KG157" s="452">
        <v>319.73</v>
      </c>
      <c r="KH157" s="452">
        <v>426.75</v>
      </c>
      <c r="KI157" s="452">
        <v>717.61</v>
      </c>
      <c r="KJ157" s="452">
        <v>932.61</v>
      </c>
      <c r="KK157" s="452">
        <v>936.2</v>
      </c>
      <c r="KL157" s="452">
        <v>805.99</v>
      </c>
      <c r="KM157" s="452">
        <v>746.99</v>
      </c>
      <c r="KN157" s="452">
        <v>742.8</v>
      </c>
      <c r="KO157" s="452">
        <v>916.63</v>
      </c>
      <c r="KP157" s="452">
        <v>690.73</v>
      </c>
      <c r="KQ157" s="452">
        <v>488.71</v>
      </c>
      <c r="KR157" s="452">
        <v>401.92</v>
      </c>
      <c r="KS157" s="452">
        <v>319.73</v>
      </c>
      <c r="KT157" s="452">
        <v>426.75</v>
      </c>
      <c r="KU157" s="452">
        <v>717.61</v>
      </c>
      <c r="KV157" s="452">
        <v>932.61</v>
      </c>
      <c r="KW157" s="452">
        <v>936.2</v>
      </c>
      <c r="KX157" s="452">
        <v>805.99</v>
      </c>
      <c r="KY157" s="452">
        <v>746.99</v>
      </c>
      <c r="KZ157" s="452">
        <v>742.8</v>
      </c>
      <c r="LA157" s="452">
        <v>916.63</v>
      </c>
      <c r="LB157" s="452">
        <v>690.73</v>
      </c>
      <c r="LC157" s="452">
        <v>488.71</v>
      </c>
      <c r="LD157" s="452">
        <v>401.92</v>
      </c>
      <c r="LE157" s="452">
        <v>319.73</v>
      </c>
      <c r="LF157" s="452">
        <v>426.75</v>
      </c>
      <c r="LG157" s="452">
        <v>717.61</v>
      </c>
      <c r="LH157" s="452">
        <v>932.61</v>
      </c>
      <c r="LI157" s="452">
        <v>936.2</v>
      </c>
      <c r="LJ157" s="452">
        <v>805.99</v>
      </c>
      <c r="LK157" s="452">
        <v>746.99</v>
      </c>
      <c r="LL157" s="452">
        <v>742.8</v>
      </c>
      <c r="LM157" s="452">
        <v>916.63</v>
      </c>
      <c r="LN157" s="452">
        <v>690.73</v>
      </c>
      <c r="LO157" s="452">
        <v>488.71</v>
      </c>
      <c r="LP157" s="452">
        <v>401.92</v>
      </c>
      <c r="LQ157" s="452">
        <v>319.73</v>
      </c>
      <c r="LR157" s="452">
        <v>426.75</v>
      </c>
      <c r="LS157" s="452">
        <v>717.61</v>
      </c>
      <c r="LT157" s="452">
        <v>932.61</v>
      </c>
      <c r="LU157" s="452">
        <v>936.2</v>
      </c>
      <c r="LV157" s="452">
        <v>805.99</v>
      </c>
      <c r="LW157" s="452">
        <v>746.99</v>
      </c>
      <c r="LX157" s="452">
        <v>742.8</v>
      </c>
      <c r="LY157" s="452">
        <v>916.63</v>
      </c>
      <c r="LZ157" s="452">
        <v>690.73</v>
      </c>
      <c r="MA157" s="452">
        <v>488.71</v>
      </c>
      <c r="MB157" s="452">
        <v>401.92</v>
      </c>
      <c r="MC157" s="452">
        <v>319.73</v>
      </c>
      <c r="MD157" s="452">
        <v>426.75</v>
      </c>
      <c r="ME157" s="452">
        <v>717.61</v>
      </c>
      <c r="MF157" s="452">
        <v>932.61</v>
      </c>
      <c r="MG157" s="452">
        <v>936.2</v>
      </c>
      <c r="MH157" s="452">
        <v>805.99</v>
      </c>
      <c r="MI157" s="452">
        <v>746.99</v>
      </c>
      <c r="MJ157" s="452">
        <v>742.8</v>
      </c>
      <c r="MK157" s="452">
        <v>916.63</v>
      </c>
      <c r="ML157" s="452">
        <v>690.73</v>
      </c>
      <c r="MM157" s="452">
        <v>488.71</v>
      </c>
      <c r="MN157" s="452">
        <v>401.92</v>
      </c>
      <c r="MO157" s="452">
        <v>319.73</v>
      </c>
      <c r="MP157" s="452">
        <v>426.75</v>
      </c>
      <c r="MQ157" s="452">
        <v>717.61</v>
      </c>
      <c r="MR157" s="452">
        <v>932.61</v>
      </c>
      <c r="MS157" s="452">
        <v>936.2</v>
      </c>
      <c r="MT157" s="452">
        <v>805.99</v>
      </c>
      <c r="MU157" s="452">
        <v>746.99</v>
      </c>
      <c r="MV157" s="452">
        <v>742.8</v>
      </c>
      <c r="MW157" s="452">
        <v>916.63</v>
      </c>
      <c r="MX157" s="452">
        <v>690.73</v>
      </c>
      <c r="MY157" s="452">
        <v>488.71</v>
      </c>
      <c r="MZ157" s="452">
        <v>401.92</v>
      </c>
      <c r="NA157" s="452">
        <v>319.73</v>
      </c>
      <c r="NB157" s="452">
        <v>426.75</v>
      </c>
      <c r="NC157" s="452">
        <v>717.61</v>
      </c>
      <c r="ND157" s="452">
        <v>932.61</v>
      </c>
      <c r="NE157" s="452">
        <v>936.2</v>
      </c>
      <c r="NF157" s="452">
        <v>805.99</v>
      </c>
      <c r="NG157" s="452">
        <v>746.99</v>
      </c>
      <c r="NH157" s="452">
        <v>742.8</v>
      </c>
      <c r="NI157" s="452">
        <v>916.63</v>
      </c>
      <c r="NJ157" s="452">
        <v>690.73</v>
      </c>
      <c r="NK157" s="452">
        <v>488.71</v>
      </c>
      <c r="NL157" s="452">
        <v>401.92</v>
      </c>
      <c r="NM157" s="452">
        <v>319.73</v>
      </c>
      <c r="NN157" s="452">
        <v>426.75</v>
      </c>
      <c r="NO157" s="452">
        <v>717.61</v>
      </c>
      <c r="NP157" s="452">
        <v>932.61</v>
      </c>
      <c r="NQ157" s="452">
        <v>936.2</v>
      </c>
      <c r="NR157" s="452">
        <v>805.99</v>
      </c>
      <c r="NS157" s="452">
        <v>746.99</v>
      </c>
      <c r="NT157" s="452">
        <v>742.8</v>
      </c>
      <c r="NU157" s="452">
        <v>916.63</v>
      </c>
      <c r="NV157" s="452">
        <v>690.73</v>
      </c>
      <c r="NW157" s="452">
        <v>488.71</v>
      </c>
      <c r="NX157" s="452">
        <v>401.92</v>
      </c>
      <c r="NY157" s="452">
        <v>319.73</v>
      </c>
      <c r="NZ157" s="452">
        <v>426.75</v>
      </c>
      <c r="OA157" s="452">
        <v>717.61</v>
      </c>
      <c r="OB157" s="452">
        <v>932.61</v>
      </c>
    </row>
    <row r="158" spans="213:392" x14ac:dyDescent="0.25">
      <c r="HE158" s="452">
        <v>23.32</v>
      </c>
      <c r="HF158" s="452">
        <v>29.93</v>
      </c>
      <c r="HG158" s="452">
        <v>30.3</v>
      </c>
      <c r="HH158" s="452">
        <v>30.3</v>
      </c>
      <c r="HI158" s="452">
        <v>30.3</v>
      </c>
      <c r="HJ158" s="452">
        <v>30.3</v>
      </c>
      <c r="HK158" s="452">
        <v>30.3</v>
      </c>
      <c r="HL158" s="452">
        <v>30.3</v>
      </c>
      <c r="HM158" s="452">
        <v>30.3</v>
      </c>
      <c r="HN158" s="452">
        <v>28.35</v>
      </c>
      <c r="HO158" s="452">
        <v>26.95</v>
      </c>
      <c r="HP158" s="452">
        <v>25.03</v>
      </c>
      <c r="HQ158" s="452">
        <v>13.72</v>
      </c>
      <c r="HR158" s="452">
        <v>14.35</v>
      </c>
      <c r="HS158" s="452">
        <v>22.57</v>
      </c>
      <c r="HT158" s="452">
        <v>20.25</v>
      </c>
      <c r="HU158" s="452">
        <v>30.3</v>
      </c>
      <c r="HV158" s="452">
        <v>28.01</v>
      </c>
      <c r="HW158" s="452">
        <v>30.3</v>
      </c>
      <c r="HX158" s="452">
        <v>25.7</v>
      </c>
      <c r="HY158" s="452">
        <v>18.11</v>
      </c>
      <c r="HZ158" s="452">
        <v>12.65</v>
      </c>
      <c r="IA158" s="452">
        <v>16.87</v>
      </c>
      <c r="IB158" s="452">
        <v>11.26</v>
      </c>
      <c r="IC158" s="452">
        <v>10.76</v>
      </c>
      <c r="ID158" s="452">
        <v>2.72</v>
      </c>
      <c r="IE158" s="452">
        <v>30.3</v>
      </c>
      <c r="IF158" s="452">
        <v>30.3</v>
      </c>
      <c r="IG158" s="452">
        <v>30.3</v>
      </c>
      <c r="IH158" s="452">
        <v>30.3</v>
      </c>
      <c r="II158" s="452">
        <v>30.3</v>
      </c>
      <c r="IJ158" s="452">
        <v>30.3</v>
      </c>
      <c r="IK158" s="452">
        <v>30.25</v>
      </c>
      <c r="IL158" s="452">
        <v>22.17</v>
      </c>
      <c r="IM158" s="452">
        <v>14.35</v>
      </c>
      <c r="IN158" s="452">
        <v>13.74</v>
      </c>
      <c r="IO158" s="452">
        <v>14.81</v>
      </c>
      <c r="IP158" s="452">
        <v>10.78</v>
      </c>
      <c r="IQ158" s="452">
        <v>30.3</v>
      </c>
      <c r="IR158" s="452">
        <v>30.3</v>
      </c>
      <c r="IS158" s="452">
        <v>30.3</v>
      </c>
      <c r="IT158" s="452">
        <v>30.3</v>
      </c>
      <c r="IU158" s="452">
        <v>30.3</v>
      </c>
      <c r="IV158" s="452">
        <v>30.3</v>
      </c>
      <c r="IW158" s="452">
        <v>11.94</v>
      </c>
      <c r="IX158" s="452">
        <v>30.3</v>
      </c>
      <c r="IY158" s="452">
        <v>26.71</v>
      </c>
      <c r="IZ158" s="452">
        <v>15.84</v>
      </c>
      <c r="JA158" s="452">
        <v>14.21</v>
      </c>
      <c r="JB158" s="452">
        <v>25.07</v>
      </c>
      <c r="JC158" s="452">
        <v>30.3</v>
      </c>
      <c r="JD158" s="452">
        <v>30.3</v>
      </c>
      <c r="JE158" s="452">
        <v>30.3</v>
      </c>
      <c r="JF158" s="452">
        <v>30.3</v>
      </c>
      <c r="JG158" s="452">
        <v>30.3</v>
      </c>
      <c r="JH158" s="452">
        <v>25.02</v>
      </c>
      <c r="JI158" s="452">
        <v>23.66</v>
      </c>
      <c r="JJ158" s="452">
        <v>22.21</v>
      </c>
      <c r="JK158" s="452">
        <v>30.3</v>
      </c>
      <c r="JL158" s="452">
        <v>25.42</v>
      </c>
      <c r="JM158" s="452">
        <v>12.25</v>
      </c>
      <c r="JN158" s="452">
        <v>18.03</v>
      </c>
      <c r="JO158" s="452">
        <v>16.940000000000001</v>
      </c>
      <c r="JP158" s="452">
        <v>30.3</v>
      </c>
      <c r="JQ158" s="452">
        <v>30.3</v>
      </c>
      <c r="JR158" s="452">
        <v>30.3</v>
      </c>
      <c r="JS158" s="452">
        <v>30.3</v>
      </c>
      <c r="JT158" s="452">
        <v>30.3</v>
      </c>
      <c r="JU158" s="452">
        <v>26.15</v>
      </c>
      <c r="JV158" s="452">
        <v>17.29</v>
      </c>
      <c r="JW158" s="452">
        <v>20.97</v>
      </c>
      <c r="JX158" s="452">
        <v>15.96</v>
      </c>
      <c r="JY158" s="452">
        <v>12.88</v>
      </c>
      <c r="JZ158" s="452">
        <v>30.3</v>
      </c>
      <c r="KA158" s="452">
        <v>30.3</v>
      </c>
      <c r="KB158" s="452">
        <v>30.3</v>
      </c>
      <c r="KC158" s="452">
        <v>30.3</v>
      </c>
      <c r="KD158" s="452">
        <v>30.3</v>
      </c>
      <c r="KE158" s="452">
        <v>30.3</v>
      </c>
      <c r="KF158" s="452">
        <v>30.3</v>
      </c>
      <c r="KG158" s="452">
        <v>30.3</v>
      </c>
      <c r="KH158" s="452">
        <v>30.3</v>
      </c>
      <c r="KI158" s="452">
        <v>23.35</v>
      </c>
      <c r="KJ158" s="452">
        <v>30.3</v>
      </c>
      <c r="KK158" s="452">
        <v>2.89</v>
      </c>
      <c r="KL158" s="452">
        <v>24.89</v>
      </c>
      <c r="KM158" s="452">
        <v>30.3</v>
      </c>
      <c r="KN158" s="452">
        <v>30.3</v>
      </c>
      <c r="KO158" s="452">
        <v>30.3</v>
      </c>
      <c r="KP158" s="452">
        <v>30.3</v>
      </c>
      <c r="KQ158" s="452">
        <v>30.3</v>
      </c>
      <c r="KR158" s="452">
        <v>28.22</v>
      </c>
      <c r="KS158" s="452">
        <v>30.3</v>
      </c>
      <c r="KT158" s="452">
        <v>27.13</v>
      </c>
      <c r="KU158" s="452">
        <v>17.13</v>
      </c>
      <c r="KV158" s="452">
        <v>12.73</v>
      </c>
      <c r="KW158" s="452">
        <v>2.65</v>
      </c>
      <c r="KX158" s="452">
        <v>3.12</v>
      </c>
      <c r="KY158" s="452">
        <v>28.62</v>
      </c>
      <c r="KZ158" s="452">
        <v>30.3</v>
      </c>
      <c r="LA158" s="452">
        <v>30.3</v>
      </c>
      <c r="LB158" s="452">
        <v>26.62</v>
      </c>
      <c r="LC158" s="452">
        <v>23.96</v>
      </c>
      <c r="LD158" s="452">
        <v>30.3</v>
      </c>
      <c r="LE158" s="452">
        <v>4.4000000000000004</v>
      </c>
      <c r="LF158" s="452">
        <v>26.14</v>
      </c>
      <c r="LG158" s="452">
        <v>22.19</v>
      </c>
      <c r="LH158" s="452">
        <v>11.09</v>
      </c>
      <c r="LI158" s="452">
        <v>8.2200000000000006</v>
      </c>
      <c r="LJ158" s="452">
        <v>2.52</v>
      </c>
      <c r="LK158" s="452">
        <v>29.59</v>
      </c>
      <c r="LL158" s="452">
        <v>30.3</v>
      </c>
      <c r="LM158" s="452">
        <v>30.3</v>
      </c>
      <c r="LN158" s="452">
        <v>30.3</v>
      </c>
      <c r="LO158" s="452">
        <v>30.3</v>
      </c>
      <c r="LP158" s="452">
        <v>30.3</v>
      </c>
      <c r="LQ158" s="452">
        <v>12.45</v>
      </c>
      <c r="LR158" s="452">
        <v>22.93</v>
      </c>
      <c r="LS158" s="452">
        <v>30.05</v>
      </c>
      <c r="LT158" s="452">
        <v>30.3</v>
      </c>
      <c r="LU158" s="452">
        <v>12.74</v>
      </c>
      <c r="LV158" s="452">
        <v>16.62</v>
      </c>
      <c r="LW158" s="452">
        <v>25.08</v>
      </c>
      <c r="LX158" s="452">
        <v>14.4</v>
      </c>
      <c r="LY158" s="452">
        <v>30.3</v>
      </c>
      <c r="LZ158" s="452">
        <v>26.26</v>
      </c>
      <c r="MA158" s="452">
        <v>26.82</v>
      </c>
      <c r="MB158" s="452">
        <v>25.2</v>
      </c>
      <c r="MC158" s="452">
        <v>14.19</v>
      </c>
      <c r="MD158" s="452">
        <v>17.07</v>
      </c>
      <c r="ME158" s="452">
        <v>26.79</v>
      </c>
      <c r="MF158" s="452">
        <v>30.3</v>
      </c>
      <c r="MG158" s="452">
        <v>17.53</v>
      </c>
      <c r="MH158" s="452">
        <v>7.53</v>
      </c>
      <c r="MI158" s="452">
        <v>30.3</v>
      </c>
      <c r="MJ158" s="452">
        <v>30.3</v>
      </c>
      <c r="MK158" s="452">
        <v>30.3</v>
      </c>
      <c r="ML158" s="452">
        <v>30.3</v>
      </c>
      <c r="MM158" s="452">
        <v>30.3</v>
      </c>
      <c r="MN158" s="452">
        <v>30.3</v>
      </c>
      <c r="MO158" s="452">
        <v>11.02</v>
      </c>
      <c r="MP158" s="452">
        <v>22.57</v>
      </c>
      <c r="MQ158" s="452">
        <v>30.3</v>
      </c>
      <c r="MR158" s="452">
        <v>23.72</v>
      </c>
      <c r="MS158" s="452">
        <v>14.33</v>
      </c>
      <c r="MT158" s="452">
        <v>20.76</v>
      </c>
      <c r="MU158" s="452">
        <v>30.3</v>
      </c>
      <c r="MV158" s="452">
        <v>30.3</v>
      </c>
      <c r="MW158" s="452">
        <v>30.3</v>
      </c>
      <c r="MX158" s="452">
        <v>30.3</v>
      </c>
      <c r="MY158" s="452">
        <v>30.3</v>
      </c>
      <c r="MZ158" s="452">
        <v>30.3</v>
      </c>
      <c r="NA158" s="452">
        <v>13.69</v>
      </c>
      <c r="NB158" s="452">
        <v>27.76</v>
      </c>
      <c r="NC158" s="452">
        <v>30.3</v>
      </c>
      <c r="ND158" s="452">
        <v>30.3</v>
      </c>
      <c r="NE158" s="452">
        <v>22.8</v>
      </c>
      <c r="NF158" s="452">
        <v>30.3</v>
      </c>
      <c r="NG158" s="452">
        <v>30.3</v>
      </c>
      <c r="NH158" s="452">
        <v>30.3</v>
      </c>
      <c r="NI158" s="452">
        <v>30.3</v>
      </c>
      <c r="NJ158" s="452">
        <v>30.3</v>
      </c>
      <c r="NK158" s="452">
        <v>30.3</v>
      </c>
      <c r="NL158" s="452">
        <v>30.3</v>
      </c>
      <c r="NM158" s="452">
        <v>23.53</v>
      </c>
      <c r="NN158" s="452">
        <v>19.079999999999998</v>
      </c>
      <c r="NO158" s="452">
        <v>30.3</v>
      </c>
      <c r="NP158" s="452">
        <v>30.3</v>
      </c>
      <c r="NQ158" s="452">
        <v>28.37</v>
      </c>
      <c r="NR158" s="452">
        <v>24.63</v>
      </c>
      <c r="NS158" s="452">
        <v>30.3</v>
      </c>
      <c r="NT158" s="452">
        <v>30.3</v>
      </c>
      <c r="NU158" s="452">
        <v>30.3</v>
      </c>
      <c r="NV158" s="452">
        <v>30.3</v>
      </c>
      <c r="NW158" s="452">
        <v>30.3</v>
      </c>
      <c r="NX158" s="452">
        <v>30.3</v>
      </c>
      <c r="NY158" s="452">
        <v>27.05</v>
      </c>
      <c r="NZ158" s="452">
        <v>24.78</v>
      </c>
      <c r="OA158" s="452">
        <v>30.3</v>
      </c>
      <c r="OB158" s="452">
        <v>23.81</v>
      </c>
    </row>
    <row r="159" spans="213:392" x14ac:dyDescent="0.25">
      <c r="HE159" s="452">
        <v>6088.94</v>
      </c>
      <c r="HF159" s="452">
        <v>6788.23</v>
      </c>
      <c r="HG159" s="452">
        <v>6974.34</v>
      </c>
      <c r="HH159" s="452">
        <v>6728.36</v>
      </c>
      <c r="HI159" s="452">
        <v>7123.13</v>
      </c>
      <c r="HJ159" s="452">
        <v>6769.29</v>
      </c>
      <c r="HK159" s="452">
        <v>3858.22</v>
      </c>
      <c r="HL159" s="452">
        <v>3431.53</v>
      </c>
      <c r="HM159" s="452">
        <v>2809.81</v>
      </c>
      <c r="HN159" s="452">
        <v>4905.8599999999997</v>
      </c>
      <c r="HO159" s="452">
        <v>5187.17</v>
      </c>
      <c r="HP159" s="452">
        <v>5502.71</v>
      </c>
      <c r="HQ159" s="452">
        <v>6088.94</v>
      </c>
      <c r="HR159" s="452">
        <v>6788.23</v>
      </c>
      <c r="HS159" s="452">
        <v>6974.34</v>
      </c>
      <c r="HT159" s="452">
        <v>6728.36</v>
      </c>
      <c r="HU159" s="452">
        <v>7123.13</v>
      </c>
      <c r="HV159" s="452">
        <v>6769.29</v>
      </c>
      <c r="HW159" s="452">
        <v>3858.22</v>
      </c>
      <c r="HX159" s="452">
        <v>3431.53</v>
      </c>
      <c r="HY159" s="452">
        <v>2809.81</v>
      </c>
      <c r="HZ159" s="452">
        <v>4905.8599999999997</v>
      </c>
      <c r="IA159" s="452">
        <v>5187.17</v>
      </c>
      <c r="IB159" s="452">
        <v>5502.71</v>
      </c>
      <c r="IC159" s="452">
        <v>6088.94</v>
      </c>
      <c r="ID159" s="452">
        <v>6788.23</v>
      </c>
      <c r="IE159" s="452">
        <v>6974.34</v>
      </c>
      <c r="IF159" s="452">
        <v>6728.36</v>
      </c>
      <c r="IG159" s="452">
        <v>7123.13</v>
      </c>
      <c r="IH159" s="452">
        <v>6769.29</v>
      </c>
      <c r="II159" s="452">
        <v>3858.22</v>
      </c>
      <c r="IJ159" s="452">
        <v>3431.53</v>
      </c>
      <c r="IK159" s="452">
        <v>2809.81</v>
      </c>
      <c r="IL159" s="452">
        <v>4905.8599999999997</v>
      </c>
      <c r="IM159" s="452">
        <v>5187.17</v>
      </c>
      <c r="IN159" s="452">
        <v>5502.71</v>
      </c>
      <c r="IO159" s="452">
        <v>6088.94</v>
      </c>
      <c r="IP159" s="452">
        <v>6788.23</v>
      </c>
      <c r="IQ159" s="452">
        <v>6974.34</v>
      </c>
      <c r="IR159" s="452">
        <v>6728.36</v>
      </c>
      <c r="IS159" s="452">
        <v>7123.13</v>
      </c>
      <c r="IT159" s="452">
        <v>6769.29</v>
      </c>
      <c r="IU159" s="452">
        <v>3858.22</v>
      </c>
      <c r="IV159" s="452">
        <v>3431.53</v>
      </c>
      <c r="IW159" s="452">
        <v>2809.81</v>
      </c>
      <c r="IX159" s="452">
        <v>4905.8599999999997</v>
      </c>
      <c r="IY159" s="452">
        <v>5187.17</v>
      </c>
      <c r="IZ159" s="452">
        <v>5502.71</v>
      </c>
      <c r="JA159" s="452">
        <v>6088.94</v>
      </c>
      <c r="JB159" s="452">
        <v>6788.23</v>
      </c>
      <c r="JC159" s="452">
        <v>6974.34</v>
      </c>
      <c r="JD159" s="452">
        <v>6728.36</v>
      </c>
      <c r="JE159" s="452">
        <v>7123.13</v>
      </c>
      <c r="JF159" s="452">
        <v>6769.29</v>
      </c>
      <c r="JG159" s="452">
        <v>3858.22</v>
      </c>
      <c r="JH159" s="452">
        <v>3431.53</v>
      </c>
      <c r="JI159" s="452">
        <v>2809.81</v>
      </c>
      <c r="JJ159" s="452">
        <v>4905.8599999999997</v>
      </c>
      <c r="JK159" s="452">
        <v>5187.17</v>
      </c>
      <c r="JL159" s="452">
        <v>5502.71</v>
      </c>
      <c r="JM159" s="452">
        <v>6088.94</v>
      </c>
      <c r="JN159" s="452">
        <v>6788.23</v>
      </c>
      <c r="JO159" s="452">
        <v>6974.34</v>
      </c>
      <c r="JP159" s="452">
        <v>6728.36</v>
      </c>
      <c r="JQ159" s="452">
        <v>7123.13</v>
      </c>
      <c r="JR159" s="452">
        <v>6769.29</v>
      </c>
      <c r="JS159" s="452">
        <v>3858.22</v>
      </c>
      <c r="JT159" s="452">
        <v>3431.53</v>
      </c>
      <c r="JU159" s="452">
        <v>2809.81</v>
      </c>
      <c r="JV159" s="452">
        <v>4905.8599999999997</v>
      </c>
      <c r="JW159" s="452">
        <v>5187.17</v>
      </c>
      <c r="JX159" s="452">
        <v>5502.71</v>
      </c>
      <c r="JY159" s="452">
        <v>6088.94</v>
      </c>
      <c r="JZ159" s="452">
        <v>6788.23</v>
      </c>
      <c r="KA159" s="452">
        <v>6974.34</v>
      </c>
      <c r="KB159" s="452">
        <v>6728.36</v>
      </c>
      <c r="KC159" s="452">
        <v>7123.13</v>
      </c>
      <c r="KD159" s="452">
        <v>6769.29</v>
      </c>
      <c r="KE159" s="452">
        <v>3858.22</v>
      </c>
      <c r="KF159" s="452">
        <v>3431.53</v>
      </c>
      <c r="KG159" s="452">
        <v>2809.81</v>
      </c>
      <c r="KH159" s="452">
        <v>4905.8599999999997</v>
      </c>
      <c r="KI159" s="452">
        <v>5187.17</v>
      </c>
      <c r="KJ159" s="452">
        <v>5502.71</v>
      </c>
      <c r="KK159" s="452">
        <v>6088.94</v>
      </c>
      <c r="KL159" s="452">
        <v>6788.23</v>
      </c>
      <c r="KM159" s="452">
        <v>6974.34</v>
      </c>
      <c r="KN159" s="452">
        <v>6728.36</v>
      </c>
      <c r="KO159" s="452">
        <v>7123.13</v>
      </c>
      <c r="KP159" s="452">
        <v>6769.29</v>
      </c>
      <c r="KQ159" s="452">
        <v>3858.22</v>
      </c>
      <c r="KR159" s="452">
        <v>3431.53</v>
      </c>
      <c r="KS159" s="452">
        <v>2809.81</v>
      </c>
      <c r="KT159" s="452">
        <v>4905.8599999999997</v>
      </c>
      <c r="KU159" s="452">
        <v>5187.17</v>
      </c>
      <c r="KV159" s="452">
        <v>5502.71</v>
      </c>
      <c r="KW159" s="452">
        <v>6088.94</v>
      </c>
      <c r="KX159" s="452">
        <v>6788.23</v>
      </c>
      <c r="KY159" s="452">
        <v>6974.34</v>
      </c>
      <c r="KZ159" s="452">
        <v>6728.36</v>
      </c>
      <c r="LA159" s="452">
        <v>7123.13</v>
      </c>
      <c r="LB159" s="452">
        <v>6769.29</v>
      </c>
      <c r="LC159" s="452">
        <v>3858.22</v>
      </c>
      <c r="LD159" s="452">
        <v>3431.53</v>
      </c>
      <c r="LE159" s="452">
        <v>2809.81</v>
      </c>
      <c r="LF159" s="452">
        <v>4905.8599999999997</v>
      </c>
      <c r="LG159" s="452">
        <v>5187.17</v>
      </c>
      <c r="LH159" s="452">
        <v>5502.71</v>
      </c>
      <c r="LI159" s="452">
        <v>6088.94</v>
      </c>
      <c r="LJ159" s="452">
        <v>6788.23</v>
      </c>
      <c r="LK159" s="452">
        <v>6974.34</v>
      </c>
      <c r="LL159" s="452">
        <v>6728.36</v>
      </c>
      <c r="LM159" s="452">
        <v>7123.13</v>
      </c>
      <c r="LN159" s="452">
        <v>6769.29</v>
      </c>
      <c r="LO159" s="452">
        <v>3858.22</v>
      </c>
      <c r="LP159" s="452">
        <v>3431.53</v>
      </c>
      <c r="LQ159" s="452">
        <v>2809.81</v>
      </c>
      <c r="LR159" s="452">
        <v>4905.8599999999997</v>
      </c>
      <c r="LS159" s="452">
        <v>5187.17</v>
      </c>
      <c r="LT159" s="452">
        <v>5502.71</v>
      </c>
      <c r="LU159" s="452">
        <v>6088.94</v>
      </c>
      <c r="LV159" s="452">
        <v>6788.23</v>
      </c>
      <c r="LW159" s="452">
        <v>6974.34</v>
      </c>
      <c r="LX159" s="452">
        <v>6728.36</v>
      </c>
      <c r="LY159" s="452">
        <v>7123.13</v>
      </c>
      <c r="LZ159" s="452">
        <v>6769.29</v>
      </c>
      <c r="MA159" s="452">
        <v>3858.22</v>
      </c>
      <c r="MB159" s="452">
        <v>3431.53</v>
      </c>
      <c r="MC159" s="452">
        <v>2809.81</v>
      </c>
      <c r="MD159" s="452">
        <v>4905.8599999999997</v>
      </c>
      <c r="ME159" s="452">
        <v>5187.17</v>
      </c>
      <c r="MF159" s="452">
        <v>5502.71</v>
      </c>
      <c r="MG159" s="452">
        <v>6088.94</v>
      </c>
      <c r="MH159" s="452">
        <v>6788.23</v>
      </c>
      <c r="MI159" s="452">
        <v>6974.34</v>
      </c>
      <c r="MJ159" s="452">
        <v>6728.36</v>
      </c>
      <c r="MK159" s="452">
        <v>7123.13</v>
      </c>
      <c r="ML159" s="452">
        <v>6769.29</v>
      </c>
      <c r="MM159" s="452">
        <v>3858.22</v>
      </c>
      <c r="MN159" s="452">
        <v>3431.53</v>
      </c>
      <c r="MO159" s="452">
        <v>2809.81</v>
      </c>
      <c r="MP159" s="452">
        <v>4905.8599999999997</v>
      </c>
      <c r="MQ159" s="452">
        <v>5187.17</v>
      </c>
      <c r="MR159" s="452">
        <v>5502.71</v>
      </c>
      <c r="MS159" s="452">
        <v>6088.94</v>
      </c>
      <c r="MT159" s="452">
        <v>6788.23</v>
      </c>
      <c r="MU159" s="452">
        <v>6974.34</v>
      </c>
      <c r="MV159" s="452">
        <v>6728.36</v>
      </c>
      <c r="MW159" s="452">
        <v>7123.13</v>
      </c>
      <c r="MX159" s="452">
        <v>6769.29</v>
      </c>
      <c r="MY159" s="452">
        <v>3858.22</v>
      </c>
      <c r="MZ159" s="452">
        <v>3431.53</v>
      </c>
      <c r="NA159" s="452">
        <v>2809.81</v>
      </c>
      <c r="NB159" s="452">
        <v>4905.8599999999997</v>
      </c>
      <c r="NC159" s="452">
        <v>5187.17</v>
      </c>
      <c r="ND159" s="452">
        <v>5502.71</v>
      </c>
      <c r="NE159" s="452">
        <v>6088.94</v>
      </c>
      <c r="NF159" s="452">
        <v>6788.23</v>
      </c>
      <c r="NG159" s="452">
        <v>6974.34</v>
      </c>
      <c r="NH159" s="452">
        <v>6728.36</v>
      </c>
      <c r="NI159" s="452">
        <v>7123.13</v>
      </c>
      <c r="NJ159" s="452">
        <v>6769.29</v>
      </c>
      <c r="NK159" s="452">
        <v>3858.22</v>
      </c>
      <c r="NL159" s="452">
        <v>3431.53</v>
      </c>
      <c r="NM159" s="452">
        <v>2809.81</v>
      </c>
      <c r="NN159" s="452">
        <v>4905.8599999999997</v>
      </c>
      <c r="NO159" s="452">
        <v>5187.17</v>
      </c>
      <c r="NP159" s="452">
        <v>5502.71</v>
      </c>
      <c r="NQ159" s="452">
        <v>6088.94</v>
      </c>
      <c r="NR159" s="452">
        <v>6788.23</v>
      </c>
      <c r="NS159" s="452">
        <v>6974.34</v>
      </c>
      <c r="NT159" s="452">
        <v>6728.36</v>
      </c>
      <c r="NU159" s="452">
        <v>7123.13</v>
      </c>
      <c r="NV159" s="452">
        <v>6769.29</v>
      </c>
      <c r="NW159" s="452">
        <v>3858.22</v>
      </c>
      <c r="NX159" s="452">
        <v>3431.53</v>
      </c>
      <c r="NY159" s="452">
        <v>2809.81</v>
      </c>
      <c r="NZ159" s="452">
        <v>4905.8599999999997</v>
      </c>
      <c r="OA159" s="452">
        <v>5187.17</v>
      </c>
      <c r="OB159" s="452">
        <v>5502.71</v>
      </c>
    </row>
    <row r="160" spans="213:392" x14ac:dyDescent="0.25">
      <c r="HE160" s="452">
        <v>66.87</v>
      </c>
      <c r="HF160" s="452">
        <v>55.65</v>
      </c>
      <c r="HG160" s="452">
        <v>70.650000000000006</v>
      </c>
      <c r="HH160" s="452">
        <v>70.650000000000006</v>
      </c>
      <c r="HI160" s="452">
        <v>42.31</v>
      </c>
      <c r="HJ160" s="452">
        <v>34.520000000000003</v>
      </c>
      <c r="HK160" s="452">
        <v>31.93</v>
      </c>
      <c r="HL160" s="452">
        <v>45.32</v>
      </c>
      <c r="HM160" s="452">
        <v>35.54</v>
      </c>
      <c r="HN160" s="452">
        <v>29.64</v>
      </c>
      <c r="HO160" s="452">
        <v>32.08</v>
      </c>
      <c r="HP160" s="452">
        <v>38.049999999999997</v>
      </c>
      <c r="HQ160" s="452">
        <v>66.87</v>
      </c>
      <c r="HR160" s="452">
        <v>55.65</v>
      </c>
      <c r="HS160" s="452">
        <v>70.650000000000006</v>
      </c>
      <c r="HT160" s="452">
        <v>70.650000000000006</v>
      </c>
      <c r="HU160" s="452">
        <v>42.31</v>
      </c>
      <c r="HV160" s="452">
        <v>34.520000000000003</v>
      </c>
      <c r="HW160" s="452">
        <v>31.93</v>
      </c>
      <c r="HX160" s="452">
        <v>45.32</v>
      </c>
      <c r="HY160" s="452">
        <v>35.54</v>
      </c>
      <c r="HZ160" s="452">
        <v>29.64</v>
      </c>
      <c r="IA160" s="452">
        <v>32.08</v>
      </c>
      <c r="IB160" s="452">
        <v>38.049999999999997</v>
      </c>
      <c r="IC160" s="452">
        <v>66.87</v>
      </c>
      <c r="ID160" s="452">
        <v>55.65</v>
      </c>
      <c r="IE160" s="452">
        <v>70.650000000000006</v>
      </c>
      <c r="IF160" s="452">
        <v>70.650000000000006</v>
      </c>
      <c r="IG160" s="452">
        <v>42.31</v>
      </c>
      <c r="IH160" s="452">
        <v>34.520000000000003</v>
      </c>
      <c r="II160" s="452">
        <v>31.93</v>
      </c>
      <c r="IJ160" s="452">
        <v>45.32</v>
      </c>
      <c r="IK160" s="452">
        <v>35.54</v>
      </c>
      <c r="IL160" s="452">
        <v>29.64</v>
      </c>
      <c r="IM160" s="452">
        <v>32.08</v>
      </c>
      <c r="IN160" s="452">
        <v>38.049999999999997</v>
      </c>
      <c r="IO160" s="452">
        <v>66.87</v>
      </c>
      <c r="IP160" s="452">
        <v>55.65</v>
      </c>
      <c r="IQ160" s="452">
        <v>70.650000000000006</v>
      </c>
      <c r="IR160" s="452">
        <v>70.650000000000006</v>
      </c>
      <c r="IS160" s="452">
        <v>42.31</v>
      </c>
      <c r="IT160" s="452">
        <v>34.520000000000003</v>
      </c>
      <c r="IU160" s="452">
        <v>31.93</v>
      </c>
      <c r="IV160" s="452">
        <v>45.32</v>
      </c>
      <c r="IW160" s="452">
        <v>35.54</v>
      </c>
      <c r="IX160" s="452">
        <v>29.64</v>
      </c>
      <c r="IY160" s="452">
        <v>32.08</v>
      </c>
      <c r="IZ160" s="452">
        <v>38.049999999999997</v>
      </c>
      <c r="JA160" s="452">
        <v>66.87</v>
      </c>
      <c r="JB160" s="452">
        <v>55.65</v>
      </c>
      <c r="JC160" s="452">
        <v>70.650000000000006</v>
      </c>
      <c r="JD160" s="452">
        <v>70.650000000000006</v>
      </c>
      <c r="JE160" s="452">
        <v>42.31</v>
      </c>
      <c r="JF160" s="452">
        <v>34.520000000000003</v>
      </c>
      <c r="JG160" s="452">
        <v>31.93</v>
      </c>
      <c r="JH160" s="452">
        <v>45.32</v>
      </c>
      <c r="JI160" s="452">
        <v>35.54</v>
      </c>
      <c r="JJ160" s="452">
        <v>29.64</v>
      </c>
      <c r="JK160" s="452">
        <v>32.08</v>
      </c>
      <c r="JL160" s="452">
        <v>38.049999999999997</v>
      </c>
      <c r="JM160" s="452">
        <v>66.87</v>
      </c>
      <c r="JN160" s="452">
        <v>55.65</v>
      </c>
      <c r="JO160" s="452">
        <v>70.650000000000006</v>
      </c>
      <c r="JP160" s="452">
        <v>70.650000000000006</v>
      </c>
      <c r="JQ160" s="452">
        <v>42.31</v>
      </c>
      <c r="JR160" s="452">
        <v>34.520000000000003</v>
      </c>
      <c r="JS160" s="452">
        <v>31.93</v>
      </c>
      <c r="JT160" s="452">
        <v>45.32</v>
      </c>
      <c r="JU160" s="452">
        <v>35.54</v>
      </c>
      <c r="JV160" s="452">
        <v>29.64</v>
      </c>
      <c r="JW160" s="452">
        <v>32.08</v>
      </c>
      <c r="JX160" s="452">
        <v>38.049999999999997</v>
      </c>
      <c r="JY160" s="452">
        <v>66.87</v>
      </c>
      <c r="JZ160" s="452">
        <v>55.65</v>
      </c>
      <c r="KA160" s="452">
        <v>70.650000000000006</v>
      </c>
      <c r="KB160" s="452">
        <v>70.650000000000006</v>
      </c>
      <c r="KC160" s="452">
        <v>42.31</v>
      </c>
      <c r="KD160" s="452">
        <v>34.520000000000003</v>
      </c>
      <c r="KE160" s="452">
        <v>31.93</v>
      </c>
      <c r="KF160" s="452">
        <v>45.32</v>
      </c>
      <c r="KG160" s="452">
        <v>35.54</v>
      </c>
      <c r="KH160" s="452">
        <v>29.64</v>
      </c>
      <c r="KI160" s="452">
        <v>32.08</v>
      </c>
      <c r="KJ160" s="452">
        <v>38.049999999999997</v>
      </c>
      <c r="KK160" s="452">
        <v>66.87</v>
      </c>
      <c r="KL160" s="452">
        <v>55.65</v>
      </c>
      <c r="KM160" s="452">
        <v>70.650000000000006</v>
      </c>
      <c r="KN160" s="452">
        <v>70.650000000000006</v>
      </c>
      <c r="KO160" s="452">
        <v>42.31</v>
      </c>
      <c r="KP160" s="452">
        <v>34.520000000000003</v>
      </c>
      <c r="KQ160" s="452">
        <v>31.93</v>
      </c>
      <c r="KR160" s="452">
        <v>45.32</v>
      </c>
      <c r="KS160" s="452">
        <v>35.54</v>
      </c>
      <c r="KT160" s="452">
        <v>29.64</v>
      </c>
      <c r="KU160" s="452">
        <v>32.08</v>
      </c>
      <c r="KV160" s="452">
        <v>38.049999999999997</v>
      </c>
      <c r="KW160" s="452">
        <v>66.87</v>
      </c>
      <c r="KX160" s="452">
        <v>55.65</v>
      </c>
      <c r="KY160" s="452">
        <v>70.650000000000006</v>
      </c>
      <c r="KZ160" s="452">
        <v>70.650000000000006</v>
      </c>
      <c r="LA160" s="452">
        <v>42.31</v>
      </c>
      <c r="LB160" s="452">
        <v>34.520000000000003</v>
      </c>
      <c r="LC160" s="452">
        <v>31.93</v>
      </c>
      <c r="LD160" s="452">
        <v>45.32</v>
      </c>
      <c r="LE160" s="452">
        <v>35.54</v>
      </c>
      <c r="LF160" s="452">
        <v>29.64</v>
      </c>
      <c r="LG160" s="452">
        <v>32.08</v>
      </c>
      <c r="LH160" s="452">
        <v>38.049999999999997</v>
      </c>
      <c r="LI160" s="452">
        <v>66.87</v>
      </c>
      <c r="LJ160" s="452">
        <v>55.65</v>
      </c>
      <c r="LK160" s="452">
        <v>70.650000000000006</v>
      </c>
      <c r="LL160" s="452">
        <v>70.650000000000006</v>
      </c>
      <c r="LM160" s="452">
        <v>42.31</v>
      </c>
      <c r="LN160" s="452">
        <v>34.520000000000003</v>
      </c>
      <c r="LO160" s="452">
        <v>31.93</v>
      </c>
      <c r="LP160" s="452">
        <v>45.32</v>
      </c>
      <c r="LQ160" s="452">
        <v>35.54</v>
      </c>
      <c r="LR160" s="452">
        <v>29.64</v>
      </c>
      <c r="LS160" s="452">
        <v>32.08</v>
      </c>
      <c r="LT160" s="452">
        <v>38.049999999999997</v>
      </c>
      <c r="LU160" s="452">
        <v>66.87</v>
      </c>
      <c r="LV160" s="452">
        <v>55.65</v>
      </c>
      <c r="LW160" s="452">
        <v>70.650000000000006</v>
      </c>
      <c r="LX160" s="452">
        <v>70.650000000000006</v>
      </c>
      <c r="LY160" s="452">
        <v>42.31</v>
      </c>
      <c r="LZ160" s="452">
        <v>34.520000000000003</v>
      </c>
      <c r="MA160" s="452">
        <v>31.93</v>
      </c>
      <c r="MB160" s="452">
        <v>45.32</v>
      </c>
      <c r="MC160" s="452">
        <v>35.54</v>
      </c>
      <c r="MD160" s="452">
        <v>29.64</v>
      </c>
      <c r="ME160" s="452">
        <v>32.08</v>
      </c>
      <c r="MF160" s="452">
        <v>38.049999999999997</v>
      </c>
      <c r="MG160" s="452">
        <v>66.87</v>
      </c>
      <c r="MH160" s="452">
        <v>55.65</v>
      </c>
      <c r="MI160" s="452">
        <v>70.650000000000006</v>
      </c>
      <c r="MJ160" s="452">
        <v>70.650000000000006</v>
      </c>
      <c r="MK160" s="452">
        <v>42.31</v>
      </c>
      <c r="ML160" s="452">
        <v>34.520000000000003</v>
      </c>
      <c r="MM160" s="452">
        <v>31.93</v>
      </c>
      <c r="MN160" s="452">
        <v>45.32</v>
      </c>
      <c r="MO160" s="452">
        <v>35.54</v>
      </c>
      <c r="MP160" s="452">
        <v>29.64</v>
      </c>
      <c r="MQ160" s="452">
        <v>32.08</v>
      </c>
      <c r="MR160" s="452">
        <v>38.049999999999997</v>
      </c>
      <c r="MS160" s="452">
        <v>66.87</v>
      </c>
      <c r="MT160" s="452">
        <v>55.65</v>
      </c>
      <c r="MU160" s="452">
        <v>70.650000000000006</v>
      </c>
      <c r="MV160" s="452">
        <v>70.650000000000006</v>
      </c>
      <c r="MW160" s="452">
        <v>42.31</v>
      </c>
      <c r="MX160" s="452">
        <v>34.520000000000003</v>
      </c>
      <c r="MY160" s="452">
        <v>31.93</v>
      </c>
      <c r="MZ160" s="452">
        <v>45.32</v>
      </c>
      <c r="NA160" s="452">
        <v>35.54</v>
      </c>
      <c r="NB160" s="452">
        <v>29.64</v>
      </c>
      <c r="NC160" s="452">
        <v>32.08</v>
      </c>
      <c r="ND160" s="452">
        <v>38.049999999999997</v>
      </c>
      <c r="NE160" s="452">
        <v>66.87</v>
      </c>
      <c r="NF160" s="452">
        <v>55.65</v>
      </c>
      <c r="NG160" s="452">
        <v>70.650000000000006</v>
      </c>
      <c r="NH160" s="452">
        <v>70.650000000000006</v>
      </c>
      <c r="NI160" s="452">
        <v>42.31</v>
      </c>
      <c r="NJ160" s="452">
        <v>34.520000000000003</v>
      </c>
      <c r="NK160" s="452">
        <v>31.93</v>
      </c>
      <c r="NL160" s="452">
        <v>45.32</v>
      </c>
      <c r="NM160" s="452">
        <v>35.54</v>
      </c>
      <c r="NN160" s="452">
        <v>29.64</v>
      </c>
      <c r="NO160" s="452">
        <v>32.08</v>
      </c>
      <c r="NP160" s="452">
        <v>38.049999999999997</v>
      </c>
      <c r="NQ160" s="452">
        <v>66.87</v>
      </c>
      <c r="NR160" s="452">
        <v>55.65</v>
      </c>
      <c r="NS160" s="452">
        <v>70.650000000000006</v>
      </c>
      <c r="NT160" s="452">
        <v>70.650000000000006</v>
      </c>
      <c r="NU160" s="452">
        <v>42.31</v>
      </c>
      <c r="NV160" s="452">
        <v>34.520000000000003</v>
      </c>
      <c r="NW160" s="452">
        <v>31.93</v>
      </c>
      <c r="NX160" s="452">
        <v>45.32</v>
      </c>
      <c r="NY160" s="452">
        <v>35.54</v>
      </c>
      <c r="NZ160" s="452">
        <v>29.64</v>
      </c>
      <c r="OA160" s="452">
        <v>32.08</v>
      </c>
      <c r="OB160" s="452">
        <v>38.049999999999997</v>
      </c>
    </row>
    <row r="161" spans="213:392" x14ac:dyDescent="0.25">
      <c r="HE161" s="452">
        <v>170.75</v>
      </c>
      <c r="HF161" s="452">
        <v>154.76</v>
      </c>
      <c r="HG161" s="452">
        <v>146.04</v>
      </c>
      <c r="HH161" s="452">
        <v>190.31</v>
      </c>
      <c r="HI161" s="452">
        <v>191.91</v>
      </c>
      <c r="HJ161" s="452">
        <v>61.78</v>
      </c>
      <c r="HK161" s="452">
        <v>65.53</v>
      </c>
      <c r="HL161" s="452">
        <v>163.08000000000001</v>
      </c>
      <c r="HM161" s="452">
        <v>147.43</v>
      </c>
      <c r="HN161" s="452">
        <v>195.94</v>
      </c>
      <c r="HO161" s="452">
        <v>163.47999999999999</v>
      </c>
      <c r="HP161" s="452">
        <v>114.69</v>
      </c>
      <c r="HQ161" s="452">
        <v>170.75</v>
      </c>
      <c r="HR161" s="452">
        <v>154.76</v>
      </c>
      <c r="HS161" s="452">
        <v>146.04</v>
      </c>
      <c r="HT161" s="452">
        <v>190.31</v>
      </c>
      <c r="HU161" s="452">
        <v>191.91</v>
      </c>
      <c r="HV161" s="452">
        <v>61.78</v>
      </c>
      <c r="HW161" s="452">
        <v>65.53</v>
      </c>
      <c r="HX161" s="452">
        <v>163.08000000000001</v>
      </c>
      <c r="HY161" s="452">
        <v>147.43</v>
      </c>
      <c r="HZ161" s="452">
        <v>195.94</v>
      </c>
      <c r="IA161" s="452">
        <v>163.47999999999999</v>
      </c>
      <c r="IB161" s="452">
        <v>114.69</v>
      </c>
      <c r="IC161" s="452">
        <v>170.75</v>
      </c>
      <c r="ID161" s="452">
        <v>154.76</v>
      </c>
      <c r="IE161" s="452">
        <v>146.04</v>
      </c>
      <c r="IF161" s="452">
        <v>190.31</v>
      </c>
      <c r="IG161" s="452">
        <v>191.91</v>
      </c>
      <c r="IH161" s="452">
        <v>61.78</v>
      </c>
      <c r="II161" s="452">
        <v>65.53</v>
      </c>
      <c r="IJ161" s="452">
        <v>163.08000000000001</v>
      </c>
      <c r="IK161" s="452">
        <v>147.43</v>
      </c>
      <c r="IL161" s="452">
        <v>195.94</v>
      </c>
      <c r="IM161" s="452">
        <v>163.47999999999999</v>
      </c>
      <c r="IN161" s="452">
        <v>114.69</v>
      </c>
      <c r="IO161" s="452">
        <v>170.75</v>
      </c>
      <c r="IP161" s="452">
        <v>154.76</v>
      </c>
      <c r="IQ161" s="452">
        <v>146.04</v>
      </c>
      <c r="IR161" s="452">
        <v>190.31</v>
      </c>
      <c r="IS161" s="452">
        <v>191.91</v>
      </c>
      <c r="IT161" s="452">
        <v>61.78</v>
      </c>
      <c r="IU161" s="452">
        <v>65.53</v>
      </c>
      <c r="IV161" s="452">
        <v>163.08000000000001</v>
      </c>
      <c r="IW161" s="452">
        <v>147.43</v>
      </c>
      <c r="IX161" s="452">
        <v>195.94</v>
      </c>
      <c r="IY161" s="452">
        <v>163.47999999999999</v>
      </c>
      <c r="IZ161" s="452">
        <v>114.69</v>
      </c>
      <c r="JA161" s="452">
        <v>170.75</v>
      </c>
      <c r="JB161" s="452">
        <v>154.76</v>
      </c>
      <c r="JC161" s="452">
        <v>146.04</v>
      </c>
      <c r="JD161" s="452">
        <v>190.31</v>
      </c>
      <c r="JE161" s="452">
        <v>191.91</v>
      </c>
      <c r="JF161" s="452">
        <v>61.78</v>
      </c>
      <c r="JG161" s="452">
        <v>65.53</v>
      </c>
      <c r="JH161" s="452">
        <v>163.08000000000001</v>
      </c>
      <c r="JI161" s="452">
        <v>147.43</v>
      </c>
      <c r="JJ161" s="452">
        <v>195.94</v>
      </c>
      <c r="JK161" s="452">
        <v>163.47999999999999</v>
      </c>
      <c r="JL161" s="452">
        <v>114.69</v>
      </c>
      <c r="JM161" s="452">
        <v>170.75</v>
      </c>
      <c r="JN161" s="452">
        <v>154.76</v>
      </c>
      <c r="JO161" s="452">
        <v>146.04</v>
      </c>
      <c r="JP161" s="452">
        <v>190.31</v>
      </c>
      <c r="JQ161" s="452">
        <v>191.91</v>
      </c>
      <c r="JR161" s="452">
        <v>61.78</v>
      </c>
      <c r="JS161" s="452">
        <v>65.53</v>
      </c>
      <c r="JT161" s="452">
        <v>163.08000000000001</v>
      </c>
      <c r="JU161" s="452">
        <v>147.43</v>
      </c>
      <c r="JV161" s="452">
        <v>195.94</v>
      </c>
      <c r="JW161" s="452">
        <v>163.47999999999999</v>
      </c>
      <c r="JX161" s="452">
        <v>114.69</v>
      </c>
      <c r="JY161" s="452">
        <v>170.75</v>
      </c>
      <c r="JZ161" s="452">
        <v>154.76</v>
      </c>
      <c r="KA161" s="452">
        <v>146.04</v>
      </c>
      <c r="KB161" s="452">
        <v>190.31</v>
      </c>
      <c r="KC161" s="452">
        <v>191.91</v>
      </c>
      <c r="KD161" s="452">
        <v>61.78</v>
      </c>
      <c r="KE161" s="452">
        <v>65.53</v>
      </c>
      <c r="KF161" s="452">
        <v>163.08000000000001</v>
      </c>
      <c r="KG161" s="452">
        <v>147.43</v>
      </c>
      <c r="KH161" s="452">
        <v>195.94</v>
      </c>
      <c r="KI161" s="452">
        <v>163.47999999999999</v>
      </c>
      <c r="KJ161" s="452">
        <v>114.69</v>
      </c>
      <c r="KK161" s="452">
        <v>170.75</v>
      </c>
      <c r="KL161" s="452">
        <v>154.76</v>
      </c>
      <c r="KM161" s="452">
        <v>146.04</v>
      </c>
      <c r="KN161" s="452">
        <v>190.31</v>
      </c>
      <c r="KO161" s="452">
        <v>191.91</v>
      </c>
      <c r="KP161" s="452">
        <v>61.78</v>
      </c>
      <c r="KQ161" s="452">
        <v>65.53</v>
      </c>
      <c r="KR161" s="452">
        <v>163.08000000000001</v>
      </c>
      <c r="KS161" s="452">
        <v>147.43</v>
      </c>
      <c r="KT161" s="452">
        <v>195.94</v>
      </c>
      <c r="KU161" s="452">
        <v>163.47999999999999</v>
      </c>
      <c r="KV161" s="452">
        <v>114.69</v>
      </c>
      <c r="KW161" s="452">
        <v>170.75</v>
      </c>
      <c r="KX161" s="452">
        <v>154.76</v>
      </c>
      <c r="KY161" s="452">
        <v>146.04</v>
      </c>
      <c r="KZ161" s="452">
        <v>190.31</v>
      </c>
      <c r="LA161" s="452">
        <v>191.91</v>
      </c>
      <c r="LB161" s="452">
        <v>61.78</v>
      </c>
      <c r="LC161" s="452">
        <v>65.53</v>
      </c>
      <c r="LD161" s="452">
        <v>163.08000000000001</v>
      </c>
      <c r="LE161" s="452">
        <v>147.43</v>
      </c>
      <c r="LF161" s="452">
        <v>195.94</v>
      </c>
      <c r="LG161" s="452">
        <v>163.47999999999999</v>
      </c>
      <c r="LH161" s="452">
        <v>114.69</v>
      </c>
      <c r="LI161" s="452">
        <v>170.75</v>
      </c>
      <c r="LJ161" s="452">
        <v>154.76</v>
      </c>
      <c r="LK161" s="452">
        <v>146.04</v>
      </c>
      <c r="LL161" s="452">
        <v>190.31</v>
      </c>
      <c r="LM161" s="452">
        <v>191.91</v>
      </c>
      <c r="LN161" s="452">
        <v>61.78</v>
      </c>
      <c r="LO161" s="452">
        <v>65.53</v>
      </c>
      <c r="LP161" s="452">
        <v>163.08000000000001</v>
      </c>
      <c r="LQ161" s="452">
        <v>147.43</v>
      </c>
      <c r="LR161" s="452">
        <v>195.94</v>
      </c>
      <c r="LS161" s="452">
        <v>163.47999999999999</v>
      </c>
      <c r="LT161" s="452">
        <v>114.69</v>
      </c>
      <c r="LU161" s="452">
        <v>170.75</v>
      </c>
      <c r="LV161" s="452">
        <v>154.76</v>
      </c>
      <c r="LW161" s="452">
        <v>146.04</v>
      </c>
      <c r="LX161" s="452">
        <v>190.31</v>
      </c>
      <c r="LY161" s="452">
        <v>191.91</v>
      </c>
      <c r="LZ161" s="452">
        <v>61.78</v>
      </c>
      <c r="MA161" s="452">
        <v>65.53</v>
      </c>
      <c r="MB161" s="452">
        <v>163.08000000000001</v>
      </c>
      <c r="MC161" s="452">
        <v>147.43</v>
      </c>
      <c r="MD161" s="452">
        <v>195.94</v>
      </c>
      <c r="ME161" s="452">
        <v>163.47999999999999</v>
      </c>
      <c r="MF161" s="452">
        <v>114.69</v>
      </c>
      <c r="MG161" s="452">
        <v>170.75</v>
      </c>
      <c r="MH161" s="452">
        <v>154.76</v>
      </c>
      <c r="MI161" s="452">
        <v>146.04</v>
      </c>
      <c r="MJ161" s="452">
        <v>190.31</v>
      </c>
      <c r="MK161" s="452">
        <v>191.91</v>
      </c>
      <c r="ML161" s="452">
        <v>61.78</v>
      </c>
      <c r="MM161" s="452">
        <v>65.53</v>
      </c>
      <c r="MN161" s="452">
        <v>163.08000000000001</v>
      </c>
      <c r="MO161" s="452">
        <v>147.43</v>
      </c>
      <c r="MP161" s="452">
        <v>195.94</v>
      </c>
      <c r="MQ161" s="452">
        <v>163.47999999999999</v>
      </c>
      <c r="MR161" s="452">
        <v>114.69</v>
      </c>
      <c r="MS161" s="452">
        <v>170.75</v>
      </c>
      <c r="MT161" s="452">
        <v>154.76</v>
      </c>
      <c r="MU161" s="452">
        <v>146.04</v>
      </c>
      <c r="MV161" s="452">
        <v>190.31</v>
      </c>
      <c r="MW161" s="452">
        <v>191.91</v>
      </c>
      <c r="MX161" s="452">
        <v>61.78</v>
      </c>
      <c r="MY161" s="452">
        <v>65.53</v>
      </c>
      <c r="MZ161" s="452">
        <v>163.08000000000001</v>
      </c>
      <c r="NA161" s="452">
        <v>147.43</v>
      </c>
      <c r="NB161" s="452">
        <v>195.94</v>
      </c>
      <c r="NC161" s="452">
        <v>163.47999999999999</v>
      </c>
      <c r="ND161" s="452">
        <v>114.69</v>
      </c>
      <c r="NE161" s="452">
        <v>170.75</v>
      </c>
      <c r="NF161" s="452">
        <v>154.76</v>
      </c>
      <c r="NG161" s="452">
        <v>146.04</v>
      </c>
      <c r="NH161" s="452">
        <v>190.31</v>
      </c>
      <c r="NI161" s="452">
        <v>191.91</v>
      </c>
      <c r="NJ161" s="452">
        <v>61.78</v>
      </c>
      <c r="NK161" s="452">
        <v>65.53</v>
      </c>
      <c r="NL161" s="452">
        <v>163.08000000000001</v>
      </c>
      <c r="NM161" s="452">
        <v>147.43</v>
      </c>
      <c r="NN161" s="452">
        <v>195.94</v>
      </c>
      <c r="NO161" s="452">
        <v>163.47999999999999</v>
      </c>
      <c r="NP161" s="452">
        <v>114.69</v>
      </c>
      <c r="NQ161" s="452">
        <v>170.75</v>
      </c>
      <c r="NR161" s="452">
        <v>154.76</v>
      </c>
      <c r="NS161" s="452">
        <v>146.04</v>
      </c>
      <c r="NT161" s="452">
        <v>190.31</v>
      </c>
      <c r="NU161" s="452">
        <v>191.91</v>
      </c>
      <c r="NV161" s="452">
        <v>61.78</v>
      </c>
      <c r="NW161" s="452">
        <v>65.53</v>
      </c>
      <c r="NX161" s="452">
        <v>163.08000000000001</v>
      </c>
      <c r="NY161" s="452">
        <v>147.43</v>
      </c>
      <c r="NZ161" s="452">
        <v>195.94</v>
      </c>
      <c r="OA161" s="452">
        <v>163.47999999999999</v>
      </c>
      <c r="OB161" s="452">
        <v>114.69</v>
      </c>
    </row>
    <row r="162" spans="213:392" x14ac:dyDescent="0.25">
      <c r="HE162" s="452">
        <v>89.13</v>
      </c>
      <c r="HF162" s="452">
        <v>46.83</v>
      </c>
      <c r="HG162" s="452">
        <v>48.85</v>
      </c>
      <c r="HH162" s="452">
        <v>139.88</v>
      </c>
      <c r="HI162" s="452">
        <v>50.9</v>
      </c>
      <c r="HJ162" s="452">
        <v>51.15</v>
      </c>
      <c r="HK162" s="452">
        <v>51.15</v>
      </c>
      <c r="HL162" s="452">
        <v>191.9</v>
      </c>
      <c r="HM162" s="452">
        <v>135.47999999999999</v>
      </c>
      <c r="HN162" s="452">
        <v>48.01</v>
      </c>
      <c r="HO162" s="452">
        <v>104.03</v>
      </c>
      <c r="HP162" s="452">
        <v>75.73</v>
      </c>
      <c r="HQ162" s="452">
        <v>89.13</v>
      </c>
      <c r="HR162" s="452">
        <v>46.83</v>
      </c>
      <c r="HS162" s="452">
        <v>48.85</v>
      </c>
      <c r="HT162" s="452">
        <v>139.88</v>
      </c>
      <c r="HU162" s="452">
        <v>50.9</v>
      </c>
      <c r="HV162" s="452">
        <v>51.15</v>
      </c>
      <c r="HW162" s="452">
        <v>51.15</v>
      </c>
      <c r="HX162" s="452">
        <v>191.9</v>
      </c>
      <c r="HY162" s="452">
        <v>135.47999999999999</v>
      </c>
      <c r="HZ162" s="452">
        <v>48.01</v>
      </c>
      <c r="IA162" s="452">
        <v>104.03</v>
      </c>
      <c r="IB162" s="452">
        <v>75.73</v>
      </c>
      <c r="IC162" s="452">
        <v>89.13</v>
      </c>
      <c r="ID162" s="452">
        <v>46.83</v>
      </c>
      <c r="IE162" s="452">
        <v>48.85</v>
      </c>
      <c r="IF162" s="452">
        <v>139.88</v>
      </c>
      <c r="IG162" s="452">
        <v>50.9</v>
      </c>
      <c r="IH162" s="452">
        <v>51.15</v>
      </c>
      <c r="II162" s="452">
        <v>51.15</v>
      </c>
      <c r="IJ162" s="452">
        <v>191.9</v>
      </c>
      <c r="IK162" s="452">
        <v>135.47999999999999</v>
      </c>
      <c r="IL162" s="452">
        <v>48.01</v>
      </c>
      <c r="IM162" s="452">
        <v>104.03</v>
      </c>
      <c r="IN162" s="452">
        <v>75.73</v>
      </c>
      <c r="IO162" s="452">
        <v>89.13</v>
      </c>
      <c r="IP162" s="452">
        <v>46.83</v>
      </c>
      <c r="IQ162" s="452">
        <v>48.85</v>
      </c>
      <c r="IR162" s="452">
        <v>139.88</v>
      </c>
      <c r="IS162" s="452">
        <v>50.9</v>
      </c>
      <c r="IT162" s="452">
        <v>51.15</v>
      </c>
      <c r="IU162" s="452">
        <v>51.15</v>
      </c>
      <c r="IV162" s="452">
        <v>191.9</v>
      </c>
      <c r="IW162" s="452">
        <v>135.47999999999999</v>
      </c>
      <c r="IX162" s="452">
        <v>48.01</v>
      </c>
      <c r="IY162" s="452">
        <v>104.03</v>
      </c>
      <c r="IZ162" s="452">
        <v>75.73</v>
      </c>
      <c r="JA162" s="452">
        <v>89.13</v>
      </c>
      <c r="JB162" s="452">
        <v>46.83</v>
      </c>
      <c r="JC162" s="452">
        <v>48.85</v>
      </c>
      <c r="JD162" s="452">
        <v>139.88</v>
      </c>
      <c r="JE162" s="452">
        <v>50.9</v>
      </c>
      <c r="JF162" s="452">
        <v>51.15</v>
      </c>
      <c r="JG162" s="452">
        <v>51.15</v>
      </c>
      <c r="JH162" s="452">
        <v>191.9</v>
      </c>
      <c r="JI162" s="452">
        <v>135.47999999999999</v>
      </c>
      <c r="JJ162" s="452">
        <v>48.01</v>
      </c>
      <c r="JK162" s="452">
        <v>104.03</v>
      </c>
      <c r="JL162" s="452">
        <v>75.73</v>
      </c>
      <c r="JM162" s="452">
        <v>89.13</v>
      </c>
      <c r="JN162" s="452">
        <v>46.83</v>
      </c>
      <c r="JO162" s="452">
        <v>48.85</v>
      </c>
      <c r="JP162" s="452">
        <v>139.88</v>
      </c>
      <c r="JQ162" s="452">
        <v>50.9</v>
      </c>
      <c r="JR162" s="452">
        <v>51.15</v>
      </c>
      <c r="JS162" s="452">
        <v>51.15</v>
      </c>
      <c r="JT162" s="452">
        <v>191.9</v>
      </c>
      <c r="JU162" s="452">
        <v>135.47999999999999</v>
      </c>
      <c r="JV162" s="452">
        <v>48.01</v>
      </c>
      <c r="JW162" s="452">
        <v>104.03</v>
      </c>
      <c r="JX162" s="452">
        <v>75.73</v>
      </c>
      <c r="JY162" s="452">
        <v>89.13</v>
      </c>
      <c r="JZ162" s="452">
        <v>46.83</v>
      </c>
      <c r="KA162" s="452">
        <v>48.85</v>
      </c>
      <c r="KB162" s="452">
        <v>139.88</v>
      </c>
      <c r="KC162" s="452">
        <v>50.9</v>
      </c>
      <c r="KD162" s="452">
        <v>51.15</v>
      </c>
      <c r="KE162" s="452">
        <v>51.15</v>
      </c>
      <c r="KF162" s="452">
        <v>191.9</v>
      </c>
      <c r="KG162" s="452">
        <v>135.47999999999999</v>
      </c>
      <c r="KH162" s="452">
        <v>48.01</v>
      </c>
      <c r="KI162" s="452">
        <v>104.03</v>
      </c>
      <c r="KJ162" s="452">
        <v>75.73</v>
      </c>
      <c r="KK162" s="452">
        <v>89.13</v>
      </c>
      <c r="KL162" s="452">
        <v>46.83</v>
      </c>
      <c r="KM162" s="452">
        <v>48.85</v>
      </c>
      <c r="KN162" s="452">
        <v>139.88</v>
      </c>
      <c r="KO162" s="452">
        <v>50.9</v>
      </c>
      <c r="KP162" s="452">
        <v>51.15</v>
      </c>
      <c r="KQ162" s="452">
        <v>51.15</v>
      </c>
      <c r="KR162" s="452">
        <v>191.9</v>
      </c>
      <c r="KS162" s="452">
        <v>135.47999999999999</v>
      </c>
      <c r="KT162" s="452">
        <v>48.01</v>
      </c>
      <c r="KU162" s="452">
        <v>104.03</v>
      </c>
      <c r="KV162" s="452">
        <v>75.73</v>
      </c>
      <c r="KW162" s="452">
        <v>89.13</v>
      </c>
      <c r="KX162" s="452">
        <v>46.83</v>
      </c>
      <c r="KY162" s="452">
        <v>48.85</v>
      </c>
      <c r="KZ162" s="452">
        <v>139.88</v>
      </c>
      <c r="LA162" s="452">
        <v>50.9</v>
      </c>
      <c r="LB162" s="452">
        <v>51.15</v>
      </c>
      <c r="LC162" s="452">
        <v>51.15</v>
      </c>
      <c r="LD162" s="452">
        <v>191.9</v>
      </c>
      <c r="LE162" s="452">
        <v>135.47999999999999</v>
      </c>
      <c r="LF162" s="452">
        <v>48.01</v>
      </c>
      <c r="LG162" s="452">
        <v>104.03</v>
      </c>
      <c r="LH162" s="452">
        <v>75.73</v>
      </c>
      <c r="LI162" s="452">
        <v>89.13</v>
      </c>
      <c r="LJ162" s="452">
        <v>46.83</v>
      </c>
      <c r="LK162" s="452">
        <v>48.85</v>
      </c>
      <c r="LL162" s="452">
        <v>139.88</v>
      </c>
      <c r="LM162" s="452">
        <v>50.9</v>
      </c>
      <c r="LN162" s="452">
        <v>51.15</v>
      </c>
      <c r="LO162" s="452">
        <v>51.15</v>
      </c>
      <c r="LP162" s="452">
        <v>191.9</v>
      </c>
      <c r="LQ162" s="452">
        <v>135.47999999999999</v>
      </c>
      <c r="LR162" s="452">
        <v>48.01</v>
      </c>
      <c r="LS162" s="452">
        <v>104.03</v>
      </c>
      <c r="LT162" s="452">
        <v>75.73</v>
      </c>
      <c r="LU162" s="452">
        <v>89.13</v>
      </c>
      <c r="LV162" s="452">
        <v>46.83</v>
      </c>
      <c r="LW162" s="452">
        <v>48.85</v>
      </c>
      <c r="LX162" s="452">
        <v>139.88</v>
      </c>
      <c r="LY162" s="452">
        <v>50.9</v>
      </c>
      <c r="LZ162" s="452">
        <v>51.15</v>
      </c>
      <c r="MA162" s="452">
        <v>51.15</v>
      </c>
      <c r="MB162" s="452">
        <v>191.9</v>
      </c>
      <c r="MC162" s="452">
        <v>135.47999999999999</v>
      </c>
      <c r="MD162" s="452">
        <v>48.01</v>
      </c>
      <c r="ME162" s="452">
        <v>104.03</v>
      </c>
      <c r="MF162" s="452">
        <v>75.73</v>
      </c>
      <c r="MG162" s="452">
        <v>89.13</v>
      </c>
      <c r="MH162" s="452">
        <v>46.83</v>
      </c>
      <c r="MI162" s="452">
        <v>48.85</v>
      </c>
      <c r="MJ162" s="452">
        <v>139.88</v>
      </c>
      <c r="MK162" s="452">
        <v>50.9</v>
      </c>
      <c r="ML162" s="452">
        <v>51.15</v>
      </c>
      <c r="MM162" s="452">
        <v>51.15</v>
      </c>
      <c r="MN162" s="452">
        <v>191.9</v>
      </c>
      <c r="MO162" s="452">
        <v>135.47999999999999</v>
      </c>
      <c r="MP162" s="452">
        <v>48.01</v>
      </c>
      <c r="MQ162" s="452">
        <v>104.03</v>
      </c>
      <c r="MR162" s="452">
        <v>75.73</v>
      </c>
      <c r="MS162" s="452">
        <v>89.13</v>
      </c>
      <c r="MT162" s="452">
        <v>46.83</v>
      </c>
      <c r="MU162" s="452">
        <v>48.85</v>
      </c>
      <c r="MV162" s="452">
        <v>139.88</v>
      </c>
      <c r="MW162" s="452">
        <v>50.9</v>
      </c>
      <c r="MX162" s="452">
        <v>51.15</v>
      </c>
      <c r="MY162" s="452">
        <v>51.15</v>
      </c>
      <c r="MZ162" s="452">
        <v>191.9</v>
      </c>
      <c r="NA162" s="452">
        <v>135.47999999999999</v>
      </c>
      <c r="NB162" s="452">
        <v>48.01</v>
      </c>
      <c r="NC162" s="452">
        <v>104.03</v>
      </c>
      <c r="ND162" s="452">
        <v>75.73</v>
      </c>
      <c r="NE162" s="452">
        <v>89.13</v>
      </c>
      <c r="NF162" s="452">
        <v>46.83</v>
      </c>
      <c r="NG162" s="452">
        <v>48.85</v>
      </c>
      <c r="NH162" s="452">
        <v>139.88</v>
      </c>
      <c r="NI162" s="452">
        <v>50.9</v>
      </c>
      <c r="NJ162" s="452">
        <v>51.15</v>
      </c>
      <c r="NK162" s="452">
        <v>51.15</v>
      </c>
      <c r="NL162" s="452">
        <v>191.9</v>
      </c>
      <c r="NM162" s="452">
        <v>135.47999999999999</v>
      </c>
      <c r="NN162" s="452">
        <v>48.01</v>
      </c>
      <c r="NO162" s="452">
        <v>104.03</v>
      </c>
      <c r="NP162" s="452">
        <v>75.73</v>
      </c>
      <c r="NQ162" s="452">
        <v>89.13</v>
      </c>
      <c r="NR162" s="452">
        <v>46.83</v>
      </c>
      <c r="NS162" s="452">
        <v>48.85</v>
      </c>
      <c r="NT162" s="452">
        <v>139.88</v>
      </c>
      <c r="NU162" s="452">
        <v>50.9</v>
      </c>
      <c r="NV162" s="452">
        <v>51.15</v>
      </c>
      <c r="NW162" s="452">
        <v>51.15</v>
      </c>
      <c r="NX162" s="452">
        <v>191.9</v>
      </c>
      <c r="NY162" s="452">
        <v>135.47999999999999</v>
      </c>
      <c r="NZ162" s="452">
        <v>48.01</v>
      </c>
      <c r="OA162" s="452">
        <v>104.03</v>
      </c>
      <c r="OB162" s="452">
        <v>75.73</v>
      </c>
    </row>
    <row r="163" spans="213:392" x14ac:dyDescent="0.25">
      <c r="HE163" s="452">
        <v>67.489999999999995</v>
      </c>
      <c r="HF163" s="452">
        <v>93.11</v>
      </c>
      <c r="HG163" s="452">
        <v>130.52000000000001</v>
      </c>
      <c r="HH163" s="452">
        <v>201.71</v>
      </c>
      <c r="HI163" s="452">
        <v>129.26</v>
      </c>
      <c r="HJ163" s="452">
        <v>82.52</v>
      </c>
      <c r="HK163" s="452">
        <v>63.8</v>
      </c>
      <c r="HL163" s="452">
        <v>117.5</v>
      </c>
      <c r="HM163" s="452">
        <v>79.23</v>
      </c>
      <c r="HN163" s="452">
        <v>27.23</v>
      </c>
      <c r="HO163" s="452">
        <v>48.37</v>
      </c>
      <c r="HP163" s="452">
        <v>47.27</v>
      </c>
      <c r="HQ163" s="452">
        <v>67.489999999999995</v>
      </c>
      <c r="HR163" s="452">
        <v>93.11</v>
      </c>
      <c r="HS163" s="452">
        <v>130.52000000000001</v>
      </c>
      <c r="HT163" s="452">
        <v>201.71</v>
      </c>
      <c r="HU163" s="452">
        <v>129.26</v>
      </c>
      <c r="HV163" s="452">
        <v>82.52</v>
      </c>
      <c r="HW163" s="452">
        <v>63.8</v>
      </c>
      <c r="HX163" s="452">
        <v>117.5</v>
      </c>
      <c r="HY163" s="452">
        <v>79.23</v>
      </c>
      <c r="HZ163" s="452">
        <v>27.23</v>
      </c>
      <c r="IA163" s="452">
        <v>48.37</v>
      </c>
      <c r="IB163" s="452">
        <v>47.27</v>
      </c>
      <c r="IC163" s="452">
        <v>67.489999999999995</v>
      </c>
      <c r="ID163" s="452">
        <v>93.11</v>
      </c>
      <c r="IE163" s="452">
        <v>130.52000000000001</v>
      </c>
      <c r="IF163" s="452">
        <v>201.71</v>
      </c>
      <c r="IG163" s="452">
        <v>129.26</v>
      </c>
      <c r="IH163" s="452">
        <v>82.52</v>
      </c>
      <c r="II163" s="452">
        <v>63.8</v>
      </c>
      <c r="IJ163" s="452">
        <v>117.5</v>
      </c>
      <c r="IK163" s="452">
        <v>79.23</v>
      </c>
      <c r="IL163" s="452">
        <v>27.23</v>
      </c>
      <c r="IM163" s="452">
        <v>48.37</v>
      </c>
      <c r="IN163" s="452">
        <v>47.27</v>
      </c>
      <c r="IO163" s="452">
        <v>67.489999999999995</v>
      </c>
      <c r="IP163" s="452">
        <v>93.11</v>
      </c>
      <c r="IQ163" s="452">
        <v>130.52000000000001</v>
      </c>
      <c r="IR163" s="452">
        <v>201.71</v>
      </c>
      <c r="IS163" s="452">
        <v>129.26</v>
      </c>
      <c r="IT163" s="452">
        <v>82.52</v>
      </c>
      <c r="IU163" s="452">
        <v>63.8</v>
      </c>
      <c r="IV163" s="452">
        <v>117.5</v>
      </c>
      <c r="IW163" s="452">
        <v>79.23</v>
      </c>
      <c r="IX163" s="452">
        <v>27.23</v>
      </c>
      <c r="IY163" s="452">
        <v>48.37</v>
      </c>
      <c r="IZ163" s="452">
        <v>47.27</v>
      </c>
      <c r="JA163" s="452">
        <v>67.489999999999995</v>
      </c>
      <c r="JB163" s="452">
        <v>93.11</v>
      </c>
      <c r="JC163" s="452">
        <v>130.52000000000001</v>
      </c>
      <c r="JD163" s="452">
        <v>201.71</v>
      </c>
      <c r="JE163" s="452">
        <v>129.26</v>
      </c>
      <c r="JF163" s="452">
        <v>82.52</v>
      </c>
      <c r="JG163" s="452">
        <v>63.8</v>
      </c>
      <c r="JH163" s="452">
        <v>117.5</v>
      </c>
      <c r="JI163" s="452">
        <v>79.23</v>
      </c>
      <c r="JJ163" s="452">
        <v>27.23</v>
      </c>
      <c r="JK163" s="452">
        <v>48.37</v>
      </c>
      <c r="JL163" s="452">
        <v>47.27</v>
      </c>
      <c r="JM163" s="452">
        <v>67.489999999999995</v>
      </c>
      <c r="JN163" s="452">
        <v>93.11</v>
      </c>
      <c r="JO163" s="452">
        <v>130.52000000000001</v>
      </c>
      <c r="JP163" s="452">
        <v>201.71</v>
      </c>
      <c r="JQ163" s="452">
        <v>129.26</v>
      </c>
      <c r="JR163" s="452">
        <v>82.52</v>
      </c>
      <c r="JS163" s="452">
        <v>63.8</v>
      </c>
      <c r="JT163" s="452">
        <v>117.5</v>
      </c>
      <c r="JU163" s="452">
        <v>79.23</v>
      </c>
      <c r="JV163" s="452">
        <v>27.23</v>
      </c>
      <c r="JW163" s="452">
        <v>48.37</v>
      </c>
      <c r="JX163" s="452">
        <v>47.27</v>
      </c>
      <c r="JY163" s="452">
        <v>67.489999999999995</v>
      </c>
      <c r="JZ163" s="452">
        <v>93.11</v>
      </c>
      <c r="KA163" s="452">
        <v>130.52000000000001</v>
      </c>
      <c r="KB163" s="452">
        <v>201.71</v>
      </c>
      <c r="KC163" s="452">
        <v>129.26</v>
      </c>
      <c r="KD163" s="452">
        <v>82.52</v>
      </c>
      <c r="KE163" s="452">
        <v>63.8</v>
      </c>
      <c r="KF163" s="452">
        <v>117.5</v>
      </c>
      <c r="KG163" s="452">
        <v>79.23</v>
      </c>
      <c r="KH163" s="452">
        <v>27.23</v>
      </c>
      <c r="KI163" s="452">
        <v>48.37</v>
      </c>
      <c r="KJ163" s="452">
        <v>47.27</v>
      </c>
      <c r="KK163" s="452">
        <v>67.489999999999995</v>
      </c>
      <c r="KL163" s="452">
        <v>93.11</v>
      </c>
      <c r="KM163" s="452">
        <v>130.52000000000001</v>
      </c>
      <c r="KN163" s="452">
        <v>201.71</v>
      </c>
      <c r="KO163" s="452">
        <v>129.26</v>
      </c>
      <c r="KP163" s="452">
        <v>82.52</v>
      </c>
      <c r="KQ163" s="452">
        <v>63.8</v>
      </c>
      <c r="KR163" s="452">
        <v>117.5</v>
      </c>
      <c r="KS163" s="452">
        <v>79.23</v>
      </c>
      <c r="KT163" s="452">
        <v>27.23</v>
      </c>
      <c r="KU163" s="452">
        <v>48.37</v>
      </c>
      <c r="KV163" s="452">
        <v>47.27</v>
      </c>
      <c r="KW163" s="452">
        <v>67.489999999999995</v>
      </c>
      <c r="KX163" s="452">
        <v>93.11</v>
      </c>
      <c r="KY163" s="452">
        <v>130.52000000000001</v>
      </c>
      <c r="KZ163" s="452">
        <v>201.71</v>
      </c>
      <c r="LA163" s="452">
        <v>129.26</v>
      </c>
      <c r="LB163" s="452">
        <v>82.52</v>
      </c>
      <c r="LC163" s="452">
        <v>63.8</v>
      </c>
      <c r="LD163" s="452">
        <v>117.5</v>
      </c>
      <c r="LE163" s="452">
        <v>79.23</v>
      </c>
      <c r="LF163" s="452">
        <v>27.23</v>
      </c>
      <c r="LG163" s="452">
        <v>48.37</v>
      </c>
      <c r="LH163" s="452">
        <v>47.27</v>
      </c>
      <c r="LI163" s="452">
        <v>67.489999999999995</v>
      </c>
      <c r="LJ163" s="452">
        <v>93.11</v>
      </c>
      <c r="LK163" s="452">
        <v>130.52000000000001</v>
      </c>
      <c r="LL163" s="452">
        <v>201.71</v>
      </c>
      <c r="LM163" s="452">
        <v>129.26</v>
      </c>
      <c r="LN163" s="452">
        <v>82.52</v>
      </c>
      <c r="LO163" s="452">
        <v>63.8</v>
      </c>
      <c r="LP163" s="452">
        <v>117.5</v>
      </c>
      <c r="LQ163" s="452">
        <v>79.23</v>
      </c>
      <c r="LR163" s="452">
        <v>27.23</v>
      </c>
      <c r="LS163" s="452">
        <v>48.37</v>
      </c>
      <c r="LT163" s="452">
        <v>47.27</v>
      </c>
      <c r="LU163" s="452">
        <v>67.489999999999995</v>
      </c>
      <c r="LV163" s="452">
        <v>93.11</v>
      </c>
      <c r="LW163" s="452">
        <v>130.52000000000001</v>
      </c>
      <c r="LX163" s="452">
        <v>201.71</v>
      </c>
      <c r="LY163" s="452">
        <v>129.26</v>
      </c>
      <c r="LZ163" s="452">
        <v>82.52</v>
      </c>
      <c r="MA163" s="452">
        <v>63.8</v>
      </c>
      <c r="MB163" s="452">
        <v>117.5</v>
      </c>
      <c r="MC163" s="452">
        <v>79.23</v>
      </c>
      <c r="MD163" s="452">
        <v>27.23</v>
      </c>
      <c r="ME163" s="452">
        <v>48.37</v>
      </c>
      <c r="MF163" s="452">
        <v>47.27</v>
      </c>
      <c r="MG163" s="452">
        <v>67.489999999999995</v>
      </c>
      <c r="MH163" s="452">
        <v>93.11</v>
      </c>
      <c r="MI163" s="452">
        <v>130.52000000000001</v>
      </c>
      <c r="MJ163" s="452">
        <v>201.71</v>
      </c>
      <c r="MK163" s="452">
        <v>129.26</v>
      </c>
      <c r="ML163" s="452">
        <v>82.52</v>
      </c>
      <c r="MM163" s="452">
        <v>63.8</v>
      </c>
      <c r="MN163" s="452">
        <v>117.5</v>
      </c>
      <c r="MO163" s="452">
        <v>79.23</v>
      </c>
      <c r="MP163" s="452">
        <v>27.23</v>
      </c>
      <c r="MQ163" s="452">
        <v>48.37</v>
      </c>
      <c r="MR163" s="452">
        <v>47.27</v>
      </c>
      <c r="MS163" s="452">
        <v>67.489999999999995</v>
      </c>
      <c r="MT163" s="452">
        <v>93.11</v>
      </c>
      <c r="MU163" s="452">
        <v>130.52000000000001</v>
      </c>
      <c r="MV163" s="452">
        <v>201.71</v>
      </c>
      <c r="MW163" s="452">
        <v>129.26</v>
      </c>
      <c r="MX163" s="452">
        <v>82.52</v>
      </c>
      <c r="MY163" s="452">
        <v>63.8</v>
      </c>
      <c r="MZ163" s="452">
        <v>117.5</v>
      </c>
      <c r="NA163" s="452">
        <v>79.23</v>
      </c>
      <c r="NB163" s="452">
        <v>27.23</v>
      </c>
      <c r="NC163" s="452">
        <v>48.37</v>
      </c>
      <c r="ND163" s="452">
        <v>47.27</v>
      </c>
      <c r="NE163" s="452">
        <v>67.489999999999995</v>
      </c>
      <c r="NF163" s="452">
        <v>93.11</v>
      </c>
      <c r="NG163" s="452">
        <v>130.52000000000001</v>
      </c>
      <c r="NH163" s="452">
        <v>201.71</v>
      </c>
      <c r="NI163" s="452">
        <v>129.26</v>
      </c>
      <c r="NJ163" s="452">
        <v>82.52</v>
      </c>
      <c r="NK163" s="452">
        <v>63.8</v>
      </c>
      <c r="NL163" s="452">
        <v>117.5</v>
      </c>
      <c r="NM163" s="452">
        <v>79.23</v>
      </c>
      <c r="NN163" s="452">
        <v>27.23</v>
      </c>
      <c r="NO163" s="452">
        <v>48.37</v>
      </c>
      <c r="NP163" s="452">
        <v>47.27</v>
      </c>
      <c r="NQ163" s="452">
        <v>67.489999999999995</v>
      </c>
      <c r="NR163" s="452">
        <v>93.11</v>
      </c>
      <c r="NS163" s="452">
        <v>130.52000000000001</v>
      </c>
      <c r="NT163" s="452">
        <v>201.71</v>
      </c>
      <c r="NU163" s="452">
        <v>129.26</v>
      </c>
      <c r="NV163" s="452">
        <v>82.52</v>
      </c>
      <c r="NW163" s="452">
        <v>63.8</v>
      </c>
      <c r="NX163" s="452">
        <v>117.5</v>
      </c>
      <c r="NY163" s="452">
        <v>79.23</v>
      </c>
      <c r="NZ163" s="452">
        <v>27.23</v>
      </c>
      <c r="OA163" s="452">
        <v>48.37</v>
      </c>
      <c r="OB163" s="452">
        <v>47.27</v>
      </c>
    </row>
    <row r="164" spans="213:392" x14ac:dyDescent="0.25">
      <c r="HE164" s="452">
        <v>56.36</v>
      </c>
      <c r="HF164" s="452">
        <v>65.709999999999994</v>
      </c>
      <c r="HG164" s="452">
        <v>65.709999999999994</v>
      </c>
      <c r="HH164" s="452">
        <v>65.709999999999994</v>
      </c>
      <c r="HI164" s="452">
        <v>65.709999999999994</v>
      </c>
      <c r="HJ164" s="452">
        <v>65.709999999999994</v>
      </c>
      <c r="HK164" s="452">
        <v>65.709999999999994</v>
      </c>
      <c r="HL164" s="452">
        <v>65.709999999999994</v>
      </c>
      <c r="HM164" s="452">
        <v>65.709999999999994</v>
      </c>
      <c r="HN164" s="452">
        <v>48.86</v>
      </c>
      <c r="HO164" s="452">
        <v>33.72</v>
      </c>
      <c r="HP164" s="452">
        <v>27.67</v>
      </c>
      <c r="HQ164" s="452">
        <v>56.36</v>
      </c>
      <c r="HR164" s="452">
        <v>65.709999999999994</v>
      </c>
      <c r="HS164" s="452">
        <v>65.709999999999994</v>
      </c>
      <c r="HT164" s="452">
        <v>65.709999999999994</v>
      </c>
      <c r="HU164" s="452">
        <v>65.709999999999994</v>
      </c>
      <c r="HV164" s="452">
        <v>65.709999999999994</v>
      </c>
      <c r="HW164" s="452">
        <v>65.709999999999994</v>
      </c>
      <c r="HX164" s="452">
        <v>65.709999999999994</v>
      </c>
      <c r="HY164" s="452">
        <v>65.709999999999994</v>
      </c>
      <c r="HZ164" s="452">
        <v>48.86</v>
      </c>
      <c r="IA164" s="452">
        <v>33.72</v>
      </c>
      <c r="IB164" s="452">
        <v>27.67</v>
      </c>
      <c r="IC164" s="452">
        <v>56.36</v>
      </c>
      <c r="ID164" s="452">
        <v>65.709999999999994</v>
      </c>
      <c r="IE164" s="452">
        <v>65.709999999999994</v>
      </c>
      <c r="IF164" s="452">
        <v>65.709999999999994</v>
      </c>
      <c r="IG164" s="452">
        <v>65.709999999999994</v>
      </c>
      <c r="IH164" s="452">
        <v>65.709999999999994</v>
      </c>
      <c r="II164" s="452">
        <v>65.709999999999994</v>
      </c>
      <c r="IJ164" s="452">
        <v>65.709999999999994</v>
      </c>
      <c r="IK164" s="452">
        <v>65.709999999999994</v>
      </c>
      <c r="IL164" s="452">
        <v>48.86</v>
      </c>
      <c r="IM164" s="452">
        <v>33.72</v>
      </c>
      <c r="IN164" s="452">
        <v>27.67</v>
      </c>
      <c r="IO164" s="452">
        <v>56.36</v>
      </c>
      <c r="IP164" s="452">
        <v>65.709999999999994</v>
      </c>
      <c r="IQ164" s="452">
        <v>65.709999999999994</v>
      </c>
      <c r="IR164" s="452">
        <v>65.709999999999994</v>
      </c>
      <c r="IS164" s="452">
        <v>65.709999999999994</v>
      </c>
      <c r="IT164" s="452">
        <v>65.709999999999994</v>
      </c>
      <c r="IU164" s="452">
        <v>65.709999999999994</v>
      </c>
      <c r="IV164" s="452">
        <v>65.709999999999994</v>
      </c>
      <c r="IW164" s="452">
        <v>65.709999999999994</v>
      </c>
      <c r="IX164" s="452">
        <v>48.86</v>
      </c>
      <c r="IY164" s="452">
        <v>33.72</v>
      </c>
      <c r="IZ164" s="452">
        <v>27.67</v>
      </c>
      <c r="JA164" s="452">
        <v>56.36</v>
      </c>
      <c r="JB164" s="452">
        <v>65.709999999999994</v>
      </c>
      <c r="JC164" s="452">
        <v>65.709999999999994</v>
      </c>
      <c r="JD164" s="452">
        <v>65.709999999999994</v>
      </c>
      <c r="JE164" s="452">
        <v>65.709999999999994</v>
      </c>
      <c r="JF164" s="452">
        <v>65.709999999999994</v>
      </c>
      <c r="JG164" s="452">
        <v>65.709999999999994</v>
      </c>
      <c r="JH164" s="452">
        <v>65.709999999999994</v>
      </c>
      <c r="JI164" s="452">
        <v>65.709999999999994</v>
      </c>
      <c r="JJ164" s="452">
        <v>48.86</v>
      </c>
      <c r="JK164" s="452">
        <v>33.72</v>
      </c>
      <c r="JL164" s="452">
        <v>27.67</v>
      </c>
      <c r="JM164" s="452">
        <v>56.36</v>
      </c>
      <c r="JN164" s="452">
        <v>65.709999999999994</v>
      </c>
      <c r="JO164" s="452">
        <v>65.709999999999994</v>
      </c>
      <c r="JP164" s="452">
        <v>65.709999999999994</v>
      </c>
      <c r="JQ164" s="452">
        <v>65.709999999999994</v>
      </c>
      <c r="JR164" s="452">
        <v>65.709999999999994</v>
      </c>
      <c r="JS164" s="452">
        <v>65.709999999999994</v>
      </c>
      <c r="JT164" s="452">
        <v>65.709999999999994</v>
      </c>
      <c r="JU164" s="452">
        <v>65.709999999999994</v>
      </c>
      <c r="JV164" s="452">
        <v>48.86</v>
      </c>
      <c r="JW164" s="452">
        <v>33.72</v>
      </c>
      <c r="JX164" s="452">
        <v>27.67</v>
      </c>
      <c r="JY164" s="452">
        <v>56.36</v>
      </c>
      <c r="JZ164" s="452">
        <v>65.709999999999994</v>
      </c>
      <c r="KA164" s="452">
        <v>65.709999999999994</v>
      </c>
      <c r="KB164" s="452">
        <v>65.709999999999994</v>
      </c>
      <c r="KC164" s="452">
        <v>65.709999999999994</v>
      </c>
      <c r="KD164" s="452">
        <v>65.709999999999994</v>
      </c>
      <c r="KE164" s="452">
        <v>65.709999999999994</v>
      </c>
      <c r="KF164" s="452">
        <v>65.709999999999994</v>
      </c>
      <c r="KG164" s="452">
        <v>65.709999999999994</v>
      </c>
      <c r="KH164" s="452">
        <v>48.86</v>
      </c>
      <c r="KI164" s="452">
        <v>33.72</v>
      </c>
      <c r="KJ164" s="452">
        <v>27.67</v>
      </c>
      <c r="KK164" s="452">
        <v>56.36</v>
      </c>
      <c r="KL164" s="452">
        <v>65.709999999999994</v>
      </c>
      <c r="KM164" s="452">
        <v>65.709999999999994</v>
      </c>
      <c r="KN164" s="452">
        <v>65.709999999999994</v>
      </c>
      <c r="KO164" s="452">
        <v>65.709999999999994</v>
      </c>
      <c r="KP164" s="452">
        <v>65.709999999999994</v>
      </c>
      <c r="KQ164" s="452">
        <v>65.709999999999994</v>
      </c>
      <c r="KR164" s="452">
        <v>65.709999999999994</v>
      </c>
      <c r="KS164" s="452">
        <v>65.709999999999994</v>
      </c>
      <c r="KT164" s="452">
        <v>48.86</v>
      </c>
      <c r="KU164" s="452">
        <v>33.72</v>
      </c>
      <c r="KV164" s="452">
        <v>27.67</v>
      </c>
      <c r="KW164" s="452">
        <v>56.36</v>
      </c>
      <c r="KX164" s="452">
        <v>65.709999999999994</v>
      </c>
      <c r="KY164" s="452">
        <v>65.709999999999994</v>
      </c>
      <c r="KZ164" s="452">
        <v>65.709999999999994</v>
      </c>
      <c r="LA164" s="452">
        <v>65.709999999999994</v>
      </c>
      <c r="LB164" s="452">
        <v>65.709999999999994</v>
      </c>
      <c r="LC164" s="452">
        <v>65.709999999999994</v>
      </c>
      <c r="LD164" s="452">
        <v>65.709999999999994</v>
      </c>
      <c r="LE164" s="452">
        <v>65.709999999999994</v>
      </c>
      <c r="LF164" s="452">
        <v>48.86</v>
      </c>
      <c r="LG164" s="452">
        <v>33.72</v>
      </c>
      <c r="LH164" s="452">
        <v>27.67</v>
      </c>
      <c r="LI164" s="452">
        <v>56.36</v>
      </c>
      <c r="LJ164" s="452">
        <v>65.709999999999994</v>
      </c>
      <c r="LK164" s="452">
        <v>65.709999999999994</v>
      </c>
      <c r="LL164" s="452">
        <v>65.709999999999994</v>
      </c>
      <c r="LM164" s="452">
        <v>65.709999999999994</v>
      </c>
      <c r="LN164" s="452">
        <v>65.709999999999994</v>
      </c>
      <c r="LO164" s="452">
        <v>65.709999999999994</v>
      </c>
      <c r="LP164" s="452">
        <v>65.709999999999994</v>
      </c>
      <c r="LQ164" s="452">
        <v>65.709999999999994</v>
      </c>
      <c r="LR164" s="452">
        <v>48.86</v>
      </c>
      <c r="LS164" s="452">
        <v>33.72</v>
      </c>
      <c r="LT164" s="452">
        <v>27.67</v>
      </c>
      <c r="LU164" s="452">
        <v>56.36</v>
      </c>
      <c r="LV164" s="452">
        <v>65.709999999999994</v>
      </c>
      <c r="LW164" s="452">
        <v>65.709999999999994</v>
      </c>
      <c r="LX164" s="452">
        <v>65.709999999999994</v>
      </c>
      <c r="LY164" s="452">
        <v>65.709999999999994</v>
      </c>
      <c r="LZ164" s="452">
        <v>65.709999999999994</v>
      </c>
      <c r="MA164" s="452">
        <v>65.709999999999994</v>
      </c>
      <c r="MB164" s="452">
        <v>65.709999999999994</v>
      </c>
      <c r="MC164" s="452">
        <v>65.709999999999994</v>
      </c>
      <c r="MD164" s="452">
        <v>48.86</v>
      </c>
      <c r="ME164" s="452">
        <v>33.72</v>
      </c>
      <c r="MF164" s="452">
        <v>27.67</v>
      </c>
      <c r="MG164" s="452">
        <v>56.36</v>
      </c>
      <c r="MH164" s="452">
        <v>65.709999999999994</v>
      </c>
      <c r="MI164" s="452">
        <v>65.709999999999994</v>
      </c>
      <c r="MJ164" s="452">
        <v>65.709999999999994</v>
      </c>
      <c r="MK164" s="452">
        <v>65.709999999999994</v>
      </c>
      <c r="ML164" s="452">
        <v>65.709999999999994</v>
      </c>
      <c r="MM164" s="452">
        <v>65.709999999999994</v>
      </c>
      <c r="MN164" s="452">
        <v>65.709999999999994</v>
      </c>
      <c r="MO164" s="452">
        <v>65.709999999999994</v>
      </c>
      <c r="MP164" s="452">
        <v>48.86</v>
      </c>
      <c r="MQ164" s="452">
        <v>33.72</v>
      </c>
      <c r="MR164" s="452">
        <v>27.67</v>
      </c>
      <c r="MS164" s="452">
        <v>56.36</v>
      </c>
      <c r="MT164" s="452">
        <v>65.709999999999994</v>
      </c>
      <c r="MU164" s="452">
        <v>65.709999999999994</v>
      </c>
      <c r="MV164" s="452">
        <v>65.709999999999994</v>
      </c>
      <c r="MW164" s="452">
        <v>65.709999999999994</v>
      </c>
      <c r="MX164" s="452">
        <v>65.709999999999994</v>
      </c>
      <c r="MY164" s="452">
        <v>65.709999999999994</v>
      </c>
      <c r="MZ164" s="452">
        <v>65.709999999999994</v>
      </c>
      <c r="NA164" s="452">
        <v>65.709999999999994</v>
      </c>
      <c r="NB164" s="452">
        <v>48.86</v>
      </c>
      <c r="NC164" s="452">
        <v>33.72</v>
      </c>
      <c r="ND164" s="452">
        <v>27.67</v>
      </c>
      <c r="NE164" s="452">
        <v>56.36</v>
      </c>
      <c r="NF164" s="452">
        <v>65.709999999999994</v>
      </c>
      <c r="NG164" s="452">
        <v>65.709999999999994</v>
      </c>
      <c r="NH164" s="452">
        <v>65.709999999999994</v>
      </c>
      <c r="NI164" s="452">
        <v>65.709999999999994</v>
      </c>
      <c r="NJ164" s="452">
        <v>65.709999999999994</v>
      </c>
      <c r="NK164" s="452">
        <v>65.709999999999994</v>
      </c>
      <c r="NL164" s="452">
        <v>65.709999999999994</v>
      </c>
      <c r="NM164" s="452">
        <v>65.709999999999994</v>
      </c>
      <c r="NN164" s="452">
        <v>48.86</v>
      </c>
      <c r="NO164" s="452">
        <v>33.72</v>
      </c>
      <c r="NP164" s="452">
        <v>27.67</v>
      </c>
      <c r="NQ164" s="452">
        <v>56.36</v>
      </c>
      <c r="NR164" s="452">
        <v>65.709999999999994</v>
      </c>
      <c r="NS164" s="452">
        <v>65.709999999999994</v>
      </c>
      <c r="NT164" s="452">
        <v>65.709999999999994</v>
      </c>
      <c r="NU164" s="452">
        <v>65.709999999999994</v>
      </c>
      <c r="NV164" s="452">
        <v>65.709999999999994</v>
      </c>
      <c r="NW164" s="452">
        <v>65.709999999999994</v>
      </c>
      <c r="NX164" s="452">
        <v>65.709999999999994</v>
      </c>
      <c r="NY164" s="452">
        <v>65.709999999999994</v>
      </c>
      <c r="NZ164" s="452">
        <v>48.86</v>
      </c>
      <c r="OA164" s="452">
        <v>33.72</v>
      </c>
      <c r="OB164" s="452">
        <v>27.67</v>
      </c>
    </row>
    <row r="165" spans="213:392" x14ac:dyDescent="0.25">
      <c r="HE165" s="452">
        <v>166.75</v>
      </c>
      <c r="HF165" s="452">
        <v>166.75</v>
      </c>
      <c r="HG165" s="452">
        <v>166.75</v>
      </c>
      <c r="HH165" s="452">
        <v>166.75</v>
      </c>
      <c r="HI165" s="452">
        <v>166.75</v>
      </c>
      <c r="HJ165" s="452">
        <v>154.06</v>
      </c>
      <c r="HK165" s="452">
        <v>135.79</v>
      </c>
      <c r="HL165" s="452">
        <v>120.97</v>
      </c>
      <c r="HM165" s="452">
        <v>113.04</v>
      </c>
      <c r="HN165" s="452">
        <v>119.53</v>
      </c>
      <c r="HO165" s="452">
        <v>128.84</v>
      </c>
      <c r="HP165" s="452">
        <v>134.16</v>
      </c>
      <c r="HQ165" s="452">
        <v>166.75</v>
      </c>
      <c r="HR165" s="452">
        <v>166.75</v>
      </c>
      <c r="HS165" s="452">
        <v>166.75</v>
      </c>
      <c r="HT165" s="452">
        <v>166.75</v>
      </c>
      <c r="HU165" s="452">
        <v>166.75</v>
      </c>
      <c r="HV165" s="452">
        <v>154.06</v>
      </c>
      <c r="HW165" s="452">
        <v>135.79</v>
      </c>
      <c r="HX165" s="452">
        <v>120.97</v>
      </c>
      <c r="HY165" s="452">
        <v>113.04</v>
      </c>
      <c r="HZ165" s="452">
        <v>119.53</v>
      </c>
      <c r="IA165" s="452">
        <v>128.84</v>
      </c>
      <c r="IB165" s="452">
        <v>134.16</v>
      </c>
      <c r="IC165" s="452">
        <v>166.75</v>
      </c>
      <c r="ID165" s="452">
        <v>166.75</v>
      </c>
      <c r="IE165" s="452">
        <v>166.75</v>
      </c>
      <c r="IF165" s="452">
        <v>166.75</v>
      </c>
      <c r="IG165" s="452">
        <v>166.75</v>
      </c>
      <c r="IH165" s="452">
        <v>154.06</v>
      </c>
      <c r="II165" s="452">
        <v>135.79</v>
      </c>
      <c r="IJ165" s="452">
        <v>120.97</v>
      </c>
      <c r="IK165" s="452">
        <v>113.04</v>
      </c>
      <c r="IL165" s="452">
        <v>119.53</v>
      </c>
      <c r="IM165" s="452">
        <v>128.84</v>
      </c>
      <c r="IN165" s="452">
        <v>134.16</v>
      </c>
      <c r="IO165" s="452">
        <v>166.75</v>
      </c>
      <c r="IP165" s="452">
        <v>166.75</v>
      </c>
      <c r="IQ165" s="452">
        <v>166.75</v>
      </c>
      <c r="IR165" s="452">
        <v>166.75</v>
      </c>
      <c r="IS165" s="452">
        <v>166.75</v>
      </c>
      <c r="IT165" s="452">
        <v>154.06</v>
      </c>
      <c r="IU165" s="452">
        <v>135.79</v>
      </c>
      <c r="IV165" s="452">
        <v>120.97</v>
      </c>
      <c r="IW165" s="452">
        <v>113.04</v>
      </c>
      <c r="IX165" s="452">
        <v>119.53</v>
      </c>
      <c r="IY165" s="452">
        <v>128.84</v>
      </c>
      <c r="IZ165" s="452">
        <v>134.16</v>
      </c>
      <c r="JA165" s="452">
        <v>166.75</v>
      </c>
      <c r="JB165" s="452">
        <v>166.75</v>
      </c>
      <c r="JC165" s="452">
        <v>166.75</v>
      </c>
      <c r="JD165" s="452">
        <v>166.75</v>
      </c>
      <c r="JE165" s="452">
        <v>166.75</v>
      </c>
      <c r="JF165" s="452">
        <v>154.06</v>
      </c>
      <c r="JG165" s="452">
        <v>135.79</v>
      </c>
      <c r="JH165" s="452">
        <v>120.97</v>
      </c>
      <c r="JI165" s="452">
        <v>113.04</v>
      </c>
      <c r="JJ165" s="452">
        <v>119.53</v>
      </c>
      <c r="JK165" s="452">
        <v>128.84</v>
      </c>
      <c r="JL165" s="452">
        <v>134.16</v>
      </c>
      <c r="JM165" s="452">
        <v>166.75</v>
      </c>
      <c r="JN165" s="452">
        <v>166.75</v>
      </c>
      <c r="JO165" s="452">
        <v>166.75</v>
      </c>
      <c r="JP165" s="452">
        <v>166.75</v>
      </c>
      <c r="JQ165" s="452">
        <v>166.75</v>
      </c>
      <c r="JR165" s="452">
        <v>154.06</v>
      </c>
      <c r="JS165" s="452">
        <v>135.79</v>
      </c>
      <c r="JT165" s="452">
        <v>120.97</v>
      </c>
      <c r="JU165" s="452">
        <v>113.04</v>
      </c>
      <c r="JV165" s="452">
        <v>119.53</v>
      </c>
      <c r="JW165" s="452">
        <v>128.84</v>
      </c>
      <c r="JX165" s="452">
        <v>134.16</v>
      </c>
      <c r="JY165" s="452">
        <v>166.75</v>
      </c>
      <c r="JZ165" s="452">
        <v>166.75</v>
      </c>
      <c r="KA165" s="452">
        <v>166.75</v>
      </c>
      <c r="KB165" s="452">
        <v>166.75</v>
      </c>
      <c r="KC165" s="452">
        <v>166.75</v>
      </c>
      <c r="KD165" s="452">
        <v>154.06</v>
      </c>
      <c r="KE165" s="452">
        <v>135.79</v>
      </c>
      <c r="KF165" s="452">
        <v>120.97</v>
      </c>
      <c r="KG165" s="452">
        <v>113.04</v>
      </c>
      <c r="KH165" s="452">
        <v>119.53</v>
      </c>
      <c r="KI165" s="452">
        <v>128.84</v>
      </c>
      <c r="KJ165" s="452">
        <v>134.16</v>
      </c>
      <c r="KK165" s="452">
        <v>166.75</v>
      </c>
      <c r="KL165" s="452">
        <v>166.75</v>
      </c>
      <c r="KM165" s="452">
        <v>166.75</v>
      </c>
      <c r="KN165" s="452">
        <v>166.75</v>
      </c>
      <c r="KO165" s="452">
        <v>166.75</v>
      </c>
      <c r="KP165" s="452">
        <v>154.06</v>
      </c>
      <c r="KQ165" s="452">
        <v>135.79</v>
      </c>
      <c r="KR165" s="452">
        <v>120.97</v>
      </c>
      <c r="KS165" s="452">
        <v>113.04</v>
      </c>
      <c r="KT165" s="452">
        <v>119.53</v>
      </c>
      <c r="KU165" s="452">
        <v>128.84</v>
      </c>
      <c r="KV165" s="452">
        <v>134.16</v>
      </c>
      <c r="KW165" s="452">
        <v>166.75</v>
      </c>
      <c r="KX165" s="452">
        <v>166.75</v>
      </c>
      <c r="KY165" s="452">
        <v>166.75</v>
      </c>
      <c r="KZ165" s="452">
        <v>166.75</v>
      </c>
      <c r="LA165" s="452">
        <v>166.75</v>
      </c>
      <c r="LB165" s="452">
        <v>154.06</v>
      </c>
      <c r="LC165" s="452">
        <v>135.79</v>
      </c>
      <c r="LD165" s="452">
        <v>120.97</v>
      </c>
      <c r="LE165" s="452">
        <v>113.04</v>
      </c>
      <c r="LF165" s="452">
        <v>119.53</v>
      </c>
      <c r="LG165" s="452">
        <v>128.84</v>
      </c>
      <c r="LH165" s="452">
        <v>134.16</v>
      </c>
      <c r="LI165" s="452">
        <v>166.75</v>
      </c>
      <c r="LJ165" s="452">
        <v>166.75</v>
      </c>
      <c r="LK165" s="452">
        <v>166.75</v>
      </c>
      <c r="LL165" s="452">
        <v>166.75</v>
      </c>
      <c r="LM165" s="452">
        <v>166.75</v>
      </c>
      <c r="LN165" s="452">
        <v>154.06</v>
      </c>
      <c r="LO165" s="452">
        <v>135.79</v>
      </c>
      <c r="LP165" s="452">
        <v>120.97</v>
      </c>
      <c r="LQ165" s="452">
        <v>113.04</v>
      </c>
      <c r="LR165" s="452">
        <v>119.53</v>
      </c>
      <c r="LS165" s="452">
        <v>128.84</v>
      </c>
      <c r="LT165" s="452">
        <v>134.16</v>
      </c>
      <c r="LU165" s="452">
        <v>166.75</v>
      </c>
      <c r="LV165" s="452">
        <v>166.75</v>
      </c>
      <c r="LW165" s="452">
        <v>166.75</v>
      </c>
      <c r="LX165" s="452">
        <v>166.75</v>
      </c>
      <c r="LY165" s="452">
        <v>166.75</v>
      </c>
      <c r="LZ165" s="452">
        <v>154.06</v>
      </c>
      <c r="MA165" s="452">
        <v>135.79</v>
      </c>
      <c r="MB165" s="452">
        <v>120.97</v>
      </c>
      <c r="MC165" s="452">
        <v>113.04</v>
      </c>
      <c r="MD165" s="452">
        <v>119.53</v>
      </c>
      <c r="ME165" s="452">
        <v>128.84</v>
      </c>
      <c r="MF165" s="452">
        <v>134.16</v>
      </c>
      <c r="MG165" s="452">
        <v>166.75</v>
      </c>
      <c r="MH165" s="452">
        <v>166.75</v>
      </c>
      <c r="MI165" s="452">
        <v>166.75</v>
      </c>
      <c r="MJ165" s="452">
        <v>166.75</v>
      </c>
      <c r="MK165" s="452">
        <v>166.75</v>
      </c>
      <c r="ML165" s="452">
        <v>154.06</v>
      </c>
      <c r="MM165" s="452">
        <v>135.79</v>
      </c>
      <c r="MN165" s="452">
        <v>120.97</v>
      </c>
      <c r="MO165" s="452">
        <v>113.04</v>
      </c>
      <c r="MP165" s="452">
        <v>119.53</v>
      </c>
      <c r="MQ165" s="452">
        <v>128.84</v>
      </c>
      <c r="MR165" s="452">
        <v>134.16</v>
      </c>
      <c r="MS165" s="452">
        <v>166.75</v>
      </c>
      <c r="MT165" s="452">
        <v>166.75</v>
      </c>
      <c r="MU165" s="452">
        <v>166.75</v>
      </c>
      <c r="MV165" s="452">
        <v>166.75</v>
      </c>
      <c r="MW165" s="452">
        <v>166.75</v>
      </c>
      <c r="MX165" s="452">
        <v>154.06</v>
      </c>
      <c r="MY165" s="452">
        <v>135.79</v>
      </c>
      <c r="MZ165" s="452">
        <v>120.97</v>
      </c>
      <c r="NA165" s="452">
        <v>113.04</v>
      </c>
      <c r="NB165" s="452">
        <v>119.53</v>
      </c>
      <c r="NC165" s="452">
        <v>128.84</v>
      </c>
      <c r="ND165" s="452">
        <v>134.16</v>
      </c>
      <c r="NE165" s="452">
        <v>166.75</v>
      </c>
      <c r="NF165" s="452">
        <v>166.75</v>
      </c>
      <c r="NG165" s="452">
        <v>166.75</v>
      </c>
      <c r="NH165" s="452">
        <v>166.75</v>
      </c>
      <c r="NI165" s="452">
        <v>166.75</v>
      </c>
      <c r="NJ165" s="452">
        <v>154.06</v>
      </c>
      <c r="NK165" s="452">
        <v>135.79</v>
      </c>
      <c r="NL165" s="452">
        <v>120.97</v>
      </c>
      <c r="NM165" s="452">
        <v>113.04</v>
      </c>
      <c r="NN165" s="452">
        <v>119.53</v>
      </c>
      <c r="NO165" s="452">
        <v>128.84</v>
      </c>
      <c r="NP165" s="452">
        <v>134.16</v>
      </c>
      <c r="NQ165" s="452">
        <v>166.75</v>
      </c>
      <c r="NR165" s="452">
        <v>166.75</v>
      </c>
      <c r="NS165" s="452">
        <v>166.75</v>
      </c>
      <c r="NT165" s="452">
        <v>166.75</v>
      </c>
      <c r="NU165" s="452">
        <v>166.75</v>
      </c>
      <c r="NV165" s="452">
        <v>154.06</v>
      </c>
      <c r="NW165" s="452">
        <v>135.79</v>
      </c>
      <c r="NX165" s="452">
        <v>120.97</v>
      </c>
      <c r="NY165" s="452">
        <v>113.04</v>
      </c>
      <c r="NZ165" s="452">
        <v>119.53</v>
      </c>
      <c r="OA165" s="452">
        <v>128.84</v>
      </c>
      <c r="OB165" s="452">
        <v>134.16</v>
      </c>
    </row>
    <row r="166" spans="213:392" x14ac:dyDescent="0.25">
      <c r="HE166" s="452">
        <v>56.79</v>
      </c>
      <c r="HF166" s="452">
        <v>56.79</v>
      </c>
      <c r="HG166" s="452">
        <v>55.48</v>
      </c>
      <c r="HH166" s="452">
        <v>56.79</v>
      </c>
      <c r="HI166" s="452">
        <v>21.25</v>
      </c>
      <c r="HJ166" s="452">
        <v>35.43</v>
      </c>
      <c r="HK166" s="452">
        <v>29.58</v>
      </c>
      <c r="HL166" s="452">
        <v>30.35</v>
      </c>
      <c r="HM166" s="452">
        <v>17.059999999999999</v>
      </c>
      <c r="HN166" s="452">
        <v>24.15</v>
      </c>
      <c r="HO166" s="452">
        <v>56.79</v>
      </c>
      <c r="HP166" s="452">
        <v>54.33</v>
      </c>
      <c r="HQ166" s="452">
        <v>56.79</v>
      </c>
      <c r="HR166" s="452">
        <v>56.79</v>
      </c>
      <c r="HS166" s="452">
        <v>55.48</v>
      </c>
      <c r="HT166" s="452">
        <v>56.79</v>
      </c>
      <c r="HU166" s="452">
        <v>21.25</v>
      </c>
      <c r="HV166" s="452">
        <v>35.43</v>
      </c>
      <c r="HW166" s="452">
        <v>29.58</v>
      </c>
      <c r="HX166" s="452">
        <v>30.35</v>
      </c>
      <c r="HY166" s="452">
        <v>17.059999999999999</v>
      </c>
      <c r="HZ166" s="452">
        <v>24.15</v>
      </c>
      <c r="IA166" s="452">
        <v>56.79</v>
      </c>
      <c r="IB166" s="452">
        <v>54.33</v>
      </c>
      <c r="IC166" s="452">
        <v>56.79</v>
      </c>
      <c r="ID166" s="452">
        <v>56.79</v>
      </c>
      <c r="IE166" s="452">
        <v>55.48</v>
      </c>
      <c r="IF166" s="452">
        <v>56.79</v>
      </c>
      <c r="IG166" s="452">
        <v>21.25</v>
      </c>
      <c r="IH166" s="452">
        <v>35.43</v>
      </c>
      <c r="II166" s="452">
        <v>29.58</v>
      </c>
      <c r="IJ166" s="452">
        <v>30.35</v>
      </c>
      <c r="IK166" s="452">
        <v>17.059999999999999</v>
      </c>
      <c r="IL166" s="452">
        <v>24.15</v>
      </c>
      <c r="IM166" s="452">
        <v>56.79</v>
      </c>
      <c r="IN166" s="452">
        <v>54.33</v>
      </c>
      <c r="IO166" s="452">
        <v>56.79</v>
      </c>
      <c r="IP166" s="452">
        <v>56.79</v>
      </c>
      <c r="IQ166" s="452">
        <v>55.48</v>
      </c>
      <c r="IR166" s="452">
        <v>56.79</v>
      </c>
      <c r="IS166" s="452">
        <v>21.25</v>
      </c>
      <c r="IT166" s="452">
        <v>35.43</v>
      </c>
      <c r="IU166" s="452">
        <v>29.58</v>
      </c>
      <c r="IV166" s="452">
        <v>30.35</v>
      </c>
      <c r="IW166" s="452">
        <v>17.059999999999999</v>
      </c>
      <c r="IX166" s="452">
        <v>24.15</v>
      </c>
      <c r="IY166" s="452">
        <v>56.79</v>
      </c>
      <c r="IZ166" s="452">
        <v>54.33</v>
      </c>
      <c r="JA166" s="452">
        <v>56.79</v>
      </c>
      <c r="JB166" s="452">
        <v>56.79</v>
      </c>
      <c r="JC166" s="452">
        <v>55.48</v>
      </c>
      <c r="JD166" s="452">
        <v>56.79</v>
      </c>
      <c r="JE166" s="452">
        <v>21.25</v>
      </c>
      <c r="JF166" s="452">
        <v>35.43</v>
      </c>
      <c r="JG166" s="452">
        <v>29.58</v>
      </c>
      <c r="JH166" s="452">
        <v>30.35</v>
      </c>
      <c r="JI166" s="452">
        <v>17.059999999999999</v>
      </c>
      <c r="JJ166" s="452">
        <v>24.15</v>
      </c>
      <c r="JK166" s="452">
        <v>56.79</v>
      </c>
      <c r="JL166" s="452">
        <v>54.33</v>
      </c>
      <c r="JM166" s="452">
        <v>56.79</v>
      </c>
      <c r="JN166" s="452">
        <v>56.79</v>
      </c>
      <c r="JO166" s="452">
        <v>55.48</v>
      </c>
      <c r="JP166" s="452">
        <v>56.79</v>
      </c>
      <c r="JQ166" s="452">
        <v>21.25</v>
      </c>
      <c r="JR166" s="452">
        <v>35.43</v>
      </c>
      <c r="JS166" s="452">
        <v>29.58</v>
      </c>
      <c r="JT166" s="452">
        <v>30.35</v>
      </c>
      <c r="JU166" s="452">
        <v>17.059999999999999</v>
      </c>
      <c r="JV166" s="452">
        <v>24.15</v>
      </c>
      <c r="JW166" s="452">
        <v>56.79</v>
      </c>
      <c r="JX166" s="452">
        <v>54.33</v>
      </c>
      <c r="JY166" s="452">
        <v>56.79</v>
      </c>
      <c r="JZ166" s="452">
        <v>56.79</v>
      </c>
      <c r="KA166" s="452">
        <v>55.48</v>
      </c>
      <c r="KB166" s="452">
        <v>56.79</v>
      </c>
      <c r="KC166" s="452">
        <v>21.25</v>
      </c>
      <c r="KD166" s="452">
        <v>35.43</v>
      </c>
      <c r="KE166" s="452">
        <v>29.58</v>
      </c>
      <c r="KF166" s="452">
        <v>30.35</v>
      </c>
      <c r="KG166" s="452">
        <v>17.059999999999999</v>
      </c>
      <c r="KH166" s="452">
        <v>24.15</v>
      </c>
      <c r="KI166" s="452">
        <v>56.79</v>
      </c>
      <c r="KJ166" s="452">
        <v>54.33</v>
      </c>
      <c r="KK166" s="452">
        <v>56.79</v>
      </c>
      <c r="KL166" s="452">
        <v>56.79</v>
      </c>
      <c r="KM166" s="452">
        <v>55.48</v>
      </c>
      <c r="KN166" s="452">
        <v>56.79</v>
      </c>
      <c r="KO166" s="452">
        <v>21.25</v>
      </c>
      <c r="KP166" s="452">
        <v>35.43</v>
      </c>
      <c r="KQ166" s="452">
        <v>29.58</v>
      </c>
      <c r="KR166" s="452">
        <v>30.35</v>
      </c>
      <c r="KS166" s="452">
        <v>17.059999999999999</v>
      </c>
      <c r="KT166" s="452">
        <v>24.15</v>
      </c>
      <c r="KU166" s="452">
        <v>56.79</v>
      </c>
      <c r="KV166" s="452">
        <v>54.33</v>
      </c>
      <c r="KW166" s="452">
        <v>56.79</v>
      </c>
      <c r="KX166" s="452">
        <v>56.79</v>
      </c>
      <c r="KY166" s="452">
        <v>55.48</v>
      </c>
      <c r="KZ166" s="452">
        <v>56.79</v>
      </c>
      <c r="LA166" s="452">
        <v>21.25</v>
      </c>
      <c r="LB166" s="452">
        <v>35.43</v>
      </c>
      <c r="LC166" s="452">
        <v>29.58</v>
      </c>
      <c r="LD166" s="452">
        <v>30.35</v>
      </c>
      <c r="LE166" s="452">
        <v>17.059999999999999</v>
      </c>
      <c r="LF166" s="452">
        <v>24.15</v>
      </c>
      <c r="LG166" s="452">
        <v>56.79</v>
      </c>
      <c r="LH166" s="452">
        <v>54.33</v>
      </c>
      <c r="LI166" s="452">
        <v>56.79</v>
      </c>
      <c r="LJ166" s="452">
        <v>56.79</v>
      </c>
      <c r="LK166" s="452">
        <v>55.48</v>
      </c>
      <c r="LL166" s="452">
        <v>56.79</v>
      </c>
      <c r="LM166" s="452">
        <v>21.25</v>
      </c>
      <c r="LN166" s="452">
        <v>35.43</v>
      </c>
      <c r="LO166" s="452">
        <v>29.58</v>
      </c>
      <c r="LP166" s="452">
        <v>30.35</v>
      </c>
      <c r="LQ166" s="452">
        <v>17.059999999999999</v>
      </c>
      <c r="LR166" s="452">
        <v>24.15</v>
      </c>
      <c r="LS166" s="452">
        <v>56.79</v>
      </c>
      <c r="LT166" s="452">
        <v>54.33</v>
      </c>
      <c r="LU166" s="452">
        <v>56.79</v>
      </c>
      <c r="LV166" s="452">
        <v>56.79</v>
      </c>
      <c r="LW166" s="452">
        <v>55.48</v>
      </c>
      <c r="LX166" s="452">
        <v>56.79</v>
      </c>
      <c r="LY166" s="452">
        <v>21.25</v>
      </c>
      <c r="LZ166" s="452">
        <v>35.43</v>
      </c>
      <c r="MA166" s="452">
        <v>29.58</v>
      </c>
      <c r="MB166" s="452">
        <v>30.35</v>
      </c>
      <c r="MC166" s="452">
        <v>17.059999999999999</v>
      </c>
      <c r="MD166" s="452">
        <v>24.15</v>
      </c>
      <c r="ME166" s="452">
        <v>56.79</v>
      </c>
      <c r="MF166" s="452">
        <v>54.33</v>
      </c>
      <c r="MG166" s="452">
        <v>56.79</v>
      </c>
      <c r="MH166" s="452">
        <v>56.79</v>
      </c>
      <c r="MI166" s="452">
        <v>55.48</v>
      </c>
      <c r="MJ166" s="452">
        <v>56.79</v>
      </c>
      <c r="MK166" s="452">
        <v>21.25</v>
      </c>
      <c r="ML166" s="452">
        <v>35.43</v>
      </c>
      <c r="MM166" s="452">
        <v>29.58</v>
      </c>
      <c r="MN166" s="452">
        <v>30.35</v>
      </c>
      <c r="MO166" s="452">
        <v>17.059999999999999</v>
      </c>
      <c r="MP166" s="452">
        <v>24.15</v>
      </c>
      <c r="MQ166" s="452">
        <v>56.79</v>
      </c>
      <c r="MR166" s="452">
        <v>54.33</v>
      </c>
      <c r="MS166" s="452">
        <v>56.79</v>
      </c>
      <c r="MT166" s="452">
        <v>56.79</v>
      </c>
      <c r="MU166" s="452">
        <v>55.48</v>
      </c>
      <c r="MV166" s="452">
        <v>56.79</v>
      </c>
      <c r="MW166" s="452">
        <v>21.25</v>
      </c>
      <c r="MX166" s="452">
        <v>35.43</v>
      </c>
      <c r="MY166" s="452">
        <v>29.58</v>
      </c>
      <c r="MZ166" s="452">
        <v>30.35</v>
      </c>
      <c r="NA166" s="452">
        <v>17.059999999999999</v>
      </c>
      <c r="NB166" s="452">
        <v>24.15</v>
      </c>
      <c r="NC166" s="452">
        <v>56.79</v>
      </c>
      <c r="ND166" s="452">
        <v>54.33</v>
      </c>
      <c r="NE166" s="452">
        <v>56.79</v>
      </c>
      <c r="NF166" s="452">
        <v>56.79</v>
      </c>
      <c r="NG166" s="452">
        <v>55.48</v>
      </c>
      <c r="NH166" s="452">
        <v>56.79</v>
      </c>
      <c r="NI166" s="452">
        <v>21.25</v>
      </c>
      <c r="NJ166" s="452">
        <v>35.43</v>
      </c>
      <c r="NK166" s="452">
        <v>29.58</v>
      </c>
      <c r="NL166" s="452">
        <v>30.35</v>
      </c>
      <c r="NM166" s="452">
        <v>17.059999999999999</v>
      </c>
      <c r="NN166" s="452">
        <v>24.15</v>
      </c>
      <c r="NO166" s="452">
        <v>56.79</v>
      </c>
      <c r="NP166" s="452">
        <v>54.33</v>
      </c>
      <c r="NQ166" s="452">
        <v>56.79</v>
      </c>
      <c r="NR166" s="452">
        <v>56.79</v>
      </c>
      <c r="NS166" s="452">
        <v>55.48</v>
      </c>
      <c r="NT166" s="452">
        <v>56.79</v>
      </c>
      <c r="NU166" s="452">
        <v>21.25</v>
      </c>
      <c r="NV166" s="452">
        <v>35.43</v>
      </c>
      <c r="NW166" s="452">
        <v>29.58</v>
      </c>
      <c r="NX166" s="452">
        <v>30.35</v>
      </c>
      <c r="NY166" s="452">
        <v>17.059999999999999</v>
      </c>
      <c r="NZ166" s="452">
        <v>24.15</v>
      </c>
      <c r="OA166" s="452">
        <v>56.79</v>
      </c>
      <c r="OB166" s="452">
        <v>54.33</v>
      </c>
    </row>
    <row r="167" spans="213:392" x14ac:dyDescent="0.25">
      <c r="HE167" s="452">
        <v>53.82</v>
      </c>
      <c r="HF167" s="452">
        <v>191.75</v>
      </c>
      <c r="HG167" s="452">
        <v>232.65</v>
      </c>
      <c r="HH167" s="452">
        <v>232.65</v>
      </c>
      <c r="HI167" s="452">
        <v>232.65</v>
      </c>
      <c r="HJ167" s="452">
        <v>232.65</v>
      </c>
      <c r="HK167" s="452">
        <v>186.9</v>
      </c>
      <c r="HL167" s="452">
        <v>112.21</v>
      </c>
      <c r="HM167" s="452">
        <v>70.09</v>
      </c>
      <c r="HN167" s="452">
        <v>46.52</v>
      </c>
      <c r="HO167" s="452">
        <v>32.119999999999997</v>
      </c>
      <c r="HP167" s="452">
        <v>26.22</v>
      </c>
      <c r="HQ167" s="452">
        <v>53.82</v>
      </c>
      <c r="HR167" s="452">
        <v>191.75</v>
      </c>
      <c r="HS167" s="452">
        <v>232.65</v>
      </c>
      <c r="HT167" s="452">
        <v>232.65</v>
      </c>
      <c r="HU167" s="452">
        <v>232.65</v>
      </c>
      <c r="HV167" s="452">
        <v>232.65</v>
      </c>
      <c r="HW167" s="452">
        <v>186.9</v>
      </c>
      <c r="HX167" s="452">
        <v>112.21</v>
      </c>
      <c r="HY167" s="452">
        <v>70.09</v>
      </c>
      <c r="HZ167" s="452">
        <v>46.52</v>
      </c>
      <c r="IA167" s="452">
        <v>32.119999999999997</v>
      </c>
      <c r="IB167" s="452">
        <v>26.22</v>
      </c>
      <c r="IC167" s="452">
        <v>53.82</v>
      </c>
      <c r="ID167" s="452">
        <v>191.75</v>
      </c>
      <c r="IE167" s="452">
        <v>232.65</v>
      </c>
      <c r="IF167" s="452">
        <v>232.65</v>
      </c>
      <c r="IG167" s="452">
        <v>232.65</v>
      </c>
      <c r="IH167" s="452">
        <v>232.65</v>
      </c>
      <c r="II167" s="452">
        <v>186.9</v>
      </c>
      <c r="IJ167" s="452">
        <v>112.21</v>
      </c>
      <c r="IK167" s="452">
        <v>70.09</v>
      </c>
      <c r="IL167" s="452">
        <v>46.52</v>
      </c>
      <c r="IM167" s="452">
        <v>32.119999999999997</v>
      </c>
      <c r="IN167" s="452">
        <v>26.22</v>
      </c>
      <c r="IO167" s="452">
        <v>53.82</v>
      </c>
      <c r="IP167" s="452">
        <v>191.75</v>
      </c>
      <c r="IQ167" s="452">
        <v>232.65</v>
      </c>
      <c r="IR167" s="452">
        <v>232.65</v>
      </c>
      <c r="IS167" s="452">
        <v>232.65</v>
      </c>
      <c r="IT167" s="452">
        <v>232.65</v>
      </c>
      <c r="IU167" s="452">
        <v>186.9</v>
      </c>
      <c r="IV167" s="452">
        <v>112.21</v>
      </c>
      <c r="IW167" s="452">
        <v>70.09</v>
      </c>
      <c r="IX167" s="452">
        <v>46.52</v>
      </c>
      <c r="IY167" s="452">
        <v>32.119999999999997</v>
      </c>
      <c r="IZ167" s="452">
        <v>26.22</v>
      </c>
      <c r="JA167" s="452">
        <v>53.82</v>
      </c>
      <c r="JB167" s="452">
        <v>191.75</v>
      </c>
      <c r="JC167" s="452">
        <v>232.65</v>
      </c>
      <c r="JD167" s="452">
        <v>232.65</v>
      </c>
      <c r="JE167" s="452">
        <v>232.65</v>
      </c>
      <c r="JF167" s="452">
        <v>232.65</v>
      </c>
      <c r="JG167" s="452">
        <v>186.9</v>
      </c>
      <c r="JH167" s="452">
        <v>112.21</v>
      </c>
      <c r="JI167" s="452">
        <v>70.09</v>
      </c>
      <c r="JJ167" s="452">
        <v>46.52</v>
      </c>
      <c r="JK167" s="452">
        <v>32.119999999999997</v>
      </c>
      <c r="JL167" s="452">
        <v>26.22</v>
      </c>
      <c r="JM167" s="452">
        <v>53.82</v>
      </c>
      <c r="JN167" s="452">
        <v>191.75</v>
      </c>
      <c r="JO167" s="452">
        <v>232.65</v>
      </c>
      <c r="JP167" s="452">
        <v>232.65</v>
      </c>
      <c r="JQ167" s="452">
        <v>232.65</v>
      </c>
      <c r="JR167" s="452">
        <v>232.65</v>
      </c>
      <c r="JS167" s="452">
        <v>186.9</v>
      </c>
      <c r="JT167" s="452">
        <v>112.21</v>
      </c>
      <c r="JU167" s="452">
        <v>70.09</v>
      </c>
      <c r="JV167" s="452">
        <v>46.52</v>
      </c>
      <c r="JW167" s="452">
        <v>32.119999999999997</v>
      </c>
      <c r="JX167" s="452">
        <v>26.22</v>
      </c>
      <c r="JY167" s="452">
        <v>53.82</v>
      </c>
      <c r="JZ167" s="452">
        <v>191.75</v>
      </c>
      <c r="KA167" s="452">
        <v>232.65</v>
      </c>
      <c r="KB167" s="452">
        <v>232.65</v>
      </c>
      <c r="KC167" s="452">
        <v>232.65</v>
      </c>
      <c r="KD167" s="452">
        <v>232.65</v>
      </c>
      <c r="KE167" s="452">
        <v>186.9</v>
      </c>
      <c r="KF167" s="452">
        <v>112.21</v>
      </c>
      <c r="KG167" s="452">
        <v>70.09</v>
      </c>
      <c r="KH167" s="452">
        <v>46.52</v>
      </c>
      <c r="KI167" s="452">
        <v>32.119999999999997</v>
      </c>
      <c r="KJ167" s="452">
        <v>26.22</v>
      </c>
      <c r="KK167" s="452">
        <v>53.82</v>
      </c>
      <c r="KL167" s="452">
        <v>191.75</v>
      </c>
      <c r="KM167" s="452">
        <v>232.65</v>
      </c>
      <c r="KN167" s="452">
        <v>232.65</v>
      </c>
      <c r="KO167" s="452">
        <v>232.65</v>
      </c>
      <c r="KP167" s="452">
        <v>232.65</v>
      </c>
      <c r="KQ167" s="452">
        <v>186.9</v>
      </c>
      <c r="KR167" s="452">
        <v>112.21</v>
      </c>
      <c r="KS167" s="452">
        <v>70.09</v>
      </c>
      <c r="KT167" s="452">
        <v>46.52</v>
      </c>
      <c r="KU167" s="452">
        <v>32.119999999999997</v>
      </c>
      <c r="KV167" s="452">
        <v>26.22</v>
      </c>
      <c r="KW167" s="452">
        <v>53.82</v>
      </c>
      <c r="KX167" s="452">
        <v>191.75</v>
      </c>
      <c r="KY167" s="452">
        <v>232.65</v>
      </c>
      <c r="KZ167" s="452">
        <v>232.65</v>
      </c>
      <c r="LA167" s="452">
        <v>232.65</v>
      </c>
      <c r="LB167" s="452">
        <v>232.65</v>
      </c>
      <c r="LC167" s="452">
        <v>186.9</v>
      </c>
      <c r="LD167" s="452">
        <v>112.21</v>
      </c>
      <c r="LE167" s="452">
        <v>70.09</v>
      </c>
      <c r="LF167" s="452">
        <v>46.52</v>
      </c>
      <c r="LG167" s="452">
        <v>32.119999999999997</v>
      </c>
      <c r="LH167" s="452">
        <v>26.22</v>
      </c>
      <c r="LI167" s="452">
        <v>53.82</v>
      </c>
      <c r="LJ167" s="452">
        <v>191.75</v>
      </c>
      <c r="LK167" s="452">
        <v>232.65</v>
      </c>
      <c r="LL167" s="452">
        <v>232.65</v>
      </c>
      <c r="LM167" s="452">
        <v>232.65</v>
      </c>
      <c r="LN167" s="452">
        <v>232.65</v>
      </c>
      <c r="LO167" s="452">
        <v>186.9</v>
      </c>
      <c r="LP167" s="452">
        <v>112.21</v>
      </c>
      <c r="LQ167" s="452">
        <v>70.09</v>
      </c>
      <c r="LR167" s="452">
        <v>46.52</v>
      </c>
      <c r="LS167" s="452">
        <v>32.119999999999997</v>
      </c>
      <c r="LT167" s="452">
        <v>26.22</v>
      </c>
      <c r="LU167" s="452">
        <v>53.82</v>
      </c>
      <c r="LV167" s="452">
        <v>191.75</v>
      </c>
      <c r="LW167" s="452">
        <v>232.65</v>
      </c>
      <c r="LX167" s="452">
        <v>232.65</v>
      </c>
      <c r="LY167" s="452">
        <v>232.65</v>
      </c>
      <c r="LZ167" s="452">
        <v>232.65</v>
      </c>
      <c r="MA167" s="452">
        <v>186.9</v>
      </c>
      <c r="MB167" s="452">
        <v>112.21</v>
      </c>
      <c r="MC167" s="452">
        <v>70.09</v>
      </c>
      <c r="MD167" s="452">
        <v>46.52</v>
      </c>
      <c r="ME167" s="452">
        <v>32.119999999999997</v>
      </c>
      <c r="MF167" s="452">
        <v>26.22</v>
      </c>
      <c r="MG167" s="452">
        <v>53.82</v>
      </c>
      <c r="MH167" s="452">
        <v>191.75</v>
      </c>
      <c r="MI167" s="452">
        <v>232.65</v>
      </c>
      <c r="MJ167" s="452">
        <v>232.65</v>
      </c>
      <c r="MK167" s="452">
        <v>232.65</v>
      </c>
      <c r="ML167" s="452">
        <v>232.65</v>
      </c>
      <c r="MM167" s="452">
        <v>186.9</v>
      </c>
      <c r="MN167" s="452">
        <v>112.21</v>
      </c>
      <c r="MO167" s="452">
        <v>70.09</v>
      </c>
      <c r="MP167" s="452">
        <v>46.52</v>
      </c>
      <c r="MQ167" s="452">
        <v>32.119999999999997</v>
      </c>
      <c r="MR167" s="452">
        <v>26.22</v>
      </c>
      <c r="MS167" s="452">
        <v>53.82</v>
      </c>
      <c r="MT167" s="452">
        <v>191.75</v>
      </c>
      <c r="MU167" s="452">
        <v>232.65</v>
      </c>
      <c r="MV167" s="452">
        <v>232.65</v>
      </c>
      <c r="MW167" s="452">
        <v>232.65</v>
      </c>
      <c r="MX167" s="452">
        <v>232.65</v>
      </c>
      <c r="MY167" s="452">
        <v>186.9</v>
      </c>
      <c r="MZ167" s="452">
        <v>112.21</v>
      </c>
      <c r="NA167" s="452">
        <v>70.09</v>
      </c>
      <c r="NB167" s="452">
        <v>46.52</v>
      </c>
      <c r="NC167" s="452">
        <v>32.119999999999997</v>
      </c>
      <c r="ND167" s="452">
        <v>26.22</v>
      </c>
      <c r="NE167" s="452">
        <v>53.82</v>
      </c>
      <c r="NF167" s="452">
        <v>191.75</v>
      </c>
      <c r="NG167" s="452">
        <v>232.65</v>
      </c>
      <c r="NH167" s="452">
        <v>232.65</v>
      </c>
      <c r="NI167" s="452">
        <v>232.65</v>
      </c>
      <c r="NJ167" s="452">
        <v>232.65</v>
      </c>
      <c r="NK167" s="452">
        <v>186.9</v>
      </c>
      <c r="NL167" s="452">
        <v>112.21</v>
      </c>
      <c r="NM167" s="452">
        <v>70.09</v>
      </c>
      <c r="NN167" s="452">
        <v>46.52</v>
      </c>
      <c r="NO167" s="452">
        <v>32.119999999999997</v>
      </c>
      <c r="NP167" s="452">
        <v>26.22</v>
      </c>
      <c r="NQ167" s="452">
        <v>53.82</v>
      </c>
      <c r="NR167" s="452">
        <v>191.75</v>
      </c>
      <c r="NS167" s="452">
        <v>232.65</v>
      </c>
      <c r="NT167" s="452">
        <v>232.65</v>
      </c>
      <c r="NU167" s="452">
        <v>232.65</v>
      </c>
      <c r="NV167" s="452">
        <v>232.65</v>
      </c>
      <c r="NW167" s="452">
        <v>186.9</v>
      </c>
      <c r="NX167" s="452">
        <v>112.21</v>
      </c>
      <c r="NY167" s="452">
        <v>70.09</v>
      </c>
      <c r="NZ167" s="452">
        <v>46.52</v>
      </c>
      <c r="OA167" s="452">
        <v>32.119999999999997</v>
      </c>
      <c r="OB167" s="452">
        <v>26.22</v>
      </c>
    </row>
    <row r="168" spans="213:392" x14ac:dyDescent="0.25">
      <c r="HE168" s="452">
        <v>3685.67</v>
      </c>
      <c r="HF168" s="452">
        <v>3537.91</v>
      </c>
      <c r="HG168" s="452">
        <v>3565.35</v>
      </c>
      <c r="HH168" s="452">
        <v>3703.42</v>
      </c>
      <c r="HI168" s="452">
        <v>3693.29</v>
      </c>
      <c r="HJ168" s="452">
        <v>2691.89</v>
      </c>
      <c r="HK168" s="452">
        <v>1654.74</v>
      </c>
      <c r="HL168" s="452">
        <v>1134.1400000000001</v>
      </c>
      <c r="HM168" s="452">
        <v>690.07</v>
      </c>
      <c r="HN168" s="452">
        <v>735.24</v>
      </c>
      <c r="HO168" s="452">
        <v>1074.8499999999999</v>
      </c>
      <c r="HP168" s="452">
        <v>1877.81</v>
      </c>
      <c r="HQ168" s="452">
        <v>3685.67</v>
      </c>
      <c r="HR168" s="452">
        <v>3537.91</v>
      </c>
      <c r="HS168" s="452">
        <v>3565.35</v>
      </c>
      <c r="HT168" s="452">
        <v>3703.42</v>
      </c>
      <c r="HU168" s="452">
        <v>3693.29</v>
      </c>
      <c r="HV168" s="452">
        <v>2691.89</v>
      </c>
      <c r="HW168" s="452">
        <v>1654.74</v>
      </c>
      <c r="HX168" s="452">
        <v>1134.1400000000001</v>
      </c>
      <c r="HY168" s="452">
        <v>690.07</v>
      </c>
      <c r="HZ168" s="452">
        <v>735.24</v>
      </c>
      <c r="IA168" s="452">
        <v>1074.8499999999999</v>
      </c>
      <c r="IB168" s="452">
        <v>1877.81</v>
      </c>
      <c r="IC168" s="452">
        <v>3685.67</v>
      </c>
      <c r="ID168" s="452">
        <v>3537.91</v>
      </c>
      <c r="IE168" s="452">
        <v>3565.35</v>
      </c>
      <c r="IF168" s="452">
        <v>3703.42</v>
      </c>
      <c r="IG168" s="452">
        <v>3693.29</v>
      </c>
      <c r="IH168" s="452">
        <v>2691.89</v>
      </c>
      <c r="II168" s="452">
        <v>1654.74</v>
      </c>
      <c r="IJ168" s="452">
        <v>1134.1400000000001</v>
      </c>
      <c r="IK168" s="452">
        <v>690.07</v>
      </c>
      <c r="IL168" s="452">
        <v>735.24</v>
      </c>
      <c r="IM168" s="452">
        <v>1074.8499999999999</v>
      </c>
      <c r="IN168" s="452">
        <v>1877.81</v>
      </c>
      <c r="IO168" s="452">
        <v>3685.67</v>
      </c>
      <c r="IP168" s="452">
        <v>3537.91</v>
      </c>
      <c r="IQ168" s="452">
        <v>3565.35</v>
      </c>
      <c r="IR168" s="452">
        <v>3703.42</v>
      </c>
      <c r="IS168" s="452">
        <v>3693.29</v>
      </c>
      <c r="IT168" s="452">
        <v>2691.89</v>
      </c>
      <c r="IU168" s="452">
        <v>1654.74</v>
      </c>
      <c r="IV168" s="452">
        <v>1134.1400000000001</v>
      </c>
      <c r="IW168" s="452">
        <v>690.07</v>
      </c>
      <c r="IX168" s="452">
        <v>735.24</v>
      </c>
      <c r="IY168" s="452">
        <v>1074.8499999999999</v>
      </c>
      <c r="IZ168" s="452">
        <v>1877.81</v>
      </c>
      <c r="JA168" s="452">
        <v>3685.67</v>
      </c>
      <c r="JB168" s="452">
        <v>3537.91</v>
      </c>
      <c r="JC168" s="452">
        <v>3565.35</v>
      </c>
      <c r="JD168" s="452">
        <v>3703.42</v>
      </c>
      <c r="JE168" s="452">
        <v>3693.29</v>
      </c>
      <c r="JF168" s="452">
        <v>2691.89</v>
      </c>
      <c r="JG168" s="452">
        <v>1654.74</v>
      </c>
      <c r="JH168" s="452">
        <v>1134.1400000000001</v>
      </c>
      <c r="JI168" s="452">
        <v>690.07</v>
      </c>
      <c r="JJ168" s="452">
        <v>735.24</v>
      </c>
      <c r="JK168" s="452">
        <v>1074.8499999999999</v>
      </c>
      <c r="JL168" s="452">
        <v>1877.81</v>
      </c>
      <c r="JM168" s="452">
        <v>3685.67</v>
      </c>
      <c r="JN168" s="452">
        <v>3537.91</v>
      </c>
      <c r="JO168" s="452">
        <v>3565.35</v>
      </c>
      <c r="JP168" s="452">
        <v>3703.42</v>
      </c>
      <c r="JQ168" s="452">
        <v>3693.29</v>
      </c>
      <c r="JR168" s="452">
        <v>2691.89</v>
      </c>
      <c r="JS168" s="452">
        <v>1654.74</v>
      </c>
      <c r="JT168" s="452">
        <v>1134.1400000000001</v>
      </c>
      <c r="JU168" s="452">
        <v>690.07</v>
      </c>
      <c r="JV168" s="452">
        <v>735.24</v>
      </c>
      <c r="JW168" s="452">
        <v>1074.8499999999999</v>
      </c>
      <c r="JX168" s="452">
        <v>1877.81</v>
      </c>
      <c r="JY168" s="452">
        <v>3685.67</v>
      </c>
      <c r="JZ168" s="452">
        <v>3537.91</v>
      </c>
      <c r="KA168" s="452">
        <v>3565.35</v>
      </c>
      <c r="KB168" s="452">
        <v>3703.42</v>
      </c>
      <c r="KC168" s="452">
        <v>3693.29</v>
      </c>
      <c r="KD168" s="452">
        <v>2691.89</v>
      </c>
      <c r="KE168" s="452">
        <v>1654.74</v>
      </c>
      <c r="KF168" s="452">
        <v>1134.1400000000001</v>
      </c>
      <c r="KG168" s="452">
        <v>690.07</v>
      </c>
      <c r="KH168" s="452">
        <v>735.24</v>
      </c>
      <c r="KI168" s="452">
        <v>1074.8499999999999</v>
      </c>
      <c r="KJ168" s="452">
        <v>1877.81</v>
      </c>
      <c r="KK168" s="452">
        <v>3685.67</v>
      </c>
      <c r="KL168" s="452">
        <v>3537.91</v>
      </c>
      <c r="KM168" s="452">
        <v>3565.35</v>
      </c>
      <c r="KN168" s="452">
        <v>3703.42</v>
      </c>
      <c r="KO168" s="452">
        <v>3693.29</v>
      </c>
      <c r="KP168" s="452">
        <v>2691.89</v>
      </c>
      <c r="KQ168" s="452">
        <v>1654.74</v>
      </c>
      <c r="KR168" s="452">
        <v>1134.1400000000001</v>
      </c>
      <c r="KS168" s="452">
        <v>690.07</v>
      </c>
      <c r="KT168" s="452">
        <v>735.24</v>
      </c>
      <c r="KU168" s="452">
        <v>1074.8499999999999</v>
      </c>
      <c r="KV168" s="452">
        <v>1877.81</v>
      </c>
      <c r="KW168" s="452">
        <v>3685.67</v>
      </c>
      <c r="KX168" s="452">
        <v>3537.91</v>
      </c>
      <c r="KY168" s="452">
        <v>3565.35</v>
      </c>
      <c r="KZ168" s="452">
        <v>3703.42</v>
      </c>
      <c r="LA168" s="452">
        <v>3693.29</v>
      </c>
      <c r="LB168" s="452">
        <v>2691.89</v>
      </c>
      <c r="LC168" s="452">
        <v>1654.74</v>
      </c>
      <c r="LD168" s="452">
        <v>1134.1400000000001</v>
      </c>
      <c r="LE168" s="452">
        <v>690.07</v>
      </c>
      <c r="LF168" s="452">
        <v>735.24</v>
      </c>
      <c r="LG168" s="452">
        <v>1074.8499999999999</v>
      </c>
      <c r="LH168" s="452">
        <v>1877.81</v>
      </c>
      <c r="LI168" s="452">
        <v>3685.67</v>
      </c>
      <c r="LJ168" s="452">
        <v>3537.91</v>
      </c>
      <c r="LK168" s="452">
        <v>3565.35</v>
      </c>
      <c r="LL168" s="452">
        <v>3703.42</v>
      </c>
      <c r="LM168" s="452">
        <v>3693.29</v>
      </c>
      <c r="LN168" s="452">
        <v>2691.89</v>
      </c>
      <c r="LO168" s="452">
        <v>1654.74</v>
      </c>
      <c r="LP168" s="452">
        <v>1134.1400000000001</v>
      </c>
      <c r="LQ168" s="452">
        <v>690.07</v>
      </c>
      <c r="LR168" s="452">
        <v>735.24</v>
      </c>
      <c r="LS168" s="452">
        <v>1074.8499999999999</v>
      </c>
      <c r="LT168" s="452">
        <v>1877.81</v>
      </c>
      <c r="LU168" s="452">
        <v>3685.67</v>
      </c>
      <c r="LV168" s="452">
        <v>3537.91</v>
      </c>
      <c r="LW168" s="452">
        <v>3565.35</v>
      </c>
      <c r="LX168" s="452">
        <v>3703.42</v>
      </c>
      <c r="LY168" s="452">
        <v>3693.29</v>
      </c>
      <c r="LZ168" s="452">
        <v>2691.89</v>
      </c>
      <c r="MA168" s="452">
        <v>1654.74</v>
      </c>
      <c r="MB168" s="452">
        <v>1134.1400000000001</v>
      </c>
      <c r="MC168" s="452">
        <v>690.07</v>
      </c>
      <c r="MD168" s="452">
        <v>735.24</v>
      </c>
      <c r="ME168" s="452">
        <v>1074.8499999999999</v>
      </c>
      <c r="MF168" s="452">
        <v>1877.81</v>
      </c>
      <c r="MG168" s="452">
        <v>3685.67</v>
      </c>
      <c r="MH168" s="452">
        <v>3537.91</v>
      </c>
      <c r="MI168" s="452">
        <v>3565.35</v>
      </c>
      <c r="MJ168" s="452">
        <v>3703.42</v>
      </c>
      <c r="MK168" s="452">
        <v>3693.29</v>
      </c>
      <c r="ML168" s="452">
        <v>2691.89</v>
      </c>
      <c r="MM168" s="452">
        <v>1654.74</v>
      </c>
      <c r="MN168" s="452">
        <v>1134.1400000000001</v>
      </c>
      <c r="MO168" s="452">
        <v>690.07</v>
      </c>
      <c r="MP168" s="452">
        <v>735.24</v>
      </c>
      <c r="MQ168" s="452">
        <v>1074.8499999999999</v>
      </c>
      <c r="MR168" s="452">
        <v>1877.81</v>
      </c>
      <c r="MS168" s="452">
        <v>3685.67</v>
      </c>
      <c r="MT168" s="452">
        <v>3537.91</v>
      </c>
      <c r="MU168" s="452">
        <v>3565.35</v>
      </c>
      <c r="MV168" s="452">
        <v>3703.42</v>
      </c>
      <c r="MW168" s="452">
        <v>3693.29</v>
      </c>
      <c r="MX168" s="452">
        <v>2691.89</v>
      </c>
      <c r="MY168" s="452">
        <v>1654.74</v>
      </c>
      <c r="MZ168" s="452">
        <v>1134.1400000000001</v>
      </c>
      <c r="NA168" s="452">
        <v>690.07</v>
      </c>
      <c r="NB168" s="452">
        <v>735.24</v>
      </c>
      <c r="NC168" s="452">
        <v>1074.8499999999999</v>
      </c>
      <c r="ND168" s="452">
        <v>1877.81</v>
      </c>
      <c r="NE168" s="452">
        <v>3685.67</v>
      </c>
      <c r="NF168" s="452">
        <v>3537.91</v>
      </c>
      <c r="NG168" s="452">
        <v>3565.35</v>
      </c>
      <c r="NH168" s="452">
        <v>3703.42</v>
      </c>
      <c r="NI168" s="452">
        <v>3693.29</v>
      </c>
      <c r="NJ168" s="452">
        <v>2691.89</v>
      </c>
      <c r="NK168" s="452">
        <v>1654.74</v>
      </c>
      <c r="NL168" s="452">
        <v>1134.1400000000001</v>
      </c>
      <c r="NM168" s="452">
        <v>690.07</v>
      </c>
      <c r="NN168" s="452">
        <v>735.24</v>
      </c>
      <c r="NO168" s="452">
        <v>1074.8499999999999</v>
      </c>
      <c r="NP168" s="452">
        <v>1877.81</v>
      </c>
      <c r="NQ168" s="452">
        <v>3685.67</v>
      </c>
      <c r="NR168" s="452">
        <v>3537.91</v>
      </c>
      <c r="NS168" s="452">
        <v>3565.35</v>
      </c>
      <c r="NT168" s="452">
        <v>3703.42</v>
      </c>
      <c r="NU168" s="452">
        <v>3693.29</v>
      </c>
      <c r="NV168" s="452">
        <v>2691.89</v>
      </c>
      <c r="NW168" s="452">
        <v>1654.74</v>
      </c>
      <c r="NX168" s="452">
        <v>1134.1400000000001</v>
      </c>
      <c r="NY168" s="452">
        <v>690.07</v>
      </c>
      <c r="NZ168" s="452">
        <v>735.24</v>
      </c>
      <c r="OA168" s="452">
        <v>1074.8499999999999</v>
      </c>
      <c r="OB168" s="452">
        <v>1877.81</v>
      </c>
    </row>
    <row r="169" spans="213:392" x14ac:dyDescent="0.25">
      <c r="HE169" s="452">
        <v>280.27999999999997</v>
      </c>
      <c r="HF169" s="452">
        <v>203.41</v>
      </c>
      <c r="HG169" s="452">
        <v>334.88</v>
      </c>
      <c r="HH169" s="452">
        <v>359.64</v>
      </c>
      <c r="HI169" s="452">
        <v>315.89999999999998</v>
      </c>
      <c r="HJ169" s="452">
        <v>350.52</v>
      </c>
      <c r="HK169" s="452">
        <v>359.64</v>
      </c>
      <c r="HL169" s="452">
        <v>233.69</v>
      </c>
      <c r="HM169" s="452">
        <v>97.14</v>
      </c>
      <c r="HN169" s="452">
        <v>51.94</v>
      </c>
      <c r="HO169" s="452">
        <v>45.65</v>
      </c>
      <c r="HP169" s="452">
        <v>64.180000000000007</v>
      </c>
      <c r="HQ169" s="452">
        <v>280.27999999999997</v>
      </c>
      <c r="HR169" s="452">
        <v>203.41</v>
      </c>
      <c r="HS169" s="452">
        <v>334.88</v>
      </c>
      <c r="HT169" s="452">
        <v>359.64</v>
      </c>
      <c r="HU169" s="452">
        <v>315.89999999999998</v>
      </c>
      <c r="HV169" s="452">
        <v>350.52</v>
      </c>
      <c r="HW169" s="452">
        <v>359.64</v>
      </c>
      <c r="HX169" s="452">
        <v>233.69</v>
      </c>
      <c r="HY169" s="452">
        <v>97.14</v>
      </c>
      <c r="HZ169" s="452">
        <v>51.94</v>
      </c>
      <c r="IA169" s="452">
        <v>45.65</v>
      </c>
      <c r="IB169" s="452">
        <v>64.180000000000007</v>
      </c>
      <c r="IC169" s="452">
        <v>280.27999999999997</v>
      </c>
      <c r="ID169" s="452">
        <v>203.41</v>
      </c>
      <c r="IE169" s="452">
        <v>334.88</v>
      </c>
      <c r="IF169" s="452">
        <v>359.64</v>
      </c>
      <c r="IG169" s="452">
        <v>315.89999999999998</v>
      </c>
      <c r="IH169" s="452">
        <v>350.52</v>
      </c>
      <c r="II169" s="452">
        <v>359.64</v>
      </c>
      <c r="IJ169" s="452">
        <v>233.69</v>
      </c>
      <c r="IK169" s="452">
        <v>97.14</v>
      </c>
      <c r="IL169" s="452">
        <v>51.94</v>
      </c>
      <c r="IM169" s="452">
        <v>45.65</v>
      </c>
      <c r="IN169" s="452">
        <v>64.180000000000007</v>
      </c>
      <c r="IO169" s="452">
        <v>280.27999999999997</v>
      </c>
      <c r="IP169" s="452">
        <v>203.41</v>
      </c>
      <c r="IQ169" s="452">
        <v>334.88</v>
      </c>
      <c r="IR169" s="452">
        <v>359.64</v>
      </c>
      <c r="IS169" s="452">
        <v>315.89999999999998</v>
      </c>
      <c r="IT169" s="452">
        <v>350.52</v>
      </c>
      <c r="IU169" s="452">
        <v>359.64</v>
      </c>
      <c r="IV169" s="452">
        <v>233.69</v>
      </c>
      <c r="IW169" s="452">
        <v>97.14</v>
      </c>
      <c r="IX169" s="452">
        <v>51.94</v>
      </c>
      <c r="IY169" s="452">
        <v>45.65</v>
      </c>
      <c r="IZ169" s="452">
        <v>64.180000000000007</v>
      </c>
      <c r="JA169" s="452">
        <v>280.27999999999997</v>
      </c>
      <c r="JB169" s="452">
        <v>203.41</v>
      </c>
      <c r="JC169" s="452">
        <v>334.88</v>
      </c>
      <c r="JD169" s="452">
        <v>359.64</v>
      </c>
      <c r="JE169" s="452">
        <v>315.89999999999998</v>
      </c>
      <c r="JF169" s="452">
        <v>350.52</v>
      </c>
      <c r="JG169" s="452">
        <v>359.64</v>
      </c>
      <c r="JH169" s="452">
        <v>233.69</v>
      </c>
      <c r="JI169" s="452">
        <v>97.14</v>
      </c>
      <c r="JJ169" s="452">
        <v>51.94</v>
      </c>
      <c r="JK169" s="452">
        <v>45.65</v>
      </c>
      <c r="JL169" s="452">
        <v>64.180000000000007</v>
      </c>
      <c r="JM169" s="452">
        <v>280.27999999999997</v>
      </c>
      <c r="JN169" s="452">
        <v>203.41</v>
      </c>
      <c r="JO169" s="452">
        <v>334.88</v>
      </c>
      <c r="JP169" s="452">
        <v>359.64</v>
      </c>
      <c r="JQ169" s="452">
        <v>315.89999999999998</v>
      </c>
      <c r="JR169" s="452">
        <v>350.52</v>
      </c>
      <c r="JS169" s="452">
        <v>359.64</v>
      </c>
      <c r="JT169" s="452">
        <v>233.69</v>
      </c>
      <c r="JU169" s="452">
        <v>97.14</v>
      </c>
      <c r="JV169" s="452">
        <v>51.94</v>
      </c>
      <c r="JW169" s="452">
        <v>45.65</v>
      </c>
      <c r="JX169" s="452">
        <v>64.180000000000007</v>
      </c>
      <c r="JY169" s="452">
        <v>280.27999999999997</v>
      </c>
      <c r="JZ169" s="452">
        <v>203.41</v>
      </c>
      <c r="KA169" s="452">
        <v>334.88</v>
      </c>
      <c r="KB169" s="452">
        <v>359.64</v>
      </c>
      <c r="KC169" s="452">
        <v>315.89999999999998</v>
      </c>
      <c r="KD169" s="452">
        <v>350.52</v>
      </c>
      <c r="KE169" s="452">
        <v>359.64</v>
      </c>
      <c r="KF169" s="452">
        <v>233.69</v>
      </c>
      <c r="KG169" s="452">
        <v>97.14</v>
      </c>
      <c r="KH169" s="452">
        <v>51.94</v>
      </c>
      <c r="KI169" s="452">
        <v>45.65</v>
      </c>
      <c r="KJ169" s="452">
        <v>64.180000000000007</v>
      </c>
      <c r="KK169" s="452">
        <v>280.27999999999997</v>
      </c>
      <c r="KL169" s="452">
        <v>203.41</v>
      </c>
      <c r="KM169" s="452">
        <v>334.88</v>
      </c>
      <c r="KN169" s="452">
        <v>359.64</v>
      </c>
      <c r="KO169" s="452">
        <v>315.89999999999998</v>
      </c>
      <c r="KP169" s="452">
        <v>350.52</v>
      </c>
      <c r="KQ169" s="452">
        <v>359.64</v>
      </c>
      <c r="KR169" s="452">
        <v>233.69</v>
      </c>
      <c r="KS169" s="452">
        <v>97.14</v>
      </c>
      <c r="KT169" s="452">
        <v>51.94</v>
      </c>
      <c r="KU169" s="452">
        <v>45.65</v>
      </c>
      <c r="KV169" s="452">
        <v>64.180000000000007</v>
      </c>
      <c r="KW169" s="452">
        <v>280.27999999999997</v>
      </c>
      <c r="KX169" s="452">
        <v>203.41</v>
      </c>
      <c r="KY169" s="452">
        <v>334.88</v>
      </c>
      <c r="KZ169" s="452">
        <v>359.64</v>
      </c>
      <c r="LA169" s="452">
        <v>315.89999999999998</v>
      </c>
      <c r="LB169" s="452">
        <v>350.52</v>
      </c>
      <c r="LC169" s="452">
        <v>359.64</v>
      </c>
      <c r="LD169" s="452">
        <v>233.69</v>
      </c>
      <c r="LE169" s="452">
        <v>97.14</v>
      </c>
      <c r="LF169" s="452">
        <v>51.94</v>
      </c>
      <c r="LG169" s="452">
        <v>45.65</v>
      </c>
      <c r="LH169" s="452">
        <v>64.180000000000007</v>
      </c>
      <c r="LI169" s="452">
        <v>280.27999999999997</v>
      </c>
      <c r="LJ169" s="452">
        <v>203.41</v>
      </c>
      <c r="LK169" s="452">
        <v>334.88</v>
      </c>
      <c r="LL169" s="452">
        <v>359.64</v>
      </c>
      <c r="LM169" s="452">
        <v>315.89999999999998</v>
      </c>
      <c r="LN169" s="452">
        <v>350.52</v>
      </c>
      <c r="LO169" s="452">
        <v>359.64</v>
      </c>
      <c r="LP169" s="452">
        <v>233.69</v>
      </c>
      <c r="LQ169" s="452">
        <v>97.14</v>
      </c>
      <c r="LR169" s="452">
        <v>51.94</v>
      </c>
      <c r="LS169" s="452">
        <v>45.65</v>
      </c>
      <c r="LT169" s="452">
        <v>64.180000000000007</v>
      </c>
      <c r="LU169" s="452">
        <v>280.27999999999997</v>
      </c>
      <c r="LV169" s="452">
        <v>203.41</v>
      </c>
      <c r="LW169" s="452">
        <v>334.88</v>
      </c>
      <c r="LX169" s="452">
        <v>359.64</v>
      </c>
      <c r="LY169" s="452">
        <v>315.89999999999998</v>
      </c>
      <c r="LZ169" s="452">
        <v>350.52</v>
      </c>
      <c r="MA169" s="452">
        <v>359.64</v>
      </c>
      <c r="MB169" s="452">
        <v>233.69</v>
      </c>
      <c r="MC169" s="452">
        <v>97.14</v>
      </c>
      <c r="MD169" s="452">
        <v>51.94</v>
      </c>
      <c r="ME169" s="452">
        <v>45.65</v>
      </c>
      <c r="MF169" s="452">
        <v>64.180000000000007</v>
      </c>
      <c r="MG169" s="452">
        <v>280.27999999999997</v>
      </c>
      <c r="MH169" s="452">
        <v>203.41</v>
      </c>
      <c r="MI169" s="452">
        <v>334.88</v>
      </c>
      <c r="MJ169" s="452">
        <v>359.64</v>
      </c>
      <c r="MK169" s="452">
        <v>315.89999999999998</v>
      </c>
      <c r="ML169" s="452">
        <v>350.52</v>
      </c>
      <c r="MM169" s="452">
        <v>359.64</v>
      </c>
      <c r="MN169" s="452">
        <v>233.69</v>
      </c>
      <c r="MO169" s="452">
        <v>97.14</v>
      </c>
      <c r="MP169" s="452">
        <v>51.94</v>
      </c>
      <c r="MQ169" s="452">
        <v>45.65</v>
      </c>
      <c r="MR169" s="452">
        <v>64.180000000000007</v>
      </c>
      <c r="MS169" s="452">
        <v>280.27999999999997</v>
      </c>
      <c r="MT169" s="452">
        <v>203.41</v>
      </c>
      <c r="MU169" s="452">
        <v>334.88</v>
      </c>
      <c r="MV169" s="452">
        <v>359.64</v>
      </c>
      <c r="MW169" s="452">
        <v>315.89999999999998</v>
      </c>
      <c r="MX169" s="452">
        <v>350.52</v>
      </c>
      <c r="MY169" s="452">
        <v>359.64</v>
      </c>
      <c r="MZ169" s="452">
        <v>233.69</v>
      </c>
      <c r="NA169" s="452">
        <v>97.14</v>
      </c>
      <c r="NB169" s="452">
        <v>51.94</v>
      </c>
      <c r="NC169" s="452">
        <v>45.65</v>
      </c>
      <c r="ND169" s="452">
        <v>64.180000000000007</v>
      </c>
      <c r="NE169" s="452">
        <v>280.27999999999997</v>
      </c>
      <c r="NF169" s="452">
        <v>203.41</v>
      </c>
      <c r="NG169" s="452">
        <v>334.88</v>
      </c>
      <c r="NH169" s="452">
        <v>359.64</v>
      </c>
      <c r="NI169" s="452">
        <v>315.89999999999998</v>
      </c>
      <c r="NJ169" s="452">
        <v>350.52</v>
      </c>
      <c r="NK169" s="452">
        <v>359.64</v>
      </c>
      <c r="NL169" s="452">
        <v>233.69</v>
      </c>
      <c r="NM169" s="452">
        <v>97.14</v>
      </c>
      <c r="NN169" s="452">
        <v>51.94</v>
      </c>
      <c r="NO169" s="452">
        <v>45.65</v>
      </c>
      <c r="NP169" s="452">
        <v>64.180000000000007</v>
      </c>
      <c r="NQ169" s="452">
        <v>280.27999999999997</v>
      </c>
      <c r="NR169" s="452">
        <v>203.41</v>
      </c>
      <c r="NS169" s="452">
        <v>334.88</v>
      </c>
      <c r="NT169" s="452">
        <v>359.64</v>
      </c>
      <c r="NU169" s="452">
        <v>315.89999999999998</v>
      </c>
      <c r="NV169" s="452">
        <v>350.52</v>
      </c>
      <c r="NW169" s="452">
        <v>359.64</v>
      </c>
      <c r="NX169" s="452">
        <v>233.69</v>
      </c>
      <c r="NY169" s="452">
        <v>97.14</v>
      </c>
      <c r="NZ169" s="452">
        <v>51.94</v>
      </c>
      <c r="OA169" s="452">
        <v>45.65</v>
      </c>
      <c r="OB169" s="452">
        <v>64.180000000000007</v>
      </c>
    </row>
    <row r="170" spans="213:392" x14ac:dyDescent="0.25">
      <c r="HE170" s="452">
        <v>2737.11</v>
      </c>
      <c r="HF170" s="452">
        <v>2326.92</v>
      </c>
      <c r="HG170" s="452">
        <v>2351.56</v>
      </c>
      <c r="HH170" s="452">
        <v>2513.29</v>
      </c>
      <c r="HI170" s="452">
        <v>3263.6</v>
      </c>
      <c r="HJ170" s="452">
        <v>2816.7</v>
      </c>
      <c r="HK170" s="452">
        <v>2181.9699999999998</v>
      </c>
      <c r="HL170" s="452">
        <v>1801.88</v>
      </c>
      <c r="HM170" s="452">
        <v>1304.8499999999999</v>
      </c>
      <c r="HN170" s="452">
        <v>1433.08</v>
      </c>
      <c r="HO170" s="452">
        <v>1846.79</v>
      </c>
      <c r="HP170" s="452">
        <v>2537.2800000000002</v>
      </c>
      <c r="HQ170" s="452">
        <v>2737.11</v>
      </c>
      <c r="HR170" s="452">
        <v>2326.92</v>
      </c>
      <c r="HS170" s="452">
        <v>2351.56</v>
      </c>
      <c r="HT170" s="452">
        <v>2513.29</v>
      </c>
      <c r="HU170" s="452">
        <v>3263.6</v>
      </c>
      <c r="HV170" s="452">
        <v>2816.7</v>
      </c>
      <c r="HW170" s="452">
        <v>2181.9699999999998</v>
      </c>
      <c r="HX170" s="452">
        <v>1801.88</v>
      </c>
      <c r="HY170" s="452">
        <v>1304.8499999999999</v>
      </c>
      <c r="HZ170" s="452">
        <v>1433.08</v>
      </c>
      <c r="IA170" s="452">
        <v>1846.79</v>
      </c>
      <c r="IB170" s="452">
        <v>2537.2800000000002</v>
      </c>
      <c r="IC170" s="452">
        <v>2737.11</v>
      </c>
      <c r="ID170" s="452">
        <v>2326.92</v>
      </c>
      <c r="IE170" s="452">
        <v>2351.56</v>
      </c>
      <c r="IF170" s="452">
        <v>2513.29</v>
      </c>
      <c r="IG170" s="452">
        <v>3263.6</v>
      </c>
      <c r="IH170" s="452">
        <v>2816.7</v>
      </c>
      <c r="II170" s="452">
        <v>2181.9699999999998</v>
      </c>
      <c r="IJ170" s="452">
        <v>1801.88</v>
      </c>
      <c r="IK170" s="452">
        <v>1304.8499999999999</v>
      </c>
      <c r="IL170" s="452">
        <v>1433.08</v>
      </c>
      <c r="IM170" s="452">
        <v>1846.79</v>
      </c>
      <c r="IN170" s="452">
        <v>2537.2800000000002</v>
      </c>
      <c r="IO170" s="452">
        <v>2737.11</v>
      </c>
      <c r="IP170" s="452">
        <v>2326.92</v>
      </c>
      <c r="IQ170" s="452">
        <v>2351.56</v>
      </c>
      <c r="IR170" s="452">
        <v>2513.29</v>
      </c>
      <c r="IS170" s="452">
        <v>3263.6</v>
      </c>
      <c r="IT170" s="452">
        <v>2816.7</v>
      </c>
      <c r="IU170" s="452">
        <v>2181.9699999999998</v>
      </c>
      <c r="IV170" s="452">
        <v>1801.88</v>
      </c>
      <c r="IW170" s="452">
        <v>1304.8499999999999</v>
      </c>
      <c r="IX170" s="452">
        <v>1433.08</v>
      </c>
      <c r="IY170" s="452">
        <v>1846.79</v>
      </c>
      <c r="IZ170" s="452">
        <v>2537.2800000000002</v>
      </c>
      <c r="JA170" s="452">
        <v>2737.11</v>
      </c>
      <c r="JB170" s="452">
        <v>2326.92</v>
      </c>
      <c r="JC170" s="452">
        <v>2351.56</v>
      </c>
      <c r="JD170" s="452">
        <v>2513.29</v>
      </c>
      <c r="JE170" s="452">
        <v>3263.6</v>
      </c>
      <c r="JF170" s="452">
        <v>2816.7</v>
      </c>
      <c r="JG170" s="452">
        <v>2181.9699999999998</v>
      </c>
      <c r="JH170" s="452">
        <v>1801.88</v>
      </c>
      <c r="JI170" s="452">
        <v>1304.8499999999999</v>
      </c>
      <c r="JJ170" s="452">
        <v>1433.08</v>
      </c>
      <c r="JK170" s="452">
        <v>1846.79</v>
      </c>
      <c r="JL170" s="452">
        <v>2537.2800000000002</v>
      </c>
      <c r="JM170" s="452">
        <v>2737.11</v>
      </c>
      <c r="JN170" s="452">
        <v>2326.92</v>
      </c>
      <c r="JO170" s="452">
        <v>2351.56</v>
      </c>
      <c r="JP170" s="452">
        <v>2513.29</v>
      </c>
      <c r="JQ170" s="452">
        <v>3263.6</v>
      </c>
      <c r="JR170" s="452">
        <v>2816.7</v>
      </c>
      <c r="JS170" s="452">
        <v>2181.9699999999998</v>
      </c>
      <c r="JT170" s="452">
        <v>1801.88</v>
      </c>
      <c r="JU170" s="452">
        <v>1304.8499999999999</v>
      </c>
      <c r="JV170" s="452">
        <v>1433.08</v>
      </c>
      <c r="JW170" s="452">
        <v>1846.79</v>
      </c>
      <c r="JX170" s="452">
        <v>2537.2800000000002</v>
      </c>
      <c r="JY170" s="452">
        <v>2737.11</v>
      </c>
      <c r="JZ170" s="452">
        <v>2326.92</v>
      </c>
      <c r="KA170" s="452">
        <v>2351.56</v>
      </c>
      <c r="KB170" s="452">
        <v>2513.29</v>
      </c>
      <c r="KC170" s="452">
        <v>3263.6</v>
      </c>
      <c r="KD170" s="452">
        <v>2816.7</v>
      </c>
      <c r="KE170" s="452">
        <v>2181.9699999999998</v>
      </c>
      <c r="KF170" s="452">
        <v>1801.88</v>
      </c>
      <c r="KG170" s="452">
        <v>1304.8499999999999</v>
      </c>
      <c r="KH170" s="452">
        <v>1433.08</v>
      </c>
      <c r="KI170" s="452">
        <v>1846.79</v>
      </c>
      <c r="KJ170" s="452">
        <v>2537.2800000000002</v>
      </c>
      <c r="KK170" s="452">
        <v>2737.11</v>
      </c>
      <c r="KL170" s="452">
        <v>2326.92</v>
      </c>
      <c r="KM170" s="452">
        <v>2351.56</v>
      </c>
      <c r="KN170" s="452">
        <v>2513.29</v>
      </c>
      <c r="KO170" s="452">
        <v>3263.6</v>
      </c>
      <c r="KP170" s="452">
        <v>2816.7</v>
      </c>
      <c r="KQ170" s="452">
        <v>2181.9699999999998</v>
      </c>
      <c r="KR170" s="452">
        <v>1801.88</v>
      </c>
      <c r="KS170" s="452">
        <v>1304.8499999999999</v>
      </c>
      <c r="KT170" s="452">
        <v>1433.08</v>
      </c>
      <c r="KU170" s="452">
        <v>1846.79</v>
      </c>
      <c r="KV170" s="452">
        <v>2537.2800000000002</v>
      </c>
      <c r="KW170" s="452">
        <v>2737.11</v>
      </c>
      <c r="KX170" s="452">
        <v>2326.92</v>
      </c>
      <c r="KY170" s="452">
        <v>2351.56</v>
      </c>
      <c r="KZ170" s="452">
        <v>2513.29</v>
      </c>
      <c r="LA170" s="452">
        <v>3263.6</v>
      </c>
      <c r="LB170" s="452">
        <v>2816.7</v>
      </c>
      <c r="LC170" s="452">
        <v>2181.9699999999998</v>
      </c>
      <c r="LD170" s="452">
        <v>1801.88</v>
      </c>
      <c r="LE170" s="452">
        <v>1304.8499999999999</v>
      </c>
      <c r="LF170" s="452">
        <v>1433.08</v>
      </c>
      <c r="LG170" s="452">
        <v>1846.79</v>
      </c>
      <c r="LH170" s="452">
        <v>2537.2800000000002</v>
      </c>
      <c r="LI170" s="452">
        <v>2737.11</v>
      </c>
      <c r="LJ170" s="452">
        <v>2326.92</v>
      </c>
      <c r="LK170" s="452">
        <v>2351.56</v>
      </c>
      <c r="LL170" s="452">
        <v>2513.29</v>
      </c>
      <c r="LM170" s="452">
        <v>3263.6</v>
      </c>
      <c r="LN170" s="452">
        <v>2816.7</v>
      </c>
      <c r="LO170" s="452">
        <v>2181.9699999999998</v>
      </c>
      <c r="LP170" s="452">
        <v>1801.88</v>
      </c>
      <c r="LQ170" s="452">
        <v>1304.8499999999999</v>
      </c>
      <c r="LR170" s="452">
        <v>1433.08</v>
      </c>
      <c r="LS170" s="452">
        <v>1846.79</v>
      </c>
      <c r="LT170" s="452">
        <v>2537.2800000000002</v>
      </c>
      <c r="LU170" s="452">
        <v>2737.11</v>
      </c>
      <c r="LV170" s="452">
        <v>2326.92</v>
      </c>
      <c r="LW170" s="452">
        <v>2351.56</v>
      </c>
      <c r="LX170" s="452">
        <v>2513.29</v>
      </c>
      <c r="LY170" s="452">
        <v>3263.6</v>
      </c>
      <c r="LZ170" s="452">
        <v>2816.7</v>
      </c>
      <c r="MA170" s="452">
        <v>2181.9699999999998</v>
      </c>
      <c r="MB170" s="452">
        <v>1801.88</v>
      </c>
      <c r="MC170" s="452">
        <v>1304.8499999999999</v>
      </c>
      <c r="MD170" s="452">
        <v>1433.08</v>
      </c>
      <c r="ME170" s="452">
        <v>1846.79</v>
      </c>
      <c r="MF170" s="452">
        <v>2537.2800000000002</v>
      </c>
      <c r="MG170" s="452">
        <v>2737.11</v>
      </c>
      <c r="MH170" s="452">
        <v>2326.92</v>
      </c>
      <c r="MI170" s="452">
        <v>2351.56</v>
      </c>
      <c r="MJ170" s="452">
        <v>2513.29</v>
      </c>
      <c r="MK170" s="452">
        <v>3263.6</v>
      </c>
      <c r="ML170" s="452">
        <v>2816.7</v>
      </c>
      <c r="MM170" s="452">
        <v>2181.9699999999998</v>
      </c>
      <c r="MN170" s="452">
        <v>1801.88</v>
      </c>
      <c r="MO170" s="452">
        <v>1304.8499999999999</v>
      </c>
      <c r="MP170" s="452">
        <v>1433.08</v>
      </c>
      <c r="MQ170" s="452">
        <v>1846.79</v>
      </c>
      <c r="MR170" s="452">
        <v>2537.2800000000002</v>
      </c>
      <c r="MS170" s="452">
        <v>2737.11</v>
      </c>
      <c r="MT170" s="452">
        <v>2326.92</v>
      </c>
      <c r="MU170" s="452">
        <v>2351.56</v>
      </c>
      <c r="MV170" s="452">
        <v>2513.29</v>
      </c>
      <c r="MW170" s="452">
        <v>3263.6</v>
      </c>
      <c r="MX170" s="452">
        <v>2816.7</v>
      </c>
      <c r="MY170" s="452">
        <v>2181.9699999999998</v>
      </c>
      <c r="MZ170" s="452">
        <v>1801.88</v>
      </c>
      <c r="NA170" s="452">
        <v>1304.8499999999999</v>
      </c>
      <c r="NB170" s="452">
        <v>1433.08</v>
      </c>
      <c r="NC170" s="452">
        <v>1846.79</v>
      </c>
      <c r="ND170" s="452">
        <v>2537.2800000000002</v>
      </c>
      <c r="NE170" s="452">
        <v>2737.11</v>
      </c>
      <c r="NF170" s="452">
        <v>2326.92</v>
      </c>
      <c r="NG170" s="452">
        <v>2351.56</v>
      </c>
      <c r="NH170" s="452">
        <v>2513.29</v>
      </c>
      <c r="NI170" s="452">
        <v>3263.6</v>
      </c>
      <c r="NJ170" s="452">
        <v>2816.7</v>
      </c>
      <c r="NK170" s="452">
        <v>2181.9699999999998</v>
      </c>
      <c r="NL170" s="452">
        <v>1801.88</v>
      </c>
      <c r="NM170" s="452">
        <v>1304.8499999999999</v>
      </c>
      <c r="NN170" s="452">
        <v>1433.08</v>
      </c>
      <c r="NO170" s="452">
        <v>1846.79</v>
      </c>
      <c r="NP170" s="452">
        <v>2537.2800000000002</v>
      </c>
      <c r="NQ170" s="452">
        <v>2737.11</v>
      </c>
      <c r="NR170" s="452">
        <v>2326.92</v>
      </c>
      <c r="NS170" s="452">
        <v>2351.56</v>
      </c>
      <c r="NT170" s="452">
        <v>2513.29</v>
      </c>
      <c r="NU170" s="452">
        <v>3263.6</v>
      </c>
      <c r="NV170" s="452">
        <v>2816.7</v>
      </c>
      <c r="NW170" s="452">
        <v>2181.9699999999998</v>
      </c>
      <c r="NX170" s="452">
        <v>1801.88</v>
      </c>
      <c r="NY170" s="452">
        <v>1304.8499999999999</v>
      </c>
      <c r="NZ170" s="452">
        <v>1433.08</v>
      </c>
      <c r="OA170" s="452">
        <v>1846.79</v>
      </c>
      <c r="OB170" s="452">
        <v>2537.2800000000002</v>
      </c>
    </row>
    <row r="171" spans="213:392" x14ac:dyDescent="0.25">
      <c r="HE171" s="452">
        <v>8306.25</v>
      </c>
      <c r="HF171" s="452">
        <v>9172.4699999999993</v>
      </c>
      <c r="HG171" s="452">
        <v>9140.36</v>
      </c>
      <c r="HH171" s="452">
        <v>7878.81</v>
      </c>
      <c r="HI171" s="452">
        <v>9687.94</v>
      </c>
      <c r="HJ171" s="452">
        <v>7808.6</v>
      </c>
      <c r="HK171" s="452">
        <v>836.07</v>
      </c>
      <c r="HL171" s="452">
        <v>242.42</v>
      </c>
      <c r="HM171" s="452">
        <v>0</v>
      </c>
      <c r="HN171" s="452">
        <v>0</v>
      </c>
      <c r="HO171" s="452">
        <v>0</v>
      </c>
      <c r="HP171" s="452">
        <v>227.66</v>
      </c>
      <c r="HQ171" s="452">
        <v>8306.25</v>
      </c>
      <c r="HR171" s="452">
        <v>9172.4699999999993</v>
      </c>
      <c r="HS171" s="452">
        <v>9140.36</v>
      </c>
      <c r="HT171" s="452">
        <v>7878.81</v>
      </c>
      <c r="HU171" s="452">
        <v>9687.94</v>
      </c>
      <c r="HV171" s="452">
        <v>7808.6</v>
      </c>
      <c r="HW171" s="452">
        <v>836.07</v>
      </c>
      <c r="HX171" s="452">
        <v>242.42</v>
      </c>
      <c r="HY171" s="452">
        <v>0</v>
      </c>
      <c r="HZ171" s="452">
        <v>0</v>
      </c>
      <c r="IA171" s="452">
        <v>0</v>
      </c>
      <c r="IB171" s="452">
        <v>227.66</v>
      </c>
      <c r="IC171" s="452">
        <v>8306.25</v>
      </c>
      <c r="ID171" s="452">
        <v>9172.4699999999993</v>
      </c>
      <c r="IE171" s="452">
        <v>9140.36</v>
      </c>
      <c r="IF171" s="452">
        <v>7878.81</v>
      </c>
      <c r="IG171" s="452">
        <v>9687.94</v>
      </c>
      <c r="IH171" s="452">
        <v>7808.6</v>
      </c>
      <c r="II171" s="452">
        <v>836.07</v>
      </c>
      <c r="IJ171" s="452">
        <v>242.42</v>
      </c>
      <c r="IK171" s="452">
        <v>0</v>
      </c>
      <c r="IL171" s="452">
        <v>0</v>
      </c>
      <c r="IM171" s="452">
        <v>0</v>
      </c>
      <c r="IN171" s="452">
        <v>227.66</v>
      </c>
      <c r="IO171" s="452">
        <v>8306.25</v>
      </c>
      <c r="IP171" s="452">
        <v>9172.4699999999993</v>
      </c>
      <c r="IQ171" s="452">
        <v>9140.36</v>
      </c>
      <c r="IR171" s="452">
        <v>7878.81</v>
      </c>
      <c r="IS171" s="452">
        <v>9687.94</v>
      </c>
      <c r="IT171" s="452">
        <v>7808.6</v>
      </c>
      <c r="IU171" s="452">
        <v>836.07</v>
      </c>
      <c r="IV171" s="452">
        <v>242.42</v>
      </c>
      <c r="IW171" s="452">
        <v>0</v>
      </c>
      <c r="IX171" s="452">
        <v>0</v>
      </c>
      <c r="IY171" s="452">
        <v>0</v>
      </c>
      <c r="IZ171" s="452">
        <v>227.66</v>
      </c>
      <c r="JA171" s="452">
        <v>8306.25</v>
      </c>
      <c r="JB171" s="452">
        <v>9172.4699999999993</v>
      </c>
      <c r="JC171" s="452">
        <v>9140.36</v>
      </c>
      <c r="JD171" s="452">
        <v>7878.81</v>
      </c>
      <c r="JE171" s="452">
        <v>9687.94</v>
      </c>
      <c r="JF171" s="452">
        <v>7808.6</v>
      </c>
      <c r="JG171" s="452">
        <v>836.07</v>
      </c>
      <c r="JH171" s="452">
        <v>242.42</v>
      </c>
      <c r="JI171" s="452">
        <v>0</v>
      </c>
      <c r="JJ171" s="452">
        <v>0</v>
      </c>
      <c r="JK171" s="452">
        <v>0</v>
      </c>
      <c r="JL171" s="452">
        <v>227.66</v>
      </c>
      <c r="JM171" s="452">
        <v>8306.25</v>
      </c>
      <c r="JN171" s="452">
        <v>9172.4699999999993</v>
      </c>
      <c r="JO171" s="452">
        <v>9140.36</v>
      </c>
      <c r="JP171" s="452">
        <v>7878.81</v>
      </c>
      <c r="JQ171" s="452">
        <v>9687.94</v>
      </c>
      <c r="JR171" s="452">
        <v>7808.6</v>
      </c>
      <c r="JS171" s="452">
        <v>836.07</v>
      </c>
      <c r="JT171" s="452">
        <v>242.42</v>
      </c>
      <c r="JU171" s="452">
        <v>0</v>
      </c>
      <c r="JV171" s="452">
        <v>0</v>
      </c>
      <c r="JW171" s="452">
        <v>0</v>
      </c>
      <c r="JX171" s="452">
        <v>227.66</v>
      </c>
      <c r="JY171" s="452">
        <v>8306.25</v>
      </c>
      <c r="JZ171" s="452">
        <v>9172.4699999999993</v>
      </c>
      <c r="KA171" s="452">
        <v>9140.36</v>
      </c>
      <c r="KB171" s="452">
        <v>7878.81</v>
      </c>
      <c r="KC171" s="452">
        <v>9687.94</v>
      </c>
      <c r="KD171" s="452">
        <v>7808.6</v>
      </c>
      <c r="KE171" s="452">
        <v>836.07</v>
      </c>
      <c r="KF171" s="452">
        <v>242.42</v>
      </c>
      <c r="KG171" s="452">
        <v>0</v>
      </c>
      <c r="KH171" s="452">
        <v>0</v>
      </c>
      <c r="KI171" s="452">
        <v>0</v>
      </c>
      <c r="KJ171" s="452">
        <v>227.66</v>
      </c>
      <c r="KK171" s="452">
        <v>8306.25</v>
      </c>
      <c r="KL171" s="452">
        <v>9172.4699999999993</v>
      </c>
      <c r="KM171" s="452">
        <v>9140.36</v>
      </c>
      <c r="KN171" s="452">
        <v>7878.81</v>
      </c>
      <c r="KO171" s="452">
        <v>9687.94</v>
      </c>
      <c r="KP171" s="452">
        <v>7808.6</v>
      </c>
      <c r="KQ171" s="452">
        <v>836.07</v>
      </c>
      <c r="KR171" s="452">
        <v>242.42</v>
      </c>
      <c r="KS171" s="452">
        <v>0</v>
      </c>
      <c r="KT171" s="452">
        <v>0</v>
      </c>
      <c r="KU171" s="452">
        <v>0</v>
      </c>
      <c r="KV171" s="452">
        <v>227.66</v>
      </c>
      <c r="KW171" s="452">
        <v>8306.25</v>
      </c>
      <c r="KX171" s="452">
        <v>9172.4699999999993</v>
      </c>
      <c r="KY171" s="452">
        <v>9140.36</v>
      </c>
      <c r="KZ171" s="452">
        <v>7878.81</v>
      </c>
      <c r="LA171" s="452">
        <v>9687.94</v>
      </c>
      <c r="LB171" s="452">
        <v>7808.6</v>
      </c>
      <c r="LC171" s="452">
        <v>836.07</v>
      </c>
      <c r="LD171" s="452">
        <v>242.42</v>
      </c>
      <c r="LE171" s="452">
        <v>0</v>
      </c>
      <c r="LF171" s="452">
        <v>0</v>
      </c>
      <c r="LG171" s="452">
        <v>0</v>
      </c>
      <c r="LH171" s="452">
        <v>227.66</v>
      </c>
      <c r="LI171" s="452">
        <v>8306.25</v>
      </c>
      <c r="LJ171" s="452">
        <v>9172.4699999999993</v>
      </c>
      <c r="LK171" s="452">
        <v>9140.36</v>
      </c>
      <c r="LL171" s="452">
        <v>7878.81</v>
      </c>
      <c r="LM171" s="452">
        <v>9687.94</v>
      </c>
      <c r="LN171" s="452">
        <v>7808.6</v>
      </c>
      <c r="LO171" s="452">
        <v>836.07</v>
      </c>
      <c r="LP171" s="452">
        <v>242.42</v>
      </c>
      <c r="LQ171" s="452">
        <v>0</v>
      </c>
      <c r="LR171" s="452">
        <v>0</v>
      </c>
      <c r="LS171" s="452">
        <v>0</v>
      </c>
      <c r="LT171" s="452">
        <v>227.66</v>
      </c>
      <c r="LU171" s="452">
        <v>8306.25</v>
      </c>
      <c r="LV171" s="452">
        <v>9172.4699999999993</v>
      </c>
      <c r="LW171" s="452">
        <v>9140.36</v>
      </c>
      <c r="LX171" s="452">
        <v>7878.81</v>
      </c>
      <c r="LY171" s="452">
        <v>9687.94</v>
      </c>
      <c r="LZ171" s="452">
        <v>7808.6</v>
      </c>
      <c r="MA171" s="452">
        <v>836.07</v>
      </c>
      <c r="MB171" s="452">
        <v>242.42</v>
      </c>
      <c r="MC171" s="452">
        <v>0</v>
      </c>
      <c r="MD171" s="452">
        <v>0</v>
      </c>
      <c r="ME171" s="452">
        <v>0</v>
      </c>
      <c r="MF171" s="452">
        <v>227.66</v>
      </c>
      <c r="MG171" s="452">
        <v>8306.25</v>
      </c>
      <c r="MH171" s="452">
        <v>9172.4699999999993</v>
      </c>
      <c r="MI171" s="452">
        <v>9140.36</v>
      </c>
      <c r="MJ171" s="452">
        <v>7878.81</v>
      </c>
      <c r="MK171" s="452">
        <v>9687.94</v>
      </c>
      <c r="ML171" s="452">
        <v>7808.6</v>
      </c>
      <c r="MM171" s="452">
        <v>836.07</v>
      </c>
      <c r="MN171" s="452">
        <v>242.42</v>
      </c>
      <c r="MO171" s="452">
        <v>0</v>
      </c>
      <c r="MP171" s="452">
        <v>0</v>
      </c>
      <c r="MQ171" s="452">
        <v>0</v>
      </c>
      <c r="MR171" s="452">
        <v>227.66</v>
      </c>
      <c r="MS171" s="452">
        <v>8306.25</v>
      </c>
      <c r="MT171" s="452">
        <v>9172.4699999999993</v>
      </c>
      <c r="MU171" s="452">
        <v>9140.36</v>
      </c>
      <c r="MV171" s="452">
        <v>7878.81</v>
      </c>
      <c r="MW171" s="452">
        <v>9687.94</v>
      </c>
      <c r="MX171" s="452">
        <v>7808.6</v>
      </c>
      <c r="MY171" s="452">
        <v>836.07</v>
      </c>
      <c r="MZ171" s="452">
        <v>242.42</v>
      </c>
      <c r="NA171" s="452">
        <v>0</v>
      </c>
      <c r="NB171" s="452">
        <v>0</v>
      </c>
      <c r="NC171" s="452">
        <v>0</v>
      </c>
      <c r="ND171" s="452">
        <v>227.66</v>
      </c>
      <c r="NE171" s="452">
        <v>8306.25</v>
      </c>
      <c r="NF171" s="452">
        <v>9172.4699999999993</v>
      </c>
      <c r="NG171" s="452">
        <v>9140.36</v>
      </c>
      <c r="NH171" s="452">
        <v>7878.81</v>
      </c>
      <c r="NI171" s="452">
        <v>9687.94</v>
      </c>
      <c r="NJ171" s="452">
        <v>7808.6</v>
      </c>
      <c r="NK171" s="452">
        <v>836.07</v>
      </c>
      <c r="NL171" s="452">
        <v>242.42</v>
      </c>
      <c r="NM171" s="452">
        <v>0</v>
      </c>
      <c r="NN171" s="452">
        <v>0</v>
      </c>
      <c r="NO171" s="452">
        <v>0</v>
      </c>
      <c r="NP171" s="452">
        <v>227.66</v>
      </c>
      <c r="NQ171" s="452">
        <v>8306.25</v>
      </c>
      <c r="NR171" s="452">
        <v>9172.4699999999993</v>
      </c>
      <c r="NS171" s="452">
        <v>9140.36</v>
      </c>
      <c r="NT171" s="452">
        <v>7878.81</v>
      </c>
      <c r="NU171" s="452">
        <v>9687.94</v>
      </c>
      <c r="NV171" s="452">
        <v>7808.6</v>
      </c>
      <c r="NW171" s="452">
        <v>836.07</v>
      </c>
      <c r="NX171" s="452">
        <v>242.42</v>
      </c>
      <c r="NY171" s="452">
        <v>0</v>
      </c>
      <c r="NZ171" s="452">
        <v>0</v>
      </c>
      <c r="OA171" s="452">
        <v>0</v>
      </c>
      <c r="OB171" s="452">
        <v>227.66</v>
      </c>
    </row>
    <row r="172" spans="213:392" x14ac:dyDescent="0.25">
      <c r="HE172" s="452">
        <v>22.64</v>
      </c>
      <c r="HF172" s="452">
        <v>23.15</v>
      </c>
      <c r="HG172" s="452">
        <v>28.98</v>
      </c>
      <c r="HH172" s="452">
        <v>29.07</v>
      </c>
      <c r="HI172" s="452">
        <v>23.43</v>
      </c>
      <c r="HJ172" s="452">
        <v>20.440000000000001</v>
      </c>
      <c r="HK172" s="452">
        <v>17.95</v>
      </c>
      <c r="HL172" s="452">
        <v>23.35</v>
      </c>
      <c r="HM172" s="452">
        <v>21.12</v>
      </c>
      <c r="HN172" s="452">
        <v>19.920000000000002</v>
      </c>
      <c r="HO172" s="452">
        <v>22.73</v>
      </c>
      <c r="HP172" s="452">
        <v>23.44</v>
      </c>
      <c r="HQ172" s="452">
        <v>22.64</v>
      </c>
      <c r="HR172" s="452">
        <v>23.15</v>
      </c>
      <c r="HS172" s="452">
        <v>28.98</v>
      </c>
      <c r="HT172" s="452">
        <v>29.07</v>
      </c>
      <c r="HU172" s="452">
        <v>23.43</v>
      </c>
      <c r="HV172" s="452">
        <v>20.440000000000001</v>
      </c>
      <c r="HW172" s="452">
        <v>17.95</v>
      </c>
      <c r="HX172" s="452">
        <v>23.35</v>
      </c>
      <c r="HY172" s="452">
        <v>21.12</v>
      </c>
      <c r="HZ172" s="452">
        <v>19.920000000000002</v>
      </c>
      <c r="IA172" s="452">
        <v>22.73</v>
      </c>
      <c r="IB172" s="452">
        <v>23.44</v>
      </c>
      <c r="IC172" s="452">
        <v>22.64</v>
      </c>
      <c r="ID172" s="452">
        <v>23.15</v>
      </c>
      <c r="IE172" s="452">
        <v>28.98</v>
      </c>
      <c r="IF172" s="452">
        <v>29.07</v>
      </c>
      <c r="IG172" s="452">
        <v>23.43</v>
      </c>
      <c r="IH172" s="452">
        <v>20.440000000000001</v>
      </c>
      <c r="II172" s="452">
        <v>17.95</v>
      </c>
      <c r="IJ172" s="452">
        <v>23.35</v>
      </c>
      <c r="IK172" s="452">
        <v>21.12</v>
      </c>
      <c r="IL172" s="452">
        <v>19.920000000000002</v>
      </c>
      <c r="IM172" s="452">
        <v>22.73</v>
      </c>
      <c r="IN172" s="452">
        <v>23.44</v>
      </c>
      <c r="IO172" s="452">
        <v>22.64</v>
      </c>
      <c r="IP172" s="452">
        <v>23.15</v>
      </c>
      <c r="IQ172" s="452">
        <v>28.98</v>
      </c>
      <c r="IR172" s="452">
        <v>29.07</v>
      </c>
      <c r="IS172" s="452">
        <v>23.43</v>
      </c>
      <c r="IT172" s="452">
        <v>20.440000000000001</v>
      </c>
      <c r="IU172" s="452">
        <v>17.95</v>
      </c>
      <c r="IV172" s="452">
        <v>23.35</v>
      </c>
      <c r="IW172" s="452">
        <v>21.12</v>
      </c>
      <c r="IX172" s="452">
        <v>19.920000000000002</v>
      </c>
      <c r="IY172" s="452">
        <v>22.73</v>
      </c>
      <c r="IZ172" s="452">
        <v>23.44</v>
      </c>
      <c r="JA172" s="452">
        <v>22.64</v>
      </c>
      <c r="JB172" s="452">
        <v>23.15</v>
      </c>
      <c r="JC172" s="452">
        <v>28.98</v>
      </c>
      <c r="JD172" s="452">
        <v>29.07</v>
      </c>
      <c r="JE172" s="452">
        <v>23.43</v>
      </c>
      <c r="JF172" s="452">
        <v>20.440000000000001</v>
      </c>
      <c r="JG172" s="452">
        <v>17.95</v>
      </c>
      <c r="JH172" s="452">
        <v>23.35</v>
      </c>
      <c r="JI172" s="452">
        <v>21.12</v>
      </c>
      <c r="JJ172" s="452">
        <v>19.920000000000002</v>
      </c>
      <c r="JK172" s="452">
        <v>22.73</v>
      </c>
      <c r="JL172" s="452">
        <v>23.44</v>
      </c>
      <c r="JM172" s="452">
        <v>22.64</v>
      </c>
      <c r="JN172" s="452">
        <v>23.15</v>
      </c>
      <c r="JO172" s="452">
        <v>28.98</v>
      </c>
      <c r="JP172" s="452">
        <v>29.07</v>
      </c>
      <c r="JQ172" s="452">
        <v>23.43</v>
      </c>
      <c r="JR172" s="452">
        <v>20.440000000000001</v>
      </c>
      <c r="JS172" s="452">
        <v>17.95</v>
      </c>
      <c r="JT172" s="452">
        <v>23.35</v>
      </c>
      <c r="JU172" s="452">
        <v>21.12</v>
      </c>
      <c r="JV172" s="452">
        <v>19.920000000000002</v>
      </c>
      <c r="JW172" s="452">
        <v>22.73</v>
      </c>
      <c r="JX172" s="452">
        <v>23.44</v>
      </c>
      <c r="JY172" s="452">
        <v>22.64</v>
      </c>
      <c r="JZ172" s="452">
        <v>23.15</v>
      </c>
      <c r="KA172" s="452">
        <v>28.98</v>
      </c>
      <c r="KB172" s="452">
        <v>29.07</v>
      </c>
      <c r="KC172" s="452">
        <v>23.43</v>
      </c>
      <c r="KD172" s="452">
        <v>20.440000000000001</v>
      </c>
      <c r="KE172" s="452">
        <v>17.95</v>
      </c>
      <c r="KF172" s="452">
        <v>23.35</v>
      </c>
      <c r="KG172" s="452">
        <v>21.12</v>
      </c>
      <c r="KH172" s="452">
        <v>19.920000000000002</v>
      </c>
      <c r="KI172" s="452">
        <v>22.73</v>
      </c>
      <c r="KJ172" s="452">
        <v>23.44</v>
      </c>
      <c r="KK172" s="452">
        <v>22.64</v>
      </c>
      <c r="KL172" s="452">
        <v>23.15</v>
      </c>
      <c r="KM172" s="452">
        <v>28.98</v>
      </c>
      <c r="KN172" s="452">
        <v>29.07</v>
      </c>
      <c r="KO172" s="452">
        <v>23.43</v>
      </c>
      <c r="KP172" s="452">
        <v>20.440000000000001</v>
      </c>
      <c r="KQ172" s="452">
        <v>17.95</v>
      </c>
      <c r="KR172" s="452">
        <v>23.35</v>
      </c>
      <c r="KS172" s="452">
        <v>21.12</v>
      </c>
      <c r="KT172" s="452">
        <v>19.920000000000002</v>
      </c>
      <c r="KU172" s="452">
        <v>22.73</v>
      </c>
      <c r="KV172" s="452">
        <v>23.44</v>
      </c>
      <c r="KW172" s="452">
        <v>22.64</v>
      </c>
      <c r="KX172" s="452">
        <v>23.15</v>
      </c>
      <c r="KY172" s="452">
        <v>28.98</v>
      </c>
      <c r="KZ172" s="452">
        <v>29.07</v>
      </c>
      <c r="LA172" s="452">
        <v>23.43</v>
      </c>
      <c r="LB172" s="452">
        <v>20.440000000000001</v>
      </c>
      <c r="LC172" s="452">
        <v>17.95</v>
      </c>
      <c r="LD172" s="452">
        <v>23.35</v>
      </c>
      <c r="LE172" s="452">
        <v>21.12</v>
      </c>
      <c r="LF172" s="452">
        <v>19.920000000000002</v>
      </c>
      <c r="LG172" s="452">
        <v>22.73</v>
      </c>
      <c r="LH172" s="452">
        <v>23.44</v>
      </c>
      <c r="LI172" s="452">
        <v>22.64</v>
      </c>
      <c r="LJ172" s="452">
        <v>23.15</v>
      </c>
      <c r="LK172" s="452">
        <v>28.98</v>
      </c>
      <c r="LL172" s="452">
        <v>29.07</v>
      </c>
      <c r="LM172" s="452">
        <v>23.43</v>
      </c>
      <c r="LN172" s="452">
        <v>20.440000000000001</v>
      </c>
      <c r="LO172" s="452">
        <v>17.95</v>
      </c>
      <c r="LP172" s="452">
        <v>23.35</v>
      </c>
      <c r="LQ172" s="452">
        <v>21.12</v>
      </c>
      <c r="LR172" s="452">
        <v>19.920000000000002</v>
      </c>
      <c r="LS172" s="452">
        <v>22.73</v>
      </c>
      <c r="LT172" s="452">
        <v>23.44</v>
      </c>
      <c r="LU172" s="452">
        <v>22.64</v>
      </c>
      <c r="LV172" s="452">
        <v>23.15</v>
      </c>
      <c r="LW172" s="452">
        <v>28.98</v>
      </c>
      <c r="LX172" s="452">
        <v>29.07</v>
      </c>
      <c r="LY172" s="452">
        <v>23.43</v>
      </c>
      <c r="LZ172" s="452">
        <v>20.440000000000001</v>
      </c>
      <c r="MA172" s="452">
        <v>17.95</v>
      </c>
      <c r="MB172" s="452">
        <v>23.35</v>
      </c>
      <c r="MC172" s="452">
        <v>21.12</v>
      </c>
      <c r="MD172" s="452">
        <v>19.920000000000002</v>
      </c>
      <c r="ME172" s="452">
        <v>22.73</v>
      </c>
      <c r="MF172" s="452">
        <v>23.44</v>
      </c>
      <c r="MG172" s="452">
        <v>22.64</v>
      </c>
      <c r="MH172" s="452">
        <v>23.15</v>
      </c>
      <c r="MI172" s="452">
        <v>28.98</v>
      </c>
      <c r="MJ172" s="452">
        <v>29.07</v>
      </c>
      <c r="MK172" s="452">
        <v>23.43</v>
      </c>
      <c r="ML172" s="452">
        <v>20.440000000000001</v>
      </c>
      <c r="MM172" s="452">
        <v>17.95</v>
      </c>
      <c r="MN172" s="452">
        <v>23.35</v>
      </c>
      <c r="MO172" s="452">
        <v>21.12</v>
      </c>
      <c r="MP172" s="452">
        <v>19.920000000000002</v>
      </c>
      <c r="MQ172" s="452">
        <v>22.73</v>
      </c>
      <c r="MR172" s="452">
        <v>23.44</v>
      </c>
      <c r="MS172" s="452">
        <v>22.64</v>
      </c>
      <c r="MT172" s="452">
        <v>23.15</v>
      </c>
      <c r="MU172" s="452">
        <v>28.98</v>
      </c>
      <c r="MV172" s="452">
        <v>29.07</v>
      </c>
      <c r="MW172" s="452">
        <v>23.43</v>
      </c>
      <c r="MX172" s="452">
        <v>20.440000000000001</v>
      </c>
      <c r="MY172" s="452">
        <v>17.95</v>
      </c>
      <c r="MZ172" s="452">
        <v>23.35</v>
      </c>
      <c r="NA172" s="452">
        <v>21.12</v>
      </c>
      <c r="NB172" s="452">
        <v>19.920000000000002</v>
      </c>
      <c r="NC172" s="452">
        <v>22.73</v>
      </c>
      <c r="ND172" s="452">
        <v>23.44</v>
      </c>
      <c r="NE172" s="452">
        <v>22.64</v>
      </c>
      <c r="NF172" s="452">
        <v>23.15</v>
      </c>
      <c r="NG172" s="452">
        <v>28.98</v>
      </c>
      <c r="NH172" s="452">
        <v>29.07</v>
      </c>
      <c r="NI172" s="452">
        <v>23.43</v>
      </c>
      <c r="NJ172" s="452">
        <v>20.440000000000001</v>
      </c>
      <c r="NK172" s="452">
        <v>17.95</v>
      </c>
      <c r="NL172" s="452">
        <v>23.35</v>
      </c>
      <c r="NM172" s="452">
        <v>21.12</v>
      </c>
      <c r="NN172" s="452">
        <v>19.920000000000002</v>
      </c>
      <c r="NO172" s="452">
        <v>22.73</v>
      </c>
      <c r="NP172" s="452">
        <v>23.44</v>
      </c>
      <c r="NQ172" s="452">
        <v>22.64</v>
      </c>
      <c r="NR172" s="452">
        <v>23.15</v>
      </c>
      <c r="NS172" s="452">
        <v>28.98</v>
      </c>
      <c r="NT172" s="452">
        <v>29.07</v>
      </c>
      <c r="NU172" s="452">
        <v>23.43</v>
      </c>
      <c r="NV172" s="452">
        <v>20.440000000000001</v>
      </c>
      <c r="NW172" s="452">
        <v>17.95</v>
      </c>
      <c r="NX172" s="452">
        <v>23.35</v>
      </c>
      <c r="NY172" s="452">
        <v>21.12</v>
      </c>
      <c r="NZ172" s="452">
        <v>19.920000000000002</v>
      </c>
      <c r="OA172" s="452">
        <v>22.73</v>
      </c>
      <c r="OB172" s="452">
        <v>23.44</v>
      </c>
    </row>
    <row r="173" spans="213:392" x14ac:dyDescent="0.25">
      <c r="HE173" s="452">
        <v>54.22</v>
      </c>
      <c r="HF173" s="452">
        <v>54.22</v>
      </c>
      <c r="HG173" s="452">
        <v>54.22</v>
      </c>
      <c r="HH173" s="452">
        <v>54.22</v>
      </c>
      <c r="HI173" s="452">
        <v>54.22</v>
      </c>
      <c r="HJ173" s="452">
        <v>39.47</v>
      </c>
      <c r="HK173" s="452">
        <v>37.78</v>
      </c>
      <c r="HL173" s="452">
        <v>38.450000000000003</v>
      </c>
      <c r="HM173" s="452">
        <v>39.89</v>
      </c>
      <c r="HN173" s="452">
        <v>40.619999999999997</v>
      </c>
      <c r="HO173" s="452">
        <v>44.63</v>
      </c>
      <c r="HP173" s="452">
        <v>54.22</v>
      </c>
      <c r="HQ173" s="452">
        <v>54.22</v>
      </c>
      <c r="HR173" s="452">
        <v>54.22</v>
      </c>
      <c r="HS173" s="452">
        <v>54.22</v>
      </c>
      <c r="HT173" s="452">
        <v>54.22</v>
      </c>
      <c r="HU173" s="452">
        <v>54.22</v>
      </c>
      <c r="HV173" s="452">
        <v>39.47</v>
      </c>
      <c r="HW173" s="452">
        <v>37.78</v>
      </c>
      <c r="HX173" s="452">
        <v>38.450000000000003</v>
      </c>
      <c r="HY173" s="452">
        <v>39.89</v>
      </c>
      <c r="HZ173" s="452">
        <v>40.619999999999997</v>
      </c>
      <c r="IA173" s="452">
        <v>44.63</v>
      </c>
      <c r="IB173" s="452">
        <v>54.22</v>
      </c>
      <c r="IC173" s="452">
        <v>54.22</v>
      </c>
      <c r="ID173" s="452">
        <v>54.22</v>
      </c>
      <c r="IE173" s="452">
        <v>54.22</v>
      </c>
      <c r="IF173" s="452">
        <v>54.22</v>
      </c>
      <c r="IG173" s="452">
        <v>54.22</v>
      </c>
      <c r="IH173" s="452">
        <v>39.47</v>
      </c>
      <c r="II173" s="452">
        <v>37.78</v>
      </c>
      <c r="IJ173" s="452">
        <v>38.450000000000003</v>
      </c>
      <c r="IK173" s="452">
        <v>39.89</v>
      </c>
      <c r="IL173" s="452">
        <v>40.619999999999997</v>
      </c>
      <c r="IM173" s="452">
        <v>44.63</v>
      </c>
      <c r="IN173" s="452">
        <v>54.22</v>
      </c>
      <c r="IO173" s="452">
        <v>54.22</v>
      </c>
      <c r="IP173" s="452">
        <v>54.22</v>
      </c>
      <c r="IQ173" s="452">
        <v>54.22</v>
      </c>
      <c r="IR173" s="452">
        <v>54.22</v>
      </c>
      <c r="IS173" s="452">
        <v>54.22</v>
      </c>
      <c r="IT173" s="452">
        <v>39.47</v>
      </c>
      <c r="IU173" s="452">
        <v>37.78</v>
      </c>
      <c r="IV173" s="452">
        <v>38.450000000000003</v>
      </c>
      <c r="IW173" s="452">
        <v>39.89</v>
      </c>
      <c r="IX173" s="452">
        <v>40.619999999999997</v>
      </c>
      <c r="IY173" s="452">
        <v>44.63</v>
      </c>
      <c r="IZ173" s="452">
        <v>54.22</v>
      </c>
      <c r="JA173" s="452">
        <v>54.22</v>
      </c>
      <c r="JB173" s="452">
        <v>54.22</v>
      </c>
      <c r="JC173" s="452">
        <v>54.22</v>
      </c>
      <c r="JD173" s="452">
        <v>54.22</v>
      </c>
      <c r="JE173" s="452">
        <v>54.22</v>
      </c>
      <c r="JF173" s="452">
        <v>39.47</v>
      </c>
      <c r="JG173" s="452">
        <v>37.78</v>
      </c>
      <c r="JH173" s="452">
        <v>38.450000000000003</v>
      </c>
      <c r="JI173" s="452">
        <v>39.89</v>
      </c>
      <c r="JJ173" s="452">
        <v>40.619999999999997</v>
      </c>
      <c r="JK173" s="452">
        <v>44.63</v>
      </c>
      <c r="JL173" s="452">
        <v>54.22</v>
      </c>
      <c r="JM173" s="452">
        <v>54.22</v>
      </c>
      <c r="JN173" s="452">
        <v>54.22</v>
      </c>
      <c r="JO173" s="452">
        <v>54.22</v>
      </c>
      <c r="JP173" s="452">
        <v>54.22</v>
      </c>
      <c r="JQ173" s="452">
        <v>54.22</v>
      </c>
      <c r="JR173" s="452">
        <v>39.47</v>
      </c>
      <c r="JS173" s="452">
        <v>37.78</v>
      </c>
      <c r="JT173" s="452">
        <v>38.450000000000003</v>
      </c>
      <c r="JU173" s="452">
        <v>39.89</v>
      </c>
      <c r="JV173" s="452">
        <v>40.619999999999997</v>
      </c>
      <c r="JW173" s="452">
        <v>44.63</v>
      </c>
      <c r="JX173" s="452">
        <v>54.22</v>
      </c>
      <c r="JY173" s="452">
        <v>54.22</v>
      </c>
      <c r="JZ173" s="452">
        <v>54.22</v>
      </c>
      <c r="KA173" s="452">
        <v>54.22</v>
      </c>
      <c r="KB173" s="452">
        <v>54.22</v>
      </c>
      <c r="KC173" s="452">
        <v>54.22</v>
      </c>
      <c r="KD173" s="452">
        <v>39.47</v>
      </c>
      <c r="KE173" s="452">
        <v>37.78</v>
      </c>
      <c r="KF173" s="452">
        <v>38.450000000000003</v>
      </c>
      <c r="KG173" s="452">
        <v>39.89</v>
      </c>
      <c r="KH173" s="452">
        <v>40.619999999999997</v>
      </c>
      <c r="KI173" s="452">
        <v>44.63</v>
      </c>
      <c r="KJ173" s="452">
        <v>54.22</v>
      </c>
      <c r="KK173" s="452">
        <v>54.22</v>
      </c>
      <c r="KL173" s="452">
        <v>54.22</v>
      </c>
      <c r="KM173" s="452">
        <v>54.22</v>
      </c>
      <c r="KN173" s="452">
        <v>54.22</v>
      </c>
      <c r="KO173" s="452">
        <v>54.22</v>
      </c>
      <c r="KP173" s="452">
        <v>39.47</v>
      </c>
      <c r="KQ173" s="452">
        <v>37.78</v>
      </c>
      <c r="KR173" s="452">
        <v>38.450000000000003</v>
      </c>
      <c r="KS173" s="452">
        <v>39.89</v>
      </c>
      <c r="KT173" s="452">
        <v>40.619999999999997</v>
      </c>
      <c r="KU173" s="452">
        <v>44.63</v>
      </c>
      <c r="KV173" s="452">
        <v>54.22</v>
      </c>
      <c r="KW173" s="452">
        <v>54.22</v>
      </c>
      <c r="KX173" s="452">
        <v>54.22</v>
      </c>
      <c r="KY173" s="452">
        <v>54.22</v>
      </c>
      <c r="KZ173" s="452">
        <v>54.22</v>
      </c>
      <c r="LA173" s="452">
        <v>54.22</v>
      </c>
      <c r="LB173" s="452">
        <v>39.47</v>
      </c>
      <c r="LC173" s="452">
        <v>37.78</v>
      </c>
      <c r="LD173" s="452">
        <v>38.450000000000003</v>
      </c>
      <c r="LE173" s="452">
        <v>39.89</v>
      </c>
      <c r="LF173" s="452">
        <v>40.619999999999997</v>
      </c>
      <c r="LG173" s="452">
        <v>44.63</v>
      </c>
      <c r="LH173" s="452">
        <v>54.22</v>
      </c>
      <c r="LI173" s="452">
        <v>54.22</v>
      </c>
      <c r="LJ173" s="452">
        <v>54.22</v>
      </c>
      <c r="LK173" s="452">
        <v>54.22</v>
      </c>
      <c r="LL173" s="452">
        <v>54.22</v>
      </c>
      <c r="LM173" s="452">
        <v>54.22</v>
      </c>
      <c r="LN173" s="452">
        <v>39.47</v>
      </c>
      <c r="LO173" s="452">
        <v>37.78</v>
      </c>
      <c r="LP173" s="452">
        <v>38.450000000000003</v>
      </c>
      <c r="LQ173" s="452">
        <v>39.89</v>
      </c>
      <c r="LR173" s="452">
        <v>40.619999999999997</v>
      </c>
      <c r="LS173" s="452">
        <v>44.63</v>
      </c>
      <c r="LT173" s="452">
        <v>54.22</v>
      </c>
      <c r="LU173" s="452">
        <v>54.22</v>
      </c>
      <c r="LV173" s="452">
        <v>54.22</v>
      </c>
      <c r="LW173" s="452">
        <v>54.22</v>
      </c>
      <c r="LX173" s="452">
        <v>54.22</v>
      </c>
      <c r="LY173" s="452">
        <v>54.22</v>
      </c>
      <c r="LZ173" s="452">
        <v>39.47</v>
      </c>
      <c r="MA173" s="452">
        <v>37.78</v>
      </c>
      <c r="MB173" s="452">
        <v>38.450000000000003</v>
      </c>
      <c r="MC173" s="452">
        <v>39.89</v>
      </c>
      <c r="MD173" s="452">
        <v>40.619999999999997</v>
      </c>
      <c r="ME173" s="452">
        <v>44.63</v>
      </c>
      <c r="MF173" s="452">
        <v>54.22</v>
      </c>
      <c r="MG173" s="452">
        <v>54.22</v>
      </c>
      <c r="MH173" s="452">
        <v>54.22</v>
      </c>
      <c r="MI173" s="452">
        <v>54.22</v>
      </c>
      <c r="MJ173" s="452">
        <v>54.22</v>
      </c>
      <c r="MK173" s="452">
        <v>54.22</v>
      </c>
      <c r="ML173" s="452">
        <v>39.47</v>
      </c>
      <c r="MM173" s="452">
        <v>37.78</v>
      </c>
      <c r="MN173" s="452">
        <v>38.450000000000003</v>
      </c>
      <c r="MO173" s="452">
        <v>39.89</v>
      </c>
      <c r="MP173" s="452">
        <v>40.619999999999997</v>
      </c>
      <c r="MQ173" s="452">
        <v>44.63</v>
      </c>
      <c r="MR173" s="452">
        <v>54.22</v>
      </c>
      <c r="MS173" s="452">
        <v>54.22</v>
      </c>
      <c r="MT173" s="452">
        <v>54.22</v>
      </c>
      <c r="MU173" s="452">
        <v>54.22</v>
      </c>
      <c r="MV173" s="452">
        <v>54.22</v>
      </c>
      <c r="MW173" s="452">
        <v>54.22</v>
      </c>
      <c r="MX173" s="452">
        <v>39.47</v>
      </c>
      <c r="MY173" s="452">
        <v>37.78</v>
      </c>
      <c r="MZ173" s="452">
        <v>38.450000000000003</v>
      </c>
      <c r="NA173" s="452">
        <v>39.89</v>
      </c>
      <c r="NB173" s="452">
        <v>40.619999999999997</v>
      </c>
      <c r="NC173" s="452">
        <v>44.63</v>
      </c>
      <c r="ND173" s="452">
        <v>54.22</v>
      </c>
      <c r="NE173" s="452">
        <v>54.22</v>
      </c>
      <c r="NF173" s="452">
        <v>54.22</v>
      </c>
      <c r="NG173" s="452">
        <v>54.22</v>
      </c>
      <c r="NH173" s="452">
        <v>54.22</v>
      </c>
      <c r="NI173" s="452">
        <v>54.22</v>
      </c>
      <c r="NJ173" s="452">
        <v>39.47</v>
      </c>
      <c r="NK173" s="452">
        <v>37.78</v>
      </c>
      <c r="NL173" s="452">
        <v>38.450000000000003</v>
      </c>
      <c r="NM173" s="452">
        <v>39.89</v>
      </c>
      <c r="NN173" s="452">
        <v>40.619999999999997</v>
      </c>
      <c r="NO173" s="452">
        <v>44.63</v>
      </c>
      <c r="NP173" s="452">
        <v>54.22</v>
      </c>
      <c r="NQ173" s="452">
        <v>54.22</v>
      </c>
      <c r="NR173" s="452">
        <v>54.22</v>
      </c>
      <c r="NS173" s="452">
        <v>54.22</v>
      </c>
      <c r="NT173" s="452">
        <v>54.22</v>
      </c>
      <c r="NU173" s="452">
        <v>54.22</v>
      </c>
      <c r="NV173" s="452">
        <v>39.47</v>
      </c>
      <c r="NW173" s="452">
        <v>37.78</v>
      </c>
      <c r="NX173" s="452">
        <v>38.450000000000003</v>
      </c>
      <c r="NY173" s="452">
        <v>39.89</v>
      </c>
      <c r="NZ173" s="452">
        <v>40.619999999999997</v>
      </c>
      <c r="OA173" s="452">
        <v>44.63</v>
      </c>
      <c r="OB173" s="452">
        <v>54.22</v>
      </c>
    </row>
    <row r="174" spans="213:392" x14ac:dyDescent="0.25">
      <c r="HE174" s="452">
        <v>78.63</v>
      </c>
      <c r="HF174" s="452">
        <v>78.63</v>
      </c>
      <c r="HG174" s="452">
        <v>78.63</v>
      </c>
      <c r="HH174" s="452">
        <v>78.63</v>
      </c>
      <c r="HI174" s="452">
        <v>78.63</v>
      </c>
      <c r="HJ174" s="452">
        <v>64.45</v>
      </c>
      <c r="HK174" s="452">
        <v>61.7</v>
      </c>
      <c r="HL174" s="452">
        <v>62.79</v>
      </c>
      <c r="HM174" s="452">
        <v>65.12</v>
      </c>
      <c r="HN174" s="452">
        <v>66.3</v>
      </c>
      <c r="HO174" s="452">
        <v>72.790000000000006</v>
      </c>
      <c r="HP174" s="452">
        <v>78.63</v>
      </c>
      <c r="HQ174" s="452">
        <v>78.63</v>
      </c>
      <c r="HR174" s="452">
        <v>78.63</v>
      </c>
      <c r="HS174" s="452">
        <v>78.63</v>
      </c>
      <c r="HT174" s="452">
        <v>78.63</v>
      </c>
      <c r="HU174" s="452">
        <v>78.63</v>
      </c>
      <c r="HV174" s="452">
        <v>64.45</v>
      </c>
      <c r="HW174" s="452">
        <v>61.7</v>
      </c>
      <c r="HX174" s="452">
        <v>62.79</v>
      </c>
      <c r="HY174" s="452">
        <v>65.12</v>
      </c>
      <c r="HZ174" s="452">
        <v>66.3</v>
      </c>
      <c r="IA174" s="452">
        <v>72.790000000000006</v>
      </c>
      <c r="IB174" s="452">
        <v>78.63</v>
      </c>
      <c r="IC174" s="452">
        <v>78.63</v>
      </c>
      <c r="ID174" s="452">
        <v>78.63</v>
      </c>
      <c r="IE174" s="452">
        <v>78.63</v>
      </c>
      <c r="IF174" s="452">
        <v>78.63</v>
      </c>
      <c r="IG174" s="452">
        <v>78.63</v>
      </c>
      <c r="IH174" s="452">
        <v>64.45</v>
      </c>
      <c r="II174" s="452">
        <v>61.7</v>
      </c>
      <c r="IJ174" s="452">
        <v>62.79</v>
      </c>
      <c r="IK174" s="452">
        <v>65.12</v>
      </c>
      <c r="IL174" s="452">
        <v>66.3</v>
      </c>
      <c r="IM174" s="452">
        <v>72.790000000000006</v>
      </c>
      <c r="IN174" s="452">
        <v>78.63</v>
      </c>
      <c r="IO174" s="452">
        <v>78.63</v>
      </c>
      <c r="IP174" s="452">
        <v>78.63</v>
      </c>
      <c r="IQ174" s="452">
        <v>78.63</v>
      </c>
      <c r="IR174" s="452">
        <v>78.63</v>
      </c>
      <c r="IS174" s="452">
        <v>78.63</v>
      </c>
      <c r="IT174" s="452">
        <v>64.45</v>
      </c>
      <c r="IU174" s="452">
        <v>61.7</v>
      </c>
      <c r="IV174" s="452">
        <v>62.79</v>
      </c>
      <c r="IW174" s="452">
        <v>65.12</v>
      </c>
      <c r="IX174" s="452">
        <v>66.3</v>
      </c>
      <c r="IY174" s="452">
        <v>72.790000000000006</v>
      </c>
      <c r="IZ174" s="452">
        <v>78.63</v>
      </c>
      <c r="JA174" s="452">
        <v>78.63</v>
      </c>
      <c r="JB174" s="452">
        <v>78.63</v>
      </c>
      <c r="JC174" s="452">
        <v>78.63</v>
      </c>
      <c r="JD174" s="452">
        <v>78.63</v>
      </c>
      <c r="JE174" s="452">
        <v>78.63</v>
      </c>
      <c r="JF174" s="452">
        <v>64.45</v>
      </c>
      <c r="JG174" s="452">
        <v>61.7</v>
      </c>
      <c r="JH174" s="452">
        <v>62.79</v>
      </c>
      <c r="JI174" s="452">
        <v>65.12</v>
      </c>
      <c r="JJ174" s="452">
        <v>66.3</v>
      </c>
      <c r="JK174" s="452">
        <v>72.790000000000006</v>
      </c>
      <c r="JL174" s="452">
        <v>78.63</v>
      </c>
      <c r="JM174" s="452">
        <v>78.63</v>
      </c>
      <c r="JN174" s="452">
        <v>78.63</v>
      </c>
      <c r="JO174" s="452">
        <v>78.63</v>
      </c>
      <c r="JP174" s="452">
        <v>78.63</v>
      </c>
      <c r="JQ174" s="452">
        <v>78.63</v>
      </c>
      <c r="JR174" s="452">
        <v>64.45</v>
      </c>
      <c r="JS174" s="452">
        <v>61.7</v>
      </c>
      <c r="JT174" s="452">
        <v>62.79</v>
      </c>
      <c r="JU174" s="452">
        <v>65.12</v>
      </c>
      <c r="JV174" s="452">
        <v>66.3</v>
      </c>
      <c r="JW174" s="452">
        <v>72.790000000000006</v>
      </c>
      <c r="JX174" s="452">
        <v>78.63</v>
      </c>
      <c r="JY174" s="452">
        <v>78.63</v>
      </c>
      <c r="JZ174" s="452">
        <v>78.63</v>
      </c>
      <c r="KA174" s="452">
        <v>78.63</v>
      </c>
      <c r="KB174" s="452">
        <v>78.63</v>
      </c>
      <c r="KC174" s="452">
        <v>78.63</v>
      </c>
      <c r="KD174" s="452">
        <v>64.45</v>
      </c>
      <c r="KE174" s="452">
        <v>61.7</v>
      </c>
      <c r="KF174" s="452">
        <v>62.79</v>
      </c>
      <c r="KG174" s="452">
        <v>65.12</v>
      </c>
      <c r="KH174" s="452">
        <v>66.3</v>
      </c>
      <c r="KI174" s="452">
        <v>72.790000000000006</v>
      </c>
      <c r="KJ174" s="452">
        <v>78.63</v>
      </c>
      <c r="KK174" s="452">
        <v>78.63</v>
      </c>
      <c r="KL174" s="452">
        <v>78.63</v>
      </c>
      <c r="KM174" s="452">
        <v>78.63</v>
      </c>
      <c r="KN174" s="452">
        <v>78.63</v>
      </c>
      <c r="KO174" s="452">
        <v>78.63</v>
      </c>
      <c r="KP174" s="452">
        <v>64.45</v>
      </c>
      <c r="KQ174" s="452">
        <v>61.7</v>
      </c>
      <c r="KR174" s="452">
        <v>62.79</v>
      </c>
      <c r="KS174" s="452">
        <v>65.12</v>
      </c>
      <c r="KT174" s="452">
        <v>66.3</v>
      </c>
      <c r="KU174" s="452">
        <v>72.790000000000006</v>
      </c>
      <c r="KV174" s="452">
        <v>78.63</v>
      </c>
      <c r="KW174" s="452">
        <v>78.63</v>
      </c>
      <c r="KX174" s="452">
        <v>78.63</v>
      </c>
      <c r="KY174" s="452">
        <v>78.63</v>
      </c>
      <c r="KZ174" s="452">
        <v>78.63</v>
      </c>
      <c r="LA174" s="452">
        <v>78.63</v>
      </c>
      <c r="LB174" s="452">
        <v>64.45</v>
      </c>
      <c r="LC174" s="452">
        <v>61.7</v>
      </c>
      <c r="LD174" s="452">
        <v>62.79</v>
      </c>
      <c r="LE174" s="452">
        <v>65.12</v>
      </c>
      <c r="LF174" s="452">
        <v>66.3</v>
      </c>
      <c r="LG174" s="452">
        <v>72.790000000000006</v>
      </c>
      <c r="LH174" s="452">
        <v>78.63</v>
      </c>
      <c r="LI174" s="452">
        <v>78.63</v>
      </c>
      <c r="LJ174" s="452">
        <v>78.63</v>
      </c>
      <c r="LK174" s="452">
        <v>78.63</v>
      </c>
      <c r="LL174" s="452">
        <v>78.63</v>
      </c>
      <c r="LM174" s="452">
        <v>78.63</v>
      </c>
      <c r="LN174" s="452">
        <v>64.45</v>
      </c>
      <c r="LO174" s="452">
        <v>61.7</v>
      </c>
      <c r="LP174" s="452">
        <v>62.79</v>
      </c>
      <c r="LQ174" s="452">
        <v>65.12</v>
      </c>
      <c r="LR174" s="452">
        <v>66.3</v>
      </c>
      <c r="LS174" s="452">
        <v>72.790000000000006</v>
      </c>
      <c r="LT174" s="452">
        <v>78.63</v>
      </c>
      <c r="LU174" s="452">
        <v>78.63</v>
      </c>
      <c r="LV174" s="452">
        <v>78.63</v>
      </c>
      <c r="LW174" s="452">
        <v>78.63</v>
      </c>
      <c r="LX174" s="452">
        <v>78.63</v>
      </c>
      <c r="LY174" s="452">
        <v>78.63</v>
      </c>
      <c r="LZ174" s="452">
        <v>64.45</v>
      </c>
      <c r="MA174" s="452">
        <v>61.7</v>
      </c>
      <c r="MB174" s="452">
        <v>62.79</v>
      </c>
      <c r="MC174" s="452">
        <v>65.12</v>
      </c>
      <c r="MD174" s="452">
        <v>66.3</v>
      </c>
      <c r="ME174" s="452">
        <v>72.790000000000006</v>
      </c>
      <c r="MF174" s="452">
        <v>78.63</v>
      </c>
      <c r="MG174" s="452">
        <v>78.63</v>
      </c>
      <c r="MH174" s="452">
        <v>78.63</v>
      </c>
      <c r="MI174" s="452">
        <v>78.63</v>
      </c>
      <c r="MJ174" s="452">
        <v>78.63</v>
      </c>
      <c r="MK174" s="452">
        <v>78.63</v>
      </c>
      <c r="ML174" s="452">
        <v>64.45</v>
      </c>
      <c r="MM174" s="452">
        <v>61.7</v>
      </c>
      <c r="MN174" s="452">
        <v>62.79</v>
      </c>
      <c r="MO174" s="452">
        <v>65.12</v>
      </c>
      <c r="MP174" s="452">
        <v>66.3</v>
      </c>
      <c r="MQ174" s="452">
        <v>72.790000000000006</v>
      </c>
      <c r="MR174" s="452">
        <v>78.63</v>
      </c>
      <c r="MS174" s="452">
        <v>78.63</v>
      </c>
      <c r="MT174" s="452">
        <v>78.63</v>
      </c>
      <c r="MU174" s="452">
        <v>78.63</v>
      </c>
      <c r="MV174" s="452">
        <v>78.63</v>
      </c>
      <c r="MW174" s="452">
        <v>78.63</v>
      </c>
      <c r="MX174" s="452">
        <v>64.45</v>
      </c>
      <c r="MY174" s="452">
        <v>61.7</v>
      </c>
      <c r="MZ174" s="452">
        <v>62.79</v>
      </c>
      <c r="NA174" s="452">
        <v>65.12</v>
      </c>
      <c r="NB174" s="452">
        <v>66.3</v>
      </c>
      <c r="NC174" s="452">
        <v>72.790000000000006</v>
      </c>
      <c r="ND174" s="452">
        <v>78.63</v>
      </c>
      <c r="NE174" s="452">
        <v>78.63</v>
      </c>
      <c r="NF174" s="452">
        <v>78.63</v>
      </c>
      <c r="NG174" s="452">
        <v>78.63</v>
      </c>
      <c r="NH174" s="452">
        <v>78.63</v>
      </c>
      <c r="NI174" s="452">
        <v>78.63</v>
      </c>
      <c r="NJ174" s="452">
        <v>64.45</v>
      </c>
      <c r="NK174" s="452">
        <v>61.7</v>
      </c>
      <c r="NL174" s="452">
        <v>62.79</v>
      </c>
      <c r="NM174" s="452">
        <v>65.12</v>
      </c>
      <c r="NN174" s="452">
        <v>66.3</v>
      </c>
      <c r="NO174" s="452">
        <v>72.790000000000006</v>
      </c>
      <c r="NP174" s="452">
        <v>78.63</v>
      </c>
      <c r="NQ174" s="452">
        <v>78.63</v>
      </c>
      <c r="NR174" s="452">
        <v>78.63</v>
      </c>
      <c r="NS174" s="452">
        <v>78.63</v>
      </c>
      <c r="NT174" s="452">
        <v>78.63</v>
      </c>
      <c r="NU174" s="452">
        <v>78.63</v>
      </c>
      <c r="NV174" s="452">
        <v>64.45</v>
      </c>
      <c r="NW174" s="452">
        <v>61.7</v>
      </c>
      <c r="NX174" s="452">
        <v>62.79</v>
      </c>
      <c r="NY174" s="452">
        <v>65.12</v>
      </c>
      <c r="NZ174" s="452">
        <v>66.3</v>
      </c>
      <c r="OA174" s="452">
        <v>72.790000000000006</v>
      </c>
      <c r="OB174" s="452">
        <v>78.63</v>
      </c>
    </row>
    <row r="175" spans="213:392" x14ac:dyDescent="0.25">
      <c r="HE175" s="452">
        <v>249.56</v>
      </c>
      <c r="HF175" s="452">
        <v>246.36</v>
      </c>
      <c r="HG175" s="452">
        <v>244.91</v>
      </c>
      <c r="HH175" s="452">
        <v>249.18</v>
      </c>
      <c r="HI175" s="452">
        <v>249.56</v>
      </c>
      <c r="HJ175" s="452">
        <v>230.77</v>
      </c>
      <c r="HK175" s="452">
        <v>63.17</v>
      </c>
      <c r="HL175" s="452">
        <v>20.89</v>
      </c>
      <c r="HM175" s="452">
        <v>15.59</v>
      </c>
      <c r="HN175" s="452">
        <v>17.36</v>
      </c>
      <c r="HO175" s="452">
        <v>33.24</v>
      </c>
      <c r="HP175" s="452">
        <v>128.94999999999999</v>
      </c>
      <c r="HQ175" s="452">
        <v>249.56</v>
      </c>
      <c r="HR175" s="452">
        <v>246.36</v>
      </c>
      <c r="HS175" s="452">
        <v>244.91</v>
      </c>
      <c r="HT175" s="452">
        <v>249.18</v>
      </c>
      <c r="HU175" s="452">
        <v>249.56</v>
      </c>
      <c r="HV175" s="452">
        <v>230.77</v>
      </c>
      <c r="HW175" s="452">
        <v>63.17</v>
      </c>
      <c r="HX175" s="452">
        <v>20.89</v>
      </c>
      <c r="HY175" s="452">
        <v>15.59</v>
      </c>
      <c r="HZ175" s="452">
        <v>17.36</v>
      </c>
      <c r="IA175" s="452">
        <v>33.24</v>
      </c>
      <c r="IB175" s="452">
        <v>128.94999999999999</v>
      </c>
      <c r="IC175" s="452">
        <v>249.56</v>
      </c>
      <c r="ID175" s="452">
        <v>246.36</v>
      </c>
      <c r="IE175" s="452">
        <v>244.91</v>
      </c>
      <c r="IF175" s="452">
        <v>249.18</v>
      </c>
      <c r="IG175" s="452">
        <v>249.56</v>
      </c>
      <c r="IH175" s="452">
        <v>230.77</v>
      </c>
      <c r="II175" s="452">
        <v>63.17</v>
      </c>
      <c r="IJ175" s="452">
        <v>20.89</v>
      </c>
      <c r="IK175" s="452">
        <v>15.59</v>
      </c>
      <c r="IL175" s="452">
        <v>17.36</v>
      </c>
      <c r="IM175" s="452">
        <v>33.24</v>
      </c>
      <c r="IN175" s="452">
        <v>128.94999999999999</v>
      </c>
      <c r="IO175" s="452">
        <v>249.56</v>
      </c>
      <c r="IP175" s="452">
        <v>246.36</v>
      </c>
      <c r="IQ175" s="452">
        <v>244.91</v>
      </c>
      <c r="IR175" s="452">
        <v>249.18</v>
      </c>
      <c r="IS175" s="452">
        <v>249.56</v>
      </c>
      <c r="IT175" s="452">
        <v>230.77</v>
      </c>
      <c r="IU175" s="452">
        <v>63.17</v>
      </c>
      <c r="IV175" s="452">
        <v>20.89</v>
      </c>
      <c r="IW175" s="452">
        <v>15.59</v>
      </c>
      <c r="IX175" s="452">
        <v>17.36</v>
      </c>
      <c r="IY175" s="452">
        <v>33.24</v>
      </c>
      <c r="IZ175" s="452">
        <v>128.94999999999999</v>
      </c>
      <c r="JA175" s="452">
        <v>249.56</v>
      </c>
      <c r="JB175" s="452">
        <v>246.36</v>
      </c>
      <c r="JC175" s="452">
        <v>244.91</v>
      </c>
      <c r="JD175" s="452">
        <v>249.18</v>
      </c>
      <c r="JE175" s="452">
        <v>249.56</v>
      </c>
      <c r="JF175" s="452">
        <v>230.77</v>
      </c>
      <c r="JG175" s="452">
        <v>63.17</v>
      </c>
      <c r="JH175" s="452">
        <v>20.89</v>
      </c>
      <c r="JI175" s="452">
        <v>15.59</v>
      </c>
      <c r="JJ175" s="452">
        <v>17.36</v>
      </c>
      <c r="JK175" s="452">
        <v>33.24</v>
      </c>
      <c r="JL175" s="452">
        <v>128.94999999999999</v>
      </c>
      <c r="JM175" s="452">
        <v>249.56</v>
      </c>
      <c r="JN175" s="452">
        <v>246.36</v>
      </c>
      <c r="JO175" s="452">
        <v>244.91</v>
      </c>
      <c r="JP175" s="452">
        <v>249.18</v>
      </c>
      <c r="JQ175" s="452">
        <v>249.56</v>
      </c>
      <c r="JR175" s="452">
        <v>230.77</v>
      </c>
      <c r="JS175" s="452">
        <v>63.17</v>
      </c>
      <c r="JT175" s="452">
        <v>20.89</v>
      </c>
      <c r="JU175" s="452">
        <v>15.59</v>
      </c>
      <c r="JV175" s="452">
        <v>17.36</v>
      </c>
      <c r="JW175" s="452">
        <v>33.24</v>
      </c>
      <c r="JX175" s="452">
        <v>128.94999999999999</v>
      </c>
      <c r="JY175" s="452">
        <v>249.56</v>
      </c>
      <c r="JZ175" s="452">
        <v>246.36</v>
      </c>
      <c r="KA175" s="452">
        <v>244.91</v>
      </c>
      <c r="KB175" s="452">
        <v>249.18</v>
      </c>
      <c r="KC175" s="452">
        <v>249.56</v>
      </c>
      <c r="KD175" s="452">
        <v>230.77</v>
      </c>
      <c r="KE175" s="452">
        <v>63.17</v>
      </c>
      <c r="KF175" s="452">
        <v>20.89</v>
      </c>
      <c r="KG175" s="452">
        <v>15.59</v>
      </c>
      <c r="KH175" s="452">
        <v>17.36</v>
      </c>
      <c r="KI175" s="452">
        <v>33.24</v>
      </c>
      <c r="KJ175" s="452">
        <v>128.94999999999999</v>
      </c>
      <c r="KK175" s="452">
        <v>249.56</v>
      </c>
      <c r="KL175" s="452">
        <v>246.36</v>
      </c>
      <c r="KM175" s="452">
        <v>244.91</v>
      </c>
      <c r="KN175" s="452">
        <v>249.18</v>
      </c>
      <c r="KO175" s="452">
        <v>249.56</v>
      </c>
      <c r="KP175" s="452">
        <v>230.77</v>
      </c>
      <c r="KQ175" s="452">
        <v>63.17</v>
      </c>
      <c r="KR175" s="452">
        <v>20.89</v>
      </c>
      <c r="KS175" s="452">
        <v>15.59</v>
      </c>
      <c r="KT175" s="452">
        <v>17.36</v>
      </c>
      <c r="KU175" s="452">
        <v>33.24</v>
      </c>
      <c r="KV175" s="452">
        <v>128.94999999999999</v>
      </c>
      <c r="KW175" s="452">
        <v>249.56</v>
      </c>
      <c r="KX175" s="452">
        <v>246.36</v>
      </c>
      <c r="KY175" s="452">
        <v>244.91</v>
      </c>
      <c r="KZ175" s="452">
        <v>249.18</v>
      </c>
      <c r="LA175" s="452">
        <v>249.56</v>
      </c>
      <c r="LB175" s="452">
        <v>230.77</v>
      </c>
      <c r="LC175" s="452">
        <v>63.17</v>
      </c>
      <c r="LD175" s="452">
        <v>20.89</v>
      </c>
      <c r="LE175" s="452">
        <v>15.59</v>
      </c>
      <c r="LF175" s="452">
        <v>17.36</v>
      </c>
      <c r="LG175" s="452">
        <v>33.24</v>
      </c>
      <c r="LH175" s="452">
        <v>128.94999999999999</v>
      </c>
      <c r="LI175" s="452">
        <v>249.56</v>
      </c>
      <c r="LJ175" s="452">
        <v>246.36</v>
      </c>
      <c r="LK175" s="452">
        <v>244.91</v>
      </c>
      <c r="LL175" s="452">
        <v>249.18</v>
      </c>
      <c r="LM175" s="452">
        <v>249.56</v>
      </c>
      <c r="LN175" s="452">
        <v>230.77</v>
      </c>
      <c r="LO175" s="452">
        <v>63.17</v>
      </c>
      <c r="LP175" s="452">
        <v>20.89</v>
      </c>
      <c r="LQ175" s="452">
        <v>15.59</v>
      </c>
      <c r="LR175" s="452">
        <v>17.36</v>
      </c>
      <c r="LS175" s="452">
        <v>33.24</v>
      </c>
      <c r="LT175" s="452">
        <v>128.94999999999999</v>
      </c>
      <c r="LU175" s="452">
        <v>249.56</v>
      </c>
      <c r="LV175" s="452">
        <v>246.36</v>
      </c>
      <c r="LW175" s="452">
        <v>244.91</v>
      </c>
      <c r="LX175" s="452">
        <v>249.18</v>
      </c>
      <c r="LY175" s="452">
        <v>249.56</v>
      </c>
      <c r="LZ175" s="452">
        <v>230.77</v>
      </c>
      <c r="MA175" s="452">
        <v>63.17</v>
      </c>
      <c r="MB175" s="452">
        <v>20.89</v>
      </c>
      <c r="MC175" s="452">
        <v>15.59</v>
      </c>
      <c r="MD175" s="452">
        <v>17.36</v>
      </c>
      <c r="ME175" s="452">
        <v>33.24</v>
      </c>
      <c r="MF175" s="452">
        <v>128.94999999999999</v>
      </c>
      <c r="MG175" s="452">
        <v>249.56</v>
      </c>
      <c r="MH175" s="452">
        <v>246.36</v>
      </c>
      <c r="MI175" s="452">
        <v>244.91</v>
      </c>
      <c r="MJ175" s="452">
        <v>249.18</v>
      </c>
      <c r="MK175" s="452">
        <v>249.56</v>
      </c>
      <c r="ML175" s="452">
        <v>230.77</v>
      </c>
      <c r="MM175" s="452">
        <v>63.17</v>
      </c>
      <c r="MN175" s="452">
        <v>20.89</v>
      </c>
      <c r="MO175" s="452">
        <v>15.59</v>
      </c>
      <c r="MP175" s="452">
        <v>17.36</v>
      </c>
      <c r="MQ175" s="452">
        <v>33.24</v>
      </c>
      <c r="MR175" s="452">
        <v>128.94999999999999</v>
      </c>
      <c r="MS175" s="452">
        <v>249.56</v>
      </c>
      <c r="MT175" s="452">
        <v>246.36</v>
      </c>
      <c r="MU175" s="452">
        <v>244.91</v>
      </c>
      <c r="MV175" s="452">
        <v>249.18</v>
      </c>
      <c r="MW175" s="452">
        <v>249.56</v>
      </c>
      <c r="MX175" s="452">
        <v>230.77</v>
      </c>
      <c r="MY175" s="452">
        <v>63.17</v>
      </c>
      <c r="MZ175" s="452">
        <v>20.89</v>
      </c>
      <c r="NA175" s="452">
        <v>15.59</v>
      </c>
      <c r="NB175" s="452">
        <v>17.36</v>
      </c>
      <c r="NC175" s="452">
        <v>33.24</v>
      </c>
      <c r="ND175" s="452">
        <v>128.94999999999999</v>
      </c>
      <c r="NE175" s="452">
        <v>249.56</v>
      </c>
      <c r="NF175" s="452">
        <v>246.36</v>
      </c>
      <c r="NG175" s="452">
        <v>244.91</v>
      </c>
      <c r="NH175" s="452">
        <v>249.18</v>
      </c>
      <c r="NI175" s="452">
        <v>249.56</v>
      </c>
      <c r="NJ175" s="452">
        <v>230.77</v>
      </c>
      <c r="NK175" s="452">
        <v>63.17</v>
      </c>
      <c r="NL175" s="452">
        <v>20.89</v>
      </c>
      <c r="NM175" s="452">
        <v>15.59</v>
      </c>
      <c r="NN175" s="452">
        <v>17.36</v>
      </c>
      <c r="NO175" s="452">
        <v>33.24</v>
      </c>
      <c r="NP175" s="452">
        <v>128.94999999999999</v>
      </c>
      <c r="NQ175" s="452">
        <v>249.56</v>
      </c>
      <c r="NR175" s="452">
        <v>246.36</v>
      </c>
      <c r="NS175" s="452">
        <v>244.91</v>
      </c>
      <c r="NT175" s="452">
        <v>249.18</v>
      </c>
      <c r="NU175" s="452">
        <v>249.56</v>
      </c>
      <c r="NV175" s="452">
        <v>230.77</v>
      </c>
      <c r="NW175" s="452">
        <v>63.17</v>
      </c>
      <c r="NX175" s="452">
        <v>20.89</v>
      </c>
      <c r="NY175" s="452">
        <v>15.59</v>
      </c>
      <c r="NZ175" s="452">
        <v>17.36</v>
      </c>
      <c r="OA175" s="452">
        <v>33.24</v>
      </c>
      <c r="OB175" s="452">
        <v>128.94999999999999</v>
      </c>
    </row>
    <row r="176" spans="213:392" x14ac:dyDescent="0.25">
      <c r="HE176" s="452">
        <v>62.05</v>
      </c>
      <c r="HF176" s="452">
        <v>62.42</v>
      </c>
      <c r="HG176" s="452">
        <v>62.42</v>
      </c>
      <c r="HH176" s="452">
        <v>62.42</v>
      </c>
      <c r="HI176" s="452">
        <v>45.96</v>
      </c>
      <c r="HJ176" s="452">
        <v>35.33</v>
      </c>
      <c r="HK176" s="452">
        <v>27.5</v>
      </c>
      <c r="HL176" s="452">
        <v>26.63</v>
      </c>
      <c r="HM176" s="452">
        <v>27.5</v>
      </c>
      <c r="HN176" s="452">
        <v>37.4</v>
      </c>
      <c r="HO176" s="452">
        <v>46.44</v>
      </c>
      <c r="HP176" s="452">
        <v>49.82</v>
      </c>
      <c r="HQ176" s="452">
        <v>62.05</v>
      </c>
      <c r="HR176" s="452">
        <v>62.42</v>
      </c>
      <c r="HS176" s="452">
        <v>62.42</v>
      </c>
      <c r="HT176" s="452">
        <v>62.42</v>
      </c>
      <c r="HU176" s="452">
        <v>45.96</v>
      </c>
      <c r="HV176" s="452">
        <v>35.33</v>
      </c>
      <c r="HW176" s="452">
        <v>27.5</v>
      </c>
      <c r="HX176" s="452">
        <v>26.63</v>
      </c>
      <c r="HY176" s="452">
        <v>27.5</v>
      </c>
      <c r="HZ176" s="452">
        <v>37.4</v>
      </c>
      <c r="IA176" s="452">
        <v>46.44</v>
      </c>
      <c r="IB176" s="452">
        <v>49.82</v>
      </c>
      <c r="IC176" s="452">
        <v>62.05</v>
      </c>
      <c r="ID176" s="452">
        <v>62.42</v>
      </c>
      <c r="IE176" s="452">
        <v>62.42</v>
      </c>
      <c r="IF176" s="452">
        <v>62.42</v>
      </c>
      <c r="IG176" s="452">
        <v>45.96</v>
      </c>
      <c r="IH176" s="452">
        <v>35.33</v>
      </c>
      <c r="II176" s="452">
        <v>27.5</v>
      </c>
      <c r="IJ176" s="452">
        <v>26.63</v>
      </c>
      <c r="IK176" s="452">
        <v>27.5</v>
      </c>
      <c r="IL176" s="452">
        <v>37.4</v>
      </c>
      <c r="IM176" s="452">
        <v>46.44</v>
      </c>
      <c r="IN176" s="452">
        <v>49.82</v>
      </c>
      <c r="IO176" s="452">
        <v>62.05</v>
      </c>
      <c r="IP176" s="452">
        <v>62.42</v>
      </c>
      <c r="IQ176" s="452">
        <v>62.42</v>
      </c>
      <c r="IR176" s="452">
        <v>62.42</v>
      </c>
      <c r="IS176" s="452">
        <v>45.96</v>
      </c>
      <c r="IT176" s="452">
        <v>35.33</v>
      </c>
      <c r="IU176" s="452">
        <v>27.5</v>
      </c>
      <c r="IV176" s="452">
        <v>26.63</v>
      </c>
      <c r="IW176" s="452">
        <v>27.5</v>
      </c>
      <c r="IX176" s="452">
        <v>37.4</v>
      </c>
      <c r="IY176" s="452">
        <v>46.44</v>
      </c>
      <c r="IZ176" s="452">
        <v>49.82</v>
      </c>
      <c r="JA176" s="452">
        <v>62.05</v>
      </c>
      <c r="JB176" s="452">
        <v>62.42</v>
      </c>
      <c r="JC176" s="452">
        <v>62.42</v>
      </c>
      <c r="JD176" s="452">
        <v>62.42</v>
      </c>
      <c r="JE176" s="452">
        <v>45.96</v>
      </c>
      <c r="JF176" s="452">
        <v>35.33</v>
      </c>
      <c r="JG176" s="452">
        <v>27.5</v>
      </c>
      <c r="JH176" s="452">
        <v>26.63</v>
      </c>
      <c r="JI176" s="452">
        <v>27.5</v>
      </c>
      <c r="JJ176" s="452">
        <v>37.4</v>
      </c>
      <c r="JK176" s="452">
        <v>46.44</v>
      </c>
      <c r="JL176" s="452">
        <v>49.82</v>
      </c>
      <c r="JM176" s="452">
        <v>62.05</v>
      </c>
      <c r="JN176" s="452">
        <v>62.42</v>
      </c>
      <c r="JO176" s="452">
        <v>62.42</v>
      </c>
      <c r="JP176" s="452">
        <v>62.42</v>
      </c>
      <c r="JQ176" s="452">
        <v>45.96</v>
      </c>
      <c r="JR176" s="452">
        <v>35.33</v>
      </c>
      <c r="JS176" s="452">
        <v>27.5</v>
      </c>
      <c r="JT176" s="452">
        <v>26.63</v>
      </c>
      <c r="JU176" s="452">
        <v>27.5</v>
      </c>
      <c r="JV176" s="452">
        <v>37.4</v>
      </c>
      <c r="JW176" s="452">
        <v>46.44</v>
      </c>
      <c r="JX176" s="452">
        <v>49.82</v>
      </c>
      <c r="JY176" s="452">
        <v>62.05</v>
      </c>
      <c r="JZ176" s="452">
        <v>62.42</v>
      </c>
      <c r="KA176" s="452">
        <v>62.42</v>
      </c>
      <c r="KB176" s="452">
        <v>62.42</v>
      </c>
      <c r="KC176" s="452">
        <v>45.96</v>
      </c>
      <c r="KD176" s="452">
        <v>35.33</v>
      </c>
      <c r="KE176" s="452">
        <v>27.5</v>
      </c>
      <c r="KF176" s="452">
        <v>26.63</v>
      </c>
      <c r="KG176" s="452">
        <v>27.5</v>
      </c>
      <c r="KH176" s="452">
        <v>37.4</v>
      </c>
      <c r="KI176" s="452">
        <v>46.44</v>
      </c>
      <c r="KJ176" s="452">
        <v>49.82</v>
      </c>
      <c r="KK176" s="452">
        <v>62.05</v>
      </c>
      <c r="KL176" s="452">
        <v>62.42</v>
      </c>
      <c r="KM176" s="452">
        <v>62.42</v>
      </c>
      <c r="KN176" s="452">
        <v>62.42</v>
      </c>
      <c r="KO176" s="452">
        <v>45.96</v>
      </c>
      <c r="KP176" s="452">
        <v>35.33</v>
      </c>
      <c r="KQ176" s="452">
        <v>27.5</v>
      </c>
      <c r="KR176" s="452">
        <v>26.63</v>
      </c>
      <c r="KS176" s="452">
        <v>27.5</v>
      </c>
      <c r="KT176" s="452">
        <v>37.4</v>
      </c>
      <c r="KU176" s="452">
        <v>46.44</v>
      </c>
      <c r="KV176" s="452">
        <v>49.82</v>
      </c>
      <c r="KW176" s="452">
        <v>62.05</v>
      </c>
      <c r="KX176" s="452">
        <v>62.42</v>
      </c>
      <c r="KY176" s="452">
        <v>62.42</v>
      </c>
      <c r="KZ176" s="452">
        <v>62.42</v>
      </c>
      <c r="LA176" s="452">
        <v>45.96</v>
      </c>
      <c r="LB176" s="452">
        <v>35.33</v>
      </c>
      <c r="LC176" s="452">
        <v>27.5</v>
      </c>
      <c r="LD176" s="452">
        <v>26.63</v>
      </c>
      <c r="LE176" s="452">
        <v>27.5</v>
      </c>
      <c r="LF176" s="452">
        <v>37.4</v>
      </c>
      <c r="LG176" s="452">
        <v>46.44</v>
      </c>
      <c r="LH176" s="452">
        <v>49.82</v>
      </c>
      <c r="LI176" s="452">
        <v>62.05</v>
      </c>
      <c r="LJ176" s="452">
        <v>62.42</v>
      </c>
      <c r="LK176" s="452">
        <v>62.42</v>
      </c>
      <c r="LL176" s="452">
        <v>62.42</v>
      </c>
      <c r="LM176" s="452">
        <v>45.96</v>
      </c>
      <c r="LN176" s="452">
        <v>35.33</v>
      </c>
      <c r="LO176" s="452">
        <v>27.5</v>
      </c>
      <c r="LP176" s="452">
        <v>26.63</v>
      </c>
      <c r="LQ176" s="452">
        <v>27.5</v>
      </c>
      <c r="LR176" s="452">
        <v>37.4</v>
      </c>
      <c r="LS176" s="452">
        <v>46.44</v>
      </c>
      <c r="LT176" s="452">
        <v>49.82</v>
      </c>
      <c r="LU176" s="452">
        <v>62.05</v>
      </c>
      <c r="LV176" s="452">
        <v>62.42</v>
      </c>
      <c r="LW176" s="452">
        <v>62.42</v>
      </c>
      <c r="LX176" s="452">
        <v>62.42</v>
      </c>
      <c r="LY176" s="452">
        <v>45.96</v>
      </c>
      <c r="LZ176" s="452">
        <v>35.33</v>
      </c>
      <c r="MA176" s="452">
        <v>27.5</v>
      </c>
      <c r="MB176" s="452">
        <v>26.63</v>
      </c>
      <c r="MC176" s="452">
        <v>27.5</v>
      </c>
      <c r="MD176" s="452">
        <v>37.4</v>
      </c>
      <c r="ME176" s="452">
        <v>46.44</v>
      </c>
      <c r="MF176" s="452">
        <v>49.82</v>
      </c>
      <c r="MG176" s="452">
        <v>62.05</v>
      </c>
      <c r="MH176" s="452">
        <v>62.42</v>
      </c>
      <c r="MI176" s="452">
        <v>62.42</v>
      </c>
      <c r="MJ176" s="452">
        <v>62.42</v>
      </c>
      <c r="MK176" s="452">
        <v>45.96</v>
      </c>
      <c r="ML176" s="452">
        <v>35.33</v>
      </c>
      <c r="MM176" s="452">
        <v>27.5</v>
      </c>
      <c r="MN176" s="452">
        <v>26.63</v>
      </c>
      <c r="MO176" s="452">
        <v>27.5</v>
      </c>
      <c r="MP176" s="452">
        <v>37.4</v>
      </c>
      <c r="MQ176" s="452">
        <v>46.44</v>
      </c>
      <c r="MR176" s="452">
        <v>49.82</v>
      </c>
      <c r="MS176" s="452">
        <v>62.05</v>
      </c>
      <c r="MT176" s="452">
        <v>62.42</v>
      </c>
      <c r="MU176" s="452">
        <v>62.42</v>
      </c>
      <c r="MV176" s="452">
        <v>62.42</v>
      </c>
      <c r="MW176" s="452">
        <v>45.96</v>
      </c>
      <c r="MX176" s="452">
        <v>35.33</v>
      </c>
      <c r="MY176" s="452">
        <v>27.5</v>
      </c>
      <c r="MZ176" s="452">
        <v>26.63</v>
      </c>
      <c r="NA176" s="452">
        <v>27.5</v>
      </c>
      <c r="NB176" s="452">
        <v>37.4</v>
      </c>
      <c r="NC176" s="452">
        <v>46.44</v>
      </c>
      <c r="ND176" s="452">
        <v>49.82</v>
      </c>
      <c r="NE176" s="452">
        <v>62.05</v>
      </c>
      <c r="NF176" s="452">
        <v>62.42</v>
      </c>
      <c r="NG176" s="452">
        <v>62.42</v>
      </c>
      <c r="NH176" s="452">
        <v>62.42</v>
      </c>
      <c r="NI176" s="452">
        <v>45.96</v>
      </c>
      <c r="NJ176" s="452">
        <v>35.33</v>
      </c>
      <c r="NK176" s="452">
        <v>27.5</v>
      </c>
      <c r="NL176" s="452">
        <v>26.63</v>
      </c>
      <c r="NM176" s="452">
        <v>27.5</v>
      </c>
      <c r="NN176" s="452">
        <v>37.4</v>
      </c>
      <c r="NO176" s="452">
        <v>46.44</v>
      </c>
      <c r="NP176" s="452">
        <v>49.82</v>
      </c>
      <c r="NQ176" s="452">
        <v>62.05</v>
      </c>
      <c r="NR176" s="452">
        <v>62.42</v>
      </c>
      <c r="NS176" s="452">
        <v>62.42</v>
      </c>
      <c r="NT176" s="452">
        <v>62.42</v>
      </c>
      <c r="NU176" s="452">
        <v>45.96</v>
      </c>
      <c r="NV176" s="452">
        <v>35.33</v>
      </c>
      <c r="NW176" s="452">
        <v>27.5</v>
      </c>
      <c r="NX176" s="452">
        <v>26.63</v>
      </c>
      <c r="NY176" s="452">
        <v>27.5</v>
      </c>
      <c r="NZ176" s="452">
        <v>37.4</v>
      </c>
      <c r="OA176" s="452">
        <v>46.44</v>
      </c>
      <c r="OB176" s="452">
        <v>49.82</v>
      </c>
    </row>
    <row r="177" spans="213:392" x14ac:dyDescent="0.25">
      <c r="HE177" s="452">
        <v>86.22</v>
      </c>
      <c r="HF177" s="452">
        <v>86.51</v>
      </c>
      <c r="HG177" s="452">
        <v>86.51</v>
      </c>
      <c r="HH177" s="452">
        <v>86.51</v>
      </c>
      <c r="HI177" s="452">
        <v>63.48</v>
      </c>
      <c r="HJ177" s="452">
        <v>48.62</v>
      </c>
      <c r="HK177" s="452">
        <v>37.56</v>
      </c>
      <c r="HL177" s="452">
        <v>37.08</v>
      </c>
      <c r="HM177" s="452">
        <v>38.83</v>
      </c>
      <c r="HN177" s="452">
        <v>53.18</v>
      </c>
      <c r="HO177" s="452">
        <v>66.56</v>
      </c>
      <c r="HP177" s="452">
        <v>71.319999999999993</v>
      </c>
      <c r="HQ177" s="452">
        <v>86.22</v>
      </c>
      <c r="HR177" s="452">
        <v>86.51</v>
      </c>
      <c r="HS177" s="452">
        <v>86.51</v>
      </c>
      <c r="HT177" s="452">
        <v>86.51</v>
      </c>
      <c r="HU177" s="452">
        <v>63.48</v>
      </c>
      <c r="HV177" s="452">
        <v>48.62</v>
      </c>
      <c r="HW177" s="452">
        <v>37.56</v>
      </c>
      <c r="HX177" s="452">
        <v>37.08</v>
      </c>
      <c r="HY177" s="452">
        <v>38.83</v>
      </c>
      <c r="HZ177" s="452">
        <v>53.18</v>
      </c>
      <c r="IA177" s="452">
        <v>66.56</v>
      </c>
      <c r="IB177" s="452">
        <v>71.319999999999993</v>
      </c>
      <c r="IC177" s="452">
        <v>86.22</v>
      </c>
      <c r="ID177" s="452">
        <v>86.51</v>
      </c>
      <c r="IE177" s="452">
        <v>86.51</v>
      </c>
      <c r="IF177" s="452">
        <v>86.51</v>
      </c>
      <c r="IG177" s="452">
        <v>63.48</v>
      </c>
      <c r="IH177" s="452">
        <v>48.62</v>
      </c>
      <c r="II177" s="452">
        <v>37.56</v>
      </c>
      <c r="IJ177" s="452">
        <v>37.08</v>
      </c>
      <c r="IK177" s="452">
        <v>38.83</v>
      </c>
      <c r="IL177" s="452">
        <v>53.18</v>
      </c>
      <c r="IM177" s="452">
        <v>66.56</v>
      </c>
      <c r="IN177" s="452">
        <v>71.319999999999993</v>
      </c>
      <c r="IO177" s="452">
        <v>86.22</v>
      </c>
      <c r="IP177" s="452">
        <v>86.51</v>
      </c>
      <c r="IQ177" s="452">
        <v>86.51</v>
      </c>
      <c r="IR177" s="452">
        <v>86.51</v>
      </c>
      <c r="IS177" s="452">
        <v>63.48</v>
      </c>
      <c r="IT177" s="452">
        <v>48.62</v>
      </c>
      <c r="IU177" s="452">
        <v>37.56</v>
      </c>
      <c r="IV177" s="452">
        <v>37.08</v>
      </c>
      <c r="IW177" s="452">
        <v>38.83</v>
      </c>
      <c r="IX177" s="452">
        <v>53.18</v>
      </c>
      <c r="IY177" s="452">
        <v>66.56</v>
      </c>
      <c r="IZ177" s="452">
        <v>71.319999999999993</v>
      </c>
      <c r="JA177" s="452">
        <v>86.22</v>
      </c>
      <c r="JB177" s="452">
        <v>86.51</v>
      </c>
      <c r="JC177" s="452">
        <v>86.51</v>
      </c>
      <c r="JD177" s="452">
        <v>86.51</v>
      </c>
      <c r="JE177" s="452">
        <v>63.48</v>
      </c>
      <c r="JF177" s="452">
        <v>48.62</v>
      </c>
      <c r="JG177" s="452">
        <v>37.56</v>
      </c>
      <c r="JH177" s="452">
        <v>37.08</v>
      </c>
      <c r="JI177" s="452">
        <v>38.83</v>
      </c>
      <c r="JJ177" s="452">
        <v>53.18</v>
      </c>
      <c r="JK177" s="452">
        <v>66.56</v>
      </c>
      <c r="JL177" s="452">
        <v>71.319999999999993</v>
      </c>
      <c r="JM177" s="452">
        <v>86.22</v>
      </c>
      <c r="JN177" s="452">
        <v>86.51</v>
      </c>
      <c r="JO177" s="452">
        <v>86.51</v>
      </c>
      <c r="JP177" s="452">
        <v>86.51</v>
      </c>
      <c r="JQ177" s="452">
        <v>63.48</v>
      </c>
      <c r="JR177" s="452">
        <v>48.62</v>
      </c>
      <c r="JS177" s="452">
        <v>37.56</v>
      </c>
      <c r="JT177" s="452">
        <v>37.08</v>
      </c>
      <c r="JU177" s="452">
        <v>38.83</v>
      </c>
      <c r="JV177" s="452">
        <v>53.18</v>
      </c>
      <c r="JW177" s="452">
        <v>66.56</v>
      </c>
      <c r="JX177" s="452">
        <v>71.319999999999993</v>
      </c>
      <c r="JY177" s="452">
        <v>86.22</v>
      </c>
      <c r="JZ177" s="452">
        <v>86.51</v>
      </c>
      <c r="KA177" s="452">
        <v>86.51</v>
      </c>
      <c r="KB177" s="452">
        <v>86.51</v>
      </c>
      <c r="KC177" s="452">
        <v>63.48</v>
      </c>
      <c r="KD177" s="452">
        <v>48.62</v>
      </c>
      <c r="KE177" s="452">
        <v>37.56</v>
      </c>
      <c r="KF177" s="452">
        <v>37.08</v>
      </c>
      <c r="KG177" s="452">
        <v>38.83</v>
      </c>
      <c r="KH177" s="452">
        <v>53.18</v>
      </c>
      <c r="KI177" s="452">
        <v>66.56</v>
      </c>
      <c r="KJ177" s="452">
        <v>71.319999999999993</v>
      </c>
      <c r="KK177" s="452">
        <v>86.22</v>
      </c>
      <c r="KL177" s="452">
        <v>86.51</v>
      </c>
      <c r="KM177" s="452">
        <v>86.51</v>
      </c>
      <c r="KN177" s="452">
        <v>86.51</v>
      </c>
      <c r="KO177" s="452">
        <v>63.48</v>
      </c>
      <c r="KP177" s="452">
        <v>48.62</v>
      </c>
      <c r="KQ177" s="452">
        <v>37.56</v>
      </c>
      <c r="KR177" s="452">
        <v>37.08</v>
      </c>
      <c r="KS177" s="452">
        <v>38.83</v>
      </c>
      <c r="KT177" s="452">
        <v>53.18</v>
      </c>
      <c r="KU177" s="452">
        <v>66.56</v>
      </c>
      <c r="KV177" s="452">
        <v>71.319999999999993</v>
      </c>
      <c r="KW177" s="452">
        <v>86.22</v>
      </c>
      <c r="KX177" s="452">
        <v>86.51</v>
      </c>
      <c r="KY177" s="452">
        <v>86.51</v>
      </c>
      <c r="KZ177" s="452">
        <v>86.51</v>
      </c>
      <c r="LA177" s="452">
        <v>63.48</v>
      </c>
      <c r="LB177" s="452">
        <v>48.62</v>
      </c>
      <c r="LC177" s="452">
        <v>37.56</v>
      </c>
      <c r="LD177" s="452">
        <v>37.08</v>
      </c>
      <c r="LE177" s="452">
        <v>38.83</v>
      </c>
      <c r="LF177" s="452">
        <v>53.18</v>
      </c>
      <c r="LG177" s="452">
        <v>66.56</v>
      </c>
      <c r="LH177" s="452">
        <v>71.319999999999993</v>
      </c>
      <c r="LI177" s="452">
        <v>86.22</v>
      </c>
      <c r="LJ177" s="452">
        <v>86.51</v>
      </c>
      <c r="LK177" s="452">
        <v>86.51</v>
      </c>
      <c r="LL177" s="452">
        <v>86.51</v>
      </c>
      <c r="LM177" s="452">
        <v>63.48</v>
      </c>
      <c r="LN177" s="452">
        <v>48.62</v>
      </c>
      <c r="LO177" s="452">
        <v>37.56</v>
      </c>
      <c r="LP177" s="452">
        <v>37.08</v>
      </c>
      <c r="LQ177" s="452">
        <v>38.83</v>
      </c>
      <c r="LR177" s="452">
        <v>53.18</v>
      </c>
      <c r="LS177" s="452">
        <v>66.56</v>
      </c>
      <c r="LT177" s="452">
        <v>71.319999999999993</v>
      </c>
      <c r="LU177" s="452">
        <v>86.22</v>
      </c>
      <c r="LV177" s="452">
        <v>86.51</v>
      </c>
      <c r="LW177" s="452">
        <v>86.51</v>
      </c>
      <c r="LX177" s="452">
        <v>86.51</v>
      </c>
      <c r="LY177" s="452">
        <v>63.48</v>
      </c>
      <c r="LZ177" s="452">
        <v>48.62</v>
      </c>
      <c r="MA177" s="452">
        <v>37.56</v>
      </c>
      <c r="MB177" s="452">
        <v>37.08</v>
      </c>
      <c r="MC177" s="452">
        <v>38.83</v>
      </c>
      <c r="MD177" s="452">
        <v>53.18</v>
      </c>
      <c r="ME177" s="452">
        <v>66.56</v>
      </c>
      <c r="MF177" s="452">
        <v>71.319999999999993</v>
      </c>
      <c r="MG177" s="452">
        <v>86.22</v>
      </c>
      <c r="MH177" s="452">
        <v>86.51</v>
      </c>
      <c r="MI177" s="452">
        <v>86.51</v>
      </c>
      <c r="MJ177" s="452">
        <v>86.51</v>
      </c>
      <c r="MK177" s="452">
        <v>63.48</v>
      </c>
      <c r="ML177" s="452">
        <v>48.62</v>
      </c>
      <c r="MM177" s="452">
        <v>37.56</v>
      </c>
      <c r="MN177" s="452">
        <v>37.08</v>
      </c>
      <c r="MO177" s="452">
        <v>38.83</v>
      </c>
      <c r="MP177" s="452">
        <v>53.18</v>
      </c>
      <c r="MQ177" s="452">
        <v>66.56</v>
      </c>
      <c r="MR177" s="452">
        <v>71.319999999999993</v>
      </c>
      <c r="MS177" s="452">
        <v>86.22</v>
      </c>
      <c r="MT177" s="452">
        <v>86.51</v>
      </c>
      <c r="MU177" s="452">
        <v>86.51</v>
      </c>
      <c r="MV177" s="452">
        <v>86.51</v>
      </c>
      <c r="MW177" s="452">
        <v>63.48</v>
      </c>
      <c r="MX177" s="452">
        <v>48.62</v>
      </c>
      <c r="MY177" s="452">
        <v>37.56</v>
      </c>
      <c r="MZ177" s="452">
        <v>37.08</v>
      </c>
      <c r="NA177" s="452">
        <v>38.83</v>
      </c>
      <c r="NB177" s="452">
        <v>53.18</v>
      </c>
      <c r="NC177" s="452">
        <v>66.56</v>
      </c>
      <c r="ND177" s="452">
        <v>71.319999999999993</v>
      </c>
      <c r="NE177" s="452">
        <v>86.22</v>
      </c>
      <c r="NF177" s="452">
        <v>86.51</v>
      </c>
      <c r="NG177" s="452">
        <v>86.51</v>
      </c>
      <c r="NH177" s="452">
        <v>86.51</v>
      </c>
      <c r="NI177" s="452">
        <v>63.48</v>
      </c>
      <c r="NJ177" s="452">
        <v>48.62</v>
      </c>
      <c r="NK177" s="452">
        <v>37.56</v>
      </c>
      <c r="NL177" s="452">
        <v>37.08</v>
      </c>
      <c r="NM177" s="452">
        <v>38.83</v>
      </c>
      <c r="NN177" s="452">
        <v>53.18</v>
      </c>
      <c r="NO177" s="452">
        <v>66.56</v>
      </c>
      <c r="NP177" s="452">
        <v>71.319999999999993</v>
      </c>
      <c r="NQ177" s="452">
        <v>86.22</v>
      </c>
      <c r="NR177" s="452">
        <v>86.51</v>
      </c>
      <c r="NS177" s="452">
        <v>86.51</v>
      </c>
      <c r="NT177" s="452">
        <v>86.51</v>
      </c>
      <c r="NU177" s="452">
        <v>63.48</v>
      </c>
      <c r="NV177" s="452">
        <v>48.62</v>
      </c>
      <c r="NW177" s="452">
        <v>37.56</v>
      </c>
      <c r="NX177" s="452">
        <v>37.08</v>
      </c>
      <c r="NY177" s="452">
        <v>38.83</v>
      </c>
      <c r="NZ177" s="452">
        <v>53.18</v>
      </c>
      <c r="OA177" s="452">
        <v>66.56</v>
      </c>
      <c r="OB177" s="452">
        <v>71.319999999999993</v>
      </c>
    </row>
    <row r="178" spans="213:392" x14ac:dyDescent="0.25">
      <c r="HE178" s="452">
        <v>136.94999999999999</v>
      </c>
      <c r="HF178" s="452">
        <v>194.83</v>
      </c>
      <c r="HG178" s="452">
        <v>216.39</v>
      </c>
      <c r="HH178" s="452">
        <v>169.65</v>
      </c>
      <c r="HI178" s="452">
        <v>216.39</v>
      </c>
      <c r="HJ178" s="452">
        <v>216.39</v>
      </c>
      <c r="HK178" s="452">
        <v>148.72999999999999</v>
      </c>
      <c r="HL178" s="452">
        <v>94.71</v>
      </c>
      <c r="HM178" s="452">
        <v>0</v>
      </c>
      <c r="HN178" s="452">
        <v>0</v>
      </c>
      <c r="HO178" s="452">
        <v>0</v>
      </c>
      <c r="HP178" s="452">
        <v>52.15</v>
      </c>
      <c r="HQ178" s="452">
        <v>136.94999999999999</v>
      </c>
      <c r="HR178" s="452">
        <v>194.83</v>
      </c>
      <c r="HS178" s="452">
        <v>216.39</v>
      </c>
      <c r="HT178" s="452">
        <v>169.65</v>
      </c>
      <c r="HU178" s="452">
        <v>216.39</v>
      </c>
      <c r="HV178" s="452">
        <v>216.39</v>
      </c>
      <c r="HW178" s="452">
        <v>148.72999999999999</v>
      </c>
      <c r="HX178" s="452">
        <v>94.71</v>
      </c>
      <c r="HY178" s="452">
        <v>0</v>
      </c>
      <c r="HZ178" s="452">
        <v>0</v>
      </c>
      <c r="IA178" s="452">
        <v>0</v>
      </c>
      <c r="IB178" s="452">
        <v>52.15</v>
      </c>
      <c r="IC178" s="452">
        <v>136.94999999999999</v>
      </c>
      <c r="ID178" s="452">
        <v>194.83</v>
      </c>
      <c r="IE178" s="452">
        <v>216.39</v>
      </c>
      <c r="IF178" s="452">
        <v>169.65</v>
      </c>
      <c r="IG178" s="452">
        <v>216.39</v>
      </c>
      <c r="IH178" s="452">
        <v>216.39</v>
      </c>
      <c r="II178" s="452">
        <v>148.72999999999999</v>
      </c>
      <c r="IJ178" s="452">
        <v>94.71</v>
      </c>
      <c r="IK178" s="452">
        <v>0</v>
      </c>
      <c r="IL178" s="452">
        <v>0</v>
      </c>
      <c r="IM178" s="452">
        <v>0</v>
      </c>
      <c r="IN178" s="452">
        <v>52.15</v>
      </c>
      <c r="IO178" s="452">
        <v>136.94999999999999</v>
      </c>
      <c r="IP178" s="452">
        <v>194.83</v>
      </c>
      <c r="IQ178" s="452">
        <v>216.39</v>
      </c>
      <c r="IR178" s="452">
        <v>169.65</v>
      </c>
      <c r="IS178" s="452">
        <v>216.39</v>
      </c>
      <c r="IT178" s="452">
        <v>216.39</v>
      </c>
      <c r="IU178" s="452">
        <v>148.72999999999999</v>
      </c>
      <c r="IV178" s="452">
        <v>94.71</v>
      </c>
      <c r="IW178" s="452">
        <v>0</v>
      </c>
      <c r="IX178" s="452">
        <v>0</v>
      </c>
      <c r="IY178" s="452">
        <v>0</v>
      </c>
      <c r="IZ178" s="452">
        <v>52.15</v>
      </c>
      <c r="JA178" s="452">
        <v>136.94999999999999</v>
      </c>
      <c r="JB178" s="452">
        <v>194.83</v>
      </c>
      <c r="JC178" s="452">
        <v>216.39</v>
      </c>
      <c r="JD178" s="452">
        <v>169.65</v>
      </c>
      <c r="JE178" s="452">
        <v>216.39</v>
      </c>
      <c r="JF178" s="452">
        <v>216.39</v>
      </c>
      <c r="JG178" s="452">
        <v>148.72999999999999</v>
      </c>
      <c r="JH178" s="452">
        <v>94.71</v>
      </c>
      <c r="JI178" s="452">
        <v>0</v>
      </c>
      <c r="JJ178" s="452">
        <v>0</v>
      </c>
      <c r="JK178" s="452">
        <v>0</v>
      </c>
      <c r="JL178" s="452">
        <v>52.15</v>
      </c>
      <c r="JM178" s="452">
        <v>136.94999999999999</v>
      </c>
      <c r="JN178" s="452">
        <v>194.83</v>
      </c>
      <c r="JO178" s="452">
        <v>216.39</v>
      </c>
      <c r="JP178" s="452">
        <v>169.65</v>
      </c>
      <c r="JQ178" s="452">
        <v>216.39</v>
      </c>
      <c r="JR178" s="452">
        <v>216.39</v>
      </c>
      <c r="JS178" s="452">
        <v>148.72999999999999</v>
      </c>
      <c r="JT178" s="452">
        <v>94.71</v>
      </c>
      <c r="JU178" s="452">
        <v>0</v>
      </c>
      <c r="JV178" s="452">
        <v>0</v>
      </c>
      <c r="JW178" s="452">
        <v>0</v>
      </c>
      <c r="JX178" s="452">
        <v>52.15</v>
      </c>
      <c r="JY178" s="452">
        <v>136.94999999999999</v>
      </c>
      <c r="JZ178" s="452">
        <v>194.83</v>
      </c>
      <c r="KA178" s="452">
        <v>216.39</v>
      </c>
      <c r="KB178" s="452">
        <v>169.65</v>
      </c>
      <c r="KC178" s="452">
        <v>216.39</v>
      </c>
      <c r="KD178" s="452">
        <v>216.39</v>
      </c>
      <c r="KE178" s="452">
        <v>148.72999999999999</v>
      </c>
      <c r="KF178" s="452">
        <v>94.71</v>
      </c>
      <c r="KG178" s="452">
        <v>0</v>
      </c>
      <c r="KH178" s="452">
        <v>0</v>
      </c>
      <c r="KI178" s="452">
        <v>0</v>
      </c>
      <c r="KJ178" s="452">
        <v>52.15</v>
      </c>
      <c r="KK178" s="452">
        <v>136.94999999999999</v>
      </c>
      <c r="KL178" s="452">
        <v>194.83</v>
      </c>
      <c r="KM178" s="452">
        <v>216.39</v>
      </c>
      <c r="KN178" s="452">
        <v>169.65</v>
      </c>
      <c r="KO178" s="452">
        <v>216.39</v>
      </c>
      <c r="KP178" s="452">
        <v>216.39</v>
      </c>
      <c r="KQ178" s="452">
        <v>148.72999999999999</v>
      </c>
      <c r="KR178" s="452">
        <v>94.71</v>
      </c>
      <c r="KS178" s="452">
        <v>0</v>
      </c>
      <c r="KT178" s="452">
        <v>0</v>
      </c>
      <c r="KU178" s="452">
        <v>0</v>
      </c>
      <c r="KV178" s="452">
        <v>52.15</v>
      </c>
      <c r="KW178" s="452">
        <v>136.94999999999999</v>
      </c>
      <c r="KX178" s="452">
        <v>194.83</v>
      </c>
      <c r="KY178" s="452">
        <v>216.39</v>
      </c>
      <c r="KZ178" s="452">
        <v>169.65</v>
      </c>
      <c r="LA178" s="452">
        <v>216.39</v>
      </c>
      <c r="LB178" s="452">
        <v>216.39</v>
      </c>
      <c r="LC178" s="452">
        <v>148.72999999999999</v>
      </c>
      <c r="LD178" s="452">
        <v>94.71</v>
      </c>
      <c r="LE178" s="452">
        <v>0</v>
      </c>
      <c r="LF178" s="452">
        <v>0</v>
      </c>
      <c r="LG178" s="452">
        <v>0</v>
      </c>
      <c r="LH178" s="452">
        <v>52.15</v>
      </c>
      <c r="LI178" s="452">
        <v>136.94999999999999</v>
      </c>
      <c r="LJ178" s="452">
        <v>194.83</v>
      </c>
      <c r="LK178" s="452">
        <v>216.39</v>
      </c>
      <c r="LL178" s="452">
        <v>169.65</v>
      </c>
      <c r="LM178" s="452">
        <v>216.39</v>
      </c>
      <c r="LN178" s="452">
        <v>216.39</v>
      </c>
      <c r="LO178" s="452">
        <v>148.72999999999999</v>
      </c>
      <c r="LP178" s="452">
        <v>94.71</v>
      </c>
      <c r="LQ178" s="452">
        <v>0</v>
      </c>
      <c r="LR178" s="452">
        <v>0</v>
      </c>
      <c r="LS178" s="452">
        <v>0</v>
      </c>
      <c r="LT178" s="452">
        <v>52.15</v>
      </c>
      <c r="LU178" s="452">
        <v>136.94999999999999</v>
      </c>
      <c r="LV178" s="452">
        <v>194.83</v>
      </c>
      <c r="LW178" s="452">
        <v>216.39</v>
      </c>
      <c r="LX178" s="452">
        <v>169.65</v>
      </c>
      <c r="LY178" s="452">
        <v>216.39</v>
      </c>
      <c r="LZ178" s="452">
        <v>216.39</v>
      </c>
      <c r="MA178" s="452">
        <v>148.72999999999999</v>
      </c>
      <c r="MB178" s="452">
        <v>94.71</v>
      </c>
      <c r="MC178" s="452">
        <v>0</v>
      </c>
      <c r="MD178" s="452">
        <v>0</v>
      </c>
      <c r="ME178" s="452">
        <v>0</v>
      </c>
      <c r="MF178" s="452">
        <v>52.15</v>
      </c>
      <c r="MG178" s="452">
        <v>136.94999999999999</v>
      </c>
      <c r="MH178" s="452">
        <v>194.83</v>
      </c>
      <c r="MI178" s="452">
        <v>216.39</v>
      </c>
      <c r="MJ178" s="452">
        <v>169.65</v>
      </c>
      <c r="MK178" s="452">
        <v>216.39</v>
      </c>
      <c r="ML178" s="452">
        <v>216.39</v>
      </c>
      <c r="MM178" s="452">
        <v>148.72999999999999</v>
      </c>
      <c r="MN178" s="452">
        <v>94.71</v>
      </c>
      <c r="MO178" s="452">
        <v>0</v>
      </c>
      <c r="MP178" s="452">
        <v>0</v>
      </c>
      <c r="MQ178" s="452">
        <v>0</v>
      </c>
      <c r="MR178" s="452">
        <v>52.15</v>
      </c>
      <c r="MS178" s="452">
        <v>136.94999999999999</v>
      </c>
      <c r="MT178" s="452">
        <v>194.83</v>
      </c>
      <c r="MU178" s="452">
        <v>216.39</v>
      </c>
      <c r="MV178" s="452">
        <v>169.65</v>
      </c>
      <c r="MW178" s="452">
        <v>216.39</v>
      </c>
      <c r="MX178" s="452">
        <v>216.39</v>
      </c>
      <c r="MY178" s="452">
        <v>148.72999999999999</v>
      </c>
      <c r="MZ178" s="452">
        <v>94.71</v>
      </c>
      <c r="NA178" s="452">
        <v>0</v>
      </c>
      <c r="NB178" s="452">
        <v>0</v>
      </c>
      <c r="NC178" s="452">
        <v>0</v>
      </c>
      <c r="ND178" s="452">
        <v>52.15</v>
      </c>
      <c r="NE178" s="452">
        <v>136.94999999999999</v>
      </c>
      <c r="NF178" s="452">
        <v>194.83</v>
      </c>
      <c r="NG178" s="452">
        <v>216.39</v>
      </c>
      <c r="NH178" s="452">
        <v>169.65</v>
      </c>
      <c r="NI178" s="452">
        <v>216.39</v>
      </c>
      <c r="NJ178" s="452">
        <v>216.39</v>
      </c>
      <c r="NK178" s="452">
        <v>148.72999999999999</v>
      </c>
      <c r="NL178" s="452">
        <v>94.71</v>
      </c>
      <c r="NM178" s="452">
        <v>0</v>
      </c>
      <c r="NN178" s="452">
        <v>0</v>
      </c>
      <c r="NO178" s="452">
        <v>0</v>
      </c>
      <c r="NP178" s="452">
        <v>52.15</v>
      </c>
      <c r="NQ178" s="452">
        <v>136.94999999999999</v>
      </c>
      <c r="NR178" s="452">
        <v>194.83</v>
      </c>
      <c r="NS178" s="452">
        <v>216.39</v>
      </c>
      <c r="NT178" s="452">
        <v>169.65</v>
      </c>
      <c r="NU178" s="452">
        <v>216.39</v>
      </c>
      <c r="NV178" s="452">
        <v>216.39</v>
      </c>
      <c r="NW178" s="452">
        <v>148.72999999999999</v>
      </c>
      <c r="NX178" s="452">
        <v>94.71</v>
      </c>
      <c r="NY178" s="452">
        <v>0</v>
      </c>
      <c r="NZ178" s="452">
        <v>0</v>
      </c>
      <c r="OA178" s="452">
        <v>0</v>
      </c>
      <c r="OB178" s="452">
        <v>52.15</v>
      </c>
    </row>
    <row r="179" spans="213:392" x14ac:dyDescent="0.25">
      <c r="HE179" s="452">
        <v>65.28</v>
      </c>
      <c r="HF179" s="452">
        <v>65.28</v>
      </c>
      <c r="HG179" s="452">
        <v>65.28</v>
      </c>
      <c r="HH179" s="452">
        <v>65.28</v>
      </c>
      <c r="HI179" s="452">
        <v>46.38</v>
      </c>
      <c r="HJ179" s="452">
        <v>35.25</v>
      </c>
      <c r="HK179" s="452">
        <v>27.17</v>
      </c>
      <c r="HL179" s="452">
        <v>27.28</v>
      </c>
      <c r="HM179" s="452">
        <v>29.63</v>
      </c>
      <c r="HN179" s="452">
        <v>41.7</v>
      </c>
      <c r="HO179" s="452">
        <v>52.77</v>
      </c>
      <c r="HP179" s="452">
        <v>56.65</v>
      </c>
      <c r="HQ179" s="452">
        <v>65.28</v>
      </c>
      <c r="HR179" s="452">
        <v>65.28</v>
      </c>
      <c r="HS179" s="452">
        <v>65.28</v>
      </c>
      <c r="HT179" s="452">
        <v>65.28</v>
      </c>
      <c r="HU179" s="452">
        <v>46.38</v>
      </c>
      <c r="HV179" s="452">
        <v>35.25</v>
      </c>
      <c r="HW179" s="452">
        <v>27.17</v>
      </c>
      <c r="HX179" s="452">
        <v>27.28</v>
      </c>
      <c r="HY179" s="452">
        <v>29.63</v>
      </c>
      <c r="HZ179" s="452">
        <v>41.7</v>
      </c>
      <c r="IA179" s="452">
        <v>52.77</v>
      </c>
      <c r="IB179" s="452">
        <v>56.65</v>
      </c>
      <c r="IC179" s="452">
        <v>65.28</v>
      </c>
      <c r="ID179" s="452">
        <v>65.28</v>
      </c>
      <c r="IE179" s="452">
        <v>65.28</v>
      </c>
      <c r="IF179" s="452">
        <v>65.28</v>
      </c>
      <c r="IG179" s="452">
        <v>46.38</v>
      </c>
      <c r="IH179" s="452">
        <v>35.25</v>
      </c>
      <c r="II179" s="452">
        <v>27.17</v>
      </c>
      <c r="IJ179" s="452">
        <v>27.28</v>
      </c>
      <c r="IK179" s="452">
        <v>29.63</v>
      </c>
      <c r="IL179" s="452">
        <v>41.7</v>
      </c>
      <c r="IM179" s="452">
        <v>52.77</v>
      </c>
      <c r="IN179" s="452">
        <v>56.65</v>
      </c>
      <c r="IO179" s="452">
        <v>65.28</v>
      </c>
      <c r="IP179" s="452">
        <v>65.28</v>
      </c>
      <c r="IQ179" s="452">
        <v>65.28</v>
      </c>
      <c r="IR179" s="452">
        <v>65.28</v>
      </c>
      <c r="IS179" s="452">
        <v>46.38</v>
      </c>
      <c r="IT179" s="452">
        <v>35.25</v>
      </c>
      <c r="IU179" s="452">
        <v>27.17</v>
      </c>
      <c r="IV179" s="452">
        <v>27.28</v>
      </c>
      <c r="IW179" s="452">
        <v>29.63</v>
      </c>
      <c r="IX179" s="452">
        <v>41.7</v>
      </c>
      <c r="IY179" s="452">
        <v>52.77</v>
      </c>
      <c r="IZ179" s="452">
        <v>56.65</v>
      </c>
      <c r="JA179" s="452">
        <v>65.28</v>
      </c>
      <c r="JB179" s="452">
        <v>65.28</v>
      </c>
      <c r="JC179" s="452">
        <v>65.28</v>
      </c>
      <c r="JD179" s="452">
        <v>65.28</v>
      </c>
      <c r="JE179" s="452">
        <v>46.38</v>
      </c>
      <c r="JF179" s="452">
        <v>35.25</v>
      </c>
      <c r="JG179" s="452">
        <v>27.17</v>
      </c>
      <c r="JH179" s="452">
        <v>27.28</v>
      </c>
      <c r="JI179" s="452">
        <v>29.63</v>
      </c>
      <c r="JJ179" s="452">
        <v>41.7</v>
      </c>
      <c r="JK179" s="452">
        <v>52.77</v>
      </c>
      <c r="JL179" s="452">
        <v>56.65</v>
      </c>
      <c r="JM179" s="452">
        <v>65.28</v>
      </c>
      <c r="JN179" s="452">
        <v>65.28</v>
      </c>
      <c r="JO179" s="452">
        <v>65.28</v>
      </c>
      <c r="JP179" s="452">
        <v>65.28</v>
      </c>
      <c r="JQ179" s="452">
        <v>46.38</v>
      </c>
      <c r="JR179" s="452">
        <v>35.25</v>
      </c>
      <c r="JS179" s="452">
        <v>27.17</v>
      </c>
      <c r="JT179" s="452">
        <v>27.28</v>
      </c>
      <c r="JU179" s="452">
        <v>29.63</v>
      </c>
      <c r="JV179" s="452">
        <v>41.7</v>
      </c>
      <c r="JW179" s="452">
        <v>52.77</v>
      </c>
      <c r="JX179" s="452">
        <v>56.65</v>
      </c>
      <c r="JY179" s="452">
        <v>65.28</v>
      </c>
      <c r="JZ179" s="452">
        <v>65.28</v>
      </c>
      <c r="KA179" s="452">
        <v>65.28</v>
      </c>
      <c r="KB179" s="452">
        <v>65.28</v>
      </c>
      <c r="KC179" s="452">
        <v>46.38</v>
      </c>
      <c r="KD179" s="452">
        <v>35.25</v>
      </c>
      <c r="KE179" s="452">
        <v>27.17</v>
      </c>
      <c r="KF179" s="452">
        <v>27.28</v>
      </c>
      <c r="KG179" s="452">
        <v>29.63</v>
      </c>
      <c r="KH179" s="452">
        <v>41.7</v>
      </c>
      <c r="KI179" s="452">
        <v>52.77</v>
      </c>
      <c r="KJ179" s="452">
        <v>56.65</v>
      </c>
      <c r="KK179" s="452">
        <v>65.28</v>
      </c>
      <c r="KL179" s="452">
        <v>65.28</v>
      </c>
      <c r="KM179" s="452">
        <v>65.28</v>
      </c>
      <c r="KN179" s="452">
        <v>65.28</v>
      </c>
      <c r="KO179" s="452">
        <v>46.38</v>
      </c>
      <c r="KP179" s="452">
        <v>35.25</v>
      </c>
      <c r="KQ179" s="452">
        <v>27.17</v>
      </c>
      <c r="KR179" s="452">
        <v>27.28</v>
      </c>
      <c r="KS179" s="452">
        <v>29.63</v>
      </c>
      <c r="KT179" s="452">
        <v>41.7</v>
      </c>
      <c r="KU179" s="452">
        <v>52.77</v>
      </c>
      <c r="KV179" s="452">
        <v>56.65</v>
      </c>
      <c r="KW179" s="452">
        <v>65.28</v>
      </c>
      <c r="KX179" s="452">
        <v>65.28</v>
      </c>
      <c r="KY179" s="452">
        <v>65.28</v>
      </c>
      <c r="KZ179" s="452">
        <v>65.28</v>
      </c>
      <c r="LA179" s="452">
        <v>46.38</v>
      </c>
      <c r="LB179" s="452">
        <v>35.25</v>
      </c>
      <c r="LC179" s="452">
        <v>27.17</v>
      </c>
      <c r="LD179" s="452">
        <v>27.28</v>
      </c>
      <c r="LE179" s="452">
        <v>29.63</v>
      </c>
      <c r="LF179" s="452">
        <v>41.7</v>
      </c>
      <c r="LG179" s="452">
        <v>52.77</v>
      </c>
      <c r="LH179" s="452">
        <v>56.65</v>
      </c>
      <c r="LI179" s="452">
        <v>65.28</v>
      </c>
      <c r="LJ179" s="452">
        <v>65.28</v>
      </c>
      <c r="LK179" s="452">
        <v>65.28</v>
      </c>
      <c r="LL179" s="452">
        <v>65.28</v>
      </c>
      <c r="LM179" s="452">
        <v>46.38</v>
      </c>
      <c r="LN179" s="452">
        <v>35.25</v>
      </c>
      <c r="LO179" s="452">
        <v>27.17</v>
      </c>
      <c r="LP179" s="452">
        <v>27.28</v>
      </c>
      <c r="LQ179" s="452">
        <v>29.63</v>
      </c>
      <c r="LR179" s="452">
        <v>41.7</v>
      </c>
      <c r="LS179" s="452">
        <v>52.77</v>
      </c>
      <c r="LT179" s="452">
        <v>56.65</v>
      </c>
      <c r="LU179" s="452">
        <v>65.28</v>
      </c>
      <c r="LV179" s="452">
        <v>65.28</v>
      </c>
      <c r="LW179" s="452">
        <v>65.28</v>
      </c>
      <c r="LX179" s="452">
        <v>65.28</v>
      </c>
      <c r="LY179" s="452">
        <v>46.38</v>
      </c>
      <c r="LZ179" s="452">
        <v>35.25</v>
      </c>
      <c r="MA179" s="452">
        <v>27.17</v>
      </c>
      <c r="MB179" s="452">
        <v>27.28</v>
      </c>
      <c r="MC179" s="452">
        <v>29.63</v>
      </c>
      <c r="MD179" s="452">
        <v>41.7</v>
      </c>
      <c r="ME179" s="452">
        <v>52.77</v>
      </c>
      <c r="MF179" s="452">
        <v>56.65</v>
      </c>
      <c r="MG179" s="452">
        <v>65.28</v>
      </c>
      <c r="MH179" s="452">
        <v>65.28</v>
      </c>
      <c r="MI179" s="452">
        <v>65.28</v>
      </c>
      <c r="MJ179" s="452">
        <v>65.28</v>
      </c>
      <c r="MK179" s="452">
        <v>46.38</v>
      </c>
      <c r="ML179" s="452">
        <v>35.25</v>
      </c>
      <c r="MM179" s="452">
        <v>27.17</v>
      </c>
      <c r="MN179" s="452">
        <v>27.28</v>
      </c>
      <c r="MO179" s="452">
        <v>29.63</v>
      </c>
      <c r="MP179" s="452">
        <v>41.7</v>
      </c>
      <c r="MQ179" s="452">
        <v>52.77</v>
      </c>
      <c r="MR179" s="452">
        <v>56.65</v>
      </c>
      <c r="MS179" s="452">
        <v>65.28</v>
      </c>
      <c r="MT179" s="452">
        <v>65.28</v>
      </c>
      <c r="MU179" s="452">
        <v>65.28</v>
      </c>
      <c r="MV179" s="452">
        <v>65.28</v>
      </c>
      <c r="MW179" s="452">
        <v>46.38</v>
      </c>
      <c r="MX179" s="452">
        <v>35.25</v>
      </c>
      <c r="MY179" s="452">
        <v>27.17</v>
      </c>
      <c r="MZ179" s="452">
        <v>27.28</v>
      </c>
      <c r="NA179" s="452">
        <v>29.63</v>
      </c>
      <c r="NB179" s="452">
        <v>41.7</v>
      </c>
      <c r="NC179" s="452">
        <v>52.77</v>
      </c>
      <c r="ND179" s="452">
        <v>56.65</v>
      </c>
      <c r="NE179" s="452">
        <v>65.28</v>
      </c>
      <c r="NF179" s="452">
        <v>65.28</v>
      </c>
      <c r="NG179" s="452">
        <v>65.28</v>
      </c>
      <c r="NH179" s="452">
        <v>65.28</v>
      </c>
      <c r="NI179" s="452">
        <v>46.38</v>
      </c>
      <c r="NJ179" s="452">
        <v>35.25</v>
      </c>
      <c r="NK179" s="452">
        <v>27.17</v>
      </c>
      <c r="NL179" s="452">
        <v>27.28</v>
      </c>
      <c r="NM179" s="452">
        <v>29.63</v>
      </c>
      <c r="NN179" s="452">
        <v>41.7</v>
      </c>
      <c r="NO179" s="452">
        <v>52.77</v>
      </c>
      <c r="NP179" s="452">
        <v>56.65</v>
      </c>
      <c r="NQ179" s="452">
        <v>65.28</v>
      </c>
      <c r="NR179" s="452">
        <v>65.28</v>
      </c>
      <c r="NS179" s="452">
        <v>65.28</v>
      </c>
      <c r="NT179" s="452">
        <v>65.28</v>
      </c>
      <c r="NU179" s="452">
        <v>46.38</v>
      </c>
      <c r="NV179" s="452">
        <v>35.25</v>
      </c>
      <c r="NW179" s="452">
        <v>27.17</v>
      </c>
      <c r="NX179" s="452">
        <v>27.28</v>
      </c>
      <c r="NY179" s="452">
        <v>29.63</v>
      </c>
      <c r="NZ179" s="452">
        <v>41.7</v>
      </c>
      <c r="OA179" s="452">
        <v>52.77</v>
      </c>
      <c r="OB179" s="452">
        <v>56.65</v>
      </c>
    </row>
  </sheetData>
  <pageMargins left="0.78740157499999996" right="0.78740157499999996" top="0.984251969" bottom="0.984251969" header="0.4921259845" footer="0.492125984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OB115"/>
  <sheetViews>
    <sheetView zoomScale="70" zoomScaleNormal="70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2" max="2" width="18.5703125" bestFit="1" customWidth="1"/>
    <col min="5" max="31" width="1.42578125" bestFit="1" customWidth="1"/>
  </cols>
  <sheetData>
    <row r="1" spans="1:392" x14ac:dyDescent="0.25">
      <c r="AG1" s="509" t="s">
        <v>934</v>
      </c>
      <c r="AH1" s="510">
        <v>11355</v>
      </c>
      <c r="AI1" s="510">
        <v>11383</v>
      </c>
      <c r="AJ1" s="510">
        <v>11414</v>
      </c>
      <c r="AK1" s="510">
        <v>11444</v>
      </c>
      <c r="AL1" s="510">
        <v>11475</v>
      </c>
      <c r="AM1" s="510">
        <v>11505</v>
      </c>
      <c r="AN1" s="510">
        <v>11536</v>
      </c>
      <c r="AO1" s="510">
        <v>11567</v>
      </c>
      <c r="AP1" s="510">
        <v>11597</v>
      </c>
      <c r="AQ1" s="510">
        <v>11628</v>
      </c>
      <c r="AR1" s="510">
        <v>11658</v>
      </c>
      <c r="AS1" s="510">
        <v>11689</v>
      </c>
      <c r="AT1" s="510">
        <v>11720</v>
      </c>
      <c r="AU1" s="510">
        <v>11749</v>
      </c>
      <c r="AV1" s="510">
        <v>11780</v>
      </c>
      <c r="AW1" s="510">
        <v>11810</v>
      </c>
      <c r="AX1" s="510">
        <v>11841</v>
      </c>
      <c r="AY1" s="510">
        <v>11871</v>
      </c>
      <c r="AZ1" s="510">
        <v>11902</v>
      </c>
      <c r="BA1" s="510">
        <v>11933</v>
      </c>
      <c r="BB1" s="510">
        <v>11963</v>
      </c>
      <c r="BC1" s="510">
        <v>11994</v>
      </c>
      <c r="BD1" s="510">
        <v>12024</v>
      </c>
      <c r="BE1" s="510">
        <v>12055</v>
      </c>
      <c r="BF1" s="510">
        <v>12086</v>
      </c>
      <c r="BG1" s="510">
        <v>12114</v>
      </c>
      <c r="BH1" s="510">
        <v>12145</v>
      </c>
      <c r="BI1" s="510">
        <v>12175</v>
      </c>
      <c r="BJ1" s="510">
        <v>12206</v>
      </c>
      <c r="BK1" s="510">
        <v>12236</v>
      </c>
      <c r="BL1" s="510">
        <v>12267</v>
      </c>
      <c r="BM1" s="510">
        <v>12298</v>
      </c>
      <c r="BN1" s="510">
        <v>12328</v>
      </c>
      <c r="BO1" s="510">
        <v>12359</v>
      </c>
      <c r="BP1" s="510">
        <v>12389</v>
      </c>
      <c r="BQ1" s="510">
        <v>12420</v>
      </c>
      <c r="BR1" s="510">
        <v>12451</v>
      </c>
      <c r="BS1" s="510">
        <v>12479</v>
      </c>
      <c r="BT1" s="510">
        <v>12510</v>
      </c>
      <c r="BU1" s="510">
        <v>12540</v>
      </c>
      <c r="BV1" s="510">
        <v>12571</v>
      </c>
      <c r="BW1" s="510">
        <v>12601</v>
      </c>
      <c r="BX1" s="510">
        <v>12632</v>
      </c>
      <c r="BY1" s="510">
        <v>12663</v>
      </c>
      <c r="BZ1" s="510">
        <v>12693</v>
      </c>
      <c r="CA1" s="510">
        <v>12724</v>
      </c>
      <c r="CB1" s="510">
        <v>12754</v>
      </c>
      <c r="CC1" s="510">
        <v>12785</v>
      </c>
      <c r="CD1" s="510">
        <v>12816</v>
      </c>
      <c r="CE1" s="510">
        <v>12844</v>
      </c>
      <c r="CF1" s="510">
        <v>12875</v>
      </c>
      <c r="CG1" s="510">
        <v>12905</v>
      </c>
      <c r="CH1" s="510">
        <v>12936</v>
      </c>
      <c r="CI1" s="510">
        <v>12966</v>
      </c>
      <c r="CJ1" s="510">
        <v>12997</v>
      </c>
      <c r="CK1" s="510">
        <v>13028</v>
      </c>
      <c r="CL1" s="510">
        <v>13058</v>
      </c>
      <c r="CM1" s="510">
        <v>13089</v>
      </c>
      <c r="CN1" s="510">
        <v>13119</v>
      </c>
      <c r="CO1" s="510">
        <v>13150</v>
      </c>
      <c r="CP1" s="510">
        <v>13181</v>
      </c>
      <c r="CQ1" s="510">
        <v>13210</v>
      </c>
      <c r="CR1" s="510">
        <v>13241</v>
      </c>
      <c r="CS1" s="510">
        <v>13271</v>
      </c>
      <c r="CT1" s="510">
        <v>13302</v>
      </c>
      <c r="CU1" s="510">
        <v>13332</v>
      </c>
      <c r="CV1" s="510">
        <v>13363</v>
      </c>
      <c r="CW1" s="510">
        <v>13394</v>
      </c>
      <c r="CX1" s="510">
        <v>13424</v>
      </c>
      <c r="CY1" s="510">
        <v>13455</v>
      </c>
      <c r="CZ1" s="510">
        <v>13485</v>
      </c>
      <c r="DA1" s="510">
        <v>13516</v>
      </c>
      <c r="DB1" s="510">
        <v>13547</v>
      </c>
      <c r="DC1" s="510">
        <v>13575</v>
      </c>
      <c r="DD1" s="510">
        <v>13606</v>
      </c>
      <c r="DE1" s="510">
        <v>13636</v>
      </c>
      <c r="DF1" s="510">
        <v>13667</v>
      </c>
      <c r="DG1" s="510">
        <v>13697</v>
      </c>
      <c r="DH1" s="510">
        <v>13728</v>
      </c>
      <c r="DI1" s="510">
        <v>13759</v>
      </c>
      <c r="DJ1" s="510">
        <v>13789</v>
      </c>
      <c r="DK1" s="510">
        <v>13820</v>
      </c>
      <c r="DL1" s="510">
        <v>13850</v>
      </c>
      <c r="DM1" s="510">
        <v>13881</v>
      </c>
      <c r="DN1" s="510">
        <v>13912</v>
      </c>
      <c r="DO1" s="510">
        <v>13940</v>
      </c>
      <c r="DP1" s="510">
        <v>13971</v>
      </c>
      <c r="DQ1" s="510">
        <v>14001</v>
      </c>
      <c r="DR1" s="510">
        <v>14032</v>
      </c>
      <c r="DS1" s="510">
        <v>14062</v>
      </c>
      <c r="DT1" s="510">
        <v>14093</v>
      </c>
      <c r="DU1" s="510">
        <v>14124</v>
      </c>
      <c r="DV1" s="510">
        <v>14154</v>
      </c>
      <c r="DW1" s="510">
        <v>14185</v>
      </c>
      <c r="DX1" s="510">
        <v>14215</v>
      </c>
      <c r="DY1" s="510">
        <v>14246</v>
      </c>
      <c r="DZ1" s="510">
        <v>14277</v>
      </c>
      <c r="EA1" s="510">
        <v>14305</v>
      </c>
      <c r="EB1" s="510">
        <v>14336</v>
      </c>
      <c r="EC1" s="510">
        <v>14366</v>
      </c>
      <c r="ED1" s="510">
        <v>14397</v>
      </c>
      <c r="EE1" s="510">
        <v>14427</v>
      </c>
      <c r="EF1" s="510">
        <v>14458</v>
      </c>
      <c r="EG1" s="510">
        <v>14489</v>
      </c>
      <c r="EH1" s="510">
        <v>14519</v>
      </c>
      <c r="EI1" s="510">
        <v>14550</v>
      </c>
      <c r="EJ1" s="510">
        <v>14580</v>
      </c>
      <c r="EK1" s="510">
        <v>14611</v>
      </c>
      <c r="EL1" s="510">
        <v>14642</v>
      </c>
      <c r="EM1" s="510">
        <v>14671</v>
      </c>
      <c r="EN1" s="510">
        <v>14702</v>
      </c>
      <c r="EO1" s="510">
        <v>14732</v>
      </c>
      <c r="EP1" s="510">
        <v>14763</v>
      </c>
      <c r="EQ1" s="510">
        <v>14793</v>
      </c>
      <c r="ER1" s="510">
        <v>14824</v>
      </c>
      <c r="ES1" s="510">
        <v>14855</v>
      </c>
      <c r="ET1" s="510">
        <v>14885</v>
      </c>
      <c r="EU1" s="510">
        <v>14916</v>
      </c>
      <c r="EV1" s="510">
        <v>14946</v>
      </c>
      <c r="EW1" s="510">
        <v>14977</v>
      </c>
      <c r="EX1" s="510">
        <v>15008</v>
      </c>
      <c r="EY1" s="510">
        <v>15036</v>
      </c>
      <c r="EZ1" s="510">
        <v>15067</v>
      </c>
      <c r="FA1" s="510">
        <v>15097</v>
      </c>
      <c r="FB1" s="510">
        <v>15128</v>
      </c>
      <c r="FC1" s="510">
        <v>15158</v>
      </c>
      <c r="FD1" s="510">
        <v>15189</v>
      </c>
      <c r="FE1" s="510">
        <v>15220</v>
      </c>
      <c r="FF1" s="510">
        <v>15250</v>
      </c>
      <c r="FG1" s="510">
        <v>15281</v>
      </c>
      <c r="FH1" s="510">
        <v>15311</v>
      </c>
      <c r="FI1" s="510">
        <v>15342</v>
      </c>
      <c r="FJ1" s="510">
        <v>15373</v>
      </c>
      <c r="FK1" s="510">
        <v>15401</v>
      </c>
      <c r="FL1" s="510">
        <v>15432</v>
      </c>
      <c r="FM1" s="510">
        <v>15462</v>
      </c>
      <c r="FN1" s="510">
        <v>15493</v>
      </c>
      <c r="FO1" s="510">
        <v>15523</v>
      </c>
      <c r="FP1" s="510">
        <v>15554</v>
      </c>
      <c r="FQ1" s="510">
        <v>15585</v>
      </c>
      <c r="FR1" s="510">
        <v>15615</v>
      </c>
      <c r="FS1" s="510">
        <v>15646</v>
      </c>
      <c r="FT1" s="510">
        <v>15676</v>
      </c>
      <c r="FU1" s="510">
        <v>15707</v>
      </c>
      <c r="FV1" s="510">
        <v>15738</v>
      </c>
      <c r="FW1" s="510">
        <v>15766</v>
      </c>
      <c r="FX1" s="510">
        <v>15797</v>
      </c>
      <c r="FY1" s="510">
        <v>15827</v>
      </c>
      <c r="FZ1" s="510">
        <v>15858</v>
      </c>
      <c r="GA1" s="510">
        <v>15888</v>
      </c>
      <c r="GB1" s="510">
        <v>15919</v>
      </c>
      <c r="GC1" s="510">
        <v>15950</v>
      </c>
      <c r="GD1" s="510">
        <v>15980</v>
      </c>
      <c r="GE1" s="510">
        <v>16011</v>
      </c>
      <c r="GF1" s="510">
        <v>16041</v>
      </c>
      <c r="GG1" s="510">
        <v>16072</v>
      </c>
      <c r="GH1" s="510">
        <v>16103</v>
      </c>
      <c r="GI1" s="510">
        <v>16132</v>
      </c>
      <c r="GJ1" s="510">
        <v>16163</v>
      </c>
      <c r="GK1" s="510">
        <v>16193</v>
      </c>
      <c r="GL1" s="510">
        <v>16224</v>
      </c>
      <c r="GM1" s="510">
        <v>16254</v>
      </c>
      <c r="GN1" s="510">
        <v>16285</v>
      </c>
      <c r="GO1" s="510">
        <v>16316</v>
      </c>
      <c r="GP1" s="510">
        <v>16346</v>
      </c>
      <c r="GQ1" s="510">
        <v>16377</v>
      </c>
      <c r="GR1" s="510">
        <v>16407</v>
      </c>
      <c r="GS1" s="510">
        <v>16438</v>
      </c>
      <c r="GT1" s="510">
        <v>16469</v>
      </c>
      <c r="GU1" s="510">
        <v>16497</v>
      </c>
      <c r="GV1" s="510">
        <v>16528</v>
      </c>
      <c r="GW1" s="510">
        <v>16558</v>
      </c>
      <c r="GX1" s="510">
        <v>16589</v>
      </c>
      <c r="GY1" s="510">
        <v>16619</v>
      </c>
      <c r="GZ1" s="510">
        <v>16650</v>
      </c>
      <c r="HA1" s="510">
        <v>16681</v>
      </c>
      <c r="HB1" s="510">
        <v>16711</v>
      </c>
      <c r="HC1" s="510">
        <v>16742</v>
      </c>
      <c r="HD1" s="510">
        <v>16772</v>
      </c>
      <c r="HE1" s="510">
        <v>16803</v>
      </c>
      <c r="HF1" s="510">
        <v>16834</v>
      </c>
      <c r="HG1" s="510">
        <v>16862</v>
      </c>
      <c r="HH1" s="510">
        <v>16893</v>
      </c>
      <c r="HI1" s="510">
        <v>16923</v>
      </c>
      <c r="HJ1" s="510">
        <v>16954</v>
      </c>
      <c r="HK1" s="510">
        <v>16984</v>
      </c>
      <c r="HL1" s="510">
        <v>17015</v>
      </c>
      <c r="HM1" s="510">
        <v>17046</v>
      </c>
      <c r="HN1" s="510">
        <v>17076</v>
      </c>
      <c r="HO1" s="510">
        <v>17107</v>
      </c>
      <c r="HP1" s="510">
        <v>17137</v>
      </c>
      <c r="HQ1" s="510">
        <v>17168</v>
      </c>
      <c r="HR1" s="510">
        <v>17199</v>
      </c>
      <c r="HS1" s="510">
        <v>17227</v>
      </c>
      <c r="HT1" s="510">
        <v>17258</v>
      </c>
      <c r="HU1" s="510">
        <v>17288</v>
      </c>
      <c r="HV1" s="510">
        <v>17319</v>
      </c>
      <c r="HW1" s="510">
        <v>17349</v>
      </c>
      <c r="HX1" s="510">
        <v>17380</v>
      </c>
      <c r="HY1" s="510">
        <v>17411</v>
      </c>
      <c r="HZ1" s="510">
        <v>17441</v>
      </c>
      <c r="IA1" s="510">
        <v>17472</v>
      </c>
      <c r="IB1" s="510">
        <v>17502</v>
      </c>
      <c r="IC1" s="510">
        <v>17533</v>
      </c>
      <c r="ID1" s="510">
        <v>17564</v>
      </c>
      <c r="IE1" s="510">
        <v>17593</v>
      </c>
      <c r="IF1" s="510">
        <v>17624</v>
      </c>
      <c r="IG1" s="510">
        <v>17654</v>
      </c>
      <c r="IH1" s="510">
        <v>17685</v>
      </c>
      <c r="II1" s="510">
        <v>17715</v>
      </c>
      <c r="IJ1" s="510">
        <v>17746</v>
      </c>
      <c r="IK1" s="510">
        <v>17777</v>
      </c>
      <c r="IL1" s="510">
        <v>17807</v>
      </c>
      <c r="IM1" s="510">
        <v>17838</v>
      </c>
      <c r="IN1" s="510">
        <v>17868</v>
      </c>
      <c r="IO1" s="510">
        <v>17899</v>
      </c>
      <c r="IP1" s="510">
        <v>17930</v>
      </c>
      <c r="IQ1" s="510">
        <v>17958</v>
      </c>
      <c r="IR1" s="510">
        <v>17989</v>
      </c>
      <c r="IS1" s="510">
        <v>18019</v>
      </c>
      <c r="IT1" s="510">
        <v>18050</v>
      </c>
      <c r="IU1" s="510">
        <v>18080</v>
      </c>
      <c r="IV1" s="510">
        <v>18111</v>
      </c>
      <c r="IW1" s="510">
        <v>18142</v>
      </c>
      <c r="IX1" s="510">
        <v>18172</v>
      </c>
      <c r="IY1" s="510">
        <v>18203</v>
      </c>
      <c r="IZ1" s="510">
        <v>18233</v>
      </c>
      <c r="JA1" s="510">
        <v>18264</v>
      </c>
      <c r="JB1" s="510">
        <v>18295</v>
      </c>
      <c r="JC1" s="510">
        <v>18323</v>
      </c>
      <c r="JD1" s="510">
        <v>18354</v>
      </c>
      <c r="JE1" s="510">
        <v>18384</v>
      </c>
      <c r="JF1" s="510">
        <v>18415</v>
      </c>
      <c r="JG1" s="510">
        <v>18445</v>
      </c>
      <c r="JH1" s="510">
        <v>18476</v>
      </c>
      <c r="JI1" s="510">
        <v>18507</v>
      </c>
      <c r="JJ1" s="510">
        <v>18537</v>
      </c>
      <c r="JK1" s="510">
        <v>18568</v>
      </c>
      <c r="JL1" s="510">
        <v>18598</v>
      </c>
      <c r="JM1" s="510">
        <v>18629</v>
      </c>
      <c r="JN1" s="510">
        <v>18660</v>
      </c>
      <c r="JO1" s="510">
        <v>18688</v>
      </c>
      <c r="JP1" s="510">
        <v>18719</v>
      </c>
      <c r="JQ1" s="510">
        <v>18749</v>
      </c>
      <c r="JR1" s="510">
        <v>18780</v>
      </c>
      <c r="JS1" s="510">
        <v>18810</v>
      </c>
      <c r="JT1" s="510">
        <v>18841</v>
      </c>
      <c r="JU1" s="510">
        <v>18872</v>
      </c>
      <c r="JV1" s="510">
        <v>18902</v>
      </c>
      <c r="JW1" s="510">
        <v>18933</v>
      </c>
      <c r="JX1" s="510">
        <v>18963</v>
      </c>
      <c r="JY1" s="510">
        <v>18994</v>
      </c>
      <c r="JZ1" s="510">
        <v>19025</v>
      </c>
      <c r="KA1" s="510">
        <v>19054</v>
      </c>
      <c r="KB1" s="510">
        <v>19085</v>
      </c>
      <c r="KC1" s="510">
        <v>19115</v>
      </c>
      <c r="KD1" s="510">
        <v>19146</v>
      </c>
      <c r="KE1" s="510">
        <v>19176</v>
      </c>
      <c r="KF1" s="510">
        <v>19207</v>
      </c>
      <c r="KG1" s="510">
        <v>19238</v>
      </c>
      <c r="KH1" s="510">
        <v>19268</v>
      </c>
      <c r="KI1" s="510">
        <v>19299</v>
      </c>
      <c r="KJ1" s="510">
        <v>19329</v>
      </c>
      <c r="KK1" s="510">
        <v>19360</v>
      </c>
      <c r="KL1" s="510">
        <v>19391</v>
      </c>
      <c r="KM1" s="510">
        <v>19419</v>
      </c>
      <c r="KN1" s="510">
        <v>19450</v>
      </c>
      <c r="KO1" s="510">
        <v>19480</v>
      </c>
      <c r="KP1" s="510">
        <v>19511</v>
      </c>
      <c r="KQ1" s="510">
        <v>19541</v>
      </c>
      <c r="KR1" s="510">
        <v>19572</v>
      </c>
      <c r="KS1" s="510">
        <v>19603</v>
      </c>
      <c r="KT1" s="510">
        <v>19633</v>
      </c>
      <c r="KU1" s="510">
        <v>19664</v>
      </c>
      <c r="KV1" s="510">
        <v>19694</v>
      </c>
      <c r="KW1" s="510">
        <v>19725</v>
      </c>
      <c r="KX1" s="510">
        <v>19756</v>
      </c>
      <c r="KY1" s="510">
        <v>19784</v>
      </c>
      <c r="KZ1" s="510">
        <v>19815</v>
      </c>
      <c r="LA1" s="510">
        <v>19845</v>
      </c>
      <c r="LB1" s="510">
        <v>19876</v>
      </c>
      <c r="LC1" s="510">
        <v>19906</v>
      </c>
      <c r="LD1" s="510">
        <v>19937</v>
      </c>
      <c r="LE1" s="510">
        <v>19968</v>
      </c>
      <c r="LF1" s="510">
        <v>19998</v>
      </c>
      <c r="LG1" s="510">
        <v>20029</v>
      </c>
      <c r="LH1" s="510">
        <v>20059</v>
      </c>
      <c r="LI1" s="510">
        <v>20090</v>
      </c>
      <c r="LJ1" s="510">
        <v>20121</v>
      </c>
      <c r="LK1" s="510">
        <v>20149</v>
      </c>
      <c r="LL1" s="510">
        <v>20180</v>
      </c>
      <c r="LM1" s="510">
        <v>20210</v>
      </c>
      <c r="LN1" s="510">
        <v>20241</v>
      </c>
      <c r="LO1" s="510">
        <v>20271</v>
      </c>
      <c r="LP1" s="510">
        <v>20302</v>
      </c>
      <c r="LQ1" s="510">
        <v>20333</v>
      </c>
      <c r="LR1" s="510">
        <v>20363</v>
      </c>
      <c r="LS1" s="510">
        <v>20394</v>
      </c>
      <c r="LT1" s="510">
        <v>20424</v>
      </c>
      <c r="LU1" s="510">
        <v>20455</v>
      </c>
      <c r="LV1" s="510">
        <v>20486</v>
      </c>
      <c r="LW1" s="510">
        <v>20515</v>
      </c>
      <c r="LX1" s="510">
        <v>20546</v>
      </c>
      <c r="LY1" s="510">
        <v>20576</v>
      </c>
      <c r="LZ1" s="510">
        <v>20607</v>
      </c>
      <c r="MA1" s="510">
        <v>20637</v>
      </c>
      <c r="MB1" s="510">
        <v>20668</v>
      </c>
      <c r="MC1" s="510">
        <v>20699</v>
      </c>
      <c r="MD1" s="510">
        <v>20729</v>
      </c>
      <c r="ME1" s="510">
        <v>20760</v>
      </c>
      <c r="MF1" s="510">
        <v>20790</v>
      </c>
      <c r="MG1" s="510">
        <v>20821</v>
      </c>
      <c r="MH1" s="510">
        <v>20852</v>
      </c>
      <c r="MI1" s="510">
        <v>20880</v>
      </c>
      <c r="MJ1" s="510">
        <v>20911</v>
      </c>
      <c r="MK1" s="510">
        <v>20941</v>
      </c>
      <c r="ML1" s="510">
        <v>20972</v>
      </c>
      <c r="MM1" s="510">
        <v>21002</v>
      </c>
      <c r="MN1" s="510">
        <v>21033</v>
      </c>
      <c r="MO1" s="510">
        <v>21064</v>
      </c>
      <c r="MP1" s="510">
        <v>21094</v>
      </c>
      <c r="MQ1" s="510">
        <v>21125</v>
      </c>
      <c r="MR1" s="510">
        <v>21155</v>
      </c>
      <c r="MS1" s="510">
        <v>21186</v>
      </c>
      <c r="MT1" s="510">
        <v>21217</v>
      </c>
      <c r="MU1" s="510">
        <v>21245</v>
      </c>
      <c r="MV1" s="510">
        <v>21276</v>
      </c>
      <c r="MW1" s="510">
        <v>21306</v>
      </c>
      <c r="MX1" s="510">
        <v>21337</v>
      </c>
      <c r="MY1" s="510">
        <v>21367</v>
      </c>
      <c r="MZ1" s="510">
        <v>21398</v>
      </c>
      <c r="NA1" s="510">
        <v>21429</v>
      </c>
      <c r="NB1" s="510">
        <v>21459</v>
      </c>
      <c r="NC1" s="510">
        <v>21490</v>
      </c>
      <c r="ND1" s="510">
        <v>21520</v>
      </c>
      <c r="NE1" s="510">
        <v>21551</v>
      </c>
      <c r="NF1" s="510">
        <v>21582</v>
      </c>
      <c r="NG1" s="510">
        <v>21610</v>
      </c>
      <c r="NH1" s="510">
        <v>21641</v>
      </c>
      <c r="NI1" s="510">
        <v>21671</v>
      </c>
      <c r="NJ1" s="510">
        <v>21702</v>
      </c>
      <c r="NK1" s="510">
        <v>21732</v>
      </c>
      <c r="NL1" s="510">
        <v>21763</v>
      </c>
      <c r="NM1" s="510">
        <v>21794</v>
      </c>
      <c r="NN1" s="510">
        <v>21824</v>
      </c>
      <c r="NO1" s="510">
        <v>21855</v>
      </c>
      <c r="NP1" s="510">
        <v>21885</v>
      </c>
      <c r="NQ1" s="510">
        <v>21916</v>
      </c>
      <c r="NR1" s="510">
        <v>21947</v>
      </c>
      <c r="NS1" s="510">
        <v>21976</v>
      </c>
      <c r="NT1" s="510">
        <v>22007</v>
      </c>
      <c r="NU1" s="510">
        <v>22037</v>
      </c>
      <c r="NV1" s="510">
        <v>22068</v>
      </c>
      <c r="NW1" s="510">
        <v>22098</v>
      </c>
      <c r="NX1" s="510">
        <v>22129</v>
      </c>
      <c r="NY1" s="510">
        <v>22160</v>
      </c>
      <c r="NZ1" s="510">
        <v>22190</v>
      </c>
      <c r="OA1" s="510">
        <v>22221</v>
      </c>
      <c r="OB1" s="510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8" t="s">
        <v>429</v>
      </c>
      <c r="AG2" s="451" t="s">
        <v>430</v>
      </c>
      <c r="AH2" s="451" t="s">
        <v>431</v>
      </c>
      <c r="AI2" s="451" t="s">
        <v>432</v>
      </c>
      <c r="AJ2" s="451" t="s">
        <v>433</v>
      </c>
      <c r="AK2" s="451" t="s">
        <v>434</v>
      </c>
      <c r="AL2" s="451" t="s">
        <v>435</v>
      </c>
      <c r="AM2" s="451" t="s">
        <v>436</v>
      </c>
      <c r="AN2" s="451" t="s">
        <v>437</v>
      </c>
      <c r="AO2" s="451" t="s">
        <v>438</v>
      </c>
      <c r="AP2" s="451" t="s">
        <v>439</v>
      </c>
      <c r="AQ2" s="451" t="s">
        <v>440</v>
      </c>
      <c r="AR2" s="451" t="s">
        <v>441</v>
      </c>
      <c r="AS2" s="451" t="s">
        <v>442</v>
      </c>
      <c r="AT2" s="451" t="s">
        <v>443</v>
      </c>
      <c r="AU2" s="451" t="s">
        <v>444</v>
      </c>
      <c r="AV2" s="451" t="s">
        <v>445</v>
      </c>
      <c r="AW2" s="451" t="s">
        <v>446</v>
      </c>
      <c r="AX2" s="451" t="s">
        <v>447</v>
      </c>
      <c r="AY2" s="451" t="s">
        <v>448</v>
      </c>
      <c r="AZ2" s="451" t="s">
        <v>449</v>
      </c>
      <c r="BA2" s="451" t="s">
        <v>450</v>
      </c>
      <c r="BB2" s="451" t="s">
        <v>451</v>
      </c>
      <c r="BC2" s="451" t="s">
        <v>452</v>
      </c>
      <c r="BD2" s="451" t="s">
        <v>453</v>
      </c>
      <c r="BE2" s="451" t="s">
        <v>454</v>
      </c>
      <c r="BF2" s="451" t="s">
        <v>455</v>
      </c>
      <c r="BG2" s="451" t="s">
        <v>456</v>
      </c>
      <c r="BH2" s="451" t="s">
        <v>457</v>
      </c>
      <c r="BI2" s="451" t="s">
        <v>458</v>
      </c>
      <c r="BJ2" s="451" t="s">
        <v>459</v>
      </c>
      <c r="BK2" s="451" t="s">
        <v>460</v>
      </c>
      <c r="BL2" s="451" t="s">
        <v>461</v>
      </c>
      <c r="BM2" s="451" t="s">
        <v>462</v>
      </c>
      <c r="BN2" s="451" t="s">
        <v>463</v>
      </c>
      <c r="BO2" s="451" t="s">
        <v>464</v>
      </c>
      <c r="BP2" s="451" t="s">
        <v>465</v>
      </c>
      <c r="BQ2" s="451" t="s">
        <v>466</v>
      </c>
      <c r="BR2" s="451" t="s">
        <v>467</v>
      </c>
      <c r="BS2" s="451" t="s">
        <v>468</v>
      </c>
      <c r="BT2" s="451" t="s">
        <v>469</v>
      </c>
      <c r="BU2" s="451" t="s">
        <v>470</v>
      </c>
      <c r="BV2" s="451" t="s">
        <v>471</v>
      </c>
      <c r="BW2" s="451" t="s">
        <v>472</v>
      </c>
      <c r="BX2" s="451" t="s">
        <v>473</v>
      </c>
      <c r="BY2" s="451" t="s">
        <v>474</v>
      </c>
      <c r="BZ2" s="451" t="s">
        <v>475</v>
      </c>
      <c r="CA2" s="451" t="s">
        <v>476</v>
      </c>
      <c r="CB2" s="451" t="s">
        <v>477</v>
      </c>
      <c r="CC2" s="451" t="s">
        <v>478</v>
      </c>
      <c r="CD2" s="451" t="s">
        <v>479</v>
      </c>
      <c r="CE2" s="451" t="s">
        <v>480</v>
      </c>
      <c r="CF2" s="451" t="s">
        <v>481</v>
      </c>
      <c r="CG2" s="451" t="s">
        <v>482</v>
      </c>
      <c r="CH2" s="451" t="s">
        <v>483</v>
      </c>
      <c r="CI2" s="451" t="s">
        <v>484</v>
      </c>
      <c r="CJ2" s="451" t="s">
        <v>485</v>
      </c>
      <c r="CK2" s="451" t="s">
        <v>486</v>
      </c>
      <c r="CL2" s="451" t="s">
        <v>487</v>
      </c>
      <c r="CM2" s="451" t="s">
        <v>488</v>
      </c>
      <c r="CN2" s="451" t="s">
        <v>489</v>
      </c>
      <c r="CO2" s="451" t="s">
        <v>490</v>
      </c>
      <c r="CP2" s="451" t="s">
        <v>491</v>
      </c>
      <c r="CQ2" s="451" t="s">
        <v>492</v>
      </c>
      <c r="CR2" s="451" t="s">
        <v>493</v>
      </c>
      <c r="CS2" s="451" t="s">
        <v>494</v>
      </c>
      <c r="CT2" s="451" t="s">
        <v>495</v>
      </c>
      <c r="CU2" s="451" t="s">
        <v>496</v>
      </c>
      <c r="CV2" s="451" t="s">
        <v>497</v>
      </c>
      <c r="CW2" s="451" t="s">
        <v>498</v>
      </c>
      <c r="CX2" s="451" t="s">
        <v>499</v>
      </c>
      <c r="CY2" s="451" t="s">
        <v>500</v>
      </c>
      <c r="CZ2" s="451" t="s">
        <v>501</v>
      </c>
      <c r="DA2" s="451" t="s">
        <v>502</v>
      </c>
      <c r="DB2" s="451" t="s">
        <v>503</v>
      </c>
      <c r="DC2" s="451" t="s">
        <v>504</v>
      </c>
      <c r="DD2" s="451" t="s">
        <v>505</v>
      </c>
      <c r="DE2" s="451" t="s">
        <v>506</v>
      </c>
      <c r="DF2" s="451" t="s">
        <v>507</v>
      </c>
      <c r="DG2" s="451" t="s">
        <v>508</v>
      </c>
      <c r="DH2" s="451" t="s">
        <v>509</v>
      </c>
      <c r="DI2" s="451" t="s">
        <v>510</v>
      </c>
      <c r="DJ2" s="451" t="s">
        <v>511</v>
      </c>
      <c r="DK2" s="451" t="s">
        <v>512</v>
      </c>
      <c r="DL2" s="451" t="s">
        <v>513</v>
      </c>
      <c r="DM2" s="451" t="s">
        <v>514</v>
      </c>
      <c r="DN2" s="451" t="s">
        <v>515</v>
      </c>
      <c r="DO2" s="451" t="s">
        <v>516</v>
      </c>
      <c r="DP2" s="451" t="s">
        <v>517</v>
      </c>
      <c r="DQ2" s="451" t="s">
        <v>518</v>
      </c>
      <c r="DR2" s="451" t="s">
        <v>519</v>
      </c>
      <c r="DS2" s="451" t="s">
        <v>520</v>
      </c>
      <c r="DT2" s="451" t="s">
        <v>521</v>
      </c>
      <c r="DU2" s="451" t="s">
        <v>522</v>
      </c>
      <c r="DV2" s="451" t="s">
        <v>523</v>
      </c>
      <c r="DW2" s="451" t="s">
        <v>524</v>
      </c>
      <c r="DX2" s="451" t="s">
        <v>525</v>
      </c>
      <c r="DY2" s="451" t="s">
        <v>526</v>
      </c>
      <c r="DZ2" s="451" t="s">
        <v>527</v>
      </c>
      <c r="EA2" s="451" t="s">
        <v>528</v>
      </c>
      <c r="EB2" s="451" t="s">
        <v>529</v>
      </c>
      <c r="EC2" s="451" t="s">
        <v>530</v>
      </c>
      <c r="ED2" s="451" t="s">
        <v>531</v>
      </c>
      <c r="EE2" s="451" t="s">
        <v>532</v>
      </c>
      <c r="EF2" s="451" t="s">
        <v>533</v>
      </c>
      <c r="EG2" s="451" t="s">
        <v>534</v>
      </c>
      <c r="EH2" s="451" t="s">
        <v>535</v>
      </c>
      <c r="EI2" s="451" t="s">
        <v>536</v>
      </c>
      <c r="EJ2" s="451" t="s">
        <v>537</v>
      </c>
      <c r="EK2" s="451" t="s">
        <v>538</v>
      </c>
      <c r="EL2" s="451" t="s">
        <v>539</v>
      </c>
      <c r="EM2" s="451" t="s">
        <v>540</v>
      </c>
      <c r="EN2" s="451" t="s">
        <v>541</v>
      </c>
      <c r="EO2" s="451" t="s">
        <v>542</v>
      </c>
      <c r="EP2" s="451" t="s">
        <v>543</v>
      </c>
      <c r="EQ2" s="451" t="s">
        <v>544</v>
      </c>
      <c r="ER2" s="451" t="s">
        <v>545</v>
      </c>
      <c r="ES2" s="451" t="s">
        <v>546</v>
      </c>
      <c r="ET2" s="451" t="s">
        <v>547</v>
      </c>
      <c r="EU2" s="451" t="s">
        <v>548</v>
      </c>
      <c r="EV2" s="451" t="s">
        <v>549</v>
      </c>
      <c r="EW2" s="451" t="s">
        <v>550</v>
      </c>
      <c r="EX2" s="451" t="s">
        <v>551</v>
      </c>
      <c r="EY2" s="451" t="s">
        <v>552</v>
      </c>
      <c r="EZ2" s="451" t="s">
        <v>553</v>
      </c>
      <c r="FA2" s="451" t="s">
        <v>554</v>
      </c>
      <c r="FB2" s="451" t="s">
        <v>555</v>
      </c>
      <c r="FC2" s="451" t="s">
        <v>556</v>
      </c>
      <c r="FD2" s="451" t="s">
        <v>557</v>
      </c>
      <c r="FE2" s="451" t="s">
        <v>558</v>
      </c>
      <c r="FF2" s="451" t="s">
        <v>559</v>
      </c>
      <c r="FG2" s="451" t="s">
        <v>560</v>
      </c>
      <c r="FH2" s="451" t="s">
        <v>561</v>
      </c>
      <c r="FI2" s="451" t="s">
        <v>562</v>
      </c>
      <c r="FJ2" s="451" t="s">
        <v>563</v>
      </c>
      <c r="FK2" s="451" t="s">
        <v>564</v>
      </c>
      <c r="FL2" s="451" t="s">
        <v>565</v>
      </c>
      <c r="FM2" s="451" t="s">
        <v>566</v>
      </c>
      <c r="FN2" s="451" t="s">
        <v>567</v>
      </c>
      <c r="FO2" s="451" t="s">
        <v>568</v>
      </c>
      <c r="FP2" s="451" t="s">
        <v>569</v>
      </c>
      <c r="FQ2" s="451" t="s">
        <v>570</v>
      </c>
      <c r="FR2" s="451" t="s">
        <v>571</v>
      </c>
      <c r="FS2" s="451" t="s">
        <v>572</v>
      </c>
      <c r="FT2" s="451" t="s">
        <v>573</v>
      </c>
      <c r="FU2" s="451" t="s">
        <v>574</v>
      </c>
      <c r="FV2" s="451" t="s">
        <v>575</v>
      </c>
      <c r="FW2" s="451" t="s">
        <v>576</v>
      </c>
      <c r="FX2" s="451" t="s">
        <v>577</v>
      </c>
      <c r="FY2" s="451" t="s">
        <v>578</v>
      </c>
      <c r="FZ2" s="451" t="s">
        <v>579</v>
      </c>
      <c r="GA2" s="451" t="s">
        <v>580</v>
      </c>
      <c r="GB2" s="451" t="s">
        <v>581</v>
      </c>
      <c r="GC2" s="451" t="s">
        <v>582</v>
      </c>
      <c r="GD2" s="451" t="s">
        <v>583</v>
      </c>
      <c r="GE2" s="451" t="s">
        <v>584</v>
      </c>
      <c r="GF2" s="451" t="s">
        <v>585</v>
      </c>
      <c r="GG2" s="451" t="s">
        <v>586</v>
      </c>
      <c r="GH2" s="451" t="s">
        <v>587</v>
      </c>
      <c r="GI2" s="451" t="s">
        <v>588</v>
      </c>
      <c r="GJ2" s="451" t="s">
        <v>589</v>
      </c>
      <c r="GK2" s="451" t="s">
        <v>590</v>
      </c>
      <c r="GL2" s="451" t="s">
        <v>591</v>
      </c>
      <c r="GM2" s="451" t="s">
        <v>592</v>
      </c>
      <c r="GN2" s="451" t="s">
        <v>593</v>
      </c>
      <c r="GO2" s="451" t="s">
        <v>594</v>
      </c>
      <c r="GP2" s="451" t="s">
        <v>595</v>
      </c>
      <c r="GQ2" s="451" t="s">
        <v>596</v>
      </c>
      <c r="GR2" s="451" t="s">
        <v>597</v>
      </c>
      <c r="GS2" s="451" t="s">
        <v>598</v>
      </c>
      <c r="GT2" s="451" t="s">
        <v>599</v>
      </c>
      <c r="GU2" s="451" t="s">
        <v>600</v>
      </c>
      <c r="GV2" s="451" t="s">
        <v>601</v>
      </c>
      <c r="GW2" s="451" t="s">
        <v>602</v>
      </c>
      <c r="GX2" s="451" t="s">
        <v>603</v>
      </c>
      <c r="GY2" s="451" t="s">
        <v>604</v>
      </c>
      <c r="GZ2" s="451" t="s">
        <v>605</v>
      </c>
      <c r="HA2" s="451" t="s">
        <v>606</v>
      </c>
      <c r="HB2" s="451" t="s">
        <v>607</v>
      </c>
      <c r="HC2" s="451" t="s">
        <v>608</v>
      </c>
      <c r="HD2" s="451" t="s">
        <v>609</v>
      </c>
      <c r="HE2" s="451" t="s">
        <v>610</v>
      </c>
      <c r="HF2" s="451" t="s">
        <v>611</v>
      </c>
      <c r="HG2" s="451" t="s">
        <v>612</v>
      </c>
      <c r="HH2" s="451" t="s">
        <v>613</v>
      </c>
      <c r="HI2" s="451" t="s">
        <v>614</v>
      </c>
      <c r="HJ2" s="451" t="s">
        <v>615</v>
      </c>
      <c r="HK2" s="451" t="s">
        <v>616</v>
      </c>
      <c r="HL2" s="451" t="s">
        <v>617</v>
      </c>
      <c r="HM2" s="451" t="s">
        <v>618</v>
      </c>
      <c r="HN2" s="451" t="s">
        <v>619</v>
      </c>
      <c r="HO2" s="451" t="s">
        <v>620</v>
      </c>
      <c r="HP2" s="451" t="s">
        <v>621</v>
      </c>
      <c r="HQ2" s="451" t="s">
        <v>622</v>
      </c>
      <c r="HR2" s="451" t="s">
        <v>623</v>
      </c>
      <c r="HS2" s="451" t="s">
        <v>624</v>
      </c>
      <c r="HT2" s="451" t="s">
        <v>625</v>
      </c>
      <c r="HU2" s="451" t="s">
        <v>626</v>
      </c>
      <c r="HV2" s="451" t="s">
        <v>627</v>
      </c>
      <c r="HW2" s="451" t="s">
        <v>628</v>
      </c>
      <c r="HX2" s="451" t="s">
        <v>629</v>
      </c>
      <c r="HY2" s="451" t="s">
        <v>630</v>
      </c>
      <c r="HZ2" s="451" t="s">
        <v>631</v>
      </c>
      <c r="IA2" s="451" t="s">
        <v>632</v>
      </c>
      <c r="IB2" s="451" t="s">
        <v>633</v>
      </c>
      <c r="IC2" s="451" t="s">
        <v>634</v>
      </c>
      <c r="ID2" s="451" t="s">
        <v>635</v>
      </c>
      <c r="IE2" s="451" t="s">
        <v>636</v>
      </c>
      <c r="IF2" s="451" t="s">
        <v>637</v>
      </c>
      <c r="IG2" s="451" t="s">
        <v>638</v>
      </c>
      <c r="IH2" s="451" t="s">
        <v>639</v>
      </c>
      <c r="II2" s="451" t="s">
        <v>640</v>
      </c>
      <c r="IJ2" s="451" t="s">
        <v>641</v>
      </c>
      <c r="IK2" s="451" t="s">
        <v>642</v>
      </c>
      <c r="IL2" s="451" t="s">
        <v>643</v>
      </c>
      <c r="IM2" s="451" t="s">
        <v>644</v>
      </c>
      <c r="IN2" s="451" t="s">
        <v>645</v>
      </c>
      <c r="IO2" s="451" t="s">
        <v>938</v>
      </c>
      <c r="IP2" s="451" t="s">
        <v>939</v>
      </c>
      <c r="IQ2" s="451" t="s">
        <v>940</v>
      </c>
      <c r="IR2" s="451" t="s">
        <v>941</v>
      </c>
      <c r="IS2" s="451" t="s">
        <v>942</v>
      </c>
      <c r="IT2" s="451" t="s">
        <v>943</v>
      </c>
      <c r="IU2" s="451" t="s">
        <v>944</v>
      </c>
      <c r="IV2" s="451" t="s">
        <v>945</v>
      </c>
      <c r="IW2" s="451" t="s">
        <v>946</v>
      </c>
      <c r="IX2" s="451" t="s">
        <v>947</v>
      </c>
      <c r="IY2" s="451" t="s">
        <v>948</v>
      </c>
      <c r="IZ2" s="451" t="s">
        <v>949</v>
      </c>
      <c r="JA2" s="451" t="s">
        <v>950</v>
      </c>
      <c r="JB2" s="451" t="s">
        <v>951</v>
      </c>
      <c r="JC2" s="451" t="s">
        <v>952</v>
      </c>
      <c r="JD2" s="451" t="s">
        <v>953</v>
      </c>
      <c r="JE2" s="451" t="s">
        <v>954</v>
      </c>
      <c r="JF2" s="451" t="s">
        <v>955</v>
      </c>
      <c r="JG2" s="451" t="s">
        <v>956</v>
      </c>
      <c r="JH2" s="451" t="s">
        <v>957</v>
      </c>
      <c r="JI2" s="451" t="s">
        <v>958</v>
      </c>
      <c r="JJ2" s="451" t="s">
        <v>959</v>
      </c>
      <c r="JK2" s="451" t="s">
        <v>960</v>
      </c>
      <c r="JL2" s="451" t="s">
        <v>961</v>
      </c>
      <c r="JM2" s="451" t="s">
        <v>962</v>
      </c>
      <c r="JN2" s="451" t="s">
        <v>963</v>
      </c>
      <c r="JO2" s="451" t="s">
        <v>964</v>
      </c>
      <c r="JP2" s="451" t="s">
        <v>965</v>
      </c>
      <c r="JQ2" s="451" t="s">
        <v>966</v>
      </c>
      <c r="JR2" s="451" t="s">
        <v>967</v>
      </c>
      <c r="JS2" s="451" t="s">
        <v>968</v>
      </c>
      <c r="JT2" s="451" t="s">
        <v>969</v>
      </c>
      <c r="JU2" s="451" t="s">
        <v>970</v>
      </c>
      <c r="JV2" s="451" t="s">
        <v>971</v>
      </c>
      <c r="JW2" s="451" t="s">
        <v>972</v>
      </c>
      <c r="JX2" s="451" t="s">
        <v>973</v>
      </c>
      <c r="JY2" s="451" t="s">
        <v>974</v>
      </c>
      <c r="JZ2" s="451" t="s">
        <v>975</v>
      </c>
      <c r="KA2" s="451" t="s">
        <v>976</v>
      </c>
      <c r="KB2" s="451" t="s">
        <v>977</v>
      </c>
      <c r="KC2" s="451" t="s">
        <v>978</v>
      </c>
      <c r="KD2" s="451" t="s">
        <v>979</v>
      </c>
      <c r="KE2" s="451" t="s">
        <v>980</v>
      </c>
      <c r="KF2" s="451" t="s">
        <v>981</v>
      </c>
      <c r="KG2" s="451" t="s">
        <v>982</v>
      </c>
      <c r="KH2" s="451" t="s">
        <v>983</v>
      </c>
      <c r="KI2" s="451" t="s">
        <v>984</v>
      </c>
      <c r="KJ2" s="451" t="s">
        <v>985</v>
      </c>
      <c r="KK2" s="451" t="s">
        <v>986</v>
      </c>
      <c r="KL2" s="451" t="s">
        <v>987</v>
      </c>
      <c r="KM2" s="451" t="s">
        <v>988</v>
      </c>
      <c r="KN2" s="451" t="s">
        <v>989</v>
      </c>
      <c r="KO2" s="451" t="s">
        <v>990</v>
      </c>
      <c r="KP2" s="451" t="s">
        <v>991</v>
      </c>
      <c r="KQ2" s="451" t="s">
        <v>992</v>
      </c>
      <c r="KR2" s="451" t="s">
        <v>993</v>
      </c>
      <c r="KS2" s="451" t="s">
        <v>994</v>
      </c>
      <c r="KT2" s="451" t="s">
        <v>995</v>
      </c>
      <c r="KU2" s="451" t="s">
        <v>996</v>
      </c>
      <c r="KV2" s="451" t="s">
        <v>997</v>
      </c>
      <c r="KW2" s="451" t="s">
        <v>998</v>
      </c>
      <c r="KX2" s="451" t="s">
        <v>999</v>
      </c>
      <c r="KY2" s="451" t="s">
        <v>1000</v>
      </c>
      <c r="KZ2" s="451" t="s">
        <v>1001</v>
      </c>
      <c r="LA2" s="451" t="s">
        <v>1002</v>
      </c>
      <c r="LB2" s="451" t="s">
        <v>1003</v>
      </c>
      <c r="LC2" s="451" t="s">
        <v>1004</v>
      </c>
      <c r="LD2" s="451" t="s">
        <v>1005</v>
      </c>
      <c r="LE2" s="451" t="s">
        <v>1006</v>
      </c>
      <c r="LF2" s="451" t="s">
        <v>1007</v>
      </c>
      <c r="LG2" s="451" t="s">
        <v>1008</v>
      </c>
      <c r="LH2" s="451" t="s">
        <v>1009</v>
      </c>
      <c r="LI2" s="451" t="s">
        <v>1010</v>
      </c>
      <c r="LJ2" s="451" t="s">
        <v>1011</v>
      </c>
      <c r="LK2" s="451" t="s">
        <v>1012</v>
      </c>
      <c r="LL2" s="451" t="s">
        <v>1013</v>
      </c>
      <c r="LM2" s="451" t="s">
        <v>1014</v>
      </c>
      <c r="LN2" s="451" t="s">
        <v>1015</v>
      </c>
      <c r="LO2" s="451" t="s">
        <v>1016</v>
      </c>
      <c r="LP2" s="451" t="s">
        <v>1017</v>
      </c>
      <c r="LQ2" s="451" t="s">
        <v>1018</v>
      </c>
      <c r="LR2" s="451" t="s">
        <v>1019</v>
      </c>
      <c r="LS2" s="451" t="s">
        <v>1020</v>
      </c>
      <c r="LT2" s="451" t="s">
        <v>1021</v>
      </c>
      <c r="LU2" s="451" t="s">
        <v>1022</v>
      </c>
      <c r="LV2" s="451" t="s">
        <v>1023</v>
      </c>
      <c r="LW2" s="451" t="s">
        <v>1024</v>
      </c>
      <c r="LX2" s="451" t="s">
        <v>1025</v>
      </c>
      <c r="LY2" s="451" t="s">
        <v>1026</v>
      </c>
      <c r="LZ2" s="451" t="s">
        <v>1027</v>
      </c>
      <c r="MA2" s="451" t="s">
        <v>1028</v>
      </c>
      <c r="MB2" s="451" t="s">
        <v>1029</v>
      </c>
      <c r="MC2" s="451" t="s">
        <v>1030</v>
      </c>
      <c r="MD2" s="451" t="s">
        <v>1031</v>
      </c>
      <c r="ME2" s="451" t="s">
        <v>1032</v>
      </c>
      <c r="MF2" s="451" t="s">
        <v>1033</v>
      </c>
      <c r="MG2" s="451" t="s">
        <v>1034</v>
      </c>
      <c r="MH2" s="451" t="s">
        <v>1035</v>
      </c>
      <c r="MI2" s="451" t="s">
        <v>1036</v>
      </c>
      <c r="MJ2" s="451" t="s">
        <v>1037</v>
      </c>
      <c r="MK2" s="451" t="s">
        <v>1038</v>
      </c>
      <c r="ML2" s="451" t="s">
        <v>1039</v>
      </c>
      <c r="MM2" s="451" t="s">
        <v>1040</v>
      </c>
      <c r="MN2" s="451" t="s">
        <v>1041</v>
      </c>
      <c r="MO2" s="451" t="s">
        <v>1042</v>
      </c>
      <c r="MP2" s="451" t="s">
        <v>1043</v>
      </c>
      <c r="MQ2" s="451" t="s">
        <v>1044</v>
      </c>
      <c r="MR2" s="451" t="s">
        <v>1045</v>
      </c>
      <c r="MS2" s="451" t="s">
        <v>1046</v>
      </c>
      <c r="MT2" s="451" t="s">
        <v>1047</v>
      </c>
      <c r="MU2" s="451" t="s">
        <v>1048</v>
      </c>
      <c r="MV2" s="451" t="s">
        <v>1049</v>
      </c>
      <c r="MW2" s="451" t="s">
        <v>1050</v>
      </c>
      <c r="MX2" s="451" t="s">
        <v>1051</v>
      </c>
      <c r="MY2" s="451" t="s">
        <v>1052</v>
      </c>
      <c r="MZ2" s="451" t="s">
        <v>1053</v>
      </c>
      <c r="NA2" s="451" t="s">
        <v>1054</v>
      </c>
      <c r="NB2" s="451" t="s">
        <v>1055</v>
      </c>
      <c r="NC2" s="451" t="s">
        <v>1056</v>
      </c>
      <c r="ND2" s="451" t="s">
        <v>1057</v>
      </c>
      <c r="NE2" s="451" t="s">
        <v>1058</v>
      </c>
      <c r="NF2" s="451" t="s">
        <v>1059</v>
      </c>
      <c r="NG2" s="451" t="s">
        <v>1060</v>
      </c>
      <c r="NH2" s="451" t="s">
        <v>1061</v>
      </c>
      <c r="NI2" s="451" t="s">
        <v>1062</v>
      </c>
      <c r="NJ2" s="451" t="s">
        <v>1063</v>
      </c>
      <c r="NK2" s="451" t="s">
        <v>1064</v>
      </c>
      <c r="NL2" s="451" t="s">
        <v>1065</v>
      </c>
      <c r="NM2" s="451" t="s">
        <v>1066</v>
      </c>
      <c r="NN2" s="451" t="s">
        <v>1067</v>
      </c>
      <c r="NO2" s="451" t="s">
        <v>1068</v>
      </c>
      <c r="NP2" s="451" t="s">
        <v>1069</v>
      </c>
      <c r="NQ2" s="451" t="s">
        <v>1070</v>
      </c>
      <c r="NR2" s="451" t="s">
        <v>1071</v>
      </c>
      <c r="NS2" s="451" t="s">
        <v>1072</v>
      </c>
      <c r="NT2" s="451" t="s">
        <v>1073</v>
      </c>
      <c r="NU2" s="451" t="s">
        <v>1074</v>
      </c>
      <c r="NV2" s="451" t="s">
        <v>1075</v>
      </c>
      <c r="NW2" s="451" t="s">
        <v>1076</v>
      </c>
      <c r="NX2" s="451" t="s">
        <v>1077</v>
      </c>
      <c r="NY2" s="451" t="s">
        <v>1078</v>
      </c>
      <c r="NZ2" s="451" t="s">
        <v>1079</v>
      </c>
      <c r="OA2" s="451" t="s">
        <v>1080</v>
      </c>
      <c r="OB2" s="451" t="s">
        <v>1081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3"/>
      <c r="R3" s="453"/>
      <c r="S3" s="453"/>
      <c r="T3" s="453"/>
      <c r="U3" s="453"/>
      <c r="V3" s="453"/>
      <c r="W3" s="453"/>
      <c r="X3" s="453"/>
      <c r="Y3" s="453"/>
      <c r="Z3" s="453"/>
      <c r="AA3" s="453"/>
      <c r="AB3" s="453"/>
      <c r="AC3" s="453"/>
      <c r="AD3" s="453"/>
      <c r="AE3" s="453"/>
      <c r="AF3" s="450">
        <f>AVERAGE(AG3:OB3)</f>
        <v>138.93083333333342</v>
      </c>
      <c r="AG3" s="452">
        <v>139</v>
      </c>
      <c r="AH3" s="452">
        <v>139</v>
      </c>
      <c r="AI3" s="452">
        <v>139</v>
      </c>
      <c r="AJ3" s="452">
        <v>139</v>
      </c>
      <c r="AK3" s="452">
        <v>139</v>
      </c>
      <c r="AL3" s="452">
        <v>139</v>
      </c>
      <c r="AM3" s="452">
        <v>139</v>
      </c>
      <c r="AN3" s="452">
        <v>139</v>
      </c>
      <c r="AO3" s="452">
        <v>139</v>
      </c>
      <c r="AP3" s="452">
        <v>139</v>
      </c>
      <c r="AQ3" s="452">
        <v>139</v>
      </c>
      <c r="AR3" s="452">
        <v>139</v>
      </c>
      <c r="AS3" s="452">
        <v>139</v>
      </c>
      <c r="AT3" s="452">
        <v>139</v>
      </c>
      <c r="AU3" s="452">
        <v>139</v>
      </c>
      <c r="AV3" s="452">
        <v>139</v>
      </c>
      <c r="AW3" s="452">
        <v>139</v>
      </c>
      <c r="AX3" s="452">
        <v>139</v>
      </c>
      <c r="AY3" s="452">
        <v>139</v>
      </c>
      <c r="AZ3" s="452">
        <v>139</v>
      </c>
      <c r="BA3" s="452">
        <v>139</v>
      </c>
      <c r="BB3" s="452">
        <v>139</v>
      </c>
      <c r="BC3" s="452">
        <v>139</v>
      </c>
      <c r="BD3" s="452">
        <v>139</v>
      </c>
      <c r="BE3" s="452">
        <v>139</v>
      </c>
      <c r="BF3" s="452">
        <v>139</v>
      </c>
      <c r="BG3" s="452">
        <v>139</v>
      </c>
      <c r="BH3" s="452">
        <v>139</v>
      </c>
      <c r="BI3" s="452">
        <v>139</v>
      </c>
      <c r="BJ3" s="452">
        <v>139</v>
      </c>
      <c r="BK3" s="452">
        <v>139</v>
      </c>
      <c r="BL3" s="452">
        <v>139</v>
      </c>
      <c r="BM3" s="452">
        <v>139</v>
      </c>
      <c r="BN3" s="452">
        <v>139</v>
      </c>
      <c r="BO3" s="452">
        <v>139</v>
      </c>
      <c r="BP3" s="452">
        <v>139</v>
      </c>
      <c r="BQ3" s="452">
        <v>139</v>
      </c>
      <c r="BR3" s="452">
        <v>139</v>
      </c>
      <c r="BS3" s="452">
        <v>139</v>
      </c>
      <c r="BT3" s="452">
        <v>139</v>
      </c>
      <c r="BU3" s="452">
        <v>139</v>
      </c>
      <c r="BV3" s="452">
        <v>139</v>
      </c>
      <c r="BW3" s="452">
        <v>139</v>
      </c>
      <c r="BX3" s="452">
        <v>139</v>
      </c>
      <c r="BY3" s="452">
        <v>139</v>
      </c>
      <c r="BZ3" s="452">
        <v>139</v>
      </c>
      <c r="CA3" s="452">
        <v>139</v>
      </c>
      <c r="CB3" s="452">
        <v>139</v>
      </c>
      <c r="CC3" s="452">
        <v>139</v>
      </c>
      <c r="CD3" s="452">
        <v>139</v>
      </c>
      <c r="CE3" s="452">
        <v>139</v>
      </c>
      <c r="CF3" s="452">
        <v>139</v>
      </c>
      <c r="CG3" s="452">
        <v>139</v>
      </c>
      <c r="CH3" s="452">
        <v>139</v>
      </c>
      <c r="CI3" s="452">
        <v>139</v>
      </c>
      <c r="CJ3" s="452">
        <v>139</v>
      </c>
      <c r="CK3" s="452">
        <v>139</v>
      </c>
      <c r="CL3" s="452">
        <v>139</v>
      </c>
      <c r="CM3" s="452">
        <v>139</v>
      </c>
      <c r="CN3" s="452">
        <v>139</v>
      </c>
      <c r="CO3" s="452">
        <v>139</v>
      </c>
      <c r="CP3" s="452">
        <v>139</v>
      </c>
      <c r="CQ3" s="452">
        <v>139</v>
      </c>
      <c r="CR3" s="452">
        <v>139</v>
      </c>
      <c r="CS3" s="452">
        <v>139</v>
      </c>
      <c r="CT3" s="452">
        <v>139</v>
      </c>
      <c r="CU3" s="452">
        <v>139</v>
      </c>
      <c r="CV3" s="452">
        <v>139</v>
      </c>
      <c r="CW3" s="452">
        <v>139</v>
      </c>
      <c r="CX3" s="452">
        <v>139</v>
      </c>
      <c r="CY3" s="452">
        <v>139</v>
      </c>
      <c r="CZ3" s="452">
        <v>139</v>
      </c>
      <c r="DA3" s="452">
        <v>139</v>
      </c>
      <c r="DB3" s="452">
        <v>139</v>
      </c>
      <c r="DC3" s="452">
        <v>139</v>
      </c>
      <c r="DD3" s="452">
        <v>139</v>
      </c>
      <c r="DE3" s="452">
        <v>139</v>
      </c>
      <c r="DF3" s="452">
        <v>139</v>
      </c>
      <c r="DG3" s="452">
        <v>139</v>
      </c>
      <c r="DH3" s="452">
        <v>139</v>
      </c>
      <c r="DI3" s="452">
        <v>139</v>
      </c>
      <c r="DJ3" s="452">
        <v>139</v>
      </c>
      <c r="DK3" s="452">
        <v>139</v>
      </c>
      <c r="DL3" s="452">
        <v>139</v>
      </c>
      <c r="DM3" s="452">
        <v>139</v>
      </c>
      <c r="DN3" s="452">
        <v>139</v>
      </c>
      <c r="DO3" s="452">
        <v>139</v>
      </c>
      <c r="DP3" s="452">
        <v>139</v>
      </c>
      <c r="DQ3" s="452">
        <v>139</v>
      </c>
      <c r="DR3" s="452">
        <v>139</v>
      </c>
      <c r="DS3" s="452">
        <v>139</v>
      </c>
      <c r="DT3" s="452">
        <v>139</v>
      </c>
      <c r="DU3" s="452">
        <v>139</v>
      </c>
      <c r="DV3" s="452">
        <v>139</v>
      </c>
      <c r="DW3" s="452">
        <v>139</v>
      </c>
      <c r="DX3" s="452">
        <v>139</v>
      </c>
      <c r="DY3" s="452">
        <v>139</v>
      </c>
      <c r="DZ3" s="452">
        <v>139</v>
      </c>
      <c r="EA3" s="452">
        <v>139</v>
      </c>
      <c r="EB3" s="452">
        <v>139</v>
      </c>
      <c r="EC3" s="452">
        <v>139</v>
      </c>
      <c r="ED3" s="452">
        <v>139</v>
      </c>
      <c r="EE3" s="452">
        <v>139</v>
      </c>
      <c r="EF3" s="452">
        <v>139</v>
      </c>
      <c r="EG3" s="452">
        <v>139</v>
      </c>
      <c r="EH3" s="452">
        <v>139</v>
      </c>
      <c r="EI3" s="452">
        <v>139</v>
      </c>
      <c r="EJ3" s="452">
        <v>139</v>
      </c>
      <c r="EK3" s="452">
        <v>139</v>
      </c>
      <c r="EL3" s="452">
        <v>139</v>
      </c>
      <c r="EM3" s="452">
        <v>139</v>
      </c>
      <c r="EN3" s="452">
        <v>139</v>
      </c>
      <c r="EO3" s="452">
        <v>139</v>
      </c>
      <c r="EP3" s="452">
        <v>139</v>
      </c>
      <c r="EQ3" s="452">
        <v>139</v>
      </c>
      <c r="ER3" s="452">
        <v>139</v>
      </c>
      <c r="ES3" s="452">
        <v>139</v>
      </c>
      <c r="ET3" s="452">
        <v>139</v>
      </c>
      <c r="EU3" s="452">
        <v>139</v>
      </c>
      <c r="EV3" s="452">
        <v>139</v>
      </c>
      <c r="EW3" s="452">
        <v>139</v>
      </c>
      <c r="EX3" s="452">
        <v>139</v>
      </c>
      <c r="EY3" s="452">
        <v>139</v>
      </c>
      <c r="EZ3" s="452">
        <v>139</v>
      </c>
      <c r="FA3" s="452">
        <v>139</v>
      </c>
      <c r="FB3" s="452">
        <v>139</v>
      </c>
      <c r="FC3" s="452">
        <v>139</v>
      </c>
      <c r="FD3" s="452">
        <v>139</v>
      </c>
      <c r="FE3" s="452">
        <v>139</v>
      </c>
      <c r="FF3" s="452">
        <v>139</v>
      </c>
      <c r="FG3" s="452">
        <v>139</v>
      </c>
      <c r="FH3" s="452">
        <v>139</v>
      </c>
      <c r="FI3" s="452">
        <v>139</v>
      </c>
      <c r="FJ3" s="452">
        <v>139</v>
      </c>
      <c r="FK3" s="452">
        <v>139</v>
      </c>
      <c r="FL3" s="452">
        <v>139</v>
      </c>
      <c r="FM3" s="452">
        <v>139</v>
      </c>
      <c r="FN3" s="452">
        <v>139</v>
      </c>
      <c r="FO3" s="452">
        <v>139</v>
      </c>
      <c r="FP3" s="452">
        <v>139</v>
      </c>
      <c r="FQ3" s="452">
        <v>139</v>
      </c>
      <c r="FR3" s="452">
        <v>139</v>
      </c>
      <c r="FS3" s="452">
        <v>139</v>
      </c>
      <c r="FT3" s="452">
        <v>139</v>
      </c>
      <c r="FU3" s="452">
        <v>139</v>
      </c>
      <c r="FV3" s="452">
        <v>139</v>
      </c>
      <c r="FW3" s="452">
        <v>139</v>
      </c>
      <c r="FX3" s="452">
        <v>139</v>
      </c>
      <c r="FY3" s="452">
        <v>139</v>
      </c>
      <c r="FZ3" s="452">
        <v>139</v>
      </c>
      <c r="GA3" s="452">
        <v>139</v>
      </c>
      <c r="GB3" s="452">
        <v>139</v>
      </c>
      <c r="GC3" s="452">
        <v>139</v>
      </c>
      <c r="GD3" s="452">
        <v>139</v>
      </c>
      <c r="GE3" s="452">
        <v>139</v>
      </c>
      <c r="GF3" s="452">
        <v>139</v>
      </c>
      <c r="GG3" s="452">
        <v>139</v>
      </c>
      <c r="GH3" s="452">
        <v>139</v>
      </c>
      <c r="GI3" s="452">
        <v>139</v>
      </c>
      <c r="GJ3" s="452">
        <v>139</v>
      </c>
      <c r="GK3" s="452">
        <v>139</v>
      </c>
      <c r="GL3" s="452">
        <v>139</v>
      </c>
      <c r="GM3" s="452">
        <v>139</v>
      </c>
      <c r="GN3" s="452">
        <v>139</v>
      </c>
      <c r="GO3" s="452">
        <v>139</v>
      </c>
      <c r="GP3" s="452">
        <v>139</v>
      </c>
      <c r="GQ3" s="452">
        <v>139</v>
      </c>
      <c r="GR3" s="452">
        <v>139</v>
      </c>
      <c r="GS3" s="452">
        <v>139</v>
      </c>
      <c r="GT3" s="452">
        <v>139</v>
      </c>
      <c r="GU3" s="452">
        <v>139</v>
      </c>
      <c r="GV3" s="452">
        <v>139</v>
      </c>
      <c r="GW3" s="452">
        <v>139</v>
      </c>
      <c r="GX3" s="452">
        <v>139</v>
      </c>
      <c r="GY3" s="452">
        <v>139</v>
      </c>
      <c r="GZ3" s="452">
        <v>139</v>
      </c>
      <c r="HA3" s="452">
        <v>139</v>
      </c>
      <c r="HB3" s="452">
        <v>139</v>
      </c>
      <c r="HC3" s="452">
        <v>139</v>
      </c>
      <c r="HD3" s="452">
        <v>139</v>
      </c>
      <c r="HE3" s="452">
        <v>139</v>
      </c>
      <c r="HF3" s="452">
        <v>139</v>
      </c>
      <c r="HG3" s="452">
        <v>139</v>
      </c>
      <c r="HH3" s="452">
        <v>139</v>
      </c>
      <c r="HI3" s="452">
        <v>139</v>
      </c>
      <c r="HJ3" s="452">
        <v>138.58000000000001</v>
      </c>
      <c r="HK3" s="452">
        <v>137.76</v>
      </c>
      <c r="HL3" s="452">
        <v>139</v>
      </c>
      <c r="HM3" s="452">
        <v>139</v>
      </c>
      <c r="HN3" s="452">
        <v>139</v>
      </c>
      <c r="HO3" s="452">
        <v>139</v>
      </c>
      <c r="HP3" s="452">
        <v>139</v>
      </c>
      <c r="HQ3" s="452">
        <v>139</v>
      </c>
      <c r="HR3" s="452">
        <v>139</v>
      </c>
      <c r="HS3" s="452">
        <v>139</v>
      </c>
      <c r="HT3" s="452">
        <v>139</v>
      </c>
      <c r="HU3" s="452">
        <v>139</v>
      </c>
      <c r="HV3" s="452">
        <v>138.58000000000001</v>
      </c>
      <c r="HW3" s="452">
        <v>137.76</v>
      </c>
      <c r="HX3" s="452">
        <v>139</v>
      </c>
      <c r="HY3" s="452">
        <v>139</v>
      </c>
      <c r="HZ3" s="452">
        <v>139</v>
      </c>
      <c r="IA3" s="452">
        <v>139</v>
      </c>
      <c r="IB3" s="452">
        <v>139</v>
      </c>
      <c r="IC3" s="452">
        <v>139</v>
      </c>
      <c r="ID3" s="452">
        <v>139</v>
      </c>
      <c r="IE3" s="452">
        <v>139</v>
      </c>
      <c r="IF3" s="452">
        <v>139</v>
      </c>
      <c r="IG3" s="452">
        <v>139</v>
      </c>
      <c r="IH3" s="452">
        <v>138.58000000000001</v>
      </c>
      <c r="II3" s="452">
        <v>137.76</v>
      </c>
      <c r="IJ3" s="452">
        <v>139</v>
      </c>
      <c r="IK3" s="452">
        <v>139</v>
      </c>
      <c r="IL3" s="452">
        <v>139</v>
      </c>
      <c r="IM3" s="452">
        <v>139</v>
      </c>
      <c r="IN3" s="452">
        <v>139</v>
      </c>
      <c r="IO3" s="452">
        <v>139</v>
      </c>
      <c r="IP3" s="452">
        <v>139</v>
      </c>
      <c r="IQ3" s="452">
        <v>139</v>
      </c>
      <c r="IR3" s="452">
        <v>139</v>
      </c>
      <c r="IS3" s="452">
        <v>139</v>
      </c>
      <c r="IT3" s="452">
        <v>138.58000000000001</v>
      </c>
      <c r="IU3" s="452">
        <v>137.76</v>
      </c>
      <c r="IV3" s="452">
        <v>139</v>
      </c>
      <c r="IW3" s="452">
        <v>139</v>
      </c>
      <c r="IX3" s="452">
        <v>139</v>
      </c>
      <c r="IY3" s="452">
        <v>139</v>
      </c>
      <c r="IZ3" s="452">
        <v>139</v>
      </c>
      <c r="JA3" s="452">
        <v>139</v>
      </c>
      <c r="JB3" s="452">
        <v>139</v>
      </c>
      <c r="JC3" s="452">
        <v>139</v>
      </c>
      <c r="JD3" s="452">
        <v>139</v>
      </c>
      <c r="JE3" s="452">
        <v>139</v>
      </c>
      <c r="JF3" s="452">
        <v>138.58000000000001</v>
      </c>
      <c r="JG3" s="452">
        <v>137.76</v>
      </c>
      <c r="JH3" s="452">
        <v>139</v>
      </c>
      <c r="JI3" s="452">
        <v>139</v>
      </c>
      <c r="JJ3" s="452">
        <v>139</v>
      </c>
      <c r="JK3" s="452">
        <v>139</v>
      </c>
      <c r="JL3" s="452">
        <v>139</v>
      </c>
      <c r="JM3" s="452">
        <v>139</v>
      </c>
      <c r="JN3" s="452">
        <v>139</v>
      </c>
      <c r="JO3" s="452">
        <v>139</v>
      </c>
      <c r="JP3" s="452">
        <v>139</v>
      </c>
      <c r="JQ3" s="452">
        <v>139</v>
      </c>
      <c r="JR3" s="452">
        <v>138.58000000000001</v>
      </c>
      <c r="JS3" s="452">
        <v>137.76</v>
      </c>
      <c r="JT3" s="452">
        <v>139</v>
      </c>
      <c r="JU3" s="452">
        <v>139</v>
      </c>
      <c r="JV3" s="452">
        <v>139</v>
      </c>
      <c r="JW3" s="452">
        <v>139</v>
      </c>
      <c r="JX3" s="452">
        <v>139</v>
      </c>
      <c r="JY3" s="452">
        <v>139</v>
      </c>
      <c r="JZ3" s="452">
        <v>139</v>
      </c>
      <c r="KA3" s="452">
        <v>139</v>
      </c>
      <c r="KB3" s="452">
        <v>139</v>
      </c>
      <c r="KC3" s="452">
        <v>139</v>
      </c>
      <c r="KD3" s="452">
        <v>138.58000000000001</v>
      </c>
      <c r="KE3" s="452">
        <v>137.76</v>
      </c>
      <c r="KF3" s="452">
        <v>139</v>
      </c>
      <c r="KG3" s="452">
        <v>139</v>
      </c>
      <c r="KH3" s="452">
        <v>139</v>
      </c>
      <c r="KI3" s="452">
        <v>139</v>
      </c>
      <c r="KJ3" s="452">
        <v>139</v>
      </c>
      <c r="KK3" s="452">
        <v>139</v>
      </c>
      <c r="KL3" s="452">
        <v>139</v>
      </c>
      <c r="KM3" s="452">
        <v>139</v>
      </c>
      <c r="KN3" s="452">
        <v>139</v>
      </c>
      <c r="KO3" s="452">
        <v>139</v>
      </c>
      <c r="KP3" s="452">
        <v>138.58000000000001</v>
      </c>
      <c r="KQ3" s="452">
        <v>137.76</v>
      </c>
      <c r="KR3" s="452">
        <v>139</v>
      </c>
      <c r="KS3" s="452">
        <v>139</v>
      </c>
      <c r="KT3" s="452">
        <v>139</v>
      </c>
      <c r="KU3" s="452">
        <v>139</v>
      </c>
      <c r="KV3" s="452">
        <v>139</v>
      </c>
      <c r="KW3" s="452">
        <v>139</v>
      </c>
      <c r="KX3" s="452">
        <v>139</v>
      </c>
      <c r="KY3" s="452">
        <v>139</v>
      </c>
      <c r="KZ3" s="452">
        <v>139</v>
      </c>
      <c r="LA3" s="452">
        <v>139</v>
      </c>
      <c r="LB3" s="452">
        <v>138.58000000000001</v>
      </c>
      <c r="LC3" s="452">
        <v>137.76</v>
      </c>
      <c r="LD3" s="452">
        <v>139</v>
      </c>
      <c r="LE3" s="452">
        <v>139</v>
      </c>
      <c r="LF3" s="452">
        <v>139</v>
      </c>
      <c r="LG3" s="452">
        <v>139</v>
      </c>
      <c r="LH3" s="452">
        <v>139</v>
      </c>
      <c r="LI3" s="452">
        <v>139</v>
      </c>
      <c r="LJ3" s="452">
        <v>139</v>
      </c>
      <c r="LK3" s="452">
        <v>139</v>
      </c>
      <c r="LL3" s="452">
        <v>139</v>
      </c>
      <c r="LM3" s="452">
        <v>139</v>
      </c>
      <c r="LN3" s="452">
        <v>138.58000000000001</v>
      </c>
      <c r="LO3" s="452">
        <v>137.76</v>
      </c>
      <c r="LP3" s="452">
        <v>139</v>
      </c>
      <c r="LQ3" s="452">
        <v>139</v>
      </c>
      <c r="LR3" s="452">
        <v>139</v>
      </c>
      <c r="LS3" s="452">
        <v>139</v>
      </c>
      <c r="LT3" s="452">
        <v>139</v>
      </c>
      <c r="LU3" s="452">
        <v>139</v>
      </c>
      <c r="LV3" s="452">
        <v>139</v>
      </c>
      <c r="LW3" s="452">
        <v>139</v>
      </c>
      <c r="LX3" s="452">
        <v>139</v>
      </c>
      <c r="LY3" s="452">
        <v>139</v>
      </c>
      <c r="LZ3" s="452">
        <v>138.58000000000001</v>
      </c>
      <c r="MA3" s="452">
        <v>137.76</v>
      </c>
      <c r="MB3" s="452">
        <v>139</v>
      </c>
      <c r="MC3" s="452">
        <v>139</v>
      </c>
      <c r="MD3" s="452">
        <v>139</v>
      </c>
      <c r="ME3" s="452">
        <v>139</v>
      </c>
      <c r="MF3" s="452">
        <v>139</v>
      </c>
      <c r="MG3" s="452">
        <v>139</v>
      </c>
      <c r="MH3" s="452">
        <v>139</v>
      </c>
      <c r="MI3" s="452">
        <v>139</v>
      </c>
      <c r="MJ3" s="452">
        <v>139</v>
      </c>
      <c r="MK3" s="452">
        <v>139</v>
      </c>
      <c r="ML3" s="452">
        <v>138.58000000000001</v>
      </c>
      <c r="MM3" s="452">
        <v>137.76</v>
      </c>
      <c r="MN3" s="452">
        <v>139</v>
      </c>
      <c r="MO3" s="452">
        <v>139</v>
      </c>
      <c r="MP3" s="452">
        <v>139</v>
      </c>
      <c r="MQ3" s="452">
        <v>139</v>
      </c>
      <c r="MR3" s="452">
        <v>139</v>
      </c>
      <c r="MS3" s="452">
        <v>139</v>
      </c>
      <c r="MT3" s="452">
        <v>139</v>
      </c>
      <c r="MU3" s="452">
        <v>139</v>
      </c>
      <c r="MV3" s="452">
        <v>139</v>
      </c>
      <c r="MW3" s="452">
        <v>139</v>
      </c>
      <c r="MX3" s="452">
        <v>138.58000000000001</v>
      </c>
      <c r="MY3" s="452">
        <v>137.76</v>
      </c>
      <c r="MZ3" s="452">
        <v>139</v>
      </c>
      <c r="NA3" s="452">
        <v>139</v>
      </c>
      <c r="NB3" s="452">
        <v>139</v>
      </c>
      <c r="NC3" s="452">
        <v>139</v>
      </c>
      <c r="ND3" s="452">
        <v>139</v>
      </c>
      <c r="NE3" s="452">
        <v>139</v>
      </c>
      <c r="NF3" s="452">
        <v>139</v>
      </c>
      <c r="NG3" s="452">
        <v>139</v>
      </c>
      <c r="NH3" s="452">
        <v>139</v>
      </c>
      <c r="NI3" s="452">
        <v>139</v>
      </c>
      <c r="NJ3" s="452">
        <v>138.58000000000001</v>
      </c>
      <c r="NK3" s="452">
        <v>137.76</v>
      </c>
      <c r="NL3" s="452">
        <v>139</v>
      </c>
      <c r="NM3" s="452">
        <v>139</v>
      </c>
      <c r="NN3" s="452">
        <v>139</v>
      </c>
      <c r="NO3" s="452">
        <v>139</v>
      </c>
      <c r="NP3" s="452">
        <v>139</v>
      </c>
      <c r="NQ3" s="452">
        <v>139</v>
      </c>
      <c r="NR3" s="452">
        <v>139</v>
      </c>
      <c r="NS3" s="452">
        <v>139</v>
      </c>
      <c r="NT3" s="452">
        <v>139</v>
      </c>
      <c r="NU3" s="452">
        <v>139</v>
      </c>
      <c r="NV3" s="452">
        <v>138.58000000000001</v>
      </c>
      <c r="NW3" s="452">
        <v>137.76</v>
      </c>
      <c r="NX3" s="452">
        <v>139</v>
      </c>
      <c r="NY3" s="452">
        <v>139</v>
      </c>
      <c r="NZ3" s="452">
        <v>139</v>
      </c>
      <c r="OA3" s="452">
        <v>139</v>
      </c>
      <c r="OB3" s="452">
        <v>139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4"/>
      <c r="Q4" s="453"/>
      <c r="R4" s="453"/>
      <c r="S4" s="453"/>
      <c r="T4" s="453"/>
      <c r="U4" s="453"/>
      <c r="V4" s="453"/>
      <c r="W4" s="453"/>
      <c r="X4" s="453"/>
      <c r="Y4" s="453"/>
      <c r="Z4" s="453"/>
      <c r="AA4" s="453"/>
      <c r="AB4" s="453"/>
      <c r="AC4" s="453"/>
      <c r="AD4" s="453"/>
      <c r="AE4" s="453"/>
      <c r="AF4" s="450">
        <f t="shared" ref="AF4:AF22" si="0">AVERAGE(AG4:OB4)</f>
        <v>650</v>
      </c>
      <c r="AG4" s="452">
        <v>650</v>
      </c>
      <c r="AH4" s="452">
        <v>650</v>
      </c>
      <c r="AI4" s="452">
        <v>650</v>
      </c>
      <c r="AJ4" s="452">
        <v>650</v>
      </c>
      <c r="AK4" s="452">
        <v>650</v>
      </c>
      <c r="AL4" s="452">
        <v>650</v>
      </c>
      <c r="AM4" s="452">
        <v>650</v>
      </c>
      <c r="AN4" s="452">
        <v>650</v>
      </c>
      <c r="AO4" s="452">
        <v>650</v>
      </c>
      <c r="AP4" s="452">
        <v>650</v>
      </c>
      <c r="AQ4" s="452">
        <v>650</v>
      </c>
      <c r="AR4" s="452">
        <v>650</v>
      </c>
      <c r="AS4" s="452">
        <v>650</v>
      </c>
      <c r="AT4" s="452">
        <v>650</v>
      </c>
      <c r="AU4" s="452">
        <v>650</v>
      </c>
      <c r="AV4" s="452">
        <v>650</v>
      </c>
      <c r="AW4" s="452">
        <v>650</v>
      </c>
      <c r="AX4" s="452">
        <v>650</v>
      </c>
      <c r="AY4" s="452">
        <v>650</v>
      </c>
      <c r="AZ4" s="452">
        <v>650</v>
      </c>
      <c r="BA4" s="452">
        <v>650</v>
      </c>
      <c r="BB4" s="452">
        <v>650</v>
      </c>
      <c r="BC4" s="452">
        <v>650</v>
      </c>
      <c r="BD4" s="452">
        <v>650</v>
      </c>
      <c r="BE4" s="452">
        <v>650</v>
      </c>
      <c r="BF4" s="452">
        <v>650</v>
      </c>
      <c r="BG4" s="452">
        <v>650</v>
      </c>
      <c r="BH4" s="452">
        <v>650</v>
      </c>
      <c r="BI4" s="452">
        <v>650</v>
      </c>
      <c r="BJ4" s="452">
        <v>650</v>
      </c>
      <c r="BK4" s="452">
        <v>650</v>
      </c>
      <c r="BL4" s="452">
        <v>650</v>
      </c>
      <c r="BM4" s="452">
        <v>650</v>
      </c>
      <c r="BN4" s="452">
        <v>650</v>
      </c>
      <c r="BO4" s="452">
        <v>650</v>
      </c>
      <c r="BP4" s="452">
        <v>650</v>
      </c>
      <c r="BQ4" s="452">
        <v>650</v>
      </c>
      <c r="BR4" s="452">
        <v>650</v>
      </c>
      <c r="BS4" s="452">
        <v>650</v>
      </c>
      <c r="BT4" s="452">
        <v>650</v>
      </c>
      <c r="BU4" s="452">
        <v>650</v>
      </c>
      <c r="BV4" s="452">
        <v>650</v>
      </c>
      <c r="BW4" s="452">
        <v>650</v>
      </c>
      <c r="BX4" s="452">
        <v>650</v>
      </c>
      <c r="BY4" s="452">
        <v>650</v>
      </c>
      <c r="BZ4" s="452">
        <v>650</v>
      </c>
      <c r="CA4" s="452">
        <v>650</v>
      </c>
      <c r="CB4" s="452">
        <v>650</v>
      </c>
      <c r="CC4" s="452">
        <v>650</v>
      </c>
      <c r="CD4" s="452">
        <v>650</v>
      </c>
      <c r="CE4" s="452">
        <v>650</v>
      </c>
      <c r="CF4" s="452">
        <v>650</v>
      </c>
      <c r="CG4" s="452">
        <v>650</v>
      </c>
      <c r="CH4" s="452">
        <v>650</v>
      </c>
      <c r="CI4" s="452">
        <v>650</v>
      </c>
      <c r="CJ4" s="452">
        <v>650</v>
      </c>
      <c r="CK4" s="452">
        <v>650</v>
      </c>
      <c r="CL4" s="452">
        <v>650</v>
      </c>
      <c r="CM4" s="452">
        <v>650</v>
      </c>
      <c r="CN4" s="452">
        <v>650</v>
      </c>
      <c r="CO4" s="452">
        <v>650</v>
      </c>
      <c r="CP4" s="452">
        <v>650</v>
      </c>
      <c r="CQ4" s="452">
        <v>650</v>
      </c>
      <c r="CR4" s="452">
        <v>650</v>
      </c>
      <c r="CS4" s="452">
        <v>650</v>
      </c>
      <c r="CT4" s="452">
        <v>650</v>
      </c>
      <c r="CU4" s="452">
        <v>650</v>
      </c>
      <c r="CV4" s="452">
        <v>650</v>
      </c>
      <c r="CW4" s="452">
        <v>650</v>
      </c>
      <c r="CX4" s="452">
        <v>650</v>
      </c>
      <c r="CY4" s="452">
        <v>650</v>
      </c>
      <c r="CZ4" s="452">
        <v>650</v>
      </c>
      <c r="DA4" s="452">
        <v>650</v>
      </c>
      <c r="DB4" s="452">
        <v>650</v>
      </c>
      <c r="DC4" s="452">
        <v>650</v>
      </c>
      <c r="DD4" s="452">
        <v>650</v>
      </c>
      <c r="DE4" s="452">
        <v>650</v>
      </c>
      <c r="DF4" s="452">
        <v>650</v>
      </c>
      <c r="DG4" s="452">
        <v>650</v>
      </c>
      <c r="DH4" s="452">
        <v>650</v>
      </c>
      <c r="DI4" s="452">
        <v>650</v>
      </c>
      <c r="DJ4" s="452">
        <v>650</v>
      </c>
      <c r="DK4" s="452">
        <v>650</v>
      </c>
      <c r="DL4" s="452">
        <v>650</v>
      </c>
      <c r="DM4" s="452">
        <v>650</v>
      </c>
      <c r="DN4" s="452">
        <v>650</v>
      </c>
      <c r="DO4" s="452">
        <v>650</v>
      </c>
      <c r="DP4" s="452">
        <v>650</v>
      </c>
      <c r="DQ4" s="452">
        <v>650</v>
      </c>
      <c r="DR4" s="452">
        <v>650</v>
      </c>
      <c r="DS4" s="452">
        <v>650</v>
      </c>
      <c r="DT4" s="452">
        <v>650</v>
      </c>
      <c r="DU4" s="452">
        <v>650</v>
      </c>
      <c r="DV4" s="452">
        <v>650</v>
      </c>
      <c r="DW4" s="452">
        <v>650</v>
      </c>
      <c r="DX4" s="452">
        <v>650</v>
      </c>
      <c r="DY4" s="452">
        <v>650</v>
      </c>
      <c r="DZ4" s="452">
        <v>650</v>
      </c>
      <c r="EA4" s="452">
        <v>650</v>
      </c>
      <c r="EB4" s="452">
        <v>650</v>
      </c>
      <c r="EC4" s="452">
        <v>650</v>
      </c>
      <c r="ED4" s="452">
        <v>650</v>
      </c>
      <c r="EE4" s="452">
        <v>650</v>
      </c>
      <c r="EF4" s="452">
        <v>650</v>
      </c>
      <c r="EG4" s="452">
        <v>650</v>
      </c>
      <c r="EH4" s="452">
        <v>650</v>
      </c>
      <c r="EI4" s="452">
        <v>650</v>
      </c>
      <c r="EJ4" s="452">
        <v>650</v>
      </c>
      <c r="EK4" s="452">
        <v>650</v>
      </c>
      <c r="EL4" s="452">
        <v>650</v>
      </c>
      <c r="EM4" s="452">
        <v>650</v>
      </c>
      <c r="EN4" s="452">
        <v>650</v>
      </c>
      <c r="EO4" s="452">
        <v>650</v>
      </c>
      <c r="EP4" s="452">
        <v>650</v>
      </c>
      <c r="EQ4" s="452">
        <v>650</v>
      </c>
      <c r="ER4" s="452">
        <v>650</v>
      </c>
      <c r="ES4" s="452">
        <v>650</v>
      </c>
      <c r="ET4" s="452">
        <v>650</v>
      </c>
      <c r="EU4" s="452">
        <v>650</v>
      </c>
      <c r="EV4" s="452">
        <v>650</v>
      </c>
      <c r="EW4" s="452">
        <v>650</v>
      </c>
      <c r="EX4" s="452">
        <v>650</v>
      </c>
      <c r="EY4" s="452">
        <v>650</v>
      </c>
      <c r="EZ4" s="452">
        <v>650</v>
      </c>
      <c r="FA4" s="452">
        <v>650</v>
      </c>
      <c r="FB4" s="452">
        <v>650</v>
      </c>
      <c r="FC4" s="452">
        <v>650</v>
      </c>
      <c r="FD4" s="452">
        <v>650</v>
      </c>
      <c r="FE4" s="452">
        <v>650</v>
      </c>
      <c r="FF4" s="452">
        <v>650</v>
      </c>
      <c r="FG4" s="452">
        <v>650</v>
      </c>
      <c r="FH4" s="452">
        <v>650</v>
      </c>
      <c r="FI4" s="452">
        <v>650</v>
      </c>
      <c r="FJ4" s="452">
        <v>650</v>
      </c>
      <c r="FK4" s="452">
        <v>650</v>
      </c>
      <c r="FL4" s="452">
        <v>650</v>
      </c>
      <c r="FM4" s="452">
        <v>650</v>
      </c>
      <c r="FN4" s="452">
        <v>650</v>
      </c>
      <c r="FO4" s="452">
        <v>650</v>
      </c>
      <c r="FP4" s="452">
        <v>650</v>
      </c>
      <c r="FQ4" s="452">
        <v>650</v>
      </c>
      <c r="FR4" s="452">
        <v>650</v>
      </c>
      <c r="FS4" s="452">
        <v>650</v>
      </c>
      <c r="FT4" s="452">
        <v>650</v>
      </c>
      <c r="FU4" s="452">
        <v>650</v>
      </c>
      <c r="FV4" s="452">
        <v>650</v>
      </c>
      <c r="FW4" s="452">
        <v>650</v>
      </c>
      <c r="FX4" s="452">
        <v>650</v>
      </c>
      <c r="FY4" s="452">
        <v>650</v>
      </c>
      <c r="FZ4" s="452">
        <v>650</v>
      </c>
      <c r="GA4" s="452">
        <v>650</v>
      </c>
      <c r="GB4" s="452">
        <v>650</v>
      </c>
      <c r="GC4" s="452">
        <v>650</v>
      </c>
      <c r="GD4" s="452">
        <v>650</v>
      </c>
      <c r="GE4" s="452">
        <v>650</v>
      </c>
      <c r="GF4" s="452">
        <v>650</v>
      </c>
      <c r="GG4" s="452">
        <v>650</v>
      </c>
      <c r="GH4" s="452">
        <v>650</v>
      </c>
      <c r="GI4" s="452">
        <v>650</v>
      </c>
      <c r="GJ4" s="452">
        <v>650</v>
      </c>
      <c r="GK4" s="452">
        <v>650</v>
      </c>
      <c r="GL4" s="452">
        <v>650</v>
      </c>
      <c r="GM4" s="452">
        <v>650</v>
      </c>
      <c r="GN4" s="452">
        <v>650</v>
      </c>
      <c r="GO4" s="452">
        <v>650</v>
      </c>
      <c r="GP4" s="452">
        <v>650</v>
      </c>
      <c r="GQ4" s="452">
        <v>650</v>
      </c>
      <c r="GR4" s="452">
        <v>650</v>
      </c>
      <c r="GS4" s="452">
        <v>650</v>
      </c>
      <c r="GT4" s="452">
        <v>650</v>
      </c>
      <c r="GU4" s="452">
        <v>650</v>
      </c>
      <c r="GV4" s="452">
        <v>650</v>
      </c>
      <c r="GW4" s="452">
        <v>650</v>
      </c>
      <c r="GX4" s="452">
        <v>650</v>
      </c>
      <c r="GY4" s="452">
        <v>650</v>
      </c>
      <c r="GZ4" s="452">
        <v>650</v>
      </c>
      <c r="HA4" s="452">
        <v>650</v>
      </c>
      <c r="HB4" s="452">
        <v>650</v>
      </c>
      <c r="HC4" s="452">
        <v>650</v>
      </c>
      <c r="HD4" s="452">
        <v>650</v>
      </c>
      <c r="HE4" s="452">
        <v>650</v>
      </c>
      <c r="HF4" s="452">
        <v>650</v>
      </c>
      <c r="HG4" s="452">
        <v>650</v>
      </c>
      <c r="HH4" s="452">
        <v>650</v>
      </c>
      <c r="HI4" s="452">
        <v>650</v>
      </c>
      <c r="HJ4" s="452">
        <v>650</v>
      </c>
      <c r="HK4" s="452">
        <v>650</v>
      </c>
      <c r="HL4" s="452">
        <v>650</v>
      </c>
      <c r="HM4" s="452">
        <v>650</v>
      </c>
      <c r="HN4" s="452">
        <v>650</v>
      </c>
      <c r="HO4" s="452">
        <v>650</v>
      </c>
      <c r="HP4" s="452">
        <v>650</v>
      </c>
      <c r="HQ4" s="452">
        <v>650</v>
      </c>
      <c r="HR4" s="452">
        <v>650</v>
      </c>
      <c r="HS4" s="452">
        <v>650</v>
      </c>
      <c r="HT4" s="452">
        <v>650</v>
      </c>
      <c r="HU4" s="452">
        <v>650</v>
      </c>
      <c r="HV4" s="452">
        <v>650</v>
      </c>
      <c r="HW4" s="452">
        <v>650</v>
      </c>
      <c r="HX4" s="452">
        <v>650</v>
      </c>
      <c r="HY4" s="452">
        <v>650</v>
      </c>
      <c r="HZ4" s="452">
        <v>650</v>
      </c>
      <c r="IA4" s="452">
        <v>650</v>
      </c>
      <c r="IB4" s="452">
        <v>650</v>
      </c>
      <c r="IC4" s="452">
        <v>650</v>
      </c>
      <c r="ID4" s="452">
        <v>650</v>
      </c>
      <c r="IE4" s="452">
        <v>650</v>
      </c>
      <c r="IF4" s="452">
        <v>650</v>
      </c>
      <c r="IG4" s="452">
        <v>650</v>
      </c>
      <c r="IH4" s="452">
        <v>650</v>
      </c>
      <c r="II4" s="452">
        <v>650</v>
      </c>
      <c r="IJ4" s="452">
        <v>650</v>
      </c>
      <c r="IK4" s="452">
        <v>650</v>
      </c>
      <c r="IL4" s="452">
        <v>650</v>
      </c>
      <c r="IM4" s="452">
        <v>650</v>
      </c>
      <c r="IN4" s="452">
        <v>650</v>
      </c>
      <c r="IO4" s="452">
        <v>650</v>
      </c>
      <c r="IP4" s="452">
        <v>650</v>
      </c>
      <c r="IQ4" s="452">
        <v>650</v>
      </c>
      <c r="IR4" s="452">
        <v>650</v>
      </c>
      <c r="IS4" s="452">
        <v>650</v>
      </c>
      <c r="IT4" s="452">
        <v>650</v>
      </c>
      <c r="IU4" s="452">
        <v>650</v>
      </c>
      <c r="IV4" s="452">
        <v>650</v>
      </c>
      <c r="IW4" s="452">
        <v>650</v>
      </c>
      <c r="IX4" s="452">
        <v>650</v>
      </c>
      <c r="IY4" s="452">
        <v>650</v>
      </c>
      <c r="IZ4" s="452">
        <v>650</v>
      </c>
      <c r="JA4" s="452">
        <v>650</v>
      </c>
      <c r="JB4" s="452">
        <v>650</v>
      </c>
      <c r="JC4" s="452">
        <v>650</v>
      </c>
      <c r="JD4" s="452">
        <v>650</v>
      </c>
      <c r="JE4" s="452">
        <v>650</v>
      </c>
      <c r="JF4" s="452">
        <v>650</v>
      </c>
      <c r="JG4" s="452">
        <v>650</v>
      </c>
      <c r="JH4" s="452">
        <v>650</v>
      </c>
      <c r="JI4" s="452">
        <v>650</v>
      </c>
      <c r="JJ4" s="452">
        <v>650</v>
      </c>
      <c r="JK4" s="452">
        <v>650</v>
      </c>
      <c r="JL4" s="452">
        <v>650</v>
      </c>
      <c r="JM4" s="452">
        <v>650</v>
      </c>
      <c r="JN4" s="452">
        <v>650</v>
      </c>
      <c r="JO4" s="452">
        <v>650</v>
      </c>
      <c r="JP4" s="452">
        <v>650</v>
      </c>
      <c r="JQ4" s="452">
        <v>650</v>
      </c>
      <c r="JR4" s="452">
        <v>650</v>
      </c>
      <c r="JS4" s="452">
        <v>650</v>
      </c>
      <c r="JT4" s="452">
        <v>650</v>
      </c>
      <c r="JU4" s="452">
        <v>650</v>
      </c>
      <c r="JV4" s="452">
        <v>650</v>
      </c>
      <c r="JW4" s="452">
        <v>650</v>
      </c>
      <c r="JX4" s="452">
        <v>650</v>
      </c>
      <c r="JY4" s="452">
        <v>650</v>
      </c>
      <c r="JZ4" s="452">
        <v>650</v>
      </c>
      <c r="KA4" s="452">
        <v>650</v>
      </c>
      <c r="KB4" s="452">
        <v>650</v>
      </c>
      <c r="KC4" s="452">
        <v>650</v>
      </c>
      <c r="KD4" s="452">
        <v>650</v>
      </c>
      <c r="KE4" s="452">
        <v>650</v>
      </c>
      <c r="KF4" s="452">
        <v>650</v>
      </c>
      <c r="KG4" s="452">
        <v>650</v>
      </c>
      <c r="KH4" s="452">
        <v>650</v>
      </c>
      <c r="KI4" s="452">
        <v>650</v>
      </c>
      <c r="KJ4" s="452">
        <v>650</v>
      </c>
      <c r="KK4" s="452">
        <v>650</v>
      </c>
      <c r="KL4" s="452">
        <v>650</v>
      </c>
      <c r="KM4" s="452">
        <v>650</v>
      </c>
      <c r="KN4" s="452">
        <v>650</v>
      </c>
      <c r="KO4" s="452">
        <v>650</v>
      </c>
      <c r="KP4" s="452">
        <v>650</v>
      </c>
      <c r="KQ4" s="452">
        <v>650</v>
      </c>
      <c r="KR4" s="452">
        <v>650</v>
      </c>
      <c r="KS4" s="452">
        <v>650</v>
      </c>
      <c r="KT4" s="452">
        <v>650</v>
      </c>
      <c r="KU4" s="452">
        <v>650</v>
      </c>
      <c r="KV4" s="452">
        <v>650</v>
      </c>
      <c r="KW4" s="452">
        <v>650</v>
      </c>
      <c r="KX4" s="452">
        <v>650</v>
      </c>
      <c r="KY4" s="452">
        <v>650</v>
      </c>
      <c r="KZ4" s="452">
        <v>650</v>
      </c>
      <c r="LA4" s="452">
        <v>650</v>
      </c>
      <c r="LB4" s="452">
        <v>650</v>
      </c>
      <c r="LC4" s="452">
        <v>650</v>
      </c>
      <c r="LD4" s="452">
        <v>650</v>
      </c>
      <c r="LE4" s="452">
        <v>650</v>
      </c>
      <c r="LF4" s="452">
        <v>650</v>
      </c>
      <c r="LG4" s="452">
        <v>650</v>
      </c>
      <c r="LH4" s="452">
        <v>650</v>
      </c>
      <c r="LI4" s="452">
        <v>650</v>
      </c>
      <c r="LJ4" s="452">
        <v>650</v>
      </c>
      <c r="LK4" s="452">
        <v>650</v>
      </c>
      <c r="LL4" s="452">
        <v>650</v>
      </c>
      <c r="LM4" s="452">
        <v>650</v>
      </c>
      <c r="LN4" s="452">
        <v>650</v>
      </c>
      <c r="LO4" s="452">
        <v>650</v>
      </c>
      <c r="LP4" s="452">
        <v>650</v>
      </c>
      <c r="LQ4" s="452">
        <v>650</v>
      </c>
      <c r="LR4" s="452">
        <v>650</v>
      </c>
      <c r="LS4" s="452">
        <v>650</v>
      </c>
      <c r="LT4" s="452">
        <v>650</v>
      </c>
      <c r="LU4" s="452">
        <v>650</v>
      </c>
      <c r="LV4" s="452">
        <v>650</v>
      </c>
      <c r="LW4" s="452">
        <v>650</v>
      </c>
      <c r="LX4" s="452">
        <v>650</v>
      </c>
      <c r="LY4" s="452">
        <v>650</v>
      </c>
      <c r="LZ4" s="452">
        <v>650</v>
      </c>
      <c r="MA4" s="452">
        <v>650</v>
      </c>
      <c r="MB4" s="452">
        <v>650</v>
      </c>
      <c r="MC4" s="452">
        <v>650</v>
      </c>
      <c r="MD4" s="452">
        <v>650</v>
      </c>
      <c r="ME4" s="452">
        <v>650</v>
      </c>
      <c r="MF4" s="452">
        <v>650</v>
      </c>
      <c r="MG4" s="452">
        <v>650</v>
      </c>
      <c r="MH4" s="452">
        <v>650</v>
      </c>
      <c r="MI4" s="452">
        <v>650</v>
      </c>
      <c r="MJ4" s="452">
        <v>650</v>
      </c>
      <c r="MK4" s="452">
        <v>650</v>
      </c>
      <c r="ML4" s="452">
        <v>650</v>
      </c>
      <c r="MM4" s="452">
        <v>650</v>
      </c>
      <c r="MN4" s="452">
        <v>650</v>
      </c>
      <c r="MO4" s="452">
        <v>650</v>
      </c>
      <c r="MP4" s="452">
        <v>650</v>
      </c>
      <c r="MQ4" s="452">
        <v>650</v>
      </c>
      <c r="MR4" s="452">
        <v>650</v>
      </c>
      <c r="MS4" s="452">
        <v>650</v>
      </c>
      <c r="MT4" s="452">
        <v>650</v>
      </c>
      <c r="MU4" s="452">
        <v>650</v>
      </c>
      <c r="MV4" s="452">
        <v>650</v>
      </c>
      <c r="MW4" s="452">
        <v>650</v>
      </c>
      <c r="MX4" s="452">
        <v>650</v>
      </c>
      <c r="MY4" s="452">
        <v>650</v>
      </c>
      <c r="MZ4" s="452">
        <v>650</v>
      </c>
      <c r="NA4" s="452">
        <v>650</v>
      </c>
      <c r="NB4" s="452">
        <v>650</v>
      </c>
      <c r="NC4" s="452">
        <v>650</v>
      </c>
      <c r="ND4" s="452">
        <v>650</v>
      </c>
      <c r="NE4" s="452">
        <v>650</v>
      </c>
      <c r="NF4" s="452">
        <v>650</v>
      </c>
      <c r="NG4" s="452">
        <v>650</v>
      </c>
      <c r="NH4" s="452">
        <v>650</v>
      </c>
      <c r="NI4" s="452">
        <v>650</v>
      </c>
      <c r="NJ4" s="452">
        <v>650</v>
      </c>
      <c r="NK4" s="452">
        <v>650</v>
      </c>
      <c r="NL4" s="452">
        <v>650</v>
      </c>
      <c r="NM4" s="452">
        <v>650</v>
      </c>
      <c r="NN4" s="452">
        <v>650</v>
      </c>
      <c r="NO4" s="452">
        <v>650</v>
      </c>
      <c r="NP4" s="452">
        <v>650</v>
      </c>
      <c r="NQ4" s="452">
        <v>650</v>
      </c>
      <c r="NR4" s="452">
        <v>650</v>
      </c>
      <c r="NS4" s="452">
        <v>650</v>
      </c>
      <c r="NT4" s="452">
        <v>650</v>
      </c>
      <c r="NU4" s="452">
        <v>650</v>
      </c>
      <c r="NV4" s="452">
        <v>650</v>
      </c>
      <c r="NW4" s="452">
        <v>650</v>
      </c>
      <c r="NX4" s="452">
        <v>650</v>
      </c>
      <c r="NY4" s="452">
        <v>650</v>
      </c>
      <c r="NZ4" s="452">
        <v>650</v>
      </c>
      <c r="OA4" s="452">
        <v>650</v>
      </c>
      <c r="OB4" s="452">
        <v>650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  <c r="P5" s="454"/>
      <c r="Q5" s="453"/>
      <c r="R5" s="453"/>
      <c r="S5" s="453"/>
      <c r="T5" s="453"/>
      <c r="U5" s="453"/>
      <c r="V5" s="453"/>
      <c r="W5" s="453"/>
      <c r="X5" s="453"/>
      <c r="Y5" s="453"/>
      <c r="Z5" s="453"/>
      <c r="AA5" s="453"/>
      <c r="AB5" s="453"/>
      <c r="AC5" s="453"/>
      <c r="AD5" s="453"/>
      <c r="AE5" s="453"/>
      <c r="AF5" s="450">
        <f t="shared" si="0"/>
        <v>100.00249999999998</v>
      </c>
      <c r="AG5" s="452">
        <v>117.86</v>
      </c>
      <c r="AH5" s="452">
        <v>124.44</v>
      </c>
      <c r="AI5" s="452">
        <v>129.96</v>
      </c>
      <c r="AJ5" s="452">
        <v>129.96</v>
      </c>
      <c r="AK5" s="452">
        <v>129.96</v>
      </c>
      <c r="AL5" s="452">
        <v>97.44</v>
      </c>
      <c r="AM5" s="452">
        <v>71.290000000000006</v>
      </c>
      <c r="AN5" s="452">
        <v>63.22</v>
      </c>
      <c r="AO5" s="452">
        <v>63.16</v>
      </c>
      <c r="AP5" s="452">
        <v>76.510000000000005</v>
      </c>
      <c r="AQ5" s="452">
        <v>94.15</v>
      </c>
      <c r="AR5" s="452">
        <v>119.49</v>
      </c>
      <c r="AS5" s="452">
        <v>117.86</v>
      </c>
      <c r="AT5" s="452">
        <v>124.44</v>
      </c>
      <c r="AU5" s="452">
        <v>129.96</v>
      </c>
      <c r="AV5" s="452">
        <v>129.96</v>
      </c>
      <c r="AW5" s="452">
        <v>129.96</v>
      </c>
      <c r="AX5" s="452">
        <v>97.44</v>
      </c>
      <c r="AY5" s="452">
        <v>71.290000000000006</v>
      </c>
      <c r="AZ5" s="452">
        <v>63.22</v>
      </c>
      <c r="BA5" s="452">
        <v>63.16</v>
      </c>
      <c r="BB5" s="452">
        <v>76.510000000000005</v>
      </c>
      <c r="BC5" s="452">
        <v>94.15</v>
      </c>
      <c r="BD5" s="452">
        <v>119.49</v>
      </c>
      <c r="BE5" s="452">
        <v>117.86</v>
      </c>
      <c r="BF5" s="452">
        <v>124.44</v>
      </c>
      <c r="BG5" s="452">
        <v>129.96</v>
      </c>
      <c r="BH5" s="452">
        <v>129.96</v>
      </c>
      <c r="BI5" s="452">
        <v>129.96</v>
      </c>
      <c r="BJ5" s="452">
        <v>97.44</v>
      </c>
      <c r="BK5" s="452">
        <v>71.290000000000006</v>
      </c>
      <c r="BL5" s="452">
        <v>63.22</v>
      </c>
      <c r="BM5" s="452">
        <v>63.16</v>
      </c>
      <c r="BN5" s="452">
        <v>76.510000000000005</v>
      </c>
      <c r="BO5" s="452">
        <v>94.15</v>
      </c>
      <c r="BP5" s="452">
        <v>119.49</v>
      </c>
      <c r="BQ5" s="452">
        <v>117.86</v>
      </c>
      <c r="BR5" s="452">
        <v>124.44</v>
      </c>
      <c r="BS5" s="452">
        <v>129.96</v>
      </c>
      <c r="BT5" s="452">
        <v>129.96</v>
      </c>
      <c r="BU5" s="452">
        <v>129.96</v>
      </c>
      <c r="BV5" s="452">
        <v>97.44</v>
      </c>
      <c r="BW5" s="452">
        <v>71.290000000000006</v>
      </c>
      <c r="BX5" s="452">
        <v>63.22</v>
      </c>
      <c r="BY5" s="452">
        <v>63.16</v>
      </c>
      <c r="BZ5" s="452">
        <v>76.510000000000005</v>
      </c>
      <c r="CA5" s="452">
        <v>94.15</v>
      </c>
      <c r="CB5" s="452">
        <v>119.49</v>
      </c>
      <c r="CC5" s="452">
        <v>117.86</v>
      </c>
      <c r="CD5" s="452">
        <v>124.44</v>
      </c>
      <c r="CE5" s="452">
        <v>129.96</v>
      </c>
      <c r="CF5" s="452">
        <v>129.96</v>
      </c>
      <c r="CG5" s="452">
        <v>129.96</v>
      </c>
      <c r="CH5" s="452">
        <v>97.44</v>
      </c>
      <c r="CI5" s="452">
        <v>71.290000000000006</v>
      </c>
      <c r="CJ5" s="452">
        <v>63.22</v>
      </c>
      <c r="CK5" s="452">
        <v>63.16</v>
      </c>
      <c r="CL5" s="452">
        <v>76.510000000000005</v>
      </c>
      <c r="CM5" s="452">
        <v>94.15</v>
      </c>
      <c r="CN5" s="452">
        <v>119.49</v>
      </c>
      <c r="CO5" s="452">
        <v>117.86</v>
      </c>
      <c r="CP5" s="452">
        <v>124.44</v>
      </c>
      <c r="CQ5" s="452">
        <v>129.96</v>
      </c>
      <c r="CR5" s="452">
        <v>129.96</v>
      </c>
      <c r="CS5" s="452">
        <v>129.96</v>
      </c>
      <c r="CT5" s="452">
        <v>97.44</v>
      </c>
      <c r="CU5" s="452">
        <v>71.290000000000006</v>
      </c>
      <c r="CV5" s="452">
        <v>63.22</v>
      </c>
      <c r="CW5" s="452">
        <v>63.16</v>
      </c>
      <c r="CX5" s="452">
        <v>76.510000000000005</v>
      </c>
      <c r="CY5" s="452">
        <v>94.15</v>
      </c>
      <c r="CZ5" s="452">
        <v>119.49</v>
      </c>
      <c r="DA5" s="452">
        <v>117.86</v>
      </c>
      <c r="DB5" s="452">
        <v>124.44</v>
      </c>
      <c r="DC5" s="452">
        <v>129.96</v>
      </c>
      <c r="DD5" s="452">
        <v>129.96</v>
      </c>
      <c r="DE5" s="452">
        <v>129.96</v>
      </c>
      <c r="DF5" s="452">
        <v>97.44</v>
      </c>
      <c r="DG5" s="452">
        <v>71.290000000000006</v>
      </c>
      <c r="DH5" s="452">
        <v>63.22</v>
      </c>
      <c r="DI5" s="452">
        <v>63.16</v>
      </c>
      <c r="DJ5" s="452">
        <v>76.510000000000005</v>
      </c>
      <c r="DK5" s="452">
        <v>94.15</v>
      </c>
      <c r="DL5" s="452">
        <v>119.49</v>
      </c>
      <c r="DM5" s="452">
        <v>117.86</v>
      </c>
      <c r="DN5" s="452">
        <v>124.44</v>
      </c>
      <c r="DO5" s="452">
        <v>129.96</v>
      </c>
      <c r="DP5" s="452">
        <v>129.96</v>
      </c>
      <c r="DQ5" s="452">
        <v>129.96</v>
      </c>
      <c r="DR5" s="452">
        <v>97.44</v>
      </c>
      <c r="DS5" s="452">
        <v>71.290000000000006</v>
      </c>
      <c r="DT5" s="452">
        <v>63.22</v>
      </c>
      <c r="DU5" s="452">
        <v>63.16</v>
      </c>
      <c r="DV5" s="452">
        <v>76.510000000000005</v>
      </c>
      <c r="DW5" s="452">
        <v>94.15</v>
      </c>
      <c r="DX5" s="452">
        <v>119.49</v>
      </c>
      <c r="DY5" s="452">
        <v>117.86</v>
      </c>
      <c r="DZ5" s="452">
        <v>124.44</v>
      </c>
      <c r="EA5" s="452">
        <v>129.96</v>
      </c>
      <c r="EB5" s="452">
        <v>129.96</v>
      </c>
      <c r="EC5" s="452">
        <v>129.96</v>
      </c>
      <c r="ED5" s="452">
        <v>97.44</v>
      </c>
      <c r="EE5" s="452">
        <v>71.290000000000006</v>
      </c>
      <c r="EF5" s="452">
        <v>63.22</v>
      </c>
      <c r="EG5" s="452">
        <v>63.16</v>
      </c>
      <c r="EH5" s="452">
        <v>76.510000000000005</v>
      </c>
      <c r="EI5" s="452">
        <v>94.15</v>
      </c>
      <c r="EJ5" s="452">
        <v>119.49</v>
      </c>
      <c r="EK5" s="452">
        <v>117.86</v>
      </c>
      <c r="EL5" s="452">
        <v>124.44</v>
      </c>
      <c r="EM5" s="452">
        <v>129.96</v>
      </c>
      <c r="EN5" s="452">
        <v>129.96</v>
      </c>
      <c r="EO5" s="452">
        <v>129.96</v>
      </c>
      <c r="EP5" s="452">
        <v>97.44</v>
      </c>
      <c r="EQ5" s="452">
        <v>71.290000000000006</v>
      </c>
      <c r="ER5" s="452">
        <v>63.22</v>
      </c>
      <c r="ES5" s="452">
        <v>63.16</v>
      </c>
      <c r="ET5" s="452">
        <v>76.510000000000005</v>
      </c>
      <c r="EU5" s="452">
        <v>94.15</v>
      </c>
      <c r="EV5" s="452">
        <v>119.49</v>
      </c>
      <c r="EW5" s="452">
        <v>117.86</v>
      </c>
      <c r="EX5" s="452">
        <v>124.44</v>
      </c>
      <c r="EY5" s="452">
        <v>129.96</v>
      </c>
      <c r="EZ5" s="452">
        <v>129.96</v>
      </c>
      <c r="FA5" s="452">
        <v>129.96</v>
      </c>
      <c r="FB5" s="452">
        <v>97.44</v>
      </c>
      <c r="FC5" s="452">
        <v>71.290000000000006</v>
      </c>
      <c r="FD5" s="452">
        <v>63.22</v>
      </c>
      <c r="FE5" s="452">
        <v>63.16</v>
      </c>
      <c r="FF5" s="452">
        <v>76.510000000000005</v>
      </c>
      <c r="FG5" s="452">
        <v>94.15</v>
      </c>
      <c r="FH5" s="452">
        <v>119.49</v>
      </c>
      <c r="FI5" s="452">
        <v>117.86</v>
      </c>
      <c r="FJ5" s="452">
        <v>124.44</v>
      </c>
      <c r="FK5" s="452">
        <v>129.96</v>
      </c>
      <c r="FL5" s="452">
        <v>129.96</v>
      </c>
      <c r="FM5" s="452">
        <v>129.96</v>
      </c>
      <c r="FN5" s="452">
        <v>97.44</v>
      </c>
      <c r="FO5" s="452">
        <v>71.290000000000006</v>
      </c>
      <c r="FP5" s="452">
        <v>63.22</v>
      </c>
      <c r="FQ5" s="452">
        <v>63.16</v>
      </c>
      <c r="FR5" s="452">
        <v>76.510000000000005</v>
      </c>
      <c r="FS5" s="452">
        <v>94.15</v>
      </c>
      <c r="FT5" s="452">
        <v>119.49</v>
      </c>
      <c r="FU5" s="452">
        <v>117.86</v>
      </c>
      <c r="FV5" s="452">
        <v>124.44</v>
      </c>
      <c r="FW5" s="452">
        <v>129.96</v>
      </c>
      <c r="FX5" s="452">
        <v>129.96</v>
      </c>
      <c r="FY5" s="452">
        <v>129.96</v>
      </c>
      <c r="FZ5" s="452">
        <v>97.44</v>
      </c>
      <c r="GA5" s="452">
        <v>71.290000000000006</v>
      </c>
      <c r="GB5" s="452">
        <v>63.22</v>
      </c>
      <c r="GC5" s="452">
        <v>63.16</v>
      </c>
      <c r="GD5" s="452">
        <v>76.510000000000005</v>
      </c>
      <c r="GE5" s="452">
        <v>94.15</v>
      </c>
      <c r="GF5" s="452">
        <v>119.49</v>
      </c>
      <c r="GG5" s="452">
        <v>117.86</v>
      </c>
      <c r="GH5" s="452">
        <v>124.44</v>
      </c>
      <c r="GI5" s="452">
        <v>129.96</v>
      </c>
      <c r="GJ5" s="452">
        <v>129.96</v>
      </c>
      <c r="GK5" s="452">
        <v>129.96</v>
      </c>
      <c r="GL5" s="452">
        <v>97.44</v>
      </c>
      <c r="GM5" s="452">
        <v>71.290000000000006</v>
      </c>
      <c r="GN5" s="452">
        <v>63.22</v>
      </c>
      <c r="GO5" s="452">
        <v>63.16</v>
      </c>
      <c r="GP5" s="452">
        <v>76.510000000000005</v>
      </c>
      <c r="GQ5" s="452">
        <v>94.15</v>
      </c>
      <c r="GR5" s="452">
        <v>119.49</v>
      </c>
      <c r="GS5" s="452">
        <v>117.86</v>
      </c>
      <c r="GT5" s="452">
        <v>124.44</v>
      </c>
      <c r="GU5" s="452">
        <v>129.96</v>
      </c>
      <c r="GV5" s="452">
        <v>129.96</v>
      </c>
      <c r="GW5" s="452">
        <v>129.96</v>
      </c>
      <c r="GX5" s="452">
        <v>97.44</v>
      </c>
      <c r="GY5" s="452">
        <v>71.290000000000006</v>
      </c>
      <c r="GZ5" s="452">
        <v>63.22</v>
      </c>
      <c r="HA5" s="452">
        <v>63.16</v>
      </c>
      <c r="HB5" s="452">
        <v>76.510000000000005</v>
      </c>
      <c r="HC5" s="452">
        <v>94.15</v>
      </c>
      <c r="HD5" s="452">
        <v>119.49</v>
      </c>
      <c r="HE5" s="452">
        <v>129.69999999999999</v>
      </c>
      <c r="HF5" s="452">
        <v>126.24</v>
      </c>
      <c r="HG5" s="452">
        <v>129.96</v>
      </c>
      <c r="HH5" s="452">
        <v>117.87</v>
      </c>
      <c r="HI5" s="452">
        <v>98.02</v>
      </c>
      <c r="HJ5" s="452">
        <v>79.03</v>
      </c>
      <c r="HK5" s="452">
        <v>64.58</v>
      </c>
      <c r="HL5" s="452">
        <v>57.56</v>
      </c>
      <c r="HM5" s="452">
        <v>59.45</v>
      </c>
      <c r="HN5" s="452">
        <v>80.77</v>
      </c>
      <c r="HO5" s="452">
        <v>109.48</v>
      </c>
      <c r="HP5" s="452">
        <v>129.96</v>
      </c>
      <c r="HQ5" s="452">
        <v>129.69999999999999</v>
      </c>
      <c r="HR5" s="452">
        <v>126.24</v>
      </c>
      <c r="HS5" s="452">
        <v>129.96</v>
      </c>
      <c r="HT5" s="452">
        <v>117.87</v>
      </c>
      <c r="HU5" s="452">
        <v>98.02</v>
      </c>
      <c r="HV5" s="452">
        <v>79.03</v>
      </c>
      <c r="HW5" s="452">
        <v>64.58</v>
      </c>
      <c r="HX5" s="452">
        <v>57.56</v>
      </c>
      <c r="HY5" s="452">
        <v>59.45</v>
      </c>
      <c r="HZ5" s="452">
        <v>80.77</v>
      </c>
      <c r="IA5" s="452">
        <v>109.48</v>
      </c>
      <c r="IB5" s="452">
        <v>129.96</v>
      </c>
      <c r="IC5" s="452">
        <v>129.69999999999999</v>
      </c>
      <c r="ID5" s="452">
        <v>126.24</v>
      </c>
      <c r="IE5" s="452">
        <v>129.96</v>
      </c>
      <c r="IF5" s="452">
        <v>117.87</v>
      </c>
      <c r="IG5" s="452">
        <v>98.02</v>
      </c>
      <c r="IH5" s="452">
        <v>79.03</v>
      </c>
      <c r="II5" s="452">
        <v>64.58</v>
      </c>
      <c r="IJ5" s="452">
        <v>57.56</v>
      </c>
      <c r="IK5" s="452">
        <v>59.45</v>
      </c>
      <c r="IL5" s="452">
        <v>80.77</v>
      </c>
      <c r="IM5" s="452">
        <v>109.48</v>
      </c>
      <c r="IN5" s="452">
        <v>129.96</v>
      </c>
      <c r="IO5" s="452">
        <v>129.69999999999999</v>
      </c>
      <c r="IP5" s="452">
        <v>126.24</v>
      </c>
      <c r="IQ5" s="452">
        <v>129.96</v>
      </c>
      <c r="IR5" s="452">
        <v>117.87</v>
      </c>
      <c r="IS5" s="452">
        <v>98.02</v>
      </c>
      <c r="IT5" s="452">
        <v>79.03</v>
      </c>
      <c r="IU5" s="452">
        <v>64.58</v>
      </c>
      <c r="IV5" s="452">
        <v>57.56</v>
      </c>
      <c r="IW5" s="452">
        <v>59.45</v>
      </c>
      <c r="IX5" s="452">
        <v>80.77</v>
      </c>
      <c r="IY5" s="452">
        <v>109.48</v>
      </c>
      <c r="IZ5" s="452">
        <v>129.96</v>
      </c>
      <c r="JA5" s="452">
        <v>129.69999999999999</v>
      </c>
      <c r="JB5" s="452">
        <v>126.24</v>
      </c>
      <c r="JC5" s="452">
        <v>129.96</v>
      </c>
      <c r="JD5" s="452">
        <v>117.87</v>
      </c>
      <c r="JE5" s="452">
        <v>98.02</v>
      </c>
      <c r="JF5" s="452">
        <v>79.03</v>
      </c>
      <c r="JG5" s="452">
        <v>64.58</v>
      </c>
      <c r="JH5" s="452">
        <v>57.56</v>
      </c>
      <c r="JI5" s="452">
        <v>59.45</v>
      </c>
      <c r="JJ5" s="452">
        <v>80.77</v>
      </c>
      <c r="JK5" s="452">
        <v>109.48</v>
      </c>
      <c r="JL5" s="452">
        <v>129.96</v>
      </c>
      <c r="JM5" s="452">
        <v>129.69999999999999</v>
      </c>
      <c r="JN5" s="452">
        <v>126.24</v>
      </c>
      <c r="JO5" s="452">
        <v>129.96</v>
      </c>
      <c r="JP5" s="452">
        <v>117.87</v>
      </c>
      <c r="JQ5" s="452">
        <v>98.02</v>
      </c>
      <c r="JR5" s="452">
        <v>79.03</v>
      </c>
      <c r="JS5" s="452">
        <v>64.58</v>
      </c>
      <c r="JT5" s="452">
        <v>57.56</v>
      </c>
      <c r="JU5" s="452">
        <v>59.45</v>
      </c>
      <c r="JV5" s="452">
        <v>80.77</v>
      </c>
      <c r="JW5" s="452">
        <v>109.48</v>
      </c>
      <c r="JX5" s="452">
        <v>129.96</v>
      </c>
      <c r="JY5" s="452">
        <v>129.69999999999999</v>
      </c>
      <c r="JZ5" s="452">
        <v>126.24</v>
      </c>
      <c r="KA5" s="452">
        <v>129.96</v>
      </c>
      <c r="KB5" s="452">
        <v>117.87</v>
      </c>
      <c r="KC5" s="452">
        <v>98.02</v>
      </c>
      <c r="KD5" s="452">
        <v>79.03</v>
      </c>
      <c r="KE5" s="452">
        <v>64.58</v>
      </c>
      <c r="KF5" s="452">
        <v>57.56</v>
      </c>
      <c r="KG5" s="452">
        <v>59.45</v>
      </c>
      <c r="KH5" s="452">
        <v>80.77</v>
      </c>
      <c r="KI5" s="452">
        <v>109.48</v>
      </c>
      <c r="KJ5" s="452">
        <v>129.96</v>
      </c>
      <c r="KK5" s="452">
        <v>129.69999999999999</v>
      </c>
      <c r="KL5" s="452">
        <v>126.24</v>
      </c>
      <c r="KM5" s="452">
        <v>129.96</v>
      </c>
      <c r="KN5" s="452">
        <v>117.87</v>
      </c>
      <c r="KO5" s="452">
        <v>98.02</v>
      </c>
      <c r="KP5" s="452">
        <v>79.03</v>
      </c>
      <c r="KQ5" s="452">
        <v>64.58</v>
      </c>
      <c r="KR5" s="452">
        <v>57.56</v>
      </c>
      <c r="KS5" s="452">
        <v>59.45</v>
      </c>
      <c r="KT5" s="452">
        <v>80.77</v>
      </c>
      <c r="KU5" s="452">
        <v>109.48</v>
      </c>
      <c r="KV5" s="452">
        <v>129.96</v>
      </c>
      <c r="KW5" s="452">
        <v>129.69999999999999</v>
      </c>
      <c r="KX5" s="452">
        <v>126.24</v>
      </c>
      <c r="KY5" s="452">
        <v>129.96</v>
      </c>
      <c r="KZ5" s="452">
        <v>117.87</v>
      </c>
      <c r="LA5" s="452">
        <v>98.02</v>
      </c>
      <c r="LB5" s="452">
        <v>79.03</v>
      </c>
      <c r="LC5" s="452">
        <v>64.58</v>
      </c>
      <c r="LD5" s="452">
        <v>57.56</v>
      </c>
      <c r="LE5" s="452">
        <v>59.45</v>
      </c>
      <c r="LF5" s="452">
        <v>80.77</v>
      </c>
      <c r="LG5" s="452">
        <v>109.48</v>
      </c>
      <c r="LH5" s="452">
        <v>129.96</v>
      </c>
      <c r="LI5" s="452">
        <v>129.69999999999999</v>
      </c>
      <c r="LJ5" s="452">
        <v>126.24</v>
      </c>
      <c r="LK5" s="452">
        <v>129.96</v>
      </c>
      <c r="LL5" s="452">
        <v>117.87</v>
      </c>
      <c r="LM5" s="452">
        <v>98.02</v>
      </c>
      <c r="LN5" s="452">
        <v>79.03</v>
      </c>
      <c r="LO5" s="452">
        <v>64.58</v>
      </c>
      <c r="LP5" s="452">
        <v>57.56</v>
      </c>
      <c r="LQ5" s="452">
        <v>59.45</v>
      </c>
      <c r="LR5" s="452">
        <v>80.77</v>
      </c>
      <c r="LS5" s="452">
        <v>109.48</v>
      </c>
      <c r="LT5" s="452">
        <v>129.96</v>
      </c>
      <c r="LU5" s="452">
        <v>129.69999999999999</v>
      </c>
      <c r="LV5" s="452">
        <v>126.24</v>
      </c>
      <c r="LW5" s="452">
        <v>129.96</v>
      </c>
      <c r="LX5" s="452">
        <v>117.87</v>
      </c>
      <c r="LY5" s="452">
        <v>98.02</v>
      </c>
      <c r="LZ5" s="452">
        <v>79.03</v>
      </c>
      <c r="MA5" s="452">
        <v>64.58</v>
      </c>
      <c r="MB5" s="452">
        <v>57.56</v>
      </c>
      <c r="MC5" s="452">
        <v>59.45</v>
      </c>
      <c r="MD5" s="452">
        <v>80.77</v>
      </c>
      <c r="ME5" s="452">
        <v>109.48</v>
      </c>
      <c r="MF5" s="452">
        <v>129.96</v>
      </c>
      <c r="MG5" s="452">
        <v>129.69999999999999</v>
      </c>
      <c r="MH5" s="452">
        <v>126.24</v>
      </c>
      <c r="MI5" s="452">
        <v>129.96</v>
      </c>
      <c r="MJ5" s="452">
        <v>117.87</v>
      </c>
      <c r="MK5" s="452">
        <v>98.02</v>
      </c>
      <c r="ML5" s="452">
        <v>79.03</v>
      </c>
      <c r="MM5" s="452">
        <v>64.58</v>
      </c>
      <c r="MN5" s="452">
        <v>57.56</v>
      </c>
      <c r="MO5" s="452">
        <v>59.45</v>
      </c>
      <c r="MP5" s="452">
        <v>80.77</v>
      </c>
      <c r="MQ5" s="452">
        <v>109.48</v>
      </c>
      <c r="MR5" s="452">
        <v>129.96</v>
      </c>
      <c r="MS5" s="452">
        <v>129.69999999999999</v>
      </c>
      <c r="MT5" s="452">
        <v>126.24</v>
      </c>
      <c r="MU5" s="452">
        <v>129.96</v>
      </c>
      <c r="MV5" s="452">
        <v>117.87</v>
      </c>
      <c r="MW5" s="452">
        <v>98.02</v>
      </c>
      <c r="MX5" s="452">
        <v>79.03</v>
      </c>
      <c r="MY5" s="452">
        <v>64.58</v>
      </c>
      <c r="MZ5" s="452">
        <v>57.56</v>
      </c>
      <c r="NA5" s="452">
        <v>59.45</v>
      </c>
      <c r="NB5" s="452">
        <v>80.77</v>
      </c>
      <c r="NC5" s="452">
        <v>109.48</v>
      </c>
      <c r="ND5" s="452">
        <v>129.96</v>
      </c>
      <c r="NE5" s="452">
        <v>129.69999999999999</v>
      </c>
      <c r="NF5" s="452">
        <v>126.24</v>
      </c>
      <c r="NG5" s="452">
        <v>129.96</v>
      </c>
      <c r="NH5" s="452">
        <v>117.87</v>
      </c>
      <c r="NI5" s="452">
        <v>98.02</v>
      </c>
      <c r="NJ5" s="452">
        <v>79.03</v>
      </c>
      <c r="NK5" s="452">
        <v>64.58</v>
      </c>
      <c r="NL5" s="452">
        <v>57.56</v>
      </c>
      <c r="NM5" s="452">
        <v>59.45</v>
      </c>
      <c r="NN5" s="452">
        <v>80.77</v>
      </c>
      <c r="NO5" s="452">
        <v>109.48</v>
      </c>
      <c r="NP5" s="452">
        <v>129.96</v>
      </c>
      <c r="NQ5" s="452">
        <v>129.69999999999999</v>
      </c>
      <c r="NR5" s="452">
        <v>126.24</v>
      </c>
      <c r="NS5" s="452">
        <v>129.96</v>
      </c>
      <c r="NT5" s="452">
        <v>117.87</v>
      </c>
      <c r="NU5" s="452">
        <v>98.02</v>
      </c>
      <c r="NV5" s="452">
        <v>79.03</v>
      </c>
      <c r="NW5" s="452">
        <v>64.58</v>
      </c>
      <c r="NX5" s="452">
        <v>57.56</v>
      </c>
      <c r="NY5" s="452">
        <v>59.45</v>
      </c>
      <c r="NZ5" s="452">
        <v>80.77</v>
      </c>
      <c r="OA5" s="452">
        <v>109.48</v>
      </c>
      <c r="OB5" s="452">
        <v>129.96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4"/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0">
        <f t="shared" si="0"/>
        <v>92</v>
      </c>
      <c r="AG6" s="452">
        <v>92</v>
      </c>
      <c r="AH6" s="452">
        <v>92</v>
      </c>
      <c r="AI6" s="452">
        <v>92</v>
      </c>
      <c r="AJ6" s="452">
        <v>92</v>
      </c>
      <c r="AK6" s="452">
        <v>92</v>
      </c>
      <c r="AL6" s="452">
        <v>92</v>
      </c>
      <c r="AM6" s="452">
        <v>92</v>
      </c>
      <c r="AN6" s="452">
        <v>92</v>
      </c>
      <c r="AO6" s="452">
        <v>92</v>
      </c>
      <c r="AP6" s="452">
        <v>92</v>
      </c>
      <c r="AQ6" s="452">
        <v>92</v>
      </c>
      <c r="AR6" s="452">
        <v>92</v>
      </c>
      <c r="AS6" s="452">
        <v>92</v>
      </c>
      <c r="AT6" s="452">
        <v>92</v>
      </c>
      <c r="AU6" s="452">
        <v>92</v>
      </c>
      <c r="AV6" s="452">
        <v>92</v>
      </c>
      <c r="AW6" s="452">
        <v>92</v>
      </c>
      <c r="AX6" s="452">
        <v>92</v>
      </c>
      <c r="AY6" s="452">
        <v>92</v>
      </c>
      <c r="AZ6" s="452">
        <v>92</v>
      </c>
      <c r="BA6" s="452">
        <v>92</v>
      </c>
      <c r="BB6" s="452">
        <v>92</v>
      </c>
      <c r="BC6" s="452">
        <v>92</v>
      </c>
      <c r="BD6" s="452">
        <v>92</v>
      </c>
      <c r="BE6" s="452">
        <v>92</v>
      </c>
      <c r="BF6" s="452">
        <v>92</v>
      </c>
      <c r="BG6" s="452">
        <v>92</v>
      </c>
      <c r="BH6" s="452">
        <v>92</v>
      </c>
      <c r="BI6" s="452">
        <v>92</v>
      </c>
      <c r="BJ6" s="452">
        <v>92</v>
      </c>
      <c r="BK6" s="452">
        <v>92</v>
      </c>
      <c r="BL6" s="452">
        <v>92</v>
      </c>
      <c r="BM6" s="452">
        <v>92</v>
      </c>
      <c r="BN6" s="452">
        <v>92</v>
      </c>
      <c r="BO6" s="452">
        <v>92</v>
      </c>
      <c r="BP6" s="452">
        <v>92</v>
      </c>
      <c r="BQ6" s="452">
        <v>92</v>
      </c>
      <c r="BR6" s="452">
        <v>92</v>
      </c>
      <c r="BS6" s="452">
        <v>92</v>
      </c>
      <c r="BT6" s="452">
        <v>92</v>
      </c>
      <c r="BU6" s="452">
        <v>92</v>
      </c>
      <c r="BV6" s="452">
        <v>92</v>
      </c>
      <c r="BW6" s="452">
        <v>92</v>
      </c>
      <c r="BX6" s="452">
        <v>92</v>
      </c>
      <c r="BY6" s="452">
        <v>92</v>
      </c>
      <c r="BZ6" s="452">
        <v>92</v>
      </c>
      <c r="CA6" s="452">
        <v>92</v>
      </c>
      <c r="CB6" s="452">
        <v>92</v>
      </c>
      <c r="CC6" s="452">
        <v>92</v>
      </c>
      <c r="CD6" s="452">
        <v>92</v>
      </c>
      <c r="CE6" s="452">
        <v>92</v>
      </c>
      <c r="CF6" s="452">
        <v>92</v>
      </c>
      <c r="CG6" s="452">
        <v>92</v>
      </c>
      <c r="CH6" s="452">
        <v>92</v>
      </c>
      <c r="CI6" s="452">
        <v>92</v>
      </c>
      <c r="CJ6" s="452">
        <v>92</v>
      </c>
      <c r="CK6" s="452">
        <v>92</v>
      </c>
      <c r="CL6" s="452">
        <v>92</v>
      </c>
      <c r="CM6" s="452">
        <v>92</v>
      </c>
      <c r="CN6" s="452">
        <v>92</v>
      </c>
      <c r="CO6" s="452">
        <v>92</v>
      </c>
      <c r="CP6" s="452">
        <v>92</v>
      </c>
      <c r="CQ6" s="452">
        <v>92</v>
      </c>
      <c r="CR6" s="452">
        <v>92</v>
      </c>
      <c r="CS6" s="452">
        <v>92</v>
      </c>
      <c r="CT6" s="452">
        <v>92</v>
      </c>
      <c r="CU6" s="452">
        <v>92</v>
      </c>
      <c r="CV6" s="452">
        <v>92</v>
      </c>
      <c r="CW6" s="452">
        <v>92</v>
      </c>
      <c r="CX6" s="452">
        <v>92</v>
      </c>
      <c r="CY6" s="452">
        <v>92</v>
      </c>
      <c r="CZ6" s="452">
        <v>92</v>
      </c>
      <c r="DA6" s="452">
        <v>92</v>
      </c>
      <c r="DB6" s="452">
        <v>92</v>
      </c>
      <c r="DC6" s="452">
        <v>92</v>
      </c>
      <c r="DD6" s="452">
        <v>92</v>
      </c>
      <c r="DE6" s="452">
        <v>92</v>
      </c>
      <c r="DF6" s="452">
        <v>92</v>
      </c>
      <c r="DG6" s="452">
        <v>92</v>
      </c>
      <c r="DH6" s="452">
        <v>92</v>
      </c>
      <c r="DI6" s="452">
        <v>92</v>
      </c>
      <c r="DJ6" s="452">
        <v>92</v>
      </c>
      <c r="DK6" s="452">
        <v>92</v>
      </c>
      <c r="DL6" s="452">
        <v>92</v>
      </c>
      <c r="DM6" s="452">
        <v>92</v>
      </c>
      <c r="DN6" s="452">
        <v>92</v>
      </c>
      <c r="DO6" s="452">
        <v>92</v>
      </c>
      <c r="DP6" s="452">
        <v>92</v>
      </c>
      <c r="DQ6" s="452">
        <v>92</v>
      </c>
      <c r="DR6" s="452">
        <v>92</v>
      </c>
      <c r="DS6" s="452">
        <v>92</v>
      </c>
      <c r="DT6" s="452">
        <v>92</v>
      </c>
      <c r="DU6" s="452">
        <v>92</v>
      </c>
      <c r="DV6" s="452">
        <v>92</v>
      </c>
      <c r="DW6" s="452">
        <v>92</v>
      </c>
      <c r="DX6" s="452">
        <v>92</v>
      </c>
      <c r="DY6" s="452">
        <v>92</v>
      </c>
      <c r="DZ6" s="452">
        <v>92</v>
      </c>
      <c r="EA6" s="452">
        <v>92</v>
      </c>
      <c r="EB6" s="452">
        <v>92</v>
      </c>
      <c r="EC6" s="452">
        <v>92</v>
      </c>
      <c r="ED6" s="452">
        <v>92</v>
      </c>
      <c r="EE6" s="452">
        <v>92</v>
      </c>
      <c r="EF6" s="452">
        <v>92</v>
      </c>
      <c r="EG6" s="452">
        <v>92</v>
      </c>
      <c r="EH6" s="452">
        <v>92</v>
      </c>
      <c r="EI6" s="452">
        <v>92</v>
      </c>
      <c r="EJ6" s="452">
        <v>92</v>
      </c>
      <c r="EK6" s="452">
        <v>92</v>
      </c>
      <c r="EL6" s="452">
        <v>92</v>
      </c>
      <c r="EM6" s="452">
        <v>92</v>
      </c>
      <c r="EN6" s="452">
        <v>92</v>
      </c>
      <c r="EO6" s="452">
        <v>92</v>
      </c>
      <c r="EP6" s="452">
        <v>92</v>
      </c>
      <c r="EQ6" s="452">
        <v>92</v>
      </c>
      <c r="ER6" s="452">
        <v>92</v>
      </c>
      <c r="ES6" s="452">
        <v>92</v>
      </c>
      <c r="ET6" s="452">
        <v>92</v>
      </c>
      <c r="EU6" s="452">
        <v>92</v>
      </c>
      <c r="EV6" s="452">
        <v>92</v>
      </c>
      <c r="EW6" s="452">
        <v>92</v>
      </c>
      <c r="EX6" s="452">
        <v>92</v>
      </c>
      <c r="EY6" s="452">
        <v>92</v>
      </c>
      <c r="EZ6" s="452">
        <v>92</v>
      </c>
      <c r="FA6" s="452">
        <v>92</v>
      </c>
      <c r="FB6" s="452">
        <v>92</v>
      </c>
      <c r="FC6" s="452">
        <v>92</v>
      </c>
      <c r="FD6" s="452">
        <v>92</v>
      </c>
      <c r="FE6" s="452">
        <v>92</v>
      </c>
      <c r="FF6" s="452">
        <v>92</v>
      </c>
      <c r="FG6" s="452">
        <v>92</v>
      </c>
      <c r="FH6" s="452">
        <v>92</v>
      </c>
      <c r="FI6" s="452">
        <v>92</v>
      </c>
      <c r="FJ6" s="452">
        <v>92</v>
      </c>
      <c r="FK6" s="452">
        <v>92</v>
      </c>
      <c r="FL6" s="452">
        <v>92</v>
      </c>
      <c r="FM6" s="452">
        <v>92</v>
      </c>
      <c r="FN6" s="452">
        <v>92</v>
      </c>
      <c r="FO6" s="452">
        <v>92</v>
      </c>
      <c r="FP6" s="452">
        <v>92</v>
      </c>
      <c r="FQ6" s="452">
        <v>92</v>
      </c>
      <c r="FR6" s="452">
        <v>92</v>
      </c>
      <c r="FS6" s="452">
        <v>92</v>
      </c>
      <c r="FT6" s="452">
        <v>92</v>
      </c>
      <c r="FU6" s="452">
        <v>92</v>
      </c>
      <c r="FV6" s="452">
        <v>92</v>
      </c>
      <c r="FW6" s="452">
        <v>92</v>
      </c>
      <c r="FX6" s="452">
        <v>92</v>
      </c>
      <c r="FY6" s="452">
        <v>92</v>
      </c>
      <c r="FZ6" s="452">
        <v>92</v>
      </c>
      <c r="GA6" s="452">
        <v>92</v>
      </c>
      <c r="GB6" s="452">
        <v>92</v>
      </c>
      <c r="GC6" s="452">
        <v>92</v>
      </c>
      <c r="GD6" s="452">
        <v>92</v>
      </c>
      <c r="GE6" s="452">
        <v>92</v>
      </c>
      <c r="GF6" s="452">
        <v>92</v>
      </c>
      <c r="GG6" s="452">
        <v>92</v>
      </c>
      <c r="GH6" s="452">
        <v>92</v>
      </c>
      <c r="GI6" s="452">
        <v>92</v>
      </c>
      <c r="GJ6" s="452">
        <v>92</v>
      </c>
      <c r="GK6" s="452">
        <v>92</v>
      </c>
      <c r="GL6" s="452">
        <v>92</v>
      </c>
      <c r="GM6" s="452">
        <v>92</v>
      </c>
      <c r="GN6" s="452">
        <v>92</v>
      </c>
      <c r="GO6" s="452">
        <v>92</v>
      </c>
      <c r="GP6" s="452">
        <v>92</v>
      </c>
      <c r="GQ6" s="452">
        <v>92</v>
      </c>
      <c r="GR6" s="452">
        <v>92</v>
      </c>
      <c r="GS6" s="452">
        <v>92</v>
      </c>
      <c r="GT6" s="452">
        <v>92</v>
      </c>
      <c r="GU6" s="452">
        <v>92</v>
      </c>
      <c r="GV6" s="452">
        <v>92</v>
      </c>
      <c r="GW6" s="452">
        <v>92</v>
      </c>
      <c r="GX6" s="452">
        <v>92</v>
      </c>
      <c r="GY6" s="452">
        <v>92</v>
      </c>
      <c r="GZ6" s="452">
        <v>92</v>
      </c>
      <c r="HA6" s="452">
        <v>92</v>
      </c>
      <c r="HB6" s="452">
        <v>92</v>
      </c>
      <c r="HC6" s="452">
        <v>92</v>
      </c>
      <c r="HD6" s="452">
        <v>92</v>
      </c>
      <c r="HE6" s="452">
        <v>92</v>
      </c>
      <c r="HF6" s="452">
        <v>92</v>
      </c>
      <c r="HG6" s="452">
        <v>92</v>
      </c>
      <c r="HH6" s="452">
        <v>92</v>
      </c>
      <c r="HI6" s="452">
        <v>92</v>
      </c>
      <c r="HJ6" s="452">
        <v>92</v>
      </c>
      <c r="HK6" s="452">
        <v>92</v>
      </c>
      <c r="HL6" s="452">
        <v>92</v>
      </c>
      <c r="HM6" s="452">
        <v>92</v>
      </c>
      <c r="HN6" s="452">
        <v>92</v>
      </c>
      <c r="HO6" s="452">
        <v>92</v>
      </c>
      <c r="HP6" s="452">
        <v>92</v>
      </c>
      <c r="HQ6" s="452">
        <v>92</v>
      </c>
      <c r="HR6" s="452">
        <v>92</v>
      </c>
      <c r="HS6" s="452">
        <v>92</v>
      </c>
      <c r="HT6" s="452">
        <v>92</v>
      </c>
      <c r="HU6" s="452">
        <v>92</v>
      </c>
      <c r="HV6" s="452">
        <v>92</v>
      </c>
      <c r="HW6" s="452">
        <v>92</v>
      </c>
      <c r="HX6" s="452">
        <v>92</v>
      </c>
      <c r="HY6" s="452">
        <v>92</v>
      </c>
      <c r="HZ6" s="452">
        <v>92</v>
      </c>
      <c r="IA6" s="452">
        <v>92</v>
      </c>
      <c r="IB6" s="452">
        <v>92</v>
      </c>
      <c r="IC6" s="452">
        <v>92</v>
      </c>
      <c r="ID6" s="452">
        <v>92</v>
      </c>
      <c r="IE6" s="452">
        <v>92</v>
      </c>
      <c r="IF6" s="452">
        <v>92</v>
      </c>
      <c r="IG6" s="452">
        <v>92</v>
      </c>
      <c r="IH6" s="452">
        <v>92</v>
      </c>
      <c r="II6" s="452">
        <v>92</v>
      </c>
      <c r="IJ6" s="452">
        <v>92</v>
      </c>
      <c r="IK6" s="452">
        <v>92</v>
      </c>
      <c r="IL6" s="452">
        <v>92</v>
      </c>
      <c r="IM6" s="452">
        <v>92</v>
      </c>
      <c r="IN6" s="452">
        <v>92</v>
      </c>
      <c r="IO6" s="452">
        <v>92</v>
      </c>
      <c r="IP6" s="452">
        <v>92</v>
      </c>
      <c r="IQ6" s="452">
        <v>92</v>
      </c>
      <c r="IR6" s="452">
        <v>92</v>
      </c>
      <c r="IS6" s="452">
        <v>92</v>
      </c>
      <c r="IT6" s="452">
        <v>92</v>
      </c>
      <c r="IU6" s="452">
        <v>92</v>
      </c>
      <c r="IV6" s="452">
        <v>92</v>
      </c>
      <c r="IW6" s="452">
        <v>92</v>
      </c>
      <c r="IX6" s="452">
        <v>92</v>
      </c>
      <c r="IY6" s="452">
        <v>92</v>
      </c>
      <c r="IZ6" s="452">
        <v>92</v>
      </c>
      <c r="JA6" s="452">
        <v>92</v>
      </c>
      <c r="JB6" s="452">
        <v>92</v>
      </c>
      <c r="JC6" s="452">
        <v>92</v>
      </c>
      <c r="JD6" s="452">
        <v>92</v>
      </c>
      <c r="JE6" s="452">
        <v>92</v>
      </c>
      <c r="JF6" s="452">
        <v>92</v>
      </c>
      <c r="JG6" s="452">
        <v>92</v>
      </c>
      <c r="JH6" s="452">
        <v>92</v>
      </c>
      <c r="JI6" s="452">
        <v>92</v>
      </c>
      <c r="JJ6" s="452">
        <v>92</v>
      </c>
      <c r="JK6" s="452">
        <v>92</v>
      </c>
      <c r="JL6" s="452">
        <v>92</v>
      </c>
      <c r="JM6" s="452">
        <v>92</v>
      </c>
      <c r="JN6" s="452">
        <v>92</v>
      </c>
      <c r="JO6" s="452">
        <v>92</v>
      </c>
      <c r="JP6" s="452">
        <v>92</v>
      </c>
      <c r="JQ6" s="452">
        <v>92</v>
      </c>
      <c r="JR6" s="452">
        <v>92</v>
      </c>
      <c r="JS6" s="452">
        <v>92</v>
      </c>
      <c r="JT6" s="452">
        <v>92</v>
      </c>
      <c r="JU6" s="452">
        <v>92</v>
      </c>
      <c r="JV6" s="452">
        <v>92</v>
      </c>
      <c r="JW6" s="452">
        <v>92</v>
      </c>
      <c r="JX6" s="452">
        <v>92</v>
      </c>
      <c r="JY6" s="452">
        <v>92</v>
      </c>
      <c r="JZ6" s="452">
        <v>92</v>
      </c>
      <c r="KA6" s="452">
        <v>92</v>
      </c>
      <c r="KB6" s="452">
        <v>92</v>
      </c>
      <c r="KC6" s="452">
        <v>92</v>
      </c>
      <c r="KD6" s="452">
        <v>92</v>
      </c>
      <c r="KE6" s="452">
        <v>92</v>
      </c>
      <c r="KF6" s="452">
        <v>92</v>
      </c>
      <c r="KG6" s="452">
        <v>92</v>
      </c>
      <c r="KH6" s="452">
        <v>92</v>
      </c>
      <c r="KI6" s="452">
        <v>92</v>
      </c>
      <c r="KJ6" s="452">
        <v>92</v>
      </c>
      <c r="KK6" s="452">
        <v>92</v>
      </c>
      <c r="KL6" s="452">
        <v>92</v>
      </c>
      <c r="KM6" s="452">
        <v>92</v>
      </c>
      <c r="KN6" s="452">
        <v>92</v>
      </c>
      <c r="KO6" s="452">
        <v>92</v>
      </c>
      <c r="KP6" s="452">
        <v>92</v>
      </c>
      <c r="KQ6" s="452">
        <v>92</v>
      </c>
      <c r="KR6" s="452">
        <v>92</v>
      </c>
      <c r="KS6" s="452">
        <v>92</v>
      </c>
      <c r="KT6" s="452">
        <v>92</v>
      </c>
      <c r="KU6" s="452">
        <v>92</v>
      </c>
      <c r="KV6" s="452">
        <v>92</v>
      </c>
      <c r="KW6" s="452">
        <v>92</v>
      </c>
      <c r="KX6" s="452">
        <v>92</v>
      </c>
      <c r="KY6" s="452">
        <v>92</v>
      </c>
      <c r="KZ6" s="452">
        <v>92</v>
      </c>
      <c r="LA6" s="452">
        <v>92</v>
      </c>
      <c r="LB6" s="452">
        <v>92</v>
      </c>
      <c r="LC6" s="452">
        <v>92</v>
      </c>
      <c r="LD6" s="452">
        <v>92</v>
      </c>
      <c r="LE6" s="452">
        <v>92</v>
      </c>
      <c r="LF6" s="452">
        <v>92</v>
      </c>
      <c r="LG6" s="452">
        <v>92</v>
      </c>
      <c r="LH6" s="452">
        <v>92</v>
      </c>
      <c r="LI6" s="452">
        <v>92</v>
      </c>
      <c r="LJ6" s="452">
        <v>92</v>
      </c>
      <c r="LK6" s="452">
        <v>92</v>
      </c>
      <c r="LL6" s="452">
        <v>92</v>
      </c>
      <c r="LM6" s="452">
        <v>92</v>
      </c>
      <c r="LN6" s="452">
        <v>92</v>
      </c>
      <c r="LO6" s="452">
        <v>92</v>
      </c>
      <c r="LP6" s="452">
        <v>92</v>
      </c>
      <c r="LQ6" s="452">
        <v>92</v>
      </c>
      <c r="LR6" s="452">
        <v>92</v>
      </c>
      <c r="LS6" s="452">
        <v>92</v>
      </c>
      <c r="LT6" s="452">
        <v>92</v>
      </c>
      <c r="LU6" s="452">
        <v>92</v>
      </c>
      <c r="LV6" s="452">
        <v>92</v>
      </c>
      <c r="LW6" s="452">
        <v>92</v>
      </c>
      <c r="LX6" s="452">
        <v>92</v>
      </c>
      <c r="LY6" s="452">
        <v>92</v>
      </c>
      <c r="LZ6" s="452">
        <v>92</v>
      </c>
      <c r="MA6" s="452">
        <v>92</v>
      </c>
      <c r="MB6" s="452">
        <v>92</v>
      </c>
      <c r="MC6" s="452">
        <v>92</v>
      </c>
      <c r="MD6" s="452">
        <v>92</v>
      </c>
      <c r="ME6" s="452">
        <v>92</v>
      </c>
      <c r="MF6" s="452">
        <v>92</v>
      </c>
      <c r="MG6" s="452">
        <v>92</v>
      </c>
      <c r="MH6" s="452">
        <v>92</v>
      </c>
      <c r="MI6" s="452">
        <v>92</v>
      </c>
      <c r="MJ6" s="452">
        <v>92</v>
      </c>
      <c r="MK6" s="452">
        <v>92</v>
      </c>
      <c r="ML6" s="452">
        <v>92</v>
      </c>
      <c r="MM6" s="452">
        <v>92</v>
      </c>
      <c r="MN6" s="452">
        <v>92</v>
      </c>
      <c r="MO6" s="452">
        <v>92</v>
      </c>
      <c r="MP6" s="452">
        <v>92</v>
      </c>
      <c r="MQ6" s="452">
        <v>92</v>
      </c>
      <c r="MR6" s="452">
        <v>92</v>
      </c>
      <c r="MS6" s="452">
        <v>92</v>
      </c>
      <c r="MT6" s="452">
        <v>92</v>
      </c>
      <c r="MU6" s="452">
        <v>92</v>
      </c>
      <c r="MV6" s="452">
        <v>92</v>
      </c>
      <c r="MW6" s="452">
        <v>92</v>
      </c>
      <c r="MX6" s="452">
        <v>92</v>
      </c>
      <c r="MY6" s="452">
        <v>92</v>
      </c>
      <c r="MZ6" s="452">
        <v>92</v>
      </c>
      <c r="NA6" s="452">
        <v>92</v>
      </c>
      <c r="NB6" s="452">
        <v>92</v>
      </c>
      <c r="NC6" s="452">
        <v>92</v>
      </c>
      <c r="ND6" s="452">
        <v>92</v>
      </c>
      <c r="NE6" s="452">
        <v>92</v>
      </c>
      <c r="NF6" s="452">
        <v>92</v>
      </c>
      <c r="NG6" s="452">
        <v>92</v>
      </c>
      <c r="NH6" s="452">
        <v>92</v>
      </c>
      <c r="NI6" s="452">
        <v>92</v>
      </c>
      <c r="NJ6" s="452">
        <v>92</v>
      </c>
      <c r="NK6" s="452">
        <v>92</v>
      </c>
      <c r="NL6" s="452">
        <v>92</v>
      </c>
      <c r="NM6" s="452">
        <v>92</v>
      </c>
      <c r="NN6" s="452">
        <v>92</v>
      </c>
      <c r="NO6" s="452">
        <v>92</v>
      </c>
      <c r="NP6" s="452">
        <v>92</v>
      </c>
      <c r="NQ6" s="452">
        <v>92</v>
      </c>
      <c r="NR6" s="452">
        <v>92</v>
      </c>
      <c r="NS6" s="452">
        <v>92</v>
      </c>
      <c r="NT6" s="452">
        <v>92</v>
      </c>
      <c r="NU6" s="452">
        <v>92</v>
      </c>
      <c r="NV6" s="452">
        <v>92</v>
      </c>
      <c r="NW6" s="452">
        <v>92</v>
      </c>
      <c r="NX6" s="452">
        <v>92</v>
      </c>
      <c r="NY6" s="452">
        <v>92</v>
      </c>
      <c r="NZ6" s="452">
        <v>92</v>
      </c>
      <c r="OA6" s="452">
        <v>92</v>
      </c>
      <c r="OB6" s="452">
        <v>92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54"/>
      <c r="F7" s="454"/>
      <c r="G7" s="454"/>
      <c r="H7" s="454"/>
      <c r="I7" s="454"/>
      <c r="J7" s="454"/>
      <c r="K7" s="454"/>
      <c r="L7" s="454"/>
      <c r="M7" s="454"/>
      <c r="N7" s="454"/>
      <c r="O7" s="454"/>
      <c r="P7" s="454"/>
      <c r="Q7" s="453"/>
      <c r="R7" s="453"/>
      <c r="S7" s="453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0">
        <f t="shared" si="0"/>
        <v>715.32999999999447</v>
      </c>
      <c r="AG7" s="452">
        <v>715.33</v>
      </c>
      <c r="AH7" s="452">
        <v>715.33</v>
      </c>
      <c r="AI7" s="452">
        <v>715.33</v>
      </c>
      <c r="AJ7" s="452">
        <v>715.33</v>
      </c>
      <c r="AK7" s="452">
        <v>715.33</v>
      </c>
      <c r="AL7" s="452">
        <v>715.33</v>
      </c>
      <c r="AM7" s="452">
        <v>715.33</v>
      </c>
      <c r="AN7" s="452">
        <v>715.33</v>
      </c>
      <c r="AO7" s="452">
        <v>715.33</v>
      </c>
      <c r="AP7" s="452">
        <v>715.33</v>
      </c>
      <c r="AQ7" s="452">
        <v>715.33</v>
      </c>
      <c r="AR7" s="452">
        <v>715.33</v>
      </c>
      <c r="AS7" s="452">
        <v>715.33</v>
      </c>
      <c r="AT7" s="452">
        <v>715.33</v>
      </c>
      <c r="AU7" s="452">
        <v>715.33</v>
      </c>
      <c r="AV7" s="452">
        <v>715.33</v>
      </c>
      <c r="AW7" s="452">
        <v>715.33</v>
      </c>
      <c r="AX7" s="452">
        <v>715.33</v>
      </c>
      <c r="AY7" s="452">
        <v>715.33</v>
      </c>
      <c r="AZ7" s="452">
        <v>715.33</v>
      </c>
      <c r="BA7" s="452">
        <v>715.33</v>
      </c>
      <c r="BB7" s="452">
        <v>715.33</v>
      </c>
      <c r="BC7" s="452">
        <v>715.33</v>
      </c>
      <c r="BD7" s="452">
        <v>715.33</v>
      </c>
      <c r="BE7" s="452">
        <v>715.33</v>
      </c>
      <c r="BF7" s="452">
        <v>715.33</v>
      </c>
      <c r="BG7" s="452">
        <v>715.33</v>
      </c>
      <c r="BH7" s="452">
        <v>715.33</v>
      </c>
      <c r="BI7" s="452">
        <v>715.33</v>
      </c>
      <c r="BJ7" s="452">
        <v>715.33</v>
      </c>
      <c r="BK7" s="452">
        <v>715.33</v>
      </c>
      <c r="BL7" s="452">
        <v>715.33</v>
      </c>
      <c r="BM7" s="452">
        <v>715.33</v>
      </c>
      <c r="BN7" s="452">
        <v>715.33</v>
      </c>
      <c r="BO7" s="452">
        <v>715.33</v>
      </c>
      <c r="BP7" s="452">
        <v>715.33</v>
      </c>
      <c r="BQ7" s="452">
        <v>715.33</v>
      </c>
      <c r="BR7" s="452">
        <v>715.33</v>
      </c>
      <c r="BS7" s="452">
        <v>715.33</v>
      </c>
      <c r="BT7" s="452">
        <v>715.33</v>
      </c>
      <c r="BU7" s="452">
        <v>715.33</v>
      </c>
      <c r="BV7" s="452">
        <v>715.33</v>
      </c>
      <c r="BW7" s="452">
        <v>715.33</v>
      </c>
      <c r="BX7" s="452">
        <v>715.33</v>
      </c>
      <c r="BY7" s="452">
        <v>715.33</v>
      </c>
      <c r="BZ7" s="452">
        <v>715.33</v>
      </c>
      <c r="CA7" s="452">
        <v>715.33</v>
      </c>
      <c r="CB7" s="452">
        <v>715.33</v>
      </c>
      <c r="CC7" s="452">
        <v>715.33</v>
      </c>
      <c r="CD7" s="452">
        <v>715.33</v>
      </c>
      <c r="CE7" s="452">
        <v>715.33</v>
      </c>
      <c r="CF7" s="452">
        <v>715.33</v>
      </c>
      <c r="CG7" s="452">
        <v>715.33</v>
      </c>
      <c r="CH7" s="452">
        <v>715.33</v>
      </c>
      <c r="CI7" s="452">
        <v>715.33</v>
      </c>
      <c r="CJ7" s="452">
        <v>715.33</v>
      </c>
      <c r="CK7" s="452">
        <v>715.33</v>
      </c>
      <c r="CL7" s="452">
        <v>715.33</v>
      </c>
      <c r="CM7" s="452">
        <v>715.33</v>
      </c>
      <c r="CN7" s="452">
        <v>715.33</v>
      </c>
      <c r="CO7" s="452">
        <v>715.33</v>
      </c>
      <c r="CP7" s="452">
        <v>715.33</v>
      </c>
      <c r="CQ7" s="452">
        <v>715.33</v>
      </c>
      <c r="CR7" s="452">
        <v>715.33</v>
      </c>
      <c r="CS7" s="452">
        <v>715.33</v>
      </c>
      <c r="CT7" s="452">
        <v>715.33</v>
      </c>
      <c r="CU7" s="452">
        <v>715.33</v>
      </c>
      <c r="CV7" s="452">
        <v>715.33</v>
      </c>
      <c r="CW7" s="452">
        <v>715.33</v>
      </c>
      <c r="CX7" s="452">
        <v>715.33</v>
      </c>
      <c r="CY7" s="452">
        <v>715.33</v>
      </c>
      <c r="CZ7" s="452">
        <v>715.33</v>
      </c>
      <c r="DA7" s="452">
        <v>715.33</v>
      </c>
      <c r="DB7" s="452">
        <v>715.33</v>
      </c>
      <c r="DC7" s="452">
        <v>715.33</v>
      </c>
      <c r="DD7" s="452">
        <v>715.33</v>
      </c>
      <c r="DE7" s="452">
        <v>715.33</v>
      </c>
      <c r="DF7" s="452">
        <v>715.33</v>
      </c>
      <c r="DG7" s="452">
        <v>715.33</v>
      </c>
      <c r="DH7" s="452">
        <v>715.33</v>
      </c>
      <c r="DI7" s="452">
        <v>715.33</v>
      </c>
      <c r="DJ7" s="452">
        <v>715.33</v>
      </c>
      <c r="DK7" s="452">
        <v>715.33</v>
      </c>
      <c r="DL7" s="452">
        <v>715.33</v>
      </c>
      <c r="DM7" s="452">
        <v>715.33</v>
      </c>
      <c r="DN7" s="452">
        <v>715.33</v>
      </c>
      <c r="DO7" s="452">
        <v>715.33</v>
      </c>
      <c r="DP7" s="452">
        <v>715.33</v>
      </c>
      <c r="DQ7" s="452">
        <v>715.33</v>
      </c>
      <c r="DR7" s="452">
        <v>715.33</v>
      </c>
      <c r="DS7" s="452">
        <v>715.33</v>
      </c>
      <c r="DT7" s="452">
        <v>715.33</v>
      </c>
      <c r="DU7" s="452">
        <v>715.33</v>
      </c>
      <c r="DV7" s="452">
        <v>715.33</v>
      </c>
      <c r="DW7" s="452">
        <v>715.33</v>
      </c>
      <c r="DX7" s="452">
        <v>715.33</v>
      </c>
      <c r="DY7" s="452">
        <v>715.33</v>
      </c>
      <c r="DZ7" s="452">
        <v>715.33</v>
      </c>
      <c r="EA7" s="452">
        <v>715.33</v>
      </c>
      <c r="EB7" s="452">
        <v>715.33</v>
      </c>
      <c r="EC7" s="452">
        <v>715.33</v>
      </c>
      <c r="ED7" s="452">
        <v>715.33</v>
      </c>
      <c r="EE7" s="452">
        <v>715.33</v>
      </c>
      <c r="EF7" s="452">
        <v>715.33</v>
      </c>
      <c r="EG7" s="452">
        <v>715.33</v>
      </c>
      <c r="EH7" s="452">
        <v>715.33</v>
      </c>
      <c r="EI7" s="452">
        <v>715.33</v>
      </c>
      <c r="EJ7" s="452">
        <v>715.33</v>
      </c>
      <c r="EK7" s="452">
        <v>715.33</v>
      </c>
      <c r="EL7" s="452">
        <v>715.33</v>
      </c>
      <c r="EM7" s="452">
        <v>715.33</v>
      </c>
      <c r="EN7" s="452">
        <v>715.33</v>
      </c>
      <c r="EO7" s="452">
        <v>715.33</v>
      </c>
      <c r="EP7" s="452">
        <v>715.33</v>
      </c>
      <c r="EQ7" s="452">
        <v>715.33</v>
      </c>
      <c r="ER7" s="452">
        <v>715.33</v>
      </c>
      <c r="ES7" s="452">
        <v>715.33</v>
      </c>
      <c r="ET7" s="452">
        <v>715.33</v>
      </c>
      <c r="EU7" s="452">
        <v>715.33</v>
      </c>
      <c r="EV7" s="452">
        <v>715.33</v>
      </c>
      <c r="EW7" s="452">
        <v>715.33</v>
      </c>
      <c r="EX7" s="452">
        <v>715.33</v>
      </c>
      <c r="EY7" s="452">
        <v>715.33</v>
      </c>
      <c r="EZ7" s="452">
        <v>715.33</v>
      </c>
      <c r="FA7" s="452">
        <v>715.33</v>
      </c>
      <c r="FB7" s="452">
        <v>715.33</v>
      </c>
      <c r="FC7" s="452">
        <v>715.33</v>
      </c>
      <c r="FD7" s="452">
        <v>715.33</v>
      </c>
      <c r="FE7" s="452">
        <v>715.33</v>
      </c>
      <c r="FF7" s="452">
        <v>715.33</v>
      </c>
      <c r="FG7" s="452">
        <v>715.33</v>
      </c>
      <c r="FH7" s="452">
        <v>715.33</v>
      </c>
      <c r="FI7" s="452">
        <v>715.33</v>
      </c>
      <c r="FJ7" s="452">
        <v>715.33</v>
      </c>
      <c r="FK7" s="452">
        <v>715.33</v>
      </c>
      <c r="FL7" s="452">
        <v>715.33</v>
      </c>
      <c r="FM7" s="452">
        <v>715.33</v>
      </c>
      <c r="FN7" s="452">
        <v>715.33</v>
      </c>
      <c r="FO7" s="452">
        <v>715.33</v>
      </c>
      <c r="FP7" s="452">
        <v>715.33</v>
      </c>
      <c r="FQ7" s="452">
        <v>715.33</v>
      </c>
      <c r="FR7" s="452">
        <v>715.33</v>
      </c>
      <c r="FS7" s="452">
        <v>715.33</v>
      </c>
      <c r="FT7" s="452">
        <v>715.33</v>
      </c>
      <c r="FU7" s="452">
        <v>715.33</v>
      </c>
      <c r="FV7" s="452">
        <v>715.33</v>
      </c>
      <c r="FW7" s="452">
        <v>715.33</v>
      </c>
      <c r="FX7" s="452">
        <v>715.33</v>
      </c>
      <c r="FY7" s="452">
        <v>715.33</v>
      </c>
      <c r="FZ7" s="452">
        <v>715.33</v>
      </c>
      <c r="GA7" s="452">
        <v>715.33</v>
      </c>
      <c r="GB7" s="452">
        <v>715.33</v>
      </c>
      <c r="GC7" s="452">
        <v>715.33</v>
      </c>
      <c r="GD7" s="452">
        <v>715.33</v>
      </c>
      <c r="GE7" s="452">
        <v>715.33</v>
      </c>
      <c r="GF7" s="452">
        <v>715.33</v>
      </c>
      <c r="GG7" s="452">
        <v>715.33</v>
      </c>
      <c r="GH7" s="452">
        <v>715.33</v>
      </c>
      <c r="GI7" s="452">
        <v>715.33</v>
      </c>
      <c r="GJ7" s="452">
        <v>715.33</v>
      </c>
      <c r="GK7" s="452">
        <v>715.33</v>
      </c>
      <c r="GL7" s="452">
        <v>715.33</v>
      </c>
      <c r="GM7" s="452">
        <v>715.33</v>
      </c>
      <c r="GN7" s="452">
        <v>715.33</v>
      </c>
      <c r="GO7" s="452">
        <v>715.33</v>
      </c>
      <c r="GP7" s="452">
        <v>715.33</v>
      </c>
      <c r="GQ7" s="452">
        <v>715.33</v>
      </c>
      <c r="GR7" s="452">
        <v>715.33</v>
      </c>
      <c r="GS7" s="452">
        <v>715.33</v>
      </c>
      <c r="GT7" s="452">
        <v>715.33</v>
      </c>
      <c r="GU7" s="452">
        <v>715.33</v>
      </c>
      <c r="GV7" s="452">
        <v>715.33</v>
      </c>
      <c r="GW7" s="452">
        <v>715.33</v>
      </c>
      <c r="GX7" s="452">
        <v>715.33</v>
      </c>
      <c r="GY7" s="452">
        <v>715.33</v>
      </c>
      <c r="GZ7" s="452">
        <v>715.33</v>
      </c>
      <c r="HA7" s="452">
        <v>715.33</v>
      </c>
      <c r="HB7" s="452">
        <v>715.33</v>
      </c>
      <c r="HC7" s="452">
        <v>715.33</v>
      </c>
      <c r="HD7" s="452">
        <v>715.33</v>
      </c>
      <c r="HE7" s="452">
        <v>715.33</v>
      </c>
      <c r="HF7" s="452">
        <v>715.33</v>
      </c>
      <c r="HG7" s="452">
        <v>715.33</v>
      </c>
      <c r="HH7" s="452">
        <v>715.33</v>
      </c>
      <c r="HI7" s="452">
        <v>715.33</v>
      </c>
      <c r="HJ7" s="452">
        <v>715.33</v>
      </c>
      <c r="HK7" s="452">
        <v>715.33</v>
      </c>
      <c r="HL7" s="452">
        <v>715.33</v>
      </c>
      <c r="HM7" s="452">
        <v>715.33</v>
      </c>
      <c r="HN7" s="452">
        <v>715.33</v>
      </c>
      <c r="HO7" s="452">
        <v>715.33</v>
      </c>
      <c r="HP7" s="452">
        <v>715.33</v>
      </c>
      <c r="HQ7" s="452">
        <v>715.33</v>
      </c>
      <c r="HR7" s="452">
        <v>715.33</v>
      </c>
      <c r="HS7" s="452">
        <v>715.33</v>
      </c>
      <c r="HT7" s="452">
        <v>715.33</v>
      </c>
      <c r="HU7" s="452">
        <v>715.33</v>
      </c>
      <c r="HV7" s="452">
        <v>715.33</v>
      </c>
      <c r="HW7" s="452">
        <v>715.33</v>
      </c>
      <c r="HX7" s="452">
        <v>715.33</v>
      </c>
      <c r="HY7" s="452">
        <v>715.33</v>
      </c>
      <c r="HZ7" s="452">
        <v>715.33</v>
      </c>
      <c r="IA7" s="452">
        <v>715.33</v>
      </c>
      <c r="IB7" s="452">
        <v>715.33</v>
      </c>
      <c r="IC7" s="452">
        <v>715.33</v>
      </c>
      <c r="ID7" s="452">
        <v>715.33</v>
      </c>
      <c r="IE7" s="452">
        <v>715.33</v>
      </c>
      <c r="IF7" s="452">
        <v>715.33</v>
      </c>
      <c r="IG7" s="452">
        <v>715.33</v>
      </c>
      <c r="IH7" s="452">
        <v>715.33</v>
      </c>
      <c r="II7" s="452">
        <v>715.33</v>
      </c>
      <c r="IJ7" s="452">
        <v>715.33</v>
      </c>
      <c r="IK7" s="452">
        <v>715.33</v>
      </c>
      <c r="IL7" s="452">
        <v>715.33</v>
      </c>
      <c r="IM7" s="452">
        <v>715.33</v>
      </c>
      <c r="IN7" s="452">
        <v>715.33</v>
      </c>
      <c r="IO7" s="452">
        <v>715.33</v>
      </c>
      <c r="IP7" s="452">
        <v>715.33</v>
      </c>
      <c r="IQ7" s="452">
        <v>715.33</v>
      </c>
      <c r="IR7" s="452">
        <v>715.33</v>
      </c>
      <c r="IS7" s="452">
        <v>715.33</v>
      </c>
      <c r="IT7" s="452">
        <v>715.33</v>
      </c>
      <c r="IU7" s="452">
        <v>715.33</v>
      </c>
      <c r="IV7" s="452">
        <v>715.33</v>
      </c>
      <c r="IW7" s="452">
        <v>715.33</v>
      </c>
      <c r="IX7" s="452">
        <v>715.33</v>
      </c>
      <c r="IY7" s="452">
        <v>715.33</v>
      </c>
      <c r="IZ7" s="452">
        <v>715.33</v>
      </c>
      <c r="JA7" s="452">
        <v>715.33</v>
      </c>
      <c r="JB7" s="452">
        <v>715.33</v>
      </c>
      <c r="JC7" s="452">
        <v>715.33</v>
      </c>
      <c r="JD7" s="452">
        <v>715.33</v>
      </c>
      <c r="JE7" s="452">
        <v>715.33</v>
      </c>
      <c r="JF7" s="452">
        <v>715.33</v>
      </c>
      <c r="JG7" s="452">
        <v>715.33</v>
      </c>
      <c r="JH7" s="452">
        <v>715.33</v>
      </c>
      <c r="JI7" s="452">
        <v>715.33</v>
      </c>
      <c r="JJ7" s="452">
        <v>715.33</v>
      </c>
      <c r="JK7" s="452">
        <v>715.33</v>
      </c>
      <c r="JL7" s="452">
        <v>715.33</v>
      </c>
      <c r="JM7" s="452">
        <v>715.33</v>
      </c>
      <c r="JN7" s="452">
        <v>715.33</v>
      </c>
      <c r="JO7" s="452">
        <v>715.33</v>
      </c>
      <c r="JP7" s="452">
        <v>715.33</v>
      </c>
      <c r="JQ7" s="452">
        <v>715.33</v>
      </c>
      <c r="JR7" s="452">
        <v>715.33</v>
      </c>
      <c r="JS7" s="452">
        <v>715.33</v>
      </c>
      <c r="JT7" s="452">
        <v>715.33</v>
      </c>
      <c r="JU7" s="452">
        <v>715.33</v>
      </c>
      <c r="JV7" s="452">
        <v>715.33</v>
      </c>
      <c r="JW7" s="452">
        <v>715.33</v>
      </c>
      <c r="JX7" s="452">
        <v>715.33</v>
      </c>
      <c r="JY7" s="452">
        <v>715.33</v>
      </c>
      <c r="JZ7" s="452">
        <v>715.33</v>
      </c>
      <c r="KA7" s="452">
        <v>715.33</v>
      </c>
      <c r="KB7" s="452">
        <v>715.33</v>
      </c>
      <c r="KC7" s="452">
        <v>715.33</v>
      </c>
      <c r="KD7" s="452">
        <v>715.33</v>
      </c>
      <c r="KE7" s="452">
        <v>715.33</v>
      </c>
      <c r="KF7" s="452">
        <v>715.33</v>
      </c>
      <c r="KG7" s="452">
        <v>715.33</v>
      </c>
      <c r="KH7" s="452">
        <v>715.33</v>
      </c>
      <c r="KI7" s="452">
        <v>715.33</v>
      </c>
      <c r="KJ7" s="452">
        <v>715.33</v>
      </c>
      <c r="KK7" s="452">
        <v>715.33</v>
      </c>
      <c r="KL7" s="452">
        <v>715.33</v>
      </c>
      <c r="KM7" s="452">
        <v>715.33</v>
      </c>
      <c r="KN7" s="452">
        <v>715.33</v>
      </c>
      <c r="KO7" s="452">
        <v>715.33</v>
      </c>
      <c r="KP7" s="452">
        <v>715.33</v>
      </c>
      <c r="KQ7" s="452">
        <v>715.33</v>
      </c>
      <c r="KR7" s="452">
        <v>715.33</v>
      </c>
      <c r="KS7" s="452">
        <v>715.33</v>
      </c>
      <c r="KT7" s="452">
        <v>715.33</v>
      </c>
      <c r="KU7" s="452">
        <v>715.33</v>
      </c>
      <c r="KV7" s="452">
        <v>715.33</v>
      </c>
      <c r="KW7" s="452">
        <v>715.33</v>
      </c>
      <c r="KX7" s="452">
        <v>715.33</v>
      </c>
      <c r="KY7" s="452">
        <v>715.33</v>
      </c>
      <c r="KZ7" s="452">
        <v>715.33</v>
      </c>
      <c r="LA7" s="452">
        <v>715.33</v>
      </c>
      <c r="LB7" s="452">
        <v>715.33</v>
      </c>
      <c r="LC7" s="452">
        <v>715.33</v>
      </c>
      <c r="LD7" s="452">
        <v>715.33</v>
      </c>
      <c r="LE7" s="452">
        <v>715.33</v>
      </c>
      <c r="LF7" s="452">
        <v>715.33</v>
      </c>
      <c r="LG7" s="452">
        <v>715.33</v>
      </c>
      <c r="LH7" s="452">
        <v>715.33</v>
      </c>
      <c r="LI7" s="452">
        <v>715.33</v>
      </c>
      <c r="LJ7" s="452">
        <v>715.33</v>
      </c>
      <c r="LK7" s="452">
        <v>715.33</v>
      </c>
      <c r="LL7" s="452">
        <v>715.33</v>
      </c>
      <c r="LM7" s="452">
        <v>715.33</v>
      </c>
      <c r="LN7" s="452">
        <v>715.33</v>
      </c>
      <c r="LO7" s="452">
        <v>715.33</v>
      </c>
      <c r="LP7" s="452">
        <v>715.33</v>
      </c>
      <c r="LQ7" s="452">
        <v>715.33</v>
      </c>
      <c r="LR7" s="452">
        <v>715.33</v>
      </c>
      <c r="LS7" s="452">
        <v>715.33</v>
      </c>
      <c r="LT7" s="452">
        <v>715.33</v>
      </c>
      <c r="LU7" s="452">
        <v>715.33</v>
      </c>
      <c r="LV7" s="452">
        <v>715.33</v>
      </c>
      <c r="LW7" s="452">
        <v>715.33</v>
      </c>
      <c r="LX7" s="452">
        <v>715.33</v>
      </c>
      <c r="LY7" s="452">
        <v>715.33</v>
      </c>
      <c r="LZ7" s="452">
        <v>715.33</v>
      </c>
      <c r="MA7" s="452">
        <v>715.33</v>
      </c>
      <c r="MB7" s="452">
        <v>715.33</v>
      </c>
      <c r="MC7" s="452">
        <v>715.33</v>
      </c>
      <c r="MD7" s="452">
        <v>715.33</v>
      </c>
      <c r="ME7" s="452">
        <v>715.33</v>
      </c>
      <c r="MF7" s="452">
        <v>715.33</v>
      </c>
      <c r="MG7" s="452">
        <v>715.33</v>
      </c>
      <c r="MH7" s="452">
        <v>715.33</v>
      </c>
      <c r="MI7" s="452">
        <v>715.33</v>
      </c>
      <c r="MJ7" s="452">
        <v>715.33</v>
      </c>
      <c r="MK7" s="452">
        <v>715.33</v>
      </c>
      <c r="ML7" s="452">
        <v>715.33</v>
      </c>
      <c r="MM7" s="452">
        <v>715.33</v>
      </c>
      <c r="MN7" s="452">
        <v>715.33</v>
      </c>
      <c r="MO7" s="452">
        <v>715.33</v>
      </c>
      <c r="MP7" s="452">
        <v>715.33</v>
      </c>
      <c r="MQ7" s="452">
        <v>715.33</v>
      </c>
      <c r="MR7" s="452">
        <v>715.33</v>
      </c>
      <c r="MS7" s="452">
        <v>715.33</v>
      </c>
      <c r="MT7" s="452">
        <v>715.33</v>
      </c>
      <c r="MU7" s="452">
        <v>715.33</v>
      </c>
      <c r="MV7" s="452">
        <v>715.33</v>
      </c>
      <c r="MW7" s="452">
        <v>715.33</v>
      </c>
      <c r="MX7" s="452">
        <v>715.33</v>
      </c>
      <c r="MY7" s="452">
        <v>715.33</v>
      </c>
      <c r="MZ7" s="452">
        <v>715.33</v>
      </c>
      <c r="NA7" s="452">
        <v>715.33</v>
      </c>
      <c r="NB7" s="452">
        <v>715.33</v>
      </c>
      <c r="NC7" s="452">
        <v>715.33</v>
      </c>
      <c r="ND7" s="452">
        <v>715.33</v>
      </c>
      <c r="NE7" s="452">
        <v>715.33</v>
      </c>
      <c r="NF7" s="452">
        <v>715.33</v>
      </c>
      <c r="NG7" s="452">
        <v>715.33</v>
      </c>
      <c r="NH7" s="452">
        <v>715.33</v>
      </c>
      <c r="NI7" s="452">
        <v>715.33</v>
      </c>
      <c r="NJ7" s="452">
        <v>715.33</v>
      </c>
      <c r="NK7" s="452">
        <v>715.33</v>
      </c>
      <c r="NL7" s="452">
        <v>715.33</v>
      </c>
      <c r="NM7" s="452">
        <v>715.33</v>
      </c>
      <c r="NN7" s="452">
        <v>715.33</v>
      </c>
      <c r="NO7" s="452">
        <v>715.33</v>
      </c>
      <c r="NP7" s="452">
        <v>715.33</v>
      </c>
      <c r="NQ7" s="452">
        <v>715.33</v>
      </c>
      <c r="NR7" s="452">
        <v>715.33</v>
      </c>
      <c r="NS7" s="452">
        <v>715.33</v>
      </c>
      <c r="NT7" s="452">
        <v>715.33</v>
      </c>
      <c r="NU7" s="452">
        <v>715.33</v>
      </c>
      <c r="NV7" s="452">
        <v>715.33</v>
      </c>
      <c r="NW7" s="452">
        <v>715.33</v>
      </c>
      <c r="NX7" s="452">
        <v>715.33</v>
      </c>
      <c r="NY7" s="452">
        <v>715.33</v>
      </c>
      <c r="NZ7" s="452">
        <v>715.33</v>
      </c>
      <c r="OA7" s="452">
        <v>715.33</v>
      </c>
      <c r="OB7" s="452">
        <v>715.33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54"/>
      <c r="F8" s="454"/>
      <c r="G8" s="454"/>
      <c r="H8" s="454"/>
      <c r="I8" s="454"/>
      <c r="J8" s="454"/>
      <c r="K8" s="454"/>
      <c r="L8" s="454"/>
      <c r="M8" s="454"/>
      <c r="N8" s="454"/>
      <c r="O8" s="454"/>
      <c r="P8" s="454"/>
      <c r="Q8" s="453"/>
      <c r="R8" s="453"/>
      <c r="S8" s="453"/>
      <c r="T8" s="453"/>
      <c r="U8" s="453"/>
      <c r="V8" s="453"/>
      <c r="W8" s="453"/>
      <c r="X8" s="453"/>
      <c r="Y8" s="453"/>
      <c r="Z8" s="453"/>
      <c r="AA8" s="453"/>
      <c r="AB8" s="453"/>
      <c r="AC8" s="453"/>
      <c r="AD8" s="453"/>
      <c r="AE8" s="453"/>
      <c r="AF8" s="450">
        <f t="shared" si="0"/>
        <v>1651</v>
      </c>
      <c r="AG8" s="452">
        <v>1651</v>
      </c>
      <c r="AH8" s="452">
        <v>1651</v>
      </c>
      <c r="AI8" s="452">
        <v>1651</v>
      </c>
      <c r="AJ8" s="452">
        <v>1651</v>
      </c>
      <c r="AK8" s="452">
        <v>1651</v>
      </c>
      <c r="AL8" s="452">
        <v>1651</v>
      </c>
      <c r="AM8" s="452">
        <v>1651</v>
      </c>
      <c r="AN8" s="452">
        <v>1651</v>
      </c>
      <c r="AO8" s="452">
        <v>1651</v>
      </c>
      <c r="AP8" s="452">
        <v>1651</v>
      </c>
      <c r="AQ8" s="452">
        <v>1651</v>
      </c>
      <c r="AR8" s="452">
        <v>1651</v>
      </c>
      <c r="AS8" s="452">
        <v>1651</v>
      </c>
      <c r="AT8" s="452">
        <v>1651</v>
      </c>
      <c r="AU8" s="452">
        <v>1651</v>
      </c>
      <c r="AV8" s="452">
        <v>1651</v>
      </c>
      <c r="AW8" s="452">
        <v>1651</v>
      </c>
      <c r="AX8" s="452">
        <v>1651</v>
      </c>
      <c r="AY8" s="452">
        <v>1651</v>
      </c>
      <c r="AZ8" s="452">
        <v>1651</v>
      </c>
      <c r="BA8" s="452">
        <v>1651</v>
      </c>
      <c r="BB8" s="452">
        <v>1651</v>
      </c>
      <c r="BC8" s="452">
        <v>1651</v>
      </c>
      <c r="BD8" s="452">
        <v>1651</v>
      </c>
      <c r="BE8" s="452">
        <v>1651</v>
      </c>
      <c r="BF8" s="452">
        <v>1651</v>
      </c>
      <c r="BG8" s="452">
        <v>1651</v>
      </c>
      <c r="BH8" s="452">
        <v>1651</v>
      </c>
      <c r="BI8" s="452">
        <v>1651</v>
      </c>
      <c r="BJ8" s="452">
        <v>1651</v>
      </c>
      <c r="BK8" s="452">
        <v>1651</v>
      </c>
      <c r="BL8" s="452">
        <v>1651</v>
      </c>
      <c r="BM8" s="452">
        <v>1651</v>
      </c>
      <c r="BN8" s="452">
        <v>1651</v>
      </c>
      <c r="BO8" s="452">
        <v>1651</v>
      </c>
      <c r="BP8" s="452">
        <v>1651</v>
      </c>
      <c r="BQ8" s="452">
        <v>1651</v>
      </c>
      <c r="BR8" s="452">
        <v>1651</v>
      </c>
      <c r="BS8" s="452">
        <v>1651</v>
      </c>
      <c r="BT8" s="452">
        <v>1651</v>
      </c>
      <c r="BU8" s="452">
        <v>1651</v>
      </c>
      <c r="BV8" s="452">
        <v>1651</v>
      </c>
      <c r="BW8" s="452">
        <v>1651</v>
      </c>
      <c r="BX8" s="452">
        <v>1651</v>
      </c>
      <c r="BY8" s="452">
        <v>1651</v>
      </c>
      <c r="BZ8" s="452">
        <v>1651</v>
      </c>
      <c r="CA8" s="452">
        <v>1651</v>
      </c>
      <c r="CB8" s="452">
        <v>1651</v>
      </c>
      <c r="CC8" s="452">
        <v>1651</v>
      </c>
      <c r="CD8" s="452">
        <v>1651</v>
      </c>
      <c r="CE8" s="452">
        <v>1651</v>
      </c>
      <c r="CF8" s="452">
        <v>1651</v>
      </c>
      <c r="CG8" s="452">
        <v>1651</v>
      </c>
      <c r="CH8" s="452">
        <v>1651</v>
      </c>
      <c r="CI8" s="452">
        <v>1651</v>
      </c>
      <c r="CJ8" s="452">
        <v>1651</v>
      </c>
      <c r="CK8" s="452">
        <v>1651</v>
      </c>
      <c r="CL8" s="452">
        <v>1651</v>
      </c>
      <c r="CM8" s="452">
        <v>1651</v>
      </c>
      <c r="CN8" s="452">
        <v>1651</v>
      </c>
      <c r="CO8" s="452">
        <v>1651</v>
      </c>
      <c r="CP8" s="452">
        <v>1651</v>
      </c>
      <c r="CQ8" s="452">
        <v>1651</v>
      </c>
      <c r="CR8" s="452">
        <v>1651</v>
      </c>
      <c r="CS8" s="452">
        <v>1651</v>
      </c>
      <c r="CT8" s="452">
        <v>1651</v>
      </c>
      <c r="CU8" s="452">
        <v>1651</v>
      </c>
      <c r="CV8" s="452">
        <v>1651</v>
      </c>
      <c r="CW8" s="452">
        <v>1651</v>
      </c>
      <c r="CX8" s="452">
        <v>1651</v>
      </c>
      <c r="CY8" s="452">
        <v>1651</v>
      </c>
      <c r="CZ8" s="452">
        <v>1651</v>
      </c>
      <c r="DA8" s="452">
        <v>1651</v>
      </c>
      <c r="DB8" s="452">
        <v>1651</v>
      </c>
      <c r="DC8" s="452">
        <v>1651</v>
      </c>
      <c r="DD8" s="452">
        <v>1651</v>
      </c>
      <c r="DE8" s="452">
        <v>1651</v>
      </c>
      <c r="DF8" s="452">
        <v>1651</v>
      </c>
      <c r="DG8" s="452">
        <v>1651</v>
      </c>
      <c r="DH8" s="452">
        <v>1651</v>
      </c>
      <c r="DI8" s="452">
        <v>1651</v>
      </c>
      <c r="DJ8" s="452">
        <v>1651</v>
      </c>
      <c r="DK8" s="452">
        <v>1651</v>
      </c>
      <c r="DL8" s="452">
        <v>1651</v>
      </c>
      <c r="DM8" s="452">
        <v>1651</v>
      </c>
      <c r="DN8" s="452">
        <v>1651</v>
      </c>
      <c r="DO8" s="452">
        <v>1651</v>
      </c>
      <c r="DP8" s="452">
        <v>1651</v>
      </c>
      <c r="DQ8" s="452">
        <v>1651</v>
      </c>
      <c r="DR8" s="452">
        <v>1651</v>
      </c>
      <c r="DS8" s="452">
        <v>1651</v>
      </c>
      <c r="DT8" s="452">
        <v>1651</v>
      </c>
      <c r="DU8" s="452">
        <v>1651</v>
      </c>
      <c r="DV8" s="452">
        <v>1651</v>
      </c>
      <c r="DW8" s="452">
        <v>1651</v>
      </c>
      <c r="DX8" s="452">
        <v>1651</v>
      </c>
      <c r="DY8" s="452">
        <v>1651</v>
      </c>
      <c r="DZ8" s="452">
        <v>1651</v>
      </c>
      <c r="EA8" s="452">
        <v>1651</v>
      </c>
      <c r="EB8" s="452">
        <v>1651</v>
      </c>
      <c r="EC8" s="452">
        <v>1651</v>
      </c>
      <c r="ED8" s="452">
        <v>1651</v>
      </c>
      <c r="EE8" s="452">
        <v>1651</v>
      </c>
      <c r="EF8" s="452">
        <v>1651</v>
      </c>
      <c r="EG8" s="452">
        <v>1651</v>
      </c>
      <c r="EH8" s="452">
        <v>1651</v>
      </c>
      <c r="EI8" s="452">
        <v>1651</v>
      </c>
      <c r="EJ8" s="452">
        <v>1651</v>
      </c>
      <c r="EK8" s="452">
        <v>1651</v>
      </c>
      <c r="EL8" s="452">
        <v>1651</v>
      </c>
      <c r="EM8" s="452">
        <v>1651</v>
      </c>
      <c r="EN8" s="452">
        <v>1651</v>
      </c>
      <c r="EO8" s="452">
        <v>1651</v>
      </c>
      <c r="EP8" s="452">
        <v>1651</v>
      </c>
      <c r="EQ8" s="452">
        <v>1651</v>
      </c>
      <c r="ER8" s="452">
        <v>1651</v>
      </c>
      <c r="ES8" s="452">
        <v>1651</v>
      </c>
      <c r="ET8" s="452">
        <v>1651</v>
      </c>
      <c r="EU8" s="452">
        <v>1651</v>
      </c>
      <c r="EV8" s="452">
        <v>1651</v>
      </c>
      <c r="EW8" s="452">
        <v>1651</v>
      </c>
      <c r="EX8" s="452">
        <v>1651</v>
      </c>
      <c r="EY8" s="452">
        <v>1651</v>
      </c>
      <c r="EZ8" s="452">
        <v>1651</v>
      </c>
      <c r="FA8" s="452">
        <v>1651</v>
      </c>
      <c r="FB8" s="452">
        <v>1651</v>
      </c>
      <c r="FC8" s="452">
        <v>1651</v>
      </c>
      <c r="FD8" s="452">
        <v>1651</v>
      </c>
      <c r="FE8" s="452">
        <v>1651</v>
      </c>
      <c r="FF8" s="452">
        <v>1651</v>
      </c>
      <c r="FG8" s="452">
        <v>1651</v>
      </c>
      <c r="FH8" s="452">
        <v>1651</v>
      </c>
      <c r="FI8" s="452">
        <v>1651</v>
      </c>
      <c r="FJ8" s="452">
        <v>1651</v>
      </c>
      <c r="FK8" s="452">
        <v>1651</v>
      </c>
      <c r="FL8" s="452">
        <v>1651</v>
      </c>
      <c r="FM8" s="452">
        <v>1651</v>
      </c>
      <c r="FN8" s="452">
        <v>1651</v>
      </c>
      <c r="FO8" s="452">
        <v>1651</v>
      </c>
      <c r="FP8" s="452">
        <v>1651</v>
      </c>
      <c r="FQ8" s="452">
        <v>1651</v>
      </c>
      <c r="FR8" s="452">
        <v>1651</v>
      </c>
      <c r="FS8" s="452">
        <v>1651</v>
      </c>
      <c r="FT8" s="452">
        <v>1651</v>
      </c>
      <c r="FU8" s="452">
        <v>1651</v>
      </c>
      <c r="FV8" s="452">
        <v>1651</v>
      </c>
      <c r="FW8" s="452">
        <v>1651</v>
      </c>
      <c r="FX8" s="452">
        <v>1651</v>
      </c>
      <c r="FY8" s="452">
        <v>1651</v>
      </c>
      <c r="FZ8" s="452">
        <v>1651</v>
      </c>
      <c r="GA8" s="452">
        <v>1651</v>
      </c>
      <c r="GB8" s="452">
        <v>1651</v>
      </c>
      <c r="GC8" s="452">
        <v>1651</v>
      </c>
      <c r="GD8" s="452">
        <v>1651</v>
      </c>
      <c r="GE8" s="452">
        <v>1651</v>
      </c>
      <c r="GF8" s="452">
        <v>1651</v>
      </c>
      <c r="GG8" s="452">
        <v>1651</v>
      </c>
      <c r="GH8" s="452">
        <v>1651</v>
      </c>
      <c r="GI8" s="452">
        <v>1651</v>
      </c>
      <c r="GJ8" s="452">
        <v>1651</v>
      </c>
      <c r="GK8" s="452">
        <v>1651</v>
      </c>
      <c r="GL8" s="452">
        <v>1651</v>
      </c>
      <c r="GM8" s="452">
        <v>1651</v>
      </c>
      <c r="GN8" s="452">
        <v>1651</v>
      </c>
      <c r="GO8" s="452">
        <v>1651</v>
      </c>
      <c r="GP8" s="452">
        <v>1651</v>
      </c>
      <c r="GQ8" s="452">
        <v>1651</v>
      </c>
      <c r="GR8" s="452">
        <v>1651</v>
      </c>
      <c r="GS8" s="452">
        <v>1651</v>
      </c>
      <c r="GT8" s="452">
        <v>1651</v>
      </c>
      <c r="GU8" s="452">
        <v>1651</v>
      </c>
      <c r="GV8" s="452">
        <v>1651</v>
      </c>
      <c r="GW8" s="452">
        <v>1651</v>
      </c>
      <c r="GX8" s="452">
        <v>1651</v>
      </c>
      <c r="GY8" s="452">
        <v>1651</v>
      </c>
      <c r="GZ8" s="452">
        <v>1651</v>
      </c>
      <c r="HA8" s="452">
        <v>1651</v>
      </c>
      <c r="HB8" s="452">
        <v>1651</v>
      </c>
      <c r="HC8" s="452">
        <v>1651</v>
      </c>
      <c r="HD8" s="452">
        <v>1651</v>
      </c>
      <c r="HE8" s="452">
        <v>1651</v>
      </c>
      <c r="HF8" s="452">
        <v>1651</v>
      </c>
      <c r="HG8" s="452">
        <v>1651</v>
      </c>
      <c r="HH8" s="452">
        <v>1651</v>
      </c>
      <c r="HI8" s="452">
        <v>1651</v>
      </c>
      <c r="HJ8" s="452">
        <v>1651</v>
      </c>
      <c r="HK8" s="452">
        <v>1651</v>
      </c>
      <c r="HL8" s="452">
        <v>1651</v>
      </c>
      <c r="HM8" s="452">
        <v>1651</v>
      </c>
      <c r="HN8" s="452">
        <v>1651</v>
      </c>
      <c r="HO8" s="452">
        <v>1651</v>
      </c>
      <c r="HP8" s="452">
        <v>1651</v>
      </c>
      <c r="HQ8" s="452">
        <v>1651</v>
      </c>
      <c r="HR8" s="452">
        <v>1651</v>
      </c>
      <c r="HS8" s="452">
        <v>1651</v>
      </c>
      <c r="HT8" s="452">
        <v>1651</v>
      </c>
      <c r="HU8" s="452">
        <v>1651</v>
      </c>
      <c r="HV8" s="452">
        <v>1651</v>
      </c>
      <c r="HW8" s="452">
        <v>1651</v>
      </c>
      <c r="HX8" s="452">
        <v>1651</v>
      </c>
      <c r="HY8" s="452">
        <v>1651</v>
      </c>
      <c r="HZ8" s="452">
        <v>1651</v>
      </c>
      <c r="IA8" s="452">
        <v>1651</v>
      </c>
      <c r="IB8" s="452">
        <v>1651</v>
      </c>
      <c r="IC8" s="452">
        <v>1651</v>
      </c>
      <c r="ID8" s="452">
        <v>1651</v>
      </c>
      <c r="IE8" s="452">
        <v>1651</v>
      </c>
      <c r="IF8" s="452">
        <v>1651</v>
      </c>
      <c r="IG8" s="452">
        <v>1651</v>
      </c>
      <c r="IH8" s="452">
        <v>1651</v>
      </c>
      <c r="II8" s="452">
        <v>1651</v>
      </c>
      <c r="IJ8" s="452">
        <v>1651</v>
      </c>
      <c r="IK8" s="452">
        <v>1651</v>
      </c>
      <c r="IL8" s="452">
        <v>1651</v>
      </c>
      <c r="IM8" s="452">
        <v>1651</v>
      </c>
      <c r="IN8" s="452">
        <v>1651</v>
      </c>
      <c r="IO8" s="452">
        <v>1651</v>
      </c>
      <c r="IP8" s="452">
        <v>1651</v>
      </c>
      <c r="IQ8" s="452">
        <v>1651</v>
      </c>
      <c r="IR8" s="452">
        <v>1651</v>
      </c>
      <c r="IS8" s="452">
        <v>1651</v>
      </c>
      <c r="IT8" s="452">
        <v>1651</v>
      </c>
      <c r="IU8" s="452">
        <v>1651</v>
      </c>
      <c r="IV8" s="452">
        <v>1651</v>
      </c>
      <c r="IW8" s="452">
        <v>1651</v>
      </c>
      <c r="IX8" s="452">
        <v>1651</v>
      </c>
      <c r="IY8" s="452">
        <v>1651</v>
      </c>
      <c r="IZ8" s="452">
        <v>1651</v>
      </c>
      <c r="JA8" s="452">
        <v>1651</v>
      </c>
      <c r="JB8" s="452">
        <v>1651</v>
      </c>
      <c r="JC8" s="452">
        <v>1651</v>
      </c>
      <c r="JD8" s="452">
        <v>1651</v>
      </c>
      <c r="JE8" s="452">
        <v>1651</v>
      </c>
      <c r="JF8" s="452">
        <v>1651</v>
      </c>
      <c r="JG8" s="452">
        <v>1651</v>
      </c>
      <c r="JH8" s="452">
        <v>1651</v>
      </c>
      <c r="JI8" s="452">
        <v>1651</v>
      </c>
      <c r="JJ8" s="452">
        <v>1651</v>
      </c>
      <c r="JK8" s="452">
        <v>1651</v>
      </c>
      <c r="JL8" s="452">
        <v>1651</v>
      </c>
      <c r="JM8" s="452">
        <v>1651</v>
      </c>
      <c r="JN8" s="452">
        <v>1651</v>
      </c>
      <c r="JO8" s="452">
        <v>1651</v>
      </c>
      <c r="JP8" s="452">
        <v>1651</v>
      </c>
      <c r="JQ8" s="452">
        <v>1651</v>
      </c>
      <c r="JR8" s="452">
        <v>1651</v>
      </c>
      <c r="JS8" s="452">
        <v>1651</v>
      </c>
      <c r="JT8" s="452">
        <v>1651</v>
      </c>
      <c r="JU8" s="452">
        <v>1651</v>
      </c>
      <c r="JV8" s="452">
        <v>1651</v>
      </c>
      <c r="JW8" s="452">
        <v>1651</v>
      </c>
      <c r="JX8" s="452">
        <v>1651</v>
      </c>
      <c r="JY8" s="452">
        <v>1651</v>
      </c>
      <c r="JZ8" s="452">
        <v>1651</v>
      </c>
      <c r="KA8" s="452">
        <v>1651</v>
      </c>
      <c r="KB8" s="452">
        <v>1651</v>
      </c>
      <c r="KC8" s="452">
        <v>1651</v>
      </c>
      <c r="KD8" s="452">
        <v>1651</v>
      </c>
      <c r="KE8" s="452">
        <v>1651</v>
      </c>
      <c r="KF8" s="452">
        <v>1651</v>
      </c>
      <c r="KG8" s="452">
        <v>1651</v>
      </c>
      <c r="KH8" s="452">
        <v>1651</v>
      </c>
      <c r="KI8" s="452">
        <v>1651</v>
      </c>
      <c r="KJ8" s="452">
        <v>1651</v>
      </c>
      <c r="KK8" s="452">
        <v>1651</v>
      </c>
      <c r="KL8" s="452">
        <v>1651</v>
      </c>
      <c r="KM8" s="452">
        <v>1651</v>
      </c>
      <c r="KN8" s="452">
        <v>1651</v>
      </c>
      <c r="KO8" s="452">
        <v>1651</v>
      </c>
      <c r="KP8" s="452">
        <v>1651</v>
      </c>
      <c r="KQ8" s="452">
        <v>1651</v>
      </c>
      <c r="KR8" s="452">
        <v>1651</v>
      </c>
      <c r="KS8" s="452">
        <v>1651</v>
      </c>
      <c r="KT8" s="452">
        <v>1651</v>
      </c>
      <c r="KU8" s="452">
        <v>1651</v>
      </c>
      <c r="KV8" s="452">
        <v>1651</v>
      </c>
      <c r="KW8" s="452">
        <v>1651</v>
      </c>
      <c r="KX8" s="452">
        <v>1651</v>
      </c>
      <c r="KY8" s="452">
        <v>1651</v>
      </c>
      <c r="KZ8" s="452">
        <v>1651</v>
      </c>
      <c r="LA8" s="452">
        <v>1651</v>
      </c>
      <c r="LB8" s="452">
        <v>1651</v>
      </c>
      <c r="LC8" s="452">
        <v>1651</v>
      </c>
      <c r="LD8" s="452">
        <v>1651</v>
      </c>
      <c r="LE8" s="452">
        <v>1651</v>
      </c>
      <c r="LF8" s="452">
        <v>1651</v>
      </c>
      <c r="LG8" s="452">
        <v>1651</v>
      </c>
      <c r="LH8" s="452">
        <v>1651</v>
      </c>
      <c r="LI8" s="452">
        <v>1651</v>
      </c>
      <c r="LJ8" s="452">
        <v>1651</v>
      </c>
      <c r="LK8" s="452">
        <v>1651</v>
      </c>
      <c r="LL8" s="452">
        <v>1651</v>
      </c>
      <c r="LM8" s="452">
        <v>1651</v>
      </c>
      <c r="LN8" s="452">
        <v>1651</v>
      </c>
      <c r="LO8" s="452">
        <v>1651</v>
      </c>
      <c r="LP8" s="452">
        <v>1651</v>
      </c>
      <c r="LQ8" s="452">
        <v>1651</v>
      </c>
      <c r="LR8" s="452">
        <v>1651</v>
      </c>
      <c r="LS8" s="452">
        <v>1651</v>
      </c>
      <c r="LT8" s="452">
        <v>1651</v>
      </c>
      <c r="LU8" s="452">
        <v>1651</v>
      </c>
      <c r="LV8" s="452">
        <v>1651</v>
      </c>
      <c r="LW8" s="452">
        <v>1651</v>
      </c>
      <c r="LX8" s="452">
        <v>1651</v>
      </c>
      <c r="LY8" s="452">
        <v>1651</v>
      </c>
      <c r="LZ8" s="452">
        <v>1651</v>
      </c>
      <c r="MA8" s="452">
        <v>1651</v>
      </c>
      <c r="MB8" s="452">
        <v>1651</v>
      </c>
      <c r="MC8" s="452">
        <v>1651</v>
      </c>
      <c r="MD8" s="452">
        <v>1651</v>
      </c>
      <c r="ME8" s="452">
        <v>1651</v>
      </c>
      <c r="MF8" s="452">
        <v>1651</v>
      </c>
      <c r="MG8" s="452">
        <v>1651</v>
      </c>
      <c r="MH8" s="452">
        <v>1651</v>
      </c>
      <c r="MI8" s="452">
        <v>1651</v>
      </c>
      <c r="MJ8" s="452">
        <v>1651</v>
      </c>
      <c r="MK8" s="452">
        <v>1651</v>
      </c>
      <c r="ML8" s="452">
        <v>1651</v>
      </c>
      <c r="MM8" s="452">
        <v>1651</v>
      </c>
      <c r="MN8" s="452">
        <v>1651</v>
      </c>
      <c r="MO8" s="452">
        <v>1651</v>
      </c>
      <c r="MP8" s="452">
        <v>1651</v>
      </c>
      <c r="MQ8" s="452">
        <v>1651</v>
      </c>
      <c r="MR8" s="452">
        <v>1651</v>
      </c>
      <c r="MS8" s="452">
        <v>1651</v>
      </c>
      <c r="MT8" s="452">
        <v>1651</v>
      </c>
      <c r="MU8" s="452">
        <v>1651</v>
      </c>
      <c r="MV8" s="452">
        <v>1651</v>
      </c>
      <c r="MW8" s="452">
        <v>1651</v>
      </c>
      <c r="MX8" s="452">
        <v>1651</v>
      </c>
      <c r="MY8" s="452">
        <v>1651</v>
      </c>
      <c r="MZ8" s="452">
        <v>1651</v>
      </c>
      <c r="NA8" s="452">
        <v>1651</v>
      </c>
      <c r="NB8" s="452">
        <v>1651</v>
      </c>
      <c r="NC8" s="452">
        <v>1651</v>
      </c>
      <c r="ND8" s="452">
        <v>1651</v>
      </c>
      <c r="NE8" s="452">
        <v>1651</v>
      </c>
      <c r="NF8" s="452">
        <v>1651</v>
      </c>
      <c r="NG8" s="452">
        <v>1651</v>
      </c>
      <c r="NH8" s="452">
        <v>1651</v>
      </c>
      <c r="NI8" s="452">
        <v>1651</v>
      </c>
      <c r="NJ8" s="452">
        <v>1651</v>
      </c>
      <c r="NK8" s="452">
        <v>1651</v>
      </c>
      <c r="NL8" s="452">
        <v>1651</v>
      </c>
      <c r="NM8" s="452">
        <v>1651</v>
      </c>
      <c r="NN8" s="452">
        <v>1651</v>
      </c>
      <c r="NO8" s="452">
        <v>1651</v>
      </c>
      <c r="NP8" s="452">
        <v>1651</v>
      </c>
      <c r="NQ8" s="452">
        <v>1651</v>
      </c>
      <c r="NR8" s="452">
        <v>1651</v>
      </c>
      <c r="NS8" s="452">
        <v>1651</v>
      </c>
      <c r="NT8" s="452">
        <v>1651</v>
      </c>
      <c r="NU8" s="452">
        <v>1651</v>
      </c>
      <c r="NV8" s="452">
        <v>1651</v>
      </c>
      <c r="NW8" s="452">
        <v>1651</v>
      </c>
      <c r="NX8" s="452">
        <v>1651</v>
      </c>
      <c r="NY8" s="452">
        <v>1651</v>
      </c>
      <c r="NZ8" s="452">
        <v>1651</v>
      </c>
      <c r="OA8" s="452">
        <v>1651</v>
      </c>
      <c r="OB8" s="452">
        <v>1651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54"/>
      <c r="F9" s="454"/>
      <c r="G9" s="454"/>
      <c r="H9" s="454"/>
      <c r="I9" s="454"/>
      <c r="J9" s="454"/>
      <c r="K9" s="454"/>
      <c r="L9" s="454"/>
      <c r="M9" s="454"/>
      <c r="N9" s="454"/>
      <c r="O9" s="454"/>
      <c r="P9" s="454"/>
      <c r="Q9" s="453"/>
      <c r="R9" s="453"/>
      <c r="S9" s="453"/>
      <c r="T9" s="453"/>
      <c r="U9" s="453"/>
      <c r="V9" s="453"/>
      <c r="W9" s="453"/>
      <c r="X9" s="453"/>
      <c r="Y9" s="453"/>
      <c r="Z9" s="453"/>
      <c r="AA9" s="453"/>
      <c r="AB9" s="453"/>
      <c r="AC9" s="453"/>
      <c r="AD9" s="453"/>
      <c r="AE9" s="453"/>
      <c r="AF9" s="450">
        <f t="shared" si="0"/>
        <v>111.50250000000032</v>
      </c>
      <c r="AG9" s="452">
        <v>110.43</v>
      </c>
      <c r="AH9" s="452">
        <v>110.86</v>
      </c>
      <c r="AI9" s="452">
        <v>112.81</v>
      </c>
      <c r="AJ9" s="452">
        <v>114.43</v>
      </c>
      <c r="AK9" s="452">
        <v>114.43</v>
      </c>
      <c r="AL9" s="452">
        <v>112.68</v>
      </c>
      <c r="AM9" s="452">
        <v>111.02</v>
      </c>
      <c r="AN9" s="452">
        <v>109.4</v>
      </c>
      <c r="AO9" s="452">
        <v>107.71</v>
      </c>
      <c r="AP9" s="452">
        <v>106.18</v>
      </c>
      <c r="AQ9" s="452">
        <v>106.18</v>
      </c>
      <c r="AR9" s="452">
        <v>109.6</v>
      </c>
      <c r="AS9" s="452">
        <v>110.43</v>
      </c>
      <c r="AT9" s="452">
        <v>110.86</v>
      </c>
      <c r="AU9" s="452">
        <v>112.81</v>
      </c>
      <c r="AV9" s="452">
        <v>114.43</v>
      </c>
      <c r="AW9" s="452">
        <v>114.43</v>
      </c>
      <c r="AX9" s="452">
        <v>112.68</v>
      </c>
      <c r="AY9" s="452">
        <v>111.02</v>
      </c>
      <c r="AZ9" s="452">
        <v>109.4</v>
      </c>
      <c r="BA9" s="452">
        <v>107.71</v>
      </c>
      <c r="BB9" s="452">
        <v>106.18</v>
      </c>
      <c r="BC9" s="452">
        <v>106.18</v>
      </c>
      <c r="BD9" s="452">
        <v>109.6</v>
      </c>
      <c r="BE9" s="452">
        <v>110.43</v>
      </c>
      <c r="BF9" s="452">
        <v>110.86</v>
      </c>
      <c r="BG9" s="452">
        <v>112.81</v>
      </c>
      <c r="BH9" s="452">
        <v>114.43</v>
      </c>
      <c r="BI9" s="452">
        <v>114.43</v>
      </c>
      <c r="BJ9" s="452">
        <v>112.68</v>
      </c>
      <c r="BK9" s="452">
        <v>111.02</v>
      </c>
      <c r="BL9" s="452">
        <v>109.4</v>
      </c>
      <c r="BM9" s="452">
        <v>107.71</v>
      </c>
      <c r="BN9" s="452">
        <v>106.18</v>
      </c>
      <c r="BO9" s="452">
        <v>106.18</v>
      </c>
      <c r="BP9" s="452">
        <v>109.6</v>
      </c>
      <c r="BQ9" s="452">
        <v>110.43</v>
      </c>
      <c r="BR9" s="452">
        <v>110.86</v>
      </c>
      <c r="BS9" s="452">
        <v>112.81</v>
      </c>
      <c r="BT9" s="452">
        <v>114.43</v>
      </c>
      <c r="BU9" s="452">
        <v>114.43</v>
      </c>
      <c r="BV9" s="452">
        <v>112.68</v>
      </c>
      <c r="BW9" s="452">
        <v>111.02</v>
      </c>
      <c r="BX9" s="452">
        <v>109.4</v>
      </c>
      <c r="BY9" s="452">
        <v>107.71</v>
      </c>
      <c r="BZ9" s="452">
        <v>106.18</v>
      </c>
      <c r="CA9" s="452">
        <v>106.18</v>
      </c>
      <c r="CB9" s="452">
        <v>109.6</v>
      </c>
      <c r="CC9" s="452">
        <v>110.43</v>
      </c>
      <c r="CD9" s="452">
        <v>110.86</v>
      </c>
      <c r="CE9" s="452">
        <v>112.81</v>
      </c>
      <c r="CF9" s="452">
        <v>114.43</v>
      </c>
      <c r="CG9" s="452">
        <v>114.43</v>
      </c>
      <c r="CH9" s="452">
        <v>112.68</v>
      </c>
      <c r="CI9" s="452">
        <v>111.02</v>
      </c>
      <c r="CJ9" s="452">
        <v>109.4</v>
      </c>
      <c r="CK9" s="452">
        <v>107.71</v>
      </c>
      <c r="CL9" s="452">
        <v>106.18</v>
      </c>
      <c r="CM9" s="452">
        <v>106.18</v>
      </c>
      <c r="CN9" s="452">
        <v>109.6</v>
      </c>
      <c r="CO9" s="452">
        <v>110.43</v>
      </c>
      <c r="CP9" s="452">
        <v>110.86</v>
      </c>
      <c r="CQ9" s="452">
        <v>112.81</v>
      </c>
      <c r="CR9" s="452">
        <v>114.43</v>
      </c>
      <c r="CS9" s="452">
        <v>114.43</v>
      </c>
      <c r="CT9" s="452">
        <v>112.68</v>
      </c>
      <c r="CU9" s="452">
        <v>111.02</v>
      </c>
      <c r="CV9" s="452">
        <v>109.4</v>
      </c>
      <c r="CW9" s="452">
        <v>107.71</v>
      </c>
      <c r="CX9" s="452">
        <v>106.18</v>
      </c>
      <c r="CY9" s="452">
        <v>106.18</v>
      </c>
      <c r="CZ9" s="452">
        <v>109.6</v>
      </c>
      <c r="DA9" s="452">
        <v>110.43</v>
      </c>
      <c r="DB9" s="452">
        <v>110.86</v>
      </c>
      <c r="DC9" s="452">
        <v>112.81</v>
      </c>
      <c r="DD9" s="452">
        <v>114.43</v>
      </c>
      <c r="DE9" s="452">
        <v>114.43</v>
      </c>
      <c r="DF9" s="452">
        <v>112.68</v>
      </c>
      <c r="DG9" s="452">
        <v>111.02</v>
      </c>
      <c r="DH9" s="452">
        <v>109.4</v>
      </c>
      <c r="DI9" s="452">
        <v>107.71</v>
      </c>
      <c r="DJ9" s="452">
        <v>106.18</v>
      </c>
      <c r="DK9" s="452">
        <v>106.18</v>
      </c>
      <c r="DL9" s="452">
        <v>109.6</v>
      </c>
      <c r="DM9" s="452">
        <v>110.43</v>
      </c>
      <c r="DN9" s="452">
        <v>110.86</v>
      </c>
      <c r="DO9" s="452">
        <v>112.81</v>
      </c>
      <c r="DP9" s="452">
        <v>114.43</v>
      </c>
      <c r="DQ9" s="452">
        <v>114.43</v>
      </c>
      <c r="DR9" s="452">
        <v>112.68</v>
      </c>
      <c r="DS9" s="452">
        <v>111.02</v>
      </c>
      <c r="DT9" s="452">
        <v>109.4</v>
      </c>
      <c r="DU9" s="452">
        <v>107.71</v>
      </c>
      <c r="DV9" s="452">
        <v>106.18</v>
      </c>
      <c r="DW9" s="452">
        <v>106.18</v>
      </c>
      <c r="DX9" s="452">
        <v>109.6</v>
      </c>
      <c r="DY9" s="452">
        <v>110.43</v>
      </c>
      <c r="DZ9" s="452">
        <v>110.86</v>
      </c>
      <c r="EA9" s="452">
        <v>112.81</v>
      </c>
      <c r="EB9" s="452">
        <v>114.43</v>
      </c>
      <c r="EC9" s="452">
        <v>114.43</v>
      </c>
      <c r="ED9" s="452">
        <v>112.68</v>
      </c>
      <c r="EE9" s="452">
        <v>111.02</v>
      </c>
      <c r="EF9" s="452">
        <v>109.4</v>
      </c>
      <c r="EG9" s="452">
        <v>107.71</v>
      </c>
      <c r="EH9" s="452">
        <v>106.18</v>
      </c>
      <c r="EI9" s="452">
        <v>106.18</v>
      </c>
      <c r="EJ9" s="452">
        <v>109.6</v>
      </c>
      <c r="EK9" s="452">
        <v>110.43</v>
      </c>
      <c r="EL9" s="452">
        <v>110.86</v>
      </c>
      <c r="EM9" s="452">
        <v>112.81</v>
      </c>
      <c r="EN9" s="452">
        <v>114.43</v>
      </c>
      <c r="EO9" s="452">
        <v>114.43</v>
      </c>
      <c r="EP9" s="452">
        <v>112.68</v>
      </c>
      <c r="EQ9" s="452">
        <v>111.02</v>
      </c>
      <c r="ER9" s="452">
        <v>109.4</v>
      </c>
      <c r="ES9" s="452">
        <v>107.71</v>
      </c>
      <c r="ET9" s="452">
        <v>106.18</v>
      </c>
      <c r="EU9" s="452">
        <v>106.18</v>
      </c>
      <c r="EV9" s="452">
        <v>109.6</v>
      </c>
      <c r="EW9" s="452">
        <v>110.43</v>
      </c>
      <c r="EX9" s="452">
        <v>110.86</v>
      </c>
      <c r="EY9" s="452">
        <v>112.81</v>
      </c>
      <c r="EZ9" s="452">
        <v>114.43</v>
      </c>
      <c r="FA9" s="452">
        <v>114.43</v>
      </c>
      <c r="FB9" s="452">
        <v>112.68</v>
      </c>
      <c r="FC9" s="452">
        <v>111.02</v>
      </c>
      <c r="FD9" s="452">
        <v>109.4</v>
      </c>
      <c r="FE9" s="452">
        <v>107.71</v>
      </c>
      <c r="FF9" s="452">
        <v>106.18</v>
      </c>
      <c r="FG9" s="452">
        <v>106.18</v>
      </c>
      <c r="FH9" s="452">
        <v>109.6</v>
      </c>
      <c r="FI9" s="452">
        <v>110.43</v>
      </c>
      <c r="FJ9" s="452">
        <v>110.86</v>
      </c>
      <c r="FK9" s="452">
        <v>112.81</v>
      </c>
      <c r="FL9" s="452">
        <v>114.43</v>
      </c>
      <c r="FM9" s="452">
        <v>114.43</v>
      </c>
      <c r="FN9" s="452">
        <v>112.68</v>
      </c>
      <c r="FO9" s="452">
        <v>111.02</v>
      </c>
      <c r="FP9" s="452">
        <v>109.4</v>
      </c>
      <c r="FQ9" s="452">
        <v>107.71</v>
      </c>
      <c r="FR9" s="452">
        <v>106.18</v>
      </c>
      <c r="FS9" s="452">
        <v>106.18</v>
      </c>
      <c r="FT9" s="452">
        <v>109.6</v>
      </c>
      <c r="FU9" s="452">
        <v>110.43</v>
      </c>
      <c r="FV9" s="452">
        <v>110.86</v>
      </c>
      <c r="FW9" s="452">
        <v>112.81</v>
      </c>
      <c r="FX9" s="452">
        <v>114.43</v>
      </c>
      <c r="FY9" s="452">
        <v>114.43</v>
      </c>
      <c r="FZ9" s="452">
        <v>112.68</v>
      </c>
      <c r="GA9" s="452">
        <v>111.02</v>
      </c>
      <c r="GB9" s="452">
        <v>109.4</v>
      </c>
      <c r="GC9" s="452">
        <v>107.71</v>
      </c>
      <c r="GD9" s="452">
        <v>106.18</v>
      </c>
      <c r="GE9" s="452">
        <v>106.18</v>
      </c>
      <c r="GF9" s="452">
        <v>109.6</v>
      </c>
      <c r="GG9" s="452">
        <v>110.43</v>
      </c>
      <c r="GH9" s="452">
        <v>110.86</v>
      </c>
      <c r="GI9" s="452">
        <v>112.81</v>
      </c>
      <c r="GJ9" s="452">
        <v>114.43</v>
      </c>
      <c r="GK9" s="452">
        <v>114.43</v>
      </c>
      <c r="GL9" s="452">
        <v>112.68</v>
      </c>
      <c r="GM9" s="452">
        <v>111.02</v>
      </c>
      <c r="GN9" s="452">
        <v>109.4</v>
      </c>
      <c r="GO9" s="452">
        <v>107.71</v>
      </c>
      <c r="GP9" s="452">
        <v>106.18</v>
      </c>
      <c r="GQ9" s="452">
        <v>106.18</v>
      </c>
      <c r="GR9" s="452">
        <v>109.6</v>
      </c>
      <c r="GS9" s="452">
        <v>110.43</v>
      </c>
      <c r="GT9" s="452">
        <v>110.86</v>
      </c>
      <c r="GU9" s="452">
        <v>112.81</v>
      </c>
      <c r="GV9" s="452">
        <v>114.43</v>
      </c>
      <c r="GW9" s="452">
        <v>114.43</v>
      </c>
      <c r="GX9" s="452">
        <v>112.68</v>
      </c>
      <c r="GY9" s="452">
        <v>111.02</v>
      </c>
      <c r="GZ9" s="452">
        <v>109.4</v>
      </c>
      <c r="HA9" s="452">
        <v>107.71</v>
      </c>
      <c r="HB9" s="452">
        <v>106.18</v>
      </c>
      <c r="HC9" s="452">
        <v>106.18</v>
      </c>
      <c r="HD9" s="452">
        <v>109.6</v>
      </c>
      <c r="HE9" s="452">
        <v>111.33</v>
      </c>
      <c r="HF9" s="452">
        <v>115.17</v>
      </c>
      <c r="HG9" s="452">
        <v>116.55</v>
      </c>
      <c r="HH9" s="452">
        <v>116.71</v>
      </c>
      <c r="HI9" s="452">
        <v>115.8</v>
      </c>
      <c r="HJ9" s="452">
        <v>115.8</v>
      </c>
      <c r="HK9" s="452">
        <v>113.66</v>
      </c>
      <c r="HL9" s="452">
        <v>111.97</v>
      </c>
      <c r="HM9" s="452">
        <v>110.32</v>
      </c>
      <c r="HN9" s="452">
        <v>108.72</v>
      </c>
      <c r="HO9" s="452">
        <v>107.15</v>
      </c>
      <c r="HP9" s="452">
        <v>107.15</v>
      </c>
      <c r="HQ9" s="452">
        <v>111.33</v>
      </c>
      <c r="HR9" s="452">
        <v>115.17</v>
      </c>
      <c r="HS9" s="452">
        <v>116.55</v>
      </c>
      <c r="HT9" s="452">
        <v>116.71</v>
      </c>
      <c r="HU9" s="452">
        <v>115.8</v>
      </c>
      <c r="HV9" s="452">
        <v>115.8</v>
      </c>
      <c r="HW9" s="452">
        <v>113.66</v>
      </c>
      <c r="HX9" s="452">
        <v>111.97</v>
      </c>
      <c r="HY9" s="452">
        <v>110.32</v>
      </c>
      <c r="HZ9" s="452">
        <v>108.72</v>
      </c>
      <c r="IA9" s="452">
        <v>107.15</v>
      </c>
      <c r="IB9" s="452">
        <v>107.15</v>
      </c>
      <c r="IC9" s="452">
        <v>111.33</v>
      </c>
      <c r="ID9" s="452">
        <v>115.17</v>
      </c>
      <c r="IE9" s="452">
        <v>116.55</v>
      </c>
      <c r="IF9" s="452">
        <v>116.71</v>
      </c>
      <c r="IG9" s="452">
        <v>115.8</v>
      </c>
      <c r="IH9" s="452">
        <v>115.8</v>
      </c>
      <c r="II9" s="452">
        <v>113.66</v>
      </c>
      <c r="IJ9" s="452">
        <v>111.97</v>
      </c>
      <c r="IK9" s="452">
        <v>110.32</v>
      </c>
      <c r="IL9" s="452">
        <v>108.72</v>
      </c>
      <c r="IM9" s="452">
        <v>107.15</v>
      </c>
      <c r="IN9" s="452">
        <v>107.15</v>
      </c>
      <c r="IO9" s="452">
        <v>111.33</v>
      </c>
      <c r="IP9" s="452">
        <v>115.17</v>
      </c>
      <c r="IQ9" s="452">
        <v>116.55</v>
      </c>
      <c r="IR9" s="452">
        <v>116.71</v>
      </c>
      <c r="IS9" s="452">
        <v>115.8</v>
      </c>
      <c r="IT9" s="452">
        <v>115.8</v>
      </c>
      <c r="IU9" s="452">
        <v>113.66</v>
      </c>
      <c r="IV9" s="452">
        <v>111.97</v>
      </c>
      <c r="IW9" s="452">
        <v>110.32</v>
      </c>
      <c r="IX9" s="452">
        <v>108.72</v>
      </c>
      <c r="IY9" s="452">
        <v>107.15</v>
      </c>
      <c r="IZ9" s="452">
        <v>107.15</v>
      </c>
      <c r="JA9" s="452">
        <v>111.33</v>
      </c>
      <c r="JB9" s="452">
        <v>115.17</v>
      </c>
      <c r="JC9" s="452">
        <v>116.55</v>
      </c>
      <c r="JD9" s="452">
        <v>116.71</v>
      </c>
      <c r="JE9" s="452">
        <v>115.8</v>
      </c>
      <c r="JF9" s="452">
        <v>115.8</v>
      </c>
      <c r="JG9" s="452">
        <v>113.66</v>
      </c>
      <c r="JH9" s="452">
        <v>111.97</v>
      </c>
      <c r="JI9" s="452">
        <v>110.32</v>
      </c>
      <c r="JJ9" s="452">
        <v>108.72</v>
      </c>
      <c r="JK9" s="452">
        <v>107.15</v>
      </c>
      <c r="JL9" s="452">
        <v>107.15</v>
      </c>
      <c r="JM9" s="452">
        <v>111.33</v>
      </c>
      <c r="JN9" s="452">
        <v>115.17</v>
      </c>
      <c r="JO9" s="452">
        <v>116.55</v>
      </c>
      <c r="JP9" s="452">
        <v>116.71</v>
      </c>
      <c r="JQ9" s="452">
        <v>115.8</v>
      </c>
      <c r="JR9" s="452">
        <v>115.8</v>
      </c>
      <c r="JS9" s="452">
        <v>113.66</v>
      </c>
      <c r="JT9" s="452">
        <v>111.97</v>
      </c>
      <c r="JU9" s="452">
        <v>110.32</v>
      </c>
      <c r="JV9" s="452">
        <v>108.72</v>
      </c>
      <c r="JW9" s="452">
        <v>107.15</v>
      </c>
      <c r="JX9" s="452">
        <v>107.15</v>
      </c>
      <c r="JY9" s="452">
        <v>111.33</v>
      </c>
      <c r="JZ9" s="452">
        <v>115.17</v>
      </c>
      <c r="KA9" s="452">
        <v>116.55</v>
      </c>
      <c r="KB9" s="452">
        <v>116.71</v>
      </c>
      <c r="KC9" s="452">
        <v>115.8</v>
      </c>
      <c r="KD9" s="452">
        <v>115.8</v>
      </c>
      <c r="KE9" s="452">
        <v>113.66</v>
      </c>
      <c r="KF9" s="452">
        <v>111.97</v>
      </c>
      <c r="KG9" s="452">
        <v>110.32</v>
      </c>
      <c r="KH9" s="452">
        <v>108.72</v>
      </c>
      <c r="KI9" s="452">
        <v>107.15</v>
      </c>
      <c r="KJ9" s="452">
        <v>107.15</v>
      </c>
      <c r="KK9" s="452">
        <v>111.33</v>
      </c>
      <c r="KL9" s="452">
        <v>115.17</v>
      </c>
      <c r="KM9" s="452">
        <v>116.55</v>
      </c>
      <c r="KN9" s="452">
        <v>116.71</v>
      </c>
      <c r="KO9" s="452">
        <v>115.8</v>
      </c>
      <c r="KP9" s="452">
        <v>115.8</v>
      </c>
      <c r="KQ9" s="452">
        <v>113.66</v>
      </c>
      <c r="KR9" s="452">
        <v>111.97</v>
      </c>
      <c r="KS9" s="452">
        <v>110.32</v>
      </c>
      <c r="KT9" s="452">
        <v>108.72</v>
      </c>
      <c r="KU9" s="452">
        <v>107.15</v>
      </c>
      <c r="KV9" s="452">
        <v>107.15</v>
      </c>
      <c r="KW9" s="452">
        <v>111.33</v>
      </c>
      <c r="KX9" s="452">
        <v>115.17</v>
      </c>
      <c r="KY9" s="452">
        <v>116.55</v>
      </c>
      <c r="KZ9" s="452">
        <v>116.71</v>
      </c>
      <c r="LA9" s="452">
        <v>115.8</v>
      </c>
      <c r="LB9" s="452">
        <v>115.8</v>
      </c>
      <c r="LC9" s="452">
        <v>113.66</v>
      </c>
      <c r="LD9" s="452">
        <v>111.97</v>
      </c>
      <c r="LE9" s="452">
        <v>110.32</v>
      </c>
      <c r="LF9" s="452">
        <v>108.72</v>
      </c>
      <c r="LG9" s="452">
        <v>107.15</v>
      </c>
      <c r="LH9" s="452">
        <v>107.15</v>
      </c>
      <c r="LI9" s="452">
        <v>111.33</v>
      </c>
      <c r="LJ9" s="452">
        <v>115.17</v>
      </c>
      <c r="LK9" s="452">
        <v>116.55</v>
      </c>
      <c r="LL9" s="452">
        <v>116.71</v>
      </c>
      <c r="LM9" s="452">
        <v>115.8</v>
      </c>
      <c r="LN9" s="452">
        <v>115.8</v>
      </c>
      <c r="LO9" s="452">
        <v>113.66</v>
      </c>
      <c r="LP9" s="452">
        <v>111.97</v>
      </c>
      <c r="LQ9" s="452">
        <v>110.32</v>
      </c>
      <c r="LR9" s="452">
        <v>108.72</v>
      </c>
      <c r="LS9" s="452">
        <v>107.15</v>
      </c>
      <c r="LT9" s="452">
        <v>107.15</v>
      </c>
      <c r="LU9" s="452">
        <v>111.33</v>
      </c>
      <c r="LV9" s="452">
        <v>115.17</v>
      </c>
      <c r="LW9" s="452">
        <v>116.55</v>
      </c>
      <c r="LX9" s="452">
        <v>116.71</v>
      </c>
      <c r="LY9" s="452">
        <v>115.8</v>
      </c>
      <c r="LZ9" s="452">
        <v>115.8</v>
      </c>
      <c r="MA9" s="452">
        <v>113.66</v>
      </c>
      <c r="MB9" s="452">
        <v>111.97</v>
      </c>
      <c r="MC9" s="452">
        <v>110.32</v>
      </c>
      <c r="MD9" s="452">
        <v>108.72</v>
      </c>
      <c r="ME9" s="452">
        <v>107.15</v>
      </c>
      <c r="MF9" s="452">
        <v>107.15</v>
      </c>
      <c r="MG9" s="452">
        <v>111.33</v>
      </c>
      <c r="MH9" s="452">
        <v>115.17</v>
      </c>
      <c r="MI9" s="452">
        <v>116.55</v>
      </c>
      <c r="MJ9" s="452">
        <v>116.71</v>
      </c>
      <c r="MK9" s="452">
        <v>115.8</v>
      </c>
      <c r="ML9" s="452">
        <v>115.8</v>
      </c>
      <c r="MM9" s="452">
        <v>113.66</v>
      </c>
      <c r="MN9" s="452">
        <v>111.97</v>
      </c>
      <c r="MO9" s="452">
        <v>110.32</v>
      </c>
      <c r="MP9" s="452">
        <v>108.72</v>
      </c>
      <c r="MQ9" s="452">
        <v>107.15</v>
      </c>
      <c r="MR9" s="452">
        <v>107.15</v>
      </c>
      <c r="MS9" s="452">
        <v>111.33</v>
      </c>
      <c r="MT9" s="452">
        <v>115.17</v>
      </c>
      <c r="MU9" s="452">
        <v>116.55</v>
      </c>
      <c r="MV9" s="452">
        <v>116.71</v>
      </c>
      <c r="MW9" s="452">
        <v>115.8</v>
      </c>
      <c r="MX9" s="452">
        <v>115.8</v>
      </c>
      <c r="MY9" s="452">
        <v>113.66</v>
      </c>
      <c r="MZ9" s="452">
        <v>111.97</v>
      </c>
      <c r="NA9" s="452">
        <v>110.32</v>
      </c>
      <c r="NB9" s="452">
        <v>108.72</v>
      </c>
      <c r="NC9" s="452">
        <v>107.15</v>
      </c>
      <c r="ND9" s="452">
        <v>107.15</v>
      </c>
      <c r="NE9" s="452">
        <v>111.33</v>
      </c>
      <c r="NF9" s="452">
        <v>115.17</v>
      </c>
      <c r="NG9" s="452">
        <v>116.55</v>
      </c>
      <c r="NH9" s="452">
        <v>116.71</v>
      </c>
      <c r="NI9" s="452">
        <v>115.8</v>
      </c>
      <c r="NJ9" s="452">
        <v>115.8</v>
      </c>
      <c r="NK9" s="452">
        <v>113.66</v>
      </c>
      <c r="NL9" s="452">
        <v>111.97</v>
      </c>
      <c r="NM9" s="452">
        <v>110.32</v>
      </c>
      <c r="NN9" s="452">
        <v>108.72</v>
      </c>
      <c r="NO9" s="452">
        <v>107.15</v>
      </c>
      <c r="NP9" s="452">
        <v>107.15</v>
      </c>
      <c r="NQ9" s="452">
        <v>111.33</v>
      </c>
      <c r="NR9" s="452">
        <v>115.17</v>
      </c>
      <c r="NS9" s="452">
        <v>116.55</v>
      </c>
      <c r="NT9" s="452">
        <v>116.71</v>
      </c>
      <c r="NU9" s="452">
        <v>115.8</v>
      </c>
      <c r="NV9" s="452">
        <v>115.8</v>
      </c>
      <c r="NW9" s="452">
        <v>113.66</v>
      </c>
      <c r="NX9" s="452">
        <v>111.97</v>
      </c>
      <c r="NY9" s="452">
        <v>110.32</v>
      </c>
      <c r="NZ9" s="452">
        <v>108.72</v>
      </c>
      <c r="OA9" s="452">
        <v>107.15</v>
      </c>
      <c r="OB9" s="452">
        <v>107.15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54"/>
      <c r="F10" s="454"/>
      <c r="G10" s="454"/>
      <c r="H10" s="454"/>
      <c r="I10" s="454"/>
      <c r="J10" s="454"/>
      <c r="K10" s="454"/>
      <c r="L10" s="454"/>
      <c r="M10" s="454"/>
      <c r="N10" s="454"/>
      <c r="O10" s="454"/>
      <c r="P10" s="454"/>
      <c r="Q10" s="453"/>
      <c r="R10" s="453"/>
      <c r="S10" s="453"/>
      <c r="T10" s="453"/>
      <c r="U10" s="453"/>
      <c r="V10" s="453"/>
      <c r="W10" s="453"/>
      <c r="X10" s="453"/>
      <c r="Y10" s="453"/>
      <c r="Z10" s="453"/>
      <c r="AA10" s="453"/>
      <c r="AB10" s="453"/>
      <c r="AC10" s="453"/>
      <c r="AD10" s="453"/>
      <c r="AE10" s="453"/>
      <c r="AF10" s="450">
        <f t="shared" si="0"/>
        <v>80</v>
      </c>
      <c r="AG10" s="452">
        <v>80</v>
      </c>
      <c r="AH10" s="452">
        <v>80</v>
      </c>
      <c r="AI10" s="452">
        <v>80</v>
      </c>
      <c r="AJ10" s="452">
        <v>80</v>
      </c>
      <c r="AK10" s="452">
        <v>80</v>
      </c>
      <c r="AL10" s="452">
        <v>80</v>
      </c>
      <c r="AM10" s="452">
        <v>80</v>
      </c>
      <c r="AN10" s="452">
        <v>80</v>
      </c>
      <c r="AO10" s="452">
        <v>80</v>
      </c>
      <c r="AP10" s="452">
        <v>80</v>
      </c>
      <c r="AQ10" s="452">
        <v>80</v>
      </c>
      <c r="AR10" s="452">
        <v>80</v>
      </c>
      <c r="AS10" s="452">
        <v>80</v>
      </c>
      <c r="AT10" s="452">
        <v>80</v>
      </c>
      <c r="AU10" s="452">
        <v>80</v>
      </c>
      <c r="AV10" s="452">
        <v>80</v>
      </c>
      <c r="AW10" s="452">
        <v>80</v>
      </c>
      <c r="AX10" s="452">
        <v>80</v>
      </c>
      <c r="AY10" s="452">
        <v>80</v>
      </c>
      <c r="AZ10" s="452">
        <v>80</v>
      </c>
      <c r="BA10" s="452">
        <v>80</v>
      </c>
      <c r="BB10" s="452">
        <v>80</v>
      </c>
      <c r="BC10" s="452">
        <v>80</v>
      </c>
      <c r="BD10" s="452">
        <v>80</v>
      </c>
      <c r="BE10" s="452">
        <v>80</v>
      </c>
      <c r="BF10" s="452">
        <v>80</v>
      </c>
      <c r="BG10" s="452">
        <v>80</v>
      </c>
      <c r="BH10" s="452">
        <v>80</v>
      </c>
      <c r="BI10" s="452">
        <v>80</v>
      </c>
      <c r="BJ10" s="452">
        <v>80</v>
      </c>
      <c r="BK10" s="452">
        <v>80</v>
      </c>
      <c r="BL10" s="452">
        <v>80</v>
      </c>
      <c r="BM10" s="452">
        <v>80</v>
      </c>
      <c r="BN10" s="452">
        <v>80</v>
      </c>
      <c r="BO10" s="452">
        <v>80</v>
      </c>
      <c r="BP10" s="452">
        <v>80</v>
      </c>
      <c r="BQ10" s="452">
        <v>80</v>
      </c>
      <c r="BR10" s="452">
        <v>80</v>
      </c>
      <c r="BS10" s="452">
        <v>80</v>
      </c>
      <c r="BT10" s="452">
        <v>80</v>
      </c>
      <c r="BU10" s="452">
        <v>80</v>
      </c>
      <c r="BV10" s="452">
        <v>80</v>
      </c>
      <c r="BW10" s="452">
        <v>80</v>
      </c>
      <c r="BX10" s="452">
        <v>80</v>
      </c>
      <c r="BY10" s="452">
        <v>80</v>
      </c>
      <c r="BZ10" s="452">
        <v>80</v>
      </c>
      <c r="CA10" s="452">
        <v>80</v>
      </c>
      <c r="CB10" s="452">
        <v>80</v>
      </c>
      <c r="CC10" s="452">
        <v>80</v>
      </c>
      <c r="CD10" s="452">
        <v>80</v>
      </c>
      <c r="CE10" s="452">
        <v>80</v>
      </c>
      <c r="CF10" s="452">
        <v>80</v>
      </c>
      <c r="CG10" s="452">
        <v>80</v>
      </c>
      <c r="CH10" s="452">
        <v>80</v>
      </c>
      <c r="CI10" s="452">
        <v>80</v>
      </c>
      <c r="CJ10" s="452">
        <v>80</v>
      </c>
      <c r="CK10" s="452">
        <v>80</v>
      </c>
      <c r="CL10" s="452">
        <v>80</v>
      </c>
      <c r="CM10" s="452">
        <v>80</v>
      </c>
      <c r="CN10" s="452">
        <v>80</v>
      </c>
      <c r="CO10" s="452">
        <v>80</v>
      </c>
      <c r="CP10" s="452">
        <v>80</v>
      </c>
      <c r="CQ10" s="452">
        <v>80</v>
      </c>
      <c r="CR10" s="452">
        <v>80</v>
      </c>
      <c r="CS10" s="452">
        <v>80</v>
      </c>
      <c r="CT10" s="452">
        <v>80</v>
      </c>
      <c r="CU10" s="452">
        <v>80</v>
      </c>
      <c r="CV10" s="452">
        <v>80</v>
      </c>
      <c r="CW10" s="452">
        <v>80</v>
      </c>
      <c r="CX10" s="452">
        <v>80</v>
      </c>
      <c r="CY10" s="452">
        <v>80</v>
      </c>
      <c r="CZ10" s="452">
        <v>80</v>
      </c>
      <c r="DA10" s="452">
        <v>80</v>
      </c>
      <c r="DB10" s="452">
        <v>80</v>
      </c>
      <c r="DC10" s="452">
        <v>80</v>
      </c>
      <c r="DD10" s="452">
        <v>80</v>
      </c>
      <c r="DE10" s="452">
        <v>80</v>
      </c>
      <c r="DF10" s="452">
        <v>80</v>
      </c>
      <c r="DG10" s="452">
        <v>80</v>
      </c>
      <c r="DH10" s="452">
        <v>80</v>
      </c>
      <c r="DI10" s="452">
        <v>80</v>
      </c>
      <c r="DJ10" s="452">
        <v>80</v>
      </c>
      <c r="DK10" s="452">
        <v>80</v>
      </c>
      <c r="DL10" s="452">
        <v>80</v>
      </c>
      <c r="DM10" s="452">
        <v>80</v>
      </c>
      <c r="DN10" s="452">
        <v>80</v>
      </c>
      <c r="DO10" s="452">
        <v>80</v>
      </c>
      <c r="DP10" s="452">
        <v>80</v>
      </c>
      <c r="DQ10" s="452">
        <v>80</v>
      </c>
      <c r="DR10" s="452">
        <v>80</v>
      </c>
      <c r="DS10" s="452">
        <v>80</v>
      </c>
      <c r="DT10" s="452">
        <v>80</v>
      </c>
      <c r="DU10" s="452">
        <v>80</v>
      </c>
      <c r="DV10" s="452">
        <v>80</v>
      </c>
      <c r="DW10" s="452">
        <v>80</v>
      </c>
      <c r="DX10" s="452">
        <v>80</v>
      </c>
      <c r="DY10" s="452">
        <v>80</v>
      </c>
      <c r="DZ10" s="452">
        <v>80</v>
      </c>
      <c r="EA10" s="452">
        <v>80</v>
      </c>
      <c r="EB10" s="452">
        <v>80</v>
      </c>
      <c r="EC10" s="452">
        <v>80</v>
      </c>
      <c r="ED10" s="452">
        <v>80</v>
      </c>
      <c r="EE10" s="452">
        <v>80</v>
      </c>
      <c r="EF10" s="452">
        <v>80</v>
      </c>
      <c r="EG10" s="452">
        <v>80</v>
      </c>
      <c r="EH10" s="452">
        <v>80</v>
      </c>
      <c r="EI10" s="452">
        <v>80</v>
      </c>
      <c r="EJ10" s="452">
        <v>80</v>
      </c>
      <c r="EK10" s="452">
        <v>80</v>
      </c>
      <c r="EL10" s="452">
        <v>80</v>
      </c>
      <c r="EM10" s="452">
        <v>80</v>
      </c>
      <c r="EN10" s="452">
        <v>80</v>
      </c>
      <c r="EO10" s="452">
        <v>80</v>
      </c>
      <c r="EP10" s="452">
        <v>80</v>
      </c>
      <c r="EQ10" s="452">
        <v>80</v>
      </c>
      <c r="ER10" s="452">
        <v>80</v>
      </c>
      <c r="ES10" s="452">
        <v>80</v>
      </c>
      <c r="ET10" s="452">
        <v>80</v>
      </c>
      <c r="EU10" s="452">
        <v>80</v>
      </c>
      <c r="EV10" s="452">
        <v>80</v>
      </c>
      <c r="EW10" s="452">
        <v>80</v>
      </c>
      <c r="EX10" s="452">
        <v>80</v>
      </c>
      <c r="EY10" s="452">
        <v>80</v>
      </c>
      <c r="EZ10" s="452">
        <v>80</v>
      </c>
      <c r="FA10" s="452">
        <v>80</v>
      </c>
      <c r="FB10" s="452">
        <v>80</v>
      </c>
      <c r="FC10" s="452">
        <v>80</v>
      </c>
      <c r="FD10" s="452">
        <v>80</v>
      </c>
      <c r="FE10" s="452">
        <v>80</v>
      </c>
      <c r="FF10" s="452">
        <v>80</v>
      </c>
      <c r="FG10" s="452">
        <v>80</v>
      </c>
      <c r="FH10" s="452">
        <v>80</v>
      </c>
      <c r="FI10" s="452">
        <v>80</v>
      </c>
      <c r="FJ10" s="452">
        <v>80</v>
      </c>
      <c r="FK10" s="452">
        <v>80</v>
      </c>
      <c r="FL10" s="452">
        <v>80</v>
      </c>
      <c r="FM10" s="452">
        <v>80</v>
      </c>
      <c r="FN10" s="452">
        <v>80</v>
      </c>
      <c r="FO10" s="452">
        <v>80</v>
      </c>
      <c r="FP10" s="452">
        <v>80</v>
      </c>
      <c r="FQ10" s="452">
        <v>80</v>
      </c>
      <c r="FR10" s="452">
        <v>80</v>
      </c>
      <c r="FS10" s="452">
        <v>80</v>
      </c>
      <c r="FT10" s="452">
        <v>80</v>
      </c>
      <c r="FU10" s="452">
        <v>80</v>
      </c>
      <c r="FV10" s="452">
        <v>80</v>
      </c>
      <c r="FW10" s="452">
        <v>80</v>
      </c>
      <c r="FX10" s="452">
        <v>80</v>
      </c>
      <c r="FY10" s="452">
        <v>80</v>
      </c>
      <c r="FZ10" s="452">
        <v>80</v>
      </c>
      <c r="GA10" s="452">
        <v>80</v>
      </c>
      <c r="GB10" s="452">
        <v>80</v>
      </c>
      <c r="GC10" s="452">
        <v>80</v>
      </c>
      <c r="GD10" s="452">
        <v>80</v>
      </c>
      <c r="GE10" s="452">
        <v>80</v>
      </c>
      <c r="GF10" s="452">
        <v>80</v>
      </c>
      <c r="GG10" s="452">
        <v>80</v>
      </c>
      <c r="GH10" s="452">
        <v>80</v>
      </c>
      <c r="GI10" s="452">
        <v>80</v>
      </c>
      <c r="GJ10" s="452">
        <v>80</v>
      </c>
      <c r="GK10" s="452">
        <v>80</v>
      </c>
      <c r="GL10" s="452">
        <v>80</v>
      </c>
      <c r="GM10" s="452">
        <v>80</v>
      </c>
      <c r="GN10" s="452">
        <v>80</v>
      </c>
      <c r="GO10" s="452">
        <v>80</v>
      </c>
      <c r="GP10" s="452">
        <v>80</v>
      </c>
      <c r="GQ10" s="452">
        <v>80</v>
      </c>
      <c r="GR10" s="452">
        <v>80</v>
      </c>
      <c r="GS10" s="452">
        <v>80</v>
      </c>
      <c r="GT10" s="452">
        <v>80</v>
      </c>
      <c r="GU10" s="452">
        <v>80</v>
      </c>
      <c r="GV10" s="452">
        <v>80</v>
      </c>
      <c r="GW10" s="452">
        <v>80</v>
      </c>
      <c r="GX10" s="452">
        <v>80</v>
      </c>
      <c r="GY10" s="452">
        <v>80</v>
      </c>
      <c r="GZ10" s="452">
        <v>80</v>
      </c>
      <c r="HA10" s="452">
        <v>80</v>
      </c>
      <c r="HB10" s="452">
        <v>80</v>
      </c>
      <c r="HC10" s="452">
        <v>80</v>
      </c>
      <c r="HD10" s="452">
        <v>80</v>
      </c>
      <c r="HE10" s="452">
        <v>80</v>
      </c>
      <c r="HF10" s="452">
        <v>80</v>
      </c>
      <c r="HG10" s="452">
        <v>80</v>
      </c>
      <c r="HH10" s="452">
        <v>80</v>
      </c>
      <c r="HI10" s="452">
        <v>80</v>
      </c>
      <c r="HJ10" s="452">
        <v>80</v>
      </c>
      <c r="HK10" s="452">
        <v>80</v>
      </c>
      <c r="HL10" s="452">
        <v>80</v>
      </c>
      <c r="HM10" s="452">
        <v>80</v>
      </c>
      <c r="HN10" s="452">
        <v>80</v>
      </c>
      <c r="HO10" s="452">
        <v>80</v>
      </c>
      <c r="HP10" s="452">
        <v>80</v>
      </c>
      <c r="HQ10" s="452">
        <v>80</v>
      </c>
      <c r="HR10" s="452">
        <v>80</v>
      </c>
      <c r="HS10" s="452">
        <v>80</v>
      </c>
      <c r="HT10" s="452">
        <v>80</v>
      </c>
      <c r="HU10" s="452">
        <v>80</v>
      </c>
      <c r="HV10" s="452">
        <v>80</v>
      </c>
      <c r="HW10" s="452">
        <v>80</v>
      </c>
      <c r="HX10" s="452">
        <v>80</v>
      </c>
      <c r="HY10" s="452">
        <v>80</v>
      </c>
      <c r="HZ10" s="452">
        <v>80</v>
      </c>
      <c r="IA10" s="452">
        <v>80</v>
      </c>
      <c r="IB10" s="452">
        <v>80</v>
      </c>
      <c r="IC10" s="452">
        <v>80</v>
      </c>
      <c r="ID10" s="452">
        <v>80</v>
      </c>
      <c r="IE10" s="452">
        <v>80</v>
      </c>
      <c r="IF10" s="452">
        <v>80</v>
      </c>
      <c r="IG10" s="452">
        <v>80</v>
      </c>
      <c r="IH10" s="452">
        <v>80</v>
      </c>
      <c r="II10" s="452">
        <v>80</v>
      </c>
      <c r="IJ10" s="452">
        <v>80</v>
      </c>
      <c r="IK10" s="452">
        <v>80</v>
      </c>
      <c r="IL10" s="452">
        <v>80</v>
      </c>
      <c r="IM10" s="452">
        <v>80</v>
      </c>
      <c r="IN10" s="452">
        <v>80</v>
      </c>
      <c r="IO10" s="452">
        <v>80</v>
      </c>
      <c r="IP10" s="452">
        <v>80</v>
      </c>
      <c r="IQ10" s="452">
        <v>80</v>
      </c>
      <c r="IR10" s="452">
        <v>80</v>
      </c>
      <c r="IS10" s="452">
        <v>80</v>
      </c>
      <c r="IT10" s="452">
        <v>80</v>
      </c>
      <c r="IU10" s="452">
        <v>80</v>
      </c>
      <c r="IV10" s="452">
        <v>80</v>
      </c>
      <c r="IW10" s="452">
        <v>80</v>
      </c>
      <c r="IX10" s="452">
        <v>80</v>
      </c>
      <c r="IY10" s="452">
        <v>80</v>
      </c>
      <c r="IZ10" s="452">
        <v>80</v>
      </c>
      <c r="JA10" s="452">
        <v>80</v>
      </c>
      <c r="JB10" s="452">
        <v>80</v>
      </c>
      <c r="JC10" s="452">
        <v>80</v>
      </c>
      <c r="JD10" s="452">
        <v>80</v>
      </c>
      <c r="JE10" s="452">
        <v>80</v>
      </c>
      <c r="JF10" s="452">
        <v>80</v>
      </c>
      <c r="JG10" s="452">
        <v>80</v>
      </c>
      <c r="JH10" s="452">
        <v>80</v>
      </c>
      <c r="JI10" s="452">
        <v>80</v>
      </c>
      <c r="JJ10" s="452">
        <v>80</v>
      </c>
      <c r="JK10" s="452">
        <v>80</v>
      </c>
      <c r="JL10" s="452">
        <v>80</v>
      </c>
      <c r="JM10" s="452">
        <v>80</v>
      </c>
      <c r="JN10" s="452">
        <v>80</v>
      </c>
      <c r="JO10" s="452">
        <v>80</v>
      </c>
      <c r="JP10" s="452">
        <v>80</v>
      </c>
      <c r="JQ10" s="452">
        <v>80</v>
      </c>
      <c r="JR10" s="452">
        <v>80</v>
      </c>
      <c r="JS10" s="452">
        <v>80</v>
      </c>
      <c r="JT10" s="452">
        <v>80</v>
      </c>
      <c r="JU10" s="452">
        <v>80</v>
      </c>
      <c r="JV10" s="452">
        <v>80</v>
      </c>
      <c r="JW10" s="452">
        <v>80</v>
      </c>
      <c r="JX10" s="452">
        <v>80</v>
      </c>
      <c r="JY10" s="452">
        <v>80</v>
      </c>
      <c r="JZ10" s="452">
        <v>80</v>
      </c>
      <c r="KA10" s="452">
        <v>80</v>
      </c>
      <c r="KB10" s="452">
        <v>80</v>
      </c>
      <c r="KC10" s="452">
        <v>80</v>
      </c>
      <c r="KD10" s="452">
        <v>80</v>
      </c>
      <c r="KE10" s="452">
        <v>80</v>
      </c>
      <c r="KF10" s="452">
        <v>80</v>
      </c>
      <c r="KG10" s="452">
        <v>80</v>
      </c>
      <c r="KH10" s="452">
        <v>80</v>
      </c>
      <c r="KI10" s="452">
        <v>80</v>
      </c>
      <c r="KJ10" s="452">
        <v>80</v>
      </c>
      <c r="KK10" s="452">
        <v>80</v>
      </c>
      <c r="KL10" s="452">
        <v>80</v>
      </c>
      <c r="KM10" s="452">
        <v>80</v>
      </c>
      <c r="KN10" s="452">
        <v>80</v>
      </c>
      <c r="KO10" s="452">
        <v>80</v>
      </c>
      <c r="KP10" s="452">
        <v>80</v>
      </c>
      <c r="KQ10" s="452">
        <v>80</v>
      </c>
      <c r="KR10" s="452">
        <v>80</v>
      </c>
      <c r="KS10" s="452">
        <v>80</v>
      </c>
      <c r="KT10" s="452">
        <v>80</v>
      </c>
      <c r="KU10" s="452">
        <v>80</v>
      </c>
      <c r="KV10" s="452">
        <v>80</v>
      </c>
      <c r="KW10" s="452">
        <v>80</v>
      </c>
      <c r="KX10" s="452">
        <v>80</v>
      </c>
      <c r="KY10" s="452">
        <v>80</v>
      </c>
      <c r="KZ10" s="452">
        <v>80</v>
      </c>
      <c r="LA10" s="452">
        <v>80</v>
      </c>
      <c r="LB10" s="452">
        <v>80</v>
      </c>
      <c r="LC10" s="452">
        <v>80</v>
      </c>
      <c r="LD10" s="452">
        <v>80</v>
      </c>
      <c r="LE10" s="452">
        <v>80</v>
      </c>
      <c r="LF10" s="452">
        <v>80</v>
      </c>
      <c r="LG10" s="452">
        <v>80</v>
      </c>
      <c r="LH10" s="452">
        <v>80</v>
      </c>
      <c r="LI10" s="452">
        <v>80</v>
      </c>
      <c r="LJ10" s="452">
        <v>80</v>
      </c>
      <c r="LK10" s="452">
        <v>80</v>
      </c>
      <c r="LL10" s="452">
        <v>80</v>
      </c>
      <c r="LM10" s="452">
        <v>80</v>
      </c>
      <c r="LN10" s="452">
        <v>80</v>
      </c>
      <c r="LO10" s="452">
        <v>80</v>
      </c>
      <c r="LP10" s="452">
        <v>80</v>
      </c>
      <c r="LQ10" s="452">
        <v>80</v>
      </c>
      <c r="LR10" s="452">
        <v>80</v>
      </c>
      <c r="LS10" s="452">
        <v>80</v>
      </c>
      <c r="LT10" s="452">
        <v>80</v>
      </c>
      <c r="LU10" s="452">
        <v>80</v>
      </c>
      <c r="LV10" s="452">
        <v>80</v>
      </c>
      <c r="LW10" s="452">
        <v>80</v>
      </c>
      <c r="LX10" s="452">
        <v>80</v>
      </c>
      <c r="LY10" s="452">
        <v>80</v>
      </c>
      <c r="LZ10" s="452">
        <v>80</v>
      </c>
      <c r="MA10" s="452">
        <v>80</v>
      </c>
      <c r="MB10" s="452">
        <v>80</v>
      </c>
      <c r="MC10" s="452">
        <v>80</v>
      </c>
      <c r="MD10" s="452">
        <v>80</v>
      </c>
      <c r="ME10" s="452">
        <v>80</v>
      </c>
      <c r="MF10" s="452">
        <v>80</v>
      </c>
      <c r="MG10" s="452">
        <v>80</v>
      </c>
      <c r="MH10" s="452">
        <v>80</v>
      </c>
      <c r="MI10" s="452">
        <v>80</v>
      </c>
      <c r="MJ10" s="452">
        <v>80</v>
      </c>
      <c r="MK10" s="452">
        <v>80</v>
      </c>
      <c r="ML10" s="452">
        <v>80</v>
      </c>
      <c r="MM10" s="452">
        <v>80</v>
      </c>
      <c r="MN10" s="452">
        <v>80</v>
      </c>
      <c r="MO10" s="452">
        <v>80</v>
      </c>
      <c r="MP10" s="452">
        <v>80</v>
      </c>
      <c r="MQ10" s="452">
        <v>80</v>
      </c>
      <c r="MR10" s="452">
        <v>80</v>
      </c>
      <c r="MS10" s="452">
        <v>80</v>
      </c>
      <c r="MT10" s="452">
        <v>80</v>
      </c>
      <c r="MU10" s="452">
        <v>80</v>
      </c>
      <c r="MV10" s="452">
        <v>80</v>
      </c>
      <c r="MW10" s="452">
        <v>80</v>
      </c>
      <c r="MX10" s="452">
        <v>80</v>
      </c>
      <c r="MY10" s="452">
        <v>80</v>
      </c>
      <c r="MZ10" s="452">
        <v>80</v>
      </c>
      <c r="NA10" s="452">
        <v>80</v>
      </c>
      <c r="NB10" s="452">
        <v>80</v>
      </c>
      <c r="NC10" s="452">
        <v>80</v>
      </c>
      <c r="ND10" s="452">
        <v>80</v>
      </c>
      <c r="NE10" s="452">
        <v>80</v>
      </c>
      <c r="NF10" s="452">
        <v>80</v>
      </c>
      <c r="NG10" s="452">
        <v>80</v>
      </c>
      <c r="NH10" s="452">
        <v>80</v>
      </c>
      <c r="NI10" s="452">
        <v>80</v>
      </c>
      <c r="NJ10" s="452">
        <v>80</v>
      </c>
      <c r="NK10" s="452">
        <v>80</v>
      </c>
      <c r="NL10" s="452">
        <v>80</v>
      </c>
      <c r="NM10" s="452">
        <v>80</v>
      </c>
      <c r="NN10" s="452">
        <v>80</v>
      </c>
      <c r="NO10" s="452">
        <v>80</v>
      </c>
      <c r="NP10" s="452">
        <v>80</v>
      </c>
      <c r="NQ10" s="452">
        <v>80</v>
      </c>
      <c r="NR10" s="452">
        <v>80</v>
      </c>
      <c r="NS10" s="452">
        <v>80</v>
      </c>
      <c r="NT10" s="452">
        <v>80</v>
      </c>
      <c r="NU10" s="452">
        <v>80</v>
      </c>
      <c r="NV10" s="452">
        <v>80</v>
      </c>
      <c r="NW10" s="452">
        <v>80</v>
      </c>
      <c r="NX10" s="452">
        <v>80</v>
      </c>
      <c r="NY10" s="452">
        <v>80</v>
      </c>
      <c r="NZ10" s="452">
        <v>80</v>
      </c>
      <c r="OA10" s="452">
        <v>80</v>
      </c>
      <c r="OB10" s="452">
        <v>80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54"/>
      <c r="F11" s="454"/>
      <c r="G11" s="454"/>
      <c r="H11" s="454"/>
      <c r="I11" s="454"/>
      <c r="J11" s="454"/>
      <c r="K11" s="454"/>
      <c r="L11" s="454"/>
      <c r="M11" s="454"/>
      <c r="N11" s="454"/>
      <c r="O11" s="454"/>
      <c r="P11" s="454"/>
      <c r="Q11" s="453"/>
      <c r="R11" s="453"/>
      <c r="S11" s="453"/>
      <c r="T11" s="453"/>
      <c r="U11" s="453"/>
      <c r="V11" s="453"/>
      <c r="W11" s="453"/>
      <c r="X11" s="453"/>
      <c r="Y11" s="453"/>
      <c r="Z11" s="453"/>
      <c r="AA11" s="453"/>
      <c r="AB11" s="453"/>
      <c r="AC11" s="453"/>
      <c r="AD11" s="453"/>
      <c r="AE11" s="453"/>
      <c r="AF11" s="450">
        <f t="shared" si="0"/>
        <v>80.943749999999994</v>
      </c>
      <c r="AG11" s="452">
        <v>80.36</v>
      </c>
      <c r="AH11" s="452">
        <v>81</v>
      </c>
      <c r="AI11" s="452">
        <v>81</v>
      </c>
      <c r="AJ11" s="452">
        <v>81</v>
      </c>
      <c r="AK11" s="452">
        <v>81</v>
      </c>
      <c r="AL11" s="452">
        <v>81</v>
      </c>
      <c r="AM11" s="452">
        <v>81</v>
      </c>
      <c r="AN11" s="452">
        <v>81</v>
      </c>
      <c r="AO11" s="452">
        <v>81</v>
      </c>
      <c r="AP11" s="452">
        <v>81</v>
      </c>
      <c r="AQ11" s="452">
        <v>81</v>
      </c>
      <c r="AR11" s="452">
        <v>80.63</v>
      </c>
      <c r="AS11" s="452">
        <v>80.36</v>
      </c>
      <c r="AT11" s="452">
        <v>81</v>
      </c>
      <c r="AU11" s="452">
        <v>81</v>
      </c>
      <c r="AV11" s="452">
        <v>81</v>
      </c>
      <c r="AW11" s="452">
        <v>81</v>
      </c>
      <c r="AX11" s="452">
        <v>81</v>
      </c>
      <c r="AY11" s="452">
        <v>81</v>
      </c>
      <c r="AZ11" s="452">
        <v>81</v>
      </c>
      <c r="BA11" s="452">
        <v>81</v>
      </c>
      <c r="BB11" s="452">
        <v>81</v>
      </c>
      <c r="BC11" s="452">
        <v>81</v>
      </c>
      <c r="BD11" s="452">
        <v>80.63</v>
      </c>
      <c r="BE11" s="452">
        <v>80.36</v>
      </c>
      <c r="BF11" s="452">
        <v>81</v>
      </c>
      <c r="BG11" s="452">
        <v>81</v>
      </c>
      <c r="BH11" s="452">
        <v>81</v>
      </c>
      <c r="BI11" s="452">
        <v>81</v>
      </c>
      <c r="BJ11" s="452">
        <v>81</v>
      </c>
      <c r="BK11" s="452">
        <v>81</v>
      </c>
      <c r="BL11" s="452">
        <v>81</v>
      </c>
      <c r="BM11" s="452">
        <v>81</v>
      </c>
      <c r="BN11" s="452">
        <v>81</v>
      </c>
      <c r="BO11" s="452">
        <v>81</v>
      </c>
      <c r="BP11" s="452">
        <v>80.63</v>
      </c>
      <c r="BQ11" s="452">
        <v>80.36</v>
      </c>
      <c r="BR11" s="452">
        <v>81</v>
      </c>
      <c r="BS11" s="452">
        <v>81</v>
      </c>
      <c r="BT11" s="452">
        <v>81</v>
      </c>
      <c r="BU11" s="452">
        <v>81</v>
      </c>
      <c r="BV11" s="452">
        <v>81</v>
      </c>
      <c r="BW11" s="452">
        <v>81</v>
      </c>
      <c r="BX11" s="452">
        <v>81</v>
      </c>
      <c r="BY11" s="452">
        <v>81</v>
      </c>
      <c r="BZ11" s="452">
        <v>81</v>
      </c>
      <c r="CA11" s="452">
        <v>81</v>
      </c>
      <c r="CB11" s="452">
        <v>80.63</v>
      </c>
      <c r="CC11" s="452">
        <v>80.36</v>
      </c>
      <c r="CD11" s="452">
        <v>81</v>
      </c>
      <c r="CE11" s="452">
        <v>81</v>
      </c>
      <c r="CF11" s="452">
        <v>81</v>
      </c>
      <c r="CG11" s="452">
        <v>81</v>
      </c>
      <c r="CH11" s="452">
        <v>81</v>
      </c>
      <c r="CI11" s="452">
        <v>81</v>
      </c>
      <c r="CJ11" s="452">
        <v>81</v>
      </c>
      <c r="CK11" s="452">
        <v>81</v>
      </c>
      <c r="CL11" s="452">
        <v>81</v>
      </c>
      <c r="CM11" s="452">
        <v>81</v>
      </c>
      <c r="CN11" s="452">
        <v>80.63</v>
      </c>
      <c r="CO11" s="452">
        <v>80.36</v>
      </c>
      <c r="CP11" s="452">
        <v>81</v>
      </c>
      <c r="CQ11" s="452">
        <v>81</v>
      </c>
      <c r="CR11" s="452">
        <v>81</v>
      </c>
      <c r="CS11" s="452">
        <v>81</v>
      </c>
      <c r="CT11" s="452">
        <v>81</v>
      </c>
      <c r="CU11" s="452">
        <v>81</v>
      </c>
      <c r="CV11" s="452">
        <v>81</v>
      </c>
      <c r="CW11" s="452">
        <v>81</v>
      </c>
      <c r="CX11" s="452">
        <v>81</v>
      </c>
      <c r="CY11" s="452">
        <v>81</v>
      </c>
      <c r="CZ11" s="452">
        <v>80.63</v>
      </c>
      <c r="DA11" s="452">
        <v>80.36</v>
      </c>
      <c r="DB11" s="452">
        <v>81</v>
      </c>
      <c r="DC11" s="452">
        <v>81</v>
      </c>
      <c r="DD11" s="452">
        <v>81</v>
      </c>
      <c r="DE11" s="452">
        <v>81</v>
      </c>
      <c r="DF11" s="452">
        <v>81</v>
      </c>
      <c r="DG11" s="452">
        <v>81</v>
      </c>
      <c r="DH11" s="452">
        <v>81</v>
      </c>
      <c r="DI11" s="452">
        <v>81</v>
      </c>
      <c r="DJ11" s="452">
        <v>81</v>
      </c>
      <c r="DK11" s="452">
        <v>81</v>
      </c>
      <c r="DL11" s="452">
        <v>80.63</v>
      </c>
      <c r="DM11" s="452">
        <v>80.36</v>
      </c>
      <c r="DN11" s="452">
        <v>81</v>
      </c>
      <c r="DO11" s="452">
        <v>81</v>
      </c>
      <c r="DP11" s="452">
        <v>81</v>
      </c>
      <c r="DQ11" s="452">
        <v>81</v>
      </c>
      <c r="DR11" s="452">
        <v>81</v>
      </c>
      <c r="DS11" s="452">
        <v>81</v>
      </c>
      <c r="DT11" s="452">
        <v>81</v>
      </c>
      <c r="DU11" s="452">
        <v>81</v>
      </c>
      <c r="DV11" s="452">
        <v>81</v>
      </c>
      <c r="DW11" s="452">
        <v>81</v>
      </c>
      <c r="DX11" s="452">
        <v>80.63</v>
      </c>
      <c r="DY11" s="452">
        <v>80.36</v>
      </c>
      <c r="DZ11" s="452">
        <v>81</v>
      </c>
      <c r="EA11" s="452">
        <v>81</v>
      </c>
      <c r="EB11" s="452">
        <v>81</v>
      </c>
      <c r="EC11" s="452">
        <v>81</v>
      </c>
      <c r="ED11" s="452">
        <v>81</v>
      </c>
      <c r="EE11" s="452">
        <v>81</v>
      </c>
      <c r="EF11" s="452">
        <v>81</v>
      </c>
      <c r="EG11" s="452">
        <v>81</v>
      </c>
      <c r="EH11" s="452">
        <v>81</v>
      </c>
      <c r="EI11" s="452">
        <v>81</v>
      </c>
      <c r="EJ11" s="452">
        <v>80.63</v>
      </c>
      <c r="EK11" s="452">
        <v>80.36</v>
      </c>
      <c r="EL11" s="452">
        <v>81</v>
      </c>
      <c r="EM11" s="452">
        <v>81</v>
      </c>
      <c r="EN11" s="452">
        <v>81</v>
      </c>
      <c r="EO11" s="452">
        <v>81</v>
      </c>
      <c r="EP11" s="452">
        <v>81</v>
      </c>
      <c r="EQ11" s="452">
        <v>81</v>
      </c>
      <c r="ER11" s="452">
        <v>81</v>
      </c>
      <c r="ES11" s="452">
        <v>81</v>
      </c>
      <c r="ET11" s="452">
        <v>81</v>
      </c>
      <c r="EU11" s="452">
        <v>81</v>
      </c>
      <c r="EV11" s="452">
        <v>80.63</v>
      </c>
      <c r="EW11" s="452">
        <v>80.36</v>
      </c>
      <c r="EX11" s="452">
        <v>81</v>
      </c>
      <c r="EY11" s="452">
        <v>81</v>
      </c>
      <c r="EZ11" s="452">
        <v>81</v>
      </c>
      <c r="FA11" s="452">
        <v>81</v>
      </c>
      <c r="FB11" s="452">
        <v>81</v>
      </c>
      <c r="FC11" s="452">
        <v>81</v>
      </c>
      <c r="FD11" s="452">
        <v>81</v>
      </c>
      <c r="FE11" s="452">
        <v>81</v>
      </c>
      <c r="FF11" s="452">
        <v>81</v>
      </c>
      <c r="FG11" s="452">
        <v>81</v>
      </c>
      <c r="FH11" s="452">
        <v>80.63</v>
      </c>
      <c r="FI11" s="452">
        <v>80.36</v>
      </c>
      <c r="FJ11" s="452">
        <v>81</v>
      </c>
      <c r="FK11" s="452">
        <v>81</v>
      </c>
      <c r="FL11" s="452">
        <v>81</v>
      </c>
      <c r="FM11" s="452">
        <v>81</v>
      </c>
      <c r="FN11" s="452">
        <v>81</v>
      </c>
      <c r="FO11" s="452">
        <v>81</v>
      </c>
      <c r="FP11" s="452">
        <v>81</v>
      </c>
      <c r="FQ11" s="452">
        <v>81</v>
      </c>
      <c r="FR11" s="452">
        <v>81</v>
      </c>
      <c r="FS11" s="452">
        <v>81</v>
      </c>
      <c r="FT11" s="452">
        <v>80.63</v>
      </c>
      <c r="FU11" s="452">
        <v>80.36</v>
      </c>
      <c r="FV11" s="452">
        <v>81</v>
      </c>
      <c r="FW11" s="452">
        <v>81</v>
      </c>
      <c r="FX11" s="452">
        <v>81</v>
      </c>
      <c r="FY11" s="452">
        <v>81</v>
      </c>
      <c r="FZ11" s="452">
        <v>81</v>
      </c>
      <c r="GA11" s="452">
        <v>81</v>
      </c>
      <c r="GB11" s="452">
        <v>81</v>
      </c>
      <c r="GC11" s="452">
        <v>81</v>
      </c>
      <c r="GD11" s="452">
        <v>81</v>
      </c>
      <c r="GE11" s="452">
        <v>81</v>
      </c>
      <c r="GF11" s="452">
        <v>80.63</v>
      </c>
      <c r="GG11" s="452">
        <v>80.36</v>
      </c>
      <c r="GH11" s="452">
        <v>81</v>
      </c>
      <c r="GI11" s="452">
        <v>81</v>
      </c>
      <c r="GJ11" s="452">
        <v>81</v>
      </c>
      <c r="GK11" s="452">
        <v>81</v>
      </c>
      <c r="GL11" s="452">
        <v>81</v>
      </c>
      <c r="GM11" s="452">
        <v>81</v>
      </c>
      <c r="GN11" s="452">
        <v>81</v>
      </c>
      <c r="GO11" s="452">
        <v>81</v>
      </c>
      <c r="GP11" s="452">
        <v>81</v>
      </c>
      <c r="GQ11" s="452">
        <v>81</v>
      </c>
      <c r="GR11" s="452">
        <v>80.63</v>
      </c>
      <c r="GS11" s="452">
        <v>80.36</v>
      </c>
      <c r="GT11" s="452">
        <v>81</v>
      </c>
      <c r="GU11" s="452">
        <v>81</v>
      </c>
      <c r="GV11" s="452">
        <v>81</v>
      </c>
      <c r="GW11" s="452">
        <v>81</v>
      </c>
      <c r="GX11" s="452">
        <v>81</v>
      </c>
      <c r="GY11" s="452">
        <v>81</v>
      </c>
      <c r="GZ11" s="452">
        <v>81</v>
      </c>
      <c r="HA11" s="452">
        <v>81</v>
      </c>
      <c r="HB11" s="452">
        <v>81</v>
      </c>
      <c r="HC11" s="452">
        <v>81</v>
      </c>
      <c r="HD11" s="452">
        <v>80.63</v>
      </c>
      <c r="HE11" s="452">
        <v>80.66</v>
      </c>
      <c r="HF11" s="452">
        <v>81</v>
      </c>
      <c r="HG11" s="452">
        <v>81</v>
      </c>
      <c r="HH11" s="452">
        <v>81</v>
      </c>
      <c r="HI11" s="452">
        <v>81</v>
      </c>
      <c r="HJ11" s="452">
        <v>81</v>
      </c>
      <c r="HK11" s="452">
        <v>81</v>
      </c>
      <c r="HL11" s="452">
        <v>81</v>
      </c>
      <c r="HM11" s="452">
        <v>81</v>
      </c>
      <c r="HN11" s="452">
        <v>81</v>
      </c>
      <c r="HO11" s="452">
        <v>81</v>
      </c>
      <c r="HP11" s="452">
        <v>81</v>
      </c>
      <c r="HQ11" s="452">
        <v>80.66</v>
      </c>
      <c r="HR11" s="452">
        <v>81</v>
      </c>
      <c r="HS11" s="452">
        <v>81</v>
      </c>
      <c r="HT11" s="452">
        <v>81</v>
      </c>
      <c r="HU11" s="452">
        <v>81</v>
      </c>
      <c r="HV11" s="452">
        <v>81</v>
      </c>
      <c r="HW11" s="452">
        <v>81</v>
      </c>
      <c r="HX11" s="452">
        <v>81</v>
      </c>
      <c r="HY11" s="452">
        <v>81</v>
      </c>
      <c r="HZ11" s="452">
        <v>81</v>
      </c>
      <c r="IA11" s="452">
        <v>81</v>
      </c>
      <c r="IB11" s="452">
        <v>81</v>
      </c>
      <c r="IC11" s="452">
        <v>80.66</v>
      </c>
      <c r="ID11" s="452">
        <v>81</v>
      </c>
      <c r="IE11" s="452">
        <v>81</v>
      </c>
      <c r="IF11" s="452">
        <v>81</v>
      </c>
      <c r="IG11" s="452">
        <v>81</v>
      </c>
      <c r="IH11" s="452">
        <v>81</v>
      </c>
      <c r="II11" s="452">
        <v>81</v>
      </c>
      <c r="IJ11" s="452">
        <v>81</v>
      </c>
      <c r="IK11" s="452">
        <v>81</v>
      </c>
      <c r="IL11" s="452">
        <v>81</v>
      </c>
      <c r="IM11" s="452">
        <v>81</v>
      </c>
      <c r="IN11" s="452">
        <v>81</v>
      </c>
      <c r="IO11" s="452">
        <v>80.66</v>
      </c>
      <c r="IP11" s="452">
        <v>81</v>
      </c>
      <c r="IQ11" s="452">
        <v>81</v>
      </c>
      <c r="IR11" s="452">
        <v>81</v>
      </c>
      <c r="IS11" s="452">
        <v>81</v>
      </c>
      <c r="IT11" s="452">
        <v>81</v>
      </c>
      <c r="IU11" s="452">
        <v>81</v>
      </c>
      <c r="IV11" s="452">
        <v>81</v>
      </c>
      <c r="IW11" s="452">
        <v>81</v>
      </c>
      <c r="IX11" s="452">
        <v>81</v>
      </c>
      <c r="IY11" s="452">
        <v>81</v>
      </c>
      <c r="IZ11" s="452">
        <v>81</v>
      </c>
      <c r="JA11" s="452">
        <v>80.66</v>
      </c>
      <c r="JB11" s="452">
        <v>81</v>
      </c>
      <c r="JC11" s="452">
        <v>81</v>
      </c>
      <c r="JD11" s="452">
        <v>81</v>
      </c>
      <c r="JE11" s="452">
        <v>81</v>
      </c>
      <c r="JF11" s="452">
        <v>81</v>
      </c>
      <c r="JG11" s="452">
        <v>81</v>
      </c>
      <c r="JH11" s="452">
        <v>81</v>
      </c>
      <c r="JI11" s="452">
        <v>81</v>
      </c>
      <c r="JJ11" s="452">
        <v>81</v>
      </c>
      <c r="JK11" s="452">
        <v>81</v>
      </c>
      <c r="JL11" s="452">
        <v>81</v>
      </c>
      <c r="JM11" s="452">
        <v>80.66</v>
      </c>
      <c r="JN11" s="452">
        <v>81</v>
      </c>
      <c r="JO11" s="452">
        <v>81</v>
      </c>
      <c r="JP11" s="452">
        <v>81</v>
      </c>
      <c r="JQ11" s="452">
        <v>81</v>
      </c>
      <c r="JR11" s="452">
        <v>81</v>
      </c>
      <c r="JS11" s="452">
        <v>81</v>
      </c>
      <c r="JT11" s="452">
        <v>81</v>
      </c>
      <c r="JU11" s="452">
        <v>81</v>
      </c>
      <c r="JV11" s="452">
        <v>81</v>
      </c>
      <c r="JW11" s="452">
        <v>81</v>
      </c>
      <c r="JX11" s="452">
        <v>81</v>
      </c>
      <c r="JY11" s="452">
        <v>80.66</v>
      </c>
      <c r="JZ11" s="452">
        <v>81</v>
      </c>
      <c r="KA11" s="452">
        <v>81</v>
      </c>
      <c r="KB11" s="452">
        <v>81</v>
      </c>
      <c r="KC11" s="452">
        <v>81</v>
      </c>
      <c r="KD11" s="452">
        <v>81</v>
      </c>
      <c r="KE11" s="452">
        <v>81</v>
      </c>
      <c r="KF11" s="452">
        <v>81</v>
      </c>
      <c r="KG11" s="452">
        <v>81</v>
      </c>
      <c r="KH11" s="452">
        <v>81</v>
      </c>
      <c r="KI11" s="452">
        <v>81</v>
      </c>
      <c r="KJ11" s="452">
        <v>81</v>
      </c>
      <c r="KK11" s="452">
        <v>80.66</v>
      </c>
      <c r="KL11" s="452">
        <v>81</v>
      </c>
      <c r="KM11" s="452">
        <v>81</v>
      </c>
      <c r="KN11" s="452">
        <v>81</v>
      </c>
      <c r="KO11" s="452">
        <v>81</v>
      </c>
      <c r="KP11" s="452">
        <v>81</v>
      </c>
      <c r="KQ11" s="452">
        <v>81</v>
      </c>
      <c r="KR11" s="452">
        <v>81</v>
      </c>
      <c r="KS11" s="452">
        <v>81</v>
      </c>
      <c r="KT11" s="452">
        <v>81</v>
      </c>
      <c r="KU11" s="452">
        <v>81</v>
      </c>
      <c r="KV11" s="452">
        <v>81</v>
      </c>
      <c r="KW11" s="452">
        <v>80.66</v>
      </c>
      <c r="KX11" s="452">
        <v>81</v>
      </c>
      <c r="KY11" s="452">
        <v>81</v>
      </c>
      <c r="KZ11" s="452">
        <v>81</v>
      </c>
      <c r="LA11" s="452">
        <v>81</v>
      </c>
      <c r="LB11" s="452">
        <v>81</v>
      </c>
      <c r="LC11" s="452">
        <v>81</v>
      </c>
      <c r="LD11" s="452">
        <v>81</v>
      </c>
      <c r="LE11" s="452">
        <v>81</v>
      </c>
      <c r="LF11" s="452">
        <v>81</v>
      </c>
      <c r="LG11" s="452">
        <v>81</v>
      </c>
      <c r="LH11" s="452">
        <v>81</v>
      </c>
      <c r="LI11" s="452">
        <v>80.66</v>
      </c>
      <c r="LJ11" s="452">
        <v>81</v>
      </c>
      <c r="LK11" s="452">
        <v>81</v>
      </c>
      <c r="LL11" s="452">
        <v>81</v>
      </c>
      <c r="LM11" s="452">
        <v>81</v>
      </c>
      <c r="LN11" s="452">
        <v>81</v>
      </c>
      <c r="LO11" s="452">
        <v>81</v>
      </c>
      <c r="LP11" s="452">
        <v>81</v>
      </c>
      <c r="LQ11" s="452">
        <v>81</v>
      </c>
      <c r="LR11" s="452">
        <v>81</v>
      </c>
      <c r="LS11" s="452">
        <v>81</v>
      </c>
      <c r="LT11" s="452">
        <v>81</v>
      </c>
      <c r="LU11" s="452">
        <v>80.66</v>
      </c>
      <c r="LV11" s="452">
        <v>81</v>
      </c>
      <c r="LW11" s="452">
        <v>81</v>
      </c>
      <c r="LX11" s="452">
        <v>81</v>
      </c>
      <c r="LY11" s="452">
        <v>81</v>
      </c>
      <c r="LZ11" s="452">
        <v>81</v>
      </c>
      <c r="MA11" s="452">
        <v>81</v>
      </c>
      <c r="MB11" s="452">
        <v>81</v>
      </c>
      <c r="MC11" s="452">
        <v>81</v>
      </c>
      <c r="MD11" s="452">
        <v>81</v>
      </c>
      <c r="ME11" s="452">
        <v>81</v>
      </c>
      <c r="MF11" s="452">
        <v>81</v>
      </c>
      <c r="MG11" s="452">
        <v>80.66</v>
      </c>
      <c r="MH11" s="452">
        <v>81</v>
      </c>
      <c r="MI11" s="452">
        <v>81</v>
      </c>
      <c r="MJ11" s="452">
        <v>81</v>
      </c>
      <c r="MK11" s="452">
        <v>81</v>
      </c>
      <c r="ML11" s="452">
        <v>81</v>
      </c>
      <c r="MM11" s="452">
        <v>81</v>
      </c>
      <c r="MN11" s="452">
        <v>81</v>
      </c>
      <c r="MO11" s="452">
        <v>81</v>
      </c>
      <c r="MP11" s="452">
        <v>81</v>
      </c>
      <c r="MQ11" s="452">
        <v>81</v>
      </c>
      <c r="MR11" s="452">
        <v>81</v>
      </c>
      <c r="MS11" s="452">
        <v>80.66</v>
      </c>
      <c r="MT11" s="452">
        <v>81</v>
      </c>
      <c r="MU11" s="452">
        <v>81</v>
      </c>
      <c r="MV11" s="452">
        <v>81</v>
      </c>
      <c r="MW11" s="452">
        <v>81</v>
      </c>
      <c r="MX11" s="452">
        <v>81</v>
      </c>
      <c r="MY11" s="452">
        <v>81</v>
      </c>
      <c r="MZ11" s="452">
        <v>81</v>
      </c>
      <c r="NA11" s="452">
        <v>81</v>
      </c>
      <c r="NB11" s="452">
        <v>81</v>
      </c>
      <c r="NC11" s="452">
        <v>81</v>
      </c>
      <c r="ND11" s="452">
        <v>81</v>
      </c>
      <c r="NE11" s="452">
        <v>80.66</v>
      </c>
      <c r="NF11" s="452">
        <v>81</v>
      </c>
      <c r="NG11" s="452">
        <v>81</v>
      </c>
      <c r="NH11" s="452">
        <v>81</v>
      </c>
      <c r="NI11" s="452">
        <v>81</v>
      </c>
      <c r="NJ11" s="452">
        <v>81</v>
      </c>
      <c r="NK11" s="452">
        <v>81</v>
      </c>
      <c r="NL11" s="452">
        <v>81</v>
      </c>
      <c r="NM11" s="452">
        <v>81</v>
      </c>
      <c r="NN11" s="452">
        <v>81</v>
      </c>
      <c r="NO11" s="452">
        <v>81</v>
      </c>
      <c r="NP11" s="452">
        <v>81</v>
      </c>
      <c r="NQ11" s="452">
        <v>80.66</v>
      </c>
      <c r="NR11" s="452">
        <v>81</v>
      </c>
      <c r="NS11" s="452">
        <v>81</v>
      </c>
      <c r="NT11" s="452">
        <v>81</v>
      </c>
      <c r="NU11" s="452">
        <v>81</v>
      </c>
      <c r="NV11" s="452">
        <v>81</v>
      </c>
      <c r="NW11" s="452">
        <v>81</v>
      </c>
      <c r="NX11" s="452">
        <v>81</v>
      </c>
      <c r="NY11" s="452">
        <v>81</v>
      </c>
      <c r="NZ11" s="452">
        <v>81</v>
      </c>
      <c r="OA11" s="452">
        <v>81</v>
      </c>
      <c r="OB11" s="452">
        <v>81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3"/>
      <c r="R12" s="453"/>
      <c r="S12" s="453"/>
      <c r="T12" s="453"/>
      <c r="U12" s="453"/>
      <c r="V12" s="453"/>
      <c r="W12" s="453"/>
      <c r="X12" s="453"/>
      <c r="Y12" s="453"/>
      <c r="Z12" s="453"/>
      <c r="AA12" s="453"/>
      <c r="AB12" s="453"/>
      <c r="AC12" s="453"/>
      <c r="AD12" s="453"/>
      <c r="AE12" s="453"/>
      <c r="AF12" s="450">
        <f t="shared" si="0"/>
        <v>80.172500000000085</v>
      </c>
      <c r="AG12" s="452">
        <v>81.34</v>
      </c>
      <c r="AH12" s="452">
        <v>81.319999999999993</v>
      </c>
      <c r="AI12" s="452">
        <v>78.47</v>
      </c>
      <c r="AJ12" s="452">
        <v>86.18</v>
      </c>
      <c r="AK12" s="452">
        <v>88.54</v>
      </c>
      <c r="AL12" s="452">
        <v>87.55</v>
      </c>
      <c r="AM12" s="452">
        <v>84.4</v>
      </c>
      <c r="AN12" s="452">
        <v>74.709999999999994</v>
      </c>
      <c r="AO12" s="452">
        <v>67.28</v>
      </c>
      <c r="AP12" s="452">
        <v>65.06</v>
      </c>
      <c r="AQ12" s="452">
        <v>65.06</v>
      </c>
      <c r="AR12" s="452">
        <v>83.45</v>
      </c>
      <c r="AS12" s="452">
        <v>81.34</v>
      </c>
      <c r="AT12" s="452">
        <v>81.319999999999993</v>
      </c>
      <c r="AU12" s="452">
        <v>78.47</v>
      </c>
      <c r="AV12" s="452">
        <v>86.18</v>
      </c>
      <c r="AW12" s="452">
        <v>88.54</v>
      </c>
      <c r="AX12" s="452">
        <v>87.55</v>
      </c>
      <c r="AY12" s="452">
        <v>84.4</v>
      </c>
      <c r="AZ12" s="452">
        <v>74.709999999999994</v>
      </c>
      <c r="BA12" s="452">
        <v>67.28</v>
      </c>
      <c r="BB12" s="452">
        <v>65.06</v>
      </c>
      <c r="BC12" s="452">
        <v>65.06</v>
      </c>
      <c r="BD12" s="452">
        <v>83.45</v>
      </c>
      <c r="BE12" s="452">
        <v>81.34</v>
      </c>
      <c r="BF12" s="452">
        <v>81.319999999999993</v>
      </c>
      <c r="BG12" s="452">
        <v>78.47</v>
      </c>
      <c r="BH12" s="452">
        <v>86.18</v>
      </c>
      <c r="BI12" s="452">
        <v>88.54</v>
      </c>
      <c r="BJ12" s="452">
        <v>87.55</v>
      </c>
      <c r="BK12" s="452">
        <v>84.4</v>
      </c>
      <c r="BL12" s="452">
        <v>74.709999999999994</v>
      </c>
      <c r="BM12" s="452">
        <v>67.28</v>
      </c>
      <c r="BN12" s="452">
        <v>65.06</v>
      </c>
      <c r="BO12" s="452">
        <v>65.06</v>
      </c>
      <c r="BP12" s="452">
        <v>83.45</v>
      </c>
      <c r="BQ12" s="452">
        <v>81.34</v>
      </c>
      <c r="BR12" s="452">
        <v>81.319999999999993</v>
      </c>
      <c r="BS12" s="452">
        <v>78.47</v>
      </c>
      <c r="BT12" s="452">
        <v>86.18</v>
      </c>
      <c r="BU12" s="452">
        <v>88.54</v>
      </c>
      <c r="BV12" s="452">
        <v>87.55</v>
      </c>
      <c r="BW12" s="452">
        <v>84.4</v>
      </c>
      <c r="BX12" s="452">
        <v>74.709999999999994</v>
      </c>
      <c r="BY12" s="452">
        <v>67.28</v>
      </c>
      <c r="BZ12" s="452">
        <v>65.06</v>
      </c>
      <c r="CA12" s="452">
        <v>65.06</v>
      </c>
      <c r="CB12" s="452">
        <v>83.45</v>
      </c>
      <c r="CC12" s="452">
        <v>81.34</v>
      </c>
      <c r="CD12" s="452">
        <v>81.319999999999993</v>
      </c>
      <c r="CE12" s="452">
        <v>78.47</v>
      </c>
      <c r="CF12" s="452">
        <v>86.18</v>
      </c>
      <c r="CG12" s="452">
        <v>88.54</v>
      </c>
      <c r="CH12" s="452">
        <v>87.55</v>
      </c>
      <c r="CI12" s="452">
        <v>84.4</v>
      </c>
      <c r="CJ12" s="452">
        <v>74.709999999999994</v>
      </c>
      <c r="CK12" s="452">
        <v>67.28</v>
      </c>
      <c r="CL12" s="452">
        <v>65.06</v>
      </c>
      <c r="CM12" s="452">
        <v>65.06</v>
      </c>
      <c r="CN12" s="452">
        <v>83.45</v>
      </c>
      <c r="CO12" s="452">
        <v>81.34</v>
      </c>
      <c r="CP12" s="452">
        <v>81.319999999999993</v>
      </c>
      <c r="CQ12" s="452">
        <v>78.47</v>
      </c>
      <c r="CR12" s="452">
        <v>86.18</v>
      </c>
      <c r="CS12" s="452">
        <v>88.54</v>
      </c>
      <c r="CT12" s="452">
        <v>87.55</v>
      </c>
      <c r="CU12" s="452">
        <v>84.4</v>
      </c>
      <c r="CV12" s="452">
        <v>74.709999999999994</v>
      </c>
      <c r="CW12" s="452">
        <v>67.28</v>
      </c>
      <c r="CX12" s="452">
        <v>65.06</v>
      </c>
      <c r="CY12" s="452">
        <v>65.06</v>
      </c>
      <c r="CZ12" s="452">
        <v>83.45</v>
      </c>
      <c r="DA12" s="452">
        <v>81.34</v>
      </c>
      <c r="DB12" s="452">
        <v>81.319999999999993</v>
      </c>
      <c r="DC12" s="452">
        <v>78.47</v>
      </c>
      <c r="DD12" s="452">
        <v>86.18</v>
      </c>
      <c r="DE12" s="452">
        <v>88.54</v>
      </c>
      <c r="DF12" s="452">
        <v>87.55</v>
      </c>
      <c r="DG12" s="452">
        <v>84.4</v>
      </c>
      <c r="DH12" s="452">
        <v>74.709999999999994</v>
      </c>
      <c r="DI12" s="452">
        <v>67.28</v>
      </c>
      <c r="DJ12" s="452">
        <v>65.06</v>
      </c>
      <c r="DK12" s="452">
        <v>65.06</v>
      </c>
      <c r="DL12" s="452">
        <v>83.45</v>
      </c>
      <c r="DM12" s="452">
        <v>81.34</v>
      </c>
      <c r="DN12" s="452">
        <v>81.319999999999993</v>
      </c>
      <c r="DO12" s="452">
        <v>78.47</v>
      </c>
      <c r="DP12" s="452">
        <v>86.18</v>
      </c>
      <c r="DQ12" s="452">
        <v>88.54</v>
      </c>
      <c r="DR12" s="452">
        <v>87.55</v>
      </c>
      <c r="DS12" s="452">
        <v>84.4</v>
      </c>
      <c r="DT12" s="452">
        <v>74.709999999999994</v>
      </c>
      <c r="DU12" s="452">
        <v>67.28</v>
      </c>
      <c r="DV12" s="452">
        <v>65.06</v>
      </c>
      <c r="DW12" s="452">
        <v>65.06</v>
      </c>
      <c r="DX12" s="452">
        <v>83.45</v>
      </c>
      <c r="DY12" s="452">
        <v>81.34</v>
      </c>
      <c r="DZ12" s="452">
        <v>81.319999999999993</v>
      </c>
      <c r="EA12" s="452">
        <v>78.47</v>
      </c>
      <c r="EB12" s="452">
        <v>86.18</v>
      </c>
      <c r="EC12" s="452">
        <v>88.54</v>
      </c>
      <c r="ED12" s="452">
        <v>87.55</v>
      </c>
      <c r="EE12" s="452">
        <v>84.4</v>
      </c>
      <c r="EF12" s="452">
        <v>74.709999999999994</v>
      </c>
      <c r="EG12" s="452">
        <v>67.28</v>
      </c>
      <c r="EH12" s="452">
        <v>65.06</v>
      </c>
      <c r="EI12" s="452">
        <v>65.06</v>
      </c>
      <c r="EJ12" s="452">
        <v>83.45</v>
      </c>
      <c r="EK12" s="452">
        <v>81.34</v>
      </c>
      <c r="EL12" s="452">
        <v>81.319999999999993</v>
      </c>
      <c r="EM12" s="452">
        <v>78.47</v>
      </c>
      <c r="EN12" s="452">
        <v>86.18</v>
      </c>
      <c r="EO12" s="452">
        <v>88.54</v>
      </c>
      <c r="EP12" s="452">
        <v>87.55</v>
      </c>
      <c r="EQ12" s="452">
        <v>84.4</v>
      </c>
      <c r="ER12" s="452">
        <v>74.709999999999994</v>
      </c>
      <c r="ES12" s="452">
        <v>67.28</v>
      </c>
      <c r="ET12" s="452">
        <v>65.06</v>
      </c>
      <c r="EU12" s="452">
        <v>65.06</v>
      </c>
      <c r="EV12" s="452">
        <v>83.45</v>
      </c>
      <c r="EW12" s="452">
        <v>81.34</v>
      </c>
      <c r="EX12" s="452">
        <v>81.319999999999993</v>
      </c>
      <c r="EY12" s="452">
        <v>78.47</v>
      </c>
      <c r="EZ12" s="452">
        <v>86.18</v>
      </c>
      <c r="FA12" s="452">
        <v>88.54</v>
      </c>
      <c r="FB12" s="452">
        <v>87.55</v>
      </c>
      <c r="FC12" s="452">
        <v>84.4</v>
      </c>
      <c r="FD12" s="452">
        <v>74.709999999999994</v>
      </c>
      <c r="FE12" s="452">
        <v>67.28</v>
      </c>
      <c r="FF12" s="452">
        <v>65.06</v>
      </c>
      <c r="FG12" s="452">
        <v>65.06</v>
      </c>
      <c r="FH12" s="452">
        <v>83.45</v>
      </c>
      <c r="FI12" s="452">
        <v>81.34</v>
      </c>
      <c r="FJ12" s="452">
        <v>81.319999999999993</v>
      </c>
      <c r="FK12" s="452">
        <v>78.47</v>
      </c>
      <c r="FL12" s="452">
        <v>86.18</v>
      </c>
      <c r="FM12" s="452">
        <v>88.54</v>
      </c>
      <c r="FN12" s="452">
        <v>87.55</v>
      </c>
      <c r="FO12" s="452">
        <v>84.4</v>
      </c>
      <c r="FP12" s="452">
        <v>74.709999999999994</v>
      </c>
      <c r="FQ12" s="452">
        <v>67.28</v>
      </c>
      <c r="FR12" s="452">
        <v>65.06</v>
      </c>
      <c r="FS12" s="452">
        <v>65.06</v>
      </c>
      <c r="FT12" s="452">
        <v>83.45</v>
      </c>
      <c r="FU12" s="452">
        <v>81.34</v>
      </c>
      <c r="FV12" s="452">
        <v>81.319999999999993</v>
      </c>
      <c r="FW12" s="452">
        <v>78.47</v>
      </c>
      <c r="FX12" s="452">
        <v>86.18</v>
      </c>
      <c r="FY12" s="452">
        <v>88.54</v>
      </c>
      <c r="FZ12" s="452">
        <v>87.55</v>
      </c>
      <c r="GA12" s="452">
        <v>84.4</v>
      </c>
      <c r="GB12" s="452">
        <v>74.709999999999994</v>
      </c>
      <c r="GC12" s="452">
        <v>67.28</v>
      </c>
      <c r="GD12" s="452">
        <v>65.06</v>
      </c>
      <c r="GE12" s="452">
        <v>65.06</v>
      </c>
      <c r="GF12" s="452">
        <v>83.45</v>
      </c>
      <c r="GG12" s="452">
        <v>81.34</v>
      </c>
      <c r="GH12" s="452">
        <v>81.319999999999993</v>
      </c>
      <c r="GI12" s="452">
        <v>78.47</v>
      </c>
      <c r="GJ12" s="452">
        <v>86.18</v>
      </c>
      <c r="GK12" s="452">
        <v>88.54</v>
      </c>
      <c r="GL12" s="452">
        <v>87.55</v>
      </c>
      <c r="GM12" s="452">
        <v>84.4</v>
      </c>
      <c r="GN12" s="452">
        <v>74.709999999999994</v>
      </c>
      <c r="GO12" s="452">
        <v>67.28</v>
      </c>
      <c r="GP12" s="452">
        <v>65.06</v>
      </c>
      <c r="GQ12" s="452">
        <v>65.06</v>
      </c>
      <c r="GR12" s="452">
        <v>83.45</v>
      </c>
      <c r="GS12" s="452">
        <v>81.34</v>
      </c>
      <c r="GT12" s="452">
        <v>81.319999999999993</v>
      </c>
      <c r="GU12" s="452">
        <v>78.47</v>
      </c>
      <c r="GV12" s="452">
        <v>86.18</v>
      </c>
      <c r="GW12" s="452">
        <v>88.54</v>
      </c>
      <c r="GX12" s="452">
        <v>87.55</v>
      </c>
      <c r="GY12" s="452">
        <v>84.4</v>
      </c>
      <c r="GZ12" s="452">
        <v>74.709999999999994</v>
      </c>
      <c r="HA12" s="452">
        <v>67.28</v>
      </c>
      <c r="HB12" s="452">
        <v>65.06</v>
      </c>
      <c r="HC12" s="452">
        <v>65.06</v>
      </c>
      <c r="HD12" s="452">
        <v>83.45</v>
      </c>
      <c r="HE12" s="452">
        <v>85.99</v>
      </c>
      <c r="HF12" s="452">
        <v>83.82</v>
      </c>
      <c r="HG12" s="452">
        <v>83.78</v>
      </c>
      <c r="HH12" s="452">
        <v>88.54</v>
      </c>
      <c r="HI12" s="452">
        <v>88.54</v>
      </c>
      <c r="HJ12" s="452">
        <v>88.54</v>
      </c>
      <c r="HK12" s="452">
        <v>88.04</v>
      </c>
      <c r="HL12" s="452">
        <v>82.16</v>
      </c>
      <c r="HM12" s="452">
        <v>73.44</v>
      </c>
      <c r="HN12" s="452">
        <v>66.17</v>
      </c>
      <c r="HO12" s="452">
        <v>64.38</v>
      </c>
      <c r="HP12" s="452">
        <v>87.38</v>
      </c>
      <c r="HQ12" s="452">
        <v>85.99</v>
      </c>
      <c r="HR12" s="452">
        <v>83.82</v>
      </c>
      <c r="HS12" s="452">
        <v>83.78</v>
      </c>
      <c r="HT12" s="452">
        <v>88.54</v>
      </c>
      <c r="HU12" s="452">
        <v>88.54</v>
      </c>
      <c r="HV12" s="452">
        <v>88.54</v>
      </c>
      <c r="HW12" s="452">
        <v>88.04</v>
      </c>
      <c r="HX12" s="452">
        <v>82.16</v>
      </c>
      <c r="HY12" s="452">
        <v>73.44</v>
      </c>
      <c r="HZ12" s="452">
        <v>66.17</v>
      </c>
      <c r="IA12" s="452">
        <v>64.38</v>
      </c>
      <c r="IB12" s="452">
        <v>87.38</v>
      </c>
      <c r="IC12" s="452">
        <v>85.99</v>
      </c>
      <c r="ID12" s="452">
        <v>83.82</v>
      </c>
      <c r="IE12" s="452">
        <v>83.78</v>
      </c>
      <c r="IF12" s="452">
        <v>88.54</v>
      </c>
      <c r="IG12" s="452">
        <v>88.54</v>
      </c>
      <c r="IH12" s="452">
        <v>88.54</v>
      </c>
      <c r="II12" s="452">
        <v>88.04</v>
      </c>
      <c r="IJ12" s="452">
        <v>82.16</v>
      </c>
      <c r="IK12" s="452">
        <v>73.44</v>
      </c>
      <c r="IL12" s="452">
        <v>66.17</v>
      </c>
      <c r="IM12" s="452">
        <v>64.38</v>
      </c>
      <c r="IN12" s="452">
        <v>87.38</v>
      </c>
      <c r="IO12" s="452">
        <v>85.99</v>
      </c>
      <c r="IP12" s="452">
        <v>83.82</v>
      </c>
      <c r="IQ12" s="452">
        <v>83.78</v>
      </c>
      <c r="IR12" s="452">
        <v>88.54</v>
      </c>
      <c r="IS12" s="452">
        <v>88.54</v>
      </c>
      <c r="IT12" s="452">
        <v>88.54</v>
      </c>
      <c r="IU12" s="452">
        <v>88.04</v>
      </c>
      <c r="IV12" s="452">
        <v>82.16</v>
      </c>
      <c r="IW12" s="452">
        <v>73.44</v>
      </c>
      <c r="IX12" s="452">
        <v>66.17</v>
      </c>
      <c r="IY12" s="452">
        <v>64.38</v>
      </c>
      <c r="IZ12" s="452">
        <v>87.38</v>
      </c>
      <c r="JA12" s="452">
        <v>85.99</v>
      </c>
      <c r="JB12" s="452">
        <v>83.82</v>
      </c>
      <c r="JC12" s="452">
        <v>83.78</v>
      </c>
      <c r="JD12" s="452">
        <v>88.54</v>
      </c>
      <c r="JE12" s="452">
        <v>88.54</v>
      </c>
      <c r="JF12" s="452">
        <v>88.54</v>
      </c>
      <c r="JG12" s="452">
        <v>88.04</v>
      </c>
      <c r="JH12" s="452">
        <v>82.16</v>
      </c>
      <c r="JI12" s="452">
        <v>73.44</v>
      </c>
      <c r="JJ12" s="452">
        <v>66.17</v>
      </c>
      <c r="JK12" s="452">
        <v>64.38</v>
      </c>
      <c r="JL12" s="452">
        <v>87.38</v>
      </c>
      <c r="JM12" s="452">
        <v>85.99</v>
      </c>
      <c r="JN12" s="452">
        <v>83.82</v>
      </c>
      <c r="JO12" s="452">
        <v>83.78</v>
      </c>
      <c r="JP12" s="452">
        <v>88.54</v>
      </c>
      <c r="JQ12" s="452">
        <v>88.54</v>
      </c>
      <c r="JR12" s="452">
        <v>88.54</v>
      </c>
      <c r="JS12" s="452">
        <v>88.04</v>
      </c>
      <c r="JT12" s="452">
        <v>82.16</v>
      </c>
      <c r="JU12" s="452">
        <v>73.44</v>
      </c>
      <c r="JV12" s="452">
        <v>66.17</v>
      </c>
      <c r="JW12" s="452">
        <v>64.38</v>
      </c>
      <c r="JX12" s="452">
        <v>87.38</v>
      </c>
      <c r="JY12" s="452">
        <v>85.99</v>
      </c>
      <c r="JZ12" s="452">
        <v>83.82</v>
      </c>
      <c r="KA12" s="452">
        <v>83.78</v>
      </c>
      <c r="KB12" s="452">
        <v>88.54</v>
      </c>
      <c r="KC12" s="452">
        <v>88.54</v>
      </c>
      <c r="KD12" s="452">
        <v>88.54</v>
      </c>
      <c r="KE12" s="452">
        <v>88.04</v>
      </c>
      <c r="KF12" s="452">
        <v>82.16</v>
      </c>
      <c r="KG12" s="452">
        <v>73.44</v>
      </c>
      <c r="KH12" s="452">
        <v>66.17</v>
      </c>
      <c r="KI12" s="452">
        <v>64.38</v>
      </c>
      <c r="KJ12" s="452">
        <v>87.38</v>
      </c>
      <c r="KK12" s="452">
        <v>85.99</v>
      </c>
      <c r="KL12" s="452">
        <v>83.82</v>
      </c>
      <c r="KM12" s="452">
        <v>83.78</v>
      </c>
      <c r="KN12" s="452">
        <v>88.54</v>
      </c>
      <c r="KO12" s="452">
        <v>88.54</v>
      </c>
      <c r="KP12" s="452">
        <v>88.54</v>
      </c>
      <c r="KQ12" s="452">
        <v>88.04</v>
      </c>
      <c r="KR12" s="452">
        <v>82.16</v>
      </c>
      <c r="KS12" s="452">
        <v>73.44</v>
      </c>
      <c r="KT12" s="452">
        <v>66.17</v>
      </c>
      <c r="KU12" s="452">
        <v>64.38</v>
      </c>
      <c r="KV12" s="452">
        <v>87.38</v>
      </c>
      <c r="KW12" s="452">
        <v>85.99</v>
      </c>
      <c r="KX12" s="452">
        <v>83.82</v>
      </c>
      <c r="KY12" s="452">
        <v>83.78</v>
      </c>
      <c r="KZ12" s="452">
        <v>88.54</v>
      </c>
      <c r="LA12" s="452">
        <v>88.54</v>
      </c>
      <c r="LB12" s="452">
        <v>88.54</v>
      </c>
      <c r="LC12" s="452">
        <v>88.04</v>
      </c>
      <c r="LD12" s="452">
        <v>82.16</v>
      </c>
      <c r="LE12" s="452">
        <v>73.44</v>
      </c>
      <c r="LF12" s="452">
        <v>66.17</v>
      </c>
      <c r="LG12" s="452">
        <v>64.38</v>
      </c>
      <c r="LH12" s="452">
        <v>87.38</v>
      </c>
      <c r="LI12" s="452">
        <v>85.99</v>
      </c>
      <c r="LJ12" s="452">
        <v>83.82</v>
      </c>
      <c r="LK12" s="452">
        <v>83.78</v>
      </c>
      <c r="LL12" s="452">
        <v>88.54</v>
      </c>
      <c r="LM12" s="452">
        <v>88.54</v>
      </c>
      <c r="LN12" s="452">
        <v>88.54</v>
      </c>
      <c r="LO12" s="452">
        <v>88.04</v>
      </c>
      <c r="LP12" s="452">
        <v>82.16</v>
      </c>
      <c r="LQ12" s="452">
        <v>73.44</v>
      </c>
      <c r="LR12" s="452">
        <v>66.17</v>
      </c>
      <c r="LS12" s="452">
        <v>64.38</v>
      </c>
      <c r="LT12" s="452">
        <v>87.38</v>
      </c>
      <c r="LU12" s="452">
        <v>85.99</v>
      </c>
      <c r="LV12" s="452">
        <v>83.82</v>
      </c>
      <c r="LW12" s="452">
        <v>83.78</v>
      </c>
      <c r="LX12" s="452">
        <v>88.54</v>
      </c>
      <c r="LY12" s="452">
        <v>88.54</v>
      </c>
      <c r="LZ12" s="452">
        <v>88.54</v>
      </c>
      <c r="MA12" s="452">
        <v>88.04</v>
      </c>
      <c r="MB12" s="452">
        <v>82.16</v>
      </c>
      <c r="MC12" s="452">
        <v>73.44</v>
      </c>
      <c r="MD12" s="452">
        <v>66.17</v>
      </c>
      <c r="ME12" s="452">
        <v>64.38</v>
      </c>
      <c r="MF12" s="452">
        <v>87.38</v>
      </c>
      <c r="MG12" s="452">
        <v>85.99</v>
      </c>
      <c r="MH12" s="452">
        <v>83.82</v>
      </c>
      <c r="MI12" s="452">
        <v>83.78</v>
      </c>
      <c r="MJ12" s="452">
        <v>88.54</v>
      </c>
      <c r="MK12" s="452">
        <v>88.54</v>
      </c>
      <c r="ML12" s="452">
        <v>88.54</v>
      </c>
      <c r="MM12" s="452">
        <v>88.04</v>
      </c>
      <c r="MN12" s="452">
        <v>82.16</v>
      </c>
      <c r="MO12" s="452">
        <v>73.44</v>
      </c>
      <c r="MP12" s="452">
        <v>66.17</v>
      </c>
      <c r="MQ12" s="452">
        <v>64.38</v>
      </c>
      <c r="MR12" s="452">
        <v>87.38</v>
      </c>
      <c r="MS12" s="452">
        <v>85.99</v>
      </c>
      <c r="MT12" s="452">
        <v>83.82</v>
      </c>
      <c r="MU12" s="452">
        <v>83.78</v>
      </c>
      <c r="MV12" s="452">
        <v>88.54</v>
      </c>
      <c r="MW12" s="452">
        <v>88.54</v>
      </c>
      <c r="MX12" s="452">
        <v>88.54</v>
      </c>
      <c r="MY12" s="452">
        <v>88.04</v>
      </c>
      <c r="MZ12" s="452">
        <v>82.16</v>
      </c>
      <c r="NA12" s="452">
        <v>73.44</v>
      </c>
      <c r="NB12" s="452">
        <v>66.17</v>
      </c>
      <c r="NC12" s="452">
        <v>64.38</v>
      </c>
      <c r="ND12" s="452">
        <v>87.38</v>
      </c>
      <c r="NE12" s="452">
        <v>85.99</v>
      </c>
      <c r="NF12" s="452">
        <v>83.82</v>
      </c>
      <c r="NG12" s="452">
        <v>83.78</v>
      </c>
      <c r="NH12" s="452">
        <v>88.54</v>
      </c>
      <c r="NI12" s="452">
        <v>88.54</v>
      </c>
      <c r="NJ12" s="452">
        <v>88.54</v>
      </c>
      <c r="NK12" s="452">
        <v>88.04</v>
      </c>
      <c r="NL12" s="452">
        <v>82.16</v>
      </c>
      <c r="NM12" s="452">
        <v>73.44</v>
      </c>
      <c r="NN12" s="452">
        <v>66.17</v>
      </c>
      <c r="NO12" s="452">
        <v>64.38</v>
      </c>
      <c r="NP12" s="452">
        <v>87.38</v>
      </c>
      <c r="NQ12" s="452">
        <v>85.99</v>
      </c>
      <c r="NR12" s="452">
        <v>83.82</v>
      </c>
      <c r="NS12" s="452">
        <v>83.78</v>
      </c>
      <c r="NT12" s="452">
        <v>88.54</v>
      </c>
      <c r="NU12" s="452">
        <v>88.54</v>
      </c>
      <c r="NV12" s="452">
        <v>88.54</v>
      </c>
      <c r="NW12" s="452">
        <v>88.04</v>
      </c>
      <c r="NX12" s="452">
        <v>82.16</v>
      </c>
      <c r="NY12" s="452">
        <v>73.44</v>
      </c>
      <c r="NZ12" s="452">
        <v>66.17</v>
      </c>
      <c r="OA12" s="452">
        <v>64.38</v>
      </c>
      <c r="OB12" s="452">
        <v>87.38</v>
      </c>
    </row>
    <row r="13" spans="1:392" x14ac:dyDescent="0.25">
      <c r="A13" s="436">
        <v>1</v>
      </c>
      <c r="B13" s="436" t="s">
        <v>655</v>
      </c>
      <c r="C13" s="437">
        <v>10</v>
      </c>
      <c r="D13" s="438">
        <v>0</v>
      </c>
      <c r="E13" s="453"/>
      <c r="F13" s="453"/>
      <c r="G13" s="453"/>
      <c r="H13" s="453"/>
      <c r="I13" s="453"/>
      <c r="J13" s="453"/>
      <c r="K13" s="453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3"/>
      <c r="Z13" s="453"/>
      <c r="AA13" s="453"/>
      <c r="AB13" s="453"/>
      <c r="AC13" s="453"/>
      <c r="AD13" s="453"/>
      <c r="AE13" s="453"/>
      <c r="AF13" s="450">
        <f t="shared" si="0"/>
        <v>45.833750000000002</v>
      </c>
      <c r="AG13" s="452">
        <v>46</v>
      </c>
      <c r="AH13" s="452">
        <v>46</v>
      </c>
      <c r="AI13" s="452">
        <v>46</v>
      </c>
      <c r="AJ13" s="452">
        <v>46</v>
      </c>
      <c r="AK13" s="452">
        <v>46</v>
      </c>
      <c r="AL13" s="452">
        <v>46</v>
      </c>
      <c r="AM13" s="452">
        <v>46</v>
      </c>
      <c r="AN13" s="452">
        <v>46</v>
      </c>
      <c r="AO13" s="452">
        <v>44.67</v>
      </c>
      <c r="AP13" s="452">
        <v>44.67</v>
      </c>
      <c r="AQ13" s="452">
        <v>44.67</v>
      </c>
      <c r="AR13" s="452">
        <v>46</v>
      </c>
      <c r="AS13" s="452">
        <v>46</v>
      </c>
      <c r="AT13" s="452">
        <v>46</v>
      </c>
      <c r="AU13" s="452">
        <v>46</v>
      </c>
      <c r="AV13" s="452">
        <v>46</v>
      </c>
      <c r="AW13" s="452">
        <v>46</v>
      </c>
      <c r="AX13" s="452">
        <v>46</v>
      </c>
      <c r="AY13" s="452">
        <v>46</v>
      </c>
      <c r="AZ13" s="452">
        <v>46</v>
      </c>
      <c r="BA13" s="452">
        <v>44.67</v>
      </c>
      <c r="BB13" s="452">
        <v>44.67</v>
      </c>
      <c r="BC13" s="452">
        <v>44.67</v>
      </c>
      <c r="BD13" s="452">
        <v>46</v>
      </c>
      <c r="BE13" s="452">
        <v>46</v>
      </c>
      <c r="BF13" s="452">
        <v>46</v>
      </c>
      <c r="BG13" s="452">
        <v>46</v>
      </c>
      <c r="BH13" s="452">
        <v>46</v>
      </c>
      <c r="BI13" s="452">
        <v>46</v>
      </c>
      <c r="BJ13" s="452">
        <v>46</v>
      </c>
      <c r="BK13" s="452">
        <v>46</v>
      </c>
      <c r="BL13" s="452">
        <v>46</v>
      </c>
      <c r="BM13" s="452">
        <v>44.67</v>
      </c>
      <c r="BN13" s="452">
        <v>44.67</v>
      </c>
      <c r="BO13" s="452">
        <v>44.67</v>
      </c>
      <c r="BP13" s="452">
        <v>46</v>
      </c>
      <c r="BQ13" s="452">
        <v>46</v>
      </c>
      <c r="BR13" s="452">
        <v>46</v>
      </c>
      <c r="BS13" s="452">
        <v>46</v>
      </c>
      <c r="BT13" s="452">
        <v>46</v>
      </c>
      <c r="BU13" s="452">
        <v>46</v>
      </c>
      <c r="BV13" s="452">
        <v>46</v>
      </c>
      <c r="BW13" s="452">
        <v>46</v>
      </c>
      <c r="BX13" s="452">
        <v>46</v>
      </c>
      <c r="BY13" s="452">
        <v>44.67</v>
      </c>
      <c r="BZ13" s="452">
        <v>44.67</v>
      </c>
      <c r="CA13" s="452">
        <v>44.67</v>
      </c>
      <c r="CB13" s="452">
        <v>46</v>
      </c>
      <c r="CC13" s="452">
        <v>46</v>
      </c>
      <c r="CD13" s="452">
        <v>46</v>
      </c>
      <c r="CE13" s="452">
        <v>46</v>
      </c>
      <c r="CF13" s="452">
        <v>46</v>
      </c>
      <c r="CG13" s="452">
        <v>46</v>
      </c>
      <c r="CH13" s="452">
        <v>46</v>
      </c>
      <c r="CI13" s="452">
        <v>46</v>
      </c>
      <c r="CJ13" s="452">
        <v>46</v>
      </c>
      <c r="CK13" s="452">
        <v>44.67</v>
      </c>
      <c r="CL13" s="452">
        <v>44.67</v>
      </c>
      <c r="CM13" s="452">
        <v>44.67</v>
      </c>
      <c r="CN13" s="452">
        <v>46</v>
      </c>
      <c r="CO13" s="452">
        <v>46</v>
      </c>
      <c r="CP13" s="452">
        <v>46</v>
      </c>
      <c r="CQ13" s="452">
        <v>46</v>
      </c>
      <c r="CR13" s="452">
        <v>46</v>
      </c>
      <c r="CS13" s="452">
        <v>46</v>
      </c>
      <c r="CT13" s="452">
        <v>46</v>
      </c>
      <c r="CU13" s="452">
        <v>46</v>
      </c>
      <c r="CV13" s="452">
        <v>46</v>
      </c>
      <c r="CW13" s="452">
        <v>44.67</v>
      </c>
      <c r="CX13" s="452">
        <v>44.67</v>
      </c>
      <c r="CY13" s="452">
        <v>44.67</v>
      </c>
      <c r="CZ13" s="452">
        <v>46</v>
      </c>
      <c r="DA13" s="452">
        <v>46</v>
      </c>
      <c r="DB13" s="452">
        <v>46</v>
      </c>
      <c r="DC13" s="452">
        <v>46</v>
      </c>
      <c r="DD13" s="452">
        <v>46</v>
      </c>
      <c r="DE13" s="452">
        <v>46</v>
      </c>
      <c r="DF13" s="452">
        <v>46</v>
      </c>
      <c r="DG13" s="452">
        <v>46</v>
      </c>
      <c r="DH13" s="452">
        <v>46</v>
      </c>
      <c r="DI13" s="452">
        <v>44.67</v>
      </c>
      <c r="DJ13" s="452">
        <v>44.67</v>
      </c>
      <c r="DK13" s="452">
        <v>44.67</v>
      </c>
      <c r="DL13" s="452">
        <v>46</v>
      </c>
      <c r="DM13" s="452">
        <v>46</v>
      </c>
      <c r="DN13" s="452">
        <v>46</v>
      </c>
      <c r="DO13" s="452">
        <v>46</v>
      </c>
      <c r="DP13" s="452">
        <v>46</v>
      </c>
      <c r="DQ13" s="452">
        <v>46</v>
      </c>
      <c r="DR13" s="452">
        <v>46</v>
      </c>
      <c r="DS13" s="452">
        <v>46</v>
      </c>
      <c r="DT13" s="452">
        <v>46</v>
      </c>
      <c r="DU13" s="452">
        <v>44.67</v>
      </c>
      <c r="DV13" s="452">
        <v>44.67</v>
      </c>
      <c r="DW13" s="452">
        <v>44.67</v>
      </c>
      <c r="DX13" s="452">
        <v>46</v>
      </c>
      <c r="DY13" s="452">
        <v>46</v>
      </c>
      <c r="DZ13" s="452">
        <v>46</v>
      </c>
      <c r="EA13" s="452">
        <v>46</v>
      </c>
      <c r="EB13" s="452">
        <v>46</v>
      </c>
      <c r="EC13" s="452">
        <v>46</v>
      </c>
      <c r="ED13" s="452">
        <v>46</v>
      </c>
      <c r="EE13" s="452">
        <v>46</v>
      </c>
      <c r="EF13" s="452">
        <v>46</v>
      </c>
      <c r="EG13" s="452">
        <v>44.67</v>
      </c>
      <c r="EH13" s="452">
        <v>44.67</v>
      </c>
      <c r="EI13" s="452">
        <v>44.67</v>
      </c>
      <c r="EJ13" s="452">
        <v>46</v>
      </c>
      <c r="EK13" s="452">
        <v>46</v>
      </c>
      <c r="EL13" s="452">
        <v>46</v>
      </c>
      <c r="EM13" s="452">
        <v>46</v>
      </c>
      <c r="EN13" s="452">
        <v>46</v>
      </c>
      <c r="EO13" s="452">
        <v>46</v>
      </c>
      <c r="EP13" s="452">
        <v>46</v>
      </c>
      <c r="EQ13" s="452">
        <v>46</v>
      </c>
      <c r="ER13" s="452">
        <v>46</v>
      </c>
      <c r="ES13" s="452">
        <v>44.67</v>
      </c>
      <c r="ET13" s="452">
        <v>44.67</v>
      </c>
      <c r="EU13" s="452">
        <v>44.67</v>
      </c>
      <c r="EV13" s="452">
        <v>46</v>
      </c>
      <c r="EW13" s="452">
        <v>46</v>
      </c>
      <c r="EX13" s="452">
        <v>46</v>
      </c>
      <c r="EY13" s="452">
        <v>46</v>
      </c>
      <c r="EZ13" s="452">
        <v>46</v>
      </c>
      <c r="FA13" s="452">
        <v>46</v>
      </c>
      <c r="FB13" s="452">
        <v>46</v>
      </c>
      <c r="FC13" s="452">
        <v>46</v>
      </c>
      <c r="FD13" s="452">
        <v>46</v>
      </c>
      <c r="FE13" s="452">
        <v>44.67</v>
      </c>
      <c r="FF13" s="452">
        <v>44.67</v>
      </c>
      <c r="FG13" s="452">
        <v>44.67</v>
      </c>
      <c r="FH13" s="452">
        <v>46</v>
      </c>
      <c r="FI13" s="452">
        <v>46</v>
      </c>
      <c r="FJ13" s="452">
        <v>46</v>
      </c>
      <c r="FK13" s="452">
        <v>46</v>
      </c>
      <c r="FL13" s="452">
        <v>46</v>
      </c>
      <c r="FM13" s="452">
        <v>46</v>
      </c>
      <c r="FN13" s="452">
        <v>46</v>
      </c>
      <c r="FO13" s="452">
        <v>46</v>
      </c>
      <c r="FP13" s="452">
        <v>46</v>
      </c>
      <c r="FQ13" s="452">
        <v>44.67</v>
      </c>
      <c r="FR13" s="452">
        <v>44.67</v>
      </c>
      <c r="FS13" s="452">
        <v>44.67</v>
      </c>
      <c r="FT13" s="452">
        <v>46</v>
      </c>
      <c r="FU13" s="452">
        <v>46</v>
      </c>
      <c r="FV13" s="452">
        <v>46</v>
      </c>
      <c r="FW13" s="452">
        <v>46</v>
      </c>
      <c r="FX13" s="452">
        <v>46</v>
      </c>
      <c r="FY13" s="452">
        <v>46</v>
      </c>
      <c r="FZ13" s="452">
        <v>46</v>
      </c>
      <c r="GA13" s="452">
        <v>46</v>
      </c>
      <c r="GB13" s="452">
        <v>46</v>
      </c>
      <c r="GC13" s="452">
        <v>44.67</v>
      </c>
      <c r="GD13" s="452">
        <v>44.67</v>
      </c>
      <c r="GE13" s="452">
        <v>44.67</v>
      </c>
      <c r="GF13" s="452">
        <v>46</v>
      </c>
      <c r="GG13" s="452">
        <v>46</v>
      </c>
      <c r="GH13" s="452">
        <v>46</v>
      </c>
      <c r="GI13" s="452">
        <v>46</v>
      </c>
      <c r="GJ13" s="452">
        <v>46</v>
      </c>
      <c r="GK13" s="452">
        <v>46</v>
      </c>
      <c r="GL13" s="452">
        <v>46</v>
      </c>
      <c r="GM13" s="452">
        <v>46</v>
      </c>
      <c r="GN13" s="452">
        <v>46</v>
      </c>
      <c r="GO13" s="452">
        <v>44.67</v>
      </c>
      <c r="GP13" s="452">
        <v>44.67</v>
      </c>
      <c r="GQ13" s="452">
        <v>44.67</v>
      </c>
      <c r="GR13" s="452">
        <v>46</v>
      </c>
      <c r="GS13" s="452">
        <v>46</v>
      </c>
      <c r="GT13" s="452">
        <v>46</v>
      </c>
      <c r="GU13" s="452">
        <v>46</v>
      </c>
      <c r="GV13" s="452">
        <v>46</v>
      </c>
      <c r="GW13" s="452">
        <v>46</v>
      </c>
      <c r="GX13" s="452">
        <v>46</v>
      </c>
      <c r="GY13" s="452">
        <v>46</v>
      </c>
      <c r="GZ13" s="452">
        <v>46</v>
      </c>
      <c r="HA13" s="452">
        <v>44.67</v>
      </c>
      <c r="HB13" s="452">
        <v>44.67</v>
      </c>
      <c r="HC13" s="452">
        <v>44.67</v>
      </c>
      <c r="HD13" s="452">
        <v>46</v>
      </c>
      <c r="HE13" s="452">
        <v>46</v>
      </c>
      <c r="HF13" s="452">
        <v>46</v>
      </c>
      <c r="HG13" s="452">
        <v>46</v>
      </c>
      <c r="HH13" s="452">
        <v>46</v>
      </c>
      <c r="HI13" s="452">
        <v>46</v>
      </c>
      <c r="HJ13" s="452">
        <v>46</v>
      </c>
      <c r="HK13" s="452">
        <v>46</v>
      </c>
      <c r="HL13" s="452">
        <v>46</v>
      </c>
      <c r="HM13" s="452">
        <v>46</v>
      </c>
      <c r="HN13" s="452">
        <v>46</v>
      </c>
      <c r="HO13" s="452">
        <v>46</v>
      </c>
      <c r="HP13" s="452">
        <v>46</v>
      </c>
      <c r="HQ13" s="452">
        <v>46</v>
      </c>
      <c r="HR13" s="452">
        <v>46</v>
      </c>
      <c r="HS13" s="452">
        <v>46</v>
      </c>
      <c r="HT13" s="452">
        <v>46</v>
      </c>
      <c r="HU13" s="452">
        <v>46</v>
      </c>
      <c r="HV13" s="452">
        <v>46</v>
      </c>
      <c r="HW13" s="452">
        <v>46</v>
      </c>
      <c r="HX13" s="452">
        <v>46</v>
      </c>
      <c r="HY13" s="452">
        <v>46</v>
      </c>
      <c r="HZ13" s="452">
        <v>46</v>
      </c>
      <c r="IA13" s="452">
        <v>46</v>
      </c>
      <c r="IB13" s="452">
        <v>46</v>
      </c>
      <c r="IC13" s="452">
        <v>46</v>
      </c>
      <c r="ID13" s="452">
        <v>46</v>
      </c>
      <c r="IE13" s="452">
        <v>46</v>
      </c>
      <c r="IF13" s="452">
        <v>46</v>
      </c>
      <c r="IG13" s="452">
        <v>46</v>
      </c>
      <c r="IH13" s="452">
        <v>46</v>
      </c>
      <c r="II13" s="452">
        <v>46</v>
      </c>
      <c r="IJ13" s="452">
        <v>46</v>
      </c>
      <c r="IK13" s="452">
        <v>46</v>
      </c>
      <c r="IL13" s="452">
        <v>46</v>
      </c>
      <c r="IM13" s="452">
        <v>46</v>
      </c>
      <c r="IN13" s="452">
        <v>46</v>
      </c>
      <c r="IO13" s="452">
        <v>46</v>
      </c>
      <c r="IP13" s="452">
        <v>46</v>
      </c>
      <c r="IQ13" s="452">
        <v>46</v>
      </c>
      <c r="IR13" s="452">
        <v>46</v>
      </c>
      <c r="IS13" s="452">
        <v>46</v>
      </c>
      <c r="IT13" s="452">
        <v>46</v>
      </c>
      <c r="IU13" s="452">
        <v>46</v>
      </c>
      <c r="IV13" s="452">
        <v>46</v>
      </c>
      <c r="IW13" s="452">
        <v>46</v>
      </c>
      <c r="IX13" s="452">
        <v>46</v>
      </c>
      <c r="IY13" s="452">
        <v>46</v>
      </c>
      <c r="IZ13" s="452">
        <v>46</v>
      </c>
      <c r="JA13" s="452">
        <v>46</v>
      </c>
      <c r="JB13" s="452">
        <v>46</v>
      </c>
      <c r="JC13" s="452">
        <v>46</v>
      </c>
      <c r="JD13" s="452">
        <v>46</v>
      </c>
      <c r="JE13" s="452">
        <v>46</v>
      </c>
      <c r="JF13" s="452">
        <v>46</v>
      </c>
      <c r="JG13" s="452">
        <v>46</v>
      </c>
      <c r="JH13" s="452">
        <v>46</v>
      </c>
      <c r="JI13" s="452">
        <v>46</v>
      </c>
      <c r="JJ13" s="452">
        <v>46</v>
      </c>
      <c r="JK13" s="452">
        <v>46</v>
      </c>
      <c r="JL13" s="452">
        <v>46</v>
      </c>
      <c r="JM13" s="452">
        <v>46</v>
      </c>
      <c r="JN13" s="452">
        <v>46</v>
      </c>
      <c r="JO13" s="452">
        <v>46</v>
      </c>
      <c r="JP13" s="452">
        <v>46</v>
      </c>
      <c r="JQ13" s="452">
        <v>46</v>
      </c>
      <c r="JR13" s="452">
        <v>46</v>
      </c>
      <c r="JS13" s="452">
        <v>46</v>
      </c>
      <c r="JT13" s="452">
        <v>46</v>
      </c>
      <c r="JU13" s="452">
        <v>46</v>
      </c>
      <c r="JV13" s="452">
        <v>46</v>
      </c>
      <c r="JW13" s="452">
        <v>46</v>
      </c>
      <c r="JX13" s="452">
        <v>46</v>
      </c>
      <c r="JY13" s="452">
        <v>46</v>
      </c>
      <c r="JZ13" s="452">
        <v>46</v>
      </c>
      <c r="KA13" s="452">
        <v>46</v>
      </c>
      <c r="KB13" s="452">
        <v>46</v>
      </c>
      <c r="KC13" s="452">
        <v>46</v>
      </c>
      <c r="KD13" s="452">
        <v>46</v>
      </c>
      <c r="KE13" s="452">
        <v>46</v>
      </c>
      <c r="KF13" s="452">
        <v>46</v>
      </c>
      <c r="KG13" s="452">
        <v>46</v>
      </c>
      <c r="KH13" s="452">
        <v>46</v>
      </c>
      <c r="KI13" s="452">
        <v>46</v>
      </c>
      <c r="KJ13" s="452">
        <v>46</v>
      </c>
      <c r="KK13" s="452">
        <v>46</v>
      </c>
      <c r="KL13" s="452">
        <v>46</v>
      </c>
      <c r="KM13" s="452">
        <v>46</v>
      </c>
      <c r="KN13" s="452">
        <v>46</v>
      </c>
      <c r="KO13" s="452">
        <v>46</v>
      </c>
      <c r="KP13" s="452">
        <v>46</v>
      </c>
      <c r="KQ13" s="452">
        <v>46</v>
      </c>
      <c r="KR13" s="452">
        <v>46</v>
      </c>
      <c r="KS13" s="452">
        <v>46</v>
      </c>
      <c r="KT13" s="452">
        <v>46</v>
      </c>
      <c r="KU13" s="452">
        <v>46</v>
      </c>
      <c r="KV13" s="452">
        <v>46</v>
      </c>
      <c r="KW13" s="452">
        <v>46</v>
      </c>
      <c r="KX13" s="452">
        <v>46</v>
      </c>
      <c r="KY13" s="452">
        <v>46</v>
      </c>
      <c r="KZ13" s="452">
        <v>46</v>
      </c>
      <c r="LA13" s="452">
        <v>46</v>
      </c>
      <c r="LB13" s="452">
        <v>46</v>
      </c>
      <c r="LC13" s="452">
        <v>46</v>
      </c>
      <c r="LD13" s="452">
        <v>46</v>
      </c>
      <c r="LE13" s="452">
        <v>46</v>
      </c>
      <c r="LF13" s="452">
        <v>46</v>
      </c>
      <c r="LG13" s="452">
        <v>46</v>
      </c>
      <c r="LH13" s="452">
        <v>46</v>
      </c>
      <c r="LI13" s="452">
        <v>46</v>
      </c>
      <c r="LJ13" s="452">
        <v>46</v>
      </c>
      <c r="LK13" s="452">
        <v>46</v>
      </c>
      <c r="LL13" s="452">
        <v>46</v>
      </c>
      <c r="LM13" s="452">
        <v>46</v>
      </c>
      <c r="LN13" s="452">
        <v>46</v>
      </c>
      <c r="LO13" s="452">
        <v>46</v>
      </c>
      <c r="LP13" s="452">
        <v>46</v>
      </c>
      <c r="LQ13" s="452">
        <v>46</v>
      </c>
      <c r="LR13" s="452">
        <v>46</v>
      </c>
      <c r="LS13" s="452">
        <v>46</v>
      </c>
      <c r="LT13" s="452">
        <v>46</v>
      </c>
      <c r="LU13" s="452">
        <v>46</v>
      </c>
      <c r="LV13" s="452">
        <v>46</v>
      </c>
      <c r="LW13" s="452">
        <v>46</v>
      </c>
      <c r="LX13" s="452">
        <v>46</v>
      </c>
      <c r="LY13" s="452">
        <v>46</v>
      </c>
      <c r="LZ13" s="452">
        <v>46</v>
      </c>
      <c r="MA13" s="452">
        <v>46</v>
      </c>
      <c r="MB13" s="452">
        <v>46</v>
      </c>
      <c r="MC13" s="452">
        <v>46</v>
      </c>
      <c r="MD13" s="452">
        <v>46</v>
      </c>
      <c r="ME13" s="452">
        <v>46</v>
      </c>
      <c r="MF13" s="452">
        <v>46</v>
      </c>
      <c r="MG13" s="452">
        <v>46</v>
      </c>
      <c r="MH13" s="452">
        <v>46</v>
      </c>
      <c r="MI13" s="452">
        <v>46</v>
      </c>
      <c r="MJ13" s="452">
        <v>46</v>
      </c>
      <c r="MK13" s="452">
        <v>46</v>
      </c>
      <c r="ML13" s="452">
        <v>46</v>
      </c>
      <c r="MM13" s="452">
        <v>46</v>
      </c>
      <c r="MN13" s="452">
        <v>46</v>
      </c>
      <c r="MO13" s="452">
        <v>46</v>
      </c>
      <c r="MP13" s="452">
        <v>46</v>
      </c>
      <c r="MQ13" s="452">
        <v>46</v>
      </c>
      <c r="MR13" s="452">
        <v>46</v>
      </c>
      <c r="MS13" s="452">
        <v>46</v>
      </c>
      <c r="MT13" s="452">
        <v>46</v>
      </c>
      <c r="MU13" s="452">
        <v>46</v>
      </c>
      <c r="MV13" s="452">
        <v>46</v>
      </c>
      <c r="MW13" s="452">
        <v>46</v>
      </c>
      <c r="MX13" s="452">
        <v>46</v>
      </c>
      <c r="MY13" s="452">
        <v>46</v>
      </c>
      <c r="MZ13" s="452">
        <v>46</v>
      </c>
      <c r="NA13" s="452">
        <v>46</v>
      </c>
      <c r="NB13" s="452">
        <v>46</v>
      </c>
      <c r="NC13" s="452">
        <v>46</v>
      </c>
      <c r="ND13" s="452">
        <v>46</v>
      </c>
      <c r="NE13" s="452">
        <v>46</v>
      </c>
      <c r="NF13" s="452">
        <v>46</v>
      </c>
      <c r="NG13" s="452">
        <v>46</v>
      </c>
      <c r="NH13" s="452">
        <v>46</v>
      </c>
      <c r="NI13" s="452">
        <v>46</v>
      </c>
      <c r="NJ13" s="452">
        <v>46</v>
      </c>
      <c r="NK13" s="452">
        <v>46</v>
      </c>
      <c r="NL13" s="452">
        <v>46</v>
      </c>
      <c r="NM13" s="452">
        <v>46</v>
      </c>
      <c r="NN13" s="452">
        <v>46</v>
      </c>
      <c r="NO13" s="452">
        <v>46</v>
      </c>
      <c r="NP13" s="452">
        <v>46</v>
      </c>
      <c r="NQ13" s="452">
        <v>46</v>
      </c>
      <c r="NR13" s="452">
        <v>46</v>
      </c>
      <c r="NS13" s="452">
        <v>46</v>
      </c>
      <c r="NT13" s="452">
        <v>46</v>
      </c>
      <c r="NU13" s="452">
        <v>46</v>
      </c>
      <c r="NV13" s="452">
        <v>46</v>
      </c>
      <c r="NW13" s="452">
        <v>46</v>
      </c>
      <c r="NX13" s="452">
        <v>46</v>
      </c>
      <c r="NY13" s="452">
        <v>46</v>
      </c>
      <c r="NZ13" s="452">
        <v>46</v>
      </c>
      <c r="OA13" s="452">
        <v>46</v>
      </c>
      <c r="OB13" s="452">
        <v>46</v>
      </c>
    </row>
    <row r="14" spans="1:392" x14ac:dyDescent="0.25">
      <c r="A14" s="436">
        <v>2</v>
      </c>
      <c r="B14" s="436" t="s">
        <v>656</v>
      </c>
      <c r="C14" s="437">
        <v>10</v>
      </c>
      <c r="D14" s="438">
        <v>0</v>
      </c>
      <c r="E14" s="453"/>
      <c r="F14" s="453"/>
      <c r="G14" s="453"/>
      <c r="H14" s="453"/>
      <c r="I14" s="453"/>
      <c r="J14" s="453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3"/>
      <c r="Z14" s="453"/>
      <c r="AA14" s="453"/>
      <c r="AB14" s="453"/>
      <c r="AC14" s="453"/>
      <c r="AD14" s="453"/>
      <c r="AE14" s="453"/>
      <c r="AF14" s="450">
        <f t="shared" si="0"/>
        <v>52</v>
      </c>
      <c r="AG14" s="452">
        <v>52</v>
      </c>
      <c r="AH14" s="452">
        <v>52</v>
      </c>
      <c r="AI14" s="452">
        <v>52</v>
      </c>
      <c r="AJ14" s="452">
        <v>52</v>
      </c>
      <c r="AK14" s="452">
        <v>52</v>
      </c>
      <c r="AL14" s="452">
        <v>52</v>
      </c>
      <c r="AM14" s="452">
        <v>52</v>
      </c>
      <c r="AN14" s="452">
        <v>52</v>
      </c>
      <c r="AO14" s="452">
        <v>52</v>
      </c>
      <c r="AP14" s="452">
        <v>52</v>
      </c>
      <c r="AQ14" s="452">
        <v>52</v>
      </c>
      <c r="AR14" s="452">
        <v>52</v>
      </c>
      <c r="AS14" s="452">
        <v>52</v>
      </c>
      <c r="AT14" s="452">
        <v>52</v>
      </c>
      <c r="AU14" s="452">
        <v>52</v>
      </c>
      <c r="AV14" s="452">
        <v>52</v>
      </c>
      <c r="AW14" s="452">
        <v>52</v>
      </c>
      <c r="AX14" s="452">
        <v>52</v>
      </c>
      <c r="AY14" s="452">
        <v>52</v>
      </c>
      <c r="AZ14" s="452">
        <v>52</v>
      </c>
      <c r="BA14" s="452">
        <v>52</v>
      </c>
      <c r="BB14" s="452">
        <v>52</v>
      </c>
      <c r="BC14" s="452">
        <v>52</v>
      </c>
      <c r="BD14" s="452">
        <v>52</v>
      </c>
      <c r="BE14" s="452">
        <v>52</v>
      </c>
      <c r="BF14" s="452">
        <v>52</v>
      </c>
      <c r="BG14" s="452">
        <v>52</v>
      </c>
      <c r="BH14" s="452">
        <v>52</v>
      </c>
      <c r="BI14" s="452">
        <v>52</v>
      </c>
      <c r="BJ14" s="452">
        <v>52</v>
      </c>
      <c r="BK14" s="452">
        <v>52</v>
      </c>
      <c r="BL14" s="452">
        <v>52</v>
      </c>
      <c r="BM14" s="452">
        <v>52</v>
      </c>
      <c r="BN14" s="452">
        <v>52</v>
      </c>
      <c r="BO14" s="452">
        <v>52</v>
      </c>
      <c r="BP14" s="452">
        <v>52</v>
      </c>
      <c r="BQ14" s="452">
        <v>52</v>
      </c>
      <c r="BR14" s="452">
        <v>52</v>
      </c>
      <c r="BS14" s="452">
        <v>52</v>
      </c>
      <c r="BT14" s="452">
        <v>52</v>
      </c>
      <c r="BU14" s="452">
        <v>52</v>
      </c>
      <c r="BV14" s="452">
        <v>52</v>
      </c>
      <c r="BW14" s="452">
        <v>52</v>
      </c>
      <c r="BX14" s="452">
        <v>52</v>
      </c>
      <c r="BY14" s="452">
        <v>52</v>
      </c>
      <c r="BZ14" s="452">
        <v>52</v>
      </c>
      <c r="CA14" s="452">
        <v>52</v>
      </c>
      <c r="CB14" s="452">
        <v>52</v>
      </c>
      <c r="CC14" s="452">
        <v>52</v>
      </c>
      <c r="CD14" s="452">
        <v>52</v>
      </c>
      <c r="CE14" s="452">
        <v>52</v>
      </c>
      <c r="CF14" s="452">
        <v>52</v>
      </c>
      <c r="CG14" s="452">
        <v>52</v>
      </c>
      <c r="CH14" s="452">
        <v>52</v>
      </c>
      <c r="CI14" s="452">
        <v>52</v>
      </c>
      <c r="CJ14" s="452">
        <v>52</v>
      </c>
      <c r="CK14" s="452">
        <v>52</v>
      </c>
      <c r="CL14" s="452">
        <v>52</v>
      </c>
      <c r="CM14" s="452">
        <v>52</v>
      </c>
      <c r="CN14" s="452">
        <v>52</v>
      </c>
      <c r="CO14" s="452">
        <v>52</v>
      </c>
      <c r="CP14" s="452">
        <v>52</v>
      </c>
      <c r="CQ14" s="452">
        <v>52</v>
      </c>
      <c r="CR14" s="452">
        <v>52</v>
      </c>
      <c r="CS14" s="452">
        <v>52</v>
      </c>
      <c r="CT14" s="452">
        <v>52</v>
      </c>
      <c r="CU14" s="452">
        <v>52</v>
      </c>
      <c r="CV14" s="452">
        <v>52</v>
      </c>
      <c r="CW14" s="452">
        <v>52</v>
      </c>
      <c r="CX14" s="452">
        <v>52</v>
      </c>
      <c r="CY14" s="452">
        <v>52</v>
      </c>
      <c r="CZ14" s="452">
        <v>52</v>
      </c>
      <c r="DA14" s="452">
        <v>52</v>
      </c>
      <c r="DB14" s="452">
        <v>52</v>
      </c>
      <c r="DC14" s="452">
        <v>52</v>
      </c>
      <c r="DD14" s="452">
        <v>52</v>
      </c>
      <c r="DE14" s="452">
        <v>52</v>
      </c>
      <c r="DF14" s="452">
        <v>52</v>
      </c>
      <c r="DG14" s="452">
        <v>52</v>
      </c>
      <c r="DH14" s="452">
        <v>52</v>
      </c>
      <c r="DI14" s="452">
        <v>52</v>
      </c>
      <c r="DJ14" s="452">
        <v>52</v>
      </c>
      <c r="DK14" s="452">
        <v>52</v>
      </c>
      <c r="DL14" s="452">
        <v>52</v>
      </c>
      <c r="DM14" s="452">
        <v>52</v>
      </c>
      <c r="DN14" s="452">
        <v>52</v>
      </c>
      <c r="DO14" s="452">
        <v>52</v>
      </c>
      <c r="DP14" s="452">
        <v>52</v>
      </c>
      <c r="DQ14" s="452">
        <v>52</v>
      </c>
      <c r="DR14" s="452">
        <v>52</v>
      </c>
      <c r="DS14" s="452">
        <v>52</v>
      </c>
      <c r="DT14" s="452">
        <v>52</v>
      </c>
      <c r="DU14" s="452">
        <v>52</v>
      </c>
      <c r="DV14" s="452">
        <v>52</v>
      </c>
      <c r="DW14" s="452">
        <v>52</v>
      </c>
      <c r="DX14" s="452">
        <v>52</v>
      </c>
      <c r="DY14" s="452">
        <v>52</v>
      </c>
      <c r="DZ14" s="452">
        <v>52</v>
      </c>
      <c r="EA14" s="452">
        <v>52</v>
      </c>
      <c r="EB14" s="452">
        <v>52</v>
      </c>
      <c r="EC14" s="452">
        <v>52</v>
      </c>
      <c r="ED14" s="452">
        <v>52</v>
      </c>
      <c r="EE14" s="452">
        <v>52</v>
      </c>
      <c r="EF14" s="452">
        <v>52</v>
      </c>
      <c r="EG14" s="452">
        <v>52</v>
      </c>
      <c r="EH14" s="452">
        <v>52</v>
      </c>
      <c r="EI14" s="452">
        <v>52</v>
      </c>
      <c r="EJ14" s="452">
        <v>52</v>
      </c>
      <c r="EK14" s="452">
        <v>52</v>
      </c>
      <c r="EL14" s="452">
        <v>52</v>
      </c>
      <c r="EM14" s="452">
        <v>52</v>
      </c>
      <c r="EN14" s="452">
        <v>52</v>
      </c>
      <c r="EO14" s="452">
        <v>52</v>
      </c>
      <c r="EP14" s="452">
        <v>52</v>
      </c>
      <c r="EQ14" s="452">
        <v>52</v>
      </c>
      <c r="ER14" s="452">
        <v>52</v>
      </c>
      <c r="ES14" s="452">
        <v>52</v>
      </c>
      <c r="ET14" s="452">
        <v>52</v>
      </c>
      <c r="EU14" s="452">
        <v>52</v>
      </c>
      <c r="EV14" s="452">
        <v>52</v>
      </c>
      <c r="EW14" s="452">
        <v>52</v>
      </c>
      <c r="EX14" s="452">
        <v>52</v>
      </c>
      <c r="EY14" s="452">
        <v>52</v>
      </c>
      <c r="EZ14" s="452">
        <v>52</v>
      </c>
      <c r="FA14" s="452">
        <v>52</v>
      </c>
      <c r="FB14" s="452">
        <v>52</v>
      </c>
      <c r="FC14" s="452">
        <v>52</v>
      </c>
      <c r="FD14" s="452">
        <v>52</v>
      </c>
      <c r="FE14" s="452">
        <v>52</v>
      </c>
      <c r="FF14" s="452">
        <v>52</v>
      </c>
      <c r="FG14" s="452">
        <v>52</v>
      </c>
      <c r="FH14" s="452">
        <v>52</v>
      </c>
      <c r="FI14" s="452">
        <v>52</v>
      </c>
      <c r="FJ14" s="452">
        <v>52</v>
      </c>
      <c r="FK14" s="452">
        <v>52</v>
      </c>
      <c r="FL14" s="452">
        <v>52</v>
      </c>
      <c r="FM14" s="452">
        <v>52</v>
      </c>
      <c r="FN14" s="452">
        <v>52</v>
      </c>
      <c r="FO14" s="452">
        <v>52</v>
      </c>
      <c r="FP14" s="452">
        <v>52</v>
      </c>
      <c r="FQ14" s="452">
        <v>52</v>
      </c>
      <c r="FR14" s="452">
        <v>52</v>
      </c>
      <c r="FS14" s="452">
        <v>52</v>
      </c>
      <c r="FT14" s="452">
        <v>52</v>
      </c>
      <c r="FU14" s="452">
        <v>52</v>
      </c>
      <c r="FV14" s="452">
        <v>52</v>
      </c>
      <c r="FW14" s="452">
        <v>52</v>
      </c>
      <c r="FX14" s="452">
        <v>52</v>
      </c>
      <c r="FY14" s="452">
        <v>52</v>
      </c>
      <c r="FZ14" s="452">
        <v>52</v>
      </c>
      <c r="GA14" s="452">
        <v>52</v>
      </c>
      <c r="GB14" s="452">
        <v>52</v>
      </c>
      <c r="GC14" s="452">
        <v>52</v>
      </c>
      <c r="GD14" s="452">
        <v>52</v>
      </c>
      <c r="GE14" s="452">
        <v>52</v>
      </c>
      <c r="GF14" s="452">
        <v>52</v>
      </c>
      <c r="GG14" s="452">
        <v>52</v>
      </c>
      <c r="GH14" s="452">
        <v>52</v>
      </c>
      <c r="GI14" s="452">
        <v>52</v>
      </c>
      <c r="GJ14" s="452">
        <v>52</v>
      </c>
      <c r="GK14" s="452">
        <v>52</v>
      </c>
      <c r="GL14" s="452">
        <v>52</v>
      </c>
      <c r="GM14" s="452">
        <v>52</v>
      </c>
      <c r="GN14" s="452">
        <v>52</v>
      </c>
      <c r="GO14" s="452">
        <v>52</v>
      </c>
      <c r="GP14" s="452">
        <v>52</v>
      </c>
      <c r="GQ14" s="452">
        <v>52</v>
      </c>
      <c r="GR14" s="452">
        <v>52</v>
      </c>
      <c r="GS14" s="452">
        <v>52</v>
      </c>
      <c r="GT14" s="452">
        <v>52</v>
      </c>
      <c r="GU14" s="452">
        <v>52</v>
      </c>
      <c r="GV14" s="452">
        <v>52</v>
      </c>
      <c r="GW14" s="452">
        <v>52</v>
      </c>
      <c r="GX14" s="452">
        <v>52</v>
      </c>
      <c r="GY14" s="452">
        <v>52</v>
      </c>
      <c r="GZ14" s="452">
        <v>52</v>
      </c>
      <c r="HA14" s="452">
        <v>52</v>
      </c>
      <c r="HB14" s="452">
        <v>52</v>
      </c>
      <c r="HC14" s="452">
        <v>52</v>
      </c>
      <c r="HD14" s="452">
        <v>52</v>
      </c>
      <c r="HE14" s="452">
        <v>52</v>
      </c>
      <c r="HF14" s="452">
        <v>52</v>
      </c>
      <c r="HG14" s="452">
        <v>52</v>
      </c>
      <c r="HH14" s="452">
        <v>52</v>
      </c>
      <c r="HI14" s="452">
        <v>52</v>
      </c>
      <c r="HJ14" s="452">
        <v>52</v>
      </c>
      <c r="HK14" s="452">
        <v>52</v>
      </c>
      <c r="HL14" s="452">
        <v>52</v>
      </c>
      <c r="HM14" s="452">
        <v>52</v>
      </c>
      <c r="HN14" s="452">
        <v>52</v>
      </c>
      <c r="HO14" s="452">
        <v>52</v>
      </c>
      <c r="HP14" s="452">
        <v>52</v>
      </c>
      <c r="HQ14" s="452">
        <v>52</v>
      </c>
      <c r="HR14" s="452">
        <v>52</v>
      </c>
      <c r="HS14" s="452">
        <v>52</v>
      </c>
      <c r="HT14" s="452">
        <v>52</v>
      </c>
      <c r="HU14" s="452">
        <v>52</v>
      </c>
      <c r="HV14" s="452">
        <v>52</v>
      </c>
      <c r="HW14" s="452">
        <v>52</v>
      </c>
      <c r="HX14" s="452">
        <v>52</v>
      </c>
      <c r="HY14" s="452">
        <v>52</v>
      </c>
      <c r="HZ14" s="452">
        <v>52</v>
      </c>
      <c r="IA14" s="452">
        <v>52</v>
      </c>
      <c r="IB14" s="452">
        <v>52</v>
      </c>
      <c r="IC14" s="452">
        <v>52</v>
      </c>
      <c r="ID14" s="452">
        <v>52</v>
      </c>
      <c r="IE14" s="452">
        <v>52</v>
      </c>
      <c r="IF14" s="452">
        <v>52</v>
      </c>
      <c r="IG14" s="452">
        <v>52</v>
      </c>
      <c r="IH14" s="452">
        <v>52</v>
      </c>
      <c r="II14" s="452">
        <v>52</v>
      </c>
      <c r="IJ14" s="452">
        <v>52</v>
      </c>
      <c r="IK14" s="452">
        <v>52</v>
      </c>
      <c r="IL14" s="452">
        <v>52</v>
      </c>
      <c r="IM14" s="452">
        <v>52</v>
      </c>
      <c r="IN14" s="452">
        <v>52</v>
      </c>
      <c r="IO14" s="452">
        <v>52</v>
      </c>
      <c r="IP14" s="452">
        <v>52</v>
      </c>
      <c r="IQ14" s="452">
        <v>52</v>
      </c>
      <c r="IR14" s="452">
        <v>52</v>
      </c>
      <c r="IS14" s="452">
        <v>52</v>
      </c>
      <c r="IT14" s="452">
        <v>52</v>
      </c>
      <c r="IU14" s="452">
        <v>52</v>
      </c>
      <c r="IV14" s="452">
        <v>52</v>
      </c>
      <c r="IW14" s="452">
        <v>52</v>
      </c>
      <c r="IX14" s="452">
        <v>52</v>
      </c>
      <c r="IY14" s="452">
        <v>52</v>
      </c>
      <c r="IZ14" s="452">
        <v>52</v>
      </c>
      <c r="JA14" s="452">
        <v>52</v>
      </c>
      <c r="JB14" s="452">
        <v>52</v>
      </c>
      <c r="JC14" s="452">
        <v>52</v>
      </c>
      <c r="JD14" s="452">
        <v>52</v>
      </c>
      <c r="JE14" s="452">
        <v>52</v>
      </c>
      <c r="JF14" s="452">
        <v>52</v>
      </c>
      <c r="JG14" s="452">
        <v>52</v>
      </c>
      <c r="JH14" s="452">
        <v>52</v>
      </c>
      <c r="JI14" s="452">
        <v>52</v>
      </c>
      <c r="JJ14" s="452">
        <v>52</v>
      </c>
      <c r="JK14" s="452">
        <v>52</v>
      </c>
      <c r="JL14" s="452">
        <v>52</v>
      </c>
      <c r="JM14" s="452">
        <v>52</v>
      </c>
      <c r="JN14" s="452">
        <v>52</v>
      </c>
      <c r="JO14" s="452">
        <v>52</v>
      </c>
      <c r="JP14" s="452">
        <v>52</v>
      </c>
      <c r="JQ14" s="452">
        <v>52</v>
      </c>
      <c r="JR14" s="452">
        <v>52</v>
      </c>
      <c r="JS14" s="452">
        <v>52</v>
      </c>
      <c r="JT14" s="452">
        <v>52</v>
      </c>
      <c r="JU14" s="452">
        <v>52</v>
      </c>
      <c r="JV14" s="452">
        <v>52</v>
      </c>
      <c r="JW14" s="452">
        <v>52</v>
      </c>
      <c r="JX14" s="452">
        <v>52</v>
      </c>
      <c r="JY14" s="452">
        <v>52</v>
      </c>
      <c r="JZ14" s="452">
        <v>52</v>
      </c>
      <c r="KA14" s="452">
        <v>52</v>
      </c>
      <c r="KB14" s="452">
        <v>52</v>
      </c>
      <c r="KC14" s="452">
        <v>52</v>
      </c>
      <c r="KD14" s="452">
        <v>52</v>
      </c>
      <c r="KE14" s="452">
        <v>52</v>
      </c>
      <c r="KF14" s="452">
        <v>52</v>
      </c>
      <c r="KG14" s="452">
        <v>52</v>
      </c>
      <c r="KH14" s="452">
        <v>52</v>
      </c>
      <c r="KI14" s="452">
        <v>52</v>
      </c>
      <c r="KJ14" s="452">
        <v>52</v>
      </c>
      <c r="KK14" s="452">
        <v>52</v>
      </c>
      <c r="KL14" s="452">
        <v>52</v>
      </c>
      <c r="KM14" s="452">
        <v>52</v>
      </c>
      <c r="KN14" s="452">
        <v>52</v>
      </c>
      <c r="KO14" s="452">
        <v>52</v>
      </c>
      <c r="KP14" s="452">
        <v>52</v>
      </c>
      <c r="KQ14" s="452">
        <v>52</v>
      </c>
      <c r="KR14" s="452">
        <v>52</v>
      </c>
      <c r="KS14" s="452">
        <v>52</v>
      </c>
      <c r="KT14" s="452">
        <v>52</v>
      </c>
      <c r="KU14" s="452">
        <v>52</v>
      </c>
      <c r="KV14" s="452">
        <v>52</v>
      </c>
      <c r="KW14" s="452">
        <v>52</v>
      </c>
      <c r="KX14" s="452">
        <v>52</v>
      </c>
      <c r="KY14" s="452">
        <v>52</v>
      </c>
      <c r="KZ14" s="452">
        <v>52</v>
      </c>
      <c r="LA14" s="452">
        <v>52</v>
      </c>
      <c r="LB14" s="452">
        <v>52</v>
      </c>
      <c r="LC14" s="452">
        <v>52</v>
      </c>
      <c r="LD14" s="452">
        <v>52</v>
      </c>
      <c r="LE14" s="452">
        <v>52</v>
      </c>
      <c r="LF14" s="452">
        <v>52</v>
      </c>
      <c r="LG14" s="452">
        <v>52</v>
      </c>
      <c r="LH14" s="452">
        <v>52</v>
      </c>
      <c r="LI14" s="452">
        <v>52</v>
      </c>
      <c r="LJ14" s="452">
        <v>52</v>
      </c>
      <c r="LK14" s="452">
        <v>52</v>
      </c>
      <c r="LL14" s="452">
        <v>52</v>
      </c>
      <c r="LM14" s="452">
        <v>52</v>
      </c>
      <c r="LN14" s="452">
        <v>52</v>
      </c>
      <c r="LO14" s="452">
        <v>52</v>
      </c>
      <c r="LP14" s="452">
        <v>52</v>
      </c>
      <c r="LQ14" s="452">
        <v>52</v>
      </c>
      <c r="LR14" s="452">
        <v>52</v>
      </c>
      <c r="LS14" s="452">
        <v>52</v>
      </c>
      <c r="LT14" s="452">
        <v>52</v>
      </c>
      <c r="LU14" s="452">
        <v>52</v>
      </c>
      <c r="LV14" s="452">
        <v>52</v>
      </c>
      <c r="LW14" s="452">
        <v>52</v>
      </c>
      <c r="LX14" s="452">
        <v>52</v>
      </c>
      <c r="LY14" s="452">
        <v>52</v>
      </c>
      <c r="LZ14" s="452">
        <v>52</v>
      </c>
      <c r="MA14" s="452">
        <v>52</v>
      </c>
      <c r="MB14" s="452">
        <v>52</v>
      </c>
      <c r="MC14" s="452">
        <v>52</v>
      </c>
      <c r="MD14" s="452">
        <v>52</v>
      </c>
      <c r="ME14" s="452">
        <v>52</v>
      </c>
      <c r="MF14" s="452">
        <v>52</v>
      </c>
      <c r="MG14" s="452">
        <v>52</v>
      </c>
      <c r="MH14" s="452">
        <v>52</v>
      </c>
      <c r="MI14" s="452">
        <v>52</v>
      </c>
      <c r="MJ14" s="452">
        <v>52</v>
      </c>
      <c r="MK14" s="452">
        <v>52</v>
      </c>
      <c r="ML14" s="452">
        <v>52</v>
      </c>
      <c r="MM14" s="452">
        <v>52</v>
      </c>
      <c r="MN14" s="452">
        <v>52</v>
      </c>
      <c r="MO14" s="452">
        <v>52</v>
      </c>
      <c r="MP14" s="452">
        <v>52</v>
      </c>
      <c r="MQ14" s="452">
        <v>52</v>
      </c>
      <c r="MR14" s="452">
        <v>52</v>
      </c>
      <c r="MS14" s="452">
        <v>52</v>
      </c>
      <c r="MT14" s="452">
        <v>52</v>
      </c>
      <c r="MU14" s="452">
        <v>52</v>
      </c>
      <c r="MV14" s="452">
        <v>52</v>
      </c>
      <c r="MW14" s="452">
        <v>52</v>
      </c>
      <c r="MX14" s="452">
        <v>52</v>
      </c>
      <c r="MY14" s="452">
        <v>52</v>
      </c>
      <c r="MZ14" s="452">
        <v>52</v>
      </c>
      <c r="NA14" s="452">
        <v>52</v>
      </c>
      <c r="NB14" s="452">
        <v>52</v>
      </c>
      <c r="NC14" s="452">
        <v>52</v>
      </c>
      <c r="ND14" s="452">
        <v>52</v>
      </c>
      <c r="NE14" s="452">
        <v>52</v>
      </c>
      <c r="NF14" s="452">
        <v>52</v>
      </c>
      <c r="NG14" s="452">
        <v>52</v>
      </c>
      <c r="NH14" s="452">
        <v>52</v>
      </c>
      <c r="NI14" s="452">
        <v>52</v>
      </c>
      <c r="NJ14" s="452">
        <v>52</v>
      </c>
      <c r="NK14" s="452">
        <v>52</v>
      </c>
      <c r="NL14" s="452">
        <v>52</v>
      </c>
      <c r="NM14" s="452">
        <v>52</v>
      </c>
      <c r="NN14" s="452">
        <v>52</v>
      </c>
      <c r="NO14" s="452">
        <v>52</v>
      </c>
      <c r="NP14" s="452">
        <v>52</v>
      </c>
      <c r="NQ14" s="452">
        <v>52</v>
      </c>
      <c r="NR14" s="452">
        <v>52</v>
      </c>
      <c r="NS14" s="452">
        <v>52</v>
      </c>
      <c r="NT14" s="452">
        <v>52</v>
      </c>
      <c r="NU14" s="452">
        <v>52</v>
      </c>
      <c r="NV14" s="452">
        <v>52</v>
      </c>
      <c r="NW14" s="452">
        <v>52</v>
      </c>
      <c r="NX14" s="452">
        <v>52</v>
      </c>
      <c r="NY14" s="452">
        <v>52</v>
      </c>
      <c r="NZ14" s="452">
        <v>52</v>
      </c>
      <c r="OA14" s="452">
        <v>52</v>
      </c>
      <c r="OB14" s="452">
        <v>52</v>
      </c>
    </row>
    <row r="15" spans="1:392" x14ac:dyDescent="0.25">
      <c r="A15" s="436">
        <v>4</v>
      </c>
      <c r="B15" s="436" t="s">
        <v>657</v>
      </c>
      <c r="C15" s="437">
        <v>10</v>
      </c>
      <c r="D15" s="438">
        <v>0</v>
      </c>
      <c r="E15" s="453"/>
      <c r="F15" s="453"/>
      <c r="G15" s="453"/>
      <c r="H15" s="453"/>
      <c r="I15" s="453"/>
      <c r="J15" s="453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3"/>
      <c r="Z15" s="453"/>
      <c r="AA15" s="453"/>
      <c r="AB15" s="453"/>
      <c r="AC15" s="453"/>
      <c r="AD15" s="453"/>
      <c r="AE15" s="453"/>
      <c r="AF15" s="450">
        <f t="shared" si="0"/>
        <v>180</v>
      </c>
      <c r="AG15" s="452">
        <v>180</v>
      </c>
      <c r="AH15" s="452">
        <v>180</v>
      </c>
      <c r="AI15" s="452">
        <v>180</v>
      </c>
      <c r="AJ15" s="452">
        <v>180</v>
      </c>
      <c r="AK15" s="452">
        <v>180</v>
      </c>
      <c r="AL15" s="452">
        <v>180</v>
      </c>
      <c r="AM15" s="452">
        <v>180</v>
      </c>
      <c r="AN15" s="452">
        <v>180</v>
      </c>
      <c r="AO15" s="452">
        <v>180</v>
      </c>
      <c r="AP15" s="452">
        <v>180</v>
      </c>
      <c r="AQ15" s="452">
        <v>180</v>
      </c>
      <c r="AR15" s="452">
        <v>180</v>
      </c>
      <c r="AS15" s="452">
        <v>180</v>
      </c>
      <c r="AT15" s="452">
        <v>180</v>
      </c>
      <c r="AU15" s="452">
        <v>180</v>
      </c>
      <c r="AV15" s="452">
        <v>180</v>
      </c>
      <c r="AW15" s="452">
        <v>180</v>
      </c>
      <c r="AX15" s="452">
        <v>180</v>
      </c>
      <c r="AY15" s="452">
        <v>180</v>
      </c>
      <c r="AZ15" s="452">
        <v>180</v>
      </c>
      <c r="BA15" s="452">
        <v>180</v>
      </c>
      <c r="BB15" s="452">
        <v>180</v>
      </c>
      <c r="BC15" s="452">
        <v>180</v>
      </c>
      <c r="BD15" s="452">
        <v>180</v>
      </c>
      <c r="BE15" s="452">
        <v>180</v>
      </c>
      <c r="BF15" s="452">
        <v>180</v>
      </c>
      <c r="BG15" s="452">
        <v>180</v>
      </c>
      <c r="BH15" s="452">
        <v>180</v>
      </c>
      <c r="BI15" s="452">
        <v>180</v>
      </c>
      <c r="BJ15" s="452">
        <v>180</v>
      </c>
      <c r="BK15" s="452">
        <v>180</v>
      </c>
      <c r="BL15" s="452">
        <v>180</v>
      </c>
      <c r="BM15" s="452">
        <v>180</v>
      </c>
      <c r="BN15" s="452">
        <v>180</v>
      </c>
      <c r="BO15" s="452">
        <v>180</v>
      </c>
      <c r="BP15" s="452">
        <v>180</v>
      </c>
      <c r="BQ15" s="452">
        <v>180</v>
      </c>
      <c r="BR15" s="452">
        <v>180</v>
      </c>
      <c r="BS15" s="452">
        <v>180</v>
      </c>
      <c r="BT15" s="452">
        <v>180</v>
      </c>
      <c r="BU15" s="452">
        <v>180</v>
      </c>
      <c r="BV15" s="452">
        <v>180</v>
      </c>
      <c r="BW15" s="452">
        <v>180</v>
      </c>
      <c r="BX15" s="452">
        <v>180</v>
      </c>
      <c r="BY15" s="452">
        <v>180</v>
      </c>
      <c r="BZ15" s="452">
        <v>180</v>
      </c>
      <c r="CA15" s="452">
        <v>180</v>
      </c>
      <c r="CB15" s="452">
        <v>180</v>
      </c>
      <c r="CC15" s="452">
        <v>180</v>
      </c>
      <c r="CD15" s="452">
        <v>180</v>
      </c>
      <c r="CE15" s="452">
        <v>180</v>
      </c>
      <c r="CF15" s="452">
        <v>180</v>
      </c>
      <c r="CG15" s="452">
        <v>180</v>
      </c>
      <c r="CH15" s="452">
        <v>180</v>
      </c>
      <c r="CI15" s="452">
        <v>180</v>
      </c>
      <c r="CJ15" s="452">
        <v>180</v>
      </c>
      <c r="CK15" s="452">
        <v>180</v>
      </c>
      <c r="CL15" s="452">
        <v>180</v>
      </c>
      <c r="CM15" s="452">
        <v>180</v>
      </c>
      <c r="CN15" s="452">
        <v>180</v>
      </c>
      <c r="CO15" s="452">
        <v>180</v>
      </c>
      <c r="CP15" s="452">
        <v>180</v>
      </c>
      <c r="CQ15" s="452">
        <v>180</v>
      </c>
      <c r="CR15" s="452">
        <v>180</v>
      </c>
      <c r="CS15" s="452">
        <v>180</v>
      </c>
      <c r="CT15" s="452">
        <v>180</v>
      </c>
      <c r="CU15" s="452">
        <v>180</v>
      </c>
      <c r="CV15" s="452">
        <v>180</v>
      </c>
      <c r="CW15" s="452">
        <v>180</v>
      </c>
      <c r="CX15" s="452">
        <v>180</v>
      </c>
      <c r="CY15" s="452">
        <v>180</v>
      </c>
      <c r="CZ15" s="452">
        <v>180</v>
      </c>
      <c r="DA15" s="452">
        <v>180</v>
      </c>
      <c r="DB15" s="452">
        <v>180</v>
      </c>
      <c r="DC15" s="452">
        <v>180</v>
      </c>
      <c r="DD15" s="452">
        <v>180</v>
      </c>
      <c r="DE15" s="452">
        <v>180</v>
      </c>
      <c r="DF15" s="452">
        <v>180</v>
      </c>
      <c r="DG15" s="452">
        <v>180</v>
      </c>
      <c r="DH15" s="452">
        <v>180</v>
      </c>
      <c r="DI15" s="452">
        <v>180</v>
      </c>
      <c r="DJ15" s="452">
        <v>180</v>
      </c>
      <c r="DK15" s="452">
        <v>180</v>
      </c>
      <c r="DL15" s="452">
        <v>180</v>
      </c>
      <c r="DM15" s="452">
        <v>180</v>
      </c>
      <c r="DN15" s="452">
        <v>180</v>
      </c>
      <c r="DO15" s="452">
        <v>180</v>
      </c>
      <c r="DP15" s="452">
        <v>180</v>
      </c>
      <c r="DQ15" s="452">
        <v>180</v>
      </c>
      <c r="DR15" s="452">
        <v>180</v>
      </c>
      <c r="DS15" s="452">
        <v>180</v>
      </c>
      <c r="DT15" s="452">
        <v>180</v>
      </c>
      <c r="DU15" s="452">
        <v>180</v>
      </c>
      <c r="DV15" s="452">
        <v>180</v>
      </c>
      <c r="DW15" s="452">
        <v>180</v>
      </c>
      <c r="DX15" s="452">
        <v>180</v>
      </c>
      <c r="DY15" s="452">
        <v>180</v>
      </c>
      <c r="DZ15" s="452">
        <v>180</v>
      </c>
      <c r="EA15" s="452">
        <v>180</v>
      </c>
      <c r="EB15" s="452">
        <v>180</v>
      </c>
      <c r="EC15" s="452">
        <v>180</v>
      </c>
      <c r="ED15" s="452">
        <v>180</v>
      </c>
      <c r="EE15" s="452">
        <v>180</v>
      </c>
      <c r="EF15" s="452">
        <v>180</v>
      </c>
      <c r="EG15" s="452">
        <v>180</v>
      </c>
      <c r="EH15" s="452">
        <v>180</v>
      </c>
      <c r="EI15" s="452">
        <v>180</v>
      </c>
      <c r="EJ15" s="452">
        <v>180</v>
      </c>
      <c r="EK15" s="452">
        <v>180</v>
      </c>
      <c r="EL15" s="452">
        <v>180</v>
      </c>
      <c r="EM15" s="452">
        <v>180</v>
      </c>
      <c r="EN15" s="452">
        <v>180</v>
      </c>
      <c r="EO15" s="452">
        <v>180</v>
      </c>
      <c r="EP15" s="452">
        <v>180</v>
      </c>
      <c r="EQ15" s="452">
        <v>180</v>
      </c>
      <c r="ER15" s="452">
        <v>180</v>
      </c>
      <c r="ES15" s="452">
        <v>180</v>
      </c>
      <c r="ET15" s="452">
        <v>180</v>
      </c>
      <c r="EU15" s="452">
        <v>180</v>
      </c>
      <c r="EV15" s="452">
        <v>180</v>
      </c>
      <c r="EW15" s="452">
        <v>180</v>
      </c>
      <c r="EX15" s="452">
        <v>180</v>
      </c>
      <c r="EY15" s="452">
        <v>180</v>
      </c>
      <c r="EZ15" s="452">
        <v>180</v>
      </c>
      <c r="FA15" s="452">
        <v>180</v>
      </c>
      <c r="FB15" s="452">
        <v>180</v>
      </c>
      <c r="FC15" s="452">
        <v>180</v>
      </c>
      <c r="FD15" s="452">
        <v>180</v>
      </c>
      <c r="FE15" s="452">
        <v>180</v>
      </c>
      <c r="FF15" s="452">
        <v>180</v>
      </c>
      <c r="FG15" s="452">
        <v>180</v>
      </c>
      <c r="FH15" s="452">
        <v>180</v>
      </c>
      <c r="FI15" s="452">
        <v>180</v>
      </c>
      <c r="FJ15" s="452">
        <v>180</v>
      </c>
      <c r="FK15" s="452">
        <v>180</v>
      </c>
      <c r="FL15" s="452">
        <v>180</v>
      </c>
      <c r="FM15" s="452">
        <v>180</v>
      </c>
      <c r="FN15" s="452">
        <v>180</v>
      </c>
      <c r="FO15" s="452">
        <v>180</v>
      </c>
      <c r="FP15" s="452">
        <v>180</v>
      </c>
      <c r="FQ15" s="452">
        <v>180</v>
      </c>
      <c r="FR15" s="452">
        <v>180</v>
      </c>
      <c r="FS15" s="452">
        <v>180</v>
      </c>
      <c r="FT15" s="452">
        <v>180</v>
      </c>
      <c r="FU15" s="452">
        <v>180</v>
      </c>
      <c r="FV15" s="452">
        <v>180</v>
      </c>
      <c r="FW15" s="452">
        <v>180</v>
      </c>
      <c r="FX15" s="452">
        <v>180</v>
      </c>
      <c r="FY15" s="452">
        <v>180</v>
      </c>
      <c r="FZ15" s="452">
        <v>180</v>
      </c>
      <c r="GA15" s="452">
        <v>180</v>
      </c>
      <c r="GB15" s="452">
        <v>180</v>
      </c>
      <c r="GC15" s="452">
        <v>180</v>
      </c>
      <c r="GD15" s="452">
        <v>180</v>
      </c>
      <c r="GE15" s="452">
        <v>180</v>
      </c>
      <c r="GF15" s="452">
        <v>180</v>
      </c>
      <c r="GG15" s="452">
        <v>180</v>
      </c>
      <c r="GH15" s="452">
        <v>180</v>
      </c>
      <c r="GI15" s="452">
        <v>180</v>
      </c>
      <c r="GJ15" s="452">
        <v>180</v>
      </c>
      <c r="GK15" s="452">
        <v>180</v>
      </c>
      <c r="GL15" s="452">
        <v>180</v>
      </c>
      <c r="GM15" s="452">
        <v>180</v>
      </c>
      <c r="GN15" s="452">
        <v>180</v>
      </c>
      <c r="GO15" s="452">
        <v>180</v>
      </c>
      <c r="GP15" s="452">
        <v>180</v>
      </c>
      <c r="GQ15" s="452">
        <v>180</v>
      </c>
      <c r="GR15" s="452">
        <v>180</v>
      </c>
      <c r="GS15" s="452">
        <v>180</v>
      </c>
      <c r="GT15" s="452">
        <v>180</v>
      </c>
      <c r="GU15" s="452">
        <v>180</v>
      </c>
      <c r="GV15" s="452">
        <v>180</v>
      </c>
      <c r="GW15" s="452">
        <v>180</v>
      </c>
      <c r="GX15" s="452">
        <v>180</v>
      </c>
      <c r="GY15" s="452">
        <v>180</v>
      </c>
      <c r="GZ15" s="452">
        <v>180</v>
      </c>
      <c r="HA15" s="452">
        <v>180</v>
      </c>
      <c r="HB15" s="452">
        <v>180</v>
      </c>
      <c r="HC15" s="452">
        <v>180</v>
      </c>
      <c r="HD15" s="452">
        <v>180</v>
      </c>
      <c r="HE15" s="452">
        <v>180</v>
      </c>
      <c r="HF15" s="452">
        <v>180</v>
      </c>
      <c r="HG15" s="452">
        <v>180</v>
      </c>
      <c r="HH15" s="452">
        <v>180</v>
      </c>
      <c r="HI15" s="452">
        <v>180</v>
      </c>
      <c r="HJ15" s="452">
        <v>180</v>
      </c>
      <c r="HK15" s="452">
        <v>180</v>
      </c>
      <c r="HL15" s="452">
        <v>180</v>
      </c>
      <c r="HM15" s="452">
        <v>180</v>
      </c>
      <c r="HN15" s="452">
        <v>180</v>
      </c>
      <c r="HO15" s="452">
        <v>180</v>
      </c>
      <c r="HP15" s="452">
        <v>180</v>
      </c>
      <c r="HQ15" s="452">
        <v>180</v>
      </c>
      <c r="HR15" s="452">
        <v>180</v>
      </c>
      <c r="HS15" s="452">
        <v>180</v>
      </c>
      <c r="HT15" s="452">
        <v>180</v>
      </c>
      <c r="HU15" s="452">
        <v>180</v>
      </c>
      <c r="HV15" s="452">
        <v>180</v>
      </c>
      <c r="HW15" s="452">
        <v>180</v>
      </c>
      <c r="HX15" s="452">
        <v>180</v>
      </c>
      <c r="HY15" s="452">
        <v>180</v>
      </c>
      <c r="HZ15" s="452">
        <v>180</v>
      </c>
      <c r="IA15" s="452">
        <v>180</v>
      </c>
      <c r="IB15" s="452">
        <v>180</v>
      </c>
      <c r="IC15" s="452">
        <v>180</v>
      </c>
      <c r="ID15" s="452">
        <v>180</v>
      </c>
      <c r="IE15" s="452">
        <v>180</v>
      </c>
      <c r="IF15" s="452">
        <v>180</v>
      </c>
      <c r="IG15" s="452">
        <v>180</v>
      </c>
      <c r="IH15" s="452">
        <v>180</v>
      </c>
      <c r="II15" s="452">
        <v>180</v>
      </c>
      <c r="IJ15" s="452">
        <v>180</v>
      </c>
      <c r="IK15" s="452">
        <v>180</v>
      </c>
      <c r="IL15" s="452">
        <v>180</v>
      </c>
      <c r="IM15" s="452">
        <v>180</v>
      </c>
      <c r="IN15" s="452">
        <v>180</v>
      </c>
      <c r="IO15" s="452">
        <v>180</v>
      </c>
      <c r="IP15" s="452">
        <v>180</v>
      </c>
      <c r="IQ15" s="452">
        <v>180</v>
      </c>
      <c r="IR15" s="452">
        <v>180</v>
      </c>
      <c r="IS15" s="452">
        <v>180</v>
      </c>
      <c r="IT15" s="452">
        <v>180</v>
      </c>
      <c r="IU15" s="452">
        <v>180</v>
      </c>
      <c r="IV15" s="452">
        <v>180</v>
      </c>
      <c r="IW15" s="452">
        <v>180</v>
      </c>
      <c r="IX15" s="452">
        <v>180</v>
      </c>
      <c r="IY15" s="452">
        <v>180</v>
      </c>
      <c r="IZ15" s="452">
        <v>180</v>
      </c>
      <c r="JA15" s="452">
        <v>180</v>
      </c>
      <c r="JB15" s="452">
        <v>180</v>
      </c>
      <c r="JC15" s="452">
        <v>180</v>
      </c>
      <c r="JD15" s="452">
        <v>180</v>
      </c>
      <c r="JE15" s="452">
        <v>180</v>
      </c>
      <c r="JF15" s="452">
        <v>180</v>
      </c>
      <c r="JG15" s="452">
        <v>180</v>
      </c>
      <c r="JH15" s="452">
        <v>180</v>
      </c>
      <c r="JI15" s="452">
        <v>180</v>
      </c>
      <c r="JJ15" s="452">
        <v>180</v>
      </c>
      <c r="JK15" s="452">
        <v>180</v>
      </c>
      <c r="JL15" s="452">
        <v>180</v>
      </c>
      <c r="JM15" s="452">
        <v>180</v>
      </c>
      <c r="JN15" s="452">
        <v>180</v>
      </c>
      <c r="JO15" s="452">
        <v>180</v>
      </c>
      <c r="JP15" s="452">
        <v>180</v>
      </c>
      <c r="JQ15" s="452">
        <v>180</v>
      </c>
      <c r="JR15" s="452">
        <v>180</v>
      </c>
      <c r="JS15" s="452">
        <v>180</v>
      </c>
      <c r="JT15" s="452">
        <v>180</v>
      </c>
      <c r="JU15" s="452">
        <v>180</v>
      </c>
      <c r="JV15" s="452">
        <v>180</v>
      </c>
      <c r="JW15" s="452">
        <v>180</v>
      </c>
      <c r="JX15" s="452">
        <v>180</v>
      </c>
      <c r="JY15" s="452">
        <v>180</v>
      </c>
      <c r="JZ15" s="452">
        <v>180</v>
      </c>
      <c r="KA15" s="452">
        <v>180</v>
      </c>
      <c r="KB15" s="452">
        <v>180</v>
      </c>
      <c r="KC15" s="452">
        <v>180</v>
      </c>
      <c r="KD15" s="452">
        <v>180</v>
      </c>
      <c r="KE15" s="452">
        <v>180</v>
      </c>
      <c r="KF15" s="452">
        <v>180</v>
      </c>
      <c r="KG15" s="452">
        <v>180</v>
      </c>
      <c r="KH15" s="452">
        <v>180</v>
      </c>
      <c r="KI15" s="452">
        <v>180</v>
      </c>
      <c r="KJ15" s="452">
        <v>180</v>
      </c>
      <c r="KK15" s="452">
        <v>180</v>
      </c>
      <c r="KL15" s="452">
        <v>180</v>
      </c>
      <c r="KM15" s="452">
        <v>180</v>
      </c>
      <c r="KN15" s="452">
        <v>180</v>
      </c>
      <c r="KO15" s="452">
        <v>180</v>
      </c>
      <c r="KP15" s="452">
        <v>180</v>
      </c>
      <c r="KQ15" s="452">
        <v>180</v>
      </c>
      <c r="KR15" s="452">
        <v>180</v>
      </c>
      <c r="KS15" s="452">
        <v>180</v>
      </c>
      <c r="KT15" s="452">
        <v>180</v>
      </c>
      <c r="KU15" s="452">
        <v>180</v>
      </c>
      <c r="KV15" s="452">
        <v>180</v>
      </c>
      <c r="KW15" s="452">
        <v>180</v>
      </c>
      <c r="KX15" s="452">
        <v>180</v>
      </c>
      <c r="KY15" s="452">
        <v>180</v>
      </c>
      <c r="KZ15" s="452">
        <v>180</v>
      </c>
      <c r="LA15" s="452">
        <v>180</v>
      </c>
      <c r="LB15" s="452">
        <v>180</v>
      </c>
      <c r="LC15" s="452">
        <v>180</v>
      </c>
      <c r="LD15" s="452">
        <v>180</v>
      </c>
      <c r="LE15" s="452">
        <v>180</v>
      </c>
      <c r="LF15" s="452">
        <v>180</v>
      </c>
      <c r="LG15" s="452">
        <v>180</v>
      </c>
      <c r="LH15" s="452">
        <v>180</v>
      </c>
      <c r="LI15" s="452">
        <v>180</v>
      </c>
      <c r="LJ15" s="452">
        <v>180</v>
      </c>
      <c r="LK15" s="452">
        <v>180</v>
      </c>
      <c r="LL15" s="452">
        <v>180</v>
      </c>
      <c r="LM15" s="452">
        <v>180</v>
      </c>
      <c r="LN15" s="452">
        <v>180</v>
      </c>
      <c r="LO15" s="452">
        <v>180</v>
      </c>
      <c r="LP15" s="452">
        <v>180</v>
      </c>
      <c r="LQ15" s="452">
        <v>180</v>
      </c>
      <c r="LR15" s="452">
        <v>180</v>
      </c>
      <c r="LS15" s="452">
        <v>180</v>
      </c>
      <c r="LT15" s="452">
        <v>180</v>
      </c>
      <c r="LU15" s="452">
        <v>180</v>
      </c>
      <c r="LV15" s="452">
        <v>180</v>
      </c>
      <c r="LW15" s="452">
        <v>180</v>
      </c>
      <c r="LX15" s="452">
        <v>180</v>
      </c>
      <c r="LY15" s="452">
        <v>180</v>
      </c>
      <c r="LZ15" s="452">
        <v>180</v>
      </c>
      <c r="MA15" s="452">
        <v>180</v>
      </c>
      <c r="MB15" s="452">
        <v>180</v>
      </c>
      <c r="MC15" s="452">
        <v>180</v>
      </c>
      <c r="MD15" s="452">
        <v>180</v>
      </c>
      <c r="ME15" s="452">
        <v>180</v>
      </c>
      <c r="MF15" s="452">
        <v>180</v>
      </c>
      <c r="MG15" s="452">
        <v>180</v>
      </c>
      <c r="MH15" s="452">
        <v>180</v>
      </c>
      <c r="MI15" s="452">
        <v>180</v>
      </c>
      <c r="MJ15" s="452">
        <v>180</v>
      </c>
      <c r="MK15" s="452">
        <v>180</v>
      </c>
      <c r="ML15" s="452">
        <v>180</v>
      </c>
      <c r="MM15" s="452">
        <v>180</v>
      </c>
      <c r="MN15" s="452">
        <v>180</v>
      </c>
      <c r="MO15" s="452">
        <v>180</v>
      </c>
      <c r="MP15" s="452">
        <v>180</v>
      </c>
      <c r="MQ15" s="452">
        <v>180</v>
      </c>
      <c r="MR15" s="452">
        <v>180</v>
      </c>
      <c r="MS15" s="452">
        <v>180</v>
      </c>
      <c r="MT15" s="452">
        <v>180</v>
      </c>
      <c r="MU15" s="452">
        <v>180</v>
      </c>
      <c r="MV15" s="452">
        <v>180</v>
      </c>
      <c r="MW15" s="452">
        <v>180</v>
      </c>
      <c r="MX15" s="452">
        <v>180</v>
      </c>
      <c r="MY15" s="452">
        <v>180</v>
      </c>
      <c r="MZ15" s="452">
        <v>180</v>
      </c>
      <c r="NA15" s="452">
        <v>180</v>
      </c>
      <c r="NB15" s="452">
        <v>180</v>
      </c>
      <c r="NC15" s="452">
        <v>180</v>
      </c>
      <c r="ND15" s="452">
        <v>180</v>
      </c>
      <c r="NE15" s="452">
        <v>180</v>
      </c>
      <c r="NF15" s="452">
        <v>180</v>
      </c>
      <c r="NG15" s="452">
        <v>180</v>
      </c>
      <c r="NH15" s="452">
        <v>180</v>
      </c>
      <c r="NI15" s="452">
        <v>180</v>
      </c>
      <c r="NJ15" s="452">
        <v>180</v>
      </c>
      <c r="NK15" s="452">
        <v>180</v>
      </c>
      <c r="NL15" s="452">
        <v>180</v>
      </c>
      <c r="NM15" s="452">
        <v>180</v>
      </c>
      <c r="NN15" s="452">
        <v>180</v>
      </c>
      <c r="NO15" s="452">
        <v>180</v>
      </c>
      <c r="NP15" s="452">
        <v>180</v>
      </c>
      <c r="NQ15" s="452">
        <v>180</v>
      </c>
      <c r="NR15" s="452">
        <v>180</v>
      </c>
      <c r="NS15" s="452">
        <v>180</v>
      </c>
      <c r="NT15" s="452">
        <v>180</v>
      </c>
      <c r="NU15" s="452">
        <v>180</v>
      </c>
      <c r="NV15" s="452">
        <v>180</v>
      </c>
      <c r="NW15" s="452">
        <v>180</v>
      </c>
      <c r="NX15" s="452">
        <v>180</v>
      </c>
      <c r="NY15" s="452">
        <v>180</v>
      </c>
      <c r="NZ15" s="452">
        <v>180</v>
      </c>
      <c r="OA15" s="452">
        <v>180</v>
      </c>
      <c r="OB15" s="452">
        <v>180</v>
      </c>
    </row>
    <row r="16" spans="1:392" x14ac:dyDescent="0.25">
      <c r="A16" s="436">
        <v>6</v>
      </c>
      <c r="B16" s="436" t="s">
        <v>658</v>
      </c>
      <c r="C16" s="437">
        <v>10</v>
      </c>
      <c r="D16" s="438">
        <v>0</v>
      </c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3"/>
      <c r="AF16" s="450">
        <f t="shared" si="0"/>
        <v>1308.3187499999999</v>
      </c>
      <c r="AG16" s="452">
        <v>1305.07</v>
      </c>
      <c r="AH16" s="452">
        <v>1312</v>
      </c>
      <c r="AI16" s="452">
        <v>1312</v>
      </c>
      <c r="AJ16" s="452">
        <v>1312</v>
      </c>
      <c r="AK16" s="452">
        <v>1312</v>
      </c>
      <c r="AL16" s="452">
        <v>1312</v>
      </c>
      <c r="AM16" s="452">
        <v>1312</v>
      </c>
      <c r="AN16" s="452">
        <v>1312</v>
      </c>
      <c r="AO16" s="452">
        <v>1287.52</v>
      </c>
      <c r="AP16" s="452">
        <v>1283.53</v>
      </c>
      <c r="AQ16" s="452">
        <v>1283.53</v>
      </c>
      <c r="AR16" s="452">
        <v>1312</v>
      </c>
      <c r="AS16" s="452">
        <v>1305.07</v>
      </c>
      <c r="AT16" s="452">
        <v>1312</v>
      </c>
      <c r="AU16" s="452">
        <v>1312</v>
      </c>
      <c r="AV16" s="452">
        <v>1312</v>
      </c>
      <c r="AW16" s="452">
        <v>1312</v>
      </c>
      <c r="AX16" s="452">
        <v>1312</v>
      </c>
      <c r="AY16" s="452">
        <v>1312</v>
      </c>
      <c r="AZ16" s="452">
        <v>1312</v>
      </c>
      <c r="BA16" s="452">
        <v>1287.52</v>
      </c>
      <c r="BB16" s="452">
        <v>1283.53</v>
      </c>
      <c r="BC16" s="452">
        <v>1283.53</v>
      </c>
      <c r="BD16" s="452">
        <v>1312</v>
      </c>
      <c r="BE16" s="452">
        <v>1305.07</v>
      </c>
      <c r="BF16" s="452">
        <v>1312</v>
      </c>
      <c r="BG16" s="452">
        <v>1312</v>
      </c>
      <c r="BH16" s="452">
        <v>1312</v>
      </c>
      <c r="BI16" s="452">
        <v>1312</v>
      </c>
      <c r="BJ16" s="452">
        <v>1312</v>
      </c>
      <c r="BK16" s="452">
        <v>1312</v>
      </c>
      <c r="BL16" s="452">
        <v>1312</v>
      </c>
      <c r="BM16" s="452">
        <v>1287.52</v>
      </c>
      <c r="BN16" s="452">
        <v>1283.53</v>
      </c>
      <c r="BO16" s="452">
        <v>1283.53</v>
      </c>
      <c r="BP16" s="452">
        <v>1312</v>
      </c>
      <c r="BQ16" s="452">
        <v>1305.07</v>
      </c>
      <c r="BR16" s="452">
        <v>1312</v>
      </c>
      <c r="BS16" s="452">
        <v>1312</v>
      </c>
      <c r="BT16" s="452">
        <v>1312</v>
      </c>
      <c r="BU16" s="452">
        <v>1312</v>
      </c>
      <c r="BV16" s="452">
        <v>1312</v>
      </c>
      <c r="BW16" s="452">
        <v>1312</v>
      </c>
      <c r="BX16" s="452">
        <v>1312</v>
      </c>
      <c r="BY16" s="452">
        <v>1287.52</v>
      </c>
      <c r="BZ16" s="452">
        <v>1283.53</v>
      </c>
      <c r="CA16" s="452">
        <v>1283.53</v>
      </c>
      <c r="CB16" s="452">
        <v>1312</v>
      </c>
      <c r="CC16" s="452">
        <v>1305.07</v>
      </c>
      <c r="CD16" s="452">
        <v>1312</v>
      </c>
      <c r="CE16" s="452">
        <v>1312</v>
      </c>
      <c r="CF16" s="452">
        <v>1312</v>
      </c>
      <c r="CG16" s="452">
        <v>1312</v>
      </c>
      <c r="CH16" s="452">
        <v>1312</v>
      </c>
      <c r="CI16" s="452">
        <v>1312</v>
      </c>
      <c r="CJ16" s="452">
        <v>1312</v>
      </c>
      <c r="CK16" s="452">
        <v>1287.52</v>
      </c>
      <c r="CL16" s="452">
        <v>1283.53</v>
      </c>
      <c r="CM16" s="452">
        <v>1283.53</v>
      </c>
      <c r="CN16" s="452">
        <v>1312</v>
      </c>
      <c r="CO16" s="452">
        <v>1305.07</v>
      </c>
      <c r="CP16" s="452">
        <v>1312</v>
      </c>
      <c r="CQ16" s="452">
        <v>1312</v>
      </c>
      <c r="CR16" s="452">
        <v>1312</v>
      </c>
      <c r="CS16" s="452">
        <v>1312</v>
      </c>
      <c r="CT16" s="452">
        <v>1312</v>
      </c>
      <c r="CU16" s="452">
        <v>1312</v>
      </c>
      <c r="CV16" s="452">
        <v>1312</v>
      </c>
      <c r="CW16" s="452">
        <v>1287.52</v>
      </c>
      <c r="CX16" s="452">
        <v>1283.53</v>
      </c>
      <c r="CY16" s="452">
        <v>1283.53</v>
      </c>
      <c r="CZ16" s="452">
        <v>1312</v>
      </c>
      <c r="DA16" s="452">
        <v>1305.07</v>
      </c>
      <c r="DB16" s="452">
        <v>1312</v>
      </c>
      <c r="DC16" s="452">
        <v>1312</v>
      </c>
      <c r="DD16" s="452">
        <v>1312</v>
      </c>
      <c r="DE16" s="452">
        <v>1312</v>
      </c>
      <c r="DF16" s="452">
        <v>1312</v>
      </c>
      <c r="DG16" s="452">
        <v>1312</v>
      </c>
      <c r="DH16" s="452">
        <v>1312</v>
      </c>
      <c r="DI16" s="452">
        <v>1287.52</v>
      </c>
      <c r="DJ16" s="452">
        <v>1283.53</v>
      </c>
      <c r="DK16" s="452">
        <v>1283.53</v>
      </c>
      <c r="DL16" s="452">
        <v>1312</v>
      </c>
      <c r="DM16" s="452">
        <v>1305.07</v>
      </c>
      <c r="DN16" s="452">
        <v>1312</v>
      </c>
      <c r="DO16" s="452">
        <v>1312</v>
      </c>
      <c r="DP16" s="452">
        <v>1312</v>
      </c>
      <c r="DQ16" s="452">
        <v>1312</v>
      </c>
      <c r="DR16" s="452">
        <v>1312</v>
      </c>
      <c r="DS16" s="452">
        <v>1312</v>
      </c>
      <c r="DT16" s="452">
        <v>1312</v>
      </c>
      <c r="DU16" s="452">
        <v>1287.52</v>
      </c>
      <c r="DV16" s="452">
        <v>1283.53</v>
      </c>
      <c r="DW16" s="452">
        <v>1283.53</v>
      </c>
      <c r="DX16" s="452">
        <v>1312</v>
      </c>
      <c r="DY16" s="452">
        <v>1305.07</v>
      </c>
      <c r="DZ16" s="452">
        <v>1312</v>
      </c>
      <c r="EA16" s="452">
        <v>1312</v>
      </c>
      <c r="EB16" s="452">
        <v>1312</v>
      </c>
      <c r="EC16" s="452">
        <v>1312</v>
      </c>
      <c r="ED16" s="452">
        <v>1312</v>
      </c>
      <c r="EE16" s="452">
        <v>1312</v>
      </c>
      <c r="EF16" s="452">
        <v>1312</v>
      </c>
      <c r="EG16" s="452">
        <v>1287.52</v>
      </c>
      <c r="EH16" s="452">
        <v>1283.53</v>
      </c>
      <c r="EI16" s="452">
        <v>1283.53</v>
      </c>
      <c r="EJ16" s="452">
        <v>1312</v>
      </c>
      <c r="EK16" s="452">
        <v>1305.07</v>
      </c>
      <c r="EL16" s="452">
        <v>1312</v>
      </c>
      <c r="EM16" s="452">
        <v>1312</v>
      </c>
      <c r="EN16" s="452">
        <v>1312</v>
      </c>
      <c r="EO16" s="452">
        <v>1312</v>
      </c>
      <c r="EP16" s="452">
        <v>1312</v>
      </c>
      <c r="EQ16" s="452">
        <v>1312</v>
      </c>
      <c r="ER16" s="452">
        <v>1312</v>
      </c>
      <c r="ES16" s="452">
        <v>1287.52</v>
      </c>
      <c r="ET16" s="452">
        <v>1283.53</v>
      </c>
      <c r="EU16" s="452">
        <v>1283.53</v>
      </c>
      <c r="EV16" s="452">
        <v>1312</v>
      </c>
      <c r="EW16" s="452">
        <v>1305.07</v>
      </c>
      <c r="EX16" s="452">
        <v>1312</v>
      </c>
      <c r="EY16" s="452">
        <v>1312</v>
      </c>
      <c r="EZ16" s="452">
        <v>1312</v>
      </c>
      <c r="FA16" s="452">
        <v>1312</v>
      </c>
      <c r="FB16" s="452">
        <v>1312</v>
      </c>
      <c r="FC16" s="452">
        <v>1312</v>
      </c>
      <c r="FD16" s="452">
        <v>1312</v>
      </c>
      <c r="FE16" s="452">
        <v>1287.52</v>
      </c>
      <c r="FF16" s="452">
        <v>1283.53</v>
      </c>
      <c r="FG16" s="452">
        <v>1283.53</v>
      </c>
      <c r="FH16" s="452">
        <v>1312</v>
      </c>
      <c r="FI16" s="452">
        <v>1305.07</v>
      </c>
      <c r="FJ16" s="452">
        <v>1312</v>
      </c>
      <c r="FK16" s="452">
        <v>1312</v>
      </c>
      <c r="FL16" s="452">
        <v>1312</v>
      </c>
      <c r="FM16" s="452">
        <v>1312</v>
      </c>
      <c r="FN16" s="452">
        <v>1312</v>
      </c>
      <c r="FO16" s="452">
        <v>1312</v>
      </c>
      <c r="FP16" s="452">
        <v>1312</v>
      </c>
      <c r="FQ16" s="452">
        <v>1287.52</v>
      </c>
      <c r="FR16" s="452">
        <v>1283.53</v>
      </c>
      <c r="FS16" s="452">
        <v>1283.53</v>
      </c>
      <c r="FT16" s="452">
        <v>1312</v>
      </c>
      <c r="FU16" s="452">
        <v>1305.07</v>
      </c>
      <c r="FV16" s="452">
        <v>1312</v>
      </c>
      <c r="FW16" s="452">
        <v>1312</v>
      </c>
      <c r="FX16" s="452">
        <v>1312</v>
      </c>
      <c r="FY16" s="452">
        <v>1312</v>
      </c>
      <c r="FZ16" s="452">
        <v>1312</v>
      </c>
      <c r="GA16" s="452">
        <v>1312</v>
      </c>
      <c r="GB16" s="452">
        <v>1312</v>
      </c>
      <c r="GC16" s="452">
        <v>1287.52</v>
      </c>
      <c r="GD16" s="452">
        <v>1283.53</v>
      </c>
      <c r="GE16" s="452">
        <v>1283.53</v>
      </c>
      <c r="GF16" s="452">
        <v>1312</v>
      </c>
      <c r="GG16" s="452">
        <v>1305.07</v>
      </c>
      <c r="GH16" s="452">
        <v>1312</v>
      </c>
      <c r="GI16" s="452">
        <v>1312</v>
      </c>
      <c r="GJ16" s="452">
        <v>1312</v>
      </c>
      <c r="GK16" s="452">
        <v>1312</v>
      </c>
      <c r="GL16" s="452">
        <v>1312</v>
      </c>
      <c r="GM16" s="452">
        <v>1312</v>
      </c>
      <c r="GN16" s="452">
        <v>1312</v>
      </c>
      <c r="GO16" s="452">
        <v>1287.52</v>
      </c>
      <c r="GP16" s="452">
        <v>1283.53</v>
      </c>
      <c r="GQ16" s="452">
        <v>1283.53</v>
      </c>
      <c r="GR16" s="452">
        <v>1312</v>
      </c>
      <c r="GS16" s="452">
        <v>1305.07</v>
      </c>
      <c r="GT16" s="452">
        <v>1312</v>
      </c>
      <c r="GU16" s="452">
        <v>1312</v>
      </c>
      <c r="GV16" s="452">
        <v>1312</v>
      </c>
      <c r="GW16" s="452">
        <v>1312</v>
      </c>
      <c r="GX16" s="452">
        <v>1312</v>
      </c>
      <c r="GY16" s="452">
        <v>1312</v>
      </c>
      <c r="GZ16" s="452">
        <v>1312</v>
      </c>
      <c r="HA16" s="452">
        <v>1287.52</v>
      </c>
      <c r="HB16" s="452">
        <v>1283.53</v>
      </c>
      <c r="HC16" s="452">
        <v>1283.53</v>
      </c>
      <c r="HD16" s="452">
        <v>1312</v>
      </c>
      <c r="HE16" s="452">
        <v>1312</v>
      </c>
      <c r="HF16" s="452">
        <v>1312</v>
      </c>
      <c r="HG16" s="452">
        <v>1312</v>
      </c>
      <c r="HH16" s="452">
        <v>1312</v>
      </c>
      <c r="HI16" s="452">
        <v>1312</v>
      </c>
      <c r="HJ16" s="452">
        <v>1312</v>
      </c>
      <c r="HK16" s="452">
        <v>1312</v>
      </c>
      <c r="HL16" s="452">
        <v>1312</v>
      </c>
      <c r="HM16" s="452">
        <v>1312</v>
      </c>
      <c r="HN16" s="452">
        <v>1312</v>
      </c>
      <c r="HO16" s="452">
        <v>1312</v>
      </c>
      <c r="HP16" s="452">
        <v>1312</v>
      </c>
      <c r="HQ16" s="452">
        <v>1312</v>
      </c>
      <c r="HR16" s="452">
        <v>1312</v>
      </c>
      <c r="HS16" s="452">
        <v>1312</v>
      </c>
      <c r="HT16" s="452">
        <v>1312</v>
      </c>
      <c r="HU16" s="452">
        <v>1312</v>
      </c>
      <c r="HV16" s="452">
        <v>1312</v>
      </c>
      <c r="HW16" s="452">
        <v>1312</v>
      </c>
      <c r="HX16" s="452">
        <v>1312</v>
      </c>
      <c r="HY16" s="452">
        <v>1312</v>
      </c>
      <c r="HZ16" s="452">
        <v>1312</v>
      </c>
      <c r="IA16" s="452">
        <v>1312</v>
      </c>
      <c r="IB16" s="452">
        <v>1312</v>
      </c>
      <c r="IC16" s="452">
        <v>1312</v>
      </c>
      <c r="ID16" s="452">
        <v>1312</v>
      </c>
      <c r="IE16" s="452">
        <v>1312</v>
      </c>
      <c r="IF16" s="452">
        <v>1312</v>
      </c>
      <c r="IG16" s="452">
        <v>1312</v>
      </c>
      <c r="IH16" s="452">
        <v>1312</v>
      </c>
      <c r="II16" s="452">
        <v>1312</v>
      </c>
      <c r="IJ16" s="452">
        <v>1312</v>
      </c>
      <c r="IK16" s="452">
        <v>1312</v>
      </c>
      <c r="IL16" s="452">
        <v>1312</v>
      </c>
      <c r="IM16" s="452">
        <v>1312</v>
      </c>
      <c r="IN16" s="452">
        <v>1312</v>
      </c>
      <c r="IO16" s="452">
        <v>1312</v>
      </c>
      <c r="IP16" s="452">
        <v>1312</v>
      </c>
      <c r="IQ16" s="452">
        <v>1312</v>
      </c>
      <c r="IR16" s="452">
        <v>1312</v>
      </c>
      <c r="IS16" s="452">
        <v>1312</v>
      </c>
      <c r="IT16" s="452">
        <v>1312</v>
      </c>
      <c r="IU16" s="452">
        <v>1312</v>
      </c>
      <c r="IV16" s="452">
        <v>1312</v>
      </c>
      <c r="IW16" s="452">
        <v>1312</v>
      </c>
      <c r="IX16" s="452">
        <v>1312</v>
      </c>
      <c r="IY16" s="452">
        <v>1312</v>
      </c>
      <c r="IZ16" s="452">
        <v>1312</v>
      </c>
      <c r="JA16" s="452">
        <v>1312</v>
      </c>
      <c r="JB16" s="452">
        <v>1312</v>
      </c>
      <c r="JC16" s="452">
        <v>1312</v>
      </c>
      <c r="JD16" s="452">
        <v>1312</v>
      </c>
      <c r="JE16" s="452">
        <v>1312</v>
      </c>
      <c r="JF16" s="452">
        <v>1312</v>
      </c>
      <c r="JG16" s="452">
        <v>1312</v>
      </c>
      <c r="JH16" s="452">
        <v>1312</v>
      </c>
      <c r="JI16" s="452">
        <v>1312</v>
      </c>
      <c r="JJ16" s="452">
        <v>1312</v>
      </c>
      <c r="JK16" s="452">
        <v>1312</v>
      </c>
      <c r="JL16" s="452">
        <v>1312</v>
      </c>
      <c r="JM16" s="452">
        <v>1312</v>
      </c>
      <c r="JN16" s="452">
        <v>1312</v>
      </c>
      <c r="JO16" s="452">
        <v>1312</v>
      </c>
      <c r="JP16" s="452">
        <v>1312</v>
      </c>
      <c r="JQ16" s="452">
        <v>1312</v>
      </c>
      <c r="JR16" s="452">
        <v>1312</v>
      </c>
      <c r="JS16" s="452">
        <v>1312</v>
      </c>
      <c r="JT16" s="452">
        <v>1312</v>
      </c>
      <c r="JU16" s="452">
        <v>1312</v>
      </c>
      <c r="JV16" s="452">
        <v>1312</v>
      </c>
      <c r="JW16" s="452">
        <v>1312</v>
      </c>
      <c r="JX16" s="452">
        <v>1312</v>
      </c>
      <c r="JY16" s="452">
        <v>1312</v>
      </c>
      <c r="JZ16" s="452">
        <v>1312</v>
      </c>
      <c r="KA16" s="452">
        <v>1312</v>
      </c>
      <c r="KB16" s="452">
        <v>1312</v>
      </c>
      <c r="KC16" s="452">
        <v>1312</v>
      </c>
      <c r="KD16" s="452">
        <v>1312</v>
      </c>
      <c r="KE16" s="452">
        <v>1312</v>
      </c>
      <c r="KF16" s="452">
        <v>1312</v>
      </c>
      <c r="KG16" s="452">
        <v>1312</v>
      </c>
      <c r="KH16" s="452">
        <v>1312</v>
      </c>
      <c r="KI16" s="452">
        <v>1312</v>
      </c>
      <c r="KJ16" s="452">
        <v>1312</v>
      </c>
      <c r="KK16" s="452">
        <v>1312</v>
      </c>
      <c r="KL16" s="452">
        <v>1312</v>
      </c>
      <c r="KM16" s="452">
        <v>1312</v>
      </c>
      <c r="KN16" s="452">
        <v>1312</v>
      </c>
      <c r="KO16" s="452">
        <v>1312</v>
      </c>
      <c r="KP16" s="452">
        <v>1312</v>
      </c>
      <c r="KQ16" s="452">
        <v>1312</v>
      </c>
      <c r="KR16" s="452">
        <v>1312</v>
      </c>
      <c r="KS16" s="452">
        <v>1312</v>
      </c>
      <c r="KT16" s="452">
        <v>1312</v>
      </c>
      <c r="KU16" s="452">
        <v>1312</v>
      </c>
      <c r="KV16" s="452">
        <v>1312</v>
      </c>
      <c r="KW16" s="452">
        <v>1312</v>
      </c>
      <c r="KX16" s="452">
        <v>1312</v>
      </c>
      <c r="KY16" s="452">
        <v>1312</v>
      </c>
      <c r="KZ16" s="452">
        <v>1312</v>
      </c>
      <c r="LA16" s="452">
        <v>1312</v>
      </c>
      <c r="LB16" s="452">
        <v>1312</v>
      </c>
      <c r="LC16" s="452">
        <v>1312</v>
      </c>
      <c r="LD16" s="452">
        <v>1312</v>
      </c>
      <c r="LE16" s="452">
        <v>1312</v>
      </c>
      <c r="LF16" s="452">
        <v>1312</v>
      </c>
      <c r="LG16" s="452">
        <v>1312</v>
      </c>
      <c r="LH16" s="452">
        <v>1312</v>
      </c>
      <c r="LI16" s="452">
        <v>1312</v>
      </c>
      <c r="LJ16" s="452">
        <v>1312</v>
      </c>
      <c r="LK16" s="452">
        <v>1312</v>
      </c>
      <c r="LL16" s="452">
        <v>1312</v>
      </c>
      <c r="LM16" s="452">
        <v>1312</v>
      </c>
      <c r="LN16" s="452">
        <v>1312</v>
      </c>
      <c r="LO16" s="452">
        <v>1312</v>
      </c>
      <c r="LP16" s="452">
        <v>1312</v>
      </c>
      <c r="LQ16" s="452">
        <v>1312</v>
      </c>
      <c r="LR16" s="452">
        <v>1312</v>
      </c>
      <c r="LS16" s="452">
        <v>1312</v>
      </c>
      <c r="LT16" s="452">
        <v>1312</v>
      </c>
      <c r="LU16" s="452">
        <v>1312</v>
      </c>
      <c r="LV16" s="452">
        <v>1312</v>
      </c>
      <c r="LW16" s="452">
        <v>1312</v>
      </c>
      <c r="LX16" s="452">
        <v>1312</v>
      </c>
      <c r="LY16" s="452">
        <v>1312</v>
      </c>
      <c r="LZ16" s="452">
        <v>1312</v>
      </c>
      <c r="MA16" s="452">
        <v>1312</v>
      </c>
      <c r="MB16" s="452">
        <v>1312</v>
      </c>
      <c r="MC16" s="452">
        <v>1312</v>
      </c>
      <c r="MD16" s="452">
        <v>1312</v>
      </c>
      <c r="ME16" s="452">
        <v>1312</v>
      </c>
      <c r="MF16" s="452">
        <v>1312</v>
      </c>
      <c r="MG16" s="452">
        <v>1312</v>
      </c>
      <c r="MH16" s="452">
        <v>1312</v>
      </c>
      <c r="MI16" s="452">
        <v>1312</v>
      </c>
      <c r="MJ16" s="452">
        <v>1312</v>
      </c>
      <c r="MK16" s="452">
        <v>1312</v>
      </c>
      <c r="ML16" s="452">
        <v>1312</v>
      </c>
      <c r="MM16" s="452">
        <v>1312</v>
      </c>
      <c r="MN16" s="452">
        <v>1312</v>
      </c>
      <c r="MO16" s="452">
        <v>1312</v>
      </c>
      <c r="MP16" s="452">
        <v>1312</v>
      </c>
      <c r="MQ16" s="452">
        <v>1312</v>
      </c>
      <c r="MR16" s="452">
        <v>1312</v>
      </c>
      <c r="MS16" s="452">
        <v>1312</v>
      </c>
      <c r="MT16" s="452">
        <v>1312</v>
      </c>
      <c r="MU16" s="452">
        <v>1312</v>
      </c>
      <c r="MV16" s="452">
        <v>1312</v>
      </c>
      <c r="MW16" s="452">
        <v>1312</v>
      </c>
      <c r="MX16" s="452">
        <v>1312</v>
      </c>
      <c r="MY16" s="452">
        <v>1312</v>
      </c>
      <c r="MZ16" s="452">
        <v>1312</v>
      </c>
      <c r="NA16" s="452">
        <v>1312</v>
      </c>
      <c r="NB16" s="452">
        <v>1312</v>
      </c>
      <c r="NC16" s="452">
        <v>1312</v>
      </c>
      <c r="ND16" s="452">
        <v>1312</v>
      </c>
      <c r="NE16" s="452">
        <v>1312</v>
      </c>
      <c r="NF16" s="452">
        <v>1312</v>
      </c>
      <c r="NG16" s="452">
        <v>1312</v>
      </c>
      <c r="NH16" s="452">
        <v>1312</v>
      </c>
      <c r="NI16" s="452">
        <v>1312</v>
      </c>
      <c r="NJ16" s="452">
        <v>1312</v>
      </c>
      <c r="NK16" s="452">
        <v>1312</v>
      </c>
      <c r="NL16" s="452">
        <v>1312</v>
      </c>
      <c r="NM16" s="452">
        <v>1312</v>
      </c>
      <c r="NN16" s="452">
        <v>1312</v>
      </c>
      <c r="NO16" s="452">
        <v>1312</v>
      </c>
      <c r="NP16" s="452">
        <v>1312</v>
      </c>
      <c r="NQ16" s="452">
        <v>1312</v>
      </c>
      <c r="NR16" s="452">
        <v>1312</v>
      </c>
      <c r="NS16" s="452">
        <v>1312</v>
      </c>
      <c r="NT16" s="452">
        <v>1312</v>
      </c>
      <c r="NU16" s="452">
        <v>1312</v>
      </c>
      <c r="NV16" s="452">
        <v>1312</v>
      </c>
      <c r="NW16" s="452">
        <v>1312</v>
      </c>
      <c r="NX16" s="452">
        <v>1312</v>
      </c>
      <c r="NY16" s="452">
        <v>1312</v>
      </c>
      <c r="NZ16" s="452">
        <v>1312</v>
      </c>
      <c r="OA16" s="452">
        <v>1312</v>
      </c>
      <c r="OB16" s="452">
        <v>1312</v>
      </c>
    </row>
    <row r="17" spans="1:392" x14ac:dyDescent="0.25">
      <c r="A17" s="436">
        <v>7</v>
      </c>
      <c r="B17" s="436" t="s">
        <v>659</v>
      </c>
      <c r="C17" s="437">
        <v>10</v>
      </c>
      <c r="D17" s="438">
        <v>0</v>
      </c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453"/>
      <c r="R17" s="453"/>
      <c r="S17" s="453"/>
      <c r="T17" s="453"/>
      <c r="U17" s="453"/>
      <c r="V17" s="453"/>
      <c r="W17" s="453"/>
      <c r="X17" s="453"/>
      <c r="Y17" s="453"/>
      <c r="Z17" s="453"/>
      <c r="AA17" s="453"/>
      <c r="AB17" s="453"/>
      <c r="AC17" s="453"/>
      <c r="AD17" s="453"/>
      <c r="AE17" s="453"/>
      <c r="AF17" s="450">
        <f t="shared" si="0"/>
        <v>475.01791666666668</v>
      </c>
      <c r="AG17" s="452">
        <v>478</v>
      </c>
      <c r="AH17" s="452">
        <v>478</v>
      </c>
      <c r="AI17" s="452">
        <v>478</v>
      </c>
      <c r="AJ17" s="452">
        <v>478</v>
      </c>
      <c r="AK17" s="452">
        <v>478</v>
      </c>
      <c r="AL17" s="452">
        <v>478</v>
      </c>
      <c r="AM17" s="452">
        <v>478</v>
      </c>
      <c r="AN17" s="452">
        <v>471.29</v>
      </c>
      <c r="AO17" s="452">
        <v>456.38</v>
      </c>
      <c r="AP17" s="452">
        <v>456.38</v>
      </c>
      <c r="AQ17" s="452">
        <v>456.38</v>
      </c>
      <c r="AR17" s="452">
        <v>478</v>
      </c>
      <c r="AS17" s="452">
        <v>478</v>
      </c>
      <c r="AT17" s="452">
        <v>478</v>
      </c>
      <c r="AU17" s="452">
        <v>478</v>
      </c>
      <c r="AV17" s="452">
        <v>478</v>
      </c>
      <c r="AW17" s="452">
        <v>478</v>
      </c>
      <c r="AX17" s="452">
        <v>478</v>
      </c>
      <c r="AY17" s="452">
        <v>478</v>
      </c>
      <c r="AZ17" s="452">
        <v>471.29</v>
      </c>
      <c r="BA17" s="452">
        <v>456.38</v>
      </c>
      <c r="BB17" s="452">
        <v>456.38</v>
      </c>
      <c r="BC17" s="452">
        <v>456.38</v>
      </c>
      <c r="BD17" s="452">
        <v>478</v>
      </c>
      <c r="BE17" s="452">
        <v>478</v>
      </c>
      <c r="BF17" s="452">
        <v>478</v>
      </c>
      <c r="BG17" s="452">
        <v>478</v>
      </c>
      <c r="BH17" s="452">
        <v>478</v>
      </c>
      <c r="BI17" s="452">
        <v>478</v>
      </c>
      <c r="BJ17" s="452">
        <v>478</v>
      </c>
      <c r="BK17" s="452">
        <v>478</v>
      </c>
      <c r="BL17" s="452">
        <v>471.29</v>
      </c>
      <c r="BM17" s="452">
        <v>456.38</v>
      </c>
      <c r="BN17" s="452">
        <v>456.38</v>
      </c>
      <c r="BO17" s="452">
        <v>456.38</v>
      </c>
      <c r="BP17" s="452">
        <v>478</v>
      </c>
      <c r="BQ17" s="452">
        <v>478</v>
      </c>
      <c r="BR17" s="452">
        <v>478</v>
      </c>
      <c r="BS17" s="452">
        <v>478</v>
      </c>
      <c r="BT17" s="452">
        <v>478</v>
      </c>
      <c r="BU17" s="452">
        <v>478</v>
      </c>
      <c r="BV17" s="452">
        <v>478</v>
      </c>
      <c r="BW17" s="452">
        <v>478</v>
      </c>
      <c r="BX17" s="452">
        <v>471.29</v>
      </c>
      <c r="BY17" s="452">
        <v>456.38</v>
      </c>
      <c r="BZ17" s="452">
        <v>456.38</v>
      </c>
      <c r="CA17" s="452">
        <v>456.38</v>
      </c>
      <c r="CB17" s="452">
        <v>478</v>
      </c>
      <c r="CC17" s="452">
        <v>478</v>
      </c>
      <c r="CD17" s="452">
        <v>478</v>
      </c>
      <c r="CE17" s="452">
        <v>478</v>
      </c>
      <c r="CF17" s="452">
        <v>478</v>
      </c>
      <c r="CG17" s="452">
        <v>478</v>
      </c>
      <c r="CH17" s="452">
        <v>478</v>
      </c>
      <c r="CI17" s="452">
        <v>478</v>
      </c>
      <c r="CJ17" s="452">
        <v>471.29</v>
      </c>
      <c r="CK17" s="452">
        <v>456.38</v>
      </c>
      <c r="CL17" s="452">
        <v>456.38</v>
      </c>
      <c r="CM17" s="452">
        <v>456.38</v>
      </c>
      <c r="CN17" s="452">
        <v>478</v>
      </c>
      <c r="CO17" s="452">
        <v>478</v>
      </c>
      <c r="CP17" s="452">
        <v>478</v>
      </c>
      <c r="CQ17" s="452">
        <v>478</v>
      </c>
      <c r="CR17" s="452">
        <v>478</v>
      </c>
      <c r="CS17" s="452">
        <v>478</v>
      </c>
      <c r="CT17" s="452">
        <v>478</v>
      </c>
      <c r="CU17" s="452">
        <v>478</v>
      </c>
      <c r="CV17" s="452">
        <v>471.29</v>
      </c>
      <c r="CW17" s="452">
        <v>456.38</v>
      </c>
      <c r="CX17" s="452">
        <v>456.38</v>
      </c>
      <c r="CY17" s="452">
        <v>456.38</v>
      </c>
      <c r="CZ17" s="452">
        <v>478</v>
      </c>
      <c r="DA17" s="452">
        <v>478</v>
      </c>
      <c r="DB17" s="452">
        <v>478</v>
      </c>
      <c r="DC17" s="452">
        <v>478</v>
      </c>
      <c r="DD17" s="452">
        <v>478</v>
      </c>
      <c r="DE17" s="452">
        <v>478</v>
      </c>
      <c r="DF17" s="452">
        <v>478</v>
      </c>
      <c r="DG17" s="452">
        <v>478</v>
      </c>
      <c r="DH17" s="452">
        <v>471.29</v>
      </c>
      <c r="DI17" s="452">
        <v>456.38</v>
      </c>
      <c r="DJ17" s="452">
        <v>456.38</v>
      </c>
      <c r="DK17" s="452">
        <v>456.38</v>
      </c>
      <c r="DL17" s="452">
        <v>478</v>
      </c>
      <c r="DM17" s="452">
        <v>478</v>
      </c>
      <c r="DN17" s="452">
        <v>478</v>
      </c>
      <c r="DO17" s="452">
        <v>478</v>
      </c>
      <c r="DP17" s="452">
        <v>478</v>
      </c>
      <c r="DQ17" s="452">
        <v>478</v>
      </c>
      <c r="DR17" s="452">
        <v>478</v>
      </c>
      <c r="DS17" s="452">
        <v>478</v>
      </c>
      <c r="DT17" s="452">
        <v>471.29</v>
      </c>
      <c r="DU17" s="452">
        <v>456.38</v>
      </c>
      <c r="DV17" s="452">
        <v>456.38</v>
      </c>
      <c r="DW17" s="452">
        <v>456.38</v>
      </c>
      <c r="DX17" s="452">
        <v>478</v>
      </c>
      <c r="DY17" s="452">
        <v>478</v>
      </c>
      <c r="DZ17" s="452">
        <v>478</v>
      </c>
      <c r="EA17" s="452">
        <v>478</v>
      </c>
      <c r="EB17" s="452">
        <v>478</v>
      </c>
      <c r="EC17" s="452">
        <v>478</v>
      </c>
      <c r="ED17" s="452">
        <v>478</v>
      </c>
      <c r="EE17" s="452">
        <v>478</v>
      </c>
      <c r="EF17" s="452">
        <v>471.29</v>
      </c>
      <c r="EG17" s="452">
        <v>456.38</v>
      </c>
      <c r="EH17" s="452">
        <v>456.38</v>
      </c>
      <c r="EI17" s="452">
        <v>456.38</v>
      </c>
      <c r="EJ17" s="452">
        <v>478</v>
      </c>
      <c r="EK17" s="452">
        <v>478</v>
      </c>
      <c r="EL17" s="452">
        <v>478</v>
      </c>
      <c r="EM17" s="452">
        <v>478</v>
      </c>
      <c r="EN17" s="452">
        <v>478</v>
      </c>
      <c r="EO17" s="452">
        <v>478</v>
      </c>
      <c r="EP17" s="452">
        <v>478</v>
      </c>
      <c r="EQ17" s="452">
        <v>478</v>
      </c>
      <c r="ER17" s="452">
        <v>471.29</v>
      </c>
      <c r="ES17" s="452">
        <v>456.38</v>
      </c>
      <c r="ET17" s="452">
        <v>456.38</v>
      </c>
      <c r="EU17" s="452">
        <v>456.38</v>
      </c>
      <c r="EV17" s="452">
        <v>478</v>
      </c>
      <c r="EW17" s="452">
        <v>478</v>
      </c>
      <c r="EX17" s="452">
        <v>478</v>
      </c>
      <c r="EY17" s="452">
        <v>478</v>
      </c>
      <c r="EZ17" s="452">
        <v>478</v>
      </c>
      <c r="FA17" s="452">
        <v>478</v>
      </c>
      <c r="FB17" s="452">
        <v>478</v>
      </c>
      <c r="FC17" s="452">
        <v>478</v>
      </c>
      <c r="FD17" s="452">
        <v>471.29</v>
      </c>
      <c r="FE17" s="452">
        <v>456.38</v>
      </c>
      <c r="FF17" s="452">
        <v>456.38</v>
      </c>
      <c r="FG17" s="452">
        <v>456.38</v>
      </c>
      <c r="FH17" s="452">
        <v>478</v>
      </c>
      <c r="FI17" s="452">
        <v>478</v>
      </c>
      <c r="FJ17" s="452">
        <v>478</v>
      </c>
      <c r="FK17" s="452">
        <v>478</v>
      </c>
      <c r="FL17" s="452">
        <v>478</v>
      </c>
      <c r="FM17" s="452">
        <v>478</v>
      </c>
      <c r="FN17" s="452">
        <v>478</v>
      </c>
      <c r="FO17" s="452">
        <v>478</v>
      </c>
      <c r="FP17" s="452">
        <v>471.29</v>
      </c>
      <c r="FQ17" s="452">
        <v>456.38</v>
      </c>
      <c r="FR17" s="452">
        <v>456.38</v>
      </c>
      <c r="FS17" s="452">
        <v>456.38</v>
      </c>
      <c r="FT17" s="452">
        <v>478</v>
      </c>
      <c r="FU17" s="452">
        <v>478</v>
      </c>
      <c r="FV17" s="452">
        <v>478</v>
      </c>
      <c r="FW17" s="452">
        <v>478</v>
      </c>
      <c r="FX17" s="452">
        <v>478</v>
      </c>
      <c r="FY17" s="452">
        <v>478</v>
      </c>
      <c r="FZ17" s="452">
        <v>478</v>
      </c>
      <c r="GA17" s="452">
        <v>478</v>
      </c>
      <c r="GB17" s="452">
        <v>471.29</v>
      </c>
      <c r="GC17" s="452">
        <v>456.38</v>
      </c>
      <c r="GD17" s="452">
        <v>456.38</v>
      </c>
      <c r="GE17" s="452">
        <v>456.38</v>
      </c>
      <c r="GF17" s="452">
        <v>478</v>
      </c>
      <c r="GG17" s="452">
        <v>478</v>
      </c>
      <c r="GH17" s="452">
        <v>478</v>
      </c>
      <c r="GI17" s="452">
        <v>478</v>
      </c>
      <c r="GJ17" s="452">
        <v>478</v>
      </c>
      <c r="GK17" s="452">
        <v>478</v>
      </c>
      <c r="GL17" s="452">
        <v>478</v>
      </c>
      <c r="GM17" s="452">
        <v>478</v>
      </c>
      <c r="GN17" s="452">
        <v>471.29</v>
      </c>
      <c r="GO17" s="452">
        <v>456.38</v>
      </c>
      <c r="GP17" s="452">
        <v>456.38</v>
      </c>
      <c r="GQ17" s="452">
        <v>456.38</v>
      </c>
      <c r="GR17" s="452">
        <v>478</v>
      </c>
      <c r="GS17" s="452">
        <v>478</v>
      </c>
      <c r="GT17" s="452">
        <v>478</v>
      </c>
      <c r="GU17" s="452">
        <v>478</v>
      </c>
      <c r="GV17" s="452">
        <v>478</v>
      </c>
      <c r="GW17" s="452">
        <v>478</v>
      </c>
      <c r="GX17" s="452">
        <v>478</v>
      </c>
      <c r="GY17" s="452">
        <v>478</v>
      </c>
      <c r="GZ17" s="452">
        <v>471.29</v>
      </c>
      <c r="HA17" s="452">
        <v>456.38</v>
      </c>
      <c r="HB17" s="452">
        <v>456.38</v>
      </c>
      <c r="HC17" s="452">
        <v>456.38</v>
      </c>
      <c r="HD17" s="452">
        <v>478</v>
      </c>
      <c r="HE17" s="452">
        <v>478</v>
      </c>
      <c r="HF17" s="452">
        <v>478</v>
      </c>
      <c r="HG17" s="452">
        <v>478</v>
      </c>
      <c r="HH17" s="452">
        <v>478</v>
      </c>
      <c r="HI17" s="452">
        <v>478</v>
      </c>
      <c r="HJ17" s="452">
        <v>478</v>
      </c>
      <c r="HK17" s="452">
        <v>478</v>
      </c>
      <c r="HL17" s="452">
        <v>478</v>
      </c>
      <c r="HM17" s="452">
        <v>478</v>
      </c>
      <c r="HN17" s="452">
        <v>478</v>
      </c>
      <c r="HO17" s="452">
        <v>478</v>
      </c>
      <c r="HP17" s="452">
        <v>478</v>
      </c>
      <c r="HQ17" s="452">
        <v>478</v>
      </c>
      <c r="HR17" s="452">
        <v>478</v>
      </c>
      <c r="HS17" s="452">
        <v>478</v>
      </c>
      <c r="HT17" s="452">
        <v>478</v>
      </c>
      <c r="HU17" s="452">
        <v>478</v>
      </c>
      <c r="HV17" s="452">
        <v>478</v>
      </c>
      <c r="HW17" s="452">
        <v>478</v>
      </c>
      <c r="HX17" s="452">
        <v>478</v>
      </c>
      <c r="HY17" s="452">
        <v>478</v>
      </c>
      <c r="HZ17" s="452">
        <v>478</v>
      </c>
      <c r="IA17" s="452">
        <v>478</v>
      </c>
      <c r="IB17" s="452">
        <v>478</v>
      </c>
      <c r="IC17" s="452">
        <v>478</v>
      </c>
      <c r="ID17" s="452">
        <v>478</v>
      </c>
      <c r="IE17" s="452">
        <v>478</v>
      </c>
      <c r="IF17" s="452">
        <v>478</v>
      </c>
      <c r="IG17" s="452">
        <v>478</v>
      </c>
      <c r="IH17" s="452">
        <v>478</v>
      </c>
      <c r="II17" s="452">
        <v>478</v>
      </c>
      <c r="IJ17" s="452">
        <v>478</v>
      </c>
      <c r="IK17" s="452">
        <v>478</v>
      </c>
      <c r="IL17" s="452">
        <v>478</v>
      </c>
      <c r="IM17" s="452">
        <v>478</v>
      </c>
      <c r="IN17" s="452">
        <v>478</v>
      </c>
      <c r="IO17" s="452">
        <v>478</v>
      </c>
      <c r="IP17" s="452">
        <v>478</v>
      </c>
      <c r="IQ17" s="452">
        <v>478</v>
      </c>
      <c r="IR17" s="452">
        <v>478</v>
      </c>
      <c r="IS17" s="452">
        <v>478</v>
      </c>
      <c r="IT17" s="452">
        <v>478</v>
      </c>
      <c r="IU17" s="452">
        <v>478</v>
      </c>
      <c r="IV17" s="452">
        <v>478</v>
      </c>
      <c r="IW17" s="452">
        <v>478</v>
      </c>
      <c r="IX17" s="452">
        <v>478</v>
      </c>
      <c r="IY17" s="452">
        <v>478</v>
      </c>
      <c r="IZ17" s="452">
        <v>478</v>
      </c>
      <c r="JA17" s="452">
        <v>478</v>
      </c>
      <c r="JB17" s="452">
        <v>478</v>
      </c>
      <c r="JC17" s="452">
        <v>478</v>
      </c>
      <c r="JD17" s="452">
        <v>478</v>
      </c>
      <c r="JE17" s="452">
        <v>478</v>
      </c>
      <c r="JF17" s="452">
        <v>478</v>
      </c>
      <c r="JG17" s="452">
        <v>478</v>
      </c>
      <c r="JH17" s="452">
        <v>478</v>
      </c>
      <c r="JI17" s="452">
        <v>478</v>
      </c>
      <c r="JJ17" s="452">
        <v>478</v>
      </c>
      <c r="JK17" s="452">
        <v>478</v>
      </c>
      <c r="JL17" s="452">
        <v>478</v>
      </c>
      <c r="JM17" s="452">
        <v>478</v>
      </c>
      <c r="JN17" s="452">
        <v>478</v>
      </c>
      <c r="JO17" s="452">
        <v>478</v>
      </c>
      <c r="JP17" s="452">
        <v>478</v>
      </c>
      <c r="JQ17" s="452">
        <v>478</v>
      </c>
      <c r="JR17" s="452">
        <v>478</v>
      </c>
      <c r="JS17" s="452">
        <v>478</v>
      </c>
      <c r="JT17" s="452">
        <v>478</v>
      </c>
      <c r="JU17" s="452">
        <v>478</v>
      </c>
      <c r="JV17" s="452">
        <v>478</v>
      </c>
      <c r="JW17" s="452">
        <v>478</v>
      </c>
      <c r="JX17" s="452">
        <v>478</v>
      </c>
      <c r="JY17" s="452">
        <v>478</v>
      </c>
      <c r="JZ17" s="452">
        <v>478</v>
      </c>
      <c r="KA17" s="452">
        <v>478</v>
      </c>
      <c r="KB17" s="452">
        <v>478</v>
      </c>
      <c r="KC17" s="452">
        <v>478</v>
      </c>
      <c r="KD17" s="452">
        <v>478</v>
      </c>
      <c r="KE17" s="452">
        <v>478</v>
      </c>
      <c r="KF17" s="452">
        <v>478</v>
      </c>
      <c r="KG17" s="452">
        <v>478</v>
      </c>
      <c r="KH17" s="452">
        <v>478</v>
      </c>
      <c r="KI17" s="452">
        <v>478</v>
      </c>
      <c r="KJ17" s="452">
        <v>478</v>
      </c>
      <c r="KK17" s="452">
        <v>478</v>
      </c>
      <c r="KL17" s="452">
        <v>478</v>
      </c>
      <c r="KM17" s="452">
        <v>478</v>
      </c>
      <c r="KN17" s="452">
        <v>478</v>
      </c>
      <c r="KO17" s="452">
        <v>478</v>
      </c>
      <c r="KP17" s="452">
        <v>478</v>
      </c>
      <c r="KQ17" s="452">
        <v>478</v>
      </c>
      <c r="KR17" s="452">
        <v>478</v>
      </c>
      <c r="KS17" s="452">
        <v>478</v>
      </c>
      <c r="KT17" s="452">
        <v>478</v>
      </c>
      <c r="KU17" s="452">
        <v>478</v>
      </c>
      <c r="KV17" s="452">
        <v>478</v>
      </c>
      <c r="KW17" s="452">
        <v>478</v>
      </c>
      <c r="KX17" s="452">
        <v>478</v>
      </c>
      <c r="KY17" s="452">
        <v>478</v>
      </c>
      <c r="KZ17" s="452">
        <v>478</v>
      </c>
      <c r="LA17" s="452">
        <v>478</v>
      </c>
      <c r="LB17" s="452">
        <v>478</v>
      </c>
      <c r="LC17" s="452">
        <v>478</v>
      </c>
      <c r="LD17" s="452">
        <v>478</v>
      </c>
      <c r="LE17" s="452">
        <v>478</v>
      </c>
      <c r="LF17" s="452">
        <v>478</v>
      </c>
      <c r="LG17" s="452">
        <v>478</v>
      </c>
      <c r="LH17" s="452">
        <v>478</v>
      </c>
      <c r="LI17" s="452">
        <v>478</v>
      </c>
      <c r="LJ17" s="452">
        <v>478</v>
      </c>
      <c r="LK17" s="452">
        <v>478</v>
      </c>
      <c r="LL17" s="452">
        <v>478</v>
      </c>
      <c r="LM17" s="452">
        <v>478</v>
      </c>
      <c r="LN17" s="452">
        <v>478</v>
      </c>
      <c r="LO17" s="452">
        <v>478</v>
      </c>
      <c r="LP17" s="452">
        <v>478</v>
      </c>
      <c r="LQ17" s="452">
        <v>478</v>
      </c>
      <c r="LR17" s="452">
        <v>478</v>
      </c>
      <c r="LS17" s="452">
        <v>478</v>
      </c>
      <c r="LT17" s="452">
        <v>478</v>
      </c>
      <c r="LU17" s="452">
        <v>478</v>
      </c>
      <c r="LV17" s="452">
        <v>478</v>
      </c>
      <c r="LW17" s="452">
        <v>478</v>
      </c>
      <c r="LX17" s="452">
        <v>478</v>
      </c>
      <c r="LY17" s="452">
        <v>478</v>
      </c>
      <c r="LZ17" s="452">
        <v>478</v>
      </c>
      <c r="MA17" s="452">
        <v>478</v>
      </c>
      <c r="MB17" s="452">
        <v>478</v>
      </c>
      <c r="MC17" s="452">
        <v>478</v>
      </c>
      <c r="MD17" s="452">
        <v>478</v>
      </c>
      <c r="ME17" s="452">
        <v>478</v>
      </c>
      <c r="MF17" s="452">
        <v>478</v>
      </c>
      <c r="MG17" s="452">
        <v>478</v>
      </c>
      <c r="MH17" s="452">
        <v>478</v>
      </c>
      <c r="MI17" s="452">
        <v>478</v>
      </c>
      <c r="MJ17" s="452">
        <v>478</v>
      </c>
      <c r="MK17" s="452">
        <v>478</v>
      </c>
      <c r="ML17" s="452">
        <v>478</v>
      </c>
      <c r="MM17" s="452">
        <v>478</v>
      </c>
      <c r="MN17" s="452">
        <v>478</v>
      </c>
      <c r="MO17" s="452">
        <v>478</v>
      </c>
      <c r="MP17" s="452">
        <v>478</v>
      </c>
      <c r="MQ17" s="452">
        <v>478</v>
      </c>
      <c r="MR17" s="452">
        <v>478</v>
      </c>
      <c r="MS17" s="452">
        <v>478</v>
      </c>
      <c r="MT17" s="452">
        <v>478</v>
      </c>
      <c r="MU17" s="452">
        <v>478</v>
      </c>
      <c r="MV17" s="452">
        <v>478</v>
      </c>
      <c r="MW17" s="452">
        <v>478</v>
      </c>
      <c r="MX17" s="452">
        <v>478</v>
      </c>
      <c r="MY17" s="452">
        <v>478</v>
      </c>
      <c r="MZ17" s="452">
        <v>478</v>
      </c>
      <c r="NA17" s="452">
        <v>478</v>
      </c>
      <c r="NB17" s="452">
        <v>478</v>
      </c>
      <c r="NC17" s="452">
        <v>478</v>
      </c>
      <c r="ND17" s="452">
        <v>478</v>
      </c>
      <c r="NE17" s="452">
        <v>478</v>
      </c>
      <c r="NF17" s="452">
        <v>478</v>
      </c>
      <c r="NG17" s="452">
        <v>478</v>
      </c>
      <c r="NH17" s="452">
        <v>478</v>
      </c>
      <c r="NI17" s="452">
        <v>478</v>
      </c>
      <c r="NJ17" s="452">
        <v>478</v>
      </c>
      <c r="NK17" s="452">
        <v>478</v>
      </c>
      <c r="NL17" s="452">
        <v>478</v>
      </c>
      <c r="NM17" s="452">
        <v>478</v>
      </c>
      <c r="NN17" s="452">
        <v>478</v>
      </c>
      <c r="NO17" s="452">
        <v>478</v>
      </c>
      <c r="NP17" s="452">
        <v>478</v>
      </c>
      <c r="NQ17" s="452">
        <v>478</v>
      </c>
      <c r="NR17" s="452">
        <v>478</v>
      </c>
      <c r="NS17" s="452">
        <v>478</v>
      </c>
      <c r="NT17" s="452">
        <v>478</v>
      </c>
      <c r="NU17" s="452">
        <v>478</v>
      </c>
      <c r="NV17" s="452">
        <v>478</v>
      </c>
      <c r="NW17" s="452">
        <v>478</v>
      </c>
      <c r="NX17" s="452">
        <v>478</v>
      </c>
      <c r="NY17" s="452">
        <v>478</v>
      </c>
      <c r="NZ17" s="452">
        <v>478</v>
      </c>
      <c r="OA17" s="452">
        <v>478</v>
      </c>
      <c r="OB17" s="452">
        <v>478</v>
      </c>
    </row>
    <row r="18" spans="1:392" x14ac:dyDescent="0.25">
      <c r="A18" s="436">
        <v>8</v>
      </c>
      <c r="B18" s="436" t="s">
        <v>660</v>
      </c>
      <c r="C18" s="437">
        <v>10</v>
      </c>
      <c r="D18" s="438">
        <v>0</v>
      </c>
      <c r="E18" s="453"/>
      <c r="F18" s="453"/>
      <c r="G18" s="453"/>
      <c r="H18" s="453"/>
      <c r="I18" s="453"/>
      <c r="J18" s="453"/>
      <c r="K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W18" s="453"/>
      <c r="X18" s="453"/>
      <c r="Y18" s="453"/>
      <c r="Z18" s="453"/>
      <c r="AA18" s="453"/>
      <c r="AB18" s="453"/>
      <c r="AC18" s="453"/>
      <c r="AD18" s="453"/>
      <c r="AE18" s="453"/>
      <c r="AF18" s="450">
        <f t="shared" si="0"/>
        <v>1104</v>
      </c>
      <c r="AG18" s="452">
        <v>1104</v>
      </c>
      <c r="AH18" s="452">
        <v>1104</v>
      </c>
      <c r="AI18" s="452">
        <v>1104</v>
      </c>
      <c r="AJ18" s="452">
        <v>1104</v>
      </c>
      <c r="AK18" s="452">
        <v>1104</v>
      </c>
      <c r="AL18" s="452">
        <v>1104</v>
      </c>
      <c r="AM18" s="452">
        <v>1104</v>
      </c>
      <c r="AN18" s="452">
        <v>1104</v>
      </c>
      <c r="AO18" s="452">
        <v>1104</v>
      </c>
      <c r="AP18" s="452">
        <v>1104</v>
      </c>
      <c r="AQ18" s="452">
        <v>1104</v>
      </c>
      <c r="AR18" s="452">
        <v>1104</v>
      </c>
      <c r="AS18" s="452">
        <v>1104</v>
      </c>
      <c r="AT18" s="452">
        <v>1104</v>
      </c>
      <c r="AU18" s="452">
        <v>1104</v>
      </c>
      <c r="AV18" s="452">
        <v>1104</v>
      </c>
      <c r="AW18" s="452">
        <v>1104</v>
      </c>
      <c r="AX18" s="452">
        <v>1104</v>
      </c>
      <c r="AY18" s="452">
        <v>1104</v>
      </c>
      <c r="AZ18" s="452">
        <v>1104</v>
      </c>
      <c r="BA18" s="452">
        <v>1104</v>
      </c>
      <c r="BB18" s="452">
        <v>1104</v>
      </c>
      <c r="BC18" s="452">
        <v>1104</v>
      </c>
      <c r="BD18" s="452">
        <v>1104</v>
      </c>
      <c r="BE18" s="452">
        <v>1104</v>
      </c>
      <c r="BF18" s="452">
        <v>1104</v>
      </c>
      <c r="BG18" s="452">
        <v>1104</v>
      </c>
      <c r="BH18" s="452">
        <v>1104</v>
      </c>
      <c r="BI18" s="452">
        <v>1104</v>
      </c>
      <c r="BJ18" s="452">
        <v>1104</v>
      </c>
      <c r="BK18" s="452">
        <v>1104</v>
      </c>
      <c r="BL18" s="452">
        <v>1104</v>
      </c>
      <c r="BM18" s="452">
        <v>1104</v>
      </c>
      <c r="BN18" s="452">
        <v>1104</v>
      </c>
      <c r="BO18" s="452">
        <v>1104</v>
      </c>
      <c r="BP18" s="452">
        <v>1104</v>
      </c>
      <c r="BQ18" s="452">
        <v>1104</v>
      </c>
      <c r="BR18" s="452">
        <v>1104</v>
      </c>
      <c r="BS18" s="452">
        <v>1104</v>
      </c>
      <c r="BT18" s="452">
        <v>1104</v>
      </c>
      <c r="BU18" s="452">
        <v>1104</v>
      </c>
      <c r="BV18" s="452">
        <v>1104</v>
      </c>
      <c r="BW18" s="452">
        <v>1104</v>
      </c>
      <c r="BX18" s="452">
        <v>1104</v>
      </c>
      <c r="BY18" s="452">
        <v>1104</v>
      </c>
      <c r="BZ18" s="452">
        <v>1104</v>
      </c>
      <c r="CA18" s="452">
        <v>1104</v>
      </c>
      <c r="CB18" s="452">
        <v>1104</v>
      </c>
      <c r="CC18" s="452">
        <v>1104</v>
      </c>
      <c r="CD18" s="452">
        <v>1104</v>
      </c>
      <c r="CE18" s="452">
        <v>1104</v>
      </c>
      <c r="CF18" s="452">
        <v>1104</v>
      </c>
      <c r="CG18" s="452">
        <v>1104</v>
      </c>
      <c r="CH18" s="452">
        <v>1104</v>
      </c>
      <c r="CI18" s="452">
        <v>1104</v>
      </c>
      <c r="CJ18" s="452">
        <v>1104</v>
      </c>
      <c r="CK18" s="452">
        <v>1104</v>
      </c>
      <c r="CL18" s="452">
        <v>1104</v>
      </c>
      <c r="CM18" s="452">
        <v>1104</v>
      </c>
      <c r="CN18" s="452">
        <v>1104</v>
      </c>
      <c r="CO18" s="452">
        <v>1104</v>
      </c>
      <c r="CP18" s="452">
        <v>1104</v>
      </c>
      <c r="CQ18" s="452">
        <v>1104</v>
      </c>
      <c r="CR18" s="452">
        <v>1104</v>
      </c>
      <c r="CS18" s="452">
        <v>1104</v>
      </c>
      <c r="CT18" s="452">
        <v>1104</v>
      </c>
      <c r="CU18" s="452">
        <v>1104</v>
      </c>
      <c r="CV18" s="452">
        <v>1104</v>
      </c>
      <c r="CW18" s="452">
        <v>1104</v>
      </c>
      <c r="CX18" s="452">
        <v>1104</v>
      </c>
      <c r="CY18" s="452">
        <v>1104</v>
      </c>
      <c r="CZ18" s="452">
        <v>1104</v>
      </c>
      <c r="DA18" s="452">
        <v>1104</v>
      </c>
      <c r="DB18" s="452">
        <v>1104</v>
      </c>
      <c r="DC18" s="452">
        <v>1104</v>
      </c>
      <c r="DD18" s="452">
        <v>1104</v>
      </c>
      <c r="DE18" s="452">
        <v>1104</v>
      </c>
      <c r="DF18" s="452">
        <v>1104</v>
      </c>
      <c r="DG18" s="452">
        <v>1104</v>
      </c>
      <c r="DH18" s="452">
        <v>1104</v>
      </c>
      <c r="DI18" s="452">
        <v>1104</v>
      </c>
      <c r="DJ18" s="452">
        <v>1104</v>
      </c>
      <c r="DK18" s="452">
        <v>1104</v>
      </c>
      <c r="DL18" s="452">
        <v>1104</v>
      </c>
      <c r="DM18" s="452">
        <v>1104</v>
      </c>
      <c r="DN18" s="452">
        <v>1104</v>
      </c>
      <c r="DO18" s="452">
        <v>1104</v>
      </c>
      <c r="DP18" s="452">
        <v>1104</v>
      </c>
      <c r="DQ18" s="452">
        <v>1104</v>
      </c>
      <c r="DR18" s="452">
        <v>1104</v>
      </c>
      <c r="DS18" s="452">
        <v>1104</v>
      </c>
      <c r="DT18" s="452">
        <v>1104</v>
      </c>
      <c r="DU18" s="452">
        <v>1104</v>
      </c>
      <c r="DV18" s="452">
        <v>1104</v>
      </c>
      <c r="DW18" s="452">
        <v>1104</v>
      </c>
      <c r="DX18" s="452">
        <v>1104</v>
      </c>
      <c r="DY18" s="452">
        <v>1104</v>
      </c>
      <c r="DZ18" s="452">
        <v>1104</v>
      </c>
      <c r="EA18" s="452">
        <v>1104</v>
      </c>
      <c r="EB18" s="452">
        <v>1104</v>
      </c>
      <c r="EC18" s="452">
        <v>1104</v>
      </c>
      <c r="ED18" s="452">
        <v>1104</v>
      </c>
      <c r="EE18" s="452">
        <v>1104</v>
      </c>
      <c r="EF18" s="452">
        <v>1104</v>
      </c>
      <c r="EG18" s="452">
        <v>1104</v>
      </c>
      <c r="EH18" s="452">
        <v>1104</v>
      </c>
      <c r="EI18" s="452">
        <v>1104</v>
      </c>
      <c r="EJ18" s="452">
        <v>1104</v>
      </c>
      <c r="EK18" s="452">
        <v>1104</v>
      </c>
      <c r="EL18" s="452">
        <v>1104</v>
      </c>
      <c r="EM18" s="452">
        <v>1104</v>
      </c>
      <c r="EN18" s="452">
        <v>1104</v>
      </c>
      <c r="EO18" s="452">
        <v>1104</v>
      </c>
      <c r="EP18" s="452">
        <v>1104</v>
      </c>
      <c r="EQ18" s="452">
        <v>1104</v>
      </c>
      <c r="ER18" s="452">
        <v>1104</v>
      </c>
      <c r="ES18" s="452">
        <v>1104</v>
      </c>
      <c r="ET18" s="452">
        <v>1104</v>
      </c>
      <c r="EU18" s="452">
        <v>1104</v>
      </c>
      <c r="EV18" s="452">
        <v>1104</v>
      </c>
      <c r="EW18" s="452">
        <v>1104</v>
      </c>
      <c r="EX18" s="452">
        <v>1104</v>
      </c>
      <c r="EY18" s="452">
        <v>1104</v>
      </c>
      <c r="EZ18" s="452">
        <v>1104</v>
      </c>
      <c r="FA18" s="452">
        <v>1104</v>
      </c>
      <c r="FB18" s="452">
        <v>1104</v>
      </c>
      <c r="FC18" s="452">
        <v>1104</v>
      </c>
      <c r="FD18" s="452">
        <v>1104</v>
      </c>
      <c r="FE18" s="452">
        <v>1104</v>
      </c>
      <c r="FF18" s="452">
        <v>1104</v>
      </c>
      <c r="FG18" s="452">
        <v>1104</v>
      </c>
      <c r="FH18" s="452">
        <v>1104</v>
      </c>
      <c r="FI18" s="452">
        <v>1104</v>
      </c>
      <c r="FJ18" s="452">
        <v>1104</v>
      </c>
      <c r="FK18" s="452">
        <v>1104</v>
      </c>
      <c r="FL18" s="452">
        <v>1104</v>
      </c>
      <c r="FM18" s="452">
        <v>1104</v>
      </c>
      <c r="FN18" s="452">
        <v>1104</v>
      </c>
      <c r="FO18" s="452">
        <v>1104</v>
      </c>
      <c r="FP18" s="452">
        <v>1104</v>
      </c>
      <c r="FQ18" s="452">
        <v>1104</v>
      </c>
      <c r="FR18" s="452">
        <v>1104</v>
      </c>
      <c r="FS18" s="452">
        <v>1104</v>
      </c>
      <c r="FT18" s="452">
        <v>1104</v>
      </c>
      <c r="FU18" s="452">
        <v>1104</v>
      </c>
      <c r="FV18" s="452">
        <v>1104</v>
      </c>
      <c r="FW18" s="452">
        <v>1104</v>
      </c>
      <c r="FX18" s="452">
        <v>1104</v>
      </c>
      <c r="FY18" s="452">
        <v>1104</v>
      </c>
      <c r="FZ18" s="452">
        <v>1104</v>
      </c>
      <c r="GA18" s="452">
        <v>1104</v>
      </c>
      <c r="GB18" s="452">
        <v>1104</v>
      </c>
      <c r="GC18" s="452">
        <v>1104</v>
      </c>
      <c r="GD18" s="452">
        <v>1104</v>
      </c>
      <c r="GE18" s="452">
        <v>1104</v>
      </c>
      <c r="GF18" s="452">
        <v>1104</v>
      </c>
      <c r="GG18" s="452">
        <v>1104</v>
      </c>
      <c r="GH18" s="452">
        <v>1104</v>
      </c>
      <c r="GI18" s="452">
        <v>1104</v>
      </c>
      <c r="GJ18" s="452">
        <v>1104</v>
      </c>
      <c r="GK18" s="452">
        <v>1104</v>
      </c>
      <c r="GL18" s="452">
        <v>1104</v>
      </c>
      <c r="GM18" s="452">
        <v>1104</v>
      </c>
      <c r="GN18" s="452">
        <v>1104</v>
      </c>
      <c r="GO18" s="452">
        <v>1104</v>
      </c>
      <c r="GP18" s="452">
        <v>1104</v>
      </c>
      <c r="GQ18" s="452">
        <v>1104</v>
      </c>
      <c r="GR18" s="452">
        <v>1104</v>
      </c>
      <c r="GS18" s="452">
        <v>1104</v>
      </c>
      <c r="GT18" s="452">
        <v>1104</v>
      </c>
      <c r="GU18" s="452">
        <v>1104</v>
      </c>
      <c r="GV18" s="452">
        <v>1104</v>
      </c>
      <c r="GW18" s="452">
        <v>1104</v>
      </c>
      <c r="GX18" s="452">
        <v>1104</v>
      </c>
      <c r="GY18" s="452">
        <v>1104</v>
      </c>
      <c r="GZ18" s="452">
        <v>1104</v>
      </c>
      <c r="HA18" s="452">
        <v>1104</v>
      </c>
      <c r="HB18" s="452">
        <v>1104</v>
      </c>
      <c r="HC18" s="452">
        <v>1104</v>
      </c>
      <c r="HD18" s="452">
        <v>1104</v>
      </c>
      <c r="HE18" s="452">
        <v>1104</v>
      </c>
      <c r="HF18" s="452">
        <v>1104</v>
      </c>
      <c r="HG18" s="452">
        <v>1104</v>
      </c>
      <c r="HH18" s="452">
        <v>1104</v>
      </c>
      <c r="HI18" s="452">
        <v>1104</v>
      </c>
      <c r="HJ18" s="452">
        <v>1104</v>
      </c>
      <c r="HK18" s="452">
        <v>1104</v>
      </c>
      <c r="HL18" s="452">
        <v>1104</v>
      </c>
      <c r="HM18" s="452">
        <v>1104</v>
      </c>
      <c r="HN18" s="452">
        <v>1104</v>
      </c>
      <c r="HO18" s="452">
        <v>1104</v>
      </c>
      <c r="HP18" s="452">
        <v>1104</v>
      </c>
      <c r="HQ18" s="452">
        <v>1104</v>
      </c>
      <c r="HR18" s="452">
        <v>1104</v>
      </c>
      <c r="HS18" s="452">
        <v>1104</v>
      </c>
      <c r="HT18" s="452">
        <v>1104</v>
      </c>
      <c r="HU18" s="452">
        <v>1104</v>
      </c>
      <c r="HV18" s="452">
        <v>1104</v>
      </c>
      <c r="HW18" s="452">
        <v>1104</v>
      </c>
      <c r="HX18" s="452">
        <v>1104</v>
      </c>
      <c r="HY18" s="452">
        <v>1104</v>
      </c>
      <c r="HZ18" s="452">
        <v>1104</v>
      </c>
      <c r="IA18" s="452">
        <v>1104</v>
      </c>
      <c r="IB18" s="452">
        <v>1104</v>
      </c>
      <c r="IC18" s="452">
        <v>1104</v>
      </c>
      <c r="ID18" s="452">
        <v>1104</v>
      </c>
      <c r="IE18" s="452">
        <v>1104</v>
      </c>
      <c r="IF18" s="452">
        <v>1104</v>
      </c>
      <c r="IG18" s="452">
        <v>1104</v>
      </c>
      <c r="IH18" s="452">
        <v>1104</v>
      </c>
      <c r="II18" s="452">
        <v>1104</v>
      </c>
      <c r="IJ18" s="452">
        <v>1104</v>
      </c>
      <c r="IK18" s="452">
        <v>1104</v>
      </c>
      <c r="IL18" s="452">
        <v>1104</v>
      </c>
      <c r="IM18" s="452">
        <v>1104</v>
      </c>
      <c r="IN18" s="452">
        <v>1104</v>
      </c>
      <c r="IO18" s="452">
        <v>1104</v>
      </c>
      <c r="IP18" s="452">
        <v>1104</v>
      </c>
      <c r="IQ18" s="452">
        <v>1104</v>
      </c>
      <c r="IR18" s="452">
        <v>1104</v>
      </c>
      <c r="IS18" s="452">
        <v>1104</v>
      </c>
      <c r="IT18" s="452">
        <v>1104</v>
      </c>
      <c r="IU18" s="452">
        <v>1104</v>
      </c>
      <c r="IV18" s="452">
        <v>1104</v>
      </c>
      <c r="IW18" s="452">
        <v>1104</v>
      </c>
      <c r="IX18" s="452">
        <v>1104</v>
      </c>
      <c r="IY18" s="452">
        <v>1104</v>
      </c>
      <c r="IZ18" s="452">
        <v>1104</v>
      </c>
      <c r="JA18" s="452">
        <v>1104</v>
      </c>
      <c r="JB18" s="452">
        <v>1104</v>
      </c>
      <c r="JC18" s="452">
        <v>1104</v>
      </c>
      <c r="JD18" s="452">
        <v>1104</v>
      </c>
      <c r="JE18" s="452">
        <v>1104</v>
      </c>
      <c r="JF18" s="452">
        <v>1104</v>
      </c>
      <c r="JG18" s="452">
        <v>1104</v>
      </c>
      <c r="JH18" s="452">
        <v>1104</v>
      </c>
      <c r="JI18" s="452">
        <v>1104</v>
      </c>
      <c r="JJ18" s="452">
        <v>1104</v>
      </c>
      <c r="JK18" s="452">
        <v>1104</v>
      </c>
      <c r="JL18" s="452">
        <v>1104</v>
      </c>
      <c r="JM18" s="452">
        <v>1104</v>
      </c>
      <c r="JN18" s="452">
        <v>1104</v>
      </c>
      <c r="JO18" s="452">
        <v>1104</v>
      </c>
      <c r="JP18" s="452">
        <v>1104</v>
      </c>
      <c r="JQ18" s="452">
        <v>1104</v>
      </c>
      <c r="JR18" s="452">
        <v>1104</v>
      </c>
      <c r="JS18" s="452">
        <v>1104</v>
      </c>
      <c r="JT18" s="452">
        <v>1104</v>
      </c>
      <c r="JU18" s="452">
        <v>1104</v>
      </c>
      <c r="JV18" s="452">
        <v>1104</v>
      </c>
      <c r="JW18" s="452">
        <v>1104</v>
      </c>
      <c r="JX18" s="452">
        <v>1104</v>
      </c>
      <c r="JY18" s="452">
        <v>1104</v>
      </c>
      <c r="JZ18" s="452">
        <v>1104</v>
      </c>
      <c r="KA18" s="452">
        <v>1104</v>
      </c>
      <c r="KB18" s="452">
        <v>1104</v>
      </c>
      <c r="KC18" s="452">
        <v>1104</v>
      </c>
      <c r="KD18" s="452">
        <v>1104</v>
      </c>
      <c r="KE18" s="452">
        <v>1104</v>
      </c>
      <c r="KF18" s="452">
        <v>1104</v>
      </c>
      <c r="KG18" s="452">
        <v>1104</v>
      </c>
      <c r="KH18" s="452">
        <v>1104</v>
      </c>
      <c r="KI18" s="452">
        <v>1104</v>
      </c>
      <c r="KJ18" s="452">
        <v>1104</v>
      </c>
      <c r="KK18" s="452">
        <v>1104</v>
      </c>
      <c r="KL18" s="452">
        <v>1104</v>
      </c>
      <c r="KM18" s="452">
        <v>1104</v>
      </c>
      <c r="KN18" s="452">
        <v>1104</v>
      </c>
      <c r="KO18" s="452">
        <v>1104</v>
      </c>
      <c r="KP18" s="452">
        <v>1104</v>
      </c>
      <c r="KQ18" s="452">
        <v>1104</v>
      </c>
      <c r="KR18" s="452">
        <v>1104</v>
      </c>
      <c r="KS18" s="452">
        <v>1104</v>
      </c>
      <c r="KT18" s="452">
        <v>1104</v>
      </c>
      <c r="KU18" s="452">
        <v>1104</v>
      </c>
      <c r="KV18" s="452">
        <v>1104</v>
      </c>
      <c r="KW18" s="452">
        <v>1104</v>
      </c>
      <c r="KX18" s="452">
        <v>1104</v>
      </c>
      <c r="KY18" s="452">
        <v>1104</v>
      </c>
      <c r="KZ18" s="452">
        <v>1104</v>
      </c>
      <c r="LA18" s="452">
        <v>1104</v>
      </c>
      <c r="LB18" s="452">
        <v>1104</v>
      </c>
      <c r="LC18" s="452">
        <v>1104</v>
      </c>
      <c r="LD18" s="452">
        <v>1104</v>
      </c>
      <c r="LE18" s="452">
        <v>1104</v>
      </c>
      <c r="LF18" s="452">
        <v>1104</v>
      </c>
      <c r="LG18" s="452">
        <v>1104</v>
      </c>
      <c r="LH18" s="452">
        <v>1104</v>
      </c>
      <c r="LI18" s="452">
        <v>1104</v>
      </c>
      <c r="LJ18" s="452">
        <v>1104</v>
      </c>
      <c r="LK18" s="452">
        <v>1104</v>
      </c>
      <c r="LL18" s="452">
        <v>1104</v>
      </c>
      <c r="LM18" s="452">
        <v>1104</v>
      </c>
      <c r="LN18" s="452">
        <v>1104</v>
      </c>
      <c r="LO18" s="452">
        <v>1104</v>
      </c>
      <c r="LP18" s="452">
        <v>1104</v>
      </c>
      <c r="LQ18" s="452">
        <v>1104</v>
      </c>
      <c r="LR18" s="452">
        <v>1104</v>
      </c>
      <c r="LS18" s="452">
        <v>1104</v>
      </c>
      <c r="LT18" s="452">
        <v>1104</v>
      </c>
      <c r="LU18" s="452">
        <v>1104</v>
      </c>
      <c r="LV18" s="452">
        <v>1104</v>
      </c>
      <c r="LW18" s="452">
        <v>1104</v>
      </c>
      <c r="LX18" s="452">
        <v>1104</v>
      </c>
      <c r="LY18" s="452">
        <v>1104</v>
      </c>
      <c r="LZ18" s="452">
        <v>1104</v>
      </c>
      <c r="MA18" s="452">
        <v>1104</v>
      </c>
      <c r="MB18" s="452">
        <v>1104</v>
      </c>
      <c r="MC18" s="452">
        <v>1104</v>
      </c>
      <c r="MD18" s="452">
        <v>1104</v>
      </c>
      <c r="ME18" s="452">
        <v>1104</v>
      </c>
      <c r="MF18" s="452">
        <v>1104</v>
      </c>
      <c r="MG18" s="452">
        <v>1104</v>
      </c>
      <c r="MH18" s="452">
        <v>1104</v>
      </c>
      <c r="MI18" s="452">
        <v>1104</v>
      </c>
      <c r="MJ18" s="452">
        <v>1104</v>
      </c>
      <c r="MK18" s="452">
        <v>1104</v>
      </c>
      <c r="ML18" s="452">
        <v>1104</v>
      </c>
      <c r="MM18" s="452">
        <v>1104</v>
      </c>
      <c r="MN18" s="452">
        <v>1104</v>
      </c>
      <c r="MO18" s="452">
        <v>1104</v>
      </c>
      <c r="MP18" s="452">
        <v>1104</v>
      </c>
      <c r="MQ18" s="452">
        <v>1104</v>
      </c>
      <c r="MR18" s="452">
        <v>1104</v>
      </c>
      <c r="MS18" s="452">
        <v>1104</v>
      </c>
      <c r="MT18" s="452">
        <v>1104</v>
      </c>
      <c r="MU18" s="452">
        <v>1104</v>
      </c>
      <c r="MV18" s="452">
        <v>1104</v>
      </c>
      <c r="MW18" s="452">
        <v>1104</v>
      </c>
      <c r="MX18" s="452">
        <v>1104</v>
      </c>
      <c r="MY18" s="452">
        <v>1104</v>
      </c>
      <c r="MZ18" s="452">
        <v>1104</v>
      </c>
      <c r="NA18" s="452">
        <v>1104</v>
      </c>
      <c r="NB18" s="452">
        <v>1104</v>
      </c>
      <c r="NC18" s="452">
        <v>1104</v>
      </c>
      <c r="ND18" s="452">
        <v>1104</v>
      </c>
      <c r="NE18" s="452">
        <v>1104</v>
      </c>
      <c r="NF18" s="452">
        <v>1104</v>
      </c>
      <c r="NG18" s="452">
        <v>1104</v>
      </c>
      <c r="NH18" s="452">
        <v>1104</v>
      </c>
      <c r="NI18" s="452">
        <v>1104</v>
      </c>
      <c r="NJ18" s="452">
        <v>1104</v>
      </c>
      <c r="NK18" s="452">
        <v>1104</v>
      </c>
      <c r="NL18" s="452">
        <v>1104</v>
      </c>
      <c r="NM18" s="452">
        <v>1104</v>
      </c>
      <c r="NN18" s="452">
        <v>1104</v>
      </c>
      <c r="NO18" s="452">
        <v>1104</v>
      </c>
      <c r="NP18" s="452">
        <v>1104</v>
      </c>
      <c r="NQ18" s="452">
        <v>1104</v>
      </c>
      <c r="NR18" s="452">
        <v>1104</v>
      </c>
      <c r="NS18" s="452">
        <v>1104</v>
      </c>
      <c r="NT18" s="452">
        <v>1104</v>
      </c>
      <c r="NU18" s="452">
        <v>1104</v>
      </c>
      <c r="NV18" s="452">
        <v>1104</v>
      </c>
      <c r="NW18" s="452">
        <v>1104</v>
      </c>
      <c r="NX18" s="452">
        <v>1104</v>
      </c>
      <c r="NY18" s="452">
        <v>1104</v>
      </c>
      <c r="NZ18" s="452">
        <v>1104</v>
      </c>
      <c r="OA18" s="452">
        <v>1104</v>
      </c>
      <c r="OB18" s="452">
        <v>1104</v>
      </c>
    </row>
    <row r="19" spans="1:392" x14ac:dyDescent="0.25">
      <c r="A19" s="436">
        <v>9</v>
      </c>
      <c r="B19" s="436" t="s">
        <v>661</v>
      </c>
      <c r="C19" s="437">
        <v>10</v>
      </c>
      <c r="D19" s="438">
        <v>0</v>
      </c>
      <c r="E19" s="453"/>
      <c r="F19" s="453"/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3"/>
      <c r="S19" s="453"/>
      <c r="T19" s="453"/>
      <c r="U19" s="453"/>
      <c r="V19" s="453"/>
      <c r="W19" s="453"/>
      <c r="X19" s="453"/>
      <c r="Y19" s="453"/>
      <c r="Z19" s="453"/>
      <c r="AA19" s="453"/>
      <c r="AB19" s="453"/>
      <c r="AC19" s="453"/>
      <c r="AD19" s="453"/>
      <c r="AE19" s="453"/>
      <c r="AF19" s="450">
        <f t="shared" si="0"/>
        <v>424</v>
      </c>
      <c r="AG19" s="452">
        <v>424</v>
      </c>
      <c r="AH19" s="452">
        <v>424</v>
      </c>
      <c r="AI19" s="452">
        <v>424</v>
      </c>
      <c r="AJ19" s="452">
        <v>424</v>
      </c>
      <c r="AK19" s="452">
        <v>424</v>
      </c>
      <c r="AL19" s="452">
        <v>424</v>
      </c>
      <c r="AM19" s="452">
        <v>424</v>
      </c>
      <c r="AN19" s="452">
        <v>424</v>
      </c>
      <c r="AO19" s="452">
        <v>424</v>
      </c>
      <c r="AP19" s="452">
        <v>424</v>
      </c>
      <c r="AQ19" s="452">
        <v>424</v>
      </c>
      <c r="AR19" s="452">
        <v>424</v>
      </c>
      <c r="AS19" s="452">
        <v>424</v>
      </c>
      <c r="AT19" s="452">
        <v>424</v>
      </c>
      <c r="AU19" s="452">
        <v>424</v>
      </c>
      <c r="AV19" s="452">
        <v>424</v>
      </c>
      <c r="AW19" s="452">
        <v>424</v>
      </c>
      <c r="AX19" s="452">
        <v>424</v>
      </c>
      <c r="AY19" s="452">
        <v>424</v>
      </c>
      <c r="AZ19" s="452">
        <v>424</v>
      </c>
      <c r="BA19" s="452">
        <v>424</v>
      </c>
      <c r="BB19" s="452">
        <v>424</v>
      </c>
      <c r="BC19" s="452">
        <v>424</v>
      </c>
      <c r="BD19" s="452">
        <v>424</v>
      </c>
      <c r="BE19" s="452">
        <v>424</v>
      </c>
      <c r="BF19" s="452">
        <v>424</v>
      </c>
      <c r="BG19" s="452">
        <v>424</v>
      </c>
      <c r="BH19" s="452">
        <v>424</v>
      </c>
      <c r="BI19" s="452">
        <v>424</v>
      </c>
      <c r="BJ19" s="452">
        <v>424</v>
      </c>
      <c r="BK19" s="452">
        <v>424</v>
      </c>
      <c r="BL19" s="452">
        <v>424</v>
      </c>
      <c r="BM19" s="452">
        <v>424</v>
      </c>
      <c r="BN19" s="452">
        <v>424</v>
      </c>
      <c r="BO19" s="452">
        <v>424</v>
      </c>
      <c r="BP19" s="452">
        <v>424</v>
      </c>
      <c r="BQ19" s="452">
        <v>424</v>
      </c>
      <c r="BR19" s="452">
        <v>424</v>
      </c>
      <c r="BS19" s="452">
        <v>424</v>
      </c>
      <c r="BT19" s="452">
        <v>424</v>
      </c>
      <c r="BU19" s="452">
        <v>424</v>
      </c>
      <c r="BV19" s="452">
        <v>424</v>
      </c>
      <c r="BW19" s="452">
        <v>424</v>
      </c>
      <c r="BX19" s="452">
        <v>424</v>
      </c>
      <c r="BY19" s="452">
        <v>424</v>
      </c>
      <c r="BZ19" s="452">
        <v>424</v>
      </c>
      <c r="CA19" s="452">
        <v>424</v>
      </c>
      <c r="CB19" s="452">
        <v>424</v>
      </c>
      <c r="CC19" s="452">
        <v>424</v>
      </c>
      <c r="CD19" s="452">
        <v>424</v>
      </c>
      <c r="CE19" s="452">
        <v>424</v>
      </c>
      <c r="CF19" s="452">
        <v>424</v>
      </c>
      <c r="CG19" s="452">
        <v>424</v>
      </c>
      <c r="CH19" s="452">
        <v>424</v>
      </c>
      <c r="CI19" s="452">
        <v>424</v>
      </c>
      <c r="CJ19" s="452">
        <v>424</v>
      </c>
      <c r="CK19" s="452">
        <v>424</v>
      </c>
      <c r="CL19" s="452">
        <v>424</v>
      </c>
      <c r="CM19" s="452">
        <v>424</v>
      </c>
      <c r="CN19" s="452">
        <v>424</v>
      </c>
      <c r="CO19" s="452">
        <v>424</v>
      </c>
      <c r="CP19" s="452">
        <v>424</v>
      </c>
      <c r="CQ19" s="452">
        <v>424</v>
      </c>
      <c r="CR19" s="452">
        <v>424</v>
      </c>
      <c r="CS19" s="452">
        <v>424</v>
      </c>
      <c r="CT19" s="452">
        <v>424</v>
      </c>
      <c r="CU19" s="452">
        <v>424</v>
      </c>
      <c r="CV19" s="452">
        <v>424</v>
      </c>
      <c r="CW19" s="452">
        <v>424</v>
      </c>
      <c r="CX19" s="452">
        <v>424</v>
      </c>
      <c r="CY19" s="452">
        <v>424</v>
      </c>
      <c r="CZ19" s="452">
        <v>424</v>
      </c>
      <c r="DA19" s="452">
        <v>424</v>
      </c>
      <c r="DB19" s="452">
        <v>424</v>
      </c>
      <c r="DC19" s="452">
        <v>424</v>
      </c>
      <c r="DD19" s="452">
        <v>424</v>
      </c>
      <c r="DE19" s="452">
        <v>424</v>
      </c>
      <c r="DF19" s="452">
        <v>424</v>
      </c>
      <c r="DG19" s="452">
        <v>424</v>
      </c>
      <c r="DH19" s="452">
        <v>424</v>
      </c>
      <c r="DI19" s="452">
        <v>424</v>
      </c>
      <c r="DJ19" s="452">
        <v>424</v>
      </c>
      <c r="DK19" s="452">
        <v>424</v>
      </c>
      <c r="DL19" s="452">
        <v>424</v>
      </c>
      <c r="DM19" s="452">
        <v>424</v>
      </c>
      <c r="DN19" s="452">
        <v>424</v>
      </c>
      <c r="DO19" s="452">
        <v>424</v>
      </c>
      <c r="DP19" s="452">
        <v>424</v>
      </c>
      <c r="DQ19" s="452">
        <v>424</v>
      </c>
      <c r="DR19" s="452">
        <v>424</v>
      </c>
      <c r="DS19" s="452">
        <v>424</v>
      </c>
      <c r="DT19" s="452">
        <v>424</v>
      </c>
      <c r="DU19" s="452">
        <v>424</v>
      </c>
      <c r="DV19" s="452">
        <v>424</v>
      </c>
      <c r="DW19" s="452">
        <v>424</v>
      </c>
      <c r="DX19" s="452">
        <v>424</v>
      </c>
      <c r="DY19" s="452">
        <v>424</v>
      </c>
      <c r="DZ19" s="452">
        <v>424</v>
      </c>
      <c r="EA19" s="452">
        <v>424</v>
      </c>
      <c r="EB19" s="452">
        <v>424</v>
      </c>
      <c r="EC19" s="452">
        <v>424</v>
      </c>
      <c r="ED19" s="452">
        <v>424</v>
      </c>
      <c r="EE19" s="452">
        <v>424</v>
      </c>
      <c r="EF19" s="452">
        <v>424</v>
      </c>
      <c r="EG19" s="452">
        <v>424</v>
      </c>
      <c r="EH19" s="452">
        <v>424</v>
      </c>
      <c r="EI19" s="452">
        <v>424</v>
      </c>
      <c r="EJ19" s="452">
        <v>424</v>
      </c>
      <c r="EK19" s="452">
        <v>424</v>
      </c>
      <c r="EL19" s="452">
        <v>424</v>
      </c>
      <c r="EM19" s="452">
        <v>424</v>
      </c>
      <c r="EN19" s="452">
        <v>424</v>
      </c>
      <c r="EO19" s="452">
        <v>424</v>
      </c>
      <c r="EP19" s="452">
        <v>424</v>
      </c>
      <c r="EQ19" s="452">
        <v>424</v>
      </c>
      <c r="ER19" s="452">
        <v>424</v>
      </c>
      <c r="ES19" s="452">
        <v>424</v>
      </c>
      <c r="ET19" s="452">
        <v>424</v>
      </c>
      <c r="EU19" s="452">
        <v>424</v>
      </c>
      <c r="EV19" s="452">
        <v>424</v>
      </c>
      <c r="EW19" s="452">
        <v>424</v>
      </c>
      <c r="EX19" s="452">
        <v>424</v>
      </c>
      <c r="EY19" s="452">
        <v>424</v>
      </c>
      <c r="EZ19" s="452">
        <v>424</v>
      </c>
      <c r="FA19" s="452">
        <v>424</v>
      </c>
      <c r="FB19" s="452">
        <v>424</v>
      </c>
      <c r="FC19" s="452">
        <v>424</v>
      </c>
      <c r="FD19" s="452">
        <v>424</v>
      </c>
      <c r="FE19" s="452">
        <v>424</v>
      </c>
      <c r="FF19" s="452">
        <v>424</v>
      </c>
      <c r="FG19" s="452">
        <v>424</v>
      </c>
      <c r="FH19" s="452">
        <v>424</v>
      </c>
      <c r="FI19" s="452">
        <v>424</v>
      </c>
      <c r="FJ19" s="452">
        <v>424</v>
      </c>
      <c r="FK19" s="452">
        <v>424</v>
      </c>
      <c r="FL19" s="452">
        <v>424</v>
      </c>
      <c r="FM19" s="452">
        <v>424</v>
      </c>
      <c r="FN19" s="452">
        <v>424</v>
      </c>
      <c r="FO19" s="452">
        <v>424</v>
      </c>
      <c r="FP19" s="452">
        <v>424</v>
      </c>
      <c r="FQ19" s="452">
        <v>424</v>
      </c>
      <c r="FR19" s="452">
        <v>424</v>
      </c>
      <c r="FS19" s="452">
        <v>424</v>
      </c>
      <c r="FT19" s="452">
        <v>424</v>
      </c>
      <c r="FU19" s="452">
        <v>424</v>
      </c>
      <c r="FV19" s="452">
        <v>424</v>
      </c>
      <c r="FW19" s="452">
        <v>424</v>
      </c>
      <c r="FX19" s="452">
        <v>424</v>
      </c>
      <c r="FY19" s="452">
        <v>424</v>
      </c>
      <c r="FZ19" s="452">
        <v>424</v>
      </c>
      <c r="GA19" s="452">
        <v>424</v>
      </c>
      <c r="GB19" s="452">
        <v>424</v>
      </c>
      <c r="GC19" s="452">
        <v>424</v>
      </c>
      <c r="GD19" s="452">
        <v>424</v>
      </c>
      <c r="GE19" s="452">
        <v>424</v>
      </c>
      <c r="GF19" s="452">
        <v>424</v>
      </c>
      <c r="GG19" s="452">
        <v>424</v>
      </c>
      <c r="GH19" s="452">
        <v>424</v>
      </c>
      <c r="GI19" s="452">
        <v>424</v>
      </c>
      <c r="GJ19" s="452">
        <v>424</v>
      </c>
      <c r="GK19" s="452">
        <v>424</v>
      </c>
      <c r="GL19" s="452">
        <v>424</v>
      </c>
      <c r="GM19" s="452">
        <v>424</v>
      </c>
      <c r="GN19" s="452">
        <v>424</v>
      </c>
      <c r="GO19" s="452">
        <v>424</v>
      </c>
      <c r="GP19" s="452">
        <v>424</v>
      </c>
      <c r="GQ19" s="452">
        <v>424</v>
      </c>
      <c r="GR19" s="452">
        <v>424</v>
      </c>
      <c r="GS19" s="452">
        <v>424</v>
      </c>
      <c r="GT19" s="452">
        <v>424</v>
      </c>
      <c r="GU19" s="452">
        <v>424</v>
      </c>
      <c r="GV19" s="452">
        <v>424</v>
      </c>
      <c r="GW19" s="452">
        <v>424</v>
      </c>
      <c r="GX19" s="452">
        <v>424</v>
      </c>
      <c r="GY19" s="452">
        <v>424</v>
      </c>
      <c r="GZ19" s="452">
        <v>424</v>
      </c>
      <c r="HA19" s="452">
        <v>424</v>
      </c>
      <c r="HB19" s="452">
        <v>424</v>
      </c>
      <c r="HC19" s="452">
        <v>424</v>
      </c>
      <c r="HD19" s="452">
        <v>424</v>
      </c>
      <c r="HE19" s="452">
        <v>424</v>
      </c>
      <c r="HF19" s="452">
        <v>424</v>
      </c>
      <c r="HG19" s="452">
        <v>424</v>
      </c>
      <c r="HH19" s="452">
        <v>424</v>
      </c>
      <c r="HI19" s="452">
        <v>424</v>
      </c>
      <c r="HJ19" s="452">
        <v>424</v>
      </c>
      <c r="HK19" s="452">
        <v>424</v>
      </c>
      <c r="HL19" s="452">
        <v>424</v>
      </c>
      <c r="HM19" s="452">
        <v>424</v>
      </c>
      <c r="HN19" s="452">
        <v>424</v>
      </c>
      <c r="HO19" s="452">
        <v>424</v>
      </c>
      <c r="HP19" s="452">
        <v>424</v>
      </c>
      <c r="HQ19" s="452">
        <v>424</v>
      </c>
      <c r="HR19" s="452">
        <v>424</v>
      </c>
      <c r="HS19" s="452">
        <v>424</v>
      </c>
      <c r="HT19" s="452">
        <v>424</v>
      </c>
      <c r="HU19" s="452">
        <v>424</v>
      </c>
      <c r="HV19" s="452">
        <v>424</v>
      </c>
      <c r="HW19" s="452">
        <v>424</v>
      </c>
      <c r="HX19" s="452">
        <v>424</v>
      </c>
      <c r="HY19" s="452">
        <v>424</v>
      </c>
      <c r="HZ19" s="452">
        <v>424</v>
      </c>
      <c r="IA19" s="452">
        <v>424</v>
      </c>
      <c r="IB19" s="452">
        <v>424</v>
      </c>
      <c r="IC19" s="452">
        <v>424</v>
      </c>
      <c r="ID19" s="452">
        <v>424</v>
      </c>
      <c r="IE19" s="452">
        <v>424</v>
      </c>
      <c r="IF19" s="452">
        <v>424</v>
      </c>
      <c r="IG19" s="452">
        <v>424</v>
      </c>
      <c r="IH19" s="452">
        <v>424</v>
      </c>
      <c r="II19" s="452">
        <v>424</v>
      </c>
      <c r="IJ19" s="452">
        <v>424</v>
      </c>
      <c r="IK19" s="452">
        <v>424</v>
      </c>
      <c r="IL19" s="452">
        <v>424</v>
      </c>
      <c r="IM19" s="452">
        <v>424</v>
      </c>
      <c r="IN19" s="452">
        <v>424</v>
      </c>
      <c r="IO19" s="452">
        <v>424</v>
      </c>
      <c r="IP19" s="452">
        <v>424</v>
      </c>
      <c r="IQ19" s="452">
        <v>424</v>
      </c>
      <c r="IR19" s="452">
        <v>424</v>
      </c>
      <c r="IS19" s="452">
        <v>424</v>
      </c>
      <c r="IT19" s="452">
        <v>424</v>
      </c>
      <c r="IU19" s="452">
        <v>424</v>
      </c>
      <c r="IV19" s="452">
        <v>424</v>
      </c>
      <c r="IW19" s="452">
        <v>424</v>
      </c>
      <c r="IX19" s="452">
        <v>424</v>
      </c>
      <c r="IY19" s="452">
        <v>424</v>
      </c>
      <c r="IZ19" s="452">
        <v>424</v>
      </c>
      <c r="JA19" s="452">
        <v>424</v>
      </c>
      <c r="JB19" s="452">
        <v>424</v>
      </c>
      <c r="JC19" s="452">
        <v>424</v>
      </c>
      <c r="JD19" s="452">
        <v>424</v>
      </c>
      <c r="JE19" s="452">
        <v>424</v>
      </c>
      <c r="JF19" s="452">
        <v>424</v>
      </c>
      <c r="JG19" s="452">
        <v>424</v>
      </c>
      <c r="JH19" s="452">
        <v>424</v>
      </c>
      <c r="JI19" s="452">
        <v>424</v>
      </c>
      <c r="JJ19" s="452">
        <v>424</v>
      </c>
      <c r="JK19" s="452">
        <v>424</v>
      </c>
      <c r="JL19" s="452">
        <v>424</v>
      </c>
      <c r="JM19" s="452">
        <v>424</v>
      </c>
      <c r="JN19" s="452">
        <v>424</v>
      </c>
      <c r="JO19" s="452">
        <v>424</v>
      </c>
      <c r="JP19" s="452">
        <v>424</v>
      </c>
      <c r="JQ19" s="452">
        <v>424</v>
      </c>
      <c r="JR19" s="452">
        <v>424</v>
      </c>
      <c r="JS19" s="452">
        <v>424</v>
      </c>
      <c r="JT19" s="452">
        <v>424</v>
      </c>
      <c r="JU19" s="452">
        <v>424</v>
      </c>
      <c r="JV19" s="452">
        <v>424</v>
      </c>
      <c r="JW19" s="452">
        <v>424</v>
      </c>
      <c r="JX19" s="452">
        <v>424</v>
      </c>
      <c r="JY19" s="452">
        <v>424</v>
      </c>
      <c r="JZ19" s="452">
        <v>424</v>
      </c>
      <c r="KA19" s="452">
        <v>424</v>
      </c>
      <c r="KB19" s="452">
        <v>424</v>
      </c>
      <c r="KC19" s="452">
        <v>424</v>
      </c>
      <c r="KD19" s="452">
        <v>424</v>
      </c>
      <c r="KE19" s="452">
        <v>424</v>
      </c>
      <c r="KF19" s="452">
        <v>424</v>
      </c>
      <c r="KG19" s="452">
        <v>424</v>
      </c>
      <c r="KH19" s="452">
        <v>424</v>
      </c>
      <c r="KI19" s="452">
        <v>424</v>
      </c>
      <c r="KJ19" s="452">
        <v>424</v>
      </c>
      <c r="KK19" s="452">
        <v>424</v>
      </c>
      <c r="KL19" s="452">
        <v>424</v>
      </c>
      <c r="KM19" s="452">
        <v>424</v>
      </c>
      <c r="KN19" s="452">
        <v>424</v>
      </c>
      <c r="KO19" s="452">
        <v>424</v>
      </c>
      <c r="KP19" s="452">
        <v>424</v>
      </c>
      <c r="KQ19" s="452">
        <v>424</v>
      </c>
      <c r="KR19" s="452">
        <v>424</v>
      </c>
      <c r="KS19" s="452">
        <v>424</v>
      </c>
      <c r="KT19" s="452">
        <v>424</v>
      </c>
      <c r="KU19" s="452">
        <v>424</v>
      </c>
      <c r="KV19" s="452">
        <v>424</v>
      </c>
      <c r="KW19" s="452">
        <v>424</v>
      </c>
      <c r="KX19" s="452">
        <v>424</v>
      </c>
      <c r="KY19" s="452">
        <v>424</v>
      </c>
      <c r="KZ19" s="452">
        <v>424</v>
      </c>
      <c r="LA19" s="452">
        <v>424</v>
      </c>
      <c r="LB19" s="452">
        <v>424</v>
      </c>
      <c r="LC19" s="452">
        <v>424</v>
      </c>
      <c r="LD19" s="452">
        <v>424</v>
      </c>
      <c r="LE19" s="452">
        <v>424</v>
      </c>
      <c r="LF19" s="452">
        <v>424</v>
      </c>
      <c r="LG19" s="452">
        <v>424</v>
      </c>
      <c r="LH19" s="452">
        <v>424</v>
      </c>
      <c r="LI19" s="452">
        <v>424</v>
      </c>
      <c r="LJ19" s="452">
        <v>424</v>
      </c>
      <c r="LK19" s="452">
        <v>424</v>
      </c>
      <c r="LL19" s="452">
        <v>424</v>
      </c>
      <c r="LM19" s="452">
        <v>424</v>
      </c>
      <c r="LN19" s="452">
        <v>424</v>
      </c>
      <c r="LO19" s="452">
        <v>424</v>
      </c>
      <c r="LP19" s="452">
        <v>424</v>
      </c>
      <c r="LQ19" s="452">
        <v>424</v>
      </c>
      <c r="LR19" s="452">
        <v>424</v>
      </c>
      <c r="LS19" s="452">
        <v>424</v>
      </c>
      <c r="LT19" s="452">
        <v>424</v>
      </c>
      <c r="LU19" s="452">
        <v>424</v>
      </c>
      <c r="LV19" s="452">
        <v>424</v>
      </c>
      <c r="LW19" s="452">
        <v>424</v>
      </c>
      <c r="LX19" s="452">
        <v>424</v>
      </c>
      <c r="LY19" s="452">
        <v>424</v>
      </c>
      <c r="LZ19" s="452">
        <v>424</v>
      </c>
      <c r="MA19" s="452">
        <v>424</v>
      </c>
      <c r="MB19" s="452">
        <v>424</v>
      </c>
      <c r="MC19" s="452">
        <v>424</v>
      </c>
      <c r="MD19" s="452">
        <v>424</v>
      </c>
      <c r="ME19" s="452">
        <v>424</v>
      </c>
      <c r="MF19" s="452">
        <v>424</v>
      </c>
      <c r="MG19" s="452">
        <v>424</v>
      </c>
      <c r="MH19" s="452">
        <v>424</v>
      </c>
      <c r="MI19" s="452">
        <v>424</v>
      </c>
      <c r="MJ19" s="452">
        <v>424</v>
      </c>
      <c r="MK19" s="452">
        <v>424</v>
      </c>
      <c r="ML19" s="452">
        <v>424</v>
      </c>
      <c r="MM19" s="452">
        <v>424</v>
      </c>
      <c r="MN19" s="452">
        <v>424</v>
      </c>
      <c r="MO19" s="452">
        <v>424</v>
      </c>
      <c r="MP19" s="452">
        <v>424</v>
      </c>
      <c r="MQ19" s="452">
        <v>424</v>
      </c>
      <c r="MR19" s="452">
        <v>424</v>
      </c>
      <c r="MS19" s="452">
        <v>424</v>
      </c>
      <c r="MT19" s="452">
        <v>424</v>
      </c>
      <c r="MU19" s="452">
        <v>424</v>
      </c>
      <c r="MV19" s="452">
        <v>424</v>
      </c>
      <c r="MW19" s="452">
        <v>424</v>
      </c>
      <c r="MX19" s="452">
        <v>424</v>
      </c>
      <c r="MY19" s="452">
        <v>424</v>
      </c>
      <c r="MZ19" s="452">
        <v>424</v>
      </c>
      <c r="NA19" s="452">
        <v>424</v>
      </c>
      <c r="NB19" s="452">
        <v>424</v>
      </c>
      <c r="NC19" s="452">
        <v>424</v>
      </c>
      <c r="ND19" s="452">
        <v>424</v>
      </c>
      <c r="NE19" s="452">
        <v>424</v>
      </c>
      <c r="NF19" s="452">
        <v>424</v>
      </c>
      <c r="NG19" s="452">
        <v>424</v>
      </c>
      <c r="NH19" s="452">
        <v>424</v>
      </c>
      <c r="NI19" s="452">
        <v>424</v>
      </c>
      <c r="NJ19" s="452">
        <v>424</v>
      </c>
      <c r="NK19" s="452">
        <v>424</v>
      </c>
      <c r="NL19" s="452">
        <v>424</v>
      </c>
      <c r="NM19" s="452">
        <v>424</v>
      </c>
      <c r="NN19" s="452">
        <v>424</v>
      </c>
      <c r="NO19" s="452">
        <v>424</v>
      </c>
      <c r="NP19" s="452">
        <v>424</v>
      </c>
      <c r="NQ19" s="452">
        <v>424</v>
      </c>
      <c r="NR19" s="452">
        <v>424</v>
      </c>
      <c r="NS19" s="452">
        <v>424</v>
      </c>
      <c r="NT19" s="452">
        <v>424</v>
      </c>
      <c r="NU19" s="452">
        <v>424</v>
      </c>
      <c r="NV19" s="452">
        <v>424</v>
      </c>
      <c r="NW19" s="452">
        <v>424</v>
      </c>
      <c r="NX19" s="452">
        <v>424</v>
      </c>
      <c r="NY19" s="452">
        <v>424</v>
      </c>
      <c r="NZ19" s="452">
        <v>424</v>
      </c>
      <c r="OA19" s="452">
        <v>424</v>
      </c>
      <c r="OB19" s="452">
        <v>424</v>
      </c>
    </row>
    <row r="20" spans="1:392" x14ac:dyDescent="0.25">
      <c r="A20" s="436">
        <v>10</v>
      </c>
      <c r="B20" s="436" t="s">
        <v>662</v>
      </c>
      <c r="C20" s="437">
        <v>10</v>
      </c>
      <c r="D20" s="438">
        <v>0</v>
      </c>
      <c r="E20" s="453"/>
      <c r="F20" s="453"/>
      <c r="G20" s="453"/>
      <c r="H20" s="453"/>
      <c r="I20" s="453"/>
      <c r="J20" s="453"/>
      <c r="K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W20" s="453"/>
      <c r="X20" s="453"/>
      <c r="Y20" s="453"/>
      <c r="Z20" s="453"/>
      <c r="AA20" s="453"/>
      <c r="AB20" s="453"/>
      <c r="AC20" s="453"/>
      <c r="AD20" s="453"/>
      <c r="AE20" s="453"/>
      <c r="AF20" s="450">
        <f t="shared" si="0"/>
        <v>210</v>
      </c>
      <c r="AG20" s="452">
        <v>210</v>
      </c>
      <c r="AH20" s="452">
        <v>210</v>
      </c>
      <c r="AI20" s="452">
        <v>210</v>
      </c>
      <c r="AJ20" s="452">
        <v>210</v>
      </c>
      <c r="AK20" s="452">
        <v>210</v>
      </c>
      <c r="AL20" s="452">
        <v>210</v>
      </c>
      <c r="AM20" s="452">
        <v>210</v>
      </c>
      <c r="AN20" s="452">
        <v>210</v>
      </c>
      <c r="AO20" s="452">
        <v>210</v>
      </c>
      <c r="AP20" s="452">
        <v>210</v>
      </c>
      <c r="AQ20" s="452">
        <v>210</v>
      </c>
      <c r="AR20" s="452">
        <v>210</v>
      </c>
      <c r="AS20" s="452">
        <v>210</v>
      </c>
      <c r="AT20" s="452">
        <v>210</v>
      </c>
      <c r="AU20" s="452">
        <v>210</v>
      </c>
      <c r="AV20" s="452">
        <v>210</v>
      </c>
      <c r="AW20" s="452">
        <v>210</v>
      </c>
      <c r="AX20" s="452">
        <v>210</v>
      </c>
      <c r="AY20" s="452">
        <v>210</v>
      </c>
      <c r="AZ20" s="452">
        <v>210</v>
      </c>
      <c r="BA20" s="452">
        <v>210</v>
      </c>
      <c r="BB20" s="452">
        <v>210</v>
      </c>
      <c r="BC20" s="452">
        <v>210</v>
      </c>
      <c r="BD20" s="452">
        <v>210</v>
      </c>
      <c r="BE20" s="452">
        <v>210</v>
      </c>
      <c r="BF20" s="452">
        <v>210</v>
      </c>
      <c r="BG20" s="452">
        <v>210</v>
      </c>
      <c r="BH20" s="452">
        <v>210</v>
      </c>
      <c r="BI20" s="452">
        <v>210</v>
      </c>
      <c r="BJ20" s="452">
        <v>210</v>
      </c>
      <c r="BK20" s="452">
        <v>210</v>
      </c>
      <c r="BL20" s="452">
        <v>210</v>
      </c>
      <c r="BM20" s="452">
        <v>210</v>
      </c>
      <c r="BN20" s="452">
        <v>210</v>
      </c>
      <c r="BO20" s="452">
        <v>210</v>
      </c>
      <c r="BP20" s="452">
        <v>210</v>
      </c>
      <c r="BQ20" s="452">
        <v>210</v>
      </c>
      <c r="BR20" s="452">
        <v>210</v>
      </c>
      <c r="BS20" s="452">
        <v>210</v>
      </c>
      <c r="BT20" s="452">
        <v>210</v>
      </c>
      <c r="BU20" s="452">
        <v>210</v>
      </c>
      <c r="BV20" s="452">
        <v>210</v>
      </c>
      <c r="BW20" s="452">
        <v>210</v>
      </c>
      <c r="BX20" s="452">
        <v>210</v>
      </c>
      <c r="BY20" s="452">
        <v>210</v>
      </c>
      <c r="BZ20" s="452">
        <v>210</v>
      </c>
      <c r="CA20" s="452">
        <v>210</v>
      </c>
      <c r="CB20" s="452">
        <v>210</v>
      </c>
      <c r="CC20" s="452">
        <v>210</v>
      </c>
      <c r="CD20" s="452">
        <v>210</v>
      </c>
      <c r="CE20" s="452">
        <v>210</v>
      </c>
      <c r="CF20" s="452">
        <v>210</v>
      </c>
      <c r="CG20" s="452">
        <v>210</v>
      </c>
      <c r="CH20" s="452">
        <v>210</v>
      </c>
      <c r="CI20" s="452">
        <v>210</v>
      </c>
      <c r="CJ20" s="452">
        <v>210</v>
      </c>
      <c r="CK20" s="452">
        <v>210</v>
      </c>
      <c r="CL20" s="452">
        <v>210</v>
      </c>
      <c r="CM20" s="452">
        <v>210</v>
      </c>
      <c r="CN20" s="452">
        <v>210</v>
      </c>
      <c r="CO20" s="452">
        <v>210</v>
      </c>
      <c r="CP20" s="452">
        <v>210</v>
      </c>
      <c r="CQ20" s="452">
        <v>210</v>
      </c>
      <c r="CR20" s="452">
        <v>210</v>
      </c>
      <c r="CS20" s="452">
        <v>210</v>
      </c>
      <c r="CT20" s="452">
        <v>210</v>
      </c>
      <c r="CU20" s="452">
        <v>210</v>
      </c>
      <c r="CV20" s="452">
        <v>210</v>
      </c>
      <c r="CW20" s="452">
        <v>210</v>
      </c>
      <c r="CX20" s="452">
        <v>210</v>
      </c>
      <c r="CY20" s="452">
        <v>210</v>
      </c>
      <c r="CZ20" s="452">
        <v>210</v>
      </c>
      <c r="DA20" s="452">
        <v>210</v>
      </c>
      <c r="DB20" s="452">
        <v>210</v>
      </c>
      <c r="DC20" s="452">
        <v>210</v>
      </c>
      <c r="DD20" s="452">
        <v>210</v>
      </c>
      <c r="DE20" s="452">
        <v>210</v>
      </c>
      <c r="DF20" s="452">
        <v>210</v>
      </c>
      <c r="DG20" s="452">
        <v>210</v>
      </c>
      <c r="DH20" s="452">
        <v>210</v>
      </c>
      <c r="DI20" s="452">
        <v>210</v>
      </c>
      <c r="DJ20" s="452">
        <v>210</v>
      </c>
      <c r="DK20" s="452">
        <v>210</v>
      </c>
      <c r="DL20" s="452">
        <v>210</v>
      </c>
      <c r="DM20" s="452">
        <v>210</v>
      </c>
      <c r="DN20" s="452">
        <v>210</v>
      </c>
      <c r="DO20" s="452">
        <v>210</v>
      </c>
      <c r="DP20" s="452">
        <v>210</v>
      </c>
      <c r="DQ20" s="452">
        <v>210</v>
      </c>
      <c r="DR20" s="452">
        <v>210</v>
      </c>
      <c r="DS20" s="452">
        <v>210</v>
      </c>
      <c r="DT20" s="452">
        <v>210</v>
      </c>
      <c r="DU20" s="452">
        <v>210</v>
      </c>
      <c r="DV20" s="452">
        <v>210</v>
      </c>
      <c r="DW20" s="452">
        <v>210</v>
      </c>
      <c r="DX20" s="452">
        <v>210</v>
      </c>
      <c r="DY20" s="452">
        <v>210</v>
      </c>
      <c r="DZ20" s="452">
        <v>210</v>
      </c>
      <c r="EA20" s="452">
        <v>210</v>
      </c>
      <c r="EB20" s="452">
        <v>210</v>
      </c>
      <c r="EC20" s="452">
        <v>210</v>
      </c>
      <c r="ED20" s="452">
        <v>210</v>
      </c>
      <c r="EE20" s="452">
        <v>210</v>
      </c>
      <c r="EF20" s="452">
        <v>210</v>
      </c>
      <c r="EG20" s="452">
        <v>210</v>
      </c>
      <c r="EH20" s="452">
        <v>210</v>
      </c>
      <c r="EI20" s="452">
        <v>210</v>
      </c>
      <c r="EJ20" s="452">
        <v>210</v>
      </c>
      <c r="EK20" s="452">
        <v>210</v>
      </c>
      <c r="EL20" s="452">
        <v>210</v>
      </c>
      <c r="EM20" s="452">
        <v>210</v>
      </c>
      <c r="EN20" s="452">
        <v>210</v>
      </c>
      <c r="EO20" s="452">
        <v>210</v>
      </c>
      <c r="EP20" s="452">
        <v>210</v>
      </c>
      <c r="EQ20" s="452">
        <v>210</v>
      </c>
      <c r="ER20" s="452">
        <v>210</v>
      </c>
      <c r="ES20" s="452">
        <v>210</v>
      </c>
      <c r="ET20" s="452">
        <v>210</v>
      </c>
      <c r="EU20" s="452">
        <v>210</v>
      </c>
      <c r="EV20" s="452">
        <v>210</v>
      </c>
      <c r="EW20" s="452">
        <v>210</v>
      </c>
      <c r="EX20" s="452">
        <v>210</v>
      </c>
      <c r="EY20" s="452">
        <v>210</v>
      </c>
      <c r="EZ20" s="452">
        <v>210</v>
      </c>
      <c r="FA20" s="452">
        <v>210</v>
      </c>
      <c r="FB20" s="452">
        <v>210</v>
      </c>
      <c r="FC20" s="452">
        <v>210</v>
      </c>
      <c r="FD20" s="452">
        <v>210</v>
      </c>
      <c r="FE20" s="452">
        <v>210</v>
      </c>
      <c r="FF20" s="452">
        <v>210</v>
      </c>
      <c r="FG20" s="452">
        <v>210</v>
      </c>
      <c r="FH20" s="452">
        <v>210</v>
      </c>
      <c r="FI20" s="452">
        <v>210</v>
      </c>
      <c r="FJ20" s="452">
        <v>210</v>
      </c>
      <c r="FK20" s="452">
        <v>210</v>
      </c>
      <c r="FL20" s="452">
        <v>210</v>
      </c>
      <c r="FM20" s="452">
        <v>210</v>
      </c>
      <c r="FN20" s="452">
        <v>210</v>
      </c>
      <c r="FO20" s="452">
        <v>210</v>
      </c>
      <c r="FP20" s="452">
        <v>210</v>
      </c>
      <c r="FQ20" s="452">
        <v>210</v>
      </c>
      <c r="FR20" s="452">
        <v>210</v>
      </c>
      <c r="FS20" s="452">
        <v>210</v>
      </c>
      <c r="FT20" s="452">
        <v>210</v>
      </c>
      <c r="FU20" s="452">
        <v>210</v>
      </c>
      <c r="FV20" s="452">
        <v>210</v>
      </c>
      <c r="FW20" s="452">
        <v>210</v>
      </c>
      <c r="FX20" s="452">
        <v>210</v>
      </c>
      <c r="FY20" s="452">
        <v>210</v>
      </c>
      <c r="FZ20" s="452">
        <v>210</v>
      </c>
      <c r="GA20" s="452">
        <v>210</v>
      </c>
      <c r="GB20" s="452">
        <v>210</v>
      </c>
      <c r="GC20" s="452">
        <v>210</v>
      </c>
      <c r="GD20" s="452">
        <v>210</v>
      </c>
      <c r="GE20" s="452">
        <v>210</v>
      </c>
      <c r="GF20" s="452">
        <v>210</v>
      </c>
      <c r="GG20" s="452">
        <v>210</v>
      </c>
      <c r="GH20" s="452">
        <v>210</v>
      </c>
      <c r="GI20" s="452">
        <v>210</v>
      </c>
      <c r="GJ20" s="452">
        <v>210</v>
      </c>
      <c r="GK20" s="452">
        <v>210</v>
      </c>
      <c r="GL20" s="452">
        <v>210</v>
      </c>
      <c r="GM20" s="452">
        <v>210</v>
      </c>
      <c r="GN20" s="452">
        <v>210</v>
      </c>
      <c r="GO20" s="452">
        <v>210</v>
      </c>
      <c r="GP20" s="452">
        <v>210</v>
      </c>
      <c r="GQ20" s="452">
        <v>210</v>
      </c>
      <c r="GR20" s="452">
        <v>210</v>
      </c>
      <c r="GS20" s="452">
        <v>210</v>
      </c>
      <c r="GT20" s="452">
        <v>210</v>
      </c>
      <c r="GU20" s="452">
        <v>210</v>
      </c>
      <c r="GV20" s="452">
        <v>210</v>
      </c>
      <c r="GW20" s="452">
        <v>210</v>
      </c>
      <c r="GX20" s="452">
        <v>210</v>
      </c>
      <c r="GY20" s="452">
        <v>210</v>
      </c>
      <c r="GZ20" s="452">
        <v>210</v>
      </c>
      <c r="HA20" s="452">
        <v>210</v>
      </c>
      <c r="HB20" s="452">
        <v>210</v>
      </c>
      <c r="HC20" s="452">
        <v>210</v>
      </c>
      <c r="HD20" s="452">
        <v>210</v>
      </c>
      <c r="HE20" s="452">
        <v>210</v>
      </c>
      <c r="HF20" s="452">
        <v>210</v>
      </c>
      <c r="HG20" s="452">
        <v>210</v>
      </c>
      <c r="HH20" s="452">
        <v>210</v>
      </c>
      <c r="HI20" s="452">
        <v>210</v>
      </c>
      <c r="HJ20" s="452">
        <v>210</v>
      </c>
      <c r="HK20" s="452">
        <v>210</v>
      </c>
      <c r="HL20" s="452">
        <v>210</v>
      </c>
      <c r="HM20" s="452">
        <v>210</v>
      </c>
      <c r="HN20" s="452">
        <v>210</v>
      </c>
      <c r="HO20" s="452">
        <v>210</v>
      </c>
      <c r="HP20" s="452">
        <v>210</v>
      </c>
      <c r="HQ20" s="452">
        <v>210</v>
      </c>
      <c r="HR20" s="452">
        <v>210</v>
      </c>
      <c r="HS20" s="452">
        <v>210</v>
      </c>
      <c r="HT20" s="452">
        <v>210</v>
      </c>
      <c r="HU20" s="452">
        <v>210</v>
      </c>
      <c r="HV20" s="452">
        <v>210</v>
      </c>
      <c r="HW20" s="452">
        <v>210</v>
      </c>
      <c r="HX20" s="452">
        <v>210</v>
      </c>
      <c r="HY20" s="452">
        <v>210</v>
      </c>
      <c r="HZ20" s="452">
        <v>210</v>
      </c>
      <c r="IA20" s="452">
        <v>210</v>
      </c>
      <c r="IB20" s="452">
        <v>210</v>
      </c>
      <c r="IC20" s="452">
        <v>210</v>
      </c>
      <c r="ID20" s="452">
        <v>210</v>
      </c>
      <c r="IE20" s="452">
        <v>210</v>
      </c>
      <c r="IF20" s="452">
        <v>210</v>
      </c>
      <c r="IG20" s="452">
        <v>210</v>
      </c>
      <c r="IH20" s="452">
        <v>210</v>
      </c>
      <c r="II20" s="452">
        <v>210</v>
      </c>
      <c r="IJ20" s="452">
        <v>210</v>
      </c>
      <c r="IK20" s="452">
        <v>210</v>
      </c>
      <c r="IL20" s="452">
        <v>210</v>
      </c>
      <c r="IM20" s="452">
        <v>210</v>
      </c>
      <c r="IN20" s="452">
        <v>210</v>
      </c>
      <c r="IO20" s="452">
        <v>210</v>
      </c>
      <c r="IP20" s="452">
        <v>210</v>
      </c>
      <c r="IQ20" s="452">
        <v>210</v>
      </c>
      <c r="IR20" s="452">
        <v>210</v>
      </c>
      <c r="IS20" s="452">
        <v>210</v>
      </c>
      <c r="IT20" s="452">
        <v>210</v>
      </c>
      <c r="IU20" s="452">
        <v>210</v>
      </c>
      <c r="IV20" s="452">
        <v>210</v>
      </c>
      <c r="IW20" s="452">
        <v>210</v>
      </c>
      <c r="IX20" s="452">
        <v>210</v>
      </c>
      <c r="IY20" s="452">
        <v>210</v>
      </c>
      <c r="IZ20" s="452">
        <v>210</v>
      </c>
      <c r="JA20" s="452">
        <v>210</v>
      </c>
      <c r="JB20" s="452">
        <v>210</v>
      </c>
      <c r="JC20" s="452">
        <v>210</v>
      </c>
      <c r="JD20" s="452">
        <v>210</v>
      </c>
      <c r="JE20" s="452">
        <v>210</v>
      </c>
      <c r="JF20" s="452">
        <v>210</v>
      </c>
      <c r="JG20" s="452">
        <v>210</v>
      </c>
      <c r="JH20" s="452">
        <v>210</v>
      </c>
      <c r="JI20" s="452">
        <v>210</v>
      </c>
      <c r="JJ20" s="452">
        <v>210</v>
      </c>
      <c r="JK20" s="452">
        <v>210</v>
      </c>
      <c r="JL20" s="452">
        <v>210</v>
      </c>
      <c r="JM20" s="452">
        <v>210</v>
      </c>
      <c r="JN20" s="452">
        <v>210</v>
      </c>
      <c r="JO20" s="452">
        <v>210</v>
      </c>
      <c r="JP20" s="452">
        <v>210</v>
      </c>
      <c r="JQ20" s="452">
        <v>210</v>
      </c>
      <c r="JR20" s="452">
        <v>210</v>
      </c>
      <c r="JS20" s="452">
        <v>210</v>
      </c>
      <c r="JT20" s="452">
        <v>210</v>
      </c>
      <c r="JU20" s="452">
        <v>210</v>
      </c>
      <c r="JV20" s="452">
        <v>210</v>
      </c>
      <c r="JW20" s="452">
        <v>210</v>
      </c>
      <c r="JX20" s="452">
        <v>210</v>
      </c>
      <c r="JY20" s="452">
        <v>210</v>
      </c>
      <c r="JZ20" s="452">
        <v>210</v>
      </c>
      <c r="KA20" s="452">
        <v>210</v>
      </c>
      <c r="KB20" s="452">
        <v>210</v>
      </c>
      <c r="KC20" s="452">
        <v>210</v>
      </c>
      <c r="KD20" s="452">
        <v>210</v>
      </c>
      <c r="KE20" s="452">
        <v>210</v>
      </c>
      <c r="KF20" s="452">
        <v>210</v>
      </c>
      <c r="KG20" s="452">
        <v>210</v>
      </c>
      <c r="KH20" s="452">
        <v>210</v>
      </c>
      <c r="KI20" s="452">
        <v>210</v>
      </c>
      <c r="KJ20" s="452">
        <v>210</v>
      </c>
      <c r="KK20" s="452">
        <v>210</v>
      </c>
      <c r="KL20" s="452">
        <v>210</v>
      </c>
      <c r="KM20" s="452">
        <v>210</v>
      </c>
      <c r="KN20" s="452">
        <v>210</v>
      </c>
      <c r="KO20" s="452">
        <v>210</v>
      </c>
      <c r="KP20" s="452">
        <v>210</v>
      </c>
      <c r="KQ20" s="452">
        <v>210</v>
      </c>
      <c r="KR20" s="452">
        <v>210</v>
      </c>
      <c r="KS20" s="452">
        <v>210</v>
      </c>
      <c r="KT20" s="452">
        <v>210</v>
      </c>
      <c r="KU20" s="452">
        <v>210</v>
      </c>
      <c r="KV20" s="452">
        <v>210</v>
      </c>
      <c r="KW20" s="452">
        <v>210</v>
      </c>
      <c r="KX20" s="452">
        <v>210</v>
      </c>
      <c r="KY20" s="452">
        <v>210</v>
      </c>
      <c r="KZ20" s="452">
        <v>210</v>
      </c>
      <c r="LA20" s="452">
        <v>210</v>
      </c>
      <c r="LB20" s="452">
        <v>210</v>
      </c>
      <c r="LC20" s="452">
        <v>210</v>
      </c>
      <c r="LD20" s="452">
        <v>210</v>
      </c>
      <c r="LE20" s="452">
        <v>210</v>
      </c>
      <c r="LF20" s="452">
        <v>210</v>
      </c>
      <c r="LG20" s="452">
        <v>210</v>
      </c>
      <c r="LH20" s="452">
        <v>210</v>
      </c>
      <c r="LI20" s="452">
        <v>210</v>
      </c>
      <c r="LJ20" s="452">
        <v>210</v>
      </c>
      <c r="LK20" s="452">
        <v>210</v>
      </c>
      <c r="LL20" s="452">
        <v>210</v>
      </c>
      <c r="LM20" s="452">
        <v>210</v>
      </c>
      <c r="LN20" s="452">
        <v>210</v>
      </c>
      <c r="LO20" s="452">
        <v>210</v>
      </c>
      <c r="LP20" s="452">
        <v>210</v>
      </c>
      <c r="LQ20" s="452">
        <v>210</v>
      </c>
      <c r="LR20" s="452">
        <v>210</v>
      </c>
      <c r="LS20" s="452">
        <v>210</v>
      </c>
      <c r="LT20" s="452">
        <v>210</v>
      </c>
      <c r="LU20" s="452">
        <v>210</v>
      </c>
      <c r="LV20" s="452">
        <v>210</v>
      </c>
      <c r="LW20" s="452">
        <v>210</v>
      </c>
      <c r="LX20" s="452">
        <v>210</v>
      </c>
      <c r="LY20" s="452">
        <v>210</v>
      </c>
      <c r="LZ20" s="452">
        <v>210</v>
      </c>
      <c r="MA20" s="452">
        <v>210</v>
      </c>
      <c r="MB20" s="452">
        <v>210</v>
      </c>
      <c r="MC20" s="452">
        <v>210</v>
      </c>
      <c r="MD20" s="452">
        <v>210</v>
      </c>
      <c r="ME20" s="452">
        <v>210</v>
      </c>
      <c r="MF20" s="452">
        <v>210</v>
      </c>
      <c r="MG20" s="452">
        <v>210</v>
      </c>
      <c r="MH20" s="452">
        <v>210</v>
      </c>
      <c r="MI20" s="452">
        <v>210</v>
      </c>
      <c r="MJ20" s="452">
        <v>210</v>
      </c>
      <c r="MK20" s="452">
        <v>210</v>
      </c>
      <c r="ML20" s="452">
        <v>210</v>
      </c>
      <c r="MM20" s="452">
        <v>210</v>
      </c>
      <c r="MN20" s="452">
        <v>210</v>
      </c>
      <c r="MO20" s="452">
        <v>210</v>
      </c>
      <c r="MP20" s="452">
        <v>210</v>
      </c>
      <c r="MQ20" s="452">
        <v>210</v>
      </c>
      <c r="MR20" s="452">
        <v>210</v>
      </c>
      <c r="MS20" s="452">
        <v>210</v>
      </c>
      <c r="MT20" s="452">
        <v>210</v>
      </c>
      <c r="MU20" s="452">
        <v>210</v>
      </c>
      <c r="MV20" s="452">
        <v>210</v>
      </c>
      <c r="MW20" s="452">
        <v>210</v>
      </c>
      <c r="MX20" s="452">
        <v>210</v>
      </c>
      <c r="MY20" s="452">
        <v>210</v>
      </c>
      <c r="MZ20" s="452">
        <v>210</v>
      </c>
      <c r="NA20" s="452">
        <v>210</v>
      </c>
      <c r="NB20" s="452">
        <v>210</v>
      </c>
      <c r="NC20" s="452">
        <v>210</v>
      </c>
      <c r="ND20" s="452">
        <v>210</v>
      </c>
      <c r="NE20" s="452">
        <v>210</v>
      </c>
      <c r="NF20" s="452">
        <v>210</v>
      </c>
      <c r="NG20" s="452">
        <v>210</v>
      </c>
      <c r="NH20" s="452">
        <v>210</v>
      </c>
      <c r="NI20" s="452">
        <v>210</v>
      </c>
      <c r="NJ20" s="452">
        <v>210</v>
      </c>
      <c r="NK20" s="452">
        <v>210</v>
      </c>
      <c r="NL20" s="452">
        <v>210</v>
      </c>
      <c r="NM20" s="452">
        <v>210</v>
      </c>
      <c r="NN20" s="452">
        <v>210</v>
      </c>
      <c r="NO20" s="452">
        <v>210</v>
      </c>
      <c r="NP20" s="452">
        <v>210</v>
      </c>
      <c r="NQ20" s="452">
        <v>210</v>
      </c>
      <c r="NR20" s="452">
        <v>210</v>
      </c>
      <c r="NS20" s="452">
        <v>210</v>
      </c>
      <c r="NT20" s="452">
        <v>210</v>
      </c>
      <c r="NU20" s="452">
        <v>210</v>
      </c>
      <c r="NV20" s="452">
        <v>210</v>
      </c>
      <c r="NW20" s="452">
        <v>210</v>
      </c>
      <c r="NX20" s="452">
        <v>210</v>
      </c>
      <c r="NY20" s="452">
        <v>210</v>
      </c>
      <c r="NZ20" s="452">
        <v>210</v>
      </c>
      <c r="OA20" s="452">
        <v>210</v>
      </c>
      <c r="OB20" s="452">
        <v>210</v>
      </c>
    </row>
    <row r="21" spans="1:392" x14ac:dyDescent="0.25">
      <c r="A21" s="436">
        <v>11</v>
      </c>
      <c r="B21" s="436" t="s">
        <v>663</v>
      </c>
      <c r="C21" s="437">
        <v>10</v>
      </c>
      <c r="D21" s="438">
        <v>0</v>
      </c>
      <c r="E21" s="453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3"/>
      <c r="Z21" s="453"/>
      <c r="AA21" s="453"/>
      <c r="AB21" s="453"/>
      <c r="AC21" s="453"/>
      <c r="AD21" s="453"/>
      <c r="AE21" s="453"/>
      <c r="AF21" s="450">
        <f t="shared" si="0"/>
        <v>380</v>
      </c>
      <c r="AG21" s="452">
        <v>380</v>
      </c>
      <c r="AH21" s="452">
        <v>380</v>
      </c>
      <c r="AI21" s="452">
        <v>380</v>
      </c>
      <c r="AJ21" s="452">
        <v>380</v>
      </c>
      <c r="AK21" s="452">
        <v>380</v>
      </c>
      <c r="AL21" s="452">
        <v>380</v>
      </c>
      <c r="AM21" s="452">
        <v>380</v>
      </c>
      <c r="AN21" s="452">
        <v>380</v>
      </c>
      <c r="AO21" s="452">
        <v>380</v>
      </c>
      <c r="AP21" s="452">
        <v>380</v>
      </c>
      <c r="AQ21" s="452">
        <v>380</v>
      </c>
      <c r="AR21" s="452">
        <v>380</v>
      </c>
      <c r="AS21" s="452">
        <v>380</v>
      </c>
      <c r="AT21" s="452">
        <v>380</v>
      </c>
      <c r="AU21" s="452">
        <v>380</v>
      </c>
      <c r="AV21" s="452">
        <v>380</v>
      </c>
      <c r="AW21" s="452">
        <v>380</v>
      </c>
      <c r="AX21" s="452">
        <v>380</v>
      </c>
      <c r="AY21" s="452">
        <v>380</v>
      </c>
      <c r="AZ21" s="452">
        <v>380</v>
      </c>
      <c r="BA21" s="452">
        <v>380</v>
      </c>
      <c r="BB21" s="452">
        <v>380</v>
      </c>
      <c r="BC21" s="452">
        <v>380</v>
      </c>
      <c r="BD21" s="452">
        <v>380</v>
      </c>
      <c r="BE21" s="452">
        <v>380</v>
      </c>
      <c r="BF21" s="452">
        <v>380</v>
      </c>
      <c r="BG21" s="452">
        <v>380</v>
      </c>
      <c r="BH21" s="452">
        <v>380</v>
      </c>
      <c r="BI21" s="452">
        <v>380</v>
      </c>
      <c r="BJ21" s="452">
        <v>380</v>
      </c>
      <c r="BK21" s="452">
        <v>380</v>
      </c>
      <c r="BL21" s="452">
        <v>380</v>
      </c>
      <c r="BM21" s="452">
        <v>380</v>
      </c>
      <c r="BN21" s="452">
        <v>380</v>
      </c>
      <c r="BO21" s="452">
        <v>380</v>
      </c>
      <c r="BP21" s="452">
        <v>380</v>
      </c>
      <c r="BQ21" s="452">
        <v>380</v>
      </c>
      <c r="BR21" s="452">
        <v>380</v>
      </c>
      <c r="BS21" s="452">
        <v>380</v>
      </c>
      <c r="BT21" s="452">
        <v>380</v>
      </c>
      <c r="BU21" s="452">
        <v>380</v>
      </c>
      <c r="BV21" s="452">
        <v>380</v>
      </c>
      <c r="BW21" s="452">
        <v>380</v>
      </c>
      <c r="BX21" s="452">
        <v>380</v>
      </c>
      <c r="BY21" s="452">
        <v>380</v>
      </c>
      <c r="BZ21" s="452">
        <v>380</v>
      </c>
      <c r="CA21" s="452">
        <v>380</v>
      </c>
      <c r="CB21" s="452">
        <v>380</v>
      </c>
      <c r="CC21" s="452">
        <v>380</v>
      </c>
      <c r="CD21" s="452">
        <v>380</v>
      </c>
      <c r="CE21" s="452">
        <v>380</v>
      </c>
      <c r="CF21" s="452">
        <v>380</v>
      </c>
      <c r="CG21" s="452">
        <v>380</v>
      </c>
      <c r="CH21" s="452">
        <v>380</v>
      </c>
      <c r="CI21" s="452">
        <v>380</v>
      </c>
      <c r="CJ21" s="452">
        <v>380</v>
      </c>
      <c r="CK21" s="452">
        <v>380</v>
      </c>
      <c r="CL21" s="452">
        <v>380</v>
      </c>
      <c r="CM21" s="452">
        <v>380</v>
      </c>
      <c r="CN21" s="452">
        <v>380</v>
      </c>
      <c r="CO21" s="452">
        <v>380</v>
      </c>
      <c r="CP21" s="452">
        <v>380</v>
      </c>
      <c r="CQ21" s="452">
        <v>380</v>
      </c>
      <c r="CR21" s="452">
        <v>380</v>
      </c>
      <c r="CS21" s="452">
        <v>380</v>
      </c>
      <c r="CT21" s="452">
        <v>380</v>
      </c>
      <c r="CU21" s="452">
        <v>380</v>
      </c>
      <c r="CV21" s="452">
        <v>380</v>
      </c>
      <c r="CW21" s="452">
        <v>380</v>
      </c>
      <c r="CX21" s="452">
        <v>380</v>
      </c>
      <c r="CY21" s="452">
        <v>380</v>
      </c>
      <c r="CZ21" s="452">
        <v>380</v>
      </c>
      <c r="DA21" s="452">
        <v>380</v>
      </c>
      <c r="DB21" s="452">
        <v>380</v>
      </c>
      <c r="DC21" s="452">
        <v>380</v>
      </c>
      <c r="DD21" s="452">
        <v>380</v>
      </c>
      <c r="DE21" s="452">
        <v>380</v>
      </c>
      <c r="DF21" s="452">
        <v>380</v>
      </c>
      <c r="DG21" s="452">
        <v>380</v>
      </c>
      <c r="DH21" s="452">
        <v>380</v>
      </c>
      <c r="DI21" s="452">
        <v>380</v>
      </c>
      <c r="DJ21" s="452">
        <v>380</v>
      </c>
      <c r="DK21" s="452">
        <v>380</v>
      </c>
      <c r="DL21" s="452">
        <v>380</v>
      </c>
      <c r="DM21" s="452">
        <v>380</v>
      </c>
      <c r="DN21" s="452">
        <v>380</v>
      </c>
      <c r="DO21" s="452">
        <v>380</v>
      </c>
      <c r="DP21" s="452">
        <v>380</v>
      </c>
      <c r="DQ21" s="452">
        <v>380</v>
      </c>
      <c r="DR21" s="452">
        <v>380</v>
      </c>
      <c r="DS21" s="452">
        <v>380</v>
      </c>
      <c r="DT21" s="452">
        <v>380</v>
      </c>
      <c r="DU21" s="452">
        <v>380</v>
      </c>
      <c r="DV21" s="452">
        <v>380</v>
      </c>
      <c r="DW21" s="452">
        <v>380</v>
      </c>
      <c r="DX21" s="452">
        <v>380</v>
      </c>
      <c r="DY21" s="452">
        <v>380</v>
      </c>
      <c r="DZ21" s="452">
        <v>380</v>
      </c>
      <c r="EA21" s="452">
        <v>380</v>
      </c>
      <c r="EB21" s="452">
        <v>380</v>
      </c>
      <c r="EC21" s="452">
        <v>380</v>
      </c>
      <c r="ED21" s="452">
        <v>380</v>
      </c>
      <c r="EE21" s="452">
        <v>380</v>
      </c>
      <c r="EF21" s="452">
        <v>380</v>
      </c>
      <c r="EG21" s="452">
        <v>380</v>
      </c>
      <c r="EH21" s="452">
        <v>380</v>
      </c>
      <c r="EI21" s="452">
        <v>380</v>
      </c>
      <c r="EJ21" s="452">
        <v>380</v>
      </c>
      <c r="EK21" s="452">
        <v>380</v>
      </c>
      <c r="EL21" s="452">
        <v>380</v>
      </c>
      <c r="EM21" s="452">
        <v>380</v>
      </c>
      <c r="EN21" s="452">
        <v>380</v>
      </c>
      <c r="EO21" s="452">
        <v>380</v>
      </c>
      <c r="EP21" s="452">
        <v>380</v>
      </c>
      <c r="EQ21" s="452">
        <v>380</v>
      </c>
      <c r="ER21" s="452">
        <v>380</v>
      </c>
      <c r="ES21" s="452">
        <v>380</v>
      </c>
      <c r="ET21" s="452">
        <v>380</v>
      </c>
      <c r="EU21" s="452">
        <v>380</v>
      </c>
      <c r="EV21" s="452">
        <v>380</v>
      </c>
      <c r="EW21" s="452">
        <v>380</v>
      </c>
      <c r="EX21" s="452">
        <v>380</v>
      </c>
      <c r="EY21" s="452">
        <v>380</v>
      </c>
      <c r="EZ21" s="452">
        <v>380</v>
      </c>
      <c r="FA21" s="452">
        <v>380</v>
      </c>
      <c r="FB21" s="452">
        <v>380</v>
      </c>
      <c r="FC21" s="452">
        <v>380</v>
      </c>
      <c r="FD21" s="452">
        <v>380</v>
      </c>
      <c r="FE21" s="452">
        <v>380</v>
      </c>
      <c r="FF21" s="452">
        <v>380</v>
      </c>
      <c r="FG21" s="452">
        <v>380</v>
      </c>
      <c r="FH21" s="452">
        <v>380</v>
      </c>
      <c r="FI21" s="452">
        <v>380</v>
      </c>
      <c r="FJ21" s="452">
        <v>380</v>
      </c>
      <c r="FK21" s="452">
        <v>380</v>
      </c>
      <c r="FL21" s="452">
        <v>380</v>
      </c>
      <c r="FM21" s="452">
        <v>380</v>
      </c>
      <c r="FN21" s="452">
        <v>380</v>
      </c>
      <c r="FO21" s="452">
        <v>380</v>
      </c>
      <c r="FP21" s="452">
        <v>380</v>
      </c>
      <c r="FQ21" s="452">
        <v>380</v>
      </c>
      <c r="FR21" s="452">
        <v>380</v>
      </c>
      <c r="FS21" s="452">
        <v>380</v>
      </c>
      <c r="FT21" s="452">
        <v>380</v>
      </c>
      <c r="FU21" s="452">
        <v>380</v>
      </c>
      <c r="FV21" s="452">
        <v>380</v>
      </c>
      <c r="FW21" s="452">
        <v>380</v>
      </c>
      <c r="FX21" s="452">
        <v>380</v>
      </c>
      <c r="FY21" s="452">
        <v>380</v>
      </c>
      <c r="FZ21" s="452">
        <v>380</v>
      </c>
      <c r="GA21" s="452">
        <v>380</v>
      </c>
      <c r="GB21" s="452">
        <v>380</v>
      </c>
      <c r="GC21" s="452">
        <v>380</v>
      </c>
      <c r="GD21" s="452">
        <v>380</v>
      </c>
      <c r="GE21" s="452">
        <v>380</v>
      </c>
      <c r="GF21" s="452">
        <v>380</v>
      </c>
      <c r="GG21" s="452">
        <v>380</v>
      </c>
      <c r="GH21" s="452">
        <v>380</v>
      </c>
      <c r="GI21" s="452">
        <v>380</v>
      </c>
      <c r="GJ21" s="452">
        <v>380</v>
      </c>
      <c r="GK21" s="452">
        <v>380</v>
      </c>
      <c r="GL21" s="452">
        <v>380</v>
      </c>
      <c r="GM21" s="452">
        <v>380</v>
      </c>
      <c r="GN21" s="452">
        <v>380</v>
      </c>
      <c r="GO21" s="452">
        <v>380</v>
      </c>
      <c r="GP21" s="452">
        <v>380</v>
      </c>
      <c r="GQ21" s="452">
        <v>380</v>
      </c>
      <c r="GR21" s="452">
        <v>380</v>
      </c>
      <c r="GS21" s="452">
        <v>380</v>
      </c>
      <c r="GT21" s="452">
        <v>380</v>
      </c>
      <c r="GU21" s="452">
        <v>380</v>
      </c>
      <c r="GV21" s="452">
        <v>380</v>
      </c>
      <c r="GW21" s="452">
        <v>380</v>
      </c>
      <c r="GX21" s="452">
        <v>380</v>
      </c>
      <c r="GY21" s="452">
        <v>380</v>
      </c>
      <c r="GZ21" s="452">
        <v>380</v>
      </c>
      <c r="HA21" s="452">
        <v>380</v>
      </c>
      <c r="HB21" s="452">
        <v>380</v>
      </c>
      <c r="HC21" s="452">
        <v>380</v>
      </c>
      <c r="HD21" s="452">
        <v>380</v>
      </c>
      <c r="HE21" s="452">
        <v>380</v>
      </c>
      <c r="HF21" s="452">
        <v>380</v>
      </c>
      <c r="HG21" s="452">
        <v>380</v>
      </c>
      <c r="HH21" s="452">
        <v>380</v>
      </c>
      <c r="HI21" s="452">
        <v>380</v>
      </c>
      <c r="HJ21" s="452">
        <v>380</v>
      </c>
      <c r="HK21" s="452">
        <v>380</v>
      </c>
      <c r="HL21" s="452">
        <v>380</v>
      </c>
      <c r="HM21" s="452">
        <v>380</v>
      </c>
      <c r="HN21" s="452">
        <v>380</v>
      </c>
      <c r="HO21" s="452">
        <v>380</v>
      </c>
      <c r="HP21" s="452">
        <v>380</v>
      </c>
      <c r="HQ21" s="452">
        <v>380</v>
      </c>
      <c r="HR21" s="452">
        <v>380</v>
      </c>
      <c r="HS21" s="452">
        <v>380</v>
      </c>
      <c r="HT21" s="452">
        <v>380</v>
      </c>
      <c r="HU21" s="452">
        <v>380</v>
      </c>
      <c r="HV21" s="452">
        <v>380</v>
      </c>
      <c r="HW21" s="452">
        <v>380</v>
      </c>
      <c r="HX21" s="452">
        <v>380</v>
      </c>
      <c r="HY21" s="452">
        <v>380</v>
      </c>
      <c r="HZ21" s="452">
        <v>380</v>
      </c>
      <c r="IA21" s="452">
        <v>380</v>
      </c>
      <c r="IB21" s="452">
        <v>380</v>
      </c>
      <c r="IC21" s="452">
        <v>380</v>
      </c>
      <c r="ID21" s="452">
        <v>380</v>
      </c>
      <c r="IE21" s="452">
        <v>380</v>
      </c>
      <c r="IF21" s="452">
        <v>380</v>
      </c>
      <c r="IG21" s="452">
        <v>380</v>
      </c>
      <c r="IH21" s="452">
        <v>380</v>
      </c>
      <c r="II21" s="452">
        <v>380</v>
      </c>
      <c r="IJ21" s="452">
        <v>380</v>
      </c>
      <c r="IK21" s="452">
        <v>380</v>
      </c>
      <c r="IL21" s="452">
        <v>380</v>
      </c>
      <c r="IM21" s="452">
        <v>380</v>
      </c>
      <c r="IN21" s="452">
        <v>380</v>
      </c>
      <c r="IO21" s="452">
        <v>380</v>
      </c>
      <c r="IP21" s="452">
        <v>380</v>
      </c>
      <c r="IQ21" s="452">
        <v>380</v>
      </c>
      <c r="IR21" s="452">
        <v>380</v>
      </c>
      <c r="IS21" s="452">
        <v>380</v>
      </c>
      <c r="IT21" s="452">
        <v>380</v>
      </c>
      <c r="IU21" s="452">
        <v>380</v>
      </c>
      <c r="IV21" s="452">
        <v>380</v>
      </c>
      <c r="IW21" s="452">
        <v>380</v>
      </c>
      <c r="IX21" s="452">
        <v>380</v>
      </c>
      <c r="IY21" s="452">
        <v>380</v>
      </c>
      <c r="IZ21" s="452">
        <v>380</v>
      </c>
      <c r="JA21" s="452">
        <v>380</v>
      </c>
      <c r="JB21" s="452">
        <v>380</v>
      </c>
      <c r="JC21" s="452">
        <v>380</v>
      </c>
      <c r="JD21" s="452">
        <v>380</v>
      </c>
      <c r="JE21" s="452">
        <v>380</v>
      </c>
      <c r="JF21" s="452">
        <v>380</v>
      </c>
      <c r="JG21" s="452">
        <v>380</v>
      </c>
      <c r="JH21" s="452">
        <v>380</v>
      </c>
      <c r="JI21" s="452">
        <v>380</v>
      </c>
      <c r="JJ21" s="452">
        <v>380</v>
      </c>
      <c r="JK21" s="452">
        <v>380</v>
      </c>
      <c r="JL21" s="452">
        <v>380</v>
      </c>
      <c r="JM21" s="452">
        <v>380</v>
      </c>
      <c r="JN21" s="452">
        <v>380</v>
      </c>
      <c r="JO21" s="452">
        <v>380</v>
      </c>
      <c r="JP21" s="452">
        <v>380</v>
      </c>
      <c r="JQ21" s="452">
        <v>380</v>
      </c>
      <c r="JR21" s="452">
        <v>380</v>
      </c>
      <c r="JS21" s="452">
        <v>380</v>
      </c>
      <c r="JT21" s="452">
        <v>380</v>
      </c>
      <c r="JU21" s="452">
        <v>380</v>
      </c>
      <c r="JV21" s="452">
        <v>380</v>
      </c>
      <c r="JW21" s="452">
        <v>380</v>
      </c>
      <c r="JX21" s="452">
        <v>380</v>
      </c>
      <c r="JY21" s="452">
        <v>380</v>
      </c>
      <c r="JZ21" s="452">
        <v>380</v>
      </c>
      <c r="KA21" s="452">
        <v>380</v>
      </c>
      <c r="KB21" s="452">
        <v>380</v>
      </c>
      <c r="KC21" s="452">
        <v>380</v>
      </c>
      <c r="KD21" s="452">
        <v>380</v>
      </c>
      <c r="KE21" s="452">
        <v>380</v>
      </c>
      <c r="KF21" s="452">
        <v>380</v>
      </c>
      <c r="KG21" s="452">
        <v>380</v>
      </c>
      <c r="KH21" s="452">
        <v>380</v>
      </c>
      <c r="KI21" s="452">
        <v>380</v>
      </c>
      <c r="KJ21" s="452">
        <v>380</v>
      </c>
      <c r="KK21" s="452">
        <v>380</v>
      </c>
      <c r="KL21" s="452">
        <v>380</v>
      </c>
      <c r="KM21" s="452">
        <v>380</v>
      </c>
      <c r="KN21" s="452">
        <v>380</v>
      </c>
      <c r="KO21" s="452">
        <v>380</v>
      </c>
      <c r="KP21" s="452">
        <v>380</v>
      </c>
      <c r="KQ21" s="452">
        <v>380</v>
      </c>
      <c r="KR21" s="452">
        <v>380</v>
      </c>
      <c r="KS21" s="452">
        <v>380</v>
      </c>
      <c r="KT21" s="452">
        <v>380</v>
      </c>
      <c r="KU21" s="452">
        <v>380</v>
      </c>
      <c r="KV21" s="452">
        <v>380</v>
      </c>
      <c r="KW21" s="452">
        <v>380</v>
      </c>
      <c r="KX21" s="452">
        <v>380</v>
      </c>
      <c r="KY21" s="452">
        <v>380</v>
      </c>
      <c r="KZ21" s="452">
        <v>380</v>
      </c>
      <c r="LA21" s="452">
        <v>380</v>
      </c>
      <c r="LB21" s="452">
        <v>380</v>
      </c>
      <c r="LC21" s="452">
        <v>380</v>
      </c>
      <c r="LD21" s="452">
        <v>380</v>
      </c>
      <c r="LE21" s="452">
        <v>380</v>
      </c>
      <c r="LF21" s="452">
        <v>380</v>
      </c>
      <c r="LG21" s="452">
        <v>380</v>
      </c>
      <c r="LH21" s="452">
        <v>380</v>
      </c>
      <c r="LI21" s="452">
        <v>380</v>
      </c>
      <c r="LJ21" s="452">
        <v>380</v>
      </c>
      <c r="LK21" s="452">
        <v>380</v>
      </c>
      <c r="LL21" s="452">
        <v>380</v>
      </c>
      <c r="LM21" s="452">
        <v>380</v>
      </c>
      <c r="LN21" s="452">
        <v>380</v>
      </c>
      <c r="LO21" s="452">
        <v>380</v>
      </c>
      <c r="LP21" s="452">
        <v>380</v>
      </c>
      <c r="LQ21" s="452">
        <v>380</v>
      </c>
      <c r="LR21" s="452">
        <v>380</v>
      </c>
      <c r="LS21" s="452">
        <v>380</v>
      </c>
      <c r="LT21" s="452">
        <v>380</v>
      </c>
      <c r="LU21" s="452">
        <v>380</v>
      </c>
      <c r="LV21" s="452">
        <v>380</v>
      </c>
      <c r="LW21" s="452">
        <v>380</v>
      </c>
      <c r="LX21" s="452">
        <v>380</v>
      </c>
      <c r="LY21" s="452">
        <v>380</v>
      </c>
      <c r="LZ21" s="452">
        <v>380</v>
      </c>
      <c r="MA21" s="452">
        <v>380</v>
      </c>
      <c r="MB21" s="452">
        <v>380</v>
      </c>
      <c r="MC21" s="452">
        <v>380</v>
      </c>
      <c r="MD21" s="452">
        <v>380</v>
      </c>
      <c r="ME21" s="452">
        <v>380</v>
      </c>
      <c r="MF21" s="452">
        <v>380</v>
      </c>
      <c r="MG21" s="452">
        <v>380</v>
      </c>
      <c r="MH21" s="452">
        <v>380</v>
      </c>
      <c r="MI21" s="452">
        <v>380</v>
      </c>
      <c r="MJ21" s="452">
        <v>380</v>
      </c>
      <c r="MK21" s="452">
        <v>380</v>
      </c>
      <c r="ML21" s="452">
        <v>380</v>
      </c>
      <c r="MM21" s="452">
        <v>380</v>
      </c>
      <c r="MN21" s="452">
        <v>380</v>
      </c>
      <c r="MO21" s="452">
        <v>380</v>
      </c>
      <c r="MP21" s="452">
        <v>380</v>
      </c>
      <c r="MQ21" s="452">
        <v>380</v>
      </c>
      <c r="MR21" s="452">
        <v>380</v>
      </c>
      <c r="MS21" s="452">
        <v>380</v>
      </c>
      <c r="MT21" s="452">
        <v>380</v>
      </c>
      <c r="MU21" s="452">
        <v>380</v>
      </c>
      <c r="MV21" s="452">
        <v>380</v>
      </c>
      <c r="MW21" s="452">
        <v>380</v>
      </c>
      <c r="MX21" s="452">
        <v>380</v>
      </c>
      <c r="MY21" s="452">
        <v>380</v>
      </c>
      <c r="MZ21" s="452">
        <v>380</v>
      </c>
      <c r="NA21" s="452">
        <v>380</v>
      </c>
      <c r="NB21" s="452">
        <v>380</v>
      </c>
      <c r="NC21" s="452">
        <v>380</v>
      </c>
      <c r="ND21" s="452">
        <v>380</v>
      </c>
      <c r="NE21" s="452">
        <v>380</v>
      </c>
      <c r="NF21" s="452">
        <v>380</v>
      </c>
      <c r="NG21" s="452">
        <v>380</v>
      </c>
      <c r="NH21" s="452">
        <v>380</v>
      </c>
      <c r="NI21" s="452">
        <v>380</v>
      </c>
      <c r="NJ21" s="452">
        <v>380</v>
      </c>
      <c r="NK21" s="452">
        <v>380</v>
      </c>
      <c r="NL21" s="452">
        <v>380</v>
      </c>
      <c r="NM21" s="452">
        <v>380</v>
      </c>
      <c r="NN21" s="452">
        <v>380</v>
      </c>
      <c r="NO21" s="452">
        <v>380</v>
      </c>
      <c r="NP21" s="452">
        <v>380</v>
      </c>
      <c r="NQ21" s="452">
        <v>380</v>
      </c>
      <c r="NR21" s="452">
        <v>380</v>
      </c>
      <c r="NS21" s="452">
        <v>380</v>
      </c>
      <c r="NT21" s="452">
        <v>380</v>
      </c>
      <c r="NU21" s="452">
        <v>380</v>
      </c>
      <c r="NV21" s="452">
        <v>380</v>
      </c>
      <c r="NW21" s="452">
        <v>380</v>
      </c>
      <c r="NX21" s="452">
        <v>380</v>
      </c>
      <c r="NY21" s="452">
        <v>380</v>
      </c>
      <c r="NZ21" s="452">
        <v>380</v>
      </c>
      <c r="OA21" s="452">
        <v>380</v>
      </c>
      <c r="OB21" s="452">
        <v>380</v>
      </c>
    </row>
    <row r="22" spans="1:392" x14ac:dyDescent="0.25">
      <c r="A22" s="436">
        <v>12</v>
      </c>
      <c r="B22" s="436" t="s">
        <v>664</v>
      </c>
      <c r="C22" s="437">
        <v>10</v>
      </c>
      <c r="D22" s="438">
        <v>0</v>
      </c>
      <c r="E22" s="453"/>
      <c r="F22" s="453"/>
      <c r="G22" s="453"/>
      <c r="H22" s="453"/>
      <c r="I22" s="453"/>
      <c r="J22" s="453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3"/>
      <c r="Z22" s="453"/>
      <c r="AA22" s="453"/>
      <c r="AB22" s="453"/>
      <c r="AC22" s="453"/>
      <c r="AD22" s="453"/>
      <c r="AE22" s="453"/>
      <c r="AF22" s="450">
        <f t="shared" si="0"/>
        <v>328</v>
      </c>
      <c r="AG22" s="452">
        <v>328</v>
      </c>
      <c r="AH22" s="452">
        <v>328</v>
      </c>
      <c r="AI22" s="452">
        <v>328</v>
      </c>
      <c r="AJ22" s="452">
        <v>328</v>
      </c>
      <c r="AK22" s="452">
        <v>328</v>
      </c>
      <c r="AL22" s="452">
        <v>328</v>
      </c>
      <c r="AM22" s="452">
        <v>328</v>
      </c>
      <c r="AN22" s="452">
        <v>328</v>
      </c>
      <c r="AO22" s="452">
        <v>328</v>
      </c>
      <c r="AP22" s="452">
        <v>328</v>
      </c>
      <c r="AQ22" s="452">
        <v>328</v>
      </c>
      <c r="AR22" s="452">
        <v>328</v>
      </c>
      <c r="AS22" s="452">
        <v>328</v>
      </c>
      <c r="AT22" s="452">
        <v>328</v>
      </c>
      <c r="AU22" s="452">
        <v>328</v>
      </c>
      <c r="AV22" s="452">
        <v>328</v>
      </c>
      <c r="AW22" s="452">
        <v>328</v>
      </c>
      <c r="AX22" s="452">
        <v>328</v>
      </c>
      <c r="AY22" s="452">
        <v>328</v>
      </c>
      <c r="AZ22" s="452">
        <v>328</v>
      </c>
      <c r="BA22" s="452">
        <v>328</v>
      </c>
      <c r="BB22" s="452">
        <v>328</v>
      </c>
      <c r="BC22" s="452">
        <v>328</v>
      </c>
      <c r="BD22" s="452">
        <v>328</v>
      </c>
      <c r="BE22" s="452">
        <v>328</v>
      </c>
      <c r="BF22" s="452">
        <v>328</v>
      </c>
      <c r="BG22" s="452">
        <v>328</v>
      </c>
      <c r="BH22" s="452">
        <v>328</v>
      </c>
      <c r="BI22" s="452">
        <v>328</v>
      </c>
      <c r="BJ22" s="452">
        <v>328</v>
      </c>
      <c r="BK22" s="452">
        <v>328</v>
      </c>
      <c r="BL22" s="452">
        <v>328</v>
      </c>
      <c r="BM22" s="452">
        <v>328</v>
      </c>
      <c r="BN22" s="452">
        <v>328</v>
      </c>
      <c r="BO22" s="452">
        <v>328</v>
      </c>
      <c r="BP22" s="452">
        <v>328</v>
      </c>
      <c r="BQ22" s="452">
        <v>328</v>
      </c>
      <c r="BR22" s="452">
        <v>328</v>
      </c>
      <c r="BS22" s="452">
        <v>328</v>
      </c>
      <c r="BT22" s="452">
        <v>328</v>
      </c>
      <c r="BU22" s="452">
        <v>328</v>
      </c>
      <c r="BV22" s="452">
        <v>328</v>
      </c>
      <c r="BW22" s="452">
        <v>328</v>
      </c>
      <c r="BX22" s="452">
        <v>328</v>
      </c>
      <c r="BY22" s="452">
        <v>328</v>
      </c>
      <c r="BZ22" s="452">
        <v>328</v>
      </c>
      <c r="CA22" s="452">
        <v>328</v>
      </c>
      <c r="CB22" s="452">
        <v>328</v>
      </c>
      <c r="CC22" s="452">
        <v>328</v>
      </c>
      <c r="CD22" s="452">
        <v>328</v>
      </c>
      <c r="CE22" s="452">
        <v>328</v>
      </c>
      <c r="CF22" s="452">
        <v>328</v>
      </c>
      <c r="CG22" s="452">
        <v>328</v>
      </c>
      <c r="CH22" s="452">
        <v>328</v>
      </c>
      <c r="CI22" s="452">
        <v>328</v>
      </c>
      <c r="CJ22" s="452">
        <v>328</v>
      </c>
      <c r="CK22" s="452">
        <v>328</v>
      </c>
      <c r="CL22" s="452">
        <v>328</v>
      </c>
      <c r="CM22" s="452">
        <v>328</v>
      </c>
      <c r="CN22" s="452">
        <v>328</v>
      </c>
      <c r="CO22" s="452">
        <v>328</v>
      </c>
      <c r="CP22" s="452">
        <v>328</v>
      </c>
      <c r="CQ22" s="452">
        <v>328</v>
      </c>
      <c r="CR22" s="452">
        <v>328</v>
      </c>
      <c r="CS22" s="452">
        <v>328</v>
      </c>
      <c r="CT22" s="452">
        <v>328</v>
      </c>
      <c r="CU22" s="452">
        <v>328</v>
      </c>
      <c r="CV22" s="452">
        <v>328</v>
      </c>
      <c r="CW22" s="452">
        <v>328</v>
      </c>
      <c r="CX22" s="452">
        <v>328</v>
      </c>
      <c r="CY22" s="452">
        <v>328</v>
      </c>
      <c r="CZ22" s="452">
        <v>328</v>
      </c>
      <c r="DA22" s="452">
        <v>328</v>
      </c>
      <c r="DB22" s="452">
        <v>328</v>
      </c>
      <c r="DC22" s="452">
        <v>328</v>
      </c>
      <c r="DD22" s="452">
        <v>328</v>
      </c>
      <c r="DE22" s="452">
        <v>328</v>
      </c>
      <c r="DF22" s="452">
        <v>328</v>
      </c>
      <c r="DG22" s="452">
        <v>328</v>
      </c>
      <c r="DH22" s="452">
        <v>328</v>
      </c>
      <c r="DI22" s="452">
        <v>328</v>
      </c>
      <c r="DJ22" s="452">
        <v>328</v>
      </c>
      <c r="DK22" s="452">
        <v>328</v>
      </c>
      <c r="DL22" s="452">
        <v>328</v>
      </c>
      <c r="DM22" s="452">
        <v>328</v>
      </c>
      <c r="DN22" s="452">
        <v>328</v>
      </c>
      <c r="DO22" s="452">
        <v>328</v>
      </c>
      <c r="DP22" s="452">
        <v>328</v>
      </c>
      <c r="DQ22" s="452">
        <v>328</v>
      </c>
      <c r="DR22" s="452">
        <v>328</v>
      </c>
      <c r="DS22" s="452">
        <v>328</v>
      </c>
      <c r="DT22" s="452">
        <v>328</v>
      </c>
      <c r="DU22" s="452">
        <v>328</v>
      </c>
      <c r="DV22" s="452">
        <v>328</v>
      </c>
      <c r="DW22" s="452">
        <v>328</v>
      </c>
      <c r="DX22" s="452">
        <v>328</v>
      </c>
      <c r="DY22" s="452">
        <v>328</v>
      </c>
      <c r="DZ22" s="452">
        <v>328</v>
      </c>
      <c r="EA22" s="452">
        <v>328</v>
      </c>
      <c r="EB22" s="452">
        <v>328</v>
      </c>
      <c r="EC22" s="452">
        <v>328</v>
      </c>
      <c r="ED22" s="452">
        <v>328</v>
      </c>
      <c r="EE22" s="452">
        <v>328</v>
      </c>
      <c r="EF22" s="452">
        <v>328</v>
      </c>
      <c r="EG22" s="452">
        <v>328</v>
      </c>
      <c r="EH22" s="452">
        <v>328</v>
      </c>
      <c r="EI22" s="452">
        <v>328</v>
      </c>
      <c r="EJ22" s="452">
        <v>328</v>
      </c>
      <c r="EK22" s="452">
        <v>328</v>
      </c>
      <c r="EL22" s="452">
        <v>328</v>
      </c>
      <c r="EM22" s="452">
        <v>328</v>
      </c>
      <c r="EN22" s="452">
        <v>328</v>
      </c>
      <c r="EO22" s="452">
        <v>328</v>
      </c>
      <c r="EP22" s="452">
        <v>328</v>
      </c>
      <c r="EQ22" s="452">
        <v>328</v>
      </c>
      <c r="ER22" s="452">
        <v>328</v>
      </c>
      <c r="ES22" s="452">
        <v>328</v>
      </c>
      <c r="ET22" s="452">
        <v>328</v>
      </c>
      <c r="EU22" s="452">
        <v>328</v>
      </c>
      <c r="EV22" s="452">
        <v>328</v>
      </c>
      <c r="EW22" s="452">
        <v>328</v>
      </c>
      <c r="EX22" s="452">
        <v>328</v>
      </c>
      <c r="EY22" s="452">
        <v>328</v>
      </c>
      <c r="EZ22" s="452">
        <v>328</v>
      </c>
      <c r="FA22" s="452">
        <v>328</v>
      </c>
      <c r="FB22" s="452">
        <v>328</v>
      </c>
      <c r="FC22" s="452">
        <v>328</v>
      </c>
      <c r="FD22" s="452">
        <v>328</v>
      </c>
      <c r="FE22" s="452">
        <v>328</v>
      </c>
      <c r="FF22" s="452">
        <v>328</v>
      </c>
      <c r="FG22" s="452">
        <v>328</v>
      </c>
      <c r="FH22" s="452">
        <v>328</v>
      </c>
      <c r="FI22" s="452">
        <v>328</v>
      </c>
      <c r="FJ22" s="452">
        <v>328</v>
      </c>
      <c r="FK22" s="452">
        <v>328</v>
      </c>
      <c r="FL22" s="452">
        <v>328</v>
      </c>
      <c r="FM22" s="452">
        <v>328</v>
      </c>
      <c r="FN22" s="452">
        <v>328</v>
      </c>
      <c r="FO22" s="452">
        <v>328</v>
      </c>
      <c r="FP22" s="452">
        <v>328</v>
      </c>
      <c r="FQ22" s="452">
        <v>328</v>
      </c>
      <c r="FR22" s="452">
        <v>328</v>
      </c>
      <c r="FS22" s="452">
        <v>328</v>
      </c>
      <c r="FT22" s="452">
        <v>328</v>
      </c>
      <c r="FU22" s="452">
        <v>328</v>
      </c>
      <c r="FV22" s="452">
        <v>328</v>
      </c>
      <c r="FW22" s="452">
        <v>328</v>
      </c>
      <c r="FX22" s="452">
        <v>328</v>
      </c>
      <c r="FY22" s="452">
        <v>328</v>
      </c>
      <c r="FZ22" s="452">
        <v>328</v>
      </c>
      <c r="GA22" s="452">
        <v>328</v>
      </c>
      <c r="GB22" s="452">
        <v>328</v>
      </c>
      <c r="GC22" s="452">
        <v>328</v>
      </c>
      <c r="GD22" s="452">
        <v>328</v>
      </c>
      <c r="GE22" s="452">
        <v>328</v>
      </c>
      <c r="GF22" s="452">
        <v>328</v>
      </c>
      <c r="GG22" s="452">
        <v>328</v>
      </c>
      <c r="GH22" s="452">
        <v>328</v>
      </c>
      <c r="GI22" s="452">
        <v>328</v>
      </c>
      <c r="GJ22" s="452">
        <v>328</v>
      </c>
      <c r="GK22" s="452">
        <v>328</v>
      </c>
      <c r="GL22" s="452">
        <v>328</v>
      </c>
      <c r="GM22" s="452">
        <v>328</v>
      </c>
      <c r="GN22" s="452">
        <v>328</v>
      </c>
      <c r="GO22" s="452">
        <v>328</v>
      </c>
      <c r="GP22" s="452">
        <v>328</v>
      </c>
      <c r="GQ22" s="452">
        <v>328</v>
      </c>
      <c r="GR22" s="452">
        <v>328</v>
      </c>
      <c r="GS22" s="452">
        <v>328</v>
      </c>
      <c r="GT22" s="452">
        <v>328</v>
      </c>
      <c r="GU22" s="452">
        <v>328</v>
      </c>
      <c r="GV22" s="452">
        <v>328</v>
      </c>
      <c r="GW22" s="452">
        <v>328</v>
      </c>
      <c r="GX22" s="452">
        <v>328</v>
      </c>
      <c r="GY22" s="452">
        <v>328</v>
      </c>
      <c r="GZ22" s="452">
        <v>328</v>
      </c>
      <c r="HA22" s="452">
        <v>328</v>
      </c>
      <c r="HB22" s="452">
        <v>328</v>
      </c>
      <c r="HC22" s="452">
        <v>328</v>
      </c>
      <c r="HD22" s="452">
        <v>328</v>
      </c>
      <c r="HE22" s="452">
        <v>328</v>
      </c>
      <c r="HF22" s="452">
        <v>328</v>
      </c>
      <c r="HG22" s="452">
        <v>328</v>
      </c>
      <c r="HH22" s="452">
        <v>328</v>
      </c>
      <c r="HI22" s="452">
        <v>328</v>
      </c>
      <c r="HJ22" s="452">
        <v>328</v>
      </c>
      <c r="HK22" s="452">
        <v>328</v>
      </c>
      <c r="HL22" s="452">
        <v>328</v>
      </c>
      <c r="HM22" s="452">
        <v>328</v>
      </c>
      <c r="HN22" s="452">
        <v>328</v>
      </c>
      <c r="HO22" s="452">
        <v>328</v>
      </c>
      <c r="HP22" s="452">
        <v>328</v>
      </c>
      <c r="HQ22" s="452">
        <v>328</v>
      </c>
      <c r="HR22" s="452">
        <v>328</v>
      </c>
      <c r="HS22" s="452">
        <v>328</v>
      </c>
      <c r="HT22" s="452">
        <v>328</v>
      </c>
      <c r="HU22" s="452">
        <v>328</v>
      </c>
      <c r="HV22" s="452">
        <v>328</v>
      </c>
      <c r="HW22" s="452">
        <v>328</v>
      </c>
      <c r="HX22" s="452">
        <v>328</v>
      </c>
      <c r="HY22" s="452">
        <v>328</v>
      </c>
      <c r="HZ22" s="452">
        <v>328</v>
      </c>
      <c r="IA22" s="452">
        <v>328</v>
      </c>
      <c r="IB22" s="452">
        <v>328</v>
      </c>
      <c r="IC22" s="452">
        <v>328</v>
      </c>
      <c r="ID22" s="452">
        <v>328</v>
      </c>
      <c r="IE22" s="452">
        <v>328</v>
      </c>
      <c r="IF22" s="452">
        <v>328</v>
      </c>
      <c r="IG22" s="452">
        <v>328</v>
      </c>
      <c r="IH22" s="452">
        <v>328</v>
      </c>
      <c r="II22" s="452">
        <v>328</v>
      </c>
      <c r="IJ22" s="452">
        <v>328</v>
      </c>
      <c r="IK22" s="452">
        <v>328</v>
      </c>
      <c r="IL22" s="452">
        <v>328</v>
      </c>
      <c r="IM22" s="452">
        <v>328</v>
      </c>
      <c r="IN22" s="452">
        <v>328</v>
      </c>
      <c r="IO22" s="452">
        <v>328</v>
      </c>
      <c r="IP22" s="452">
        <v>328</v>
      </c>
      <c r="IQ22" s="452">
        <v>328</v>
      </c>
      <c r="IR22" s="452">
        <v>328</v>
      </c>
      <c r="IS22" s="452">
        <v>328</v>
      </c>
      <c r="IT22" s="452">
        <v>328</v>
      </c>
      <c r="IU22" s="452">
        <v>328</v>
      </c>
      <c r="IV22" s="452">
        <v>328</v>
      </c>
      <c r="IW22" s="452">
        <v>328</v>
      </c>
      <c r="IX22" s="452">
        <v>328</v>
      </c>
      <c r="IY22" s="452">
        <v>328</v>
      </c>
      <c r="IZ22" s="452">
        <v>328</v>
      </c>
      <c r="JA22" s="452">
        <v>328</v>
      </c>
      <c r="JB22" s="452">
        <v>328</v>
      </c>
      <c r="JC22" s="452">
        <v>328</v>
      </c>
      <c r="JD22" s="452">
        <v>328</v>
      </c>
      <c r="JE22" s="452">
        <v>328</v>
      </c>
      <c r="JF22" s="452">
        <v>328</v>
      </c>
      <c r="JG22" s="452">
        <v>328</v>
      </c>
      <c r="JH22" s="452">
        <v>328</v>
      </c>
      <c r="JI22" s="452">
        <v>328</v>
      </c>
      <c r="JJ22" s="452">
        <v>328</v>
      </c>
      <c r="JK22" s="452">
        <v>328</v>
      </c>
      <c r="JL22" s="452">
        <v>328</v>
      </c>
      <c r="JM22" s="452">
        <v>328</v>
      </c>
      <c r="JN22" s="452">
        <v>328</v>
      </c>
      <c r="JO22" s="452">
        <v>328</v>
      </c>
      <c r="JP22" s="452">
        <v>328</v>
      </c>
      <c r="JQ22" s="452">
        <v>328</v>
      </c>
      <c r="JR22" s="452">
        <v>328</v>
      </c>
      <c r="JS22" s="452">
        <v>328</v>
      </c>
      <c r="JT22" s="452">
        <v>328</v>
      </c>
      <c r="JU22" s="452">
        <v>328</v>
      </c>
      <c r="JV22" s="452">
        <v>328</v>
      </c>
      <c r="JW22" s="452">
        <v>328</v>
      </c>
      <c r="JX22" s="452">
        <v>328</v>
      </c>
      <c r="JY22" s="452">
        <v>328</v>
      </c>
      <c r="JZ22" s="452">
        <v>328</v>
      </c>
      <c r="KA22" s="452">
        <v>328</v>
      </c>
      <c r="KB22" s="452">
        <v>328</v>
      </c>
      <c r="KC22" s="452">
        <v>328</v>
      </c>
      <c r="KD22" s="452">
        <v>328</v>
      </c>
      <c r="KE22" s="452">
        <v>328</v>
      </c>
      <c r="KF22" s="452">
        <v>328</v>
      </c>
      <c r="KG22" s="452">
        <v>328</v>
      </c>
      <c r="KH22" s="452">
        <v>328</v>
      </c>
      <c r="KI22" s="452">
        <v>328</v>
      </c>
      <c r="KJ22" s="452">
        <v>328</v>
      </c>
      <c r="KK22" s="452">
        <v>328</v>
      </c>
      <c r="KL22" s="452">
        <v>328</v>
      </c>
      <c r="KM22" s="452">
        <v>328</v>
      </c>
      <c r="KN22" s="452">
        <v>328</v>
      </c>
      <c r="KO22" s="452">
        <v>328</v>
      </c>
      <c r="KP22" s="452">
        <v>328</v>
      </c>
      <c r="KQ22" s="452">
        <v>328</v>
      </c>
      <c r="KR22" s="452">
        <v>328</v>
      </c>
      <c r="KS22" s="452">
        <v>328</v>
      </c>
      <c r="KT22" s="452">
        <v>328</v>
      </c>
      <c r="KU22" s="452">
        <v>328</v>
      </c>
      <c r="KV22" s="452">
        <v>328</v>
      </c>
      <c r="KW22" s="452">
        <v>328</v>
      </c>
      <c r="KX22" s="452">
        <v>328</v>
      </c>
      <c r="KY22" s="452">
        <v>328</v>
      </c>
      <c r="KZ22" s="452">
        <v>328</v>
      </c>
      <c r="LA22" s="452">
        <v>328</v>
      </c>
      <c r="LB22" s="452">
        <v>328</v>
      </c>
      <c r="LC22" s="452">
        <v>328</v>
      </c>
      <c r="LD22" s="452">
        <v>328</v>
      </c>
      <c r="LE22" s="452">
        <v>328</v>
      </c>
      <c r="LF22" s="452">
        <v>328</v>
      </c>
      <c r="LG22" s="452">
        <v>328</v>
      </c>
      <c r="LH22" s="452">
        <v>328</v>
      </c>
      <c r="LI22" s="452">
        <v>328</v>
      </c>
      <c r="LJ22" s="452">
        <v>328</v>
      </c>
      <c r="LK22" s="452">
        <v>328</v>
      </c>
      <c r="LL22" s="452">
        <v>328</v>
      </c>
      <c r="LM22" s="452">
        <v>328</v>
      </c>
      <c r="LN22" s="452">
        <v>328</v>
      </c>
      <c r="LO22" s="452">
        <v>328</v>
      </c>
      <c r="LP22" s="452">
        <v>328</v>
      </c>
      <c r="LQ22" s="452">
        <v>328</v>
      </c>
      <c r="LR22" s="452">
        <v>328</v>
      </c>
      <c r="LS22" s="452">
        <v>328</v>
      </c>
      <c r="LT22" s="452">
        <v>328</v>
      </c>
      <c r="LU22" s="452">
        <v>328</v>
      </c>
      <c r="LV22" s="452">
        <v>328</v>
      </c>
      <c r="LW22" s="452">
        <v>328</v>
      </c>
      <c r="LX22" s="452">
        <v>328</v>
      </c>
      <c r="LY22" s="452">
        <v>328</v>
      </c>
      <c r="LZ22" s="452">
        <v>328</v>
      </c>
      <c r="MA22" s="452">
        <v>328</v>
      </c>
      <c r="MB22" s="452">
        <v>328</v>
      </c>
      <c r="MC22" s="452">
        <v>328</v>
      </c>
      <c r="MD22" s="452">
        <v>328</v>
      </c>
      <c r="ME22" s="452">
        <v>328</v>
      </c>
      <c r="MF22" s="452">
        <v>328</v>
      </c>
      <c r="MG22" s="452">
        <v>328</v>
      </c>
      <c r="MH22" s="452">
        <v>328</v>
      </c>
      <c r="MI22" s="452">
        <v>328</v>
      </c>
      <c r="MJ22" s="452">
        <v>328</v>
      </c>
      <c r="MK22" s="452">
        <v>328</v>
      </c>
      <c r="ML22" s="452">
        <v>328</v>
      </c>
      <c r="MM22" s="452">
        <v>328</v>
      </c>
      <c r="MN22" s="452">
        <v>328</v>
      </c>
      <c r="MO22" s="452">
        <v>328</v>
      </c>
      <c r="MP22" s="452">
        <v>328</v>
      </c>
      <c r="MQ22" s="452">
        <v>328</v>
      </c>
      <c r="MR22" s="452">
        <v>328</v>
      </c>
      <c r="MS22" s="452">
        <v>328</v>
      </c>
      <c r="MT22" s="452">
        <v>328</v>
      </c>
      <c r="MU22" s="452">
        <v>328</v>
      </c>
      <c r="MV22" s="452">
        <v>328</v>
      </c>
      <c r="MW22" s="452">
        <v>328</v>
      </c>
      <c r="MX22" s="452">
        <v>328</v>
      </c>
      <c r="MY22" s="452">
        <v>328</v>
      </c>
      <c r="MZ22" s="452">
        <v>328</v>
      </c>
      <c r="NA22" s="452">
        <v>328</v>
      </c>
      <c r="NB22" s="452">
        <v>328</v>
      </c>
      <c r="NC22" s="452">
        <v>328</v>
      </c>
      <c r="ND22" s="452">
        <v>328</v>
      </c>
      <c r="NE22" s="452">
        <v>328</v>
      </c>
      <c r="NF22" s="452">
        <v>328</v>
      </c>
      <c r="NG22" s="452">
        <v>328</v>
      </c>
      <c r="NH22" s="452">
        <v>328</v>
      </c>
      <c r="NI22" s="452">
        <v>328</v>
      </c>
      <c r="NJ22" s="452">
        <v>328</v>
      </c>
      <c r="NK22" s="452">
        <v>328</v>
      </c>
      <c r="NL22" s="452">
        <v>328</v>
      </c>
      <c r="NM22" s="452">
        <v>328</v>
      </c>
      <c r="NN22" s="452">
        <v>328</v>
      </c>
      <c r="NO22" s="452">
        <v>328</v>
      </c>
      <c r="NP22" s="452">
        <v>328</v>
      </c>
      <c r="NQ22" s="452">
        <v>328</v>
      </c>
      <c r="NR22" s="452">
        <v>328</v>
      </c>
      <c r="NS22" s="452">
        <v>328</v>
      </c>
      <c r="NT22" s="452">
        <v>328</v>
      </c>
      <c r="NU22" s="452">
        <v>328</v>
      </c>
      <c r="NV22" s="452">
        <v>328</v>
      </c>
      <c r="NW22" s="452">
        <v>328</v>
      </c>
      <c r="NX22" s="452">
        <v>328</v>
      </c>
      <c r="NY22" s="452">
        <v>328</v>
      </c>
      <c r="NZ22" s="452">
        <v>328</v>
      </c>
      <c r="OA22" s="452">
        <v>328</v>
      </c>
      <c r="OB22" s="452">
        <v>328</v>
      </c>
    </row>
    <row r="23" spans="1:392" x14ac:dyDescent="0.25">
      <c r="A23" s="436">
        <v>54</v>
      </c>
      <c r="B23" s="436" t="s">
        <v>665</v>
      </c>
      <c r="C23" s="437">
        <v>2</v>
      </c>
      <c r="D23" s="438">
        <v>0</v>
      </c>
      <c r="E23" s="453"/>
      <c r="F23" s="453"/>
      <c r="G23" s="453"/>
      <c r="H23" s="453"/>
      <c r="I23" s="453"/>
      <c r="J23" s="453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W23" s="453"/>
      <c r="X23" s="453"/>
      <c r="Y23" s="453"/>
      <c r="Z23" s="453"/>
      <c r="AA23" s="453"/>
      <c r="AB23" s="453"/>
      <c r="AC23" s="453"/>
      <c r="AD23" s="453"/>
      <c r="AE23" s="453"/>
      <c r="AF23" s="450">
        <f t="shared" ref="AF23:AF67" si="1">AVERAGE(AG23:OB23)</f>
        <v>62</v>
      </c>
      <c r="AG23" s="452">
        <v>62</v>
      </c>
      <c r="AH23" s="452">
        <v>62</v>
      </c>
      <c r="AI23" s="452">
        <v>62</v>
      </c>
      <c r="AJ23" s="452">
        <v>62</v>
      </c>
      <c r="AK23" s="452">
        <v>62</v>
      </c>
      <c r="AL23" s="452">
        <v>62</v>
      </c>
      <c r="AM23" s="452">
        <v>62</v>
      </c>
      <c r="AN23" s="452">
        <v>62</v>
      </c>
      <c r="AO23" s="452">
        <v>62</v>
      </c>
      <c r="AP23" s="452">
        <v>62</v>
      </c>
      <c r="AQ23" s="452">
        <v>62</v>
      </c>
      <c r="AR23" s="452">
        <v>62</v>
      </c>
      <c r="AS23" s="452">
        <v>62</v>
      </c>
      <c r="AT23" s="452">
        <v>62</v>
      </c>
      <c r="AU23" s="452">
        <v>62</v>
      </c>
      <c r="AV23" s="452">
        <v>62</v>
      </c>
      <c r="AW23" s="452">
        <v>62</v>
      </c>
      <c r="AX23" s="452">
        <v>62</v>
      </c>
      <c r="AY23" s="452">
        <v>62</v>
      </c>
      <c r="AZ23" s="452">
        <v>62</v>
      </c>
      <c r="BA23" s="452">
        <v>62</v>
      </c>
      <c r="BB23" s="452">
        <v>62</v>
      </c>
      <c r="BC23" s="452">
        <v>62</v>
      </c>
      <c r="BD23" s="452">
        <v>62</v>
      </c>
      <c r="BE23" s="452">
        <v>62</v>
      </c>
      <c r="BF23" s="452">
        <v>62</v>
      </c>
      <c r="BG23" s="452">
        <v>62</v>
      </c>
      <c r="BH23" s="452">
        <v>62</v>
      </c>
      <c r="BI23" s="452">
        <v>62</v>
      </c>
      <c r="BJ23" s="452">
        <v>62</v>
      </c>
      <c r="BK23" s="452">
        <v>62</v>
      </c>
      <c r="BL23" s="452">
        <v>62</v>
      </c>
      <c r="BM23" s="452">
        <v>62</v>
      </c>
      <c r="BN23" s="452">
        <v>62</v>
      </c>
      <c r="BO23" s="452">
        <v>62</v>
      </c>
      <c r="BP23" s="452">
        <v>62</v>
      </c>
      <c r="BQ23" s="452">
        <v>62</v>
      </c>
      <c r="BR23" s="452">
        <v>62</v>
      </c>
      <c r="BS23" s="452">
        <v>62</v>
      </c>
      <c r="BT23" s="452">
        <v>62</v>
      </c>
      <c r="BU23" s="452">
        <v>62</v>
      </c>
      <c r="BV23" s="452">
        <v>62</v>
      </c>
      <c r="BW23" s="452">
        <v>62</v>
      </c>
      <c r="BX23" s="452">
        <v>62</v>
      </c>
      <c r="BY23" s="452">
        <v>62</v>
      </c>
      <c r="BZ23" s="452">
        <v>62</v>
      </c>
      <c r="CA23" s="452">
        <v>62</v>
      </c>
      <c r="CB23" s="452">
        <v>62</v>
      </c>
      <c r="CC23" s="452">
        <v>62</v>
      </c>
      <c r="CD23" s="452">
        <v>62</v>
      </c>
      <c r="CE23" s="452">
        <v>62</v>
      </c>
      <c r="CF23" s="452">
        <v>62</v>
      </c>
      <c r="CG23" s="452">
        <v>62</v>
      </c>
      <c r="CH23" s="452">
        <v>62</v>
      </c>
      <c r="CI23" s="452">
        <v>62</v>
      </c>
      <c r="CJ23" s="452">
        <v>62</v>
      </c>
      <c r="CK23" s="452">
        <v>62</v>
      </c>
      <c r="CL23" s="452">
        <v>62</v>
      </c>
      <c r="CM23" s="452">
        <v>62</v>
      </c>
      <c r="CN23" s="452">
        <v>62</v>
      </c>
      <c r="CO23" s="452">
        <v>62</v>
      </c>
      <c r="CP23" s="452">
        <v>62</v>
      </c>
      <c r="CQ23" s="452">
        <v>62</v>
      </c>
      <c r="CR23" s="452">
        <v>62</v>
      </c>
      <c r="CS23" s="452">
        <v>62</v>
      </c>
      <c r="CT23" s="452">
        <v>62</v>
      </c>
      <c r="CU23" s="452">
        <v>62</v>
      </c>
      <c r="CV23" s="452">
        <v>62</v>
      </c>
      <c r="CW23" s="452">
        <v>62</v>
      </c>
      <c r="CX23" s="452">
        <v>62</v>
      </c>
      <c r="CY23" s="452">
        <v>62</v>
      </c>
      <c r="CZ23" s="452">
        <v>62</v>
      </c>
      <c r="DA23" s="452">
        <v>62</v>
      </c>
      <c r="DB23" s="452">
        <v>62</v>
      </c>
      <c r="DC23" s="452">
        <v>62</v>
      </c>
      <c r="DD23" s="452">
        <v>62</v>
      </c>
      <c r="DE23" s="452">
        <v>62</v>
      </c>
      <c r="DF23" s="452">
        <v>62</v>
      </c>
      <c r="DG23" s="452">
        <v>62</v>
      </c>
      <c r="DH23" s="452">
        <v>62</v>
      </c>
      <c r="DI23" s="452">
        <v>62</v>
      </c>
      <c r="DJ23" s="452">
        <v>62</v>
      </c>
      <c r="DK23" s="452">
        <v>62</v>
      </c>
      <c r="DL23" s="452">
        <v>62</v>
      </c>
      <c r="DM23" s="452">
        <v>62</v>
      </c>
      <c r="DN23" s="452">
        <v>62</v>
      </c>
      <c r="DO23" s="452">
        <v>62</v>
      </c>
      <c r="DP23" s="452">
        <v>62</v>
      </c>
      <c r="DQ23" s="452">
        <v>62</v>
      </c>
      <c r="DR23" s="452">
        <v>62</v>
      </c>
      <c r="DS23" s="452">
        <v>62</v>
      </c>
      <c r="DT23" s="452">
        <v>62</v>
      </c>
      <c r="DU23" s="452">
        <v>62</v>
      </c>
      <c r="DV23" s="452">
        <v>62</v>
      </c>
      <c r="DW23" s="452">
        <v>62</v>
      </c>
      <c r="DX23" s="452">
        <v>62</v>
      </c>
      <c r="DY23" s="452">
        <v>62</v>
      </c>
      <c r="DZ23" s="452">
        <v>62</v>
      </c>
      <c r="EA23" s="452">
        <v>62</v>
      </c>
      <c r="EB23" s="452">
        <v>62</v>
      </c>
      <c r="EC23" s="452">
        <v>62</v>
      </c>
      <c r="ED23" s="452">
        <v>62</v>
      </c>
      <c r="EE23" s="452">
        <v>62</v>
      </c>
      <c r="EF23" s="452">
        <v>62</v>
      </c>
      <c r="EG23" s="452">
        <v>62</v>
      </c>
      <c r="EH23" s="452">
        <v>62</v>
      </c>
      <c r="EI23" s="452">
        <v>62</v>
      </c>
      <c r="EJ23" s="452">
        <v>62</v>
      </c>
      <c r="EK23" s="452">
        <v>62</v>
      </c>
      <c r="EL23" s="452">
        <v>62</v>
      </c>
      <c r="EM23" s="452">
        <v>62</v>
      </c>
      <c r="EN23" s="452">
        <v>62</v>
      </c>
      <c r="EO23" s="452">
        <v>62</v>
      </c>
      <c r="EP23" s="452">
        <v>62</v>
      </c>
      <c r="EQ23" s="452">
        <v>62</v>
      </c>
      <c r="ER23" s="452">
        <v>62</v>
      </c>
      <c r="ES23" s="452">
        <v>62</v>
      </c>
      <c r="ET23" s="452">
        <v>62</v>
      </c>
      <c r="EU23" s="452">
        <v>62</v>
      </c>
      <c r="EV23" s="452">
        <v>62</v>
      </c>
      <c r="EW23" s="452">
        <v>62</v>
      </c>
      <c r="EX23" s="452">
        <v>62</v>
      </c>
      <c r="EY23" s="452">
        <v>62</v>
      </c>
      <c r="EZ23" s="452">
        <v>62</v>
      </c>
      <c r="FA23" s="452">
        <v>62</v>
      </c>
      <c r="FB23" s="452">
        <v>62</v>
      </c>
      <c r="FC23" s="452">
        <v>62</v>
      </c>
      <c r="FD23" s="452">
        <v>62</v>
      </c>
      <c r="FE23" s="452">
        <v>62</v>
      </c>
      <c r="FF23" s="452">
        <v>62</v>
      </c>
      <c r="FG23" s="452">
        <v>62</v>
      </c>
      <c r="FH23" s="452">
        <v>62</v>
      </c>
      <c r="FI23" s="452">
        <v>62</v>
      </c>
      <c r="FJ23" s="452">
        <v>62</v>
      </c>
      <c r="FK23" s="452">
        <v>62</v>
      </c>
      <c r="FL23" s="452">
        <v>62</v>
      </c>
      <c r="FM23" s="452">
        <v>62</v>
      </c>
      <c r="FN23" s="452">
        <v>62</v>
      </c>
      <c r="FO23" s="452">
        <v>62</v>
      </c>
      <c r="FP23" s="452">
        <v>62</v>
      </c>
      <c r="FQ23" s="452">
        <v>62</v>
      </c>
      <c r="FR23" s="452">
        <v>62</v>
      </c>
      <c r="FS23" s="452">
        <v>62</v>
      </c>
      <c r="FT23" s="452">
        <v>62</v>
      </c>
      <c r="FU23" s="452">
        <v>62</v>
      </c>
      <c r="FV23" s="452">
        <v>62</v>
      </c>
      <c r="FW23" s="452">
        <v>62</v>
      </c>
      <c r="FX23" s="452">
        <v>62</v>
      </c>
      <c r="FY23" s="452">
        <v>62</v>
      </c>
      <c r="FZ23" s="452">
        <v>62</v>
      </c>
      <c r="GA23" s="452">
        <v>62</v>
      </c>
      <c r="GB23" s="452">
        <v>62</v>
      </c>
      <c r="GC23" s="452">
        <v>62</v>
      </c>
      <c r="GD23" s="452">
        <v>62</v>
      </c>
      <c r="GE23" s="452">
        <v>62</v>
      </c>
      <c r="GF23" s="452">
        <v>62</v>
      </c>
      <c r="GG23" s="452">
        <v>62</v>
      </c>
      <c r="GH23" s="452">
        <v>62</v>
      </c>
      <c r="GI23" s="452">
        <v>62</v>
      </c>
      <c r="GJ23" s="452">
        <v>62</v>
      </c>
      <c r="GK23" s="452">
        <v>62</v>
      </c>
      <c r="GL23" s="452">
        <v>62</v>
      </c>
      <c r="GM23" s="452">
        <v>62</v>
      </c>
      <c r="GN23" s="452">
        <v>62</v>
      </c>
      <c r="GO23" s="452">
        <v>62</v>
      </c>
      <c r="GP23" s="452">
        <v>62</v>
      </c>
      <c r="GQ23" s="452">
        <v>62</v>
      </c>
      <c r="GR23" s="452">
        <v>62</v>
      </c>
      <c r="GS23" s="452">
        <v>62</v>
      </c>
      <c r="GT23" s="452">
        <v>62</v>
      </c>
      <c r="GU23" s="452">
        <v>62</v>
      </c>
      <c r="GV23" s="452">
        <v>62</v>
      </c>
      <c r="GW23" s="452">
        <v>62</v>
      </c>
      <c r="GX23" s="452">
        <v>62</v>
      </c>
      <c r="GY23" s="452">
        <v>62</v>
      </c>
      <c r="GZ23" s="452">
        <v>62</v>
      </c>
      <c r="HA23" s="452">
        <v>62</v>
      </c>
      <c r="HB23" s="452">
        <v>62</v>
      </c>
      <c r="HC23" s="452">
        <v>62</v>
      </c>
      <c r="HD23" s="452">
        <v>62</v>
      </c>
      <c r="HE23" s="452">
        <v>62</v>
      </c>
      <c r="HF23" s="452">
        <v>62</v>
      </c>
      <c r="HG23" s="452">
        <v>62</v>
      </c>
      <c r="HH23" s="452">
        <v>62</v>
      </c>
      <c r="HI23" s="452">
        <v>62</v>
      </c>
      <c r="HJ23" s="452">
        <v>62</v>
      </c>
      <c r="HK23" s="452">
        <v>62</v>
      </c>
      <c r="HL23" s="452">
        <v>62</v>
      </c>
      <c r="HM23" s="452">
        <v>62</v>
      </c>
      <c r="HN23" s="452">
        <v>62</v>
      </c>
      <c r="HO23" s="452">
        <v>62</v>
      </c>
      <c r="HP23" s="452">
        <v>62</v>
      </c>
      <c r="HQ23" s="452">
        <v>62</v>
      </c>
      <c r="HR23" s="452">
        <v>62</v>
      </c>
      <c r="HS23" s="452">
        <v>62</v>
      </c>
      <c r="HT23" s="452">
        <v>62</v>
      </c>
      <c r="HU23" s="452">
        <v>62</v>
      </c>
      <c r="HV23" s="452">
        <v>62</v>
      </c>
      <c r="HW23" s="452">
        <v>62</v>
      </c>
      <c r="HX23" s="452">
        <v>62</v>
      </c>
      <c r="HY23" s="452">
        <v>62</v>
      </c>
      <c r="HZ23" s="452">
        <v>62</v>
      </c>
      <c r="IA23" s="452">
        <v>62</v>
      </c>
      <c r="IB23" s="452">
        <v>62</v>
      </c>
      <c r="IC23" s="452">
        <v>62</v>
      </c>
      <c r="ID23" s="452">
        <v>62</v>
      </c>
      <c r="IE23" s="452">
        <v>62</v>
      </c>
      <c r="IF23" s="452">
        <v>62</v>
      </c>
      <c r="IG23" s="452">
        <v>62</v>
      </c>
      <c r="IH23" s="452">
        <v>62</v>
      </c>
      <c r="II23" s="452">
        <v>62</v>
      </c>
      <c r="IJ23" s="452">
        <v>62</v>
      </c>
      <c r="IK23" s="452">
        <v>62</v>
      </c>
      <c r="IL23" s="452">
        <v>62</v>
      </c>
      <c r="IM23" s="452">
        <v>62</v>
      </c>
      <c r="IN23" s="452">
        <v>62</v>
      </c>
      <c r="IO23" s="452">
        <v>62</v>
      </c>
      <c r="IP23" s="452">
        <v>62</v>
      </c>
      <c r="IQ23" s="452">
        <v>62</v>
      </c>
      <c r="IR23" s="452">
        <v>62</v>
      </c>
      <c r="IS23" s="452">
        <v>62</v>
      </c>
      <c r="IT23" s="452">
        <v>62</v>
      </c>
      <c r="IU23" s="452">
        <v>62</v>
      </c>
      <c r="IV23" s="452">
        <v>62</v>
      </c>
      <c r="IW23" s="452">
        <v>62</v>
      </c>
      <c r="IX23" s="452">
        <v>62</v>
      </c>
      <c r="IY23" s="452">
        <v>62</v>
      </c>
      <c r="IZ23" s="452">
        <v>62</v>
      </c>
      <c r="JA23" s="452">
        <v>62</v>
      </c>
      <c r="JB23" s="452">
        <v>62</v>
      </c>
      <c r="JC23" s="452">
        <v>62</v>
      </c>
      <c r="JD23" s="452">
        <v>62</v>
      </c>
      <c r="JE23" s="452">
        <v>62</v>
      </c>
      <c r="JF23" s="452">
        <v>62</v>
      </c>
      <c r="JG23" s="452">
        <v>62</v>
      </c>
      <c r="JH23" s="452">
        <v>62</v>
      </c>
      <c r="JI23" s="452">
        <v>62</v>
      </c>
      <c r="JJ23" s="452">
        <v>62</v>
      </c>
      <c r="JK23" s="452">
        <v>62</v>
      </c>
      <c r="JL23" s="452">
        <v>62</v>
      </c>
      <c r="JM23" s="452">
        <v>62</v>
      </c>
      <c r="JN23" s="452">
        <v>62</v>
      </c>
      <c r="JO23" s="452">
        <v>62</v>
      </c>
      <c r="JP23" s="452">
        <v>62</v>
      </c>
      <c r="JQ23" s="452">
        <v>62</v>
      </c>
      <c r="JR23" s="452">
        <v>62</v>
      </c>
      <c r="JS23" s="452">
        <v>62</v>
      </c>
      <c r="JT23" s="452">
        <v>62</v>
      </c>
      <c r="JU23" s="452">
        <v>62</v>
      </c>
      <c r="JV23" s="452">
        <v>62</v>
      </c>
      <c r="JW23" s="452">
        <v>62</v>
      </c>
      <c r="JX23" s="452">
        <v>62</v>
      </c>
      <c r="JY23" s="452">
        <v>62</v>
      </c>
      <c r="JZ23" s="452">
        <v>62</v>
      </c>
      <c r="KA23" s="452">
        <v>62</v>
      </c>
      <c r="KB23" s="452">
        <v>62</v>
      </c>
      <c r="KC23" s="452">
        <v>62</v>
      </c>
      <c r="KD23" s="452">
        <v>62</v>
      </c>
      <c r="KE23" s="452">
        <v>62</v>
      </c>
      <c r="KF23" s="452">
        <v>62</v>
      </c>
      <c r="KG23" s="452">
        <v>62</v>
      </c>
      <c r="KH23" s="452">
        <v>62</v>
      </c>
      <c r="KI23" s="452">
        <v>62</v>
      </c>
      <c r="KJ23" s="452">
        <v>62</v>
      </c>
      <c r="KK23" s="452">
        <v>62</v>
      </c>
      <c r="KL23" s="452">
        <v>62</v>
      </c>
      <c r="KM23" s="452">
        <v>62</v>
      </c>
      <c r="KN23" s="452">
        <v>62</v>
      </c>
      <c r="KO23" s="452">
        <v>62</v>
      </c>
      <c r="KP23" s="452">
        <v>62</v>
      </c>
      <c r="KQ23" s="452">
        <v>62</v>
      </c>
      <c r="KR23" s="452">
        <v>62</v>
      </c>
      <c r="KS23" s="452">
        <v>62</v>
      </c>
      <c r="KT23" s="452">
        <v>62</v>
      </c>
      <c r="KU23" s="452">
        <v>62</v>
      </c>
      <c r="KV23" s="452">
        <v>62</v>
      </c>
      <c r="KW23" s="452">
        <v>62</v>
      </c>
      <c r="KX23" s="452">
        <v>62</v>
      </c>
      <c r="KY23" s="452">
        <v>62</v>
      </c>
      <c r="KZ23" s="452">
        <v>62</v>
      </c>
      <c r="LA23" s="452">
        <v>62</v>
      </c>
      <c r="LB23" s="452">
        <v>62</v>
      </c>
      <c r="LC23" s="452">
        <v>62</v>
      </c>
      <c r="LD23" s="452">
        <v>62</v>
      </c>
      <c r="LE23" s="452">
        <v>62</v>
      </c>
      <c r="LF23" s="452">
        <v>62</v>
      </c>
      <c r="LG23" s="452">
        <v>62</v>
      </c>
      <c r="LH23" s="452">
        <v>62</v>
      </c>
      <c r="LI23" s="452">
        <v>62</v>
      </c>
      <c r="LJ23" s="452">
        <v>62</v>
      </c>
      <c r="LK23" s="452">
        <v>62</v>
      </c>
      <c r="LL23" s="452">
        <v>62</v>
      </c>
      <c r="LM23" s="452">
        <v>62</v>
      </c>
      <c r="LN23" s="452">
        <v>62</v>
      </c>
      <c r="LO23" s="452">
        <v>62</v>
      </c>
      <c r="LP23" s="452">
        <v>62</v>
      </c>
      <c r="LQ23" s="452">
        <v>62</v>
      </c>
      <c r="LR23" s="452">
        <v>62</v>
      </c>
      <c r="LS23" s="452">
        <v>62</v>
      </c>
      <c r="LT23" s="452">
        <v>62</v>
      </c>
      <c r="LU23" s="452">
        <v>62</v>
      </c>
      <c r="LV23" s="452">
        <v>62</v>
      </c>
      <c r="LW23" s="452">
        <v>62</v>
      </c>
      <c r="LX23" s="452">
        <v>62</v>
      </c>
      <c r="LY23" s="452">
        <v>62</v>
      </c>
      <c r="LZ23" s="452">
        <v>62</v>
      </c>
      <c r="MA23" s="452">
        <v>62</v>
      </c>
      <c r="MB23" s="452">
        <v>62</v>
      </c>
      <c r="MC23" s="452">
        <v>62</v>
      </c>
      <c r="MD23" s="452">
        <v>62</v>
      </c>
      <c r="ME23" s="452">
        <v>62</v>
      </c>
      <c r="MF23" s="452">
        <v>62</v>
      </c>
      <c r="MG23" s="452">
        <v>62</v>
      </c>
      <c r="MH23" s="452">
        <v>62</v>
      </c>
      <c r="MI23" s="452">
        <v>62</v>
      </c>
      <c r="MJ23" s="452">
        <v>62</v>
      </c>
      <c r="MK23" s="452">
        <v>62</v>
      </c>
      <c r="ML23" s="452">
        <v>62</v>
      </c>
      <c r="MM23" s="452">
        <v>62</v>
      </c>
      <c r="MN23" s="452">
        <v>62</v>
      </c>
      <c r="MO23" s="452">
        <v>62</v>
      </c>
      <c r="MP23" s="452">
        <v>62</v>
      </c>
      <c r="MQ23" s="452">
        <v>62</v>
      </c>
      <c r="MR23" s="452">
        <v>62</v>
      </c>
      <c r="MS23" s="452">
        <v>62</v>
      </c>
      <c r="MT23" s="452">
        <v>62</v>
      </c>
      <c r="MU23" s="452">
        <v>62</v>
      </c>
      <c r="MV23" s="452">
        <v>62</v>
      </c>
      <c r="MW23" s="452">
        <v>62</v>
      </c>
      <c r="MX23" s="452">
        <v>62</v>
      </c>
      <c r="MY23" s="452">
        <v>62</v>
      </c>
      <c r="MZ23" s="452">
        <v>62</v>
      </c>
      <c r="NA23" s="452">
        <v>62</v>
      </c>
      <c r="NB23" s="452">
        <v>62</v>
      </c>
      <c r="NC23" s="452">
        <v>62</v>
      </c>
      <c r="ND23" s="452">
        <v>62</v>
      </c>
      <c r="NE23" s="452">
        <v>62</v>
      </c>
      <c r="NF23" s="452">
        <v>62</v>
      </c>
      <c r="NG23" s="452">
        <v>62</v>
      </c>
      <c r="NH23" s="452">
        <v>62</v>
      </c>
      <c r="NI23" s="452">
        <v>62</v>
      </c>
      <c r="NJ23" s="452">
        <v>62</v>
      </c>
      <c r="NK23" s="452">
        <v>62</v>
      </c>
      <c r="NL23" s="452">
        <v>62</v>
      </c>
      <c r="NM23" s="452">
        <v>62</v>
      </c>
      <c r="NN23" s="452">
        <v>62</v>
      </c>
      <c r="NO23" s="452">
        <v>62</v>
      </c>
      <c r="NP23" s="452">
        <v>62</v>
      </c>
      <c r="NQ23" s="452">
        <v>62</v>
      </c>
      <c r="NR23" s="452">
        <v>62</v>
      </c>
      <c r="NS23" s="452">
        <v>62</v>
      </c>
      <c r="NT23" s="452">
        <v>62</v>
      </c>
      <c r="NU23" s="452">
        <v>62</v>
      </c>
      <c r="NV23" s="452">
        <v>62</v>
      </c>
      <c r="NW23" s="452">
        <v>62</v>
      </c>
      <c r="NX23" s="452">
        <v>62</v>
      </c>
      <c r="NY23" s="452">
        <v>62</v>
      </c>
      <c r="NZ23" s="452">
        <v>62</v>
      </c>
      <c r="OA23" s="452">
        <v>62</v>
      </c>
      <c r="OB23" s="452">
        <v>62</v>
      </c>
    </row>
    <row r="24" spans="1:392" x14ac:dyDescent="0.25">
      <c r="A24" s="436">
        <v>57</v>
      </c>
      <c r="B24" s="436" t="s">
        <v>666</v>
      </c>
      <c r="C24" s="437">
        <v>2</v>
      </c>
      <c r="D24" s="438">
        <v>0</v>
      </c>
      <c r="E24" s="453"/>
      <c r="F24" s="453"/>
      <c r="G24" s="453"/>
      <c r="H24" s="453"/>
      <c r="I24" s="453"/>
      <c r="J24" s="453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W24" s="453"/>
      <c r="X24" s="453"/>
      <c r="Y24" s="453"/>
      <c r="Z24" s="453"/>
      <c r="AA24" s="453"/>
      <c r="AB24" s="453"/>
      <c r="AC24" s="453"/>
      <c r="AD24" s="453"/>
      <c r="AE24" s="453"/>
      <c r="AF24" s="450">
        <f t="shared" si="1"/>
        <v>337.06750000000068</v>
      </c>
      <c r="AG24" s="452">
        <v>349.33</v>
      </c>
      <c r="AH24" s="452">
        <v>352</v>
      </c>
      <c r="AI24" s="452">
        <v>352</v>
      </c>
      <c r="AJ24" s="452">
        <v>352</v>
      </c>
      <c r="AK24" s="452">
        <v>352</v>
      </c>
      <c r="AL24" s="452">
        <v>352</v>
      </c>
      <c r="AM24" s="452">
        <v>352</v>
      </c>
      <c r="AN24" s="452">
        <v>351.54</v>
      </c>
      <c r="AO24" s="452">
        <v>352</v>
      </c>
      <c r="AP24" s="452">
        <v>352</v>
      </c>
      <c r="AQ24" s="452">
        <v>352</v>
      </c>
      <c r="AR24" s="452">
        <v>352</v>
      </c>
      <c r="AS24" s="452">
        <v>349.33</v>
      </c>
      <c r="AT24" s="452">
        <v>352</v>
      </c>
      <c r="AU24" s="452">
        <v>352</v>
      </c>
      <c r="AV24" s="452">
        <v>352</v>
      </c>
      <c r="AW24" s="452">
        <v>352</v>
      </c>
      <c r="AX24" s="452">
        <v>352</v>
      </c>
      <c r="AY24" s="452">
        <v>352</v>
      </c>
      <c r="AZ24" s="452">
        <v>351.54</v>
      </c>
      <c r="BA24" s="452">
        <v>352</v>
      </c>
      <c r="BB24" s="452">
        <v>352</v>
      </c>
      <c r="BC24" s="452">
        <v>352</v>
      </c>
      <c r="BD24" s="452">
        <v>352</v>
      </c>
      <c r="BE24" s="452">
        <v>349.33</v>
      </c>
      <c r="BF24" s="452">
        <v>352</v>
      </c>
      <c r="BG24" s="452">
        <v>352</v>
      </c>
      <c r="BH24" s="452">
        <v>352</v>
      </c>
      <c r="BI24" s="452">
        <v>352</v>
      </c>
      <c r="BJ24" s="452">
        <v>352</v>
      </c>
      <c r="BK24" s="452">
        <v>352</v>
      </c>
      <c r="BL24" s="452">
        <v>351.54</v>
      </c>
      <c r="BM24" s="452">
        <v>352</v>
      </c>
      <c r="BN24" s="452">
        <v>352</v>
      </c>
      <c r="BO24" s="452">
        <v>352</v>
      </c>
      <c r="BP24" s="452">
        <v>352</v>
      </c>
      <c r="BQ24" s="452">
        <v>349.33</v>
      </c>
      <c r="BR24" s="452">
        <v>352</v>
      </c>
      <c r="BS24" s="452">
        <v>352</v>
      </c>
      <c r="BT24" s="452">
        <v>352</v>
      </c>
      <c r="BU24" s="452">
        <v>352</v>
      </c>
      <c r="BV24" s="452">
        <v>352</v>
      </c>
      <c r="BW24" s="452">
        <v>352</v>
      </c>
      <c r="BX24" s="452">
        <v>351.54</v>
      </c>
      <c r="BY24" s="452">
        <v>352</v>
      </c>
      <c r="BZ24" s="452">
        <v>352</v>
      </c>
      <c r="CA24" s="452">
        <v>352</v>
      </c>
      <c r="CB24" s="452">
        <v>352</v>
      </c>
      <c r="CC24" s="452">
        <v>349.33</v>
      </c>
      <c r="CD24" s="452">
        <v>352</v>
      </c>
      <c r="CE24" s="452">
        <v>352</v>
      </c>
      <c r="CF24" s="452">
        <v>352</v>
      </c>
      <c r="CG24" s="452">
        <v>352</v>
      </c>
      <c r="CH24" s="452">
        <v>352</v>
      </c>
      <c r="CI24" s="452">
        <v>352</v>
      </c>
      <c r="CJ24" s="452">
        <v>351.54</v>
      </c>
      <c r="CK24" s="452">
        <v>352</v>
      </c>
      <c r="CL24" s="452">
        <v>352</v>
      </c>
      <c r="CM24" s="452">
        <v>352</v>
      </c>
      <c r="CN24" s="452">
        <v>352</v>
      </c>
      <c r="CO24" s="452">
        <v>349.33</v>
      </c>
      <c r="CP24" s="452">
        <v>352</v>
      </c>
      <c r="CQ24" s="452">
        <v>352</v>
      </c>
      <c r="CR24" s="452">
        <v>352</v>
      </c>
      <c r="CS24" s="452">
        <v>352</v>
      </c>
      <c r="CT24" s="452">
        <v>352</v>
      </c>
      <c r="CU24" s="452">
        <v>352</v>
      </c>
      <c r="CV24" s="452">
        <v>351.54</v>
      </c>
      <c r="CW24" s="452">
        <v>352</v>
      </c>
      <c r="CX24" s="452">
        <v>352</v>
      </c>
      <c r="CY24" s="452">
        <v>352</v>
      </c>
      <c r="CZ24" s="452">
        <v>352</v>
      </c>
      <c r="DA24" s="452">
        <v>349.33</v>
      </c>
      <c r="DB24" s="452">
        <v>352</v>
      </c>
      <c r="DC24" s="452">
        <v>352</v>
      </c>
      <c r="DD24" s="452">
        <v>352</v>
      </c>
      <c r="DE24" s="452">
        <v>352</v>
      </c>
      <c r="DF24" s="452">
        <v>352</v>
      </c>
      <c r="DG24" s="452">
        <v>352</v>
      </c>
      <c r="DH24" s="452">
        <v>351.54</v>
      </c>
      <c r="DI24" s="452">
        <v>352</v>
      </c>
      <c r="DJ24" s="452">
        <v>352</v>
      </c>
      <c r="DK24" s="452">
        <v>352</v>
      </c>
      <c r="DL24" s="452">
        <v>352</v>
      </c>
      <c r="DM24" s="452">
        <v>349.33</v>
      </c>
      <c r="DN24" s="452">
        <v>352</v>
      </c>
      <c r="DO24" s="452">
        <v>352</v>
      </c>
      <c r="DP24" s="452">
        <v>352</v>
      </c>
      <c r="DQ24" s="452">
        <v>352</v>
      </c>
      <c r="DR24" s="452">
        <v>352</v>
      </c>
      <c r="DS24" s="452">
        <v>352</v>
      </c>
      <c r="DT24" s="452">
        <v>351.54</v>
      </c>
      <c r="DU24" s="452">
        <v>352</v>
      </c>
      <c r="DV24" s="452">
        <v>352</v>
      </c>
      <c r="DW24" s="452">
        <v>352</v>
      </c>
      <c r="DX24" s="452">
        <v>352</v>
      </c>
      <c r="DY24" s="452">
        <v>349.33</v>
      </c>
      <c r="DZ24" s="452">
        <v>352</v>
      </c>
      <c r="EA24" s="452">
        <v>352</v>
      </c>
      <c r="EB24" s="452">
        <v>352</v>
      </c>
      <c r="EC24" s="452">
        <v>352</v>
      </c>
      <c r="ED24" s="452">
        <v>352</v>
      </c>
      <c r="EE24" s="452">
        <v>352</v>
      </c>
      <c r="EF24" s="452">
        <v>351.54</v>
      </c>
      <c r="EG24" s="452">
        <v>352</v>
      </c>
      <c r="EH24" s="452">
        <v>352</v>
      </c>
      <c r="EI24" s="452">
        <v>352</v>
      </c>
      <c r="EJ24" s="452">
        <v>352</v>
      </c>
      <c r="EK24" s="452">
        <v>349.33</v>
      </c>
      <c r="EL24" s="452">
        <v>352</v>
      </c>
      <c r="EM24" s="452">
        <v>352</v>
      </c>
      <c r="EN24" s="452">
        <v>352</v>
      </c>
      <c r="EO24" s="452">
        <v>352</v>
      </c>
      <c r="EP24" s="452">
        <v>352</v>
      </c>
      <c r="EQ24" s="452">
        <v>352</v>
      </c>
      <c r="ER24" s="452">
        <v>351.54</v>
      </c>
      <c r="ES24" s="452">
        <v>352</v>
      </c>
      <c r="ET24" s="452">
        <v>352</v>
      </c>
      <c r="EU24" s="452">
        <v>352</v>
      </c>
      <c r="EV24" s="452">
        <v>352</v>
      </c>
      <c r="EW24" s="452">
        <v>349.33</v>
      </c>
      <c r="EX24" s="452">
        <v>352</v>
      </c>
      <c r="EY24" s="452">
        <v>352</v>
      </c>
      <c r="EZ24" s="452">
        <v>352</v>
      </c>
      <c r="FA24" s="452">
        <v>352</v>
      </c>
      <c r="FB24" s="452">
        <v>352</v>
      </c>
      <c r="FC24" s="452">
        <v>352</v>
      </c>
      <c r="FD24" s="452">
        <v>351.54</v>
      </c>
      <c r="FE24" s="452">
        <v>352</v>
      </c>
      <c r="FF24" s="452">
        <v>352</v>
      </c>
      <c r="FG24" s="452">
        <v>352</v>
      </c>
      <c r="FH24" s="452">
        <v>352</v>
      </c>
      <c r="FI24" s="452">
        <v>349.33</v>
      </c>
      <c r="FJ24" s="452">
        <v>352</v>
      </c>
      <c r="FK24" s="452">
        <v>352</v>
      </c>
      <c r="FL24" s="452">
        <v>352</v>
      </c>
      <c r="FM24" s="452">
        <v>352</v>
      </c>
      <c r="FN24" s="452">
        <v>352</v>
      </c>
      <c r="FO24" s="452">
        <v>352</v>
      </c>
      <c r="FP24" s="452">
        <v>351.54</v>
      </c>
      <c r="FQ24" s="452">
        <v>352</v>
      </c>
      <c r="FR24" s="452">
        <v>352</v>
      </c>
      <c r="FS24" s="452">
        <v>352</v>
      </c>
      <c r="FT24" s="452">
        <v>352</v>
      </c>
      <c r="FU24" s="452">
        <v>349.33</v>
      </c>
      <c r="FV24" s="452">
        <v>352</v>
      </c>
      <c r="FW24" s="452">
        <v>352</v>
      </c>
      <c r="FX24" s="452">
        <v>352</v>
      </c>
      <c r="FY24" s="452">
        <v>352</v>
      </c>
      <c r="FZ24" s="452">
        <v>352</v>
      </c>
      <c r="GA24" s="452">
        <v>352</v>
      </c>
      <c r="GB24" s="452">
        <v>351.54</v>
      </c>
      <c r="GC24" s="452">
        <v>352</v>
      </c>
      <c r="GD24" s="452">
        <v>352</v>
      </c>
      <c r="GE24" s="452">
        <v>352</v>
      </c>
      <c r="GF24" s="452">
        <v>352</v>
      </c>
      <c r="GG24" s="452">
        <v>349.33</v>
      </c>
      <c r="GH24" s="452">
        <v>352</v>
      </c>
      <c r="GI24" s="452">
        <v>352</v>
      </c>
      <c r="GJ24" s="452">
        <v>352</v>
      </c>
      <c r="GK24" s="452">
        <v>352</v>
      </c>
      <c r="GL24" s="452">
        <v>352</v>
      </c>
      <c r="GM24" s="452">
        <v>352</v>
      </c>
      <c r="GN24" s="452">
        <v>351.54</v>
      </c>
      <c r="GO24" s="452">
        <v>352</v>
      </c>
      <c r="GP24" s="452">
        <v>352</v>
      </c>
      <c r="GQ24" s="452">
        <v>352</v>
      </c>
      <c r="GR24" s="452">
        <v>352</v>
      </c>
      <c r="GS24" s="452">
        <v>349.33</v>
      </c>
      <c r="GT24" s="452">
        <v>352</v>
      </c>
      <c r="GU24" s="452">
        <v>352</v>
      </c>
      <c r="GV24" s="452">
        <v>352</v>
      </c>
      <c r="GW24" s="452">
        <v>352</v>
      </c>
      <c r="GX24" s="452">
        <v>352</v>
      </c>
      <c r="GY24" s="452">
        <v>352</v>
      </c>
      <c r="GZ24" s="452">
        <v>351.54</v>
      </c>
      <c r="HA24" s="452">
        <v>352</v>
      </c>
      <c r="HB24" s="452">
        <v>352</v>
      </c>
      <c r="HC24" s="452">
        <v>352</v>
      </c>
      <c r="HD24" s="452">
        <v>352</v>
      </c>
      <c r="HE24" s="452">
        <v>352</v>
      </c>
      <c r="HF24" s="452">
        <v>352</v>
      </c>
      <c r="HG24" s="452">
        <v>352</v>
      </c>
      <c r="HH24" s="452">
        <v>64.16</v>
      </c>
      <c r="HI24" s="452">
        <v>352</v>
      </c>
      <c r="HJ24" s="452">
        <v>352</v>
      </c>
      <c r="HK24" s="452">
        <v>352</v>
      </c>
      <c r="HL24" s="452">
        <v>352</v>
      </c>
      <c r="HM24" s="452">
        <v>351.88</v>
      </c>
      <c r="HN24" s="452">
        <v>330.67</v>
      </c>
      <c r="HO24" s="452">
        <v>329.02</v>
      </c>
      <c r="HP24" s="452">
        <v>329.02</v>
      </c>
      <c r="HQ24" s="452">
        <v>352</v>
      </c>
      <c r="HR24" s="452">
        <v>352</v>
      </c>
      <c r="HS24" s="452">
        <v>352</v>
      </c>
      <c r="HT24" s="452">
        <v>64.16</v>
      </c>
      <c r="HU24" s="452">
        <v>352</v>
      </c>
      <c r="HV24" s="452">
        <v>352</v>
      </c>
      <c r="HW24" s="452">
        <v>352</v>
      </c>
      <c r="HX24" s="452">
        <v>352</v>
      </c>
      <c r="HY24" s="452">
        <v>351.88</v>
      </c>
      <c r="HZ24" s="452">
        <v>330.67</v>
      </c>
      <c r="IA24" s="452">
        <v>329.02</v>
      </c>
      <c r="IB24" s="452">
        <v>329.02</v>
      </c>
      <c r="IC24" s="452">
        <v>352</v>
      </c>
      <c r="ID24" s="452">
        <v>352</v>
      </c>
      <c r="IE24" s="452">
        <v>352</v>
      </c>
      <c r="IF24" s="452">
        <v>64.16</v>
      </c>
      <c r="IG24" s="452">
        <v>352</v>
      </c>
      <c r="IH24" s="452">
        <v>352</v>
      </c>
      <c r="II24" s="452">
        <v>352</v>
      </c>
      <c r="IJ24" s="452">
        <v>352</v>
      </c>
      <c r="IK24" s="452">
        <v>351.88</v>
      </c>
      <c r="IL24" s="452">
        <v>330.67</v>
      </c>
      <c r="IM24" s="452">
        <v>329.02</v>
      </c>
      <c r="IN24" s="452">
        <v>329.02</v>
      </c>
      <c r="IO24" s="452">
        <v>352</v>
      </c>
      <c r="IP24" s="452">
        <v>352</v>
      </c>
      <c r="IQ24" s="452">
        <v>352</v>
      </c>
      <c r="IR24" s="452">
        <v>64.16</v>
      </c>
      <c r="IS24" s="452">
        <v>352</v>
      </c>
      <c r="IT24" s="452">
        <v>352</v>
      </c>
      <c r="IU24" s="452">
        <v>352</v>
      </c>
      <c r="IV24" s="452">
        <v>352</v>
      </c>
      <c r="IW24" s="452">
        <v>351.88</v>
      </c>
      <c r="IX24" s="452">
        <v>330.67</v>
      </c>
      <c r="IY24" s="452">
        <v>329.02</v>
      </c>
      <c r="IZ24" s="452">
        <v>329.02</v>
      </c>
      <c r="JA24" s="452">
        <v>352</v>
      </c>
      <c r="JB24" s="452">
        <v>352</v>
      </c>
      <c r="JC24" s="452">
        <v>352</v>
      </c>
      <c r="JD24" s="452">
        <v>64.16</v>
      </c>
      <c r="JE24" s="452">
        <v>352</v>
      </c>
      <c r="JF24" s="452">
        <v>352</v>
      </c>
      <c r="JG24" s="452">
        <v>352</v>
      </c>
      <c r="JH24" s="452">
        <v>352</v>
      </c>
      <c r="JI24" s="452">
        <v>351.88</v>
      </c>
      <c r="JJ24" s="452">
        <v>330.67</v>
      </c>
      <c r="JK24" s="452">
        <v>329.02</v>
      </c>
      <c r="JL24" s="452">
        <v>329.02</v>
      </c>
      <c r="JM24" s="452">
        <v>352</v>
      </c>
      <c r="JN24" s="452">
        <v>352</v>
      </c>
      <c r="JO24" s="452">
        <v>352</v>
      </c>
      <c r="JP24" s="452">
        <v>64.16</v>
      </c>
      <c r="JQ24" s="452">
        <v>352</v>
      </c>
      <c r="JR24" s="452">
        <v>352</v>
      </c>
      <c r="JS24" s="452">
        <v>352</v>
      </c>
      <c r="JT24" s="452">
        <v>352</v>
      </c>
      <c r="JU24" s="452">
        <v>351.88</v>
      </c>
      <c r="JV24" s="452">
        <v>330.67</v>
      </c>
      <c r="JW24" s="452">
        <v>329.02</v>
      </c>
      <c r="JX24" s="452">
        <v>329.02</v>
      </c>
      <c r="JY24" s="452">
        <v>352</v>
      </c>
      <c r="JZ24" s="452">
        <v>352</v>
      </c>
      <c r="KA24" s="452">
        <v>352</v>
      </c>
      <c r="KB24" s="452">
        <v>64.16</v>
      </c>
      <c r="KC24" s="452">
        <v>352</v>
      </c>
      <c r="KD24" s="452">
        <v>352</v>
      </c>
      <c r="KE24" s="452">
        <v>352</v>
      </c>
      <c r="KF24" s="452">
        <v>352</v>
      </c>
      <c r="KG24" s="452">
        <v>351.88</v>
      </c>
      <c r="KH24" s="452">
        <v>330.67</v>
      </c>
      <c r="KI24" s="452">
        <v>329.02</v>
      </c>
      <c r="KJ24" s="452">
        <v>329.02</v>
      </c>
      <c r="KK24" s="452">
        <v>352</v>
      </c>
      <c r="KL24" s="452">
        <v>352</v>
      </c>
      <c r="KM24" s="452">
        <v>352</v>
      </c>
      <c r="KN24" s="452">
        <v>64.16</v>
      </c>
      <c r="KO24" s="452">
        <v>352</v>
      </c>
      <c r="KP24" s="452">
        <v>352</v>
      </c>
      <c r="KQ24" s="452">
        <v>352</v>
      </c>
      <c r="KR24" s="452">
        <v>352</v>
      </c>
      <c r="KS24" s="452">
        <v>351.88</v>
      </c>
      <c r="KT24" s="452">
        <v>330.67</v>
      </c>
      <c r="KU24" s="452">
        <v>329.02</v>
      </c>
      <c r="KV24" s="452">
        <v>329.02</v>
      </c>
      <c r="KW24" s="452">
        <v>352</v>
      </c>
      <c r="KX24" s="452">
        <v>352</v>
      </c>
      <c r="KY24" s="452">
        <v>352</v>
      </c>
      <c r="KZ24" s="452">
        <v>64.16</v>
      </c>
      <c r="LA24" s="452">
        <v>352</v>
      </c>
      <c r="LB24" s="452">
        <v>352</v>
      </c>
      <c r="LC24" s="452">
        <v>352</v>
      </c>
      <c r="LD24" s="452">
        <v>352</v>
      </c>
      <c r="LE24" s="452">
        <v>351.88</v>
      </c>
      <c r="LF24" s="452">
        <v>330.67</v>
      </c>
      <c r="LG24" s="452">
        <v>329.02</v>
      </c>
      <c r="LH24" s="452">
        <v>329.02</v>
      </c>
      <c r="LI24" s="452">
        <v>352</v>
      </c>
      <c r="LJ24" s="452">
        <v>352</v>
      </c>
      <c r="LK24" s="452">
        <v>352</v>
      </c>
      <c r="LL24" s="452">
        <v>64.16</v>
      </c>
      <c r="LM24" s="452">
        <v>352</v>
      </c>
      <c r="LN24" s="452">
        <v>352</v>
      </c>
      <c r="LO24" s="452">
        <v>352</v>
      </c>
      <c r="LP24" s="452">
        <v>352</v>
      </c>
      <c r="LQ24" s="452">
        <v>351.88</v>
      </c>
      <c r="LR24" s="452">
        <v>330.67</v>
      </c>
      <c r="LS24" s="452">
        <v>329.02</v>
      </c>
      <c r="LT24" s="452">
        <v>329.02</v>
      </c>
      <c r="LU24" s="452">
        <v>352</v>
      </c>
      <c r="LV24" s="452">
        <v>352</v>
      </c>
      <c r="LW24" s="452">
        <v>352</v>
      </c>
      <c r="LX24" s="452">
        <v>64.16</v>
      </c>
      <c r="LY24" s="452">
        <v>352</v>
      </c>
      <c r="LZ24" s="452">
        <v>352</v>
      </c>
      <c r="MA24" s="452">
        <v>352</v>
      </c>
      <c r="MB24" s="452">
        <v>352</v>
      </c>
      <c r="MC24" s="452">
        <v>351.88</v>
      </c>
      <c r="MD24" s="452">
        <v>330.67</v>
      </c>
      <c r="ME24" s="452">
        <v>329.02</v>
      </c>
      <c r="MF24" s="452">
        <v>329.02</v>
      </c>
      <c r="MG24" s="452">
        <v>352</v>
      </c>
      <c r="MH24" s="452">
        <v>352</v>
      </c>
      <c r="MI24" s="452">
        <v>352</v>
      </c>
      <c r="MJ24" s="452">
        <v>64.16</v>
      </c>
      <c r="MK24" s="452">
        <v>352</v>
      </c>
      <c r="ML24" s="452">
        <v>352</v>
      </c>
      <c r="MM24" s="452">
        <v>352</v>
      </c>
      <c r="MN24" s="452">
        <v>352</v>
      </c>
      <c r="MO24" s="452">
        <v>351.88</v>
      </c>
      <c r="MP24" s="452">
        <v>330.67</v>
      </c>
      <c r="MQ24" s="452">
        <v>329.02</v>
      </c>
      <c r="MR24" s="452">
        <v>329.02</v>
      </c>
      <c r="MS24" s="452">
        <v>352</v>
      </c>
      <c r="MT24" s="452">
        <v>352</v>
      </c>
      <c r="MU24" s="452">
        <v>352</v>
      </c>
      <c r="MV24" s="452">
        <v>64.16</v>
      </c>
      <c r="MW24" s="452">
        <v>352</v>
      </c>
      <c r="MX24" s="452">
        <v>352</v>
      </c>
      <c r="MY24" s="452">
        <v>352</v>
      </c>
      <c r="MZ24" s="452">
        <v>352</v>
      </c>
      <c r="NA24" s="452">
        <v>351.88</v>
      </c>
      <c r="NB24" s="452">
        <v>330.67</v>
      </c>
      <c r="NC24" s="452">
        <v>329.02</v>
      </c>
      <c r="ND24" s="452">
        <v>329.02</v>
      </c>
      <c r="NE24" s="452">
        <v>352</v>
      </c>
      <c r="NF24" s="452">
        <v>352</v>
      </c>
      <c r="NG24" s="452">
        <v>352</v>
      </c>
      <c r="NH24" s="452">
        <v>64.16</v>
      </c>
      <c r="NI24" s="452">
        <v>352</v>
      </c>
      <c r="NJ24" s="452">
        <v>352</v>
      </c>
      <c r="NK24" s="452">
        <v>352</v>
      </c>
      <c r="NL24" s="452">
        <v>352</v>
      </c>
      <c r="NM24" s="452">
        <v>351.88</v>
      </c>
      <c r="NN24" s="452">
        <v>330.67</v>
      </c>
      <c r="NO24" s="452">
        <v>329.02</v>
      </c>
      <c r="NP24" s="452">
        <v>329.02</v>
      </c>
      <c r="NQ24" s="452">
        <v>352</v>
      </c>
      <c r="NR24" s="452">
        <v>352</v>
      </c>
      <c r="NS24" s="452">
        <v>352</v>
      </c>
      <c r="NT24" s="452">
        <v>64.16</v>
      </c>
      <c r="NU24" s="452">
        <v>352</v>
      </c>
      <c r="NV24" s="452">
        <v>352</v>
      </c>
      <c r="NW24" s="452">
        <v>352</v>
      </c>
      <c r="NX24" s="452">
        <v>352</v>
      </c>
      <c r="NY24" s="452">
        <v>351.88</v>
      </c>
      <c r="NZ24" s="452">
        <v>330.67</v>
      </c>
      <c r="OA24" s="452">
        <v>329.02</v>
      </c>
      <c r="OB24" s="452">
        <v>329.02</v>
      </c>
    </row>
    <row r="25" spans="1:392" x14ac:dyDescent="0.25">
      <c r="A25" s="436">
        <v>61</v>
      </c>
      <c r="B25" s="436" t="s">
        <v>667</v>
      </c>
      <c r="C25" s="437">
        <v>10</v>
      </c>
      <c r="D25" s="438">
        <v>0</v>
      </c>
      <c r="E25" s="453"/>
      <c r="F25" s="453"/>
      <c r="G25" s="453"/>
      <c r="H25" s="453"/>
      <c r="I25" s="453"/>
      <c r="J25" s="453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3"/>
      <c r="Z25" s="453"/>
      <c r="AA25" s="453"/>
      <c r="AB25" s="453"/>
      <c r="AC25" s="453"/>
      <c r="AD25" s="453"/>
      <c r="AE25" s="453"/>
      <c r="AF25" s="450">
        <f t="shared" si="1"/>
        <v>597.22708333333458</v>
      </c>
      <c r="AG25" s="452">
        <v>531.86</v>
      </c>
      <c r="AH25" s="452">
        <v>595.71</v>
      </c>
      <c r="AI25" s="452">
        <v>621.58000000000004</v>
      </c>
      <c r="AJ25" s="452">
        <v>635</v>
      </c>
      <c r="AK25" s="452">
        <v>635</v>
      </c>
      <c r="AL25" s="452">
        <v>635</v>
      </c>
      <c r="AM25" s="452">
        <v>616.65</v>
      </c>
      <c r="AN25" s="452">
        <v>575.23</v>
      </c>
      <c r="AO25" s="452">
        <v>520.89</v>
      </c>
      <c r="AP25" s="452">
        <v>512.61</v>
      </c>
      <c r="AQ25" s="452">
        <v>628.02</v>
      </c>
      <c r="AR25" s="452">
        <v>628.02</v>
      </c>
      <c r="AS25" s="452">
        <v>531.86</v>
      </c>
      <c r="AT25" s="452">
        <v>595.71</v>
      </c>
      <c r="AU25" s="452">
        <v>621.58000000000004</v>
      </c>
      <c r="AV25" s="452">
        <v>635</v>
      </c>
      <c r="AW25" s="452">
        <v>635</v>
      </c>
      <c r="AX25" s="452">
        <v>635</v>
      </c>
      <c r="AY25" s="452">
        <v>616.65</v>
      </c>
      <c r="AZ25" s="452">
        <v>575.23</v>
      </c>
      <c r="BA25" s="452">
        <v>520.89</v>
      </c>
      <c r="BB25" s="452">
        <v>512.61</v>
      </c>
      <c r="BC25" s="452">
        <v>628.02</v>
      </c>
      <c r="BD25" s="452">
        <v>628.02</v>
      </c>
      <c r="BE25" s="452">
        <v>531.86</v>
      </c>
      <c r="BF25" s="452">
        <v>595.71</v>
      </c>
      <c r="BG25" s="452">
        <v>621.58000000000004</v>
      </c>
      <c r="BH25" s="452">
        <v>635</v>
      </c>
      <c r="BI25" s="452">
        <v>635</v>
      </c>
      <c r="BJ25" s="452">
        <v>635</v>
      </c>
      <c r="BK25" s="452">
        <v>616.65</v>
      </c>
      <c r="BL25" s="452">
        <v>575.23</v>
      </c>
      <c r="BM25" s="452">
        <v>520.89</v>
      </c>
      <c r="BN25" s="452">
        <v>512.61</v>
      </c>
      <c r="BO25" s="452">
        <v>628.02</v>
      </c>
      <c r="BP25" s="452">
        <v>628.02</v>
      </c>
      <c r="BQ25" s="452">
        <v>531.86</v>
      </c>
      <c r="BR25" s="452">
        <v>595.71</v>
      </c>
      <c r="BS25" s="452">
        <v>621.58000000000004</v>
      </c>
      <c r="BT25" s="452">
        <v>635</v>
      </c>
      <c r="BU25" s="452">
        <v>635</v>
      </c>
      <c r="BV25" s="452">
        <v>635</v>
      </c>
      <c r="BW25" s="452">
        <v>616.65</v>
      </c>
      <c r="BX25" s="452">
        <v>575.23</v>
      </c>
      <c r="BY25" s="452">
        <v>520.89</v>
      </c>
      <c r="BZ25" s="452">
        <v>512.61</v>
      </c>
      <c r="CA25" s="452">
        <v>628.02</v>
      </c>
      <c r="CB25" s="452">
        <v>628.02</v>
      </c>
      <c r="CC25" s="452">
        <v>531.86</v>
      </c>
      <c r="CD25" s="452">
        <v>595.71</v>
      </c>
      <c r="CE25" s="452">
        <v>621.58000000000004</v>
      </c>
      <c r="CF25" s="452">
        <v>635</v>
      </c>
      <c r="CG25" s="452">
        <v>635</v>
      </c>
      <c r="CH25" s="452">
        <v>635</v>
      </c>
      <c r="CI25" s="452">
        <v>616.65</v>
      </c>
      <c r="CJ25" s="452">
        <v>575.23</v>
      </c>
      <c r="CK25" s="452">
        <v>520.89</v>
      </c>
      <c r="CL25" s="452">
        <v>512.61</v>
      </c>
      <c r="CM25" s="452">
        <v>628.02</v>
      </c>
      <c r="CN25" s="452">
        <v>628.02</v>
      </c>
      <c r="CO25" s="452">
        <v>531.86</v>
      </c>
      <c r="CP25" s="452">
        <v>595.71</v>
      </c>
      <c r="CQ25" s="452">
        <v>621.58000000000004</v>
      </c>
      <c r="CR25" s="452">
        <v>635</v>
      </c>
      <c r="CS25" s="452">
        <v>635</v>
      </c>
      <c r="CT25" s="452">
        <v>635</v>
      </c>
      <c r="CU25" s="452">
        <v>616.65</v>
      </c>
      <c r="CV25" s="452">
        <v>575.23</v>
      </c>
      <c r="CW25" s="452">
        <v>520.89</v>
      </c>
      <c r="CX25" s="452">
        <v>512.61</v>
      </c>
      <c r="CY25" s="452">
        <v>628.02</v>
      </c>
      <c r="CZ25" s="452">
        <v>628.02</v>
      </c>
      <c r="DA25" s="452">
        <v>531.86</v>
      </c>
      <c r="DB25" s="452">
        <v>595.71</v>
      </c>
      <c r="DC25" s="452">
        <v>621.58000000000004</v>
      </c>
      <c r="DD25" s="452">
        <v>635</v>
      </c>
      <c r="DE25" s="452">
        <v>635</v>
      </c>
      <c r="DF25" s="452">
        <v>635</v>
      </c>
      <c r="DG25" s="452">
        <v>616.65</v>
      </c>
      <c r="DH25" s="452">
        <v>575.23</v>
      </c>
      <c r="DI25" s="452">
        <v>520.89</v>
      </c>
      <c r="DJ25" s="452">
        <v>512.61</v>
      </c>
      <c r="DK25" s="452">
        <v>628.02</v>
      </c>
      <c r="DL25" s="452">
        <v>628.02</v>
      </c>
      <c r="DM25" s="452">
        <v>531.86</v>
      </c>
      <c r="DN25" s="452">
        <v>595.71</v>
      </c>
      <c r="DO25" s="452">
        <v>621.58000000000004</v>
      </c>
      <c r="DP25" s="452">
        <v>635</v>
      </c>
      <c r="DQ25" s="452">
        <v>635</v>
      </c>
      <c r="DR25" s="452">
        <v>635</v>
      </c>
      <c r="DS25" s="452">
        <v>616.65</v>
      </c>
      <c r="DT25" s="452">
        <v>575.23</v>
      </c>
      <c r="DU25" s="452">
        <v>520.89</v>
      </c>
      <c r="DV25" s="452">
        <v>512.61</v>
      </c>
      <c r="DW25" s="452">
        <v>628.02</v>
      </c>
      <c r="DX25" s="452">
        <v>628.02</v>
      </c>
      <c r="DY25" s="452">
        <v>531.86</v>
      </c>
      <c r="DZ25" s="452">
        <v>595.71</v>
      </c>
      <c r="EA25" s="452">
        <v>621.58000000000004</v>
      </c>
      <c r="EB25" s="452">
        <v>635</v>
      </c>
      <c r="EC25" s="452">
        <v>635</v>
      </c>
      <c r="ED25" s="452">
        <v>635</v>
      </c>
      <c r="EE25" s="452">
        <v>616.65</v>
      </c>
      <c r="EF25" s="452">
        <v>575.23</v>
      </c>
      <c r="EG25" s="452">
        <v>520.89</v>
      </c>
      <c r="EH25" s="452">
        <v>512.61</v>
      </c>
      <c r="EI25" s="452">
        <v>628.02</v>
      </c>
      <c r="EJ25" s="452">
        <v>628.02</v>
      </c>
      <c r="EK25" s="452">
        <v>531.86</v>
      </c>
      <c r="EL25" s="452">
        <v>595.71</v>
      </c>
      <c r="EM25" s="452">
        <v>621.58000000000004</v>
      </c>
      <c r="EN25" s="452">
        <v>635</v>
      </c>
      <c r="EO25" s="452">
        <v>635</v>
      </c>
      <c r="EP25" s="452">
        <v>635</v>
      </c>
      <c r="EQ25" s="452">
        <v>616.65</v>
      </c>
      <c r="ER25" s="452">
        <v>575.23</v>
      </c>
      <c r="ES25" s="452">
        <v>520.89</v>
      </c>
      <c r="ET25" s="452">
        <v>512.61</v>
      </c>
      <c r="EU25" s="452">
        <v>628.02</v>
      </c>
      <c r="EV25" s="452">
        <v>628.02</v>
      </c>
      <c r="EW25" s="452">
        <v>531.86</v>
      </c>
      <c r="EX25" s="452">
        <v>595.71</v>
      </c>
      <c r="EY25" s="452">
        <v>621.58000000000004</v>
      </c>
      <c r="EZ25" s="452">
        <v>635</v>
      </c>
      <c r="FA25" s="452">
        <v>635</v>
      </c>
      <c r="FB25" s="452">
        <v>635</v>
      </c>
      <c r="FC25" s="452">
        <v>616.65</v>
      </c>
      <c r="FD25" s="452">
        <v>575.23</v>
      </c>
      <c r="FE25" s="452">
        <v>520.89</v>
      </c>
      <c r="FF25" s="452">
        <v>512.61</v>
      </c>
      <c r="FG25" s="452">
        <v>628.02</v>
      </c>
      <c r="FH25" s="452">
        <v>628.02</v>
      </c>
      <c r="FI25" s="452">
        <v>531.86</v>
      </c>
      <c r="FJ25" s="452">
        <v>595.71</v>
      </c>
      <c r="FK25" s="452">
        <v>621.58000000000004</v>
      </c>
      <c r="FL25" s="452">
        <v>635</v>
      </c>
      <c r="FM25" s="452">
        <v>635</v>
      </c>
      <c r="FN25" s="452">
        <v>635</v>
      </c>
      <c r="FO25" s="452">
        <v>616.65</v>
      </c>
      <c r="FP25" s="452">
        <v>575.23</v>
      </c>
      <c r="FQ25" s="452">
        <v>520.89</v>
      </c>
      <c r="FR25" s="452">
        <v>512.61</v>
      </c>
      <c r="FS25" s="452">
        <v>628.02</v>
      </c>
      <c r="FT25" s="452">
        <v>628.02</v>
      </c>
      <c r="FU25" s="452">
        <v>531.86</v>
      </c>
      <c r="FV25" s="452">
        <v>595.71</v>
      </c>
      <c r="FW25" s="452">
        <v>621.58000000000004</v>
      </c>
      <c r="FX25" s="452">
        <v>635</v>
      </c>
      <c r="FY25" s="452">
        <v>635</v>
      </c>
      <c r="FZ25" s="452">
        <v>635</v>
      </c>
      <c r="GA25" s="452">
        <v>616.65</v>
      </c>
      <c r="GB25" s="452">
        <v>575.23</v>
      </c>
      <c r="GC25" s="452">
        <v>520.89</v>
      </c>
      <c r="GD25" s="452">
        <v>512.61</v>
      </c>
      <c r="GE25" s="452">
        <v>628.02</v>
      </c>
      <c r="GF25" s="452">
        <v>628.02</v>
      </c>
      <c r="GG25" s="452">
        <v>531.86</v>
      </c>
      <c r="GH25" s="452">
        <v>595.71</v>
      </c>
      <c r="GI25" s="452">
        <v>621.58000000000004</v>
      </c>
      <c r="GJ25" s="452">
        <v>635</v>
      </c>
      <c r="GK25" s="452">
        <v>635</v>
      </c>
      <c r="GL25" s="452">
        <v>635</v>
      </c>
      <c r="GM25" s="452">
        <v>616.65</v>
      </c>
      <c r="GN25" s="452">
        <v>575.23</v>
      </c>
      <c r="GO25" s="452">
        <v>520.89</v>
      </c>
      <c r="GP25" s="452">
        <v>512.61</v>
      </c>
      <c r="GQ25" s="452">
        <v>628.02</v>
      </c>
      <c r="GR25" s="452">
        <v>628.02</v>
      </c>
      <c r="GS25" s="452">
        <v>531.86</v>
      </c>
      <c r="GT25" s="452">
        <v>595.71</v>
      </c>
      <c r="GU25" s="452">
        <v>621.58000000000004</v>
      </c>
      <c r="GV25" s="452">
        <v>635</v>
      </c>
      <c r="GW25" s="452">
        <v>635</v>
      </c>
      <c r="GX25" s="452">
        <v>635</v>
      </c>
      <c r="GY25" s="452">
        <v>616.65</v>
      </c>
      <c r="GZ25" s="452">
        <v>575.23</v>
      </c>
      <c r="HA25" s="452">
        <v>520.89</v>
      </c>
      <c r="HB25" s="452">
        <v>512.61</v>
      </c>
      <c r="HC25" s="452">
        <v>628.02</v>
      </c>
      <c r="HD25" s="452">
        <v>628.02</v>
      </c>
      <c r="HE25" s="452">
        <v>627.9</v>
      </c>
      <c r="HF25" s="452">
        <v>632.69000000000005</v>
      </c>
      <c r="HG25" s="452">
        <v>634.96</v>
      </c>
      <c r="HH25" s="452">
        <v>635</v>
      </c>
      <c r="HI25" s="452">
        <v>635</v>
      </c>
      <c r="HJ25" s="452">
        <v>635</v>
      </c>
      <c r="HK25" s="452">
        <v>635</v>
      </c>
      <c r="HL25" s="452">
        <v>626.6</v>
      </c>
      <c r="HM25" s="452">
        <v>594.05999999999995</v>
      </c>
      <c r="HN25" s="452">
        <v>550.89</v>
      </c>
      <c r="HO25" s="452">
        <v>496.14</v>
      </c>
      <c r="HP25" s="452">
        <v>494.64</v>
      </c>
      <c r="HQ25" s="452">
        <v>627.9</v>
      </c>
      <c r="HR25" s="452">
        <v>632.69000000000005</v>
      </c>
      <c r="HS25" s="452">
        <v>634.96</v>
      </c>
      <c r="HT25" s="452">
        <v>635</v>
      </c>
      <c r="HU25" s="452">
        <v>635</v>
      </c>
      <c r="HV25" s="452">
        <v>635</v>
      </c>
      <c r="HW25" s="452">
        <v>635</v>
      </c>
      <c r="HX25" s="452">
        <v>626.6</v>
      </c>
      <c r="HY25" s="452">
        <v>594.05999999999995</v>
      </c>
      <c r="HZ25" s="452">
        <v>550.89</v>
      </c>
      <c r="IA25" s="452">
        <v>496.14</v>
      </c>
      <c r="IB25" s="452">
        <v>494.64</v>
      </c>
      <c r="IC25" s="452">
        <v>627.9</v>
      </c>
      <c r="ID25" s="452">
        <v>632.69000000000005</v>
      </c>
      <c r="IE25" s="452">
        <v>634.96</v>
      </c>
      <c r="IF25" s="452">
        <v>635</v>
      </c>
      <c r="IG25" s="452">
        <v>635</v>
      </c>
      <c r="IH25" s="452">
        <v>635</v>
      </c>
      <c r="II25" s="452">
        <v>635</v>
      </c>
      <c r="IJ25" s="452">
        <v>626.6</v>
      </c>
      <c r="IK25" s="452">
        <v>594.05999999999995</v>
      </c>
      <c r="IL25" s="452">
        <v>550.89</v>
      </c>
      <c r="IM25" s="452">
        <v>496.14</v>
      </c>
      <c r="IN25" s="452">
        <v>494.64</v>
      </c>
      <c r="IO25" s="452">
        <v>627.9</v>
      </c>
      <c r="IP25" s="452">
        <v>632.69000000000005</v>
      </c>
      <c r="IQ25" s="452">
        <v>634.96</v>
      </c>
      <c r="IR25" s="452">
        <v>635</v>
      </c>
      <c r="IS25" s="452">
        <v>635</v>
      </c>
      <c r="IT25" s="452">
        <v>635</v>
      </c>
      <c r="IU25" s="452">
        <v>635</v>
      </c>
      <c r="IV25" s="452">
        <v>626.6</v>
      </c>
      <c r="IW25" s="452">
        <v>594.05999999999995</v>
      </c>
      <c r="IX25" s="452">
        <v>550.89</v>
      </c>
      <c r="IY25" s="452">
        <v>496.14</v>
      </c>
      <c r="IZ25" s="452">
        <v>494.64</v>
      </c>
      <c r="JA25" s="452">
        <v>627.9</v>
      </c>
      <c r="JB25" s="452">
        <v>632.69000000000005</v>
      </c>
      <c r="JC25" s="452">
        <v>634.96</v>
      </c>
      <c r="JD25" s="452">
        <v>635</v>
      </c>
      <c r="JE25" s="452">
        <v>635</v>
      </c>
      <c r="JF25" s="452">
        <v>635</v>
      </c>
      <c r="JG25" s="452">
        <v>635</v>
      </c>
      <c r="JH25" s="452">
        <v>626.6</v>
      </c>
      <c r="JI25" s="452">
        <v>594.05999999999995</v>
      </c>
      <c r="JJ25" s="452">
        <v>550.89</v>
      </c>
      <c r="JK25" s="452">
        <v>496.14</v>
      </c>
      <c r="JL25" s="452">
        <v>494.64</v>
      </c>
      <c r="JM25" s="452">
        <v>627.9</v>
      </c>
      <c r="JN25" s="452">
        <v>632.69000000000005</v>
      </c>
      <c r="JO25" s="452">
        <v>634.96</v>
      </c>
      <c r="JP25" s="452">
        <v>635</v>
      </c>
      <c r="JQ25" s="452">
        <v>635</v>
      </c>
      <c r="JR25" s="452">
        <v>635</v>
      </c>
      <c r="JS25" s="452">
        <v>635</v>
      </c>
      <c r="JT25" s="452">
        <v>626.6</v>
      </c>
      <c r="JU25" s="452">
        <v>594.05999999999995</v>
      </c>
      <c r="JV25" s="452">
        <v>550.89</v>
      </c>
      <c r="JW25" s="452">
        <v>496.14</v>
      </c>
      <c r="JX25" s="452">
        <v>494.64</v>
      </c>
      <c r="JY25" s="452">
        <v>627.9</v>
      </c>
      <c r="JZ25" s="452">
        <v>632.69000000000005</v>
      </c>
      <c r="KA25" s="452">
        <v>634.96</v>
      </c>
      <c r="KB25" s="452">
        <v>635</v>
      </c>
      <c r="KC25" s="452">
        <v>635</v>
      </c>
      <c r="KD25" s="452">
        <v>635</v>
      </c>
      <c r="KE25" s="452">
        <v>635</v>
      </c>
      <c r="KF25" s="452">
        <v>626.6</v>
      </c>
      <c r="KG25" s="452">
        <v>594.05999999999995</v>
      </c>
      <c r="KH25" s="452">
        <v>550.89</v>
      </c>
      <c r="KI25" s="452">
        <v>496.14</v>
      </c>
      <c r="KJ25" s="452">
        <v>494.64</v>
      </c>
      <c r="KK25" s="452">
        <v>627.9</v>
      </c>
      <c r="KL25" s="452">
        <v>632.69000000000005</v>
      </c>
      <c r="KM25" s="452">
        <v>634.96</v>
      </c>
      <c r="KN25" s="452">
        <v>635</v>
      </c>
      <c r="KO25" s="452">
        <v>635</v>
      </c>
      <c r="KP25" s="452">
        <v>635</v>
      </c>
      <c r="KQ25" s="452">
        <v>635</v>
      </c>
      <c r="KR25" s="452">
        <v>626.6</v>
      </c>
      <c r="KS25" s="452">
        <v>594.05999999999995</v>
      </c>
      <c r="KT25" s="452">
        <v>550.89</v>
      </c>
      <c r="KU25" s="452">
        <v>496.14</v>
      </c>
      <c r="KV25" s="452">
        <v>494.64</v>
      </c>
      <c r="KW25" s="452">
        <v>627.9</v>
      </c>
      <c r="KX25" s="452">
        <v>632.69000000000005</v>
      </c>
      <c r="KY25" s="452">
        <v>634.96</v>
      </c>
      <c r="KZ25" s="452">
        <v>635</v>
      </c>
      <c r="LA25" s="452">
        <v>635</v>
      </c>
      <c r="LB25" s="452">
        <v>635</v>
      </c>
      <c r="LC25" s="452">
        <v>635</v>
      </c>
      <c r="LD25" s="452">
        <v>626.6</v>
      </c>
      <c r="LE25" s="452">
        <v>594.05999999999995</v>
      </c>
      <c r="LF25" s="452">
        <v>550.89</v>
      </c>
      <c r="LG25" s="452">
        <v>496.14</v>
      </c>
      <c r="LH25" s="452">
        <v>494.64</v>
      </c>
      <c r="LI25" s="452">
        <v>627.9</v>
      </c>
      <c r="LJ25" s="452">
        <v>632.69000000000005</v>
      </c>
      <c r="LK25" s="452">
        <v>634.96</v>
      </c>
      <c r="LL25" s="452">
        <v>635</v>
      </c>
      <c r="LM25" s="452">
        <v>635</v>
      </c>
      <c r="LN25" s="452">
        <v>635</v>
      </c>
      <c r="LO25" s="452">
        <v>635</v>
      </c>
      <c r="LP25" s="452">
        <v>626.6</v>
      </c>
      <c r="LQ25" s="452">
        <v>594.05999999999995</v>
      </c>
      <c r="LR25" s="452">
        <v>550.89</v>
      </c>
      <c r="LS25" s="452">
        <v>496.14</v>
      </c>
      <c r="LT25" s="452">
        <v>494.64</v>
      </c>
      <c r="LU25" s="452">
        <v>627.9</v>
      </c>
      <c r="LV25" s="452">
        <v>632.69000000000005</v>
      </c>
      <c r="LW25" s="452">
        <v>634.96</v>
      </c>
      <c r="LX25" s="452">
        <v>635</v>
      </c>
      <c r="LY25" s="452">
        <v>635</v>
      </c>
      <c r="LZ25" s="452">
        <v>635</v>
      </c>
      <c r="MA25" s="452">
        <v>635</v>
      </c>
      <c r="MB25" s="452">
        <v>626.6</v>
      </c>
      <c r="MC25" s="452">
        <v>594.05999999999995</v>
      </c>
      <c r="MD25" s="452">
        <v>550.89</v>
      </c>
      <c r="ME25" s="452">
        <v>496.14</v>
      </c>
      <c r="MF25" s="452">
        <v>494.64</v>
      </c>
      <c r="MG25" s="452">
        <v>627.9</v>
      </c>
      <c r="MH25" s="452">
        <v>632.69000000000005</v>
      </c>
      <c r="MI25" s="452">
        <v>634.96</v>
      </c>
      <c r="MJ25" s="452">
        <v>635</v>
      </c>
      <c r="MK25" s="452">
        <v>635</v>
      </c>
      <c r="ML25" s="452">
        <v>635</v>
      </c>
      <c r="MM25" s="452">
        <v>635</v>
      </c>
      <c r="MN25" s="452">
        <v>626.6</v>
      </c>
      <c r="MO25" s="452">
        <v>594.05999999999995</v>
      </c>
      <c r="MP25" s="452">
        <v>550.89</v>
      </c>
      <c r="MQ25" s="452">
        <v>496.14</v>
      </c>
      <c r="MR25" s="452">
        <v>494.64</v>
      </c>
      <c r="MS25" s="452">
        <v>627.9</v>
      </c>
      <c r="MT25" s="452">
        <v>632.69000000000005</v>
      </c>
      <c r="MU25" s="452">
        <v>634.96</v>
      </c>
      <c r="MV25" s="452">
        <v>635</v>
      </c>
      <c r="MW25" s="452">
        <v>635</v>
      </c>
      <c r="MX25" s="452">
        <v>635</v>
      </c>
      <c r="MY25" s="452">
        <v>635</v>
      </c>
      <c r="MZ25" s="452">
        <v>626.6</v>
      </c>
      <c r="NA25" s="452">
        <v>594.05999999999995</v>
      </c>
      <c r="NB25" s="452">
        <v>550.89</v>
      </c>
      <c r="NC25" s="452">
        <v>496.14</v>
      </c>
      <c r="ND25" s="452">
        <v>494.64</v>
      </c>
      <c r="NE25" s="452">
        <v>627.9</v>
      </c>
      <c r="NF25" s="452">
        <v>632.69000000000005</v>
      </c>
      <c r="NG25" s="452">
        <v>634.96</v>
      </c>
      <c r="NH25" s="452">
        <v>635</v>
      </c>
      <c r="NI25" s="452">
        <v>635</v>
      </c>
      <c r="NJ25" s="452">
        <v>635</v>
      </c>
      <c r="NK25" s="452">
        <v>635</v>
      </c>
      <c r="NL25" s="452">
        <v>626.6</v>
      </c>
      <c r="NM25" s="452">
        <v>594.05999999999995</v>
      </c>
      <c r="NN25" s="452">
        <v>550.89</v>
      </c>
      <c r="NO25" s="452">
        <v>496.14</v>
      </c>
      <c r="NP25" s="452">
        <v>494.64</v>
      </c>
      <c r="NQ25" s="452">
        <v>627.9</v>
      </c>
      <c r="NR25" s="452">
        <v>632.69000000000005</v>
      </c>
      <c r="NS25" s="452">
        <v>634.96</v>
      </c>
      <c r="NT25" s="452">
        <v>635</v>
      </c>
      <c r="NU25" s="452">
        <v>635</v>
      </c>
      <c r="NV25" s="452">
        <v>635</v>
      </c>
      <c r="NW25" s="452">
        <v>635</v>
      </c>
      <c r="NX25" s="452">
        <v>626.6</v>
      </c>
      <c r="NY25" s="452">
        <v>594.05999999999995</v>
      </c>
      <c r="NZ25" s="452">
        <v>550.89</v>
      </c>
      <c r="OA25" s="452">
        <v>496.14</v>
      </c>
      <c r="OB25" s="452">
        <v>494.64</v>
      </c>
    </row>
    <row r="26" spans="1:392" x14ac:dyDescent="0.25">
      <c r="A26" s="436">
        <v>62</v>
      </c>
      <c r="B26" s="436" t="s">
        <v>668</v>
      </c>
      <c r="C26" s="437">
        <v>10</v>
      </c>
      <c r="D26" s="438">
        <v>0</v>
      </c>
      <c r="E26" s="453"/>
      <c r="F26" s="453"/>
      <c r="G26" s="453"/>
      <c r="H26" s="453"/>
      <c r="I26" s="453"/>
      <c r="J26" s="453"/>
      <c r="K26" s="453"/>
      <c r="L26" s="453"/>
      <c r="M26" s="453"/>
      <c r="N26" s="453"/>
      <c r="O26" s="453"/>
      <c r="P26" s="453"/>
      <c r="Q26" s="453"/>
      <c r="R26" s="453"/>
      <c r="S26" s="453"/>
      <c r="T26" s="453"/>
      <c r="U26" s="453"/>
      <c r="V26" s="453"/>
      <c r="W26" s="453"/>
      <c r="X26" s="453"/>
      <c r="Y26" s="453"/>
      <c r="Z26" s="453"/>
      <c r="AA26" s="453"/>
      <c r="AB26" s="453"/>
      <c r="AC26" s="453"/>
      <c r="AD26" s="453"/>
      <c r="AE26" s="453"/>
      <c r="AF26" s="450">
        <f t="shared" si="1"/>
        <v>525</v>
      </c>
      <c r="AG26" s="452">
        <v>525</v>
      </c>
      <c r="AH26" s="452">
        <v>525</v>
      </c>
      <c r="AI26" s="452">
        <v>525</v>
      </c>
      <c r="AJ26" s="452">
        <v>525</v>
      </c>
      <c r="AK26" s="452">
        <v>525</v>
      </c>
      <c r="AL26" s="452">
        <v>525</v>
      </c>
      <c r="AM26" s="452">
        <v>525</v>
      </c>
      <c r="AN26" s="452">
        <v>525</v>
      </c>
      <c r="AO26" s="452">
        <v>525</v>
      </c>
      <c r="AP26" s="452">
        <v>525</v>
      </c>
      <c r="AQ26" s="452">
        <v>525</v>
      </c>
      <c r="AR26" s="452">
        <v>525</v>
      </c>
      <c r="AS26" s="452">
        <v>525</v>
      </c>
      <c r="AT26" s="452">
        <v>525</v>
      </c>
      <c r="AU26" s="452">
        <v>525</v>
      </c>
      <c r="AV26" s="452">
        <v>525</v>
      </c>
      <c r="AW26" s="452">
        <v>525</v>
      </c>
      <c r="AX26" s="452">
        <v>525</v>
      </c>
      <c r="AY26" s="452">
        <v>525</v>
      </c>
      <c r="AZ26" s="452">
        <v>525</v>
      </c>
      <c r="BA26" s="452">
        <v>525</v>
      </c>
      <c r="BB26" s="452">
        <v>525</v>
      </c>
      <c r="BC26" s="452">
        <v>525</v>
      </c>
      <c r="BD26" s="452">
        <v>525</v>
      </c>
      <c r="BE26" s="452">
        <v>525</v>
      </c>
      <c r="BF26" s="452">
        <v>525</v>
      </c>
      <c r="BG26" s="452">
        <v>525</v>
      </c>
      <c r="BH26" s="452">
        <v>525</v>
      </c>
      <c r="BI26" s="452">
        <v>525</v>
      </c>
      <c r="BJ26" s="452">
        <v>525</v>
      </c>
      <c r="BK26" s="452">
        <v>525</v>
      </c>
      <c r="BL26" s="452">
        <v>525</v>
      </c>
      <c r="BM26" s="452">
        <v>525</v>
      </c>
      <c r="BN26" s="452">
        <v>525</v>
      </c>
      <c r="BO26" s="452">
        <v>525</v>
      </c>
      <c r="BP26" s="452">
        <v>525</v>
      </c>
      <c r="BQ26" s="452">
        <v>525</v>
      </c>
      <c r="BR26" s="452">
        <v>525</v>
      </c>
      <c r="BS26" s="452">
        <v>525</v>
      </c>
      <c r="BT26" s="452">
        <v>525</v>
      </c>
      <c r="BU26" s="452">
        <v>525</v>
      </c>
      <c r="BV26" s="452">
        <v>525</v>
      </c>
      <c r="BW26" s="452">
        <v>525</v>
      </c>
      <c r="BX26" s="452">
        <v>525</v>
      </c>
      <c r="BY26" s="452">
        <v>525</v>
      </c>
      <c r="BZ26" s="452">
        <v>525</v>
      </c>
      <c r="CA26" s="452">
        <v>525</v>
      </c>
      <c r="CB26" s="452">
        <v>525</v>
      </c>
      <c r="CC26" s="452">
        <v>525</v>
      </c>
      <c r="CD26" s="452">
        <v>525</v>
      </c>
      <c r="CE26" s="452">
        <v>525</v>
      </c>
      <c r="CF26" s="452">
        <v>525</v>
      </c>
      <c r="CG26" s="452">
        <v>525</v>
      </c>
      <c r="CH26" s="452">
        <v>525</v>
      </c>
      <c r="CI26" s="452">
        <v>525</v>
      </c>
      <c r="CJ26" s="452">
        <v>525</v>
      </c>
      <c r="CK26" s="452">
        <v>525</v>
      </c>
      <c r="CL26" s="452">
        <v>525</v>
      </c>
      <c r="CM26" s="452">
        <v>525</v>
      </c>
      <c r="CN26" s="452">
        <v>525</v>
      </c>
      <c r="CO26" s="452">
        <v>525</v>
      </c>
      <c r="CP26" s="452">
        <v>525</v>
      </c>
      <c r="CQ26" s="452">
        <v>525</v>
      </c>
      <c r="CR26" s="452">
        <v>525</v>
      </c>
      <c r="CS26" s="452">
        <v>525</v>
      </c>
      <c r="CT26" s="452">
        <v>525</v>
      </c>
      <c r="CU26" s="452">
        <v>525</v>
      </c>
      <c r="CV26" s="452">
        <v>525</v>
      </c>
      <c r="CW26" s="452">
        <v>525</v>
      </c>
      <c r="CX26" s="452">
        <v>525</v>
      </c>
      <c r="CY26" s="452">
        <v>525</v>
      </c>
      <c r="CZ26" s="452">
        <v>525</v>
      </c>
      <c r="DA26" s="452">
        <v>525</v>
      </c>
      <c r="DB26" s="452">
        <v>525</v>
      </c>
      <c r="DC26" s="452">
        <v>525</v>
      </c>
      <c r="DD26" s="452">
        <v>525</v>
      </c>
      <c r="DE26" s="452">
        <v>525</v>
      </c>
      <c r="DF26" s="452">
        <v>525</v>
      </c>
      <c r="DG26" s="452">
        <v>525</v>
      </c>
      <c r="DH26" s="452">
        <v>525</v>
      </c>
      <c r="DI26" s="452">
        <v>525</v>
      </c>
      <c r="DJ26" s="452">
        <v>525</v>
      </c>
      <c r="DK26" s="452">
        <v>525</v>
      </c>
      <c r="DL26" s="452">
        <v>525</v>
      </c>
      <c r="DM26" s="452">
        <v>525</v>
      </c>
      <c r="DN26" s="452">
        <v>525</v>
      </c>
      <c r="DO26" s="452">
        <v>525</v>
      </c>
      <c r="DP26" s="452">
        <v>525</v>
      </c>
      <c r="DQ26" s="452">
        <v>525</v>
      </c>
      <c r="DR26" s="452">
        <v>525</v>
      </c>
      <c r="DS26" s="452">
        <v>525</v>
      </c>
      <c r="DT26" s="452">
        <v>525</v>
      </c>
      <c r="DU26" s="452">
        <v>525</v>
      </c>
      <c r="DV26" s="452">
        <v>525</v>
      </c>
      <c r="DW26" s="452">
        <v>525</v>
      </c>
      <c r="DX26" s="452">
        <v>525</v>
      </c>
      <c r="DY26" s="452">
        <v>525</v>
      </c>
      <c r="DZ26" s="452">
        <v>525</v>
      </c>
      <c r="EA26" s="452">
        <v>525</v>
      </c>
      <c r="EB26" s="452">
        <v>525</v>
      </c>
      <c r="EC26" s="452">
        <v>525</v>
      </c>
      <c r="ED26" s="452">
        <v>525</v>
      </c>
      <c r="EE26" s="452">
        <v>525</v>
      </c>
      <c r="EF26" s="452">
        <v>525</v>
      </c>
      <c r="EG26" s="452">
        <v>525</v>
      </c>
      <c r="EH26" s="452">
        <v>525</v>
      </c>
      <c r="EI26" s="452">
        <v>525</v>
      </c>
      <c r="EJ26" s="452">
        <v>525</v>
      </c>
      <c r="EK26" s="452">
        <v>525</v>
      </c>
      <c r="EL26" s="452">
        <v>525</v>
      </c>
      <c r="EM26" s="452">
        <v>525</v>
      </c>
      <c r="EN26" s="452">
        <v>525</v>
      </c>
      <c r="EO26" s="452">
        <v>525</v>
      </c>
      <c r="EP26" s="452">
        <v>525</v>
      </c>
      <c r="EQ26" s="452">
        <v>525</v>
      </c>
      <c r="ER26" s="452">
        <v>525</v>
      </c>
      <c r="ES26" s="452">
        <v>525</v>
      </c>
      <c r="ET26" s="452">
        <v>525</v>
      </c>
      <c r="EU26" s="452">
        <v>525</v>
      </c>
      <c r="EV26" s="452">
        <v>525</v>
      </c>
      <c r="EW26" s="452">
        <v>525</v>
      </c>
      <c r="EX26" s="452">
        <v>525</v>
      </c>
      <c r="EY26" s="452">
        <v>525</v>
      </c>
      <c r="EZ26" s="452">
        <v>525</v>
      </c>
      <c r="FA26" s="452">
        <v>525</v>
      </c>
      <c r="FB26" s="452">
        <v>525</v>
      </c>
      <c r="FC26" s="452">
        <v>525</v>
      </c>
      <c r="FD26" s="452">
        <v>525</v>
      </c>
      <c r="FE26" s="452">
        <v>525</v>
      </c>
      <c r="FF26" s="452">
        <v>525</v>
      </c>
      <c r="FG26" s="452">
        <v>525</v>
      </c>
      <c r="FH26" s="452">
        <v>525</v>
      </c>
      <c r="FI26" s="452">
        <v>525</v>
      </c>
      <c r="FJ26" s="452">
        <v>525</v>
      </c>
      <c r="FK26" s="452">
        <v>525</v>
      </c>
      <c r="FL26" s="452">
        <v>525</v>
      </c>
      <c r="FM26" s="452">
        <v>525</v>
      </c>
      <c r="FN26" s="452">
        <v>525</v>
      </c>
      <c r="FO26" s="452">
        <v>525</v>
      </c>
      <c r="FP26" s="452">
        <v>525</v>
      </c>
      <c r="FQ26" s="452">
        <v>525</v>
      </c>
      <c r="FR26" s="452">
        <v>525</v>
      </c>
      <c r="FS26" s="452">
        <v>525</v>
      </c>
      <c r="FT26" s="452">
        <v>525</v>
      </c>
      <c r="FU26" s="452">
        <v>525</v>
      </c>
      <c r="FV26" s="452">
        <v>525</v>
      </c>
      <c r="FW26" s="452">
        <v>525</v>
      </c>
      <c r="FX26" s="452">
        <v>525</v>
      </c>
      <c r="FY26" s="452">
        <v>525</v>
      </c>
      <c r="FZ26" s="452">
        <v>525</v>
      </c>
      <c r="GA26" s="452">
        <v>525</v>
      </c>
      <c r="GB26" s="452">
        <v>525</v>
      </c>
      <c r="GC26" s="452">
        <v>525</v>
      </c>
      <c r="GD26" s="452">
        <v>525</v>
      </c>
      <c r="GE26" s="452">
        <v>525</v>
      </c>
      <c r="GF26" s="452">
        <v>525</v>
      </c>
      <c r="GG26" s="452">
        <v>525</v>
      </c>
      <c r="GH26" s="452">
        <v>525</v>
      </c>
      <c r="GI26" s="452">
        <v>525</v>
      </c>
      <c r="GJ26" s="452">
        <v>525</v>
      </c>
      <c r="GK26" s="452">
        <v>525</v>
      </c>
      <c r="GL26" s="452">
        <v>525</v>
      </c>
      <c r="GM26" s="452">
        <v>525</v>
      </c>
      <c r="GN26" s="452">
        <v>525</v>
      </c>
      <c r="GO26" s="452">
        <v>525</v>
      </c>
      <c r="GP26" s="452">
        <v>525</v>
      </c>
      <c r="GQ26" s="452">
        <v>525</v>
      </c>
      <c r="GR26" s="452">
        <v>525</v>
      </c>
      <c r="GS26" s="452">
        <v>525</v>
      </c>
      <c r="GT26" s="452">
        <v>525</v>
      </c>
      <c r="GU26" s="452">
        <v>525</v>
      </c>
      <c r="GV26" s="452">
        <v>525</v>
      </c>
      <c r="GW26" s="452">
        <v>525</v>
      </c>
      <c r="GX26" s="452">
        <v>525</v>
      </c>
      <c r="GY26" s="452">
        <v>525</v>
      </c>
      <c r="GZ26" s="452">
        <v>525</v>
      </c>
      <c r="HA26" s="452">
        <v>525</v>
      </c>
      <c r="HB26" s="452">
        <v>525</v>
      </c>
      <c r="HC26" s="452">
        <v>525</v>
      </c>
      <c r="HD26" s="452">
        <v>525</v>
      </c>
      <c r="HE26" s="452">
        <v>525</v>
      </c>
      <c r="HF26" s="452">
        <v>525</v>
      </c>
      <c r="HG26" s="452">
        <v>525</v>
      </c>
      <c r="HH26" s="452">
        <v>525</v>
      </c>
      <c r="HI26" s="452">
        <v>525</v>
      </c>
      <c r="HJ26" s="452">
        <v>525</v>
      </c>
      <c r="HK26" s="452">
        <v>525</v>
      </c>
      <c r="HL26" s="452">
        <v>525</v>
      </c>
      <c r="HM26" s="452">
        <v>525</v>
      </c>
      <c r="HN26" s="452">
        <v>525</v>
      </c>
      <c r="HO26" s="452">
        <v>525</v>
      </c>
      <c r="HP26" s="452">
        <v>525</v>
      </c>
      <c r="HQ26" s="452">
        <v>525</v>
      </c>
      <c r="HR26" s="452">
        <v>525</v>
      </c>
      <c r="HS26" s="452">
        <v>525</v>
      </c>
      <c r="HT26" s="452">
        <v>525</v>
      </c>
      <c r="HU26" s="452">
        <v>525</v>
      </c>
      <c r="HV26" s="452">
        <v>525</v>
      </c>
      <c r="HW26" s="452">
        <v>525</v>
      </c>
      <c r="HX26" s="452">
        <v>525</v>
      </c>
      <c r="HY26" s="452">
        <v>525</v>
      </c>
      <c r="HZ26" s="452">
        <v>525</v>
      </c>
      <c r="IA26" s="452">
        <v>525</v>
      </c>
      <c r="IB26" s="452">
        <v>525</v>
      </c>
      <c r="IC26" s="452">
        <v>525</v>
      </c>
      <c r="ID26" s="452">
        <v>525</v>
      </c>
      <c r="IE26" s="452">
        <v>525</v>
      </c>
      <c r="IF26" s="452">
        <v>525</v>
      </c>
      <c r="IG26" s="452">
        <v>525</v>
      </c>
      <c r="IH26" s="452">
        <v>525</v>
      </c>
      <c r="II26" s="452">
        <v>525</v>
      </c>
      <c r="IJ26" s="452">
        <v>525</v>
      </c>
      <c r="IK26" s="452">
        <v>525</v>
      </c>
      <c r="IL26" s="452">
        <v>525</v>
      </c>
      <c r="IM26" s="452">
        <v>525</v>
      </c>
      <c r="IN26" s="452">
        <v>525</v>
      </c>
      <c r="IO26" s="452">
        <v>525</v>
      </c>
      <c r="IP26" s="452">
        <v>525</v>
      </c>
      <c r="IQ26" s="452">
        <v>525</v>
      </c>
      <c r="IR26" s="452">
        <v>525</v>
      </c>
      <c r="IS26" s="452">
        <v>525</v>
      </c>
      <c r="IT26" s="452">
        <v>525</v>
      </c>
      <c r="IU26" s="452">
        <v>525</v>
      </c>
      <c r="IV26" s="452">
        <v>525</v>
      </c>
      <c r="IW26" s="452">
        <v>525</v>
      </c>
      <c r="IX26" s="452">
        <v>525</v>
      </c>
      <c r="IY26" s="452">
        <v>525</v>
      </c>
      <c r="IZ26" s="452">
        <v>525</v>
      </c>
      <c r="JA26" s="452">
        <v>525</v>
      </c>
      <c r="JB26" s="452">
        <v>525</v>
      </c>
      <c r="JC26" s="452">
        <v>525</v>
      </c>
      <c r="JD26" s="452">
        <v>525</v>
      </c>
      <c r="JE26" s="452">
        <v>525</v>
      </c>
      <c r="JF26" s="452">
        <v>525</v>
      </c>
      <c r="JG26" s="452">
        <v>525</v>
      </c>
      <c r="JH26" s="452">
        <v>525</v>
      </c>
      <c r="JI26" s="452">
        <v>525</v>
      </c>
      <c r="JJ26" s="452">
        <v>525</v>
      </c>
      <c r="JK26" s="452">
        <v>525</v>
      </c>
      <c r="JL26" s="452">
        <v>525</v>
      </c>
      <c r="JM26" s="452">
        <v>525</v>
      </c>
      <c r="JN26" s="452">
        <v>525</v>
      </c>
      <c r="JO26" s="452">
        <v>525</v>
      </c>
      <c r="JP26" s="452">
        <v>525</v>
      </c>
      <c r="JQ26" s="452">
        <v>525</v>
      </c>
      <c r="JR26" s="452">
        <v>525</v>
      </c>
      <c r="JS26" s="452">
        <v>525</v>
      </c>
      <c r="JT26" s="452">
        <v>525</v>
      </c>
      <c r="JU26" s="452">
        <v>525</v>
      </c>
      <c r="JV26" s="452">
        <v>525</v>
      </c>
      <c r="JW26" s="452">
        <v>525</v>
      </c>
      <c r="JX26" s="452">
        <v>525</v>
      </c>
      <c r="JY26" s="452">
        <v>525</v>
      </c>
      <c r="JZ26" s="452">
        <v>525</v>
      </c>
      <c r="KA26" s="452">
        <v>525</v>
      </c>
      <c r="KB26" s="452">
        <v>525</v>
      </c>
      <c r="KC26" s="452">
        <v>525</v>
      </c>
      <c r="KD26" s="452">
        <v>525</v>
      </c>
      <c r="KE26" s="452">
        <v>525</v>
      </c>
      <c r="KF26" s="452">
        <v>525</v>
      </c>
      <c r="KG26" s="452">
        <v>525</v>
      </c>
      <c r="KH26" s="452">
        <v>525</v>
      </c>
      <c r="KI26" s="452">
        <v>525</v>
      </c>
      <c r="KJ26" s="452">
        <v>525</v>
      </c>
      <c r="KK26" s="452">
        <v>525</v>
      </c>
      <c r="KL26" s="452">
        <v>525</v>
      </c>
      <c r="KM26" s="452">
        <v>525</v>
      </c>
      <c r="KN26" s="452">
        <v>525</v>
      </c>
      <c r="KO26" s="452">
        <v>525</v>
      </c>
      <c r="KP26" s="452">
        <v>525</v>
      </c>
      <c r="KQ26" s="452">
        <v>525</v>
      </c>
      <c r="KR26" s="452">
        <v>525</v>
      </c>
      <c r="KS26" s="452">
        <v>525</v>
      </c>
      <c r="KT26" s="452">
        <v>525</v>
      </c>
      <c r="KU26" s="452">
        <v>525</v>
      </c>
      <c r="KV26" s="452">
        <v>525</v>
      </c>
      <c r="KW26" s="452">
        <v>525</v>
      </c>
      <c r="KX26" s="452">
        <v>525</v>
      </c>
      <c r="KY26" s="452">
        <v>525</v>
      </c>
      <c r="KZ26" s="452">
        <v>525</v>
      </c>
      <c r="LA26" s="452">
        <v>525</v>
      </c>
      <c r="LB26" s="452">
        <v>525</v>
      </c>
      <c r="LC26" s="452">
        <v>525</v>
      </c>
      <c r="LD26" s="452">
        <v>525</v>
      </c>
      <c r="LE26" s="452">
        <v>525</v>
      </c>
      <c r="LF26" s="452">
        <v>525</v>
      </c>
      <c r="LG26" s="452">
        <v>525</v>
      </c>
      <c r="LH26" s="452">
        <v>525</v>
      </c>
      <c r="LI26" s="452">
        <v>525</v>
      </c>
      <c r="LJ26" s="452">
        <v>525</v>
      </c>
      <c r="LK26" s="452">
        <v>525</v>
      </c>
      <c r="LL26" s="452">
        <v>525</v>
      </c>
      <c r="LM26" s="452">
        <v>525</v>
      </c>
      <c r="LN26" s="452">
        <v>525</v>
      </c>
      <c r="LO26" s="452">
        <v>525</v>
      </c>
      <c r="LP26" s="452">
        <v>525</v>
      </c>
      <c r="LQ26" s="452">
        <v>525</v>
      </c>
      <c r="LR26" s="452">
        <v>525</v>
      </c>
      <c r="LS26" s="452">
        <v>525</v>
      </c>
      <c r="LT26" s="452">
        <v>525</v>
      </c>
      <c r="LU26" s="452">
        <v>525</v>
      </c>
      <c r="LV26" s="452">
        <v>525</v>
      </c>
      <c r="LW26" s="452">
        <v>525</v>
      </c>
      <c r="LX26" s="452">
        <v>525</v>
      </c>
      <c r="LY26" s="452">
        <v>525</v>
      </c>
      <c r="LZ26" s="452">
        <v>525</v>
      </c>
      <c r="MA26" s="452">
        <v>525</v>
      </c>
      <c r="MB26" s="452">
        <v>525</v>
      </c>
      <c r="MC26" s="452">
        <v>525</v>
      </c>
      <c r="MD26" s="452">
        <v>525</v>
      </c>
      <c r="ME26" s="452">
        <v>525</v>
      </c>
      <c r="MF26" s="452">
        <v>525</v>
      </c>
      <c r="MG26" s="452">
        <v>525</v>
      </c>
      <c r="MH26" s="452">
        <v>525</v>
      </c>
      <c r="MI26" s="452">
        <v>525</v>
      </c>
      <c r="MJ26" s="452">
        <v>525</v>
      </c>
      <c r="MK26" s="452">
        <v>525</v>
      </c>
      <c r="ML26" s="452">
        <v>525</v>
      </c>
      <c r="MM26" s="452">
        <v>525</v>
      </c>
      <c r="MN26" s="452">
        <v>525</v>
      </c>
      <c r="MO26" s="452">
        <v>525</v>
      </c>
      <c r="MP26" s="452">
        <v>525</v>
      </c>
      <c r="MQ26" s="452">
        <v>525</v>
      </c>
      <c r="MR26" s="452">
        <v>525</v>
      </c>
      <c r="MS26" s="452">
        <v>525</v>
      </c>
      <c r="MT26" s="452">
        <v>525</v>
      </c>
      <c r="MU26" s="452">
        <v>525</v>
      </c>
      <c r="MV26" s="452">
        <v>525</v>
      </c>
      <c r="MW26" s="452">
        <v>525</v>
      </c>
      <c r="MX26" s="452">
        <v>525</v>
      </c>
      <c r="MY26" s="452">
        <v>525</v>
      </c>
      <c r="MZ26" s="452">
        <v>525</v>
      </c>
      <c r="NA26" s="452">
        <v>525</v>
      </c>
      <c r="NB26" s="452">
        <v>525</v>
      </c>
      <c r="NC26" s="452">
        <v>525</v>
      </c>
      <c r="ND26" s="452">
        <v>525</v>
      </c>
      <c r="NE26" s="452">
        <v>525</v>
      </c>
      <c r="NF26" s="452">
        <v>525</v>
      </c>
      <c r="NG26" s="452">
        <v>525</v>
      </c>
      <c r="NH26" s="452">
        <v>525</v>
      </c>
      <c r="NI26" s="452">
        <v>525</v>
      </c>
      <c r="NJ26" s="452">
        <v>525</v>
      </c>
      <c r="NK26" s="452">
        <v>525</v>
      </c>
      <c r="NL26" s="452">
        <v>525</v>
      </c>
      <c r="NM26" s="452">
        <v>525</v>
      </c>
      <c r="NN26" s="452">
        <v>525</v>
      </c>
      <c r="NO26" s="452">
        <v>525</v>
      </c>
      <c r="NP26" s="452">
        <v>525</v>
      </c>
      <c r="NQ26" s="452">
        <v>525</v>
      </c>
      <c r="NR26" s="452">
        <v>525</v>
      </c>
      <c r="NS26" s="452">
        <v>525</v>
      </c>
      <c r="NT26" s="452">
        <v>525</v>
      </c>
      <c r="NU26" s="452">
        <v>525</v>
      </c>
      <c r="NV26" s="452">
        <v>525</v>
      </c>
      <c r="NW26" s="452">
        <v>525</v>
      </c>
      <c r="NX26" s="452">
        <v>525</v>
      </c>
      <c r="NY26" s="452">
        <v>525</v>
      </c>
      <c r="NZ26" s="452">
        <v>525</v>
      </c>
      <c r="OA26" s="452">
        <v>525</v>
      </c>
      <c r="OB26" s="452">
        <v>525</v>
      </c>
    </row>
    <row r="27" spans="1:392" x14ac:dyDescent="0.25">
      <c r="A27" s="436">
        <v>63</v>
      </c>
      <c r="B27" s="436" t="s">
        <v>669</v>
      </c>
      <c r="C27" s="437">
        <v>10</v>
      </c>
      <c r="D27" s="438">
        <v>0</v>
      </c>
      <c r="E27" s="453"/>
      <c r="F27" s="453"/>
      <c r="G27" s="453"/>
      <c r="H27" s="453"/>
      <c r="I27" s="453"/>
      <c r="J27" s="453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3"/>
      <c r="Z27" s="453"/>
      <c r="AA27" s="453"/>
      <c r="AB27" s="453"/>
      <c r="AC27" s="453"/>
      <c r="AD27" s="453"/>
      <c r="AE27" s="453"/>
      <c r="AF27" s="450">
        <f t="shared" si="1"/>
        <v>354</v>
      </c>
      <c r="AG27" s="452">
        <v>354</v>
      </c>
      <c r="AH27" s="452">
        <v>354</v>
      </c>
      <c r="AI27" s="452">
        <v>354</v>
      </c>
      <c r="AJ27" s="452">
        <v>354</v>
      </c>
      <c r="AK27" s="452">
        <v>354</v>
      </c>
      <c r="AL27" s="452">
        <v>354</v>
      </c>
      <c r="AM27" s="452">
        <v>354</v>
      </c>
      <c r="AN27" s="452">
        <v>354</v>
      </c>
      <c r="AO27" s="452">
        <v>354</v>
      </c>
      <c r="AP27" s="452">
        <v>354</v>
      </c>
      <c r="AQ27" s="452">
        <v>354</v>
      </c>
      <c r="AR27" s="452">
        <v>354</v>
      </c>
      <c r="AS27" s="452">
        <v>354</v>
      </c>
      <c r="AT27" s="452">
        <v>354</v>
      </c>
      <c r="AU27" s="452">
        <v>354</v>
      </c>
      <c r="AV27" s="452">
        <v>354</v>
      </c>
      <c r="AW27" s="452">
        <v>354</v>
      </c>
      <c r="AX27" s="452">
        <v>354</v>
      </c>
      <c r="AY27" s="452">
        <v>354</v>
      </c>
      <c r="AZ27" s="452">
        <v>354</v>
      </c>
      <c r="BA27" s="452">
        <v>354</v>
      </c>
      <c r="BB27" s="452">
        <v>354</v>
      </c>
      <c r="BC27" s="452">
        <v>354</v>
      </c>
      <c r="BD27" s="452">
        <v>354</v>
      </c>
      <c r="BE27" s="452">
        <v>354</v>
      </c>
      <c r="BF27" s="452">
        <v>354</v>
      </c>
      <c r="BG27" s="452">
        <v>354</v>
      </c>
      <c r="BH27" s="452">
        <v>354</v>
      </c>
      <c r="BI27" s="452">
        <v>354</v>
      </c>
      <c r="BJ27" s="452">
        <v>354</v>
      </c>
      <c r="BK27" s="452">
        <v>354</v>
      </c>
      <c r="BL27" s="452">
        <v>354</v>
      </c>
      <c r="BM27" s="452">
        <v>354</v>
      </c>
      <c r="BN27" s="452">
        <v>354</v>
      </c>
      <c r="BO27" s="452">
        <v>354</v>
      </c>
      <c r="BP27" s="452">
        <v>354</v>
      </c>
      <c r="BQ27" s="452">
        <v>354</v>
      </c>
      <c r="BR27" s="452">
        <v>354</v>
      </c>
      <c r="BS27" s="452">
        <v>354</v>
      </c>
      <c r="BT27" s="452">
        <v>354</v>
      </c>
      <c r="BU27" s="452">
        <v>354</v>
      </c>
      <c r="BV27" s="452">
        <v>354</v>
      </c>
      <c r="BW27" s="452">
        <v>354</v>
      </c>
      <c r="BX27" s="452">
        <v>354</v>
      </c>
      <c r="BY27" s="452">
        <v>354</v>
      </c>
      <c r="BZ27" s="452">
        <v>354</v>
      </c>
      <c r="CA27" s="452">
        <v>354</v>
      </c>
      <c r="CB27" s="452">
        <v>354</v>
      </c>
      <c r="CC27" s="452">
        <v>354</v>
      </c>
      <c r="CD27" s="452">
        <v>354</v>
      </c>
      <c r="CE27" s="452">
        <v>354</v>
      </c>
      <c r="CF27" s="452">
        <v>354</v>
      </c>
      <c r="CG27" s="452">
        <v>354</v>
      </c>
      <c r="CH27" s="452">
        <v>354</v>
      </c>
      <c r="CI27" s="452">
        <v>354</v>
      </c>
      <c r="CJ27" s="452">
        <v>354</v>
      </c>
      <c r="CK27" s="452">
        <v>354</v>
      </c>
      <c r="CL27" s="452">
        <v>354</v>
      </c>
      <c r="CM27" s="452">
        <v>354</v>
      </c>
      <c r="CN27" s="452">
        <v>354</v>
      </c>
      <c r="CO27" s="452">
        <v>354</v>
      </c>
      <c r="CP27" s="452">
        <v>354</v>
      </c>
      <c r="CQ27" s="452">
        <v>354</v>
      </c>
      <c r="CR27" s="452">
        <v>354</v>
      </c>
      <c r="CS27" s="452">
        <v>354</v>
      </c>
      <c r="CT27" s="452">
        <v>354</v>
      </c>
      <c r="CU27" s="452">
        <v>354</v>
      </c>
      <c r="CV27" s="452">
        <v>354</v>
      </c>
      <c r="CW27" s="452">
        <v>354</v>
      </c>
      <c r="CX27" s="452">
        <v>354</v>
      </c>
      <c r="CY27" s="452">
        <v>354</v>
      </c>
      <c r="CZ27" s="452">
        <v>354</v>
      </c>
      <c r="DA27" s="452">
        <v>354</v>
      </c>
      <c r="DB27" s="452">
        <v>354</v>
      </c>
      <c r="DC27" s="452">
        <v>354</v>
      </c>
      <c r="DD27" s="452">
        <v>354</v>
      </c>
      <c r="DE27" s="452">
        <v>354</v>
      </c>
      <c r="DF27" s="452">
        <v>354</v>
      </c>
      <c r="DG27" s="452">
        <v>354</v>
      </c>
      <c r="DH27" s="452">
        <v>354</v>
      </c>
      <c r="DI27" s="452">
        <v>354</v>
      </c>
      <c r="DJ27" s="452">
        <v>354</v>
      </c>
      <c r="DK27" s="452">
        <v>354</v>
      </c>
      <c r="DL27" s="452">
        <v>354</v>
      </c>
      <c r="DM27" s="452">
        <v>354</v>
      </c>
      <c r="DN27" s="452">
        <v>354</v>
      </c>
      <c r="DO27" s="452">
        <v>354</v>
      </c>
      <c r="DP27" s="452">
        <v>354</v>
      </c>
      <c r="DQ27" s="452">
        <v>354</v>
      </c>
      <c r="DR27" s="452">
        <v>354</v>
      </c>
      <c r="DS27" s="452">
        <v>354</v>
      </c>
      <c r="DT27" s="452">
        <v>354</v>
      </c>
      <c r="DU27" s="452">
        <v>354</v>
      </c>
      <c r="DV27" s="452">
        <v>354</v>
      </c>
      <c r="DW27" s="452">
        <v>354</v>
      </c>
      <c r="DX27" s="452">
        <v>354</v>
      </c>
      <c r="DY27" s="452">
        <v>354</v>
      </c>
      <c r="DZ27" s="452">
        <v>354</v>
      </c>
      <c r="EA27" s="452">
        <v>354</v>
      </c>
      <c r="EB27" s="452">
        <v>354</v>
      </c>
      <c r="EC27" s="452">
        <v>354</v>
      </c>
      <c r="ED27" s="452">
        <v>354</v>
      </c>
      <c r="EE27" s="452">
        <v>354</v>
      </c>
      <c r="EF27" s="452">
        <v>354</v>
      </c>
      <c r="EG27" s="452">
        <v>354</v>
      </c>
      <c r="EH27" s="452">
        <v>354</v>
      </c>
      <c r="EI27" s="452">
        <v>354</v>
      </c>
      <c r="EJ27" s="452">
        <v>354</v>
      </c>
      <c r="EK27" s="452">
        <v>354</v>
      </c>
      <c r="EL27" s="452">
        <v>354</v>
      </c>
      <c r="EM27" s="452">
        <v>354</v>
      </c>
      <c r="EN27" s="452">
        <v>354</v>
      </c>
      <c r="EO27" s="452">
        <v>354</v>
      </c>
      <c r="EP27" s="452">
        <v>354</v>
      </c>
      <c r="EQ27" s="452">
        <v>354</v>
      </c>
      <c r="ER27" s="452">
        <v>354</v>
      </c>
      <c r="ES27" s="452">
        <v>354</v>
      </c>
      <c r="ET27" s="452">
        <v>354</v>
      </c>
      <c r="EU27" s="452">
        <v>354</v>
      </c>
      <c r="EV27" s="452">
        <v>354</v>
      </c>
      <c r="EW27" s="452">
        <v>354</v>
      </c>
      <c r="EX27" s="452">
        <v>354</v>
      </c>
      <c r="EY27" s="452">
        <v>354</v>
      </c>
      <c r="EZ27" s="452">
        <v>354</v>
      </c>
      <c r="FA27" s="452">
        <v>354</v>
      </c>
      <c r="FB27" s="452">
        <v>354</v>
      </c>
      <c r="FC27" s="452">
        <v>354</v>
      </c>
      <c r="FD27" s="452">
        <v>354</v>
      </c>
      <c r="FE27" s="452">
        <v>354</v>
      </c>
      <c r="FF27" s="452">
        <v>354</v>
      </c>
      <c r="FG27" s="452">
        <v>354</v>
      </c>
      <c r="FH27" s="452">
        <v>354</v>
      </c>
      <c r="FI27" s="452">
        <v>354</v>
      </c>
      <c r="FJ27" s="452">
        <v>354</v>
      </c>
      <c r="FK27" s="452">
        <v>354</v>
      </c>
      <c r="FL27" s="452">
        <v>354</v>
      </c>
      <c r="FM27" s="452">
        <v>354</v>
      </c>
      <c r="FN27" s="452">
        <v>354</v>
      </c>
      <c r="FO27" s="452">
        <v>354</v>
      </c>
      <c r="FP27" s="452">
        <v>354</v>
      </c>
      <c r="FQ27" s="452">
        <v>354</v>
      </c>
      <c r="FR27" s="452">
        <v>354</v>
      </c>
      <c r="FS27" s="452">
        <v>354</v>
      </c>
      <c r="FT27" s="452">
        <v>354</v>
      </c>
      <c r="FU27" s="452">
        <v>354</v>
      </c>
      <c r="FV27" s="452">
        <v>354</v>
      </c>
      <c r="FW27" s="452">
        <v>354</v>
      </c>
      <c r="FX27" s="452">
        <v>354</v>
      </c>
      <c r="FY27" s="452">
        <v>354</v>
      </c>
      <c r="FZ27" s="452">
        <v>354</v>
      </c>
      <c r="GA27" s="452">
        <v>354</v>
      </c>
      <c r="GB27" s="452">
        <v>354</v>
      </c>
      <c r="GC27" s="452">
        <v>354</v>
      </c>
      <c r="GD27" s="452">
        <v>354</v>
      </c>
      <c r="GE27" s="452">
        <v>354</v>
      </c>
      <c r="GF27" s="452">
        <v>354</v>
      </c>
      <c r="GG27" s="452">
        <v>354</v>
      </c>
      <c r="GH27" s="452">
        <v>354</v>
      </c>
      <c r="GI27" s="452">
        <v>354</v>
      </c>
      <c r="GJ27" s="452">
        <v>354</v>
      </c>
      <c r="GK27" s="452">
        <v>354</v>
      </c>
      <c r="GL27" s="452">
        <v>354</v>
      </c>
      <c r="GM27" s="452">
        <v>354</v>
      </c>
      <c r="GN27" s="452">
        <v>354</v>
      </c>
      <c r="GO27" s="452">
        <v>354</v>
      </c>
      <c r="GP27" s="452">
        <v>354</v>
      </c>
      <c r="GQ27" s="452">
        <v>354</v>
      </c>
      <c r="GR27" s="452">
        <v>354</v>
      </c>
      <c r="GS27" s="452">
        <v>354</v>
      </c>
      <c r="GT27" s="452">
        <v>354</v>
      </c>
      <c r="GU27" s="452">
        <v>354</v>
      </c>
      <c r="GV27" s="452">
        <v>354</v>
      </c>
      <c r="GW27" s="452">
        <v>354</v>
      </c>
      <c r="GX27" s="452">
        <v>354</v>
      </c>
      <c r="GY27" s="452">
        <v>354</v>
      </c>
      <c r="GZ27" s="452">
        <v>354</v>
      </c>
      <c r="HA27" s="452">
        <v>354</v>
      </c>
      <c r="HB27" s="452">
        <v>354</v>
      </c>
      <c r="HC27" s="452">
        <v>354</v>
      </c>
      <c r="HD27" s="452">
        <v>354</v>
      </c>
      <c r="HE27" s="452">
        <v>354</v>
      </c>
      <c r="HF27" s="452">
        <v>354</v>
      </c>
      <c r="HG27" s="452">
        <v>354</v>
      </c>
      <c r="HH27" s="452">
        <v>354</v>
      </c>
      <c r="HI27" s="452">
        <v>354</v>
      </c>
      <c r="HJ27" s="452">
        <v>354</v>
      </c>
      <c r="HK27" s="452">
        <v>354</v>
      </c>
      <c r="HL27" s="452">
        <v>354</v>
      </c>
      <c r="HM27" s="452">
        <v>354</v>
      </c>
      <c r="HN27" s="452">
        <v>354</v>
      </c>
      <c r="HO27" s="452">
        <v>354</v>
      </c>
      <c r="HP27" s="452">
        <v>354</v>
      </c>
      <c r="HQ27" s="452">
        <v>354</v>
      </c>
      <c r="HR27" s="452">
        <v>354</v>
      </c>
      <c r="HS27" s="452">
        <v>354</v>
      </c>
      <c r="HT27" s="452">
        <v>354</v>
      </c>
      <c r="HU27" s="452">
        <v>354</v>
      </c>
      <c r="HV27" s="452">
        <v>354</v>
      </c>
      <c r="HW27" s="452">
        <v>354</v>
      </c>
      <c r="HX27" s="452">
        <v>354</v>
      </c>
      <c r="HY27" s="452">
        <v>354</v>
      </c>
      <c r="HZ27" s="452">
        <v>354</v>
      </c>
      <c r="IA27" s="452">
        <v>354</v>
      </c>
      <c r="IB27" s="452">
        <v>354</v>
      </c>
      <c r="IC27" s="452">
        <v>354</v>
      </c>
      <c r="ID27" s="452">
        <v>354</v>
      </c>
      <c r="IE27" s="452">
        <v>354</v>
      </c>
      <c r="IF27" s="452">
        <v>354</v>
      </c>
      <c r="IG27" s="452">
        <v>354</v>
      </c>
      <c r="IH27" s="452">
        <v>354</v>
      </c>
      <c r="II27" s="452">
        <v>354</v>
      </c>
      <c r="IJ27" s="452">
        <v>354</v>
      </c>
      <c r="IK27" s="452">
        <v>354</v>
      </c>
      <c r="IL27" s="452">
        <v>354</v>
      </c>
      <c r="IM27" s="452">
        <v>354</v>
      </c>
      <c r="IN27" s="452">
        <v>354</v>
      </c>
      <c r="IO27" s="452">
        <v>354</v>
      </c>
      <c r="IP27" s="452">
        <v>354</v>
      </c>
      <c r="IQ27" s="452">
        <v>354</v>
      </c>
      <c r="IR27" s="452">
        <v>354</v>
      </c>
      <c r="IS27" s="452">
        <v>354</v>
      </c>
      <c r="IT27" s="452">
        <v>354</v>
      </c>
      <c r="IU27" s="452">
        <v>354</v>
      </c>
      <c r="IV27" s="452">
        <v>354</v>
      </c>
      <c r="IW27" s="452">
        <v>354</v>
      </c>
      <c r="IX27" s="452">
        <v>354</v>
      </c>
      <c r="IY27" s="452">
        <v>354</v>
      </c>
      <c r="IZ27" s="452">
        <v>354</v>
      </c>
      <c r="JA27" s="452">
        <v>354</v>
      </c>
      <c r="JB27" s="452">
        <v>354</v>
      </c>
      <c r="JC27" s="452">
        <v>354</v>
      </c>
      <c r="JD27" s="452">
        <v>354</v>
      </c>
      <c r="JE27" s="452">
        <v>354</v>
      </c>
      <c r="JF27" s="452">
        <v>354</v>
      </c>
      <c r="JG27" s="452">
        <v>354</v>
      </c>
      <c r="JH27" s="452">
        <v>354</v>
      </c>
      <c r="JI27" s="452">
        <v>354</v>
      </c>
      <c r="JJ27" s="452">
        <v>354</v>
      </c>
      <c r="JK27" s="452">
        <v>354</v>
      </c>
      <c r="JL27" s="452">
        <v>354</v>
      </c>
      <c r="JM27" s="452">
        <v>354</v>
      </c>
      <c r="JN27" s="452">
        <v>354</v>
      </c>
      <c r="JO27" s="452">
        <v>354</v>
      </c>
      <c r="JP27" s="452">
        <v>354</v>
      </c>
      <c r="JQ27" s="452">
        <v>354</v>
      </c>
      <c r="JR27" s="452">
        <v>354</v>
      </c>
      <c r="JS27" s="452">
        <v>354</v>
      </c>
      <c r="JT27" s="452">
        <v>354</v>
      </c>
      <c r="JU27" s="452">
        <v>354</v>
      </c>
      <c r="JV27" s="452">
        <v>354</v>
      </c>
      <c r="JW27" s="452">
        <v>354</v>
      </c>
      <c r="JX27" s="452">
        <v>354</v>
      </c>
      <c r="JY27" s="452">
        <v>354</v>
      </c>
      <c r="JZ27" s="452">
        <v>354</v>
      </c>
      <c r="KA27" s="452">
        <v>354</v>
      </c>
      <c r="KB27" s="452">
        <v>354</v>
      </c>
      <c r="KC27" s="452">
        <v>354</v>
      </c>
      <c r="KD27" s="452">
        <v>354</v>
      </c>
      <c r="KE27" s="452">
        <v>354</v>
      </c>
      <c r="KF27" s="452">
        <v>354</v>
      </c>
      <c r="KG27" s="452">
        <v>354</v>
      </c>
      <c r="KH27" s="452">
        <v>354</v>
      </c>
      <c r="KI27" s="452">
        <v>354</v>
      </c>
      <c r="KJ27" s="452">
        <v>354</v>
      </c>
      <c r="KK27" s="452">
        <v>354</v>
      </c>
      <c r="KL27" s="452">
        <v>354</v>
      </c>
      <c r="KM27" s="452">
        <v>354</v>
      </c>
      <c r="KN27" s="452">
        <v>354</v>
      </c>
      <c r="KO27" s="452">
        <v>354</v>
      </c>
      <c r="KP27" s="452">
        <v>354</v>
      </c>
      <c r="KQ27" s="452">
        <v>354</v>
      </c>
      <c r="KR27" s="452">
        <v>354</v>
      </c>
      <c r="KS27" s="452">
        <v>354</v>
      </c>
      <c r="KT27" s="452">
        <v>354</v>
      </c>
      <c r="KU27" s="452">
        <v>354</v>
      </c>
      <c r="KV27" s="452">
        <v>354</v>
      </c>
      <c r="KW27" s="452">
        <v>354</v>
      </c>
      <c r="KX27" s="452">
        <v>354</v>
      </c>
      <c r="KY27" s="452">
        <v>354</v>
      </c>
      <c r="KZ27" s="452">
        <v>354</v>
      </c>
      <c r="LA27" s="452">
        <v>354</v>
      </c>
      <c r="LB27" s="452">
        <v>354</v>
      </c>
      <c r="LC27" s="452">
        <v>354</v>
      </c>
      <c r="LD27" s="452">
        <v>354</v>
      </c>
      <c r="LE27" s="452">
        <v>354</v>
      </c>
      <c r="LF27" s="452">
        <v>354</v>
      </c>
      <c r="LG27" s="452">
        <v>354</v>
      </c>
      <c r="LH27" s="452">
        <v>354</v>
      </c>
      <c r="LI27" s="452">
        <v>354</v>
      </c>
      <c r="LJ27" s="452">
        <v>354</v>
      </c>
      <c r="LK27" s="452">
        <v>354</v>
      </c>
      <c r="LL27" s="452">
        <v>354</v>
      </c>
      <c r="LM27" s="452">
        <v>354</v>
      </c>
      <c r="LN27" s="452">
        <v>354</v>
      </c>
      <c r="LO27" s="452">
        <v>354</v>
      </c>
      <c r="LP27" s="452">
        <v>354</v>
      </c>
      <c r="LQ27" s="452">
        <v>354</v>
      </c>
      <c r="LR27" s="452">
        <v>354</v>
      </c>
      <c r="LS27" s="452">
        <v>354</v>
      </c>
      <c r="LT27" s="452">
        <v>354</v>
      </c>
      <c r="LU27" s="452">
        <v>354</v>
      </c>
      <c r="LV27" s="452">
        <v>354</v>
      </c>
      <c r="LW27" s="452">
        <v>354</v>
      </c>
      <c r="LX27" s="452">
        <v>354</v>
      </c>
      <c r="LY27" s="452">
        <v>354</v>
      </c>
      <c r="LZ27" s="452">
        <v>354</v>
      </c>
      <c r="MA27" s="452">
        <v>354</v>
      </c>
      <c r="MB27" s="452">
        <v>354</v>
      </c>
      <c r="MC27" s="452">
        <v>354</v>
      </c>
      <c r="MD27" s="452">
        <v>354</v>
      </c>
      <c r="ME27" s="452">
        <v>354</v>
      </c>
      <c r="MF27" s="452">
        <v>354</v>
      </c>
      <c r="MG27" s="452">
        <v>354</v>
      </c>
      <c r="MH27" s="452">
        <v>354</v>
      </c>
      <c r="MI27" s="452">
        <v>354</v>
      </c>
      <c r="MJ27" s="452">
        <v>354</v>
      </c>
      <c r="MK27" s="452">
        <v>354</v>
      </c>
      <c r="ML27" s="452">
        <v>354</v>
      </c>
      <c r="MM27" s="452">
        <v>354</v>
      </c>
      <c r="MN27" s="452">
        <v>354</v>
      </c>
      <c r="MO27" s="452">
        <v>354</v>
      </c>
      <c r="MP27" s="452">
        <v>354</v>
      </c>
      <c r="MQ27" s="452">
        <v>354</v>
      </c>
      <c r="MR27" s="452">
        <v>354</v>
      </c>
      <c r="MS27" s="452">
        <v>354</v>
      </c>
      <c r="MT27" s="452">
        <v>354</v>
      </c>
      <c r="MU27" s="452">
        <v>354</v>
      </c>
      <c r="MV27" s="452">
        <v>354</v>
      </c>
      <c r="MW27" s="452">
        <v>354</v>
      </c>
      <c r="MX27" s="452">
        <v>354</v>
      </c>
      <c r="MY27" s="452">
        <v>354</v>
      </c>
      <c r="MZ27" s="452">
        <v>354</v>
      </c>
      <c r="NA27" s="452">
        <v>354</v>
      </c>
      <c r="NB27" s="452">
        <v>354</v>
      </c>
      <c r="NC27" s="452">
        <v>354</v>
      </c>
      <c r="ND27" s="452">
        <v>354</v>
      </c>
      <c r="NE27" s="452">
        <v>354</v>
      </c>
      <c r="NF27" s="452">
        <v>354</v>
      </c>
      <c r="NG27" s="452">
        <v>354</v>
      </c>
      <c r="NH27" s="452">
        <v>354</v>
      </c>
      <c r="NI27" s="452">
        <v>354</v>
      </c>
      <c r="NJ27" s="452">
        <v>354</v>
      </c>
      <c r="NK27" s="452">
        <v>354</v>
      </c>
      <c r="NL27" s="452">
        <v>354</v>
      </c>
      <c r="NM27" s="452">
        <v>354</v>
      </c>
      <c r="NN27" s="452">
        <v>354</v>
      </c>
      <c r="NO27" s="452">
        <v>354</v>
      </c>
      <c r="NP27" s="452">
        <v>354</v>
      </c>
      <c r="NQ27" s="452">
        <v>354</v>
      </c>
      <c r="NR27" s="452">
        <v>354</v>
      </c>
      <c r="NS27" s="452">
        <v>354</v>
      </c>
      <c r="NT27" s="452">
        <v>354</v>
      </c>
      <c r="NU27" s="452">
        <v>354</v>
      </c>
      <c r="NV27" s="452">
        <v>354</v>
      </c>
      <c r="NW27" s="452">
        <v>354</v>
      </c>
      <c r="NX27" s="452">
        <v>354</v>
      </c>
      <c r="NY27" s="452">
        <v>354</v>
      </c>
      <c r="NZ27" s="452">
        <v>354</v>
      </c>
      <c r="OA27" s="452">
        <v>354</v>
      </c>
      <c r="OB27" s="452">
        <v>354</v>
      </c>
    </row>
    <row r="28" spans="1:392" x14ac:dyDescent="0.25">
      <c r="A28" s="436">
        <v>66</v>
      </c>
      <c r="B28" s="436" t="s">
        <v>14</v>
      </c>
      <c r="C28" s="437">
        <v>5</v>
      </c>
      <c r="D28" s="438">
        <v>0</v>
      </c>
      <c r="E28" s="453"/>
      <c r="F28" s="453"/>
      <c r="G28" s="453"/>
      <c r="H28" s="453"/>
      <c r="I28" s="453"/>
      <c r="J28" s="453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W28" s="453"/>
      <c r="X28" s="453"/>
      <c r="Y28" s="453"/>
      <c r="Z28" s="453"/>
      <c r="AA28" s="453"/>
      <c r="AB28" s="453"/>
      <c r="AC28" s="453"/>
      <c r="AD28" s="453"/>
      <c r="AE28" s="453"/>
      <c r="AF28" s="450">
        <f t="shared" si="1"/>
        <v>13279.660000000065</v>
      </c>
      <c r="AG28" s="452">
        <v>13279.66</v>
      </c>
      <c r="AH28" s="452">
        <v>13279.66</v>
      </c>
      <c r="AI28" s="452">
        <v>13279.66</v>
      </c>
      <c r="AJ28" s="452">
        <v>13279.66</v>
      </c>
      <c r="AK28" s="452">
        <v>13279.66</v>
      </c>
      <c r="AL28" s="452">
        <v>13279.66</v>
      </c>
      <c r="AM28" s="452">
        <v>13279.66</v>
      </c>
      <c r="AN28" s="452">
        <v>13279.66</v>
      </c>
      <c r="AO28" s="452">
        <v>13279.66</v>
      </c>
      <c r="AP28" s="452">
        <v>13279.66</v>
      </c>
      <c r="AQ28" s="452">
        <v>13279.66</v>
      </c>
      <c r="AR28" s="452">
        <v>13279.66</v>
      </c>
      <c r="AS28" s="452">
        <v>13279.66</v>
      </c>
      <c r="AT28" s="452">
        <v>13279.66</v>
      </c>
      <c r="AU28" s="452">
        <v>13279.66</v>
      </c>
      <c r="AV28" s="452">
        <v>13279.66</v>
      </c>
      <c r="AW28" s="452">
        <v>13279.66</v>
      </c>
      <c r="AX28" s="452">
        <v>13279.66</v>
      </c>
      <c r="AY28" s="452">
        <v>13279.66</v>
      </c>
      <c r="AZ28" s="452">
        <v>13279.66</v>
      </c>
      <c r="BA28" s="452">
        <v>13279.66</v>
      </c>
      <c r="BB28" s="452">
        <v>13279.66</v>
      </c>
      <c r="BC28" s="452">
        <v>13279.66</v>
      </c>
      <c r="BD28" s="452">
        <v>13279.66</v>
      </c>
      <c r="BE28" s="452">
        <v>13279.66</v>
      </c>
      <c r="BF28" s="452">
        <v>13279.66</v>
      </c>
      <c r="BG28" s="452">
        <v>13279.66</v>
      </c>
      <c r="BH28" s="452">
        <v>13279.66</v>
      </c>
      <c r="BI28" s="452">
        <v>13279.66</v>
      </c>
      <c r="BJ28" s="452">
        <v>13279.66</v>
      </c>
      <c r="BK28" s="452">
        <v>13279.66</v>
      </c>
      <c r="BL28" s="452">
        <v>13279.66</v>
      </c>
      <c r="BM28" s="452">
        <v>13279.66</v>
      </c>
      <c r="BN28" s="452">
        <v>13279.66</v>
      </c>
      <c r="BO28" s="452">
        <v>13279.66</v>
      </c>
      <c r="BP28" s="452">
        <v>13279.66</v>
      </c>
      <c r="BQ28" s="452">
        <v>13279.66</v>
      </c>
      <c r="BR28" s="452">
        <v>13279.66</v>
      </c>
      <c r="BS28" s="452">
        <v>13279.66</v>
      </c>
      <c r="BT28" s="452">
        <v>13279.66</v>
      </c>
      <c r="BU28" s="452">
        <v>13279.66</v>
      </c>
      <c r="BV28" s="452">
        <v>13279.66</v>
      </c>
      <c r="BW28" s="452">
        <v>13279.66</v>
      </c>
      <c r="BX28" s="452">
        <v>13279.66</v>
      </c>
      <c r="BY28" s="452">
        <v>13279.66</v>
      </c>
      <c r="BZ28" s="452">
        <v>13279.66</v>
      </c>
      <c r="CA28" s="452">
        <v>13279.66</v>
      </c>
      <c r="CB28" s="452">
        <v>13279.66</v>
      </c>
      <c r="CC28" s="452">
        <v>13279.66</v>
      </c>
      <c r="CD28" s="452">
        <v>13279.66</v>
      </c>
      <c r="CE28" s="452">
        <v>13279.66</v>
      </c>
      <c r="CF28" s="452">
        <v>13279.66</v>
      </c>
      <c r="CG28" s="452">
        <v>13279.66</v>
      </c>
      <c r="CH28" s="452">
        <v>13279.66</v>
      </c>
      <c r="CI28" s="452">
        <v>13279.66</v>
      </c>
      <c r="CJ28" s="452">
        <v>13279.66</v>
      </c>
      <c r="CK28" s="452">
        <v>13279.66</v>
      </c>
      <c r="CL28" s="452">
        <v>13279.66</v>
      </c>
      <c r="CM28" s="452">
        <v>13279.66</v>
      </c>
      <c r="CN28" s="452">
        <v>13279.66</v>
      </c>
      <c r="CO28" s="452">
        <v>13279.66</v>
      </c>
      <c r="CP28" s="452">
        <v>13279.66</v>
      </c>
      <c r="CQ28" s="452">
        <v>13279.66</v>
      </c>
      <c r="CR28" s="452">
        <v>13279.66</v>
      </c>
      <c r="CS28" s="452">
        <v>13279.66</v>
      </c>
      <c r="CT28" s="452">
        <v>13279.66</v>
      </c>
      <c r="CU28" s="452">
        <v>13279.66</v>
      </c>
      <c r="CV28" s="452">
        <v>13279.66</v>
      </c>
      <c r="CW28" s="452">
        <v>13279.66</v>
      </c>
      <c r="CX28" s="452">
        <v>13279.66</v>
      </c>
      <c r="CY28" s="452">
        <v>13279.66</v>
      </c>
      <c r="CZ28" s="452">
        <v>13279.66</v>
      </c>
      <c r="DA28" s="452">
        <v>13279.66</v>
      </c>
      <c r="DB28" s="452">
        <v>13279.66</v>
      </c>
      <c r="DC28" s="452">
        <v>13279.66</v>
      </c>
      <c r="DD28" s="452">
        <v>13279.66</v>
      </c>
      <c r="DE28" s="452">
        <v>13279.66</v>
      </c>
      <c r="DF28" s="452">
        <v>13279.66</v>
      </c>
      <c r="DG28" s="452">
        <v>13279.66</v>
      </c>
      <c r="DH28" s="452">
        <v>13279.66</v>
      </c>
      <c r="DI28" s="452">
        <v>13279.66</v>
      </c>
      <c r="DJ28" s="452">
        <v>13279.66</v>
      </c>
      <c r="DK28" s="452">
        <v>13279.66</v>
      </c>
      <c r="DL28" s="452">
        <v>13279.66</v>
      </c>
      <c r="DM28" s="452">
        <v>13279.66</v>
      </c>
      <c r="DN28" s="452">
        <v>13279.66</v>
      </c>
      <c r="DO28" s="452">
        <v>13279.66</v>
      </c>
      <c r="DP28" s="452">
        <v>13279.66</v>
      </c>
      <c r="DQ28" s="452">
        <v>13279.66</v>
      </c>
      <c r="DR28" s="452">
        <v>13279.66</v>
      </c>
      <c r="DS28" s="452">
        <v>13279.66</v>
      </c>
      <c r="DT28" s="452">
        <v>13279.66</v>
      </c>
      <c r="DU28" s="452">
        <v>13279.66</v>
      </c>
      <c r="DV28" s="452">
        <v>13279.66</v>
      </c>
      <c r="DW28" s="452">
        <v>13279.66</v>
      </c>
      <c r="DX28" s="452">
        <v>13279.66</v>
      </c>
      <c r="DY28" s="452">
        <v>13279.66</v>
      </c>
      <c r="DZ28" s="452">
        <v>13279.66</v>
      </c>
      <c r="EA28" s="452">
        <v>13279.66</v>
      </c>
      <c r="EB28" s="452">
        <v>13279.66</v>
      </c>
      <c r="EC28" s="452">
        <v>13279.66</v>
      </c>
      <c r="ED28" s="452">
        <v>13279.66</v>
      </c>
      <c r="EE28" s="452">
        <v>13279.66</v>
      </c>
      <c r="EF28" s="452">
        <v>13279.66</v>
      </c>
      <c r="EG28" s="452">
        <v>13279.66</v>
      </c>
      <c r="EH28" s="452">
        <v>13279.66</v>
      </c>
      <c r="EI28" s="452">
        <v>13279.66</v>
      </c>
      <c r="EJ28" s="452">
        <v>13279.66</v>
      </c>
      <c r="EK28" s="452">
        <v>13279.66</v>
      </c>
      <c r="EL28" s="452">
        <v>13279.66</v>
      </c>
      <c r="EM28" s="452">
        <v>13279.66</v>
      </c>
      <c r="EN28" s="452">
        <v>13279.66</v>
      </c>
      <c r="EO28" s="452">
        <v>13279.66</v>
      </c>
      <c r="EP28" s="452">
        <v>13279.66</v>
      </c>
      <c r="EQ28" s="452">
        <v>13279.66</v>
      </c>
      <c r="ER28" s="452">
        <v>13279.66</v>
      </c>
      <c r="ES28" s="452">
        <v>13279.66</v>
      </c>
      <c r="ET28" s="452">
        <v>13279.66</v>
      </c>
      <c r="EU28" s="452">
        <v>13279.66</v>
      </c>
      <c r="EV28" s="452">
        <v>13279.66</v>
      </c>
      <c r="EW28" s="452">
        <v>13279.66</v>
      </c>
      <c r="EX28" s="452">
        <v>13279.66</v>
      </c>
      <c r="EY28" s="452">
        <v>13279.66</v>
      </c>
      <c r="EZ28" s="452">
        <v>13279.66</v>
      </c>
      <c r="FA28" s="452">
        <v>13279.66</v>
      </c>
      <c r="FB28" s="452">
        <v>13279.66</v>
      </c>
      <c r="FC28" s="452">
        <v>13279.66</v>
      </c>
      <c r="FD28" s="452">
        <v>13279.66</v>
      </c>
      <c r="FE28" s="452">
        <v>13279.66</v>
      </c>
      <c r="FF28" s="452">
        <v>13279.66</v>
      </c>
      <c r="FG28" s="452">
        <v>13279.66</v>
      </c>
      <c r="FH28" s="452">
        <v>13279.66</v>
      </c>
      <c r="FI28" s="452">
        <v>13279.66</v>
      </c>
      <c r="FJ28" s="452">
        <v>13279.66</v>
      </c>
      <c r="FK28" s="452">
        <v>13279.66</v>
      </c>
      <c r="FL28" s="452">
        <v>13279.66</v>
      </c>
      <c r="FM28" s="452">
        <v>13279.66</v>
      </c>
      <c r="FN28" s="452">
        <v>13279.66</v>
      </c>
      <c r="FO28" s="452">
        <v>13279.66</v>
      </c>
      <c r="FP28" s="452">
        <v>13279.66</v>
      </c>
      <c r="FQ28" s="452">
        <v>13279.66</v>
      </c>
      <c r="FR28" s="452">
        <v>13279.66</v>
      </c>
      <c r="FS28" s="452">
        <v>13279.66</v>
      </c>
      <c r="FT28" s="452">
        <v>13279.66</v>
      </c>
      <c r="FU28" s="452">
        <v>13279.66</v>
      </c>
      <c r="FV28" s="452">
        <v>13279.66</v>
      </c>
      <c r="FW28" s="452">
        <v>13279.66</v>
      </c>
      <c r="FX28" s="452">
        <v>13279.66</v>
      </c>
      <c r="FY28" s="452">
        <v>13279.66</v>
      </c>
      <c r="FZ28" s="452">
        <v>13279.66</v>
      </c>
      <c r="GA28" s="452">
        <v>13279.66</v>
      </c>
      <c r="GB28" s="452">
        <v>13279.66</v>
      </c>
      <c r="GC28" s="452">
        <v>13279.66</v>
      </c>
      <c r="GD28" s="452">
        <v>13279.66</v>
      </c>
      <c r="GE28" s="452">
        <v>13279.66</v>
      </c>
      <c r="GF28" s="452">
        <v>13279.66</v>
      </c>
      <c r="GG28" s="452">
        <v>13279.66</v>
      </c>
      <c r="GH28" s="452">
        <v>13279.66</v>
      </c>
      <c r="GI28" s="452">
        <v>13279.66</v>
      </c>
      <c r="GJ28" s="452">
        <v>13279.66</v>
      </c>
      <c r="GK28" s="452">
        <v>13279.66</v>
      </c>
      <c r="GL28" s="452">
        <v>13279.66</v>
      </c>
      <c r="GM28" s="452">
        <v>13279.66</v>
      </c>
      <c r="GN28" s="452">
        <v>13279.66</v>
      </c>
      <c r="GO28" s="452">
        <v>13279.66</v>
      </c>
      <c r="GP28" s="452">
        <v>13279.66</v>
      </c>
      <c r="GQ28" s="452">
        <v>13279.66</v>
      </c>
      <c r="GR28" s="452">
        <v>13279.66</v>
      </c>
      <c r="GS28" s="452">
        <v>13279.66</v>
      </c>
      <c r="GT28" s="452">
        <v>13279.66</v>
      </c>
      <c r="GU28" s="452">
        <v>13279.66</v>
      </c>
      <c r="GV28" s="452">
        <v>13279.66</v>
      </c>
      <c r="GW28" s="452">
        <v>13279.66</v>
      </c>
      <c r="GX28" s="452">
        <v>13279.66</v>
      </c>
      <c r="GY28" s="452">
        <v>13279.66</v>
      </c>
      <c r="GZ28" s="452">
        <v>13279.66</v>
      </c>
      <c r="HA28" s="452">
        <v>13279.66</v>
      </c>
      <c r="HB28" s="452">
        <v>13279.66</v>
      </c>
      <c r="HC28" s="452">
        <v>13279.66</v>
      </c>
      <c r="HD28" s="452">
        <v>13279.66</v>
      </c>
      <c r="HE28" s="452">
        <v>13279.66</v>
      </c>
      <c r="HF28" s="452">
        <v>13279.66</v>
      </c>
      <c r="HG28" s="452">
        <v>13279.66</v>
      </c>
      <c r="HH28" s="452">
        <v>13279.66</v>
      </c>
      <c r="HI28" s="452">
        <v>13279.66</v>
      </c>
      <c r="HJ28" s="452">
        <v>13279.66</v>
      </c>
      <c r="HK28" s="452">
        <v>13279.66</v>
      </c>
      <c r="HL28" s="452">
        <v>13279.66</v>
      </c>
      <c r="HM28" s="452">
        <v>13279.66</v>
      </c>
      <c r="HN28" s="452">
        <v>13279.66</v>
      </c>
      <c r="HO28" s="452">
        <v>13279.66</v>
      </c>
      <c r="HP28" s="452">
        <v>13279.66</v>
      </c>
      <c r="HQ28" s="452">
        <v>13279.66</v>
      </c>
      <c r="HR28" s="452">
        <v>13279.66</v>
      </c>
      <c r="HS28" s="452">
        <v>13279.66</v>
      </c>
      <c r="HT28" s="452">
        <v>13279.66</v>
      </c>
      <c r="HU28" s="452">
        <v>13279.66</v>
      </c>
      <c r="HV28" s="452">
        <v>13279.66</v>
      </c>
      <c r="HW28" s="452">
        <v>13279.66</v>
      </c>
      <c r="HX28" s="452">
        <v>13279.66</v>
      </c>
      <c r="HY28" s="452">
        <v>13279.66</v>
      </c>
      <c r="HZ28" s="452">
        <v>13279.66</v>
      </c>
      <c r="IA28" s="452">
        <v>13279.66</v>
      </c>
      <c r="IB28" s="452">
        <v>13279.66</v>
      </c>
      <c r="IC28" s="452">
        <v>13279.66</v>
      </c>
      <c r="ID28" s="452">
        <v>13279.66</v>
      </c>
      <c r="IE28" s="452">
        <v>13279.66</v>
      </c>
      <c r="IF28" s="452">
        <v>13279.66</v>
      </c>
      <c r="IG28" s="452">
        <v>13279.66</v>
      </c>
      <c r="IH28" s="452">
        <v>13279.66</v>
      </c>
      <c r="II28" s="452">
        <v>13279.66</v>
      </c>
      <c r="IJ28" s="452">
        <v>13279.66</v>
      </c>
      <c r="IK28" s="452">
        <v>13279.66</v>
      </c>
      <c r="IL28" s="452">
        <v>13279.66</v>
      </c>
      <c r="IM28" s="452">
        <v>13279.66</v>
      </c>
      <c r="IN28" s="452">
        <v>13279.66</v>
      </c>
      <c r="IO28" s="452">
        <v>13279.66</v>
      </c>
      <c r="IP28" s="452">
        <v>13279.66</v>
      </c>
      <c r="IQ28" s="452">
        <v>13279.66</v>
      </c>
      <c r="IR28" s="452">
        <v>13279.66</v>
      </c>
      <c r="IS28" s="452">
        <v>13279.66</v>
      </c>
      <c r="IT28" s="452">
        <v>13279.66</v>
      </c>
      <c r="IU28" s="452">
        <v>13279.66</v>
      </c>
      <c r="IV28" s="452">
        <v>13279.66</v>
      </c>
      <c r="IW28" s="452">
        <v>13279.66</v>
      </c>
      <c r="IX28" s="452">
        <v>13279.66</v>
      </c>
      <c r="IY28" s="452">
        <v>13279.66</v>
      </c>
      <c r="IZ28" s="452">
        <v>13279.66</v>
      </c>
      <c r="JA28" s="452">
        <v>13279.66</v>
      </c>
      <c r="JB28" s="452">
        <v>13279.66</v>
      </c>
      <c r="JC28" s="452">
        <v>13279.66</v>
      </c>
      <c r="JD28" s="452">
        <v>13279.66</v>
      </c>
      <c r="JE28" s="452">
        <v>13279.66</v>
      </c>
      <c r="JF28" s="452">
        <v>13279.66</v>
      </c>
      <c r="JG28" s="452">
        <v>13279.66</v>
      </c>
      <c r="JH28" s="452">
        <v>13279.66</v>
      </c>
      <c r="JI28" s="452">
        <v>13279.66</v>
      </c>
      <c r="JJ28" s="452">
        <v>13279.66</v>
      </c>
      <c r="JK28" s="452">
        <v>13279.66</v>
      </c>
      <c r="JL28" s="452">
        <v>13279.66</v>
      </c>
      <c r="JM28" s="452">
        <v>13279.66</v>
      </c>
      <c r="JN28" s="452">
        <v>13279.66</v>
      </c>
      <c r="JO28" s="452">
        <v>13279.66</v>
      </c>
      <c r="JP28" s="452">
        <v>13279.66</v>
      </c>
      <c r="JQ28" s="452">
        <v>13279.66</v>
      </c>
      <c r="JR28" s="452">
        <v>13279.66</v>
      </c>
      <c r="JS28" s="452">
        <v>13279.66</v>
      </c>
      <c r="JT28" s="452">
        <v>13279.66</v>
      </c>
      <c r="JU28" s="452">
        <v>13279.66</v>
      </c>
      <c r="JV28" s="452">
        <v>13279.66</v>
      </c>
      <c r="JW28" s="452">
        <v>13279.66</v>
      </c>
      <c r="JX28" s="452">
        <v>13279.66</v>
      </c>
      <c r="JY28" s="452">
        <v>13279.66</v>
      </c>
      <c r="JZ28" s="452">
        <v>13279.66</v>
      </c>
      <c r="KA28" s="452">
        <v>13279.66</v>
      </c>
      <c r="KB28" s="452">
        <v>13279.66</v>
      </c>
      <c r="KC28" s="452">
        <v>13279.66</v>
      </c>
      <c r="KD28" s="452">
        <v>13279.66</v>
      </c>
      <c r="KE28" s="452">
        <v>13279.66</v>
      </c>
      <c r="KF28" s="452">
        <v>13279.66</v>
      </c>
      <c r="KG28" s="452">
        <v>13279.66</v>
      </c>
      <c r="KH28" s="452">
        <v>13279.66</v>
      </c>
      <c r="KI28" s="452">
        <v>13279.66</v>
      </c>
      <c r="KJ28" s="452">
        <v>13279.66</v>
      </c>
      <c r="KK28" s="452">
        <v>13279.66</v>
      </c>
      <c r="KL28" s="452">
        <v>13279.66</v>
      </c>
      <c r="KM28" s="452">
        <v>13279.66</v>
      </c>
      <c r="KN28" s="452">
        <v>13279.66</v>
      </c>
      <c r="KO28" s="452">
        <v>13279.66</v>
      </c>
      <c r="KP28" s="452">
        <v>13279.66</v>
      </c>
      <c r="KQ28" s="452">
        <v>13279.66</v>
      </c>
      <c r="KR28" s="452">
        <v>13279.66</v>
      </c>
      <c r="KS28" s="452">
        <v>13279.66</v>
      </c>
      <c r="KT28" s="452">
        <v>13279.66</v>
      </c>
      <c r="KU28" s="452">
        <v>13279.66</v>
      </c>
      <c r="KV28" s="452">
        <v>13279.66</v>
      </c>
      <c r="KW28" s="452">
        <v>13279.66</v>
      </c>
      <c r="KX28" s="452">
        <v>13279.66</v>
      </c>
      <c r="KY28" s="452">
        <v>13279.66</v>
      </c>
      <c r="KZ28" s="452">
        <v>13279.66</v>
      </c>
      <c r="LA28" s="452">
        <v>13279.66</v>
      </c>
      <c r="LB28" s="452">
        <v>13279.66</v>
      </c>
      <c r="LC28" s="452">
        <v>13279.66</v>
      </c>
      <c r="LD28" s="452">
        <v>13279.66</v>
      </c>
      <c r="LE28" s="452">
        <v>13279.66</v>
      </c>
      <c r="LF28" s="452">
        <v>13279.66</v>
      </c>
      <c r="LG28" s="452">
        <v>13279.66</v>
      </c>
      <c r="LH28" s="452">
        <v>13279.66</v>
      </c>
      <c r="LI28" s="452">
        <v>13279.66</v>
      </c>
      <c r="LJ28" s="452">
        <v>13279.66</v>
      </c>
      <c r="LK28" s="452">
        <v>13279.66</v>
      </c>
      <c r="LL28" s="452">
        <v>13279.66</v>
      </c>
      <c r="LM28" s="452">
        <v>13279.66</v>
      </c>
      <c r="LN28" s="452">
        <v>13279.66</v>
      </c>
      <c r="LO28" s="452">
        <v>13279.66</v>
      </c>
      <c r="LP28" s="452">
        <v>13279.66</v>
      </c>
      <c r="LQ28" s="452">
        <v>13279.66</v>
      </c>
      <c r="LR28" s="452">
        <v>13279.66</v>
      </c>
      <c r="LS28" s="452">
        <v>13279.66</v>
      </c>
      <c r="LT28" s="452">
        <v>13279.66</v>
      </c>
      <c r="LU28" s="452">
        <v>13279.66</v>
      </c>
      <c r="LV28" s="452">
        <v>13279.66</v>
      </c>
      <c r="LW28" s="452">
        <v>13279.66</v>
      </c>
      <c r="LX28" s="452">
        <v>13279.66</v>
      </c>
      <c r="LY28" s="452">
        <v>13279.66</v>
      </c>
      <c r="LZ28" s="452">
        <v>13279.66</v>
      </c>
      <c r="MA28" s="452">
        <v>13279.66</v>
      </c>
      <c r="MB28" s="452">
        <v>13279.66</v>
      </c>
      <c r="MC28" s="452">
        <v>13279.66</v>
      </c>
      <c r="MD28" s="452">
        <v>13279.66</v>
      </c>
      <c r="ME28" s="452">
        <v>13279.66</v>
      </c>
      <c r="MF28" s="452">
        <v>13279.66</v>
      </c>
      <c r="MG28" s="452">
        <v>13279.66</v>
      </c>
      <c r="MH28" s="452">
        <v>13279.66</v>
      </c>
      <c r="MI28" s="452">
        <v>13279.66</v>
      </c>
      <c r="MJ28" s="452">
        <v>13279.66</v>
      </c>
      <c r="MK28" s="452">
        <v>13279.66</v>
      </c>
      <c r="ML28" s="452">
        <v>13279.66</v>
      </c>
      <c r="MM28" s="452">
        <v>13279.66</v>
      </c>
      <c r="MN28" s="452">
        <v>13279.66</v>
      </c>
      <c r="MO28" s="452">
        <v>13279.66</v>
      </c>
      <c r="MP28" s="452">
        <v>13279.66</v>
      </c>
      <c r="MQ28" s="452">
        <v>13279.66</v>
      </c>
      <c r="MR28" s="452">
        <v>13279.66</v>
      </c>
      <c r="MS28" s="452">
        <v>13279.66</v>
      </c>
      <c r="MT28" s="452">
        <v>13279.66</v>
      </c>
      <c r="MU28" s="452">
        <v>13279.66</v>
      </c>
      <c r="MV28" s="452">
        <v>13279.66</v>
      </c>
      <c r="MW28" s="452">
        <v>13279.66</v>
      </c>
      <c r="MX28" s="452">
        <v>13279.66</v>
      </c>
      <c r="MY28" s="452">
        <v>13279.66</v>
      </c>
      <c r="MZ28" s="452">
        <v>13279.66</v>
      </c>
      <c r="NA28" s="452">
        <v>13279.66</v>
      </c>
      <c r="NB28" s="452">
        <v>13279.66</v>
      </c>
      <c r="NC28" s="452">
        <v>13279.66</v>
      </c>
      <c r="ND28" s="452">
        <v>13279.66</v>
      </c>
      <c r="NE28" s="452">
        <v>13279.66</v>
      </c>
      <c r="NF28" s="452">
        <v>13279.66</v>
      </c>
      <c r="NG28" s="452">
        <v>13279.66</v>
      </c>
      <c r="NH28" s="452">
        <v>13279.66</v>
      </c>
      <c r="NI28" s="452">
        <v>13279.66</v>
      </c>
      <c r="NJ28" s="452">
        <v>13279.66</v>
      </c>
      <c r="NK28" s="452">
        <v>13279.66</v>
      </c>
      <c r="NL28" s="452">
        <v>13279.66</v>
      </c>
      <c r="NM28" s="452">
        <v>13279.66</v>
      </c>
      <c r="NN28" s="452">
        <v>13279.66</v>
      </c>
      <c r="NO28" s="452">
        <v>13279.66</v>
      </c>
      <c r="NP28" s="452">
        <v>13279.66</v>
      </c>
      <c r="NQ28" s="452">
        <v>13279.66</v>
      </c>
      <c r="NR28" s="452">
        <v>13279.66</v>
      </c>
      <c r="NS28" s="452">
        <v>13279.66</v>
      </c>
      <c r="NT28" s="452">
        <v>13279.66</v>
      </c>
      <c r="NU28" s="452">
        <v>13279.66</v>
      </c>
      <c r="NV28" s="452">
        <v>13279.66</v>
      </c>
      <c r="NW28" s="452">
        <v>13279.66</v>
      </c>
      <c r="NX28" s="452">
        <v>13279.66</v>
      </c>
      <c r="NY28" s="452">
        <v>13279.66</v>
      </c>
      <c r="NZ28" s="452">
        <v>13279.66</v>
      </c>
      <c r="OA28" s="452">
        <v>13279.66</v>
      </c>
      <c r="OB28" s="452">
        <v>13279.66</v>
      </c>
    </row>
    <row r="29" spans="1:392" x14ac:dyDescent="0.25">
      <c r="A29" s="436">
        <v>71</v>
      </c>
      <c r="B29" s="436" t="s">
        <v>670</v>
      </c>
      <c r="C29" s="437">
        <v>2</v>
      </c>
      <c r="D29" s="438">
        <v>0</v>
      </c>
      <c r="E29" s="453"/>
      <c r="F29" s="453"/>
      <c r="G29" s="453"/>
      <c r="H29" s="453"/>
      <c r="I29" s="453"/>
      <c r="J29" s="453"/>
      <c r="K29" s="453"/>
      <c r="L29" s="453"/>
      <c r="M29" s="453"/>
      <c r="N29" s="453"/>
      <c r="O29" s="453"/>
      <c r="P29" s="453"/>
      <c r="Q29" s="453"/>
      <c r="R29" s="453"/>
      <c r="S29" s="453"/>
      <c r="T29" s="453"/>
      <c r="U29" s="453"/>
      <c r="V29" s="453"/>
      <c r="W29" s="453"/>
      <c r="X29" s="453"/>
      <c r="Y29" s="453"/>
      <c r="Z29" s="453"/>
      <c r="AA29" s="453"/>
      <c r="AB29" s="453"/>
      <c r="AC29" s="453"/>
      <c r="AD29" s="453"/>
      <c r="AE29" s="453"/>
      <c r="AF29" s="450">
        <f t="shared" si="1"/>
        <v>111.88958333333321</v>
      </c>
      <c r="AG29" s="452">
        <v>109.77</v>
      </c>
      <c r="AH29" s="452">
        <v>109.77</v>
      </c>
      <c r="AI29" s="452">
        <v>109.77</v>
      </c>
      <c r="AJ29" s="452">
        <v>109.77</v>
      </c>
      <c r="AK29" s="452">
        <v>109.77</v>
      </c>
      <c r="AL29" s="452">
        <v>109.77</v>
      </c>
      <c r="AM29" s="452">
        <v>109.77</v>
      </c>
      <c r="AN29" s="452">
        <v>109.77</v>
      </c>
      <c r="AO29" s="452">
        <v>109.77</v>
      </c>
      <c r="AP29" s="452">
        <v>109.77</v>
      </c>
      <c r="AQ29" s="452">
        <v>120</v>
      </c>
      <c r="AR29" s="452">
        <v>109.76</v>
      </c>
      <c r="AS29" s="452">
        <v>109.77</v>
      </c>
      <c r="AT29" s="452">
        <v>109.77</v>
      </c>
      <c r="AU29" s="452">
        <v>109.77</v>
      </c>
      <c r="AV29" s="452">
        <v>109.77</v>
      </c>
      <c r="AW29" s="452">
        <v>109.77</v>
      </c>
      <c r="AX29" s="452">
        <v>109.77</v>
      </c>
      <c r="AY29" s="452">
        <v>109.77</v>
      </c>
      <c r="AZ29" s="452">
        <v>109.77</v>
      </c>
      <c r="BA29" s="452">
        <v>109.77</v>
      </c>
      <c r="BB29" s="452">
        <v>109.77</v>
      </c>
      <c r="BC29" s="452">
        <v>120</v>
      </c>
      <c r="BD29" s="452">
        <v>109.76</v>
      </c>
      <c r="BE29" s="452">
        <v>109.77</v>
      </c>
      <c r="BF29" s="452">
        <v>109.77</v>
      </c>
      <c r="BG29" s="452">
        <v>109.77</v>
      </c>
      <c r="BH29" s="452">
        <v>109.77</v>
      </c>
      <c r="BI29" s="452">
        <v>109.77</v>
      </c>
      <c r="BJ29" s="452">
        <v>109.77</v>
      </c>
      <c r="BK29" s="452">
        <v>109.77</v>
      </c>
      <c r="BL29" s="452">
        <v>109.77</v>
      </c>
      <c r="BM29" s="452">
        <v>109.77</v>
      </c>
      <c r="BN29" s="452">
        <v>109.77</v>
      </c>
      <c r="BO29" s="452">
        <v>120</v>
      </c>
      <c r="BP29" s="452">
        <v>109.76</v>
      </c>
      <c r="BQ29" s="452">
        <v>109.77</v>
      </c>
      <c r="BR29" s="452">
        <v>109.77</v>
      </c>
      <c r="BS29" s="452">
        <v>109.77</v>
      </c>
      <c r="BT29" s="452">
        <v>109.77</v>
      </c>
      <c r="BU29" s="452">
        <v>109.77</v>
      </c>
      <c r="BV29" s="452">
        <v>109.77</v>
      </c>
      <c r="BW29" s="452">
        <v>109.77</v>
      </c>
      <c r="BX29" s="452">
        <v>109.77</v>
      </c>
      <c r="BY29" s="452">
        <v>109.77</v>
      </c>
      <c r="BZ29" s="452">
        <v>109.77</v>
      </c>
      <c r="CA29" s="452">
        <v>120</v>
      </c>
      <c r="CB29" s="452">
        <v>109.76</v>
      </c>
      <c r="CC29" s="452">
        <v>109.77</v>
      </c>
      <c r="CD29" s="452">
        <v>109.77</v>
      </c>
      <c r="CE29" s="452">
        <v>109.77</v>
      </c>
      <c r="CF29" s="452">
        <v>109.77</v>
      </c>
      <c r="CG29" s="452">
        <v>109.77</v>
      </c>
      <c r="CH29" s="452">
        <v>109.77</v>
      </c>
      <c r="CI29" s="452">
        <v>109.77</v>
      </c>
      <c r="CJ29" s="452">
        <v>109.77</v>
      </c>
      <c r="CK29" s="452">
        <v>109.77</v>
      </c>
      <c r="CL29" s="452">
        <v>109.77</v>
      </c>
      <c r="CM29" s="452">
        <v>120</v>
      </c>
      <c r="CN29" s="452">
        <v>109.76</v>
      </c>
      <c r="CO29" s="452">
        <v>109.77</v>
      </c>
      <c r="CP29" s="452">
        <v>109.77</v>
      </c>
      <c r="CQ29" s="452">
        <v>109.77</v>
      </c>
      <c r="CR29" s="452">
        <v>109.77</v>
      </c>
      <c r="CS29" s="452">
        <v>109.77</v>
      </c>
      <c r="CT29" s="452">
        <v>109.77</v>
      </c>
      <c r="CU29" s="452">
        <v>109.77</v>
      </c>
      <c r="CV29" s="452">
        <v>109.77</v>
      </c>
      <c r="CW29" s="452">
        <v>109.77</v>
      </c>
      <c r="CX29" s="452">
        <v>109.77</v>
      </c>
      <c r="CY29" s="452">
        <v>120</v>
      </c>
      <c r="CZ29" s="452">
        <v>109.76</v>
      </c>
      <c r="DA29" s="452">
        <v>109.77</v>
      </c>
      <c r="DB29" s="452">
        <v>109.77</v>
      </c>
      <c r="DC29" s="452">
        <v>109.77</v>
      </c>
      <c r="DD29" s="452">
        <v>109.77</v>
      </c>
      <c r="DE29" s="452">
        <v>109.77</v>
      </c>
      <c r="DF29" s="452">
        <v>109.77</v>
      </c>
      <c r="DG29" s="452">
        <v>109.77</v>
      </c>
      <c r="DH29" s="452">
        <v>109.77</v>
      </c>
      <c r="DI29" s="452">
        <v>109.77</v>
      </c>
      <c r="DJ29" s="452">
        <v>109.77</v>
      </c>
      <c r="DK29" s="452">
        <v>120</v>
      </c>
      <c r="DL29" s="452">
        <v>109.76</v>
      </c>
      <c r="DM29" s="452">
        <v>109.77</v>
      </c>
      <c r="DN29" s="452">
        <v>109.77</v>
      </c>
      <c r="DO29" s="452">
        <v>109.77</v>
      </c>
      <c r="DP29" s="452">
        <v>109.77</v>
      </c>
      <c r="DQ29" s="452">
        <v>109.77</v>
      </c>
      <c r="DR29" s="452">
        <v>109.77</v>
      </c>
      <c r="DS29" s="452">
        <v>109.77</v>
      </c>
      <c r="DT29" s="452">
        <v>109.77</v>
      </c>
      <c r="DU29" s="452">
        <v>109.77</v>
      </c>
      <c r="DV29" s="452">
        <v>109.77</v>
      </c>
      <c r="DW29" s="452">
        <v>120</v>
      </c>
      <c r="DX29" s="452">
        <v>109.76</v>
      </c>
      <c r="DY29" s="452">
        <v>109.77</v>
      </c>
      <c r="DZ29" s="452">
        <v>109.77</v>
      </c>
      <c r="EA29" s="452">
        <v>109.77</v>
      </c>
      <c r="EB29" s="452">
        <v>109.77</v>
      </c>
      <c r="EC29" s="452">
        <v>109.77</v>
      </c>
      <c r="ED29" s="452">
        <v>109.77</v>
      </c>
      <c r="EE29" s="452">
        <v>109.77</v>
      </c>
      <c r="EF29" s="452">
        <v>109.77</v>
      </c>
      <c r="EG29" s="452">
        <v>109.77</v>
      </c>
      <c r="EH29" s="452">
        <v>109.77</v>
      </c>
      <c r="EI29" s="452">
        <v>120</v>
      </c>
      <c r="EJ29" s="452">
        <v>109.76</v>
      </c>
      <c r="EK29" s="452">
        <v>109.77</v>
      </c>
      <c r="EL29" s="452">
        <v>109.77</v>
      </c>
      <c r="EM29" s="452">
        <v>109.77</v>
      </c>
      <c r="EN29" s="452">
        <v>109.77</v>
      </c>
      <c r="EO29" s="452">
        <v>109.77</v>
      </c>
      <c r="EP29" s="452">
        <v>109.77</v>
      </c>
      <c r="EQ29" s="452">
        <v>109.77</v>
      </c>
      <c r="ER29" s="452">
        <v>109.77</v>
      </c>
      <c r="ES29" s="452">
        <v>109.77</v>
      </c>
      <c r="ET29" s="452">
        <v>109.77</v>
      </c>
      <c r="EU29" s="452">
        <v>120</v>
      </c>
      <c r="EV29" s="452">
        <v>109.76</v>
      </c>
      <c r="EW29" s="452">
        <v>109.77</v>
      </c>
      <c r="EX29" s="452">
        <v>109.77</v>
      </c>
      <c r="EY29" s="452">
        <v>109.77</v>
      </c>
      <c r="EZ29" s="452">
        <v>109.77</v>
      </c>
      <c r="FA29" s="452">
        <v>109.77</v>
      </c>
      <c r="FB29" s="452">
        <v>109.77</v>
      </c>
      <c r="FC29" s="452">
        <v>109.77</v>
      </c>
      <c r="FD29" s="452">
        <v>109.77</v>
      </c>
      <c r="FE29" s="452">
        <v>109.77</v>
      </c>
      <c r="FF29" s="452">
        <v>109.77</v>
      </c>
      <c r="FG29" s="452">
        <v>120</v>
      </c>
      <c r="FH29" s="452">
        <v>109.76</v>
      </c>
      <c r="FI29" s="452">
        <v>109.77</v>
      </c>
      <c r="FJ29" s="452">
        <v>109.77</v>
      </c>
      <c r="FK29" s="452">
        <v>109.77</v>
      </c>
      <c r="FL29" s="452">
        <v>109.77</v>
      </c>
      <c r="FM29" s="452">
        <v>109.77</v>
      </c>
      <c r="FN29" s="452">
        <v>109.77</v>
      </c>
      <c r="FO29" s="452">
        <v>109.77</v>
      </c>
      <c r="FP29" s="452">
        <v>109.77</v>
      </c>
      <c r="FQ29" s="452">
        <v>109.77</v>
      </c>
      <c r="FR29" s="452">
        <v>109.77</v>
      </c>
      <c r="FS29" s="452">
        <v>120</v>
      </c>
      <c r="FT29" s="452">
        <v>109.76</v>
      </c>
      <c r="FU29" s="452">
        <v>109.77</v>
      </c>
      <c r="FV29" s="452">
        <v>109.77</v>
      </c>
      <c r="FW29" s="452">
        <v>109.77</v>
      </c>
      <c r="FX29" s="452">
        <v>109.77</v>
      </c>
      <c r="FY29" s="452">
        <v>109.77</v>
      </c>
      <c r="FZ29" s="452">
        <v>109.77</v>
      </c>
      <c r="GA29" s="452">
        <v>109.77</v>
      </c>
      <c r="GB29" s="452">
        <v>109.77</v>
      </c>
      <c r="GC29" s="452">
        <v>109.77</v>
      </c>
      <c r="GD29" s="452">
        <v>109.77</v>
      </c>
      <c r="GE29" s="452">
        <v>120</v>
      </c>
      <c r="GF29" s="452">
        <v>109.76</v>
      </c>
      <c r="GG29" s="452">
        <v>109.77</v>
      </c>
      <c r="GH29" s="452">
        <v>109.77</v>
      </c>
      <c r="GI29" s="452">
        <v>109.77</v>
      </c>
      <c r="GJ29" s="452">
        <v>109.77</v>
      </c>
      <c r="GK29" s="452">
        <v>109.77</v>
      </c>
      <c r="GL29" s="452">
        <v>109.77</v>
      </c>
      <c r="GM29" s="452">
        <v>109.77</v>
      </c>
      <c r="GN29" s="452">
        <v>109.77</v>
      </c>
      <c r="GO29" s="452">
        <v>109.77</v>
      </c>
      <c r="GP29" s="452">
        <v>109.77</v>
      </c>
      <c r="GQ29" s="452">
        <v>120</v>
      </c>
      <c r="GR29" s="452">
        <v>109.76</v>
      </c>
      <c r="GS29" s="452">
        <v>109.77</v>
      </c>
      <c r="GT29" s="452">
        <v>109.77</v>
      </c>
      <c r="GU29" s="452">
        <v>109.77</v>
      </c>
      <c r="GV29" s="452">
        <v>109.77</v>
      </c>
      <c r="GW29" s="452">
        <v>109.77</v>
      </c>
      <c r="GX29" s="452">
        <v>109.77</v>
      </c>
      <c r="GY29" s="452">
        <v>109.77</v>
      </c>
      <c r="GZ29" s="452">
        <v>109.77</v>
      </c>
      <c r="HA29" s="452">
        <v>109.77</v>
      </c>
      <c r="HB29" s="452">
        <v>109.77</v>
      </c>
      <c r="HC29" s="452">
        <v>120</v>
      </c>
      <c r="HD29" s="452">
        <v>109.76</v>
      </c>
      <c r="HE29" s="452">
        <v>109.76</v>
      </c>
      <c r="HF29" s="452">
        <v>109.76</v>
      </c>
      <c r="HG29" s="452">
        <v>109.76</v>
      </c>
      <c r="HH29" s="452">
        <v>109.76</v>
      </c>
      <c r="HI29" s="452">
        <v>115.86</v>
      </c>
      <c r="HJ29" s="452">
        <v>120</v>
      </c>
      <c r="HK29" s="452">
        <v>120</v>
      </c>
      <c r="HL29" s="452">
        <v>120</v>
      </c>
      <c r="HM29" s="452">
        <v>113.42</v>
      </c>
      <c r="HN29" s="452">
        <v>110.03</v>
      </c>
      <c r="HO29" s="452">
        <v>109.77</v>
      </c>
      <c r="HP29" s="452">
        <v>109.77</v>
      </c>
      <c r="HQ29" s="452">
        <v>109.76</v>
      </c>
      <c r="HR29" s="452">
        <v>109.76</v>
      </c>
      <c r="HS29" s="452">
        <v>109.76</v>
      </c>
      <c r="HT29" s="452">
        <v>109.76</v>
      </c>
      <c r="HU29" s="452">
        <v>115.86</v>
      </c>
      <c r="HV29" s="452">
        <v>120</v>
      </c>
      <c r="HW29" s="452">
        <v>120</v>
      </c>
      <c r="HX29" s="452">
        <v>120</v>
      </c>
      <c r="HY29" s="452">
        <v>113.42</v>
      </c>
      <c r="HZ29" s="452">
        <v>110.03</v>
      </c>
      <c r="IA29" s="452">
        <v>109.77</v>
      </c>
      <c r="IB29" s="452">
        <v>109.77</v>
      </c>
      <c r="IC29" s="452">
        <v>109.76</v>
      </c>
      <c r="ID29" s="452">
        <v>109.76</v>
      </c>
      <c r="IE29" s="452">
        <v>109.76</v>
      </c>
      <c r="IF29" s="452">
        <v>109.76</v>
      </c>
      <c r="IG29" s="452">
        <v>115.86</v>
      </c>
      <c r="IH29" s="452">
        <v>120</v>
      </c>
      <c r="II29" s="452">
        <v>120</v>
      </c>
      <c r="IJ29" s="452">
        <v>120</v>
      </c>
      <c r="IK29" s="452">
        <v>113.42</v>
      </c>
      <c r="IL29" s="452">
        <v>110.03</v>
      </c>
      <c r="IM29" s="452">
        <v>109.77</v>
      </c>
      <c r="IN29" s="452">
        <v>109.77</v>
      </c>
      <c r="IO29" s="452">
        <v>109.76</v>
      </c>
      <c r="IP29" s="452">
        <v>109.76</v>
      </c>
      <c r="IQ29" s="452">
        <v>109.76</v>
      </c>
      <c r="IR29" s="452">
        <v>109.76</v>
      </c>
      <c r="IS29" s="452">
        <v>115.86</v>
      </c>
      <c r="IT29" s="452">
        <v>120</v>
      </c>
      <c r="IU29" s="452">
        <v>120</v>
      </c>
      <c r="IV29" s="452">
        <v>120</v>
      </c>
      <c r="IW29" s="452">
        <v>113.42</v>
      </c>
      <c r="IX29" s="452">
        <v>110.03</v>
      </c>
      <c r="IY29" s="452">
        <v>109.77</v>
      </c>
      <c r="IZ29" s="452">
        <v>109.77</v>
      </c>
      <c r="JA29" s="452">
        <v>109.76</v>
      </c>
      <c r="JB29" s="452">
        <v>109.76</v>
      </c>
      <c r="JC29" s="452">
        <v>109.76</v>
      </c>
      <c r="JD29" s="452">
        <v>109.76</v>
      </c>
      <c r="JE29" s="452">
        <v>115.86</v>
      </c>
      <c r="JF29" s="452">
        <v>120</v>
      </c>
      <c r="JG29" s="452">
        <v>120</v>
      </c>
      <c r="JH29" s="452">
        <v>120</v>
      </c>
      <c r="JI29" s="452">
        <v>113.42</v>
      </c>
      <c r="JJ29" s="452">
        <v>110.03</v>
      </c>
      <c r="JK29" s="452">
        <v>109.77</v>
      </c>
      <c r="JL29" s="452">
        <v>109.77</v>
      </c>
      <c r="JM29" s="452">
        <v>109.76</v>
      </c>
      <c r="JN29" s="452">
        <v>109.76</v>
      </c>
      <c r="JO29" s="452">
        <v>109.76</v>
      </c>
      <c r="JP29" s="452">
        <v>109.76</v>
      </c>
      <c r="JQ29" s="452">
        <v>115.86</v>
      </c>
      <c r="JR29" s="452">
        <v>120</v>
      </c>
      <c r="JS29" s="452">
        <v>120</v>
      </c>
      <c r="JT29" s="452">
        <v>120</v>
      </c>
      <c r="JU29" s="452">
        <v>113.42</v>
      </c>
      <c r="JV29" s="452">
        <v>110.03</v>
      </c>
      <c r="JW29" s="452">
        <v>109.77</v>
      </c>
      <c r="JX29" s="452">
        <v>109.77</v>
      </c>
      <c r="JY29" s="452">
        <v>109.76</v>
      </c>
      <c r="JZ29" s="452">
        <v>109.76</v>
      </c>
      <c r="KA29" s="452">
        <v>109.76</v>
      </c>
      <c r="KB29" s="452">
        <v>109.76</v>
      </c>
      <c r="KC29" s="452">
        <v>115.86</v>
      </c>
      <c r="KD29" s="452">
        <v>120</v>
      </c>
      <c r="KE29" s="452">
        <v>120</v>
      </c>
      <c r="KF29" s="452">
        <v>120</v>
      </c>
      <c r="KG29" s="452">
        <v>113.42</v>
      </c>
      <c r="KH29" s="452">
        <v>110.03</v>
      </c>
      <c r="KI29" s="452">
        <v>109.77</v>
      </c>
      <c r="KJ29" s="452">
        <v>109.77</v>
      </c>
      <c r="KK29" s="452">
        <v>109.76</v>
      </c>
      <c r="KL29" s="452">
        <v>109.76</v>
      </c>
      <c r="KM29" s="452">
        <v>109.76</v>
      </c>
      <c r="KN29" s="452">
        <v>109.76</v>
      </c>
      <c r="KO29" s="452">
        <v>115.86</v>
      </c>
      <c r="KP29" s="452">
        <v>120</v>
      </c>
      <c r="KQ29" s="452">
        <v>120</v>
      </c>
      <c r="KR29" s="452">
        <v>120</v>
      </c>
      <c r="KS29" s="452">
        <v>113.42</v>
      </c>
      <c r="KT29" s="452">
        <v>110.03</v>
      </c>
      <c r="KU29" s="452">
        <v>109.77</v>
      </c>
      <c r="KV29" s="452">
        <v>109.77</v>
      </c>
      <c r="KW29" s="452">
        <v>109.76</v>
      </c>
      <c r="KX29" s="452">
        <v>109.76</v>
      </c>
      <c r="KY29" s="452">
        <v>109.76</v>
      </c>
      <c r="KZ29" s="452">
        <v>109.76</v>
      </c>
      <c r="LA29" s="452">
        <v>115.86</v>
      </c>
      <c r="LB29" s="452">
        <v>120</v>
      </c>
      <c r="LC29" s="452">
        <v>120</v>
      </c>
      <c r="LD29" s="452">
        <v>120</v>
      </c>
      <c r="LE29" s="452">
        <v>113.42</v>
      </c>
      <c r="LF29" s="452">
        <v>110.03</v>
      </c>
      <c r="LG29" s="452">
        <v>109.77</v>
      </c>
      <c r="LH29" s="452">
        <v>109.77</v>
      </c>
      <c r="LI29" s="452">
        <v>109.76</v>
      </c>
      <c r="LJ29" s="452">
        <v>109.76</v>
      </c>
      <c r="LK29" s="452">
        <v>109.76</v>
      </c>
      <c r="LL29" s="452">
        <v>109.76</v>
      </c>
      <c r="LM29" s="452">
        <v>115.86</v>
      </c>
      <c r="LN29" s="452">
        <v>120</v>
      </c>
      <c r="LO29" s="452">
        <v>120</v>
      </c>
      <c r="LP29" s="452">
        <v>120</v>
      </c>
      <c r="LQ29" s="452">
        <v>113.42</v>
      </c>
      <c r="LR29" s="452">
        <v>110.03</v>
      </c>
      <c r="LS29" s="452">
        <v>109.77</v>
      </c>
      <c r="LT29" s="452">
        <v>109.77</v>
      </c>
      <c r="LU29" s="452">
        <v>109.76</v>
      </c>
      <c r="LV29" s="452">
        <v>109.76</v>
      </c>
      <c r="LW29" s="452">
        <v>109.76</v>
      </c>
      <c r="LX29" s="452">
        <v>109.76</v>
      </c>
      <c r="LY29" s="452">
        <v>115.86</v>
      </c>
      <c r="LZ29" s="452">
        <v>120</v>
      </c>
      <c r="MA29" s="452">
        <v>120</v>
      </c>
      <c r="MB29" s="452">
        <v>120</v>
      </c>
      <c r="MC29" s="452">
        <v>113.42</v>
      </c>
      <c r="MD29" s="452">
        <v>110.03</v>
      </c>
      <c r="ME29" s="452">
        <v>109.77</v>
      </c>
      <c r="MF29" s="452">
        <v>109.77</v>
      </c>
      <c r="MG29" s="452">
        <v>109.76</v>
      </c>
      <c r="MH29" s="452">
        <v>109.76</v>
      </c>
      <c r="MI29" s="452">
        <v>109.76</v>
      </c>
      <c r="MJ29" s="452">
        <v>109.76</v>
      </c>
      <c r="MK29" s="452">
        <v>115.86</v>
      </c>
      <c r="ML29" s="452">
        <v>120</v>
      </c>
      <c r="MM29" s="452">
        <v>120</v>
      </c>
      <c r="MN29" s="452">
        <v>120</v>
      </c>
      <c r="MO29" s="452">
        <v>113.42</v>
      </c>
      <c r="MP29" s="452">
        <v>110.03</v>
      </c>
      <c r="MQ29" s="452">
        <v>109.77</v>
      </c>
      <c r="MR29" s="452">
        <v>109.77</v>
      </c>
      <c r="MS29" s="452">
        <v>109.76</v>
      </c>
      <c r="MT29" s="452">
        <v>109.76</v>
      </c>
      <c r="MU29" s="452">
        <v>109.76</v>
      </c>
      <c r="MV29" s="452">
        <v>109.76</v>
      </c>
      <c r="MW29" s="452">
        <v>115.86</v>
      </c>
      <c r="MX29" s="452">
        <v>120</v>
      </c>
      <c r="MY29" s="452">
        <v>120</v>
      </c>
      <c r="MZ29" s="452">
        <v>120</v>
      </c>
      <c r="NA29" s="452">
        <v>113.42</v>
      </c>
      <c r="NB29" s="452">
        <v>110.03</v>
      </c>
      <c r="NC29" s="452">
        <v>109.77</v>
      </c>
      <c r="ND29" s="452">
        <v>109.77</v>
      </c>
      <c r="NE29" s="452">
        <v>109.76</v>
      </c>
      <c r="NF29" s="452">
        <v>109.76</v>
      </c>
      <c r="NG29" s="452">
        <v>109.76</v>
      </c>
      <c r="NH29" s="452">
        <v>109.76</v>
      </c>
      <c r="NI29" s="452">
        <v>115.86</v>
      </c>
      <c r="NJ29" s="452">
        <v>120</v>
      </c>
      <c r="NK29" s="452">
        <v>120</v>
      </c>
      <c r="NL29" s="452">
        <v>120</v>
      </c>
      <c r="NM29" s="452">
        <v>113.42</v>
      </c>
      <c r="NN29" s="452">
        <v>110.03</v>
      </c>
      <c r="NO29" s="452">
        <v>109.77</v>
      </c>
      <c r="NP29" s="452">
        <v>109.77</v>
      </c>
      <c r="NQ29" s="452">
        <v>109.76</v>
      </c>
      <c r="NR29" s="452">
        <v>109.76</v>
      </c>
      <c r="NS29" s="452">
        <v>109.76</v>
      </c>
      <c r="NT29" s="452">
        <v>109.76</v>
      </c>
      <c r="NU29" s="452">
        <v>115.86</v>
      </c>
      <c r="NV29" s="452">
        <v>120</v>
      </c>
      <c r="NW29" s="452">
        <v>120</v>
      </c>
      <c r="NX29" s="452">
        <v>120</v>
      </c>
      <c r="NY29" s="452">
        <v>113.42</v>
      </c>
      <c r="NZ29" s="452">
        <v>110.03</v>
      </c>
      <c r="OA29" s="452">
        <v>109.77</v>
      </c>
      <c r="OB29" s="452">
        <v>109.77</v>
      </c>
    </row>
    <row r="30" spans="1:392" x14ac:dyDescent="0.25">
      <c r="A30" s="436">
        <v>72</v>
      </c>
      <c r="B30" s="436" t="s">
        <v>671</v>
      </c>
      <c r="C30" s="437">
        <v>2</v>
      </c>
      <c r="D30" s="438">
        <v>0</v>
      </c>
      <c r="E30" s="453"/>
      <c r="F30" s="453"/>
      <c r="G30" s="453"/>
      <c r="H30" s="453"/>
      <c r="I30" s="453"/>
      <c r="J30" s="453"/>
      <c r="K30" s="453"/>
      <c r="L30" s="453"/>
      <c r="M30" s="453"/>
      <c r="N30" s="453"/>
      <c r="O30" s="453"/>
      <c r="P30" s="453"/>
      <c r="Q30" s="453"/>
      <c r="R30" s="453"/>
      <c r="S30" s="453"/>
      <c r="T30" s="453"/>
      <c r="U30" s="453"/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0">
        <f t="shared" si="1"/>
        <v>120</v>
      </c>
      <c r="AG30" s="452">
        <v>120</v>
      </c>
      <c r="AH30" s="452">
        <v>120</v>
      </c>
      <c r="AI30" s="452">
        <v>120</v>
      </c>
      <c r="AJ30" s="452">
        <v>120</v>
      </c>
      <c r="AK30" s="452">
        <v>120</v>
      </c>
      <c r="AL30" s="452">
        <v>120</v>
      </c>
      <c r="AM30" s="452">
        <v>120</v>
      </c>
      <c r="AN30" s="452">
        <v>120</v>
      </c>
      <c r="AO30" s="452">
        <v>120</v>
      </c>
      <c r="AP30" s="452">
        <v>120</v>
      </c>
      <c r="AQ30" s="452">
        <v>120</v>
      </c>
      <c r="AR30" s="452">
        <v>120</v>
      </c>
      <c r="AS30" s="452">
        <v>120</v>
      </c>
      <c r="AT30" s="452">
        <v>120</v>
      </c>
      <c r="AU30" s="452">
        <v>120</v>
      </c>
      <c r="AV30" s="452">
        <v>120</v>
      </c>
      <c r="AW30" s="452">
        <v>120</v>
      </c>
      <c r="AX30" s="452">
        <v>120</v>
      </c>
      <c r="AY30" s="452">
        <v>120</v>
      </c>
      <c r="AZ30" s="452">
        <v>120</v>
      </c>
      <c r="BA30" s="452">
        <v>120</v>
      </c>
      <c r="BB30" s="452">
        <v>120</v>
      </c>
      <c r="BC30" s="452">
        <v>120</v>
      </c>
      <c r="BD30" s="452">
        <v>120</v>
      </c>
      <c r="BE30" s="452">
        <v>120</v>
      </c>
      <c r="BF30" s="452">
        <v>120</v>
      </c>
      <c r="BG30" s="452">
        <v>120</v>
      </c>
      <c r="BH30" s="452">
        <v>120</v>
      </c>
      <c r="BI30" s="452">
        <v>120</v>
      </c>
      <c r="BJ30" s="452">
        <v>120</v>
      </c>
      <c r="BK30" s="452">
        <v>120</v>
      </c>
      <c r="BL30" s="452">
        <v>120</v>
      </c>
      <c r="BM30" s="452">
        <v>120</v>
      </c>
      <c r="BN30" s="452">
        <v>120</v>
      </c>
      <c r="BO30" s="452">
        <v>120</v>
      </c>
      <c r="BP30" s="452">
        <v>120</v>
      </c>
      <c r="BQ30" s="452">
        <v>120</v>
      </c>
      <c r="BR30" s="452">
        <v>120</v>
      </c>
      <c r="BS30" s="452">
        <v>120</v>
      </c>
      <c r="BT30" s="452">
        <v>120</v>
      </c>
      <c r="BU30" s="452">
        <v>120</v>
      </c>
      <c r="BV30" s="452">
        <v>120</v>
      </c>
      <c r="BW30" s="452">
        <v>120</v>
      </c>
      <c r="BX30" s="452">
        <v>120</v>
      </c>
      <c r="BY30" s="452">
        <v>120</v>
      </c>
      <c r="BZ30" s="452">
        <v>120</v>
      </c>
      <c r="CA30" s="452">
        <v>120</v>
      </c>
      <c r="CB30" s="452">
        <v>120</v>
      </c>
      <c r="CC30" s="452">
        <v>120</v>
      </c>
      <c r="CD30" s="452">
        <v>120</v>
      </c>
      <c r="CE30" s="452">
        <v>120</v>
      </c>
      <c r="CF30" s="452">
        <v>120</v>
      </c>
      <c r="CG30" s="452">
        <v>120</v>
      </c>
      <c r="CH30" s="452">
        <v>120</v>
      </c>
      <c r="CI30" s="452">
        <v>120</v>
      </c>
      <c r="CJ30" s="452">
        <v>120</v>
      </c>
      <c r="CK30" s="452">
        <v>120</v>
      </c>
      <c r="CL30" s="452">
        <v>120</v>
      </c>
      <c r="CM30" s="452">
        <v>120</v>
      </c>
      <c r="CN30" s="452">
        <v>120</v>
      </c>
      <c r="CO30" s="452">
        <v>120</v>
      </c>
      <c r="CP30" s="452">
        <v>120</v>
      </c>
      <c r="CQ30" s="452">
        <v>120</v>
      </c>
      <c r="CR30" s="452">
        <v>120</v>
      </c>
      <c r="CS30" s="452">
        <v>120</v>
      </c>
      <c r="CT30" s="452">
        <v>120</v>
      </c>
      <c r="CU30" s="452">
        <v>120</v>
      </c>
      <c r="CV30" s="452">
        <v>120</v>
      </c>
      <c r="CW30" s="452">
        <v>120</v>
      </c>
      <c r="CX30" s="452">
        <v>120</v>
      </c>
      <c r="CY30" s="452">
        <v>120</v>
      </c>
      <c r="CZ30" s="452">
        <v>120</v>
      </c>
      <c r="DA30" s="452">
        <v>120</v>
      </c>
      <c r="DB30" s="452">
        <v>120</v>
      </c>
      <c r="DC30" s="452">
        <v>120</v>
      </c>
      <c r="DD30" s="452">
        <v>120</v>
      </c>
      <c r="DE30" s="452">
        <v>120</v>
      </c>
      <c r="DF30" s="452">
        <v>120</v>
      </c>
      <c r="DG30" s="452">
        <v>120</v>
      </c>
      <c r="DH30" s="452">
        <v>120</v>
      </c>
      <c r="DI30" s="452">
        <v>120</v>
      </c>
      <c r="DJ30" s="452">
        <v>120</v>
      </c>
      <c r="DK30" s="452">
        <v>120</v>
      </c>
      <c r="DL30" s="452">
        <v>120</v>
      </c>
      <c r="DM30" s="452">
        <v>120</v>
      </c>
      <c r="DN30" s="452">
        <v>120</v>
      </c>
      <c r="DO30" s="452">
        <v>120</v>
      </c>
      <c r="DP30" s="452">
        <v>120</v>
      </c>
      <c r="DQ30" s="452">
        <v>120</v>
      </c>
      <c r="DR30" s="452">
        <v>120</v>
      </c>
      <c r="DS30" s="452">
        <v>120</v>
      </c>
      <c r="DT30" s="452">
        <v>120</v>
      </c>
      <c r="DU30" s="452">
        <v>120</v>
      </c>
      <c r="DV30" s="452">
        <v>120</v>
      </c>
      <c r="DW30" s="452">
        <v>120</v>
      </c>
      <c r="DX30" s="452">
        <v>120</v>
      </c>
      <c r="DY30" s="452">
        <v>120</v>
      </c>
      <c r="DZ30" s="452">
        <v>120</v>
      </c>
      <c r="EA30" s="452">
        <v>120</v>
      </c>
      <c r="EB30" s="452">
        <v>120</v>
      </c>
      <c r="EC30" s="452">
        <v>120</v>
      </c>
      <c r="ED30" s="452">
        <v>120</v>
      </c>
      <c r="EE30" s="452">
        <v>120</v>
      </c>
      <c r="EF30" s="452">
        <v>120</v>
      </c>
      <c r="EG30" s="452">
        <v>120</v>
      </c>
      <c r="EH30" s="452">
        <v>120</v>
      </c>
      <c r="EI30" s="452">
        <v>120</v>
      </c>
      <c r="EJ30" s="452">
        <v>120</v>
      </c>
      <c r="EK30" s="452">
        <v>120</v>
      </c>
      <c r="EL30" s="452">
        <v>120</v>
      </c>
      <c r="EM30" s="452">
        <v>120</v>
      </c>
      <c r="EN30" s="452">
        <v>120</v>
      </c>
      <c r="EO30" s="452">
        <v>120</v>
      </c>
      <c r="EP30" s="452">
        <v>120</v>
      </c>
      <c r="EQ30" s="452">
        <v>120</v>
      </c>
      <c r="ER30" s="452">
        <v>120</v>
      </c>
      <c r="ES30" s="452">
        <v>120</v>
      </c>
      <c r="ET30" s="452">
        <v>120</v>
      </c>
      <c r="EU30" s="452">
        <v>120</v>
      </c>
      <c r="EV30" s="452">
        <v>120</v>
      </c>
      <c r="EW30" s="452">
        <v>120</v>
      </c>
      <c r="EX30" s="452">
        <v>120</v>
      </c>
      <c r="EY30" s="452">
        <v>120</v>
      </c>
      <c r="EZ30" s="452">
        <v>120</v>
      </c>
      <c r="FA30" s="452">
        <v>120</v>
      </c>
      <c r="FB30" s="452">
        <v>120</v>
      </c>
      <c r="FC30" s="452">
        <v>120</v>
      </c>
      <c r="FD30" s="452">
        <v>120</v>
      </c>
      <c r="FE30" s="452">
        <v>120</v>
      </c>
      <c r="FF30" s="452">
        <v>120</v>
      </c>
      <c r="FG30" s="452">
        <v>120</v>
      </c>
      <c r="FH30" s="452">
        <v>120</v>
      </c>
      <c r="FI30" s="452">
        <v>120</v>
      </c>
      <c r="FJ30" s="452">
        <v>120</v>
      </c>
      <c r="FK30" s="452">
        <v>120</v>
      </c>
      <c r="FL30" s="452">
        <v>120</v>
      </c>
      <c r="FM30" s="452">
        <v>120</v>
      </c>
      <c r="FN30" s="452">
        <v>120</v>
      </c>
      <c r="FO30" s="452">
        <v>120</v>
      </c>
      <c r="FP30" s="452">
        <v>120</v>
      </c>
      <c r="FQ30" s="452">
        <v>120</v>
      </c>
      <c r="FR30" s="452">
        <v>120</v>
      </c>
      <c r="FS30" s="452">
        <v>120</v>
      </c>
      <c r="FT30" s="452">
        <v>120</v>
      </c>
      <c r="FU30" s="452">
        <v>120</v>
      </c>
      <c r="FV30" s="452">
        <v>120</v>
      </c>
      <c r="FW30" s="452">
        <v>120</v>
      </c>
      <c r="FX30" s="452">
        <v>120</v>
      </c>
      <c r="FY30" s="452">
        <v>120</v>
      </c>
      <c r="FZ30" s="452">
        <v>120</v>
      </c>
      <c r="GA30" s="452">
        <v>120</v>
      </c>
      <c r="GB30" s="452">
        <v>120</v>
      </c>
      <c r="GC30" s="452">
        <v>120</v>
      </c>
      <c r="GD30" s="452">
        <v>120</v>
      </c>
      <c r="GE30" s="452">
        <v>120</v>
      </c>
      <c r="GF30" s="452">
        <v>120</v>
      </c>
      <c r="GG30" s="452">
        <v>120</v>
      </c>
      <c r="GH30" s="452">
        <v>120</v>
      </c>
      <c r="GI30" s="452">
        <v>120</v>
      </c>
      <c r="GJ30" s="452">
        <v>120</v>
      </c>
      <c r="GK30" s="452">
        <v>120</v>
      </c>
      <c r="GL30" s="452">
        <v>120</v>
      </c>
      <c r="GM30" s="452">
        <v>120</v>
      </c>
      <c r="GN30" s="452">
        <v>120</v>
      </c>
      <c r="GO30" s="452">
        <v>120</v>
      </c>
      <c r="GP30" s="452">
        <v>120</v>
      </c>
      <c r="GQ30" s="452">
        <v>120</v>
      </c>
      <c r="GR30" s="452">
        <v>120</v>
      </c>
      <c r="GS30" s="452">
        <v>120</v>
      </c>
      <c r="GT30" s="452">
        <v>120</v>
      </c>
      <c r="GU30" s="452">
        <v>120</v>
      </c>
      <c r="GV30" s="452">
        <v>120</v>
      </c>
      <c r="GW30" s="452">
        <v>120</v>
      </c>
      <c r="GX30" s="452">
        <v>120</v>
      </c>
      <c r="GY30" s="452">
        <v>120</v>
      </c>
      <c r="GZ30" s="452">
        <v>120</v>
      </c>
      <c r="HA30" s="452">
        <v>120</v>
      </c>
      <c r="HB30" s="452">
        <v>120</v>
      </c>
      <c r="HC30" s="452">
        <v>120</v>
      </c>
      <c r="HD30" s="452">
        <v>120</v>
      </c>
      <c r="HE30" s="452">
        <v>120</v>
      </c>
      <c r="HF30" s="452">
        <v>120</v>
      </c>
      <c r="HG30" s="452">
        <v>120</v>
      </c>
      <c r="HH30" s="452">
        <v>120</v>
      </c>
      <c r="HI30" s="452">
        <v>120</v>
      </c>
      <c r="HJ30" s="452">
        <v>120</v>
      </c>
      <c r="HK30" s="452">
        <v>120</v>
      </c>
      <c r="HL30" s="452">
        <v>120</v>
      </c>
      <c r="HM30" s="452">
        <v>120</v>
      </c>
      <c r="HN30" s="452">
        <v>120</v>
      </c>
      <c r="HO30" s="452">
        <v>120</v>
      </c>
      <c r="HP30" s="452">
        <v>120</v>
      </c>
      <c r="HQ30" s="452">
        <v>120</v>
      </c>
      <c r="HR30" s="452">
        <v>120</v>
      </c>
      <c r="HS30" s="452">
        <v>120</v>
      </c>
      <c r="HT30" s="452">
        <v>120</v>
      </c>
      <c r="HU30" s="452">
        <v>120</v>
      </c>
      <c r="HV30" s="452">
        <v>120</v>
      </c>
      <c r="HW30" s="452">
        <v>120</v>
      </c>
      <c r="HX30" s="452">
        <v>120</v>
      </c>
      <c r="HY30" s="452">
        <v>120</v>
      </c>
      <c r="HZ30" s="452">
        <v>120</v>
      </c>
      <c r="IA30" s="452">
        <v>120</v>
      </c>
      <c r="IB30" s="452">
        <v>120</v>
      </c>
      <c r="IC30" s="452">
        <v>120</v>
      </c>
      <c r="ID30" s="452">
        <v>120</v>
      </c>
      <c r="IE30" s="452">
        <v>120</v>
      </c>
      <c r="IF30" s="452">
        <v>120</v>
      </c>
      <c r="IG30" s="452">
        <v>120</v>
      </c>
      <c r="IH30" s="452">
        <v>120</v>
      </c>
      <c r="II30" s="452">
        <v>120</v>
      </c>
      <c r="IJ30" s="452">
        <v>120</v>
      </c>
      <c r="IK30" s="452">
        <v>120</v>
      </c>
      <c r="IL30" s="452">
        <v>120</v>
      </c>
      <c r="IM30" s="452">
        <v>120</v>
      </c>
      <c r="IN30" s="452">
        <v>120</v>
      </c>
      <c r="IO30" s="452">
        <v>120</v>
      </c>
      <c r="IP30" s="452">
        <v>120</v>
      </c>
      <c r="IQ30" s="452">
        <v>120</v>
      </c>
      <c r="IR30" s="452">
        <v>120</v>
      </c>
      <c r="IS30" s="452">
        <v>120</v>
      </c>
      <c r="IT30" s="452">
        <v>120</v>
      </c>
      <c r="IU30" s="452">
        <v>120</v>
      </c>
      <c r="IV30" s="452">
        <v>120</v>
      </c>
      <c r="IW30" s="452">
        <v>120</v>
      </c>
      <c r="IX30" s="452">
        <v>120</v>
      </c>
      <c r="IY30" s="452">
        <v>120</v>
      </c>
      <c r="IZ30" s="452">
        <v>120</v>
      </c>
      <c r="JA30" s="452">
        <v>120</v>
      </c>
      <c r="JB30" s="452">
        <v>120</v>
      </c>
      <c r="JC30" s="452">
        <v>120</v>
      </c>
      <c r="JD30" s="452">
        <v>120</v>
      </c>
      <c r="JE30" s="452">
        <v>120</v>
      </c>
      <c r="JF30" s="452">
        <v>120</v>
      </c>
      <c r="JG30" s="452">
        <v>120</v>
      </c>
      <c r="JH30" s="452">
        <v>120</v>
      </c>
      <c r="JI30" s="452">
        <v>120</v>
      </c>
      <c r="JJ30" s="452">
        <v>120</v>
      </c>
      <c r="JK30" s="452">
        <v>120</v>
      </c>
      <c r="JL30" s="452">
        <v>120</v>
      </c>
      <c r="JM30" s="452">
        <v>120</v>
      </c>
      <c r="JN30" s="452">
        <v>120</v>
      </c>
      <c r="JO30" s="452">
        <v>120</v>
      </c>
      <c r="JP30" s="452">
        <v>120</v>
      </c>
      <c r="JQ30" s="452">
        <v>120</v>
      </c>
      <c r="JR30" s="452">
        <v>120</v>
      </c>
      <c r="JS30" s="452">
        <v>120</v>
      </c>
      <c r="JT30" s="452">
        <v>120</v>
      </c>
      <c r="JU30" s="452">
        <v>120</v>
      </c>
      <c r="JV30" s="452">
        <v>120</v>
      </c>
      <c r="JW30" s="452">
        <v>120</v>
      </c>
      <c r="JX30" s="452">
        <v>120</v>
      </c>
      <c r="JY30" s="452">
        <v>120</v>
      </c>
      <c r="JZ30" s="452">
        <v>120</v>
      </c>
      <c r="KA30" s="452">
        <v>120</v>
      </c>
      <c r="KB30" s="452">
        <v>120</v>
      </c>
      <c r="KC30" s="452">
        <v>120</v>
      </c>
      <c r="KD30" s="452">
        <v>120</v>
      </c>
      <c r="KE30" s="452">
        <v>120</v>
      </c>
      <c r="KF30" s="452">
        <v>120</v>
      </c>
      <c r="KG30" s="452">
        <v>120</v>
      </c>
      <c r="KH30" s="452">
        <v>120</v>
      </c>
      <c r="KI30" s="452">
        <v>120</v>
      </c>
      <c r="KJ30" s="452">
        <v>120</v>
      </c>
      <c r="KK30" s="452">
        <v>120</v>
      </c>
      <c r="KL30" s="452">
        <v>120</v>
      </c>
      <c r="KM30" s="452">
        <v>120</v>
      </c>
      <c r="KN30" s="452">
        <v>120</v>
      </c>
      <c r="KO30" s="452">
        <v>120</v>
      </c>
      <c r="KP30" s="452">
        <v>120</v>
      </c>
      <c r="KQ30" s="452">
        <v>120</v>
      </c>
      <c r="KR30" s="452">
        <v>120</v>
      </c>
      <c r="KS30" s="452">
        <v>120</v>
      </c>
      <c r="KT30" s="452">
        <v>120</v>
      </c>
      <c r="KU30" s="452">
        <v>120</v>
      </c>
      <c r="KV30" s="452">
        <v>120</v>
      </c>
      <c r="KW30" s="452">
        <v>120</v>
      </c>
      <c r="KX30" s="452">
        <v>120</v>
      </c>
      <c r="KY30" s="452">
        <v>120</v>
      </c>
      <c r="KZ30" s="452">
        <v>120</v>
      </c>
      <c r="LA30" s="452">
        <v>120</v>
      </c>
      <c r="LB30" s="452">
        <v>120</v>
      </c>
      <c r="LC30" s="452">
        <v>120</v>
      </c>
      <c r="LD30" s="452">
        <v>120</v>
      </c>
      <c r="LE30" s="452">
        <v>120</v>
      </c>
      <c r="LF30" s="452">
        <v>120</v>
      </c>
      <c r="LG30" s="452">
        <v>120</v>
      </c>
      <c r="LH30" s="452">
        <v>120</v>
      </c>
      <c r="LI30" s="452">
        <v>120</v>
      </c>
      <c r="LJ30" s="452">
        <v>120</v>
      </c>
      <c r="LK30" s="452">
        <v>120</v>
      </c>
      <c r="LL30" s="452">
        <v>120</v>
      </c>
      <c r="LM30" s="452">
        <v>120</v>
      </c>
      <c r="LN30" s="452">
        <v>120</v>
      </c>
      <c r="LO30" s="452">
        <v>120</v>
      </c>
      <c r="LP30" s="452">
        <v>120</v>
      </c>
      <c r="LQ30" s="452">
        <v>120</v>
      </c>
      <c r="LR30" s="452">
        <v>120</v>
      </c>
      <c r="LS30" s="452">
        <v>120</v>
      </c>
      <c r="LT30" s="452">
        <v>120</v>
      </c>
      <c r="LU30" s="452">
        <v>120</v>
      </c>
      <c r="LV30" s="452">
        <v>120</v>
      </c>
      <c r="LW30" s="452">
        <v>120</v>
      </c>
      <c r="LX30" s="452">
        <v>120</v>
      </c>
      <c r="LY30" s="452">
        <v>120</v>
      </c>
      <c r="LZ30" s="452">
        <v>120</v>
      </c>
      <c r="MA30" s="452">
        <v>120</v>
      </c>
      <c r="MB30" s="452">
        <v>120</v>
      </c>
      <c r="MC30" s="452">
        <v>120</v>
      </c>
      <c r="MD30" s="452">
        <v>120</v>
      </c>
      <c r="ME30" s="452">
        <v>120</v>
      </c>
      <c r="MF30" s="452">
        <v>120</v>
      </c>
      <c r="MG30" s="452">
        <v>120</v>
      </c>
      <c r="MH30" s="452">
        <v>120</v>
      </c>
      <c r="MI30" s="452">
        <v>120</v>
      </c>
      <c r="MJ30" s="452">
        <v>120</v>
      </c>
      <c r="MK30" s="452">
        <v>120</v>
      </c>
      <c r="ML30" s="452">
        <v>120</v>
      </c>
      <c r="MM30" s="452">
        <v>120</v>
      </c>
      <c r="MN30" s="452">
        <v>120</v>
      </c>
      <c r="MO30" s="452">
        <v>120</v>
      </c>
      <c r="MP30" s="452">
        <v>120</v>
      </c>
      <c r="MQ30" s="452">
        <v>120</v>
      </c>
      <c r="MR30" s="452">
        <v>120</v>
      </c>
      <c r="MS30" s="452">
        <v>120</v>
      </c>
      <c r="MT30" s="452">
        <v>120</v>
      </c>
      <c r="MU30" s="452">
        <v>120</v>
      </c>
      <c r="MV30" s="452">
        <v>120</v>
      </c>
      <c r="MW30" s="452">
        <v>120</v>
      </c>
      <c r="MX30" s="452">
        <v>120</v>
      </c>
      <c r="MY30" s="452">
        <v>120</v>
      </c>
      <c r="MZ30" s="452">
        <v>120</v>
      </c>
      <c r="NA30" s="452">
        <v>120</v>
      </c>
      <c r="NB30" s="452">
        <v>120</v>
      </c>
      <c r="NC30" s="452">
        <v>120</v>
      </c>
      <c r="ND30" s="452">
        <v>120</v>
      </c>
      <c r="NE30" s="452">
        <v>120</v>
      </c>
      <c r="NF30" s="452">
        <v>120</v>
      </c>
      <c r="NG30" s="452">
        <v>120</v>
      </c>
      <c r="NH30" s="452">
        <v>120</v>
      </c>
      <c r="NI30" s="452">
        <v>120</v>
      </c>
      <c r="NJ30" s="452">
        <v>120</v>
      </c>
      <c r="NK30" s="452">
        <v>120</v>
      </c>
      <c r="NL30" s="452">
        <v>120</v>
      </c>
      <c r="NM30" s="452">
        <v>120</v>
      </c>
      <c r="NN30" s="452">
        <v>120</v>
      </c>
      <c r="NO30" s="452">
        <v>120</v>
      </c>
      <c r="NP30" s="452">
        <v>120</v>
      </c>
      <c r="NQ30" s="452">
        <v>120</v>
      </c>
      <c r="NR30" s="452">
        <v>120</v>
      </c>
      <c r="NS30" s="452">
        <v>120</v>
      </c>
      <c r="NT30" s="452">
        <v>120</v>
      </c>
      <c r="NU30" s="452">
        <v>120</v>
      </c>
      <c r="NV30" s="452">
        <v>120</v>
      </c>
      <c r="NW30" s="452">
        <v>120</v>
      </c>
      <c r="NX30" s="452">
        <v>120</v>
      </c>
      <c r="NY30" s="452">
        <v>120</v>
      </c>
      <c r="NZ30" s="452">
        <v>120</v>
      </c>
      <c r="OA30" s="452">
        <v>120</v>
      </c>
      <c r="OB30" s="452">
        <v>120</v>
      </c>
    </row>
    <row r="31" spans="1:392" x14ac:dyDescent="0.25">
      <c r="A31" s="436">
        <v>73</v>
      </c>
      <c r="B31" s="436" t="s">
        <v>672</v>
      </c>
      <c r="C31" s="437">
        <v>2</v>
      </c>
      <c r="D31" s="438">
        <v>0</v>
      </c>
      <c r="E31" s="453"/>
      <c r="F31" s="453"/>
      <c r="G31" s="453"/>
      <c r="H31" s="453"/>
      <c r="I31" s="453"/>
      <c r="J31" s="453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3"/>
      <c r="Z31" s="453"/>
      <c r="AA31" s="453"/>
      <c r="AB31" s="453"/>
      <c r="AC31" s="453"/>
      <c r="AD31" s="453"/>
      <c r="AE31" s="453"/>
      <c r="AF31" s="450">
        <f t="shared" si="1"/>
        <v>0</v>
      </c>
      <c r="AG31" s="452">
        <v>0</v>
      </c>
      <c r="AH31" s="452">
        <v>0</v>
      </c>
      <c r="AI31" s="452">
        <v>0</v>
      </c>
      <c r="AJ31" s="452">
        <v>0</v>
      </c>
      <c r="AK31" s="452">
        <v>0</v>
      </c>
      <c r="AL31" s="452">
        <v>0</v>
      </c>
      <c r="AM31" s="452">
        <v>0</v>
      </c>
      <c r="AN31" s="452">
        <v>0</v>
      </c>
      <c r="AO31" s="452">
        <v>0</v>
      </c>
      <c r="AP31" s="452">
        <v>0</v>
      </c>
      <c r="AQ31" s="452">
        <v>0</v>
      </c>
      <c r="AR31" s="452">
        <v>0</v>
      </c>
      <c r="AS31" s="452">
        <v>0</v>
      </c>
      <c r="AT31" s="452">
        <v>0</v>
      </c>
      <c r="AU31" s="452">
        <v>0</v>
      </c>
      <c r="AV31" s="452">
        <v>0</v>
      </c>
      <c r="AW31" s="452">
        <v>0</v>
      </c>
      <c r="AX31" s="452">
        <v>0</v>
      </c>
      <c r="AY31" s="452">
        <v>0</v>
      </c>
      <c r="AZ31" s="452">
        <v>0</v>
      </c>
      <c r="BA31" s="452">
        <v>0</v>
      </c>
      <c r="BB31" s="452">
        <v>0</v>
      </c>
      <c r="BC31" s="452">
        <v>0</v>
      </c>
      <c r="BD31" s="452">
        <v>0</v>
      </c>
      <c r="BE31" s="452">
        <v>0</v>
      </c>
      <c r="BF31" s="452">
        <v>0</v>
      </c>
      <c r="BG31" s="452">
        <v>0</v>
      </c>
      <c r="BH31" s="452">
        <v>0</v>
      </c>
      <c r="BI31" s="452">
        <v>0</v>
      </c>
      <c r="BJ31" s="452">
        <v>0</v>
      </c>
      <c r="BK31" s="452">
        <v>0</v>
      </c>
      <c r="BL31" s="452">
        <v>0</v>
      </c>
      <c r="BM31" s="452">
        <v>0</v>
      </c>
      <c r="BN31" s="452">
        <v>0</v>
      </c>
      <c r="BO31" s="452">
        <v>0</v>
      </c>
      <c r="BP31" s="452">
        <v>0</v>
      </c>
      <c r="BQ31" s="452">
        <v>0</v>
      </c>
      <c r="BR31" s="452">
        <v>0</v>
      </c>
      <c r="BS31" s="452">
        <v>0</v>
      </c>
      <c r="BT31" s="452">
        <v>0</v>
      </c>
      <c r="BU31" s="452">
        <v>0</v>
      </c>
      <c r="BV31" s="452">
        <v>0</v>
      </c>
      <c r="BW31" s="452">
        <v>0</v>
      </c>
      <c r="BX31" s="452">
        <v>0</v>
      </c>
      <c r="BY31" s="452">
        <v>0</v>
      </c>
      <c r="BZ31" s="452">
        <v>0</v>
      </c>
      <c r="CA31" s="452">
        <v>0</v>
      </c>
      <c r="CB31" s="452">
        <v>0</v>
      </c>
      <c r="CC31" s="452">
        <v>0</v>
      </c>
      <c r="CD31" s="452">
        <v>0</v>
      </c>
      <c r="CE31" s="452">
        <v>0</v>
      </c>
      <c r="CF31" s="452">
        <v>0</v>
      </c>
      <c r="CG31" s="452">
        <v>0</v>
      </c>
      <c r="CH31" s="452">
        <v>0</v>
      </c>
      <c r="CI31" s="452">
        <v>0</v>
      </c>
      <c r="CJ31" s="452">
        <v>0</v>
      </c>
      <c r="CK31" s="452">
        <v>0</v>
      </c>
      <c r="CL31" s="452">
        <v>0</v>
      </c>
      <c r="CM31" s="452">
        <v>0</v>
      </c>
      <c r="CN31" s="452">
        <v>0</v>
      </c>
      <c r="CO31" s="452">
        <v>0</v>
      </c>
      <c r="CP31" s="452">
        <v>0</v>
      </c>
      <c r="CQ31" s="452">
        <v>0</v>
      </c>
      <c r="CR31" s="452">
        <v>0</v>
      </c>
      <c r="CS31" s="452">
        <v>0</v>
      </c>
      <c r="CT31" s="452">
        <v>0</v>
      </c>
      <c r="CU31" s="452">
        <v>0</v>
      </c>
      <c r="CV31" s="452">
        <v>0</v>
      </c>
      <c r="CW31" s="452">
        <v>0</v>
      </c>
      <c r="CX31" s="452">
        <v>0</v>
      </c>
      <c r="CY31" s="452">
        <v>0</v>
      </c>
      <c r="CZ31" s="452">
        <v>0</v>
      </c>
      <c r="DA31" s="452">
        <v>0</v>
      </c>
      <c r="DB31" s="452">
        <v>0</v>
      </c>
      <c r="DC31" s="452">
        <v>0</v>
      </c>
      <c r="DD31" s="452">
        <v>0</v>
      </c>
      <c r="DE31" s="452">
        <v>0</v>
      </c>
      <c r="DF31" s="452">
        <v>0</v>
      </c>
      <c r="DG31" s="452">
        <v>0</v>
      </c>
      <c r="DH31" s="452">
        <v>0</v>
      </c>
      <c r="DI31" s="452">
        <v>0</v>
      </c>
      <c r="DJ31" s="452">
        <v>0</v>
      </c>
      <c r="DK31" s="452">
        <v>0</v>
      </c>
      <c r="DL31" s="452">
        <v>0</v>
      </c>
      <c r="DM31" s="452">
        <v>0</v>
      </c>
      <c r="DN31" s="452">
        <v>0</v>
      </c>
      <c r="DO31" s="452">
        <v>0</v>
      </c>
      <c r="DP31" s="452">
        <v>0</v>
      </c>
      <c r="DQ31" s="452">
        <v>0</v>
      </c>
      <c r="DR31" s="452">
        <v>0</v>
      </c>
      <c r="DS31" s="452">
        <v>0</v>
      </c>
      <c r="DT31" s="452">
        <v>0</v>
      </c>
      <c r="DU31" s="452">
        <v>0</v>
      </c>
      <c r="DV31" s="452">
        <v>0</v>
      </c>
      <c r="DW31" s="452">
        <v>0</v>
      </c>
      <c r="DX31" s="452">
        <v>0</v>
      </c>
      <c r="DY31" s="452">
        <v>0</v>
      </c>
      <c r="DZ31" s="452">
        <v>0</v>
      </c>
      <c r="EA31" s="452">
        <v>0</v>
      </c>
      <c r="EB31" s="452">
        <v>0</v>
      </c>
      <c r="EC31" s="452">
        <v>0</v>
      </c>
      <c r="ED31" s="452">
        <v>0</v>
      </c>
      <c r="EE31" s="452">
        <v>0</v>
      </c>
      <c r="EF31" s="452">
        <v>0</v>
      </c>
      <c r="EG31" s="452">
        <v>0</v>
      </c>
      <c r="EH31" s="452">
        <v>0</v>
      </c>
      <c r="EI31" s="452">
        <v>0</v>
      </c>
      <c r="EJ31" s="452">
        <v>0</v>
      </c>
      <c r="EK31" s="452">
        <v>0</v>
      </c>
      <c r="EL31" s="452">
        <v>0</v>
      </c>
      <c r="EM31" s="452">
        <v>0</v>
      </c>
      <c r="EN31" s="452">
        <v>0</v>
      </c>
      <c r="EO31" s="452">
        <v>0</v>
      </c>
      <c r="EP31" s="452">
        <v>0</v>
      </c>
      <c r="EQ31" s="452">
        <v>0</v>
      </c>
      <c r="ER31" s="452">
        <v>0</v>
      </c>
      <c r="ES31" s="452">
        <v>0</v>
      </c>
      <c r="ET31" s="452">
        <v>0</v>
      </c>
      <c r="EU31" s="452">
        <v>0</v>
      </c>
      <c r="EV31" s="452">
        <v>0</v>
      </c>
      <c r="EW31" s="452">
        <v>0</v>
      </c>
      <c r="EX31" s="452">
        <v>0</v>
      </c>
      <c r="EY31" s="452">
        <v>0</v>
      </c>
      <c r="EZ31" s="452">
        <v>0</v>
      </c>
      <c r="FA31" s="452">
        <v>0</v>
      </c>
      <c r="FB31" s="452">
        <v>0</v>
      </c>
      <c r="FC31" s="452">
        <v>0</v>
      </c>
      <c r="FD31" s="452">
        <v>0</v>
      </c>
      <c r="FE31" s="452">
        <v>0</v>
      </c>
      <c r="FF31" s="452">
        <v>0</v>
      </c>
      <c r="FG31" s="452">
        <v>0</v>
      </c>
      <c r="FH31" s="452">
        <v>0</v>
      </c>
      <c r="FI31" s="452">
        <v>0</v>
      </c>
      <c r="FJ31" s="452">
        <v>0</v>
      </c>
      <c r="FK31" s="452">
        <v>0</v>
      </c>
      <c r="FL31" s="452">
        <v>0</v>
      </c>
      <c r="FM31" s="452">
        <v>0</v>
      </c>
      <c r="FN31" s="452">
        <v>0</v>
      </c>
      <c r="FO31" s="452">
        <v>0</v>
      </c>
      <c r="FP31" s="452">
        <v>0</v>
      </c>
      <c r="FQ31" s="452">
        <v>0</v>
      </c>
      <c r="FR31" s="452">
        <v>0</v>
      </c>
      <c r="FS31" s="452">
        <v>0</v>
      </c>
      <c r="FT31" s="452">
        <v>0</v>
      </c>
      <c r="FU31" s="452">
        <v>0</v>
      </c>
      <c r="FV31" s="452">
        <v>0</v>
      </c>
      <c r="FW31" s="452">
        <v>0</v>
      </c>
      <c r="FX31" s="452">
        <v>0</v>
      </c>
      <c r="FY31" s="452">
        <v>0</v>
      </c>
      <c r="FZ31" s="452">
        <v>0</v>
      </c>
      <c r="GA31" s="452">
        <v>0</v>
      </c>
      <c r="GB31" s="452">
        <v>0</v>
      </c>
      <c r="GC31" s="452">
        <v>0</v>
      </c>
      <c r="GD31" s="452">
        <v>0</v>
      </c>
      <c r="GE31" s="452">
        <v>0</v>
      </c>
      <c r="GF31" s="452">
        <v>0</v>
      </c>
      <c r="GG31" s="452">
        <v>0</v>
      </c>
      <c r="GH31" s="452">
        <v>0</v>
      </c>
      <c r="GI31" s="452">
        <v>0</v>
      </c>
      <c r="GJ31" s="452">
        <v>0</v>
      </c>
      <c r="GK31" s="452">
        <v>0</v>
      </c>
      <c r="GL31" s="452">
        <v>0</v>
      </c>
      <c r="GM31" s="452">
        <v>0</v>
      </c>
      <c r="GN31" s="452">
        <v>0</v>
      </c>
      <c r="GO31" s="452">
        <v>0</v>
      </c>
      <c r="GP31" s="452">
        <v>0</v>
      </c>
      <c r="GQ31" s="452">
        <v>0</v>
      </c>
      <c r="GR31" s="452">
        <v>0</v>
      </c>
      <c r="GS31" s="452">
        <v>0</v>
      </c>
      <c r="GT31" s="452">
        <v>0</v>
      </c>
      <c r="GU31" s="452">
        <v>0</v>
      </c>
      <c r="GV31" s="452">
        <v>0</v>
      </c>
      <c r="GW31" s="452">
        <v>0</v>
      </c>
      <c r="GX31" s="452">
        <v>0</v>
      </c>
      <c r="GY31" s="452">
        <v>0</v>
      </c>
      <c r="GZ31" s="452">
        <v>0</v>
      </c>
      <c r="HA31" s="452">
        <v>0</v>
      </c>
      <c r="HB31" s="452">
        <v>0</v>
      </c>
      <c r="HC31" s="452">
        <v>0</v>
      </c>
      <c r="HD31" s="452">
        <v>0</v>
      </c>
      <c r="HE31" s="452">
        <v>0</v>
      </c>
      <c r="HF31" s="452">
        <v>0</v>
      </c>
      <c r="HG31" s="452">
        <v>0</v>
      </c>
      <c r="HH31" s="452">
        <v>0</v>
      </c>
      <c r="HI31" s="452">
        <v>0</v>
      </c>
      <c r="HJ31" s="452">
        <v>0</v>
      </c>
      <c r="HK31" s="452">
        <v>0</v>
      </c>
      <c r="HL31" s="452">
        <v>0</v>
      </c>
      <c r="HM31" s="452">
        <v>0</v>
      </c>
      <c r="HN31" s="452">
        <v>0</v>
      </c>
      <c r="HO31" s="452">
        <v>0</v>
      </c>
      <c r="HP31" s="452">
        <v>0</v>
      </c>
      <c r="HQ31" s="452">
        <v>0</v>
      </c>
      <c r="HR31" s="452">
        <v>0</v>
      </c>
      <c r="HS31" s="452">
        <v>0</v>
      </c>
      <c r="HT31" s="452">
        <v>0</v>
      </c>
      <c r="HU31" s="452">
        <v>0</v>
      </c>
      <c r="HV31" s="452">
        <v>0</v>
      </c>
      <c r="HW31" s="452">
        <v>0</v>
      </c>
      <c r="HX31" s="452">
        <v>0</v>
      </c>
      <c r="HY31" s="452">
        <v>0</v>
      </c>
      <c r="HZ31" s="452">
        <v>0</v>
      </c>
      <c r="IA31" s="452">
        <v>0</v>
      </c>
      <c r="IB31" s="452">
        <v>0</v>
      </c>
      <c r="IC31" s="452">
        <v>0</v>
      </c>
      <c r="ID31" s="452">
        <v>0</v>
      </c>
      <c r="IE31" s="452">
        <v>0</v>
      </c>
      <c r="IF31" s="452">
        <v>0</v>
      </c>
      <c r="IG31" s="452">
        <v>0</v>
      </c>
      <c r="IH31" s="452">
        <v>0</v>
      </c>
      <c r="II31" s="452">
        <v>0</v>
      </c>
      <c r="IJ31" s="452">
        <v>0</v>
      </c>
      <c r="IK31" s="452">
        <v>0</v>
      </c>
      <c r="IL31" s="452">
        <v>0</v>
      </c>
      <c r="IM31" s="452">
        <v>0</v>
      </c>
      <c r="IN31" s="452">
        <v>0</v>
      </c>
      <c r="IO31" s="452">
        <v>0</v>
      </c>
      <c r="IP31" s="452">
        <v>0</v>
      </c>
      <c r="IQ31" s="452">
        <v>0</v>
      </c>
      <c r="IR31" s="452">
        <v>0</v>
      </c>
      <c r="IS31" s="452">
        <v>0</v>
      </c>
      <c r="IT31" s="452">
        <v>0</v>
      </c>
      <c r="IU31" s="452">
        <v>0</v>
      </c>
      <c r="IV31" s="452">
        <v>0</v>
      </c>
      <c r="IW31" s="452">
        <v>0</v>
      </c>
      <c r="IX31" s="452">
        <v>0</v>
      </c>
      <c r="IY31" s="452">
        <v>0</v>
      </c>
      <c r="IZ31" s="452">
        <v>0</v>
      </c>
      <c r="JA31" s="452">
        <v>0</v>
      </c>
      <c r="JB31" s="452">
        <v>0</v>
      </c>
      <c r="JC31" s="452">
        <v>0</v>
      </c>
      <c r="JD31" s="452">
        <v>0</v>
      </c>
      <c r="JE31" s="452">
        <v>0</v>
      </c>
      <c r="JF31" s="452">
        <v>0</v>
      </c>
      <c r="JG31" s="452">
        <v>0</v>
      </c>
      <c r="JH31" s="452">
        <v>0</v>
      </c>
      <c r="JI31" s="452">
        <v>0</v>
      </c>
      <c r="JJ31" s="452">
        <v>0</v>
      </c>
      <c r="JK31" s="452">
        <v>0</v>
      </c>
      <c r="JL31" s="452">
        <v>0</v>
      </c>
      <c r="JM31" s="452">
        <v>0</v>
      </c>
      <c r="JN31" s="452">
        <v>0</v>
      </c>
      <c r="JO31" s="452">
        <v>0</v>
      </c>
      <c r="JP31" s="452">
        <v>0</v>
      </c>
      <c r="JQ31" s="452">
        <v>0</v>
      </c>
      <c r="JR31" s="452">
        <v>0</v>
      </c>
      <c r="JS31" s="452">
        <v>0</v>
      </c>
      <c r="JT31" s="452">
        <v>0</v>
      </c>
      <c r="JU31" s="452">
        <v>0</v>
      </c>
      <c r="JV31" s="452">
        <v>0</v>
      </c>
      <c r="JW31" s="452">
        <v>0</v>
      </c>
      <c r="JX31" s="452">
        <v>0</v>
      </c>
      <c r="JY31" s="452">
        <v>0</v>
      </c>
      <c r="JZ31" s="452">
        <v>0</v>
      </c>
      <c r="KA31" s="452">
        <v>0</v>
      </c>
      <c r="KB31" s="452">
        <v>0</v>
      </c>
      <c r="KC31" s="452">
        <v>0</v>
      </c>
      <c r="KD31" s="452">
        <v>0</v>
      </c>
      <c r="KE31" s="452">
        <v>0</v>
      </c>
      <c r="KF31" s="452">
        <v>0</v>
      </c>
      <c r="KG31" s="452">
        <v>0</v>
      </c>
      <c r="KH31" s="452">
        <v>0</v>
      </c>
      <c r="KI31" s="452">
        <v>0</v>
      </c>
      <c r="KJ31" s="452">
        <v>0</v>
      </c>
      <c r="KK31" s="452">
        <v>0</v>
      </c>
      <c r="KL31" s="452">
        <v>0</v>
      </c>
      <c r="KM31" s="452">
        <v>0</v>
      </c>
      <c r="KN31" s="452">
        <v>0</v>
      </c>
      <c r="KO31" s="452">
        <v>0</v>
      </c>
      <c r="KP31" s="452">
        <v>0</v>
      </c>
      <c r="KQ31" s="452">
        <v>0</v>
      </c>
      <c r="KR31" s="452">
        <v>0</v>
      </c>
      <c r="KS31" s="452">
        <v>0</v>
      </c>
      <c r="KT31" s="452">
        <v>0</v>
      </c>
      <c r="KU31" s="452">
        <v>0</v>
      </c>
      <c r="KV31" s="452">
        <v>0</v>
      </c>
      <c r="KW31" s="452">
        <v>0</v>
      </c>
      <c r="KX31" s="452">
        <v>0</v>
      </c>
      <c r="KY31" s="452">
        <v>0</v>
      </c>
      <c r="KZ31" s="452">
        <v>0</v>
      </c>
      <c r="LA31" s="452">
        <v>0</v>
      </c>
      <c r="LB31" s="452">
        <v>0</v>
      </c>
      <c r="LC31" s="452">
        <v>0</v>
      </c>
      <c r="LD31" s="452">
        <v>0</v>
      </c>
      <c r="LE31" s="452">
        <v>0</v>
      </c>
      <c r="LF31" s="452">
        <v>0</v>
      </c>
      <c r="LG31" s="452">
        <v>0</v>
      </c>
      <c r="LH31" s="452">
        <v>0</v>
      </c>
      <c r="LI31" s="452">
        <v>0</v>
      </c>
      <c r="LJ31" s="452">
        <v>0</v>
      </c>
      <c r="LK31" s="452">
        <v>0</v>
      </c>
      <c r="LL31" s="452">
        <v>0</v>
      </c>
      <c r="LM31" s="452">
        <v>0</v>
      </c>
      <c r="LN31" s="452">
        <v>0</v>
      </c>
      <c r="LO31" s="452">
        <v>0</v>
      </c>
      <c r="LP31" s="452">
        <v>0</v>
      </c>
      <c r="LQ31" s="452">
        <v>0</v>
      </c>
      <c r="LR31" s="452">
        <v>0</v>
      </c>
      <c r="LS31" s="452">
        <v>0</v>
      </c>
      <c r="LT31" s="452">
        <v>0</v>
      </c>
      <c r="LU31" s="452">
        <v>0</v>
      </c>
      <c r="LV31" s="452">
        <v>0</v>
      </c>
      <c r="LW31" s="452">
        <v>0</v>
      </c>
      <c r="LX31" s="452">
        <v>0</v>
      </c>
      <c r="LY31" s="452">
        <v>0</v>
      </c>
      <c r="LZ31" s="452">
        <v>0</v>
      </c>
      <c r="MA31" s="452">
        <v>0</v>
      </c>
      <c r="MB31" s="452">
        <v>0</v>
      </c>
      <c r="MC31" s="452">
        <v>0</v>
      </c>
      <c r="MD31" s="452">
        <v>0</v>
      </c>
      <c r="ME31" s="452">
        <v>0</v>
      </c>
      <c r="MF31" s="452">
        <v>0</v>
      </c>
      <c r="MG31" s="452">
        <v>0</v>
      </c>
      <c r="MH31" s="452">
        <v>0</v>
      </c>
      <c r="MI31" s="452">
        <v>0</v>
      </c>
      <c r="MJ31" s="452">
        <v>0</v>
      </c>
      <c r="MK31" s="452">
        <v>0</v>
      </c>
      <c r="ML31" s="452">
        <v>0</v>
      </c>
      <c r="MM31" s="452">
        <v>0</v>
      </c>
      <c r="MN31" s="452">
        <v>0</v>
      </c>
      <c r="MO31" s="452">
        <v>0</v>
      </c>
      <c r="MP31" s="452">
        <v>0</v>
      </c>
      <c r="MQ31" s="452">
        <v>0</v>
      </c>
      <c r="MR31" s="452">
        <v>0</v>
      </c>
      <c r="MS31" s="452">
        <v>0</v>
      </c>
      <c r="MT31" s="452">
        <v>0</v>
      </c>
      <c r="MU31" s="452">
        <v>0</v>
      </c>
      <c r="MV31" s="452">
        <v>0</v>
      </c>
      <c r="MW31" s="452">
        <v>0</v>
      </c>
      <c r="MX31" s="452">
        <v>0</v>
      </c>
      <c r="MY31" s="452">
        <v>0</v>
      </c>
      <c r="MZ31" s="452">
        <v>0</v>
      </c>
      <c r="NA31" s="452">
        <v>0</v>
      </c>
      <c r="NB31" s="452">
        <v>0</v>
      </c>
      <c r="NC31" s="452">
        <v>0</v>
      </c>
      <c r="ND31" s="452">
        <v>0</v>
      </c>
      <c r="NE31" s="452">
        <v>0</v>
      </c>
      <c r="NF31" s="452">
        <v>0</v>
      </c>
      <c r="NG31" s="452">
        <v>0</v>
      </c>
      <c r="NH31" s="452">
        <v>0</v>
      </c>
      <c r="NI31" s="452">
        <v>0</v>
      </c>
      <c r="NJ31" s="452">
        <v>0</v>
      </c>
      <c r="NK31" s="452">
        <v>0</v>
      </c>
      <c r="NL31" s="452">
        <v>0</v>
      </c>
      <c r="NM31" s="452">
        <v>0</v>
      </c>
      <c r="NN31" s="452">
        <v>0</v>
      </c>
      <c r="NO31" s="452">
        <v>0</v>
      </c>
      <c r="NP31" s="452">
        <v>0</v>
      </c>
      <c r="NQ31" s="452">
        <v>0</v>
      </c>
      <c r="NR31" s="452">
        <v>0</v>
      </c>
      <c r="NS31" s="452">
        <v>0</v>
      </c>
      <c r="NT31" s="452">
        <v>0</v>
      </c>
      <c r="NU31" s="452">
        <v>0</v>
      </c>
      <c r="NV31" s="452">
        <v>0</v>
      </c>
      <c r="NW31" s="452">
        <v>0</v>
      </c>
      <c r="NX31" s="452">
        <v>0</v>
      </c>
      <c r="NY31" s="452">
        <v>0</v>
      </c>
      <c r="NZ31" s="452">
        <v>0</v>
      </c>
      <c r="OA31" s="452">
        <v>0</v>
      </c>
      <c r="OB31" s="452">
        <v>0</v>
      </c>
    </row>
    <row r="32" spans="1:392" x14ac:dyDescent="0.25">
      <c r="A32" s="436">
        <v>74</v>
      </c>
      <c r="B32" s="436" t="s">
        <v>673</v>
      </c>
      <c r="C32" s="437">
        <v>2</v>
      </c>
      <c r="D32" s="438">
        <v>0</v>
      </c>
      <c r="E32" s="453"/>
      <c r="F32" s="453"/>
      <c r="G32" s="453"/>
      <c r="H32" s="453"/>
      <c r="I32" s="453"/>
      <c r="J32" s="453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3"/>
      <c r="Z32" s="453"/>
      <c r="AA32" s="453"/>
      <c r="AB32" s="453"/>
      <c r="AC32" s="453"/>
      <c r="AD32" s="453"/>
      <c r="AE32" s="453"/>
      <c r="AF32" s="450">
        <f t="shared" si="1"/>
        <v>1290.6158333333335</v>
      </c>
      <c r="AG32" s="452">
        <v>994.59</v>
      </c>
      <c r="AH32" s="452">
        <v>1134</v>
      </c>
      <c r="AI32" s="452">
        <v>1250.73</v>
      </c>
      <c r="AJ32" s="452">
        <v>1296.9000000000001</v>
      </c>
      <c r="AK32" s="452">
        <v>1411.28</v>
      </c>
      <c r="AL32" s="452">
        <v>1284.8900000000001</v>
      </c>
      <c r="AM32" s="452">
        <v>1232.43</v>
      </c>
      <c r="AN32" s="452">
        <v>1221.6199999999999</v>
      </c>
      <c r="AO32" s="452">
        <v>1250.97</v>
      </c>
      <c r="AP32" s="452">
        <v>1288.92</v>
      </c>
      <c r="AQ32" s="452">
        <v>1288.92</v>
      </c>
      <c r="AR32" s="452">
        <v>993.09</v>
      </c>
      <c r="AS32" s="452">
        <v>994.59</v>
      </c>
      <c r="AT32" s="452">
        <v>1134</v>
      </c>
      <c r="AU32" s="452">
        <v>1250.73</v>
      </c>
      <c r="AV32" s="452">
        <v>1296.9000000000001</v>
      </c>
      <c r="AW32" s="452">
        <v>1411.28</v>
      </c>
      <c r="AX32" s="452">
        <v>1284.8900000000001</v>
      </c>
      <c r="AY32" s="452">
        <v>1232.43</v>
      </c>
      <c r="AZ32" s="452">
        <v>1221.6199999999999</v>
      </c>
      <c r="BA32" s="452">
        <v>1250.97</v>
      </c>
      <c r="BB32" s="452">
        <v>1288.92</v>
      </c>
      <c r="BC32" s="452">
        <v>1288.92</v>
      </c>
      <c r="BD32" s="452">
        <v>993.09</v>
      </c>
      <c r="BE32" s="452">
        <v>994.59</v>
      </c>
      <c r="BF32" s="452">
        <v>1134</v>
      </c>
      <c r="BG32" s="452">
        <v>1250.73</v>
      </c>
      <c r="BH32" s="452">
        <v>1296.9000000000001</v>
      </c>
      <c r="BI32" s="452">
        <v>1411.28</v>
      </c>
      <c r="BJ32" s="452">
        <v>1284.8900000000001</v>
      </c>
      <c r="BK32" s="452">
        <v>1232.43</v>
      </c>
      <c r="BL32" s="452">
        <v>1221.6199999999999</v>
      </c>
      <c r="BM32" s="452">
        <v>1250.97</v>
      </c>
      <c r="BN32" s="452">
        <v>1288.92</v>
      </c>
      <c r="BO32" s="452">
        <v>1288.92</v>
      </c>
      <c r="BP32" s="452">
        <v>993.09</v>
      </c>
      <c r="BQ32" s="452">
        <v>994.59</v>
      </c>
      <c r="BR32" s="452">
        <v>1134</v>
      </c>
      <c r="BS32" s="452">
        <v>1250.73</v>
      </c>
      <c r="BT32" s="452">
        <v>1296.9000000000001</v>
      </c>
      <c r="BU32" s="452">
        <v>1411.28</v>
      </c>
      <c r="BV32" s="452">
        <v>1284.8900000000001</v>
      </c>
      <c r="BW32" s="452">
        <v>1232.43</v>
      </c>
      <c r="BX32" s="452">
        <v>1221.6199999999999</v>
      </c>
      <c r="BY32" s="452">
        <v>1250.97</v>
      </c>
      <c r="BZ32" s="452">
        <v>1288.92</v>
      </c>
      <c r="CA32" s="452">
        <v>1288.92</v>
      </c>
      <c r="CB32" s="452">
        <v>993.09</v>
      </c>
      <c r="CC32" s="452">
        <v>994.59</v>
      </c>
      <c r="CD32" s="452">
        <v>1134</v>
      </c>
      <c r="CE32" s="452">
        <v>1250.73</v>
      </c>
      <c r="CF32" s="452">
        <v>1296.9000000000001</v>
      </c>
      <c r="CG32" s="452">
        <v>1411.28</v>
      </c>
      <c r="CH32" s="452">
        <v>1284.8900000000001</v>
      </c>
      <c r="CI32" s="452">
        <v>1232.43</v>
      </c>
      <c r="CJ32" s="452">
        <v>1221.6199999999999</v>
      </c>
      <c r="CK32" s="452">
        <v>1250.97</v>
      </c>
      <c r="CL32" s="452">
        <v>1288.92</v>
      </c>
      <c r="CM32" s="452">
        <v>1288.92</v>
      </c>
      <c r="CN32" s="452">
        <v>993.09</v>
      </c>
      <c r="CO32" s="452">
        <v>994.59</v>
      </c>
      <c r="CP32" s="452">
        <v>1134</v>
      </c>
      <c r="CQ32" s="452">
        <v>1250.73</v>
      </c>
      <c r="CR32" s="452">
        <v>1296.9000000000001</v>
      </c>
      <c r="CS32" s="452">
        <v>1411.28</v>
      </c>
      <c r="CT32" s="452">
        <v>1284.8900000000001</v>
      </c>
      <c r="CU32" s="452">
        <v>1232.43</v>
      </c>
      <c r="CV32" s="452">
        <v>1221.6199999999999</v>
      </c>
      <c r="CW32" s="452">
        <v>1250.97</v>
      </c>
      <c r="CX32" s="452">
        <v>1288.92</v>
      </c>
      <c r="CY32" s="452">
        <v>1288.92</v>
      </c>
      <c r="CZ32" s="452">
        <v>993.09</v>
      </c>
      <c r="DA32" s="452">
        <v>994.59</v>
      </c>
      <c r="DB32" s="452">
        <v>1134</v>
      </c>
      <c r="DC32" s="452">
        <v>1250.73</v>
      </c>
      <c r="DD32" s="452">
        <v>1296.9000000000001</v>
      </c>
      <c r="DE32" s="452">
        <v>1411.28</v>
      </c>
      <c r="DF32" s="452">
        <v>1284.8900000000001</v>
      </c>
      <c r="DG32" s="452">
        <v>1232.43</v>
      </c>
      <c r="DH32" s="452">
        <v>1221.6199999999999</v>
      </c>
      <c r="DI32" s="452">
        <v>1250.97</v>
      </c>
      <c r="DJ32" s="452">
        <v>1288.92</v>
      </c>
      <c r="DK32" s="452">
        <v>1288.92</v>
      </c>
      <c r="DL32" s="452">
        <v>993.09</v>
      </c>
      <c r="DM32" s="452">
        <v>994.59</v>
      </c>
      <c r="DN32" s="452">
        <v>1134</v>
      </c>
      <c r="DO32" s="452">
        <v>1250.73</v>
      </c>
      <c r="DP32" s="452">
        <v>1296.9000000000001</v>
      </c>
      <c r="DQ32" s="452">
        <v>1411.28</v>
      </c>
      <c r="DR32" s="452">
        <v>1284.8900000000001</v>
      </c>
      <c r="DS32" s="452">
        <v>1232.43</v>
      </c>
      <c r="DT32" s="452">
        <v>1221.6199999999999</v>
      </c>
      <c r="DU32" s="452">
        <v>1250.97</v>
      </c>
      <c r="DV32" s="452">
        <v>1288.92</v>
      </c>
      <c r="DW32" s="452">
        <v>1288.92</v>
      </c>
      <c r="DX32" s="452">
        <v>993.09</v>
      </c>
      <c r="DY32" s="452">
        <v>994.59</v>
      </c>
      <c r="DZ32" s="452">
        <v>1134</v>
      </c>
      <c r="EA32" s="452">
        <v>1250.73</v>
      </c>
      <c r="EB32" s="452">
        <v>1296.9000000000001</v>
      </c>
      <c r="EC32" s="452">
        <v>1411.28</v>
      </c>
      <c r="ED32" s="452">
        <v>1284.8900000000001</v>
      </c>
      <c r="EE32" s="452">
        <v>1232.43</v>
      </c>
      <c r="EF32" s="452">
        <v>1221.6199999999999</v>
      </c>
      <c r="EG32" s="452">
        <v>1250.97</v>
      </c>
      <c r="EH32" s="452">
        <v>1288.92</v>
      </c>
      <c r="EI32" s="452">
        <v>1288.92</v>
      </c>
      <c r="EJ32" s="452">
        <v>993.09</v>
      </c>
      <c r="EK32" s="452">
        <v>994.59</v>
      </c>
      <c r="EL32" s="452">
        <v>1134</v>
      </c>
      <c r="EM32" s="452">
        <v>1250.73</v>
      </c>
      <c r="EN32" s="452">
        <v>1296.9000000000001</v>
      </c>
      <c r="EO32" s="452">
        <v>1411.28</v>
      </c>
      <c r="EP32" s="452">
        <v>1284.8900000000001</v>
      </c>
      <c r="EQ32" s="452">
        <v>1232.43</v>
      </c>
      <c r="ER32" s="452">
        <v>1221.6199999999999</v>
      </c>
      <c r="ES32" s="452">
        <v>1250.97</v>
      </c>
      <c r="ET32" s="452">
        <v>1288.92</v>
      </c>
      <c r="EU32" s="452">
        <v>1288.92</v>
      </c>
      <c r="EV32" s="452">
        <v>993.09</v>
      </c>
      <c r="EW32" s="452">
        <v>994.59</v>
      </c>
      <c r="EX32" s="452">
        <v>1134</v>
      </c>
      <c r="EY32" s="452">
        <v>1250.73</v>
      </c>
      <c r="EZ32" s="452">
        <v>1296.9000000000001</v>
      </c>
      <c r="FA32" s="452">
        <v>1411.28</v>
      </c>
      <c r="FB32" s="452">
        <v>1284.8900000000001</v>
      </c>
      <c r="FC32" s="452">
        <v>1232.43</v>
      </c>
      <c r="FD32" s="452">
        <v>1221.6199999999999</v>
      </c>
      <c r="FE32" s="452">
        <v>1250.97</v>
      </c>
      <c r="FF32" s="452">
        <v>1288.92</v>
      </c>
      <c r="FG32" s="452">
        <v>1288.92</v>
      </c>
      <c r="FH32" s="452">
        <v>993.09</v>
      </c>
      <c r="FI32" s="452">
        <v>994.59</v>
      </c>
      <c r="FJ32" s="452">
        <v>1134</v>
      </c>
      <c r="FK32" s="452">
        <v>1250.73</v>
      </c>
      <c r="FL32" s="452">
        <v>1296.9000000000001</v>
      </c>
      <c r="FM32" s="452">
        <v>1411.28</v>
      </c>
      <c r="FN32" s="452">
        <v>1284.8900000000001</v>
      </c>
      <c r="FO32" s="452">
        <v>1232.43</v>
      </c>
      <c r="FP32" s="452">
        <v>1221.6199999999999</v>
      </c>
      <c r="FQ32" s="452">
        <v>1250.97</v>
      </c>
      <c r="FR32" s="452">
        <v>1288.92</v>
      </c>
      <c r="FS32" s="452">
        <v>1288.92</v>
      </c>
      <c r="FT32" s="452">
        <v>993.09</v>
      </c>
      <c r="FU32" s="452">
        <v>994.59</v>
      </c>
      <c r="FV32" s="452">
        <v>1134</v>
      </c>
      <c r="FW32" s="452">
        <v>1250.73</v>
      </c>
      <c r="FX32" s="452">
        <v>1296.9000000000001</v>
      </c>
      <c r="FY32" s="452">
        <v>1411.28</v>
      </c>
      <c r="FZ32" s="452">
        <v>1284.8900000000001</v>
      </c>
      <c r="GA32" s="452">
        <v>1232.43</v>
      </c>
      <c r="GB32" s="452">
        <v>1221.6199999999999</v>
      </c>
      <c r="GC32" s="452">
        <v>1250.97</v>
      </c>
      <c r="GD32" s="452">
        <v>1288.92</v>
      </c>
      <c r="GE32" s="452">
        <v>1288.92</v>
      </c>
      <c r="GF32" s="452">
        <v>993.09</v>
      </c>
      <c r="GG32" s="452">
        <v>994.59</v>
      </c>
      <c r="GH32" s="452">
        <v>1134</v>
      </c>
      <c r="GI32" s="452">
        <v>1250.73</v>
      </c>
      <c r="GJ32" s="452">
        <v>1296.9000000000001</v>
      </c>
      <c r="GK32" s="452">
        <v>1411.28</v>
      </c>
      <c r="GL32" s="452">
        <v>1284.8900000000001</v>
      </c>
      <c r="GM32" s="452">
        <v>1232.43</v>
      </c>
      <c r="GN32" s="452">
        <v>1221.6199999999999</v>
      </c>
      <c r="GO32" s="452">
        <v>1250.97</v>
      </c>
      <c r="GP32" s="452">
        <v>1288.92</v>
      </c>
      <c r="GQ32" s="452">
        <v>1288.92</v>
      </c>
      <c r="GR32" s="452">
        <v>993.09</v>
      </c>
      <c r="GS32" s="452">
        <v>994.59</v>
      </c>
      <c r="GT32" s="452">
        <v>1134</v>
      </c>
      <c r="GU32" s="452">
        <v>1250.73</v>
      </c>
      <c r="GV32" s="452">
        <v>1296.9000000000001</v>
      </c>
      <c r="GW32" s="452">
        <v>1411.28</v>
      </c>
      <c r="GX32" s="452">
        <v>1284.8900000000001</v>
      </c>
      <c r="GY32" s="452">
        <v>1232.43</v>
      </c>
      <c r="GZ32" s="452">
        <v>1221.6199999999999</v>
      </c>
      <c r="HA32" s="452">
        <v>1250.97</v>
      </c>
      <c r="HB32" s="452">
        <v>1288.92</v>
      </c>
      <c r="HC32" s="452">
        <v>1288.92</v>
      </c>
      <c r="HD32" s="452">
        <v>993.09</v>
      </c>
      <c r="HE32" s="452">
        <v>1079.28</v>
      </c>
      <c r="HF32" s="452">
        <v>1396.08</v>
      </c>
      <c r="HG32" s="452">
        <v>1332.35</v>
      </c>
      <c r="HH32" s="452">
        <v>1441.22</v>
      </c>
      <c r="HI32" s="452">
        <v>1674.12</v>
      </c>
      <c r="HJ32" s="452">
        <v>1676</v>
      </c>
      <c r="HK32" s="452">
        <v>1668.86</v>
      </c>
      <c r="HL32" s="452">
        <v>1609.95</v>
      </c>
      <c r="HM32" s="452">
        <v>1379.79</v>
      </c>
      <c r="HN32" s="452">
        <v>1085.76</v>
      </c>
      <c r="HO32" s="452">
        <v>991.69</v>
      </c>
      <c r="HP32" s="452">
        <v>991.34</v>
      </c>
      <c r="HQ32" s="452">
        <v>1079.28</v>
      </c>
      <c r="HR32" s="452">
        <v>1396.08</v>
      </c>
      <c r="HS32" s="452">
        <v>1332.35</v>
      </c>
      <c r="HT32" s="452">
        <v>1441.22</v>
      </c>
      <c r="HU32" s="452">
        <v>1674.12</v>
      </c>
      <c r="HV32" s="452">
        <v>1676</v>
      </c>
      <c r="HW32" s="452">
        <v>1668.86</v>
      </c>
      <c r="HX32" s="452">
        <v>1609.95</v>
      </c>
      <c r="HY32" s="452">
        <v>1379.79</v>
      </c>
      <c r="HZ32" s="452">
        <v>1085.76</v>
      </c>
      <c r="IA32" s="452">
        <v>991.69</v>
      </c>
      <c r="IB32" s="452">
        <v>991.34</v>
      </c>
      <c r="IC32" s="452">
        <v>1079.28</v>
      </c>
      <c r="ID32" s="452">
        <v>1396.08</v>
      </c>
      <c r="IE32" s="452">
        <v>1332.35</v>
      </c>
      <c r="IF32" s="452">
        <v>1441.22</v>
      </c>
      <c r="IG32" s="452">
        <v>1674.12</v>
      </c>
      <c r="IH32" s="452">
        <v>1676</v>
      </c>
      <c r="II32" s="452">
        <v>1668.86</v>
      </c>
      <c r="IJ32" s="452">
        <v>1609.95</v>
      </c>
      <c r="IK32" s="452">
        <v>1379.79</v>
      </c>
      <c r="IL32" s="452">
        <v>1085.76</v>
      </c>
      <c r="IM32" s="452">
        <v>991.69</v>
      </c>
      <c r="IN32" s="452">
        <v>991.34</v>
      </c>
      <c r="IO32" s="452">
        <v>1079.28</v>
      </c>
      <c r="IP32" s="452">
        <v>1396.08</v>
      </c>
      <c r="IQ32" s="452">
        <v>1332.35</v>
      </c>
      <c r="IR32" s="452">
        <v>1441.22</v>
      </c>
      <c r="IS32" s="452">
        <v>1674.12</v>
      </c>
      <c r="IT32" s="452">
        <v>1676</v>
      </c>
      <c r="IU32" s="452">
        <v>1668.86</v>
      </c>
      <c r="IV32" s="452">
        <v>1609.95</v>
      </c>
      <c r="IW32" s="452">
        <v>1379.79</v>
      </c>
      <c r="IX32" s="452">
        <v>1085.76</v>
      </c>
      <c r="IY32" s="452">
        <v>991.69</v>
      </c>
      <c r="IZ32" s="452">
        <v>991.34</v>
      </c>
      <c r="JA32" s="452">
        <v>1079.28</v>
      </c>
      <c r="JB32" s="452">
        <v>1396.08</v>
      </c>
      <c r="JC32" s="452">
        <v>1332.35</v>
      </c>
      <c r="JD32" s="452">
        <v>1441.22</v>
      </c>
      <c r="JE32" s="452">
        <v>1674.12</v>
      </c>
      <c r="JF32" s="452">
        <v>1676</v>
      </c>
      <c r="JG32" s="452">
        <v>1668.86</v>
      </c>
      <c r="JH32" s="452">
        <v>1609.95</v>
      </c>
      <c r="JI32" s="452">
        <v>1379.79</v>
      </c>
      <c r="JJ32" s="452">
        <v>1085.76</v>
      </c>
      <c r="JK32" s="452">
        <v>991.69</v>
      </c>
      <c r="JL32" s="452">
        <v>991.34</v>
      </c>
      <c r="JM32" s="452">
        <v>1079.28</v>
      </c>
      <c r="JN32" s="452">
        <v>1396.08</v>
      </c>
      <c r="JO32" s="452">
        <v>1332.35</v>
      </c>
      <c r="JP32" s="452">
        <v>1441.22</v>
      </c>
      <c r="JQ32" s="452">
        <v>1674.12</v>
      </c>
      <c r="JR32" s="452">
        <v>1676</v>
      </c>
      <c r="JS32" s="452">
        <v>1668.86</v>
      </c>
      <c r="JT32" s="452">
        <v>1609.95</v>
      </c>
      <c r="JU32" s="452">
        <v>1379.79</v>
      </c>
      <c r="JV32" s="452">
        <v>1085.76</v>
      </c>
      <c r="JW32" s="452">
        <v>991.69</v>
      </c>
      <c r="JX32" s="452">
        <v>991.34</v>
      </c>
      <c r="JY32" s="452">
        <v>1079.28</v>
      </c>
      <c r="JZ32" s="452">
        <v>1396.08</v>
      </c>
      <c r="KA32" s="452">
        <v>1332.35</v>
      </c>
      <c r="KB32" s="452">
        <v>1441.22</v>
      </c>
      <c r="KC32" s="452">
        <v>1674.12</v>
      </c>
      <c r="KD32" s="452">
        <v>1676</v>
      </c>
      <c r="KE32" s="452">
        <v>1668.86</v>
      </c>
      <c r="KF32" s="452">
        <v>1609.95</v>
      </c>
      <c r="KG32" s="452">
        <v>1379.79</v>
      </c>
      <c r="KH32" s="452">
        <v>1085.76</v>
      </c>
      <c r="KI32" s="452">
        <v>991.69</v>
      </c>
      <c r="KJ32" s="452">
        <v>991.34</v>
      </c>
      <c r="KK32" s="452">
        <v>1079.28</v>
      </c>
      <c r="KL32" s="452">
        <v>1396.08</v>
      </c>
      <c r="KM32" s="452">
        <v>1332.35</v>
      </c>
      <c r="KN32" s="452">
        <v>1441.22</v>
      </c>
      <c r="KO32" s="452">
        <v>1674.12</v>
      </c>
      <c r="KP32" s="452">
        <v>1676</v>
      </c>
      <c r="KQ32" s="452">
        <v>1668.86</v>
      </c>
      <c r="KR32" s="452">
        <v>1609.95</v>
      </c>
      <c r="KS32" s="452">
        <v>1379.79</v>
      </c>
      <c r="KT32" s="452">
        <v>1085.76</v>
      </c>
      <c r="KU32" s="452">
        <v>991.69</v>
      </c>
      <c r="KV32" s="452">
        <v>991.34</v>
      </c>
      <c r="KW32" s="452">
        <v>1079.28</v>
      </c>
      <c r="KX32" s="452">
        <v>1396.08</v>
      </c>
      <c r="KY32" s="452">
        <v>1332.35</v>
      </c>
      <c r="KZ32" s="452">
        <v>1441.22</v>
      </c>
      <c r="LA32" s="452">
        <v>1674.12</v>
      </c>
      <c r="LB32" s="452">
        <v>1676</v>
      </c>
      <c r="LC32" s="452">
        <v>1668.86</v>
      </c>
      <c r="LD32" s="452">
        <v>1609.95</v>
      </c>
      <c r="LE32" s="452">
        <v>1379.79</v>
      </c>
      <c r="LF32" s="452">
        <v>1085.76</v>
      </c>
      <c r="LG32" s="452">
        <v>991.69</v>
      </c>
      <c r="LH32" s="452">
        <v>991.34</v>
      </c>
      <c r="LI32" s="452">
        <v>1079.28</v>
      </c>
      <c r="LJ32" s="452">
        <v>1396.08</v>
      </c>
      <c r="LK32" s="452">
        <v>1332.35</v>
      </c>
      <c r="LL32" s="452">
        <v>1441.22</v>
      </c>
      <c r="LM32" s="452">
        <v>1674.12</v>
      </c>
      <c r="LN32" s="452">
        <v>1676</v>
      </c>
      <c r="LO32" s="452">
        <v>1668.86</v>
      </c>
      <c r="LP32" s="452">
        <v>1609.95</v>
      </c>
      <c r="LQ32" s="452">
        <v>1379.79</v>
      </c>
      <c r="LR32" s="452">
        <v>1085.76</v>
      </c>
      <c r="LS32" s="452">
        <v>991.69</v>
      </c>
      <c r="LT32" s="452">
        <v>991.34</v>
      </c>
      <c r="LU32" s="452">
        <v>1079.28</v>
      </c>
      <c r="LV32" s="452">
        <v>1396.08</v>
      </c>
      <c r="LW32" s="452">
        <v>1332.35</v>
      </c>
      <c r="LX32" s="452">
        <v>1441.22</v>
      </c>
      <c r="LY32" s="452">
        <v>1674.12</v>
      </c>
      <c r="LZ32" s="452">
        <v>1676</v>
      </c>
      <c r="MA32" s="452">
        <v>1668.86</v>
      </c>
      <c r="MB32" s="452">
        <v>1609.95</v>
      </c>
      <c r="MC32" s="452">
        <v>1379.79</v>
      </c>
      <c r="MD32" s="452">
        <v>1085.76</v>
      </c>
      <c r="ME32" s="452">
        <v>991.69</v>
      </c>
      <c r="MF32" s="452">
        <v>991.34</v>
      </c>
      <c r="MG32" s="452">
        <v>1079.28</v>
      </c>
      <c r="MH32" s="452">
        <v>1396.08</v>
      </c>
      <c r="MI32" s="452">
        <v>1332.35</v>
      </c>
      <c r="MJ32" s="452">
        <v>1441.22</v>
      </c>
      <c r="MK32" s="452">
        <v>1674.12</v>
      </c>
      <c r="ML32" s="452">
        <v>1676</v>
      </c>
      <c r="MM32" s="452">
        <v>1668.86</v>
      </c>
      <c r="MN32" s="452">
        <v>1609.95</v>
      </c>
      <c r="MO32" s="452">
        <v>1379.79</v>
      </c>
      <c r="MP32" s="452">
        <v>1085.76</v>
      </c>
      <c r="MQ32" s="452">
        <v>991.69</v>
      </c>
      <c r="MR32" s="452">
        <v>991.34</v>
      </c>
      <c r="MS32" s="452">
        <v>1079.28</v>
      </c>
      <c r="MT32" s="452">
        <v>1396.08</v>
      </c>
      <c r="MU32" s="452">
        <v>1332.35</v>
      </c>
      <c r="MV32" s="452">
        <v>1441.22</v>
      </c>
      <c r="MW32" s="452">
        <v>1674.12</v>
      </c>
      <c r="MX32" s="452">
        <v>1676</v>
      </c>
      <c r="MY32" s="452">
        <v>1668.86</v>
      </c>
      <c r="MZ32" s="452">
        <v>1609.95</v>
      </c>
      <c r="NA32" s="452">
        <v>1379.79</v>
      </c>
      <c r="NB32" s="452">
        <v>1085.76</v>
      </c>
      <c r="NC32" s="452">
        <v>991.69</v>
      </c>
      <c r="ND32" s="452">
        <v>991.34</v>
      </c>
      <c r="NE32" s="452">
        <v>1079.28</v>
      </c>
      <c r="NF32" s="452">
        <v>1396.08</v>
      </c>
      <c r="NG32" s="452">
        <v>1332.35</v>
      </c>
      <c r="NH32" s="452">
        <v>1441.22</v>
      </c>
      <c r="NI32" s="452">
        <v>1674.12</v>
      </c>
      <c r="NJ32" s="452">
        <v>1676</v>
      </c>
      <c r="NK32" s="452">
        <v>1668.86</v>
      </c>
      <c r="NL32" s="452">
        <v>1609.95</v>
      </c>
      <c r="NM32" s="452">
        <v>1379.79</v>
      </c>
      <c r="NN32" s="452">
        <v>1085.76</v>
      </c>
      <c r="NO32" s="452">
        <v>991.69</v>
      </c>
      <c r="NP32" s="452">
        <v>991.34</v>
      </c>
      <c r="NQ32" s="452">
        <v>1079.28</v>
      </c>
      <c r="NR32" s="452">
        <v>1396.08</v>
      </c>
      <c r="NS32" s="452">
        <v>1332.35</v>
      </c>
      <c r="NT32" s="452">
        <v>1441.22</v>
      </c>
      <c r="NU32" s="452">
        <v>1674.12</v>
      </c>
      <c r="NV32" s="452">
        <v>1676</v>
      </c>
      <c r="NW32" s="452">
        <v>1668.86</v>
      </c>
      <c r="NX32" s="452">
        <v>1609.95</v>
      </c>
      <c r="NY32" s="452">
        <v>1379.79</v>
      </c>
      <c r="NZ32" s="452">
        <v>1085.76</v>
      </c>
      <c r="OA32" s="452">
        <v>991.69</v>
      </c>
      <c r="OB32" s="452">
        <v>991.34</v>
      </c>
    </row>
    <row r="33" spans="1:392" x14ac:dyDescent="0.25">
      <c r="A33" s="436">
        <v>76</v>
      </c>
      <c r="B33" s="436" t="s">
        <v>674</v>
      </c>
      <c r="C33" s="437">
        <v>2</v>
      </c>
      <c r="D33" s="438">
        <v>0</v>
      </c>
      <c r="E33" s="453"/>
      <c r="F33" s="453"/>
      <c r="G33" s="453"/>
      <c r="H33" s="453"/>
      <c r="I33" s="453"/>
      <c r="J33" s="453"/>
      <c r="K33" s="453"/>
      <c r="L33" s="453"/>
      <c r="M33" s="453"/>
      <c r="N33" s="453"/>
      <c r="O33" s="453"/>
      <c r="P33" s="453"/>
      <c r="Q33" s="453"/>
      <c r="R33" s="453"/>
      <c r="S33" s="453"/>
      <c r="T33" s="453"/>
      <c r="U33" s="453"/>
      <c r="V33" s="453"/>
      <c r="W33" s="453"/>
      <c r="X33" s="453"/>
      <c r="Y33" s="453"/>
      <c r="Z33" s="453"/>
      <c r="AA33" s="453"/>
      <c r="AB33" s="453"/>
      <c r="AC33" s="453"/>
      <c r="AD33" s="453"/>
      <c r="AE33" s="453"/>
      <c r="AF33" s="450">
        <f t="shared" si="1"/>
        <v>1259.3641666666665</v>
      </c>
      <c r="AG33" s="452">
        <v>1260</v>
      </c>
      <c r="AH33" s="452">
        <v>1260</v>
      </c>
      <c r="AI33" s="452">
        <v>1260</v>
      </c>
      <c r="AJ33" s="452">
        <v>1260</v>
      </c>
      <c r="AK33" s="452">
        <v>1260</v>
      </c>
      <c r="AL33" s="452">
        <v>1260</v>
      </c>
      <c r="AM33" s="452">
        <v>1260</v>
      </c>
      <c r="AN33" s="452">
        <v>1260</v>
      </c>
      <c r="AO33" s="452">
        <v>1260</v>
      </c>
      <c r="AP33" s="452">
        <v>1260</v>
      </c>
      <c r="AQ33" s="452">
        <v>1260</v>
      </c>
      <c r="AR33" s="452">
        <v>1260</v>
      </c>
      <c r="AS33" s="452">
        <v>1260</v>
      </c>
      <c r="AT33" s="452">
        <v>1260</v>
      </c>
      <c r="AU33" s="452">
        <v>1260</v>
      </c>
      <c r="AV33" s="452">
        <v>1260</v>
      </c>
      <c r="AW33" s="452">
        <v>1260</v>
      </c>
      <c r="AX33" s="452">
        <v>1260</v>
      </c>
      <c r="AY33" s="452">
        <v>1260</v>
      </c>
      <c r="AZ33" s="452">
        <v>1260</v>
      </c>
      <c r="BA33" s="452">
        <v>1260</v>
      </c>
      <c r="BB33" s="452">
        <v>1260</v>
      </c>
      <c r="BC33" s="452">
        <v>1260</v>
      </c>
      <c r="BD33" s="452">
        <v>1260</v>
      </c>
      <c r="BE33" s="452">
        <v>1260</v>
      </c>
      <c r="BF33" s="452">
        <v>1260</v>
      </c>
      <c r="BG33" s="452">
        <v>1260</v>
      </c>
      <c r="BH33" s="452">
        <v>1260</v>
      </c>
      <c r="BI33" s="452">
        <v>1260</v>
      </c>
      <c r="BJ33" s="452">
        <v>1260</v>
      </c>
      <c r="BK33" s="452">
        <v>1260</v>
      </c>
      <c r="BL33" s="452">
        <v>1260</v>
      </c>
      <c r="BM33" s="452">
        <v>1260</v>
      </c>
      <c r="BN33" s="452">
        <v>1260</v>
      </c>
      <c r="BO33" s="452">
        <v>1260</v>
      </c>
      <c r="BP33" s="452">
        <v>1260</v>
      </c>
      <c r="BQ33" s="452">
        <v>1260</v>
      </c>
      <c r="BR33" s="452">
        <v>1260</v>
      </c>
      <c r="BS33" s="452">
        <v>1260</v>
      </c>
      <c r="BT33" s="452">
        <v>1260</v>
      </c>
      <c r="BU33" s="452">
        <v>1260</v>
      </c>
      <c r="BV33" s="452">
        <v>1260</v>
      </c>
      <c r="BW33" s="452">
        <v>1260</v>
      </c>
      <c r="BX33" s="452">
        <v>1260</v>
      </c>
      <c r="BY33" s="452">
        <v>1260</v>
      </c>
      <c r="BZ33" s="452">
        <v>1260</v>
      </c>
      <c r="CA33" s="452">
        <v>1260</v>
      </c>
      <c r="CB33" s="452">
        <v>1260</v>
      </c>
      <c r="CC33" s="452">
        <v>1260</v>
      </c>
      <c r="CD33" s="452">
        <v>1260</v>
      </c>
      <c r="CE33" s="452">
        <v>1260</v>
      </c>
      <c r="CF33" s="452">
        <v>1260</v>
      </c>
      <c r="CG33" s="452">
        <v>1260</v>
      </c>
      <c r="CH33" s="452">
        <v>1260</v>
      </c>
      <c r="CI33" s="452">
        <v>1260</v>
      </c>
      <c r="CJ33" s="452">
        <v>1260</v>
      </c>
      <c r="CK33" s="452">
        <v>1260</v>
      </c>
      <c r="CL33" s="452">
        <v>1260</v>
      </c>
      <c r="CM33" s="452">
        <v>1260</v>
      </c>
      <c r="CN33" s="452">
        <v>1260</v>
      </c>
      <c r="CO33" s="452">
        <v>1260</v>
      </c>
      <c r="CP33" s="452">
        <v>1260</v>
      </c>
      <c r="CQ33" s="452">
        <v>1260</v>
      </c>
      <c r="CR33" s="452">
        <v>1260</v>
      </c>
      <c r="CS33" s="452">
        <v>1260</v>
      </c>
      <c r="CT33" s="452">
        <v>1260</v>
      </c>
      <c r="CU33" s="452">
        <v>1260</v>
      </c>
      <c r="CV33" s="452">
        <v>1260</v>
      </c>
      <c r="CW33" s="452">
        <v>1260</v>
      </c>
      <c r="CX33" s="452">
        <v>1260</v>
      </c>
      <c r="CY33" s="452">
        <v>1260</v>
      </c>
      <c r="CZ33" s="452">
        <v>1260</v>
      </c>
      <c r="DA33" s="452">
        <v>1260</v>
      </c>
      <c r="DB33" s="452">
        <v>1260</v>
      </c>
      <c r="DC33" s="452">
        <v>1260</v>
      </c>
      <c r="DD33" s="452">
        <v>1260</v>
      </c>
      <c r="DE33" s="452">
        <v>1260</v>
      </c>
      <c r="DF33" s="452">
        <v>1260</v>
      </c>
      <c r="DG33" s="452">
        <v>1260</v>
      </c>
      <c r="DH33" s="452">
        <v>1260</v>
      </c>
      <c r="DI33" s="452">
        <v>1260</v>
      </c>
      <c r="DJ33" s="452">
        <v>1260</v>
      </c>
      <c r="DK33" s="452">
        <v>1260</v>
      </c>
      <c r="DL33" s="452">
        <v>1260</v>
      </c>
      <c r="DM33" s="452">
        <v>1260</v>
      </c>
      <c r="DN33" s="452">
        <v>1260</v>
      </c>
      <c r="DO33" s="452">
        <v>1260</v>
      </c>
      <c r="DP33" s="452">
        <v>1260</v>
      </c>
      <c r="DQ33" s="452">
        <v>1260</v>
      </c>
      <c r="DR33" s="452">
        <v>1260</v>
      </c>
      <c r="DS33" s="452">
        <v>1260</v>
      </c>
      <c r="DT33" s="452">
        <v>1260</v>
      </c>
      <c r="DU33" s="452">
        <v>1260</v>
      </c>
      <c r="DV33" s="452">
        <v>1260</v>
      </c>
      <c r="DW33" s="452">
        <v>1260</v>
      </c>
      <c r="DX33" s="452">
        <v>1260</v>
      </c>
      <c r="DY33" s="452">
        <v>1260</v>
      </c>
      <c r="DZ33" s="452">
        <v>1260</v>
      </c>
      <c r="EA33" s="452">
        <v>1260</v>
      </c>
      <c r="EB33" s="452">
        <v>1260</v>
      </c>
      <c r="EC33" s="452">
        <v>1260</v>
      </c>
      <c r="ED33" s="452">
        <v>1260</v>
      </c>
      <c r="EE33" s="452">
        <v>1260</v>
      </c>
      <c r="EF33" s="452">
        <v>1260</v>
      </c>
      <c r="EG33" s="452">
        <v>1260</v>
      </c>
      <c r="EH33" s="452">
        <v>1260</v>
      </c>
      <c r="EI33" s="452">
        <v>1260</v>
      </c>
      <c r="EJ33" s="452">
        <v>1260</v>
      </c>
      <c r="EK33" s="452">
        <v>1260</v>
      </c>
      <c r="EL33" s="452">
        <v>1260</v>
      </c>
      <c r="EM33" s="452">
        <v>1260</v>
      </c>
      <c r="EN33" s="452">
        <v>1260</v>
      </c>
      <c r="EO33" s="452">
        <v>1260</v>
      </c>
      <c r="EP33" s="452">
        <v>1260</v>
      </c>
      <c r="EQ33" s="452">
        <v>1260</v>
      </c>
      <c r="ER33" s="452">
        <v>1260</v>
      </c>
      <c r="ES33" s="452">
        <v>1260</v>
      </c>
      <c r="ET33" s="452">
        <v>1260</v>
      </c>
      <c r="EU33" s="452">
        <v>1260</v>
      </c>
      <c r="EV33" s="452">
        <v>1260</v>
      </c>
      <c r="EW33" s="452">
        <v>1260</v>
      </c>
      <c r="EX33" s="452">
        <v>1260</v>
      </c>
      <c r="EY33" s="452">
        <v>1260</v>
      </c>
      <c r="EZ33" s="452">
        <v>1260</v>
      </c>
      <c r="FA33" s="452">
        <v>1260</v>
      </c>
      <c r="FB33" s="452">
        <v>1260</v>
      </c>
      <c r="FC33" s="452">
        <v>1260</v>
      </c>
      <c r="FD33" s="452">
        <v>1260</v>
      </c>
      <c r="FE33" s="452">
        <v>1260</v>
      </c>
      <c r="FF33" s="452">
        <v>1260</v>
      </c>
      <c r="FG33" s="452">
        <v>1260</v>
      </c>
      <c r="FH33" s="452">
        <v>1260</v>
      </c>
      <c r="FI33" s="452">
        <v>1260</v>
      </c>
      <c r="FJ33" s="452">
        <v>1260</v>
      </c>
      <c r="FK33" s="452">
        <v>1260</v>
      </c>
      <c r="FL33" s="452">
        <v>1260</v>
      </c>
      <c r="FM33" s="452">
        <v>1260</v>
      </c>
      <c r="FN33" s="452">
        <v>1260</v>
      </c>
      <c r="FO33" s="452">
        <v>1260</v>
      </c>
      <c r="FP33" s="452">
        <v>1260</v>
      </c>
      <c r="FQ33" s="452">
        <v>1260</v>
      </c>
      <c r="FR33" s="452">
        <v>1260</v>
      </c>
      <c r="FS33" s="452">
        <v>1260</v>
      </c>
      <c r="FT33" s="452">
        <v>1260</v>
      </c>
      <c r="FU33" s="452">
        <v>1260</v>
      </c>
      <c r="FV33" s="452">
        <v>1260</v>
      </c>
      <c r="FW33" s="452">
        <v>1260</v>
      </c>
      <c r="FX33" s="452">
        <v>1260</v>
      </c>
      <c r="FY33" s="452">
        <v>1260</v>
      </c>
      <c r="FZ33" s="452">
        <v>1260</v>
      </c>
      <c r="GA33" s="452">
        <v>1260</v>
      </c>
      <c r="GB33" s="452">
        <v>1260</v>
      </c>
      <c r="GC33" s="452">
        <v>1260</v>
      </c>
      <c r="GD33" s="452">
        <v>1260</v>
      </c>
      <c r="GE33" s="452">
        <v>1260</v>
      </c>
      <c r="GF33" s="452">
        <v>1260</v>
      </c>
      <c r="GG33" s="452">
        <v>1260</v>
      </c>
      <c r="GH33" s="452">
        <v>1260</v>
      </c>
      <c r="GI33" s="452">
        <v>1260</v>
      </c>
      <c r="GJ33" s="452">
        <v>1260</v>
      </c>
      <c r="GK33" s="452">
        <v>1260</v>
      </c>
      <c r="GL33" s="452">
        <v>1260</v>
      </c>
      <c r="GM33" s="452">
        <v>1260</v>
      </c>
      <c r="GN33" s="452">
        <v>1260</v>
      </c>
      <c r="GO33" s="452">
        <v>1260</v>
      </c>
      <c r="GP33" s="452">
        <v>1260</v>
      </c>
      <c r="GQ33" s="452">
        <v>1260</v>
      </c>
      <c r="GR33" s="452">
        <v>1260</v>
      </c>
      <c r="GS33" s="452">
        <v>1260</v>
      </c>
      <c r="GT33" s="452">
        <v>1260</v>
      </c>
      <c r="GU33" s="452">
        <v>1260</v>
      </c>
      <c r="GV33" s="452">
        <v>1260</v>
      </c>
      <c r="GW33" s="452">
        <v>1260</v>
      </c>
      <c r="GX33" s="452">
        <v>1260</v>
      </c>
      <c r="GY33" s="452">
        <v>1260</v>
      </c>
      <c r="GZ33" s="452">
        <v>1260</v>
      </c>
      <c r="HA33" s="452">
        <v>1260</v>
      </c>
      <c r="HB33" s="452">
        <v>1260</v>
      </c>
      <c r="HC33" s="452">
        <v>1260</v>
      </c>
      <c r="HD33" s="452">
        <v>1260</v>
      </c>
      <c r="HE33" s="452">
        <v>1259.6400000000001</v>
      </c>
      <c r="HF33" s="452">
        <v>1260</v>
      </c>
      <c r="HG33" s="452">
        <v>1260</v>
      </c>
      <c r="HH33" s="452">
        <v>1260</v>
      </c>
      <c r="HI33" s="452">
        <v>1260</v>
      </c>
      <c r="HJ33" s="452">
        <v>1260</v>
      </c>
      <c r="HK33" s="452">
        <v>1260</v>
      </c>
      <c r="HL33" s="452">
        <v>1260</v>
      </c>
      <c r="HM33" s="452">
        <v>1260</v>
      </c>
      <c r="HN33" s="452">
        <v>1260</v>
      </c>
      <c r="HO33" s="452">
        <v>1252.6199999999999</v>
      </c>
      <c r="HP33" s="452">
        <v>1252.48</v>
      </c>
      <c r="HQ33" s="452">
        <v>1259.6400000000001</v>
      </c>
      <c r="HR33" s="452">
        <v>1260</v>
      </c>
      <c r="HS33" s="452">
        <v>1260</v>
      </c>
      <c r="HT33" s="452">
        <v>1260</v>
      </c>
      <c r="HU33" s="452">
        <v>1260</v>
      </c>
      <c r="HV33" s="452">
        <v>1260</v>
      </c>
      <c r="HW33" s="452">
        <v>1260</v>
      </c>
      <c r="HX33" s="452">
        <v>1260</v>
      </c>
      <c r="HY33" s="452">
        <v>1260</v>
      </c>
      <c r="HZ33" s="452">
        <v>1260</v>
      </c>
      <c r="IA33" s="452">
        <v>1252.6199999999999</v>
      </c>
      <c r="IB33" s="452">
        <v>1252.48</v>
      </c>
      <c r="IC33" s="452">
        <v>1259.6400000000001</v>
      </c>
      <c r="ID33" s="452">
        <v>1260</v>
      </c>
      <c r="IE33" s="452">
        <v>1260</v>
      </c>
      <c r="IF33" s="452">
        <v>1260</v>
      </c>
      <c r="IG33" s="452">
        <v>1260</v>
      </c>
      <c r="IH33" s="452">
        <v>1260</v>
      </c>
      <c r="II33" s="452">
        <v>1260</v>
      </c>
      <c r="IJ33" s="452">
        <v>1260</v>
      </c>
      <c r="IK33" s="452">
        <v>1260</v>
      </c>
      <c r="IL33" s="452">
        <v>1260</v>
      </c>
      <c r="IM33" s="452">
        <v>1252.6199999999999</v>
      </c>
      <c r="IN33" s="452">
        <v>1252.48</v>
      </c>
      <c r="IO33" s="452">
        <v>1259.6400000000001</v>
      </c>
      <c r="IP33" s="452">
        <v>1260</v>
      </c>
      <c r="IQ33" s="452">
        <v>1260</v>
      </c>
      <c r="IR33" s="452">
        <v>1260</v>
      </c>
      <c r="IS33" s="452">
        <v>1260</v>
      </c>
      <c r="IT33" s="452">
        <v>1260</v>
      </c>
      <c r="IU33" s="452">
        <v>1260</v>
      </c>
      <c r="IV33" s="452">
        <v>1260</v>
      </c>
      <c r="IW33" s="452">
        <v>1260</v>
      </c>
      <c r="IX33" s="452">
        <v>1260</v>
      </c>
      <c r="IY33" s="452">
        <v>1252.6199999999999</v>
      </c>
      <c r="IZ33" s="452">
        <v>1252.48</v>
      </c>
      <c r="JA33" s="452">
        <v>1259.6400000000001</v>
      </c>
      <c r="JB33" s="452">
        <v>1260</v>
      </c>
      <c r="JC33" s="452">
        <v>1260</v>
      </c>
      <c r="JD33" s="452">
        <v>1260</v>
      </c>
      <c r="JE33" s="452">
        <v>1260</v>
      </c>
      <c r="JF33" s="452">
        <v>1260</v>
      </c>
      <c r="JG33" s="452">
        <v>1260</v>
      </c>
      <c r="JH33" s="452">
        <v>1260</v>
      </c>
      <c r="JI33" s="452">
        <v>1260</v>
      </c>
      <c r="JJ33" s="452">
        <v>1260</v>
      </c>
      <c r="JK33" s="452">
        <v>1252.6199999999999</v>
      </c>
      <c r="JL33" s="452">
        <v>1252.48</v>
      </c>
      <c r="JM33" s="452">
        <v>1259.6400000000001</v>
      </c>
      <c r="JN33" s="452">
        <v>1260</v>
      </c>
      <c r="JO33" s="452">
        <v>1260</v>
      </c>
      <c r="JP33" s="452">
        <v>1260</v>
      </c>
      <c r="JQ33" s="452">
        <v>1260</v>
      </c>
      <c r="JR33" s="452">
        <v>1260</v>
      </c>
      <c r="JS33" s="452">
        <v>1260</v>
      </c>
      <c r="JT33" s="452">
        <v>1260</v>
      </c>
      <c r="JU33" s="452">
        <v>1260</v>
      </c>
      <c r="JV33" s="452">
        <v>1260</v>
      </c>
      <c r="JW33" s="452">
        <v>1252.6199999999999</v>
      </c>
      <c r="JX33" s="452">
        <v>1252.48</v>
      </c>
      <c r="JY33" s="452">
        <v>1259.6400000000001</v>
      </c>
      <c r="JZ33" s="452">
        <v>1260</v>
      </c>
      <c r="KA33" s="452">
        <v>1260</v>
      </c>
      <c r="KB33" s="452">
        <v>1260</v>
      </c>
      <c r="KC33" s="452">
        <v>1260</v>
      </c>
      <c r="KD33" s="452">
        <v>1260</v>
      </c>
      <c r="KE33" s="452">
        <v>1260</v>
      </c>
      <c r="KF33" s="452">
        <v>1260</v>
      </c>
      <c r="KG33" s="452">
        <v>1260</v>
      </c>
      <c r="KH33" s="452">
        <v>1260</v>
      </c>
      <c r="KI33" s="452">
        <v>1252.6199999999999</v>
      </c>
      <c r="KJ33" s="452">
        <v>1252.48</v>
      </c>
      <c r="KK33" s="452">
        <v>1259.6400000000001</v>
      </c>
      <c r="KL33" s="452">
        <v>1260</v>
      </c>
      <c r="KM33" s="452">
        <v>1260</v>
      </c>
      <c r="KN33" s="452">
        <v>1260</v>
      </c>
      <c r="KO33" s="452">
        <v>1260</v>
      </c>
      <c r="KP33" s="452">
        <v>1260</v>
      </c>
      <c r="KQ33" s="452">
        <v>1260</v>
      </c>
      <c r="KR33" s="452">
        <v>1260</v>
      </c>
      <c r="KS33" s="452">
        <v>1260</v>
      </c>
      <c r="KT33" s="452">
        <v>1260</v>
      </c>
      <c r="KU33" s="452">
        <v>1252.6199999999999</v>
      </c>
      <c r="KV33" s="452">
        <v>1252.48</v>
      </c>
      <c r="KW33" s="452">
        <v>1259.6400000000001</v>
      </c>
      <c r="KX33" s="452">
        <v>1260</v>
      </c>
      <c r="KY33" s="452">
        <v>1260</v>
      </c>
      <c r="KZ33" s="452">
        <v>1260</v>
      </c>
      <c r="LA33" s="452">
        <v>1260</v>
      </c>
      <c r="LB33" s="452">
        <v>1260</v>
      </c>
      <c r="LC33" s="452">
        <v>1260</v>
      </c>
      <c r="LD33" s="452">
        <v>1260</v>
      </c>
      <c r="LE33" s="452">
        <v>1260</v>
      </c>
      <c r="LF33" s="452">
        <v>1260</v>
      </c>
      <c r="LG33" s="452">
        <v>1252.6199999999999</v>
      </c>
      <c r="LH33" s="452">
        <v>1252.48</v>
      </c>
      <c r="LI33" s="452">
        <v>1259.6400000000001</v>
      </c>
      <c r="LJ33" s="452">
        <v>1260</v>
      </c>
      <c r="LK33" s="452">
        <v>1260</v>
      </c>
      <c r="LL33" s="452">
        <v>1260</v>
      </c>
      <c r="LM33" s="452">
        <v>1260</v>
      </c>
      <c r="LN33" s="452">
        <v>1260</v>
      </c>
      <c r="LO33" s="452">
        <v>1260</v>
      </c>
      <c r="LP33" s="452">
        <v>1260</v>
      </c>
      <c r="LQ33" s="452">
        <v>1260</v>
      </c>
      <c r="LR33" s="452">
        <v>1260</v>
      </c>
      <c r="LS33" s="452">
        <v>1252.6199999999999</v>
      </c>
      <c r="LT33" s="452">
        <v>1252.48</v>
      </c>
      <c r="LU33" s="452">
        <v>1259.6400000000001</v>
      </c>
      <c r="LV33" s="452">
        <v>1260</v>
      </c>
      <c r="LW33" s="452">
        <v>1260</v>
      </c>
      <c r="LX33" s="452">
        <v>1260</v>
      </c>
      <c r="LY33" s="452">
        <v>1260</v>
      </c>
      <c r="LZ33" s="452">
        <v>1260</v>
      </c>
      <c r="MA33" s="452">
        <v>1260</v>
      </c>
      <c r="MB33" s="452">
        <v>1260</v>
      </c>
      <c r="MC33" s="452">
        <v>1260</v>
      </c>
      <c r="MD33" s="452">
        <v>1260</v>
      </c>
      <c r="ME33" s="452">
        <v>1252.6199999999999</v>
      </c>
      <c r="MF33" s="452">
        <v>1252.48</v>
      </c>
      <c r="MG33" s="452">
        <v>1259.6400000000001</v>
      </c>
      <c r="MH33" s="452">
        <v>1260</v>
      </c>
      <c r="MI33" s="452">
        <v>1260</v>
      </c>
      <c r="MJ33" s="452">
        <v>1260</v>
      </c>
      <c r="MK33" s="452">
        <v>1260</v>
      </c>
      <c r="ML33" s="452">
        <v>1260</v>
      </c>
      <c r="MM33" s="452">
        <v>1260</v>
      </c>
      <c r="MN33" s="452">
        <v>1260</v>
      </c>
      <c r="MO33" s="452">
        <v>1260</v>
      </c>
      <c r="MP33" s="452">
        <v>1260</v>
      </c>
      <c r="MQ33" s="452">
        <v>1252.6199999999999</v>
      </c>
      <c r="MR33" s="452">
        <v>1252.48</v>
      </c>
      <c r="MS33" s="452">
        <v>1259.6400000000001</v>
      </c>
      <c r="MT33" s="452">
        <v>1260</v>
      </c>
      <c r="MU33" s="452">
        <v>1260</v>
      </c>
      <c r="MV33" s="452">
        <v>1260</v>
      </c>
      <c r="MW33" s="452">
        <v>1260</v>
      </c>
      <c r="MX33" s="452">
        <v>1260</v>
      </c>
      <c r="MY33" s="452">
        <v>1260</v>
      </c>
      <c r="MZ33" s="452">
        <v>1260</v>
      </c>
      <c r="NA33" s="452">
        <v>1260</v>
      </c>
      <c r="NB33" s="452">
        <v>1260</v>
      </c>
      <c r="NC33" s="452">
        <v>1252.6199999999999</v>
      </c>
      <c r="ND33" s="452">
        <v>1252.48</v>
      </c>
      <c r="NE33" s="452">
        <v>1259.6400000000001</v>
      </c>
      <c r="NF33" s="452">
        <v>1260</v>
      </c>
      <c r="NG33" s="452">
        <v>1260</v>
      </c>
      <c r="NH33" s="452">
        <v>1260</v>
      </c>
      <c r="NI33" s="452">
        <v>1260</v>
      </c>
      <c r="NJ33" s="452">
        <v>1260</v>
      </c>
      <c r="NK33" s="452">
        <v>1260</v>
      </c>
      <c r="NL33" s="452">
        <v>1260</v>
      </c>
      <c r="NM33" s="452">
        <v>1260</v>
      </c>
      <c r="NN33" s="452">
        <v>1260</v>
      </c>
      <c r="NO33" s="452">
        <v>1252.6199999999999</v>
      </c>
      <c r="NP33" s="452">
        <v>1252.48</v>
      </c>
      <c r="NQ33" s="452">
        <v>1259.6400000000001</v>
      </c>
      <c r="NR33" s="452">
        <v>1260</v>
      </c>
      <c r="NS33" s="452">
        <v>1260</v>
      </c>
      <c r="NT33" s="452">
        <v>1260</v>
      </c>
      <c r="NU33" s="452">
        <v>1260</v>
      </c>
      <c r="NV33" s="452">
        <v>1260</v>
      </c>
      <c r="NW33" s="452">
        <v>1260</v>
      </c>
      <c r="NX33" s="452">
        <v>1260</v>
      </c>
      <c r="NY33" s="452">
        <v>1260</v>
      </c>
      <c r="NZ33" s="452">
        <v>1260</v>
      </c>
      <c r="OA33" s="452">
        <v>1252.6199999999999</v>
      </c>
      <c r="OB33" s="452">
        <v>1252.48</v>
      </c>
    </row>
    <row r="34" spans="1:392" x14ac:dyDescent="0.25">
      <c r="A34" s="436">
        <v>77</v>
      </c>
      <c r="B34" s="436" t="s">
        <v>675</v>
      </c>
      <c r="C34" s="437">
        <v>2</v>
      </c>
      <c r="D34" s="438">
        <v>0</v>
      </c>
      <c r="E34" s="453"/>
      <c r="F34" s="453"/>
      <c r="G34" s="453"/>
      <c r="H34" s="453"/>
      <c r="I34" s="453"/>
      <c r="J34" s="453"/>
      <c r="K34" s="453"/>
      <c r="L34" s="453"/>
      <c r="M34" s="453"/>
      <c r="N34" s="453"/>
      <c r="O34" s="453"/>
      <c r="P34" s="453"/>
      <c r="Q34" s="453"/>
      <c r="R34" s="453"/>
      <c r="S34" s="453"/>
      <c r="T34" s="453"/>
      <c r="U34" s="453"/>
      <c r="V34" s="453"/>
      <c r="W34" s="453"/>
      <c r="X34" s="453"/>
      <c r="Y34" s="453"/>
      <c r="Z34" s="453"/>
      <c r="AA34" s="453"/>
      <c r="AB34" s="453"/>
      <c r="AC34" s="453"/>
      <c r="AD34" s="453"/>
      <c r="AE34" s="453"/>
      <c r="AF34" s="450">
        <f t="shared" si="1"/>
        <v>1345.7062500000015</v>
      </c>
      <c r="AG34" s="452">
        <v>1332.04</v>
      </c>
      <c r="AH34" s="452">
        <v>1364.13</v>
      </c>
      <c r="AI34" s="452">
        <v>1397.09</v>
      </c>
      <c r="AJ34" s="452">
        <v>1410.12</v>
      </c>
      <c r="AK34" s="452">
        <v>1420</v>
      </c>
      <c r="AL34" s="452">
        <v>1330.81</v>
      </c>
      <c r="AM34" s="452">
        <v>1277.08</v>
      </c>
      <c r="AN34" s="452">
        <v>1265.92</v>
      </c>
      <c r="AO34" s="452">
        <v>1289.3699999999999</v>
      </c>
      <c r="AP34" s="452">
        <v>1307.01</v>
      </c>
      <c r="AQ34" s="452">
        <v>1404.76</v>
      </c>
      <c r="AR34" s="452">
        <v>1369.26</v>
      </c>
      <c r="AS34" s="452">
        <v>1332.04</v>
      </c>
      <c r="AT34" s="452">
        <v>1364.13</v>
      </c>
      <c r="AU34" s="452">
        <v>1397.09</v>
      </c>
      <c r="AV34" s="452">
        <v>1410.12</v>
      </c>
      <c r="AW34" s="452">
        <v>1420</v>
      </c>
      <c r="AX34" s="452">
        <v>1330.81</v>
      </c>
      <c r="AY34" s="452">
        <v>1277.08</v>
      </c>
      <c r="AZ34" s="452">
        <v>1265.92</v>
      </c>
      <c r="BA34" s="452">
        <v>1289.3699999999999</v>
      </c>
      <c r="BB34" s="452">
        <v>1307.01</v>
      </c>
      <c r="BC34" s="452">
        <v>1404.76</v>
      </c>
      <c r="BD34" s="452">
        <v>1369.26</v>
      </c>
      <c r="BE34" s="452">
        <v>1332.04</v>
      </c>
      <c r="BF34" s="452">
        <v>1364.13</v>
      </c>
      <c r="BG34" s="452">
        <v>1397.09</v>
      </c>
      <c r="BH34" s="452">
        <v>1410.12</v>
      </c>
      <c r="BI34" s="452">
        <v>1420</v>
      </c>
      <c r="BJ34" s="452">
        <v>1330.81</v>
      </c>
      <c r="BK34" s="452">
        <v>1277.08</v>
      </c>
      <c r="BL34" s="452">
        <v>1265.92</v>
      </c>
      <c r="BM34" s="452">
        <v>1289.3699999999999</v>
      </c>
      <c r="BN34" s="452">
        <v>1307.01</v>
      </c>
      <c r="BO34" s="452">
        <v>1404.76</v>
      </c>
      <c r="BP34" s="452">
        <v>1369.26</v>
      </c>
      <c r="BQ34" s="452">
        <v>1332.04</v>
      </c>
      <c r="BR34" s="452">
        <v>1364.13</v>
      </c>
      <c r="BS34" s="452">
        <v>1397.09</v>
      </c>
      <c r="BT34" s="452">
        <v>1410.12</v>
      </c>
      <c r="BU34" s="452">
        <v>1420</v>
      </c>
      <c r="BV34" s="452">
        <v>1330.81</v>
      </c>
      <c r="BW34" s="452">
        <v>1277.08</v>
      </c>
      <c r="BX34" s="452">
        <v>1265.92</v>
      </c>
      <c r="BY34" s="452">
        <v>1289.3699999999999</v>
      </c>
      <c r="BZ34" s="452">
        <v>1307.01</v>
      </c>
      <c r="CA34" s="452">
        <v>1404.76</v>
      </c>
      <c r="CB34" s="452">
        <v>1369.26</v>
      </c>
      <c r="CC34" s="452">
        <v>1332.04</v>
      </c>
      <c r="CD34" s="452">
        <v>1364.13</v>
      </c>
      <c r="CE34" s="452">
        <v>1397.09</v>
      </c>
      <c r="CF34" s="452">
        <v>1410.12</v>
      </c>
      <c r="CG34" s="452">
        <v>1420</v>
      </c>
      <c r="CH34" s="452">
        <v>1330.81</v>
      </c>
      <c r="CI34" s="452">
        <v>1277.08</v>
      </c>
      <c r="CJ34" s="452">
        <v>1265.92</v>
      </c>
      <c r="CK34" s="452">
        <v>1289.3699999999999</v>
      </c>
      <c r="CL34" s="452">
        <v>1307.01</v>
      </c>
      <c r="CM34" s="452">
        <v>1404.76</v>
      </c>
      <c r="CN34" s="452">
        <v>1369.26</v>
      </c>
      <c r="CO34" s="452">
        <v>1332.04</v>
      </c>
      <c r="CP34" s="452">
        <v>1364.13</v>
      </c>
      <c r="CQ34" s="452">
        <v>1397.09</v>
      </c>
      <c r="CR34" s="452">
        <v>1410.12</v>
      </c>
      <c r="CS34" s="452">
        <v>1420</v>
      </c>
      <c r="CT34" s="452">
        <v>1330.81</v>
      </c>
      <c r="CU34" s="452">
        <v>1277.08</v>
      </c>
      <c r="CV34" s="452">
        <v>1265.92</v>
      </c>
      <c r="CW34" s="452">
        <v>1289.3699999999999</v>
      </c>
      <c r="CX34" s="452">
        <v>1307.01</v>
      </c>
      <c r="CY34" s="452">
        <v>1404.76</v>
      </c>
      <c r="CZ34" s="452">
        <v>1369.26</v>
      </c>
      <c r="DA34" s="452">
        <v>1332.04</v>
      </c>
      <c r="DB34" s="452">
        <v>1364.13</v>
      </c>
      <c r="DC34" s="452">
        <v>1397.09</v>
      </c>
      <c r="DD34" s="452">
        <v>1410.12</v>
      </c>
      <c r="DE34" s="452">
        <v>1420</v>
      </c>
      <c r="DF34" s="452">
        <v>1330.81</v>
      </c>
      <c r="DG34" s="452">
        <v>1277.08</v>
      </c>
      <c r="DH34" s="452">
        <v>1265.92</v>
      </c>
      <c r="DI34" s="452">
        <v>1289.3699999999999</v>
      </c>
      <c r="DJ34" s="452">
        <v>1307.01</v>
      </c>
      <c r="DK34" s="452">
        <v>1404.76</v>
      </c>
      <c r="DL34" s="452">
        <v>1369.26</v>
      </c>
      <c r="DM34" s="452">
        <v>1332.04</v>
      </c>
      <c r="DN34" s="452">
        <v>1364.13</v>
      </c>
      <c r="DO34" s="452">
        <v>1397.09</v>
      </c>
      <c r="DP34" s="452">
        <v>1410.12</v>
      </c>
      <c r="DQ34" s="452">
        <v>1420</v>
      </c>
      <c r="DR34" s="452">
        <v>1330.81</v>
      </c>
      <c r="DS34" s="452">
        <v>1277.08</v>
      </c>
      <c r="DT34" s="452">
        <v>1265.92</v>
      </c>
      <c r="DU34" s="452">
        <v>1289.3699999999999</v>
      </c>
      <c r="DV34" s="452">
        <v>1307.01</v>
      </c>
      <c r="DW34" s="452">
        <v>1404.76</v>
      </c>
      <c r="DX34" s="452">
        <v>1369.26</v>
      </c>
      <c r="DY34" s="452">
        <v>1332.04</v>
      </c>
      <c r="DZ34" s="452">
        <v>1364.13</v>
      </c>
      <c r="EA34" s="452">
        <v>1397.09</v>
      </c>
      <c r="EB34" s="452">
        <v>1410.12</v>
      </c>
      <c r="EC34" s="452">
        <v>1420</v>
      </c>
      <c r="ED34" s="452">
        <v>1330.81</v>
      </c>
      <c r="EE34" s="452">
        <v>1277.08</v>
      </c>
      <c r="EF34" s="452">
        <v>1265.92</v>
      </c>
      <c r="EG34" s="452">
        <v>1289.3699999999999</v>
      </c>
      <c r="EH34" s="452">
        <v>1307.01</v>
      </c>
      <c r="EI34" s="452">
        <v>1404.76</v>
      </c>
      <c r="EJ34" s="452">
        <v>1369.26</v>
      </c>
      <c r="EK34" s="452">
        <v>1332.04</v>
      </c>
      <c r="EL34" s="452">
        <v>1364.13</v>
      </c>
      <c r="EM34" s="452">
        <v>1397.09</v>
      </c>
      <c r="EN34" s="452">
        <v>1410.12</v>
      </c>
      <c r="EO34" s="452">
        <v>1420</v>
      </c>
      <c r="EP34" s="452">
        <v>1330.81</v>
      </c>
      <c r="EQ34" s="452">
        <v>1277.08</v>
      </c>
      <c r="ER34" s="452">
        <v>1265.92</v>
      </c>
      <c r="ES34" s="452">
        <v>1289.3699999999999</v>
      </c>
      <c r="ET34" s="452">
        <v>1307.01</v>
      </c>
      <c r="EU34" s="452">
        <v>1404.76</v>
      </c>
      <c r="EV34" s="452">
        <v>1369.26</v>
      </c>
      <c r="EW34" s="452">
        <v>1332.04</v>
      </c>
      <c r="EX34" s="452">
        <v>1364.13</v>
      </c>
      <c r="EY34" s="452">
        <v>1397.09</v>
      </c>
      <c r="EZ34" s="452">
        <v>1410.12</v>
      </c>
      <c r="FA34" s="452">
        <v>1420</v>
      </c>
      <c r="FB34" s="452">
        <v>1330.81</v>
      </c>
      <c r="FC34" s="452">
        <v>1277.08</v>
      </c>
      <c r="FD34" s="452">
        <v>1265.92</v>
      </c>
      <c r="FE34" s="452">
        <v>1289.3699999999999</v>
      </c>
      <c r="FF34" s="452">
        <v>1307.01</v>
      </c>
      <c r="FG34" s="452">
        <v>1404.76</v>
      </c>
      <c r="FH34" s="452">
        <v>1369.26</v>
      </c>
      <c r="FI34" s="452">
        <v>1332.04</v>
      </c>
      <c r="FJ34" s="452">
        <v>1364.13</v>
      </c>
      <c r="FK34" s="452">
        <v>1397.09</v>
      </c>
      <c r="FL34" s="452">
        <v>1410.12</v>
      </c>
      <c r="FM34" s="452">
        <v>1420</v>
      </c>
      <c r="FN34" s="452">
        <v>1330.81</v>
      </c>
      <c r="FO34" s="452">
        <v>1277.08</v>
      </c>
      <c r="FP34" s="452">
        <v>1265.92</v>
      </c>
      <c r="FQ34" s="452">
        <v>1289.3699999999999</v>
      </c>
      <c r="FR34" s="452">
        <v>1307.01</v>
      </c>
      <c r="FS34" s="452">
        <v>1404.76</v>
      </c>
      <c r="FT34" s="452">
        <v>1369.26</v>
      </c>
      <c r="FU34" s="452">
        <v>1332.04</v>
      </c>
      <c r="FV34" s="452">
        <v>1364.13</v>
      </c>
      <c r="FW34" s="452">
        <v>1397.09</v>
      </c>
      <c r="FX34" s="452">
        <v>1410.12</v>
      </c>
      <c r="FY34" s="452">
        <v>1420</v>
      </c>
      <c r="FZ34" s="452">
        <v>1330.81</v>
      </c>
      <c r="GA34" s="452">
        <v>1277.08</v>
      </c>
      <c r="GB34" s="452">
        <v>1265.92</v>
      </c>
      <c r="GC34" s="452">
        <v>1289.3699999999999</v>
      </c>
      <c r="GD34" s="452">
        <v>1307.01</v>
      </c>
      <c r="GE34" s="452">
        <v>1404.76</v>
      </c>
      <c r="GF34" s="452">
        <v>1369.26</v>
      </c>
      <c r="GG34" s="452">
        <v>1332.04</v>
      </c>
      <c r="GH34" s="452">
        <v>1364.13</v>
      </c>
      <c r="GI34" s="452">
        <v>1397.09</v>
      </c>
      <c r="GJ34" s="452">
        <v>1410.12</v>
      </c>
      <c r="GK34" s="452">
        <v>1420</v>
      </c>
      <c r="GL34" s="452">
        <v>1330.81</v>
      </c>
      <c r="GM34" s="452">
        <v>1277.08</v>
      </c>
      <c r="GN34" s="452">
        <v>1265.92</v>
      </c>
      <c r="GO34" s="452">
        <v>1289.3699999999999</v>
      </c>
      <c r="GP34" s="452">
        <v>1307.01</v>
      </c>
      <c r="GQ34" s="452">
        <v>1404.76</v>
      </c>
      <c r="GR34" s="452">
        <v>1369.26</v>
      </c>
      <c r="GS34" s="452">
        <v>1332.04</v>
      </c>
      <c r="GT34" s="452">
        <v>1364.13</v>
      </c>
      <c r="GU34" s="452">
        <v>1397.09</v>
      </c>
      <c r="GV34" s="452">
        <v>1410.12</v>
      </c>
      <c r="GW34" s="452">
        <v>1420</v>
      </c>
      <c r="GX34" s="452">
        <v>1330.81</v>
      </c>
      <c r="GY34" s="452">
        <v>1277.08</v>
      </c>
      <c r="GZ34" s="452">
        <v>1265.92</v>
      </c>
      <c r="HA34" s="452">
        <v>1289.3699999999999</v>
      </c>
      <c r="HB34" s="452">
        <v>1307.01</v>
      </c>
      <c r="HC34" s="452">
        <v>1404.76</v>
      </c>
      <c r="HD34" s="452">
        <v>1369.26</v>
      </c>
      <c r="HE34" s="452">
        <v>1258.1300000000001</v>
      </c>
      <c r="HF34" s="452">
        <v>1376.78</v>
      </c>
      <c r="HG34" s="452">
        <v>1349.34</v>
      </c>
      <c r="HH34" s="452">
        <v>1379.41</v>
      </c>
      <c r="HI34" s="452">
        <v>1420</v>
      </c>
      <c r="HJ34" s="452">
        <v>1420</v>
      </c>
      <c r="HK34" s="452">
        <v>1420</v>
      </c>
      <c r="HL34" s="452">
        <v>1420</v>
      </c>
      <c r="HM34" s="452">
        <v>1420</v>
      </c>
      <c r="HN34" s="452">
        <v>1401.74</v>
      </c>
      <c r="HO34" s="452">
        <v>1236.9000000000001</v>
      </c>
      <c r="HP34" s="452">
        <v>1027.06</v>
      </c>
      <c r="HQ34" s="452">
        <v>1258.1300000000001</v>
      </c>
      <c r="HR34" s="452">
        <v>1376.78</v>
      </c>
      <c r="HS34" s="452">
        <v>1349.34</v>
      </c>
      <c r="HT34" s="452">
        <v>1379.41</v>
      </c>
      <c r="HU34" s="452">
        <v>1420</v>
      </c>
      <c r="HV34" s="452">
        <v>1420</v>
      </c>
      <c r="HW34" s="452">
        <v>1420</v>
      </c>
      <c r="HX34" s="452">
        <v>1420</v>
      </c>
      <c r="HY34" s="452">
        <v>1420</v>
      </c>
      <c r="HZ34" s="452">
        <v>1401.74</v>
      </c>
      <c r="IA34" s="452">
        <v>1236.9000000000001</v>
      </c>
      <c r="IB34" s="452">
        <v>1027.06</v>
      </c>
      <c r="IC34" s="452">
        <v>1258.1300000000001</v>
      </c>
      <c r="ID34" s="452">
        <v>1376.78</v>
      </c>
      <c r="IE34" s="452">
        <v>1349.34</v>
      </c>
      <c r="IF34" s="452">
        <v>1379.41</v>
      </c>
      <c r="IG34" s="452">
        <v>1420</v>
      </c>
      <c r="IH34" s="452">
        <v>1420</v>
      </c>
      <c r="II34" s="452">
        <v>1420</v>
      </c>
      <c r="IJ34" s="452">
        <v>1420</v>
      </c>
      <c r="IK34" s="452">
        <v>1420</v>
      </c>
      <c r="IL34" s="452">
        <v>1401.74</v>
      </c>
      <c r="IM34" s="452">
        <v>1236.9000000000001</v>
      </c>
      <c r="IN34" s="452">
        <v>1027.06</v>
      </c>
      <c r="IO34" s="452">
        <v>1258.1300000000001</v>
      </c>
      <c r="IP34" s="452">
        <v>1376.78</v>
      </c>
      <c r="IQ34" s="452">
        <v>1349.34</v>
      </c>
      <c r="IR34" s="452">
        <v>1379.41</v>
      </c>
      <c r="IS34" s="452">
        <v>1420</v>
      </c>
      <c r="IT34" s="452">
        <v>1420</v>
      </c>
      <c r="IU34" s="452">
        <v>1420</v>
      </c>
      <c r="IV34" s="452">
        <v>1420</v>
      </c>
      <c r="IW34" s="452">
        <v>1420</v>
      </c>
      <c r="IX34" s="452">
        <v>1401.74</v>
      </c>
      <c r="IY34" s="452">
        <v>1236.9000000000001</v>
      </c>
      <c r="IZ34" s="452">
        <v>1027.06</v>
      </c>
      <c r="JA34" s="452">
        <v>1258.1300000000001</v>
      </c>
      <c r="JB34" s="452">
        <v>1376.78</v>
      </c>
      <c r="JC34" s="452">
        <v>1349.34</v>
      </c>
      <c r="JD34" s="452">
        <v>1379.41</v>
      </c>
      <c r="JE34" s="452">
        <v>1420</v>
      </c>
      <c r="JF34" s="452">
        <v>1420</v>
      </c>
      <c r="JG34" s="452">
        <v>1420</v>
      </c>
      <c r="JH34" s="452">
        <v>1420</v>
      </c>
      <c r="JI34" s="452">
        <v>1420</v>
      </c>
      <c r="JJ34" s="452">
        <v>1401.74</v>
      </c>
      <c r="JK34" s="452">
        <v>1236.9000000000001</v>
      </c>
      <c r="JL34" s="452">
        <v>1027.06</v>
      </c>
      <c r="JM34" s="452">
        <v>1258.1300000000001</v>
      </c>
      <c r="JN34" s="452">
        <v>1376.78</v>
      </c>
      <c r="JO34" s="452">
        <v>1349.34</v>
      </c>
      <c r="JP34" s="452">
        <v>1379.41</v>
      </c>
      <c r="JQ34" s="452">
        <v>1420</v>
      </c>
      <c r="JR34" s="452">
        <v>1420</v>
      </c>
      <c r="JS34" s="452">
        <v>1420</v>
      </c>
      <c r="JT34" s="452">
        <v>1420</v>
      </c>
      <c r="JU34" s="452">
        <v>1420</v>
      </c>
      <c r="JV34" s="452">
        <v>1401.74</v>
      </c>
      <c r="JW34" s="452">
        <v>1236.9000000000001</v>
      </c>
      <c r="JX34" s="452">
        <v>1027.06</v>
      </c>
      <c r="JY34" s="452">
        <v>1258.1300000000001</v>
      </c>
      <c r="JZ34" s="452">
        <v>1376.78</v>
      </c>
      <c r="KA34" s="452">
        <v>1349.34</v>
      </c>
      <c r="KB34" s="452">
        <v>1379.41</v>
      </c>
      <c r="KC34" s="452">
        <v>1420</v>
      </c>
      <c r="KD34" s="452">
        <v>1420</v>
      </c>
      <c r="KE34" s="452">
        <v>1420</v>
      </c>
      <c r="KF34" s="452">
        <v>1420</v>
      </c>
      <c r="KG34" s="452">
        <v>1420</v>
      </c>
      <c r="KH34" s="452">
        <v>1401.74</v>
      </c>
      <c r="KI34" s="452">
        <v>1236.9000000000001</v>
      </c>
      <c r="KJ34" s="452">
        <v>1027.06</v>
      </c>
      <c r="KK34" s="452">
        <v>1258.1300000000001</v>
      </c>
      <c r="KL34" s="452">
        <v>1376.78</v>
      </c>
      <c r="KM34" s="452">
        <v>1349.34</v>
      </c>
      <c r="KN34" s="452">
        <v>1379.41</v>
      </c>
      <c r="KO34" s="452">
        <v>1420</v>
      </c>
      <c r="KP34" s="452">
        <v>1420</v>
      </c>
      <c r="KQ34" s="452">
        <v>1420</v>
      </c>
      <c r="KR34" s="452">
        <v>1420</v>
      </c>
      <c r="KS34" s="452">
        <v>1420</v>
      </c>
      <c r="KT34" s="452">
        <v>1401.74</v>
      </c>
      <c r="KU34" s="452">
        <v>1236.9000000000001</v>
      </c>
      <c r="KV34" s="452">
        <v>1027.06</v>
      </c>
      <c r="KW34" s="452">
        <v>1258.1300000000001</v>
      </c>
      <c r="KX34" s="452">
        <v>1376.78</v>
      </c>
      <c r="KY34" s="452">
        <v>1349.34</v>
      </c>
      <c r="KZ34" s="452">
        <v>1379.41</v>
      </c>
      <c r="LA34" s="452">
        <v>1420</v>
      </c>
      <c r="LB34" s="452">
        <v>1420</v>
      </c>
      <c r="LC34" s="452">
        <v>1420</v>
      </c>
      <c r="LD34" s="452">
        <v>1420</v>
      </c>
      <c r="LE34" s="452">
        <v>1420</v>
      </c>
      <c r="LF34" s="452">
        <v>1401.74</v>
      </c>
      <c r="LG34" s="452">
        <v>1236.9000000000001</v>
      </c>
      <c r="LH34" s="452">
        <v>1027.06</v>
      </c>
      <c r="LI34" s="452">
        <v>1258.1300000000001</v>
      </c>
      <c r="LJ34" s="452">
        <v>1376.78</v>
      </c>
      <c r="LK34" s="452">
        <v>1349.34</v>
      </c>
      <c r="LL34" s="452">
        <v>1379.41</v>
      </c>
      <c r="LM34" s="452">
        <v>1420</v>
      </c>
      <c r="LN34" s="452">
        <v>1420</v>
      </c>
      <c r="LO34" s="452">
        <v>1420</v>
      </c>
      <c r="LP34" s="452">
        <v>1420</v>
      </c>
      <c r="LQ34" s="452">
        <v>1420</v>
      </c>
      <c r="LR34" s="452">
        <v>1401.74</v>
      </c>
      <c r="LS34" s="452">
        <v>1236.9000000000001</v>
      </c>
      <c r="LT34" s="452">
        <v>1027.06</v>
      </c>
      <c r="LU34" s="452">
        <v>1258.1300000000001</v>
      </c>
      <c r="LV34" s="452">
        <v>1376.78</v>
      </c>
      <c r="LW34" s="452">
        <v>1349.34</v>
      </c>
      <c r="LX34" s="452">
        <v>1379.41</v>
      </c>
      <c r="LY34" s="452">
        <v>1420</v>
      </c>
      <c r="LZ34" s="452">
        <v>1420</v>
      </c>
      <c r="MA34" s="452">
        <v>1420</v>
      </c>
      <c r="MB34" s="452">
        <v>1420</v>
      </c>
      <c r="MC34" s="452">
        <v>1420</v>
      </c>
      <c r="MD34" s="452">
        <v>1401.74</v>
      </c>
      <c r="ME34" s="452">
        <v>1236.9000000000001</v>
      </c>
      <c r="MF34" s="452">
        <v>1027.06</v>
      </c>
      <c r="MG34" s="452">
        <v>1258.1300000000001</v>
      </c>
      <c r="MH34" s="452">
        <v>1376.78</v>
      </c>
      <c r="MI34" s="452">
        <v>1349.34</v>
      </c>
      <c r="MJ34" s="452">
        <v>1379.41</v>
      </c>
      <c r="MK34" s="452">
        <v>1420</v>
      </c>
      <c r="ML34" s="452">
        <v>1420</v>
      </c>
      <c r="MM34" s="452">
        <v>1420</v>
      </c>
      <c r="MN34" s="452">
        <v>1420</v>
      </c>
      <c r="MO34" s="452">
        <v>1420</v>
      </c>
      <c r="MP34" s="452">
        <v>1401.74</v>
      </c>
      <c r="MQ34" s="452">
        <v>1236.9000000000001</v>
      </c>
      <c r="MR34" s="452">
        <v>1027.06</v>
      </c>
      <c r="MS34" s="452">
        <v>1258.1300000000001</v>
      </c>
      <c r="MT34" s="452">
        <v>1376.78</v>
      </c>
      <c r="MU34" s="452">
        <v>1349.34</v>
      </c>
      <c r="MV34" s="452">
        <v>1379.41</v>
      </c>
      <c r="MW34" s="452">
        <v>1420</v>
      </c>
      <c r="MX34" s="452">
        <v>1420</v>
      </c>
      <c r="MY34" s="452">
        <v>1420</v>
      </c>
      <c r="MZ34" s="452">
        <v>1420</v>
      </c>
      <c r="NA34" s="452">
        <v>1420</v>
      </c>
      <c r="NB34" s="452">
        <v>1401.74</v>
      </c>
      <c r="NC34" s="452">
        <v>1236.9000000000001</v>
      </c>
      <c r="ND34" s="452">
        <v>1027.06</v>
      </c>
      <c r="NE34" s="452">
        <v>1258.1300000000001</v>
      </c>
      <c r="NF34" s="452">
        <v>1376.78</v>
      </c>
      <c r="NG34" s="452">
        <v>1349.34</v>
      </c>
      <c r="NH34" s="452">
        <v>1379.41</v>
      </c>
      <c r="NI34" s="452">
        <v>1420</v>
      </c>
      <c r="NJ34" s="452">
        <v>1420</v>
      </c>
      <c r="NK34" s="452">
        <v>1420</v>
      </c>
      <c r="NL34" s="452">
        <v>1420</v>
      </c>
      <c r="NM34" s="452">
        <v>1420</v>
      </c>
      <c r="NN34" s="452">
        <v>1401.74</v>
      </c>
      <c r="NO34" s="452">
        <v>1236.9000000000001</v>
      </c>
      <c r="NP34" s="452">
        <v>1027.06</v>
      </c>
      <c r="NQ34" s="452">
        <v>1258.1300000000001</v>
      </c>
      <c r="NR34" s="452">
        <v>1376.78</v>
      </c>
      <c r="NS34" s="452">
        <v>1349.34</v>
      </c>
      <c r="NT34" s="452">
        <v>1379.41</v>
      </c>
      <c r="NU34" s="452">
        <v>1420</v>
      </c>
      <c r="NV34" s="452">
        <v>1420</v>
      </c>
      <c r="NW34" s="452">
        <v>1420</v>
      </c>
      <c r="NX34" s="452">
        <v>1420</v>
      </c>
      <c r="NY34" s="452">
        <v>1420</v>
      </c>
      <c r="NZ34" s="452">
        <v>1401.74</v>
      </c>
      <c r="OA34" s="452">
        <v>1236.9000000000001</v>
      </c>
      <c r="OB34" s="452">
        <v>1027.06</v>
      </c>
    </row>
    <row r="35" spans="1:392" x14ac:dyDescent="0.25">
      <c r="A35" s="436">
        <v>78</v>
      </c>
      <c r="B35" s="436" t="s">
        <v>676</v>
      </c>
      <c r="C35" s="437">
        <v>2</v>
      </c>
      <c r="D35" s="438">
        <v>0</v>
      </c>
      <c r="E35" s="453"/>
      <c r="F35" s="453"/>
      <c r="G35" s="453"/>
      <c r="H35" s="453"/>
      <c r="I35" s="453"/>
      <c r="J35" s="453"/>
      <c r="K35" s="453"/>
      <c r="L35" s="453"/>
      <c r="M35" s="453"/>
      <c r="N35" s="453"/>
      <c r="O35" s="453"/>
      <c r="P35" s="453"/>
      <c r="Q35" s="453"/>
      <c r="R35" s="453"/>
      <c r="S35" s="453"/>
      <c r="T35" s="453"/>
      <c r="U35" s="453"/>
      <c r="V35" s="453"/>
      <c r="W35" s="453"/>
      <c r="X35" s="453"/>
      <c r="Y35" s="453"/>
      <c r="Z35" s="453"/>
      <c r="AA35" s="453"/>
      <c r="AB35" s="453"/>
      <c r="AC35" s="453"/>
      <c r="AD35" s="453"/>
      <c r="AE35" s="453"/>
      <c r="AF35" s="450">
        <f t="shared" si="1"/>
        <v>938.69041666666635</v>
      </c>
      <c r="AG35" s="452">
        <v>1078</v>
      </c>
      <c r="AH35" s="452">
        <v>129.05000000000001</v>
      </c>
      <c r="AI35" s="452">
        <v>1078</v>
      </c>
      <c r="AJ35" s="452">
        <v>1078</v>
      </c>
      <c r="AK35" s="452">
        <v>128.94</v>
      </c>
      <c r="AL35" s="452">
        <v>1078</v>
      </c>
      <c r="AM35" s="452">
        <v>1078</v>
      </c>
      <c r="AN35" s="452">
        <v>1078</v>
      </c>
      <c r="AO35" s="452">
        <v>1078</v>
      </c>
      <c r="AP35" s="452">
        <v>1078</v>
      </c>
      <c r="AQ35" s="452">
        <v>1078</v>
      </c>
      <c r="AR35" s="452">
        <v>1078</v>
      </c>
      <c r="AS35" s="452">
        <v>1078</v>
      </c>
      <c r="AT35" s="452">
        <v>129.05000000000001</v>
      </c>
      <c r="AU35" s="452">
        <v>1078</v>
      </c>
      <c r="AV35" s="452">
        <v>1078</v>
      </c>
      <c r="AW35" s="452">
        <v>128.94</v>
      </c>
      <c r="AX35" s="452">
        <v>1078</v>
      </c>
      <c r="AY35" s="452">
        <v>1078</v>
      </c>
      <c r="AZ35" s="452">
        <v>1078</v>
      </c>
      <c r="BA35" s="452">
        <v>1078</v>
      </c>
      <c r="BB35" s="452">
        <v>1078</v>
      </c>
      <c r="BC35" s="452">
        <v>1078</v>
      </c>
      <c r="BD35" s="452">
        <v>1078</v>
      </c>
      <c r="BE35" s="452">
        <v>1078</v>
      </c>
      <c r="BF35" s="452">
        <v>129.05000000000001</v>
      </c>
      <c r="BG35" s="452">
        <v>1078</v>
      </c>
      <c r="BH35" s="452">
        <v>1078</v>
      </c>
      <c r="BI35" s="452">
        <v>128.94</v>
      </c>
      <c r="BJ35" s="452">
        <v>1078</v>
      </c>
      <c r="BK35" s="452">
        <v>1078</v>
      </c>
      <c r="BL35" s="452">
        <v>1078</v>
      </c>
      <c r="BM35" s="452">
        <v>1078</v>
      </c>
      <c r="BN35" s="452">
        <v>1078</v>
      </c>
      <c r="BO35" s="452">
        <v>1078</v>
      </c>
      <c r="BP35" s="452">
        <v>1078</v>
      </c>
      <c r="BQ35" s="452">
        <v>1078</v>
      </c>
      <c r="BR35" s="452">
        <v>129.05000000000001</v>
      </c>
      <c r="BS35" s="452">
        <v>1078</v>
      </c>
      <c r="BT35" s="452">
        <v>1078</v>
      </c>
      <c r="BU35" s="452">
        <v>128.94</v>
      </c>
      <c r="BV35" s="452">
        <v>1078</v>
      </c>
      <c r="BW35" s="452">
        <v>1078</v>
      </c>
      <c r="BX35" s="452">
        <v>1078</v>
      </c>
      <c r="BY35" s="452">
        <v>1078</v>
      </c>
      <c r="BZ35" s="452">
        <v>1078</v>
      </c>
      <c r="CA35" s="452">
        <v>1078</v>
      </c>
      <c r="CB35" s="452">
        <v>1078</v>
      </c>
      <c r="CC35" s="452">
        <v>1078</v>
      </c>
      <c r="CD35" s="452">
        <v>129.05000000000001</v>
      </c>
      <c r="CE35" s="452">
        <v>1078</v>
      </c>
      <c r="CF35" s="452">
        <v>1078</v>
      </c>
      <c r="CG35" s="452">
        <v>128.94</v>
      </c>
      <c r="CH35" s="452">
        <v>1078</v>
      </c>
      <c r="CI35" s="452">
        <v>1078</v>
      </c>
      <c r="CJ35" s="452">
        <v>1078</v>
      </c>
      <c r="CK35" s="452">
        <v>1078</v>
      </c>
      <c r="CL35" s="452">
        <v>1078</v>
      </c>
      <c r="CM35" s="452">
        <v>1078</v>
      </c>
      <c r="CN35" s="452">
        <v>1078</v>
      </c>
      <c r="CO35" s="452">
        <v>1078</v>
      </c>
      <c r="CP35" s="452">
        <v>129.05000000000001</v>
      </c>
      <c r="CQ35" s="452">
        <v>1078</v>
      </c>
      <c r="CR35" s="452">
        <v>1078</v>
      </c>
      <c r="CS35" s="452">
        <v>128.94</v>
      </c>
      <c r="CT35" s="452">
        <v>1078</v>
      </c>
      <c r="CU35" s="452">
        <v>1078</v>
      </c>
      <c r="CV35" s="452">
        <v>1078</v>
      </c>
      <c r="CW35" s="452">
        <v>1078</v>
      </c>
      <c r="CX35" s="452">
        <v>1078</v>
      </c>
      <c r="CY35" s="452">
        <v>1078</v>
      </c>
      <c r="CZ35" s="452">
        <v>1078</v>
      </c>
      <c r="DA35" s="452">
        <v>1078</v>
      </c>
      <c r="DB35" s="452">
        <v>129.05000000000001</v>
      </c>
      <c r="DC35" s="452">
        <v>1078</v>
      </c>
      <c r="DD35" s="452">
        <v>1078</v>
      </c>
      <c r="DE35" s="452">
        <v>128.94</v>
      </c>
      <c r="DF35" s="452">
        <v>1078</v>
      </c>
      <c r="DG35" s="452">
        <v>1078</v>
      </c>
      <c r="DH35" s="452">
        <v>1078</v>
      </c>
      <c r="DI35" s="452">
        <v>1078</v>
      </c>
      <c r="DJ35" s="452">
        <v>1078</v>
      </c>
      <c r="DK35" s="452">
        <v>1078</v>
      </c>
      <c r="DL35" s="452">
        <v>1078</v>
      </c>
      <c r="DM35" s="452">
        <v>1078</v>
      </c>
      <c r="DN35" s="452">
        <v>129.05000000000001</v>
      </c>
      <c r="DO35" s="452">
        <v>1078</v>
      </c>
      <c r="DP35" s="452">
        <v>1078</v>
      </c>
      <c r="DQ35" s="452">
        <v>128.94</v>
      </c>
      <c r="DR35" s="452">
        <v>1078</v>
      </c>
      <c r="DS35" s="452">
        <v>1078</v>
      </c>
      <c r="DT35" s="452">
        <v>1078</v>
      </c>
      <c r="DU35" s="452">
        <v>1078</v>
      </c>
      <c r="DV35" s="452">
        <v>1078</v>
      </c>
      <c r="DW35" s="452">
        <v>1078</v>
      </c>
      <c r="DX35" s="452">
        <v>1078</v>
      </c>
      <c r="DY35" s="452">
        <v>1078</v>
      </c>
      <c r="DZ35" s="452">
        <v>129.05000000000001</v>
      </c>
      <c r="EA35" s="452">
        <v>1078</v>
      </c>
      <c r="EB35" s="452">
        <v>1078</v>
      </c>
      <c r="EC35" s="452">
        <v>128.94</v>
      </c>
      <c r="ED35" s="452">
        <v>1078</v>
      </c>
      <c r="EE35" s="452">
        <v>1078</v>
      </c>
      <c r="EF35" s="452">
        <v>1078</v>
      </c>
      <c r="EG35" s="452">
        <v>1078</v>
      </c>
      <c r="EH35" s="452">
        <v>1078</v>
      </c>
      <c r="EI35" s="452">
        <v>1078</v>
      </c>
      <c r="EJ35" s="452">
        <v>1078</v>
      </c>
      <c r="EK35" s="452">
        <v>1078</v>
      </c>
      <c r="EL35" s="452">
        <v>129.05000000000001</v>
      </c>
      <c r="EM35" s="452">
        <v>1078</v>
      </c>
      <c r="EN35" s="452">
        <v>1078</v>
      </c>
      <c r="EO35" s="452">
        <v>128.94</v>
      </c>
      <c r="EP35" s="452">
        <v>1078</v>
      </c>
      <c r="EQ35" s="452">
        <v>1078</v>
      </c>
      <c r="ER35" s="452">
        <v>1078</v>
      </c>
      <c r="ES35" s="452">
        <v>1078</v>
      </c>
      <c r="ET35" s="452">
        <v>1078</v>
      </c>
      <c r="EU35" s="452">
        <v>1078</v>
      </c>
      <c r="EV35" s="452">
        <v>1078</v>
      </c>
      <c r="EW35" s="452">
        <v>1078</v>
      </c>
      <c r="EX35" s="452">
        <v>129.05000000000001</v>
      </c>
      <c r="EY35" s="452">
        <v>1078</v>
      </c>
      <c r="EZ35" s="452">
        <v>1078</v>
      </c>
      <c r="FA35" s="452">
        <v>128.94</v>
      </c>
      <c r="FB35" s="452">
        <v>1078</v>
      </c>
      <c r="FC35" s="452">
        <v>1078</v>
      </c>
      <c r="FD35" s="452">
        <v>1078</v>
      </c>
      <c r="FE35" s="452">
        <v>1078</v>
      </c>
      <c r="FF35" s="452">
        <v>1078</v>
      </c>
      <c r="FG35" s="452">
        <v>1078</v>
      </c>
      <c r="FH35" s="452">
        <v>1078</v>
      </c>
      <c r="FI35" s="452">
        <v>1078</v>
      </c>
      <c r="FJ35" s="452">
        <v>129.05000000000001</v>
      </c>
      <c r="FK35" s="452">
        <v>1078</v>
      </c>
      <c r="FL35" s="452">
        <v>1078</v>
      </c>
      <c r="FM35" s="452">
        <v>128.94</v>
      </c>
      <c r="FN35" s="452">
        <v>1078</v>
      </c>
      <c r="FO35" s="452">
        <v>1078</v>
      </c>
      <c r="FP35" s="452">
        <v>1078</v>
      </c>
      <c r="FQ35" s="452">
        <v>1078</v>
      </c>
      <c r="FR35" s="452">
        <v>1078</v>
      </c>
      <c r="FS35" s="452">
        <v>1078</v>
      </c>
      <c r="FT35" s="452">
        <v>1078</v>
      </c>
      <c r="FU35" s="452">
        <v>1078</v>
      </c>
      <c r="FV35" s="452">
        <v>129.05000000000001</v>
      </c>
      <c r="FW35" s="452">
        <v>1078</v>
      </c>
      <c r="FX35" s="452">
        <v>1078</v>
      </c>
      <c r="FY35" s="452">
        <v>128.94</v>
      </c>
      <c r="FZ35" s="452">
        <v>1078</v>
      </c>
      <c r="GA35" s="452">
        <v>1078</v>
      </c>
      <c r="GB35" s="452">
        <v>1078</v>
      </c>
      <c r="GC35" s="452">
        <v>1078</v>
      </c>
      <c r="GD35" s="452">
        <v>1078</v>
      </c>
      <c r="GE35" s="452">
        <v>1078</v>
      </c>
      <c r="GF35" s="452">
        <v>1078</v>
      </c>
      <c r="GG35" s="452">
        <v>1078</v>
      </c>
      <c r="GH35" s="452">
        <v>129.05000000000001</v>
      </c>
      <c r="GI35" s="452">
        <v>1078</v>
      </c>
      <c r="GJ35" s="452">
        <v>1078</v>
      </c>
      <c r="GK35" s="452">
        <v>128.94</v>
      </c>
      <c r="GL35" s="452">
        <v>1078</v>
      </c>
      <c r="GM35" s="452">
        <v>1078</v>
      </c>
      <c r="GN35" s="452">
        <v>1078</v>
      </c>
      <c r="GO35" s="452">
        <v>1078</v>
      </c>
      <c r="GP35" s="452">
        <v>1078</v>
      </c>
      <c r="GQ35" s="452">
        <v>1078</v>
      </c>
      <c r="GR35" s="452">
        <v>1078</v>
      </c>
      <c r="GS35" s="452">
        <v>1078</v>
      </c>
      <c r="GT35" s="452">
        <v>129.05000000000001</v>
      </c>
      <c r="GU35" s="452">
        <v>1078</v>
      </c>
      <c r="GV35" s="452">
        <v>1078</v>
      </c>
      <c r="GW35" s="452">
        <v>128.94</v>
      </c>
      <c r="GX35" s="452">
        <v>1078</v>
      </c>
      <c r="GY35" s="452">
        <v>1078</v>
      </c>
      <c r="GZ35" s="452">
        <v>1078</v>
      </c>
      <c r="HA35" s="452">
        <v>1078</v>
      </c>
      <c r="HB35" s="452">
        <v>1078</v>
      </c>
      <c r="HC35" s="452">
        <v>1078</v>
      </c>
      <c r="HD35" s="452">
        <v>1078</v>
      </c>
      <c r="HE35" s="452">
        <v>1078</v>
      </c>
      <c r="HF35" s="452">
        <v>1078</v>
      </c>
      <c r="HG35" s="452">
        <v>1078</v>
      </c>
      <c r="HH35" s="452">
        <v>128.91999999999999</v>
      </c>
      <c r="HI35" s="452">
        <v>603.25</v>
      </c>
      <c r="HJ35" s="452">
        <v>1078</v>
      </c>
      <c r="HK35" s="452">
        <v>1056.4100000000001</v>
      </c>
      <c r="HL35" s="452">
        <v>1078</v>
      </c>
      <c r="HM35" s="452">
        <v>1078</v>
      </c>
      <c r="HN35" s="452">
        <v>1078</v>
      </c>
      <c r="HO35" s="452">
        <v>1078</v>
      </c>
      <c r="HP35" s="452">
        <v>1078</v>
      </c>
      <c r="HQ35" s="452">
        <v>1078</v>
      </c>
      <c r="HR35" s="452">
        <v>1078</v>
      </c>
      <c r="HS35" s="452">
        <v>1078</v>
      </c>
      <c r="HT35" s="452">
        <v>128.91999999999999</v>
      </c>
      <c r="HU35" s="452">
        <v>603.25</v>
      </c>
      <c r="HV35" s="452">
        <v>1078</v>
      </c>
      <c r="HW35" s="452">
        <v>1056.4100000000001</v>
      </c>
      <c r="HX35" s="452">
        <v>1078</v>
      </c>
      <c r="HY35" s="452">
        <v>1078</v>
      </c>
      <c r="HZ35" s="452">
        <v>1078</v>
      </c>
      <c r="IA35" s="452">
        <v>1078</v>
      </c>
      <c r="IB35" s="452">
        <v>1078</v>
      </c>
      <c r="IC35" s="452">
        <v>1078</v>
      </c>
      <c r="ID35" s="452">
        <v>1078</v>
      </c>
      <c r="IE35" s="452">
        <v>1078</v>
      </c>
      <c r="IF35" s="452">
        <v>128.91999999999999</v>
      </c>
      <c r="IG35" s="452">
        <v>603.25</v>
      </c>
      <c r="IH35" s="452">
        <v>1078</v>
      </c>
      <c r="II35" s="452">
        <v>1056.4100000000001</v>
      </c>
      <c r="IJ35" s="452">
        <v>1078</v>
      </c>
      <c r="IK35" s="452">
        <v>1078</v>
      </c>
      <c r="IL35" s="452">
        <v>1078</v>
      </c>
      <c r="IM35" s="452">
        <v>1078</v>
      </c>
      <c r="IN35" s="452">
        <v>1078</v>
      </c>
      <c r="IO35" s="452">
        <v>1078</v>
      </c>
      <c r="IP35" s="452">
        <v>1078</v>
      </c>
      <c r="IQ35" s="452">
        <v>1078</v>
      </c>
      <c r="IR35" s="452">
        <v>128.91999999999999</v>
      </c>
      <c r="IS35" s="452">
        <v>603.25</v>
      </c>
      <c r="IT35" s="452">
        <v>1078</v>
      </c>
      <c r="IU35" s="452">
        <v>1056.4100000000001</v>
      </c>
      <c r="IV35" s="452">
        <v>1078</v>
      </c>
      <c r="IW35" s="452">
        <v>1078</v>
      </c>
      <c r="IX35" s="452">
        <v>1078</v>
      </c>
      <c r="IY35" s="452">
        <v>1078</v>
      </c>
      <c r="IZ35" s="452">
        <v>1078</v>
      </c>
      <c r="JA35" s="452">
        <v>1078</v>
      </c>
      <c r="JB35" s="452">
        <v>1078</v>
      </c>
      <c r="JC35" s="452">
        <v>1078</v>
      </c>
      <c r="JD35" s="452">
        <v>128.91999999999999</v>
      </c>
      <c r="JE35" s="452">
        <v>603.25</v>
      </c>
      <c r="JF35" s="452">
        <v>1078</v>
      </c>
      <c r="JG35" s="452">
        <v>1056.4100000000001</v>
      </c>
      <c r="JH35" s="452">
        <v>1078</v>
      </c>
      <c r="JI35" s="452">
        <v>1078</v>
      </c>
      <c r="JJ35" s="452">
        <v>1078</v>
      </c>
      <c r="JK35" s="452">
        <v>1078</v>
      </c>
      <c r="JL35" s="452">
        <v>1078</v>
      </c>
      <c r="JM35" s="452">
        <v>1078</v>
      </c>
      <c r="JN35" s="452">
        <v>1078</v>
      </c>
      <c r="JO35" s="452">
        <v>1078</v>
      </c>
      <c r="JP35" s="452">
        <v>128.91999999999999</v>
      </c>
      <c r="JQ35" s="452">
        <v>603.25</v>
      </c>
      <c r="JR35" s="452">
        <v>1078</v>
      </c>
      <c r="JS35" s="452">
        <v>1056.4100000000001</v>
      </c>
      <c r="JT35" s="452">
        <v>1078</v>
      </c>
      <c r="JU35" s="452">
        <v>1078</v>
      </c>
      <c r="JV35" s="452">
        <v>1078</v>
      </c>
      <c r="JW35" s="452">
        <v>1078</v>
      </c>
      <c r="JX35" s="452">
        <v>1078</v>
      </c>
      <c r="JY35" s="452">
        <v>1078</v>
      </c>
      <c r="JZ35" s="452">
        <v>1078</v>
      </c>
      <c r="KA35" s="452">
        <v>1078</v>
      </c>
      <c r="KB35" s="452">
        <v>128.91999999999999</v>
      </c>
      <c r="KC35" s="452">
        <v>603.25</v>
      </c>
      <c r="KD35" s="452">
        <v>1078</v>
      </c>
      <c r="KE35" s="452">
        <v>1056.4100000000001</v>
      </c>
      <c r="KF35" s="452">
        <v>1078</v>
      </c>
      <c r="KG35" s="452">
        <v>1078</v>
      </c>
      <c r="KH35" s="452">
        <v>1078</v>
      </c>
      <c r="KI35" s="452">
        <v>1078</v>
      </c>
      <c r="KJ35" s="452">
        <v>1078</v>
      </c>
      <c r="KK35" s="452">
        <v>1078</v>
      </c>
      <c r="KL35" s="452">
        <v>1078</v>
      </c>
      <c r="KM35" s="452">
        <v>1078</v>
      </c>
      <c r="KN35" s="452">
        <v>128.91999999999999</v>
      </c>
      <c r="KO35" s="452">
        <v>603.25</v>
      </c>
      <c r="KP35" s="452">
        <v>1078</v>
      </c>
      <c r="KQ35" s="452">
        <v>1056.4100000000001</v>
      </c>
      <c r="KR35" s="452">
        <v>1078</v>
      </c>
      <c r="KS35" s="452">
        <v>1078</v>
      </c>
      <c r="KT35" s="452">
        <v>1078</v>
      </c>
      <c r="KU35" s="452">
        <v>1078</v>
      </c>
      <c r="KV35" s="452">
        <v>1078</v>
      </c>
      <c r="KW35" s="452">
        <v>1078</v>
      </c>
      <c r="KX35" s="452">
        <v>1078</v>
      </c>
      <c r="KY35" s="452">
        <v>1078</v>
      </c>
      <c r="KZ35" s="452">
        <v>128.91999999999999</v>
      </c>
      <c r="LA35" s="452">
        <v>603.25</v>
      </c>
      <c r="LB35" s="452">
        <v>1078</v>
      </c>
      <c r="LC35" s="452">
        <v>1056.4100000000001</v>
      </c>
      <c r="LD35" s="452">
        <v>1078</v>
      </c>
      <c r="LE35" s="452">
        <v>1078</v>
      </c>
      <c r="LF35" s="452">
        <v>1078</v>
      </c>
      <c r="LG35" s="452">
        <v>1078</v>
      </c>
      <c r="LH35" s="452">
        <v>1078</v>
      </c>
      <c r="LI35" s="452">
        <v>1078</v>
      </c>
      <c r="LJ35" s="452">
        <v>1078</v>
      </c>
      <c r="LK35" s="452">
        <v>1078</v>
      </c>
      <c r="LL35" s="452">
        <v>128.91999999999999</v>
      </c>
      <c r="LM35" s="452">
        <v>603.25</v>
      </c>
      <c r="LN35" s="452">
        <v>1078</v>
      </c>
      <c r="LO35" s="452">
        <v>1056.4100000000001</v>
      </c>
      <c r="LP35" s="452">
        <v>1078</v>
      </c>
      <c r="LQ35" s="452">
        <v>1078</v>
      </c>
      <c r="LR35" s="452">
        <v>1078</v>
      </c>
      <c r="LS35" s="452">
        <v>1078</v>
      </c>
      <c r="LT35" s="452">
        <v>1078</v>
      </c>
      <c r="LU35" s="452">
        <v>1078</v>
      </c>
      <c r="LV35" s="452">
        <v>1078</v>
      </c>
      <c r="LW35" s="452">
        <v>1078</v>
      </c>
      <c r="LX35" s="452">
        <v>128.91999999999999</v>
      </c>
      <c r="LY35" s="452">
        <v>603.25</v>
      </c>
      <c r="LZ35" s="452">
        <v>1078</v>
      </c>
      <c r="MA35" s="452">
        <v>1056.4100000000001</v>
      </c>
      <c r="MB35" s="452">
        <v>1078</v>
      </c>
      <c r="MC35" s="452">
        <v>1078</v>
      </c>
      <c r="MD35" s="452">
        <v>1078</v>
      </c>
      <c r="ME35" s="452">
        <v>1078</v>
      </c>
      <c r="MF35" s="452">
        <v>1078</v>
      </c>
      <c r="MG35" s="452">
        <v>1078</v>
      </c>
      <c r="MH35" s="452">
        <v>1078</v>
      </c>
      <c r="MI35" s="452">
        <v>1078</v>
      </c>
      <c r="MJ35" s="452">
        <v>128.91999999999999</v>
      </c>
      <c r="MK35" s="452">
        <v>603.25</v>
      </c>
      <c r="ML35" s="452">
        <v>1078</v>
      </c>
      <c r="MM35" s="452">
        <v>1056.4100000000001</v>
      </c>
      <c r="MN35" s="452">
        <v>1078</v>
      </c>
      <c r="MO35" s="452">
        <v>1078</v>
      </c>
      <c r="MP35" s="452">
        <v>1078</v>
      </c>
      <c r="MQ35" s="452">
        <v>1078</v>
      </c>
      <c r="MR35" s="452">
        <v>1078</v>
      </c>
      <c r="MS35" s="452">
        <v>1078</v>
      </c>
      <c r="MT35" s="452">
        <v>1078</v>
      </c>
      <c r="MU35" s="452">
        <v>1078</v>
      </c>
      <c r="MV35" s="452">
        <v>128.91999999999999</v>
      </c>
      <c r="MW35" s="452">
        <v>603.25</v>
      </c>
      <c r="MX35" s="452">
        <v>1078</v>
      </c>
      <c r="MY35" s="452">
        <v>1056.4100000000001</v>
      </c>
      <c r="MZ35" s="452">
        <v>1078</v>
      </c>
      <c r="NA35" s="452">
        <v>1078</v>
      </c>
      <c r="NB35" s="452">
        <v>1078</v>
      </c>
      <c r="NC35" s="452">
        <v>1078</v>
      </c>
      <c r="ND35" s="452">
        <v>1078</v>
      </c>
      <c r="NE35" s="452">
        <v>1078</v>
      </c>
      <c r="NF35" s="452">
        <v>1078</v>
      </c>
      <c r="NG35" s="452">
        <v>1078</v>
      </c>
      <c r="NH35" s="452">
        <v>128.91999999999999</v>
      </c>
      <c r="NI35" s="452">
        <v>603.25</v>
      </c>
      <c r="NJ35" s="452">
        <v>1078</v>
      </c>
      <c r="NK35" s="452">
        <v>1056.4100000000001</v>
      </c>
      <c r="NL35" s="452">
        <v>1078</v>
      </c>
      <c r="NM35" s="452">
        <v>1078</v>
      </c>
      <c r="NN35" s="452">
        <v>1078</v>
      </c>
      <c r="NO35" s="452">
        <v>1078</v>
      </c>
      <c r="NP35" s="452">
        <v>1078</v>
      </c>
      <c r="NQ35" s="452">
        <v>1078</v>
      </c>
      <c r="NR35" s="452">
        <v>1078</v>
      </c>
      <c r="NS35" s="452">
        <v>1078</v>
      </c>
      <c r="NT35" s="452">
        <v>128.91999999999999</v>
      </c>
      <c r="NU35" s="452">
        <v>603.25</v>
      </c>
      <c r="NV35" s="452">
        <v>1078</v>
      </c>
      <c r="NW35" s="452">
        <v>1056.4100000000001</v>
      </c>
      <c r="NX35" s="452">
        <v>1078</v>
      </c>
      <c r="NY35" s="452">
        <v>1078</v>
      </c>
      <c r="NZ35" s="452">
        <v>1078</v>
      </c>
      <c r="OA35" s="452">
        <v>1078</v>
      </c>
      <c r="OB35" s="452">
        <v>1078</v>
      </c>
    </row>
    <row r="36" spans="1:392" x14ac:dyDescent="0.25">
      <c r="A36" s="436">
        <v>82</v>
      </c>
      <c r="B36" s="436" t="s">
        <v>677</v>
      </c>
      <c r="C36" s="437">
        <v>2</v>
      </c>
      <c r="D36" s="438">
        <v>0</v>
      </c>
      <c r="E36" s="453"/>
      <c r="F36" s="453"/>
      <c r="G36" s="453"/>
      <c r="H36" s="453"/>
      <c r="I36" s="453"/>
      <c r="J36" s="453"/>
      <c r="K36" s="453"/>
      <c r="L36" s="453"/>
      <c r="M36" s="453"/>
      <c r="N36" s="453"/>
      <c r="O36" s="453"/>
      <c r="P36" s="453"/>
      <c r="Q36" s="453"/>
      <c r="R36" s="453"/>
      <c r="S36" s="453"/>
      <c r="T36" s="453"/>
      <c r="U36" s="453"/>
      <c r="V36" s="453"/>
      <c r="W36" s="453"/>
      <c r="X36" s="453"/>
      <c r="Y36" s="453"/>
      <c r="Z36" s="453"/>
      <c r="AA36" s="453"/>
      <c r="AB36" s="453"/>
      <c r="AC36" s="453"/>
      <c r="AD36" s="453"/>
      <c r="AE36" s="453"/>
      <c r="AF36" s="450">
        <f t="shared" si="1"/>
        <v>1233.7270833333378</v>
      </c>
      <c r="AG36" s="452">
        <v>1235.76</v>
      </c>
      <c r="AH36" s="452">
        <v>1235.76</v>
      </c>
      <c r="AI36" s="452">
        <v>1235.76</v>
      </c>
      <c r="AJ36" s="452">
        <v>1235.76</v>
      </c>
      <c r="AK36" s="452">
        <v>1235.76</v>
      </c>
      <c r="AL36" s="452">
        <v>1235.76</v>
      </c>
      <c r="AM36" s="452">
        <v>1235.76</v>
      </c>
      <c r="AN36" s="452">
        <v>1235.76</v>
      </c>
      <c r="AO36" s="452">
        <v>1235.76</v>
      </c>
      <c r="AP36" s="452">
        <v>1235.76</v>
      </c>
      <c r="AQ36" s="452">
        <v>1235.76</v>
      </c>
      <c r="AR36" s="452">
        <v>1235.76</v>
      </c>
      <c r="AS36" s="452">
        <v>1235.76</v>
      </c>
      <c r="AT36" s="452">
        <v>1235.76</v>
      </c>
      <c r="AU36" s="452">
        <v>1235.76</v>
      </c>
      <c r="AV36" s="452">
        <v>1235.76</v>
      </c>
      <c r="AW36" s="452">
        <v>1235.76</v>
      </c>
      <c r="AX36" s="452">
        <v>1235.76</v>
      </c>
      <c r="AY36" s="452">
        <v>1235.76</v>
      </c>
      <c r="AZ36" s="452">
        <v>1235.76</v>
      </c>
      <c r="BA36" s="452">
        <v>1235.76</v>
      </c>
      <c r="BB36" s="452">
        <v>1235.76</v>
      </c>
      <c r="BC36" s="452">
        <v>1235.76</v>
      </c>
      <c r="BD36" s="452">
        <v>1235.76</v>
      </c>
      <c r="BE36" s="452">
        <v>1235.76</v>
      </c>
      <c r="BF36" s="452">
        <v>1235.76</v>
      </c>
      <c r="BG36" s="452">
        <v>1235.76</v>
      </c>
      <c r="BH36" s="452">
        <v>1235.76</v>
      </c>
      <c r="BI36" s="452">
        <v>1235.76</v>
      </c>
      <c r="BJ36" s="452">
        <v>1235.76</v>
      </c>
      <c r="BK36" s="452">
        <v>1235.76</v>
      </c>
      <c r="BL36" s="452">
        <v>1235.76</v>
      </c>
      <c r="BM36" s="452">
        <v>1235.76</v>
      </c>
      <c r="BN36" s="452">
        <v>1235.76</v>
      </c>
      <c r="BO36" s="452">
        <v>1235.76</v>
      </c>
      <c r="BP36" s="452">
        <v>1235.76</v>
      </c>
      <c r="BQ36" s="452">
        <v>1235.76</v>
      </c>
      <c r="BR36" s="452">
        <v>1235.76</v>
      </c>
      <c r="BS36" s="452">
        <v>1235.76</v>
      </c>
      <c r="BT36" s="452">
        <v>1235.76</v>
      </c>
      <c r="BU36" s="452">
        <v>1235.76</v>
      </c>
      <c r="BV36" s="452">
        <v>1235.76</v>
      </c>
      <c r="BW36" s="452">
        <v>1235.76</v>
      </c>
      <c r="BX36" s="452">
        <v>1235.76</v>
      </c>
      <c r="BY36" s="452">
        <v>1235.76</v>
      </c>
      <c r="BZ36" s="452">
        <v>1235.76</v>
      </c>
      <c r="CA36" s="452">
        <v>1235.76</v>
      </c>
      <c r="CB36" s="452">
        <v>1235.76</v>
      </c>
      <c r="CC36" s="452">
        <v>1235.76</v>
      </c>
      <c r="CD36" s="452">
        <v>1235.76</v>
      </c>
      <c r="CE36" s="452">
        <v>1235.76</v>
      </c>
      <c r="CF36" s="452">
        <v>1235.76</v>
      </c>
      <c r="CG36" s="452">
        <v>1235.76</v>
      </c>
      <c r="CH36" s="452">
        <v>1235.76</v>
      </c>
      <c r="CI36" s="452">
        <v>1235.76</v>
      </c>
      <c r="CJ36" s="452">
        <v>1235.76</v>
      </c>
      <c r="CK36" s="452">
        <v>1235.76</v>
      </c>
      <c r="CL36" s="452">
        <v>1235.76</v>
      </c>
      <c r="CM36" s="452">
        <v>1235.76</v>
      </c>
      <c r="CN36" s="452">
        <v>1235.76</v>
      </c>
      <c r="CO36" s="452">
        <v>1235.76</v>
      </c>
      <c r="CP36" s="452">
        <v>1235.76</v>
      </c>
      <c r="CQ36" s="452">
        <v>1235.76</v>
      </c>
      <c r="CR36" s="452">
        <v>1235.76</v>
      </c>
      <c r="CS36" s="452">
        <v>1235.76</v>
      </c>
      <c r="CT36" s="452">
        <v>1235.76</v>
      </c>
      <c r="CU36" s="452">
        <v>1235.76</v>
      </c>
      <c r="CV36" s="452">
        <v>1235.76</v>
      </c>
      <c r="CW36" s="452">
        <v>1235.76</v>
      </c>
      <c r="CX36" s="452">
        <v>1235.76</v>
      </c>
      <c r="CY36" s="452">
        <v>1235.76</v>
      </c>
      <c r="CZ36" s="452">
        <v>1235.76</v>
      </c>
      <c r="DA36" s="452">
        <v>1235.76</v>
      </c>
      <c r="DB36" s="452">
        <v>1235.76</v>
      </c>
      <c r="DC36" s="452">
        <v>1235.76</v>
      </c>
      <c r="DD36" s="452">
        <v>1235.76</v>
      </c>
      <c r="DE36" s="452">
        <v>1235.76</v>
      </c>
      <c r="DF36" s="452">
        <v>1235.76</v>
      </c>
      <c r="DG36" s="452">
        <v>1235.76</v>
      </c>
      <c r="DH36" s="452">
        <v>1235.76</v>
      </c>
      <c r="DI36" s="452">
        <v>1235.76</v>
      </c>
      <c r="DJ36" s="452">
        <v>1235.76</v>
      </c>
      <c r="DK36" s="452">
        <v>1235.76</v>
      </c>
      <c r="DL36" s="452">
        <v>1235.76</v>
      </c>
      <c r="DM36" s="452">
        <v>1235.76</v>
      </c>
      <c r="DN36" s="452">
        <v>1235.76</v>
      </c>
      <c r="DO36" s="452">
        <v>1235.76</v>
      </c>
      <c r="DP36" s="452">
        <v>1235.76</v>
      </c>
      <c r="DQ36" s="452">
        <v>1235.76</v>
      </c>
      <c r="DR36" s="452">
        <v>1235.76</v>
      </c>
      <c r="DS36" s="452">
        <v>1235.76</v>
      </c>
      <c r="DT36" s="452">
        <v>1235.76</v>
      </c>
      <c r="DU36" s="452">
        <v>1235.76</v>
      </c>
      <c r="DV36" s="452">
        <v>1235.76</v>
      </c>
      <c r="DW36" s="452">
        <v>1235.76</v>
      </c>
      <c r="DX36" s="452">
        <v>1235.76</v>
      </c>
      <c r="DY36" s="452">
        <v>1235.76</v>
      </c>
      <c r="DZ36" s="452">
        <v>1235.76</v>
      </c>
      <c r="EA36" s="452">
        <v>1235.76</v>
      </c>
      <c r="EB36" s="452">
        <v>1235.76</v>
      </c>
      <c r="EC36" s="452">
        <v>1235.76</v>
      </c>
      <c r="ED36" s="452">
        <v>1235.76</v>
      </c>
      <c r="EE36" s="452">
        <v>1235.76</v>
      </c>
      <c r="EF36" s="452">
        <v>1235.76</v>
      </c>
      <c r="EG36" s="452">
        <v>1235.76</v>
      </c>
      <c r="EH36" s="452">
        <v>1235.76</v>
      </c>
      <c r="EI36" s="452">
        <v>1235.76</v>
      </c>
      <c r="EJ36" s="452">
        <v>1235.76</v>
      </c>
      <c r="EK36" s="452">
        <v>1235.76</v>
      </c>
      <c r="EL36" s="452">
        <v>1235.76</v>
      </c>
      <c r="EM36" s="452">
        <v>1235.76</v>
      </c>
      <c r="EN36" s="452">
        <v>1235.76</v>
      </c>
      <c r="EO36" s="452">
        <v>1235.76</v>
      </c>
      <c r="EP36" s="452">
        <v>1235.76</v>
      </c>
      <c r="EQ36" s="452">
        <v>1235.76</v>
      </c>
      <c r="ER36" s="452">
        <v>1235.76</v>
      </c>
      <c r="ES36" s="452">
        <v>1235.76</v>
      </c>
      <c r="ET36" s="452">
        <v>1235.76</v>
      </c>
      <c r="EU36" s="452">
        <v>1235.76</v>
      </c>
      <c r="EV36" s="452">
        <v>1235.76</v>
      </c>
      <c r="EW36" s="452">
        <v>1235.76</v>
      </c>
      <c r="EX36" s="452">
        <v>1235.76</v>
      </c>
      <c r="EY36" s="452">
        <v>1235.76</v>
      </c>
      <c r="EZ36" s="452">
        <v>1235.76</v>
      </c>
      <c r="FA36" s="452">
        <v>1235.76</v>
      </c>
      <c r="FB36" s="452">
        <v>1235.76</v>
      </c>
      <c r="FC36" s="452">
        <v>1235.76</v>
      </c>
      <c r="FD36" s="452">
        <v>1235.76</v>
      </c>
      <c r="FE36" s="452">
        <v>1235.76</v>
      </c>
      <c r="FF36" s="452">
        <v>1235.76</v>
      </c>
      <c r="FG36" s="452">
        <v>1235.76</v>
      </c>
      <c r="FH36" s="452">
        <v>1235.76</v>
      </c>
      <c r="FI36" s="452">
        <v>1235.76</v>
      </c>
      <c r="FJ36" s="452">
        <v>1235.76</v>
      </c>
      <c r="FK36" s="452">
        <v>1235.76</v>
      </c>
      <c r="FL36" s="452">
        <v>1235.76</v>
      </c>
      <c r="FM36" s="452">
        <v>1235.76</v>
      </c>
      <c r="FN36" s="452">
        <v>1235.76</v>
      </c>
      <c r="FO36" s="452">
        <v>1235.76</v>
      </c>
      <c r="FP36" s="452">
        <v>1235.76</v>
      </c>
      <c r="FQ36" s="452">
        <v>1235.76</v>
      </c>
      <c r="FR36" s="452">
        <v>1235.76</v>
      </c>
      <c r="FS36" s="452">
        <v>1235.76</v>
      </c>
      <c r="FT36" s="452">
        <v>1235.76</v>
      </c>
      <c r="FU36" s="452">
        <v>1235.76</v>
      </c>
      <c r="FV36" s="452">
        <v>1235.76</v>
      </c>
      <c r="FW36" s="452">
        <v>1235.76</v>
      </c>
      <c r="FX36" s="452">
        <v>1235.76</v>
      </c>
      <c r="FY36" s="452">
        <v>1235.76</v>
      </c>
      <c r="FZ36" s="452">
        <v>1235.76</v>
      </c>
      <c r="GA36" s="452">
        <v>1235.76</v>
      </c>
      <c r="GB36" s="452">
        <v>1235.76</v>
      </c>
      <c r="GC36" s="452">
        <v>1235.76</v>
      </c>
      <c r="GD36" s="452">
        <v>1235.76</v>
      </c>
      <c r="GE36" s="452">
        <v>1235.76</v>
      </c>
      <c r="GF36" s="452">
        <v>1235.76</v>
      </c>
      <c r="GG36" s="452">
        <v>1235.76</v>
      </c>
      <c r="GH36" s="452">
        <v>1235.76</v>
      </c>
      <c r="GI36" s="452">
        <v>1235.76</v>
      </c>
      <c r="GJ36" s="452">
        <v>1235.76</v>
      </c>
      <c r="GK36" s="452">
        <v>1235.76</v>
      </c>
      <c r="GL36" s="452">
        <v>1235.76</v>
      </c>
      <c r="GM36" s="452">
        <v>1235.76</v>
      </c>
      <c r="GN36" s="452">
        <v>1235.76</v>
      </c>
      <c r="GO36" s="452">
        <v>1235.76</v>
      </c>
      <c r="GP36" s="452">
        <v>1235.76</v>
      </c>
      <c r="GQ36" s="452">
        <v>1235.76</v>
      </c>
      <c r="GR36" s="452">
        <v>1235.76</v>
      </c>
      <c r="GS36" s="452">
        <v>1235.76</v>
      </c>
      <c r="GT36" s="452">
        <v>1235.76</v>
      </c>
      <c r="GU36" s="452">
        <v>1235.76</v>
      </c>
      <c r="GV36" s="452">
        <v>1235.76</v>
      </c>
      <c r="GW36" s="452">
        <v>1235.76</v>
      </c>
      <c r="GX36" s="452">
        <v>1235.76</v>
      </c>
      <c r="GY36" s="452">
        <v>1235.76</v>
      </c>
      <c r="GZ36" s="452">
        <v>1235.76</v>
      </c>
      <c r="HA36" s="452">
        <v>1235.76</v>
      </c>
      <c r="HB36" s="452">
        <v>1235.76</v>
      </c>
      <c r="HC36" s="452">
        <v>1235.76</v>
      </c>
      <c r="HD36" s="452">
        <v>1235.76</v>
      </c>
      <c r="HE36" s="452">
        <v>1235.76</v>
      </c>
      <c r="HF36" s="452">
        <v>1235.76</v>
      </c>
      <c r="HG36" s="452">
        <v>1235.76</v>
      </c>
      <c r="HH36" s="452">
        <v>1235.76</v>
      </c>
      <c r="HI36" s="452">
        <v>1235.76</v>
      </c>
      <c r="HJ36" s="452">
        <v>1218.22</v>
      </c>
      <c r="HK36" s="452">
        <v>1204.51</v>
      </c>
      <c r="HL36" s="452">
        <v>1235.76</v>
      </c>
      <c r="HM36" s="452">
        <v>1235.76</v>
      </c>
      <c r="HN36" s="452">
        <v>1235.76</v>
      </c>
      <c r="HO36" s="452">
        <v>1235.76</v>
      </c>
      <c r="HP36" s="452">
        <v>1235.76</v>
      </c>
      <c r="HQ36" s="452">
        <v>1235.76</v>
      </c>
      <c r="HR36" s="452">
        <v>1235.76</v>
      </c>
      <c r="HS36" s="452">
        <v>1235.76</v>
      </c>
      <c r="HT36" s="452">
        <v>1235.76</v>
      </c>
      <c r="HU36" s="452">
        <v>1235.76</v>
      </c>
      <c r="HV36" s="452">
        <v>1218.22</v>
      </c>
      <c r="HW36" s="452">
        <v>1204.51</v>
      </c>
      <c r="HX36" s="452">
        <v>1235.76</v>
      </c>
      <c r="HY36" s="452">
        <v>1235.76</v>
      </c>
      <c r="HZ36" s="452">
        <v>1235.76</v>
      </c>
      <c r="IA36" s="452">
        <v>1235.76</v>
      </c>
      <c r="IB36" s="452">
        <v>1235.76</v>
      </c>
      <c r="IC36" s="452">
        <v>1235.76</v>
      </c>
      <c r="ID36" s="452">
        <v>1235.76</v>
      </c>
      <c r="IE36" s="452">
        <v>1235.76</v>
      </c>
      <c r="IF36" s="452">
        <v>1235.76</v>
      </c>
      <c r="IG36" s="452">
        <v>1235.76</v>
      </c>
      <c r="IH36" s="452">
        <v>1218.22</v>
      </c>
      <c r="II36" s="452">
        <v>1204.51</v>
      </c>
      <c r="IJ36" s="452">
        <v>1235.76</v>
      </c>
      <c r="IK36" s="452">
        <v>1235.76</v>
      </c>
      <c r="IL36" s="452">
        <v>1235.76</v>
      </c>
      <c r="IM36" s="452">
        <v>1235.76</v>
      </c>
      <c r="IN36" s="452">
        <v>1235.76</v>
      </c>
      <c r="IO36" s="452">
        <v>1235.76</v>
      </c>
      <c r="IP36" s="452">
        <v>1235.76</v>
      </c>
      <c r="IQ36" s="452">
        <v>1235.76</v>
      </c>
      <c r="IR36" s="452">
        <v>1235.76</v>
      </c>
      <c r="IS36" s="452">
        <v>1235.76</v>
      </c>
      <c r="IT36" s="452">
        <v>1218.22</v>
      </c>
      <c r="IU36" s="452">
        <v>1204.51</v>
      </c>
      <c r="IV36" s="452">
        <v>1235.76</v>
      </c>
      <c r="IW36" s="452">
        <v>1235.76</v>
      </c>
      <c r="IX36" s="452">
        <v>1235.76</v>
      </c>
      <c r="IY36" s="452">
        <v>1235.76</v>
      </c>
      <c r="IZ36" s="452">
        <v>1235.76</v>
      </c>
      <c r="JA36" s="452">
        <v>1235.76</v>
      </c>
      <c r="JB36" s="452">
        <v>1235.76</v>
      </c>
      <c r="JC36" s="452">
        <v>1235.76</v>
      </c>
      <c r="JD36" s="452">
        <v>1235.76</v>
      </c>
      <c r="JE36" s="452">
        <v>1235.76</v>
      </c>
      <c r="JF36" s="452">
        <v>1218.22</v>
      </c>
      <c r="JG36" s="452">
        <v>1204.51</v>
      </c>
      <c r="JH36" s="452">
        <v>1235.76</v>
      </c>
      <c r="JI36" s="452">
        <v>1235.76</v>
      </c>
      <c r="JJ36" s="452">
        <v>1235.76</v>
      </c>
      <c r="JK36" s="452">
        <v>1235.76</v>
      </c>
      <c r="JL36" s="452">
        <v>1235.76</v>
      </c>
      <c r="JM36" s="452">
        <v>1235.76</v>
      </c>
      <c r="JN36" s="452">
        <v>1235.76</v>
      </c>
      <c r="JO36" s="452">
        <v>1235.76</v>
      </c>
      <c r="JP36" s="452">
        <v>1235.76</v>
      </c>
      <c r="JQ36" s="452">
        <v>1235.76</v>
      </c>
      <c r="JR36" s="452">
        <v>1218.22</v>
      </c>
      <c r="JS36" s="452">
        <v>1204.51</v>
      </c>
      <c r="JT36" s="452">
        <v>1235.76</v>
      </c>
      <c r="JU36" s="452">
        <v>1235.76</v>
      </c>
      <c r="JV36" s="452">
        <v>1235.76</v>
      </c>
      <c r="JW36" s="452">
        <v>1235.76</v>
      </c>
      <c r="JX36" s="452">
        <v>1235.76</v>
      </c>
      <c r="JY36" s="452">
        <v>1235.76</v>
      </c>
      <c r="JZ36" s="452">
        <v>1235.76</v>
      </c>
      <c r="KA36" s="452">
        <v>1235.76</v>
      </c>
      <c r="KB36" s="452">
        <v>1235.76</v>
      </c>
      <c r="KC36" s="452">
        <v>1235.76</v>
      </c>
      <c r="KD36" s="452">
        <v>1218.22</v>
      </c>
      <c r="KE36" s="452">
        <v>1204.51</v>
      </c>
      <c r="KF36" s="452">
        <v>1235.76</v>
      </c>
      <c r="KG36" s="452">
        <v>1235.76</v>
      </c>
      <c r="KH36" s="452">
        <v>1235.76</v>
      </c>
      <c r="KI36" s="452">
        <v>1235.76</v>
      </c>
      <c r="KJ36" s="452">
        <v>1235.76</v>
      </c>
      <c r="KK36" s="452">
        <v>1235.76</v>
      </c>
      <c r="KL36" s="452">
        <v>1235.76</v>
      </c>
      <c r="KM36" s="452">
        <v>1235.76</v>
      </c>
      <c r="KN36" s="452">
        <v>1235.76</v>
      </c>
      <c r="KO36" s="452">
        <v>1235.76</v>
      </c>
      <c r="KP36" s="452">
        <v>1218.22</v>
      </c>
      <c r="KQ36" s="452">
        <v>1204.51</v>
      </c>
      <c r="KR36" s="452">
        <v>1235.76</v>
      </c>
      <c r="KS36" s="452">
        <v>1235.76</v>
      </c>
      <c r="KT36" s="452">
        <v>1235.76</v>
      </c>
      <c r="KU36" s="452">
        <v>1235.76</v>
      </c>
      <c r="KV36" s="452">
        <v>1235.76</v>
      </c>
      <c r="KW36" s="452">
        <v>1235.76</v>
      </c>
      <c r="KX36" s="452">
        <v>1235.76</v>
      </c>
      <c r="KY36" s="452">
        <v>1235.76</v>
      </c>
      <c r="KZ36" s="452">
        <v>1235.76</v>
      </c>
      <c r="LA36" s="452">
        <v>1235.76</v>
      </c>
      <c r="LB36" s="452">
        <v>1218.22</v>
      </c>
      <c r="LC36" s="452">
        <v>1204.51</v>
      </c>
      <c r="LD36" s="452">
        <v>1235.76</v>
      </c>
      <c r="LE36" s="452">
        <v>1235.76</v>
      </c>
      <c r="LF36" s="452">
        <v>1235.76</v>
      </c>
      <c r="LG36" s="452">
        <v>1235.76</v>
      </c>
      <c r="LH36" s="452">
        <v>1235.76</v>
      </c>
      <c r="LI36" s="452">
        <v>1235.76</v>
      </c>
      <c r="LJ36" s="452">
        <v>1235.76</v>
      </c>
      <c r="LK36" s="452">
        <v>1235.76</v>
      </c>
      <c r="LL36" s="452">
        <v>1235.76</v>
      </c>
      <c r="LM36" s="452">
        <v>1235.76</v>
      </c>
      <c r="LN36" s="452">
        <v>1218.22</v>
      </c>
      <c r="LO36" s="452">
        <v>1204.51</v>
      </c>
      <c r="LP36" s="452">
        <v>1235.76</v>
      </c>
      <c r="LQ36" s="452">
        <v>1235.76</v>
      </c>
      <c r="LR36" s="452">
        <v>1235.76</v>
      </c>
      <c r="LS36" s="452">
        <v>1235.76</v>
      </c>
      <c r="LT36" s="452">
        <v>1235.76</v>
      </c>
      <c r="LU36" s="452">
        <v>1235.76</v>
      </c>
      <c r="LV36" s="452">
        <v>1235.76</v>
      </c>
      <c r="LW36" s="452">
        <v>1235.76</v>
      </c>
      <c r="LX36" s="452">
        <v>1235.76</v>
      </c>
      <c r="LY36" s="452">
        <v>1235.76</v>
      </c>
      <c r="LZ36" s="452">
        <v>1218.22</v>
      </c>
      <c r="MA36" s="452">
        <v>1204.51</v>
      </c>
      <c r="MB36" s="452">
        <v>1235.76</v>
      </c>
      <c r="MC36" s="452">
        <v>1235.76</v>
      </c>
      <c r="MD36" s="452">
        <v>1235.76</v>
      </c>
      <c r="ME36" s="452">
        <v>1235.76</v>
      </c>
      <c r="MF36" s="452">
        <v>1235.76</v>
      </c>
      <c r="MG36" s="452">
        <v>1235.76</v>
      </c>
      <c r="MH36" s="452">
        <v>1235.76</v>
      </c>
      <c r="MI36" s="452">
        <v>1235.76</v>
      </c>
      <c r="MJ36" s="452">
        <v>1235.76</v>
      </c>
      <c r="MK36" s="452">
        <v>1235.76</v>
      </c>
      <c r="ML36" s="452">
        <v>1218.22</v>
      </c>
      <c r="MM36" s="452">
        <v>1204.51</v>
      </c>
      <c r="MN36" s="452">
        <v>1235.76</v>
      </c>
      <c r="MO36" s="452">
        <v>1235.76</v>
      </c>
      <c r="MP36" s="452">
        <v>1235.76</v>
      </c>
      <c r="MQ36" s="452">
        <v>1235.76</v>
      </c>
      <c r="MR36" s="452">
        <v>1235.76</v>
      </c>
      <c r="MS36" s="452">
        <v>1235.76</v>
      </c>
      <c r="MT36" s="452">
        <v>1235.76</v>
      </c>
      <c r="MU36" s="452">
        <v>1235.76</v>
      </c>
      <c r="MV36" s="452">
        <v>1235.76</v>
      </c>
      <c r="MW36" s="452">
        <v>1235.76</v>
      </c>
      <c r="MX36" s="452">
        <v>1218.22</v>
      </c>
      <c r="MY36" s="452">
        <v>1204.51</v>
      </c>
      <c r="MZ36" s="452">
        <v>1235.76</v>
      </c>
      <c r="NA36" s="452">
        <v>1235.76</v>
      </c>
      <c r="NB36" s="452">
        <v>1235.76</v>
      </c>
      <c r="NC36" s="452">
        <v>1235.76</v>
      </c>
      <c r="ND36" s="452">
        <v>1235.76</v>
      </c>
      <c r="NE36" s="452">
        <v>1235.76</v>
      </c>
      <c r="NF36" s="452">
        <v>1235.76</v>
      </c>
      <c r="NG36" s="452">
        <v>1235.76</v>
      </c>
      <c r="NH36" s="452">
        <v>1235.76</v>
      </c>
      <c r="NI36" s="452">
        <v>1235.76</v>
      </c>
      <c r="NJ36" s="452">
        <v>1218.22</v>
      </c>
      <c r="NK36" s="452">
        <v>1204.51</v>
      </c>
      <c r="NL36" s="452">
        <v>1235.76</v>
      </c>
      <c r="NM36" s="452">
        <v>1235.76</v>
      </c>
      <c r="NN36" s="452">
        <v>1235.76</v>
      </c>
      <c r="NO36" s="452">
        <v>1235.76</v>
      </c>
      <c r="NP36" s="452">
        <v>1235.76</v>
      </c>
      <c r="NQ36" s="452">
        <v>1235.76</v>
      </c>
      <c r="NR36" s="452">
        <v>1235.76</v>
      </c>
      <c r="NS36" s="452">
        <v>1235.76</v>
      </c>
      <c r="NT36" s="452">
        <v>1235.76</v>
      </c>
      <c r="NU36" s="452">
        <v>1235.76</v>
      </c>
      <c r="NV36" s="452">
        <v>1218.22</v>
      </c>
      <c r="NW36" s="452">
        <v>1204.51</v>
      </c>
      <c r="NX36" s="452">
        <v>1235.76</v>
      </c>
      <c r="NY36" s="452">
        <v>1235.76</v>
      </c>
      <c r="NZ36" s="452">
        <v>1235.76</v>
      </c>
      <c r="OA36" s="452">
        <v>1235.76</v>
      </c>
      <c r="OB36" s="452">
        <v>1235.76</v>
      </c>
    </row>
    <row r="37" spans="1:392" x14ac:dyDescent="0.25">
      <c r="A37" s="436">
        <v>83</v>
      </c>
      <c r="B37" s="436" t="s">
        <v>678</v>
      </c>
      <c r="C37" s="437">
        <v>2</v>
      </c>
      <c r="D37" s="438">
        <v>0</v>
      </c>
      <c r="E37" s="453"/>
      <c r="F37" s="453"/>
      <c r="G37" s="453"/>
      <c r="H37" s="453"/>
      <c r="I37" s="453"/>
      <c r="J37" s="453"/>
      <c r="K37" s="453"/>
      <c r="L37" s="453"/>
      <c r="M37" s="453"/>
      <c r="N37" s="453"/>
      <c r="O37" s="453"/>
      <c r="P37" s="453"/>
      <c r="Q37" s="453"/>
      <c r="R37" s="453"/>
      <c r="S37" s="453"/>
      <c r="T37" s="453"/>
      <c r="U37" s="453"/>
      <c r="V37" s="453"/>
      <c r="W37" s="453"/>
      <c r="X37" s="453"/>
      <c r="Y37" s="453"/>
      <c r="Z37" s="453"/>
      <c r="AA37" s="453"/>
      <c r="AB37" s="453"/>
      <c r="AC37" s="453"/>
      <c r="AD37" s="453"/>
      <c r="AE37" s="453"/>
      <c r="AF37" s="450">
        <f t="shared" si="1"/>
        <v>349.19875000000019</v>
      </c>
      <c r="AG37" s="452">
        <v>350</v>
      </c>
      <c r="AH37" s="452">
        <v>350</v>
      </c>
      <c r="AI37" s="452">
        <v>350</v>
      </c>
      <c r="AJ37" s="452">
        <v>350</v>
      </c>
      <c r="AK37" s="452">
        <v>350</v>
      </c>
      <c r="AL37" s="452">
        <v>350</v>
      </c>
      <c r="AM37" s="452">
        <v>350</v>
      </c>
      <c r="AN37" s="452">
        <v>350</v>
      </c>
      <c r="AO37" s="452">
        <v>350</v>
      </c>
      <c r="AP37" s="452">
        <v>350</v>
      </c>
      <c r="AQ37" s="452">
        <v>350</v>
      </c>
      <c r="AR37" s="452">
        <v>350</v>
      </c>
      <c r="AS37" s="452">
        <v>350</v>
      </c>
      <c r="AT37" s="452">
        <v>350</v>
      </c>
      <c r="AU37" s="452">
        <v>350</v>
      </c>
      <c r="AV37" s="452">
        <v>350</v>
      </c>
      <c r="AW37" s="452">
        <v>350</v>
      </c>
      <c r="AX37" s="452">
        <v>350</v>
      </c>
      <c r="AY37" s="452">
        <v>350</v>
      </c>
      <c r="AZ37" s="452">
        <v>350</v>
      </c>
      <c r="BA37" s="452">
        <v>350</v>
      </c>
      <c r="BB37" s="452">
        <v>350</v>
      </c>
      <c r="BC37" s="452">
        <v>350</v>
      </c>
      <c r="BD37" s="452">
        <v>350</v>
      </c>
      <c r="BE37" s="452">
        <v>350</v>
      </c>
      <c r="BF37" s="452">
        <v>350</v>
      </c>
      <c r="BG37" s="452">
        <v>350</v>
      </c>
      <c r="BH37" s="452">
        <v>350</v>
      </c>
      <c r="BI37" s="452">
        <v>350</v>
      </c>
      <c r="BJ37" s="452">
        <v>350</v>
      </c>
      <c r="BK37" s="452">
        <v>350</v>
      </c>
      <c r="BL37" s="452">
        <v>350</v>
      </c>
      <c r="BM37" s="452">
        <v>350</v>
      </c>
      <c r="BN37" s="452">
        <v>350</v>
      </c>
      <c r="BO37" s="452">
        <v>350</v>
      </c>
      <c r="BP37" s="452">
        <v>350</v>
      </c>
      <c r="BQ37" s="452">
        <v>350</v>
      </c>
      <c r="BR37" s="452">
        <v>350</v>
      </c>
      <c r="BS37" s="452">
        <v>350</v>
      </c>
      <c r="BT37" s="452">
        <v>350</v>
      </c>
      <c r="BU37" s="452">
        <v>350</v>
      </c>
      <c r="BV37" s="452">
        <v>350</v>
      </c>
      <c r="BW37" s="452">
        <v>350</v>
      </c>
      <c r="BX37" s="452">
        <v>350</v>
      </c>
      <c r="BY37" s="452">
        <v>350</v>
      </c>
      <c r="BZ37" s="452">
        <v>350</v>
      </c>
      <c r="CA37" s="452">
        <v>350</v>
      </c>
      <c r="CB37" s="452">
        <v>350</v>
      </c>
      <c r="CC37" s="452">
        <v>350</v>
      </c>
      <c r="CD37" s="452">
        <v>350</v>
      </c>
      <c r="CE37" s="452">
        <v>350</v>
      </c>
      <c r="CF37" s="452">
        <v>350</v>
      </c>
      <c r="CG37" s="452">
        <v>350</v>
      </c>
      <c r="CH37" s="452">
        <v>350</v>
      </c>
      <c r="CI37" s="452">
        <v>350</v>
      </c>
      <c r="CJ37" s="452">
        <v>350</v>
      </c>
      <c r="CK37" s="452">
        <v>350</v>
      </c>
      <c r="CL37" s="452">
        <v>350</v>
      </c>
      <c r="CM37" s="452">
        <v>350</v>
      </c>
      <c r="CN37" s="452">
        <v>350</v>
      </c>
      <c r="CO37" s="452">
        <v>350</v>
      </c>
      <c r="CP37" s="452">
        <v>350</v>
      </c>
      <c r="CQ37" s="452">
        <v>350</v>
      </c>
      <c r="CR37" s="452">
        <v>350</v>
      </c>
      <c r="CS37" s="452">
        <v>350</v>
      </c>
      <c r="CT37" s="452">
        <v>350</v>
      </c>
      <c r="CU37" s="452">
        <v>350</v>
      </c>
      <c r="CV37" s="452">
        <v>350</v>
      </c>
      <c r="CW37" s="452">
        <v>350</v>
      </c>
      <c r="CX37" s="452">
        <v>350</v>
      </c>
      <c r="CY37" s="452">
        <v>350</v>
      </c>
      <c r="CZ37" s="452">
        <v>350</v>
      </c>
      <c r="DA37" s="452">
        <v>350</v>
      </c>
      <c r="DB37" s="452">
        <v>350</v>
      </c>
      <c r="DC37" s="452">
        <v>350</v>
      </c>
      <c r="DD37" s="452">
        <v>350</v>
      </c>
      <c r="DE37" s="452">
        <v>350</v>
      </c>
      <c r="DF37" s="452">
        <v>350</v>
      </c>
      <c r="DG37" s="452">
        <v>350</v>
      </c>
      <c r="DH37" s="452">
        <v>350</v>
      </c>
      <c r="DI37" s="452">
        <v>350</v>
      </c>
      <c r="DJ37" s="452">
        <v>350</v>
      </c>
      <c r="DK37" s="452">
        <v>350</v>
      </c>
      <c r="DL37" s="452">
        <v>350</v>
      </c>
      <c r="DM37" s="452">
        <v>350</v>
      </c>
      <c r="DN37" s="452">
        <v>350</v>
      </c>
      <c r="DO37" s="452">
        <v>350</v>
      </c>
      <c r="DP37" s="452">
        <v>350</v>
      </c>
      <c r="DQ37" s="452">
        <v>350</v>
      </c>
      <c r="DR37" s="452">
        <v>350</v>
      </c>
      <c r="DS37" s="452">
        <v>350</v>
      </c>
      <c r="DT37" s="452">
        <v>350</v>
      </c>
      <c r="DU37" s="452">
        <v>350</v>
      </c>
      <c r="DV37" s="452">
        <v>350</v>
      </c>
      <c r="DW37" s="452">
        <v>350</v>
      </c>
      <c r="DX37" s="452">
        <v>350</v>
      </c>
      <c r="DY37" s="452">
        <v>350</v>
      </c>
      <c r="DZ37" s="452">
        <v>350</v>
      </c>
      <c r="EA37" s="452">
        <v>350</v>
      </c>
      <c r="EB37" s="452">
        <v>350</v>
      </c>
      <c r="EC37" s="452">
        <v>350</v>
      </c>
      <c r="ED37" s="452">
        <v>350</v>
      </c>
      <c r="EE37" s="452">
        <v>350</v>
      </c>
      <c r="EF37" s="452">
        <v>350</v>
      </c>
      <c r="EG37" s="452">
        <v>350</v>
      </c>
      <c r="EH37" s="452">
        <v>350</v>
      </c>
      <c r="EI37" s="452">
        <v>350</v>
      </c>
      <c r="EJ37" s="452">
        <v>350</v>
      </c>
      <c r="EK37" s="452">
        <v>350</v>
      </c>
      <c r="EL37" s="452">
        <v>350</v>
      </c>
      <c r="EM37" s="452">
        <v>350</v>
      </c>
      <c r="EN37" s="452">
        <v>350</v>
      </c>
      <c r="EO37" s="452">
        <v>350</v>
      </c>
      <c r="EP37" s="452">
        <v>350</v>
      </c>
      <c r="EQ37" s="452">
        <v>350</v>
      </c>
      <c r="ER37" s="452">
        <v>350</v>
      </c>
      <c r="ES37" s="452">
        <v>350</v>
      </c>
      <c r="ET37" s="452">
        <v>350</v>
      </c>
      <c r="EU37" s="452">
        <v>350</v>
      </c>
      <c r="EV37" s="452">
        <v>350</v>
      </c>
      <c r="EW37" s="452">
        <v>350</v>
      </c>
      <c r="EX37" s="452">
        <v>350</v>
      </c>
      <c r="EY37" s="452">
        <v>350</v>
      </c>
      <c r="EZ37" s="452">
        <v>350</v>
      </c>
      <c r="FA37" s="452">
        <v>350</v>
      </c>
      <c r="FB37" s="452">
        <v>350</v>
      </c>
      <c r="FC37" s="452">
        <v>350</v>
      </c>
      <c r="FD37" s="452">
        <v>350</v>
      </c>
      <c r="FE37" s="452">
        <v>350</v>
      </c>
      <c r="FF37" s="452">
        <v>350</v>
      </c>
      <c r="FG37" s="452">
        <v>350</v>
      </c>
      <c r="FH37" s="452">
        <v>350</v>
      </c>
      <c r="FI37" s="452">
        <v>350</v>
      </c>
      <c r="FJ37" s="452">
        <v>350</v>
      </c>
      <c r="FK37" s="452">
        <v>350</v>
      </c>
      <c r="FL37" s="452">
        <v>350</v>
      </c>
      <c r="FM37" s="452">
        <v>350</v>
      </c>
      <c r="FN37" s="452">
        <v>350</v>
      </c>
      <c r="FO37" s="452">
        <v>350</v>
      </c>
      <c r="FP37" s="452">
        <v>350</v>
      </c>
      <c r="FQ37" s="452">
        <v>350</v>
      </c>
      <c r="FR37" s="452">
        <v>350</v>
      </c>
      <c r="FS37" s="452">
        <v>350</v>
      </c>
      <c r="FT37" s="452">
        <v>350</v>
      </c>
      <c r="FU37" s="452">
        <v>350</v>
      </c>
      <c r="FV37" s="452">
        <v>350</v>
      </c>
      <c r="FW37" s="452">
        <v>350</v>
      </c>
      <c r="FX37" s="452">
        <v>350</v>
      </c>
      <c r="FY37" s="452">
        <v>350</v>
      </c>
      <c r="FZ37" s="452">
        <v>350</v>
      </c>
      <c r="GA37" s="452">
        <v>350</v>
      </c>
      <c r="GB37" s="452">
        <v>350</v>
      </c>
      <c r="GC37" s="452">
        <v>350</v>
      </c>
      <c r="GD37" s="452">
        <v>350</v>
      </c>
      <c r="GE37" s="452">
        <v>350</v>
      </c>
      <c r="GF37" s="452">
        <v>350</v>
      </c>
      <c r="GG37" s="452">
        <v>350</v>
      </c>
      <c r="GH37" s="452">
        <v>350</v>
      </c>
      <c r="GI37" s="452">
        <v>350</v>
      </c>
      <c r="GJ37" s="452">
        <v>350</v>
      </c>
      <c r="GK37" s="452">
        <v>350</v>
      </c>
      <c r="GL37" s="452">
        <v>350</v>
      </c>
      <c r="GM37" s="452">
        <v>350</v>
      </c>
      <c r="GN37" s="452">
        <v>350</v>
      </c>
      <c r="GO37" s="452">
        <v>350</v>
      </c>
      <c r="GP37" s="452">
        <v>350</v>
      </c>
      <c r="GQ37" s="452">
        <v>350</v>
      </c>
      <c r="GR37" s="452">
        <v>350</v>
      </c>
      <c r="GS37" s="452">
        <v>350</v>
      </c>
      <c r="GT37" s="452">
        <v>350</v>
      </c>
      <c r="GU37" s="452">
        <v>350</v>
      </c>
      <c r="GV37" s="452">
        <v>350</v>
      </c>
      <c r="GW37" s="452">
        <v>350</v>
      </c>
      <c r="GX37" s="452">
        <v>350</v>
      </c>
      <c r="GY37" s="452">
        <v>350</v>
      </c>
      <c r="GZ37" s="452">
        <v>350</v>
      </c>
      <c r="HA37" s="452">
        <v>350</v>
      </c>
      <c r="HB37" s="452">
        <v>350</v>
      </c>
      <c r="HC37" s="452">
        <v>350</v>
      </c>
      <c r="HD37" s="452">
        <v>350</v>
      </c>
      <c r="HE37" s="452">
        <v>350</v>
      </c>
      <c r="HF37" s="452">
        <v>350</v>
      </c>
      <c r="HG37" s="452">
        <v>350</v>
      </c>
      <c r="HH37" s="452">
        <v>350</v>
      </c>
      <c r="HI37" s="452">
        <v>350</v>
      </c>
      <c r="HJ37" s="452">
        <v>344.8</v>
      </c>
      <c r="HK37" s="452">
        <v>335.97</v>
      </c>
      <c r="HL37" s="452">
        <v>350</v>
      </c>
      <c r="HM37" s="452">
        <v>350</v>
      </c>
      <c r="HN37" s="452">
        <v>350</v>
      </c>
      <c r="HO37" s="452">
        <v>350</v>
      </c>
      <c r="HP37" s="452">
        <v>350</v>
      </c>
      <c r="HQ37" s="452">
        <v>350</v>
      </c>
      <c r="HR37" s="452">
        <v>350</v>
      </c>
      <c r="HS37" s="452">
        <v>350</v>
      </c>
      <c r="HT37" s="452">
        <v>350</v>
      </c>
      <c r="HU37" s="452">
        <v>350</v>
      </c>
      <c r="HV37" s="452">
        <v>344.8</v>
      </c>
      <c r="HW37" s="452">
        <v>335.97</v>
      </c>
      <c r="HX37" s="452">
        <v>350</v>
      </c>
      <c r="HY37" s="452">
        <v>350</v>
      </c>
      <c r="HZ37" s="452">
        <v>350</v>
      </c>
      <c r="IA37" s="452">
        <v>350</v>
      </c>
      <c r="IB37" s="452">
        <v>350</v>
      </c>
      <c r="IC37" s="452">
        <v>350</v>
      </c>
      <c r="ID37" s="452">
        <v>350</v>
      </c>
      <c r="IE37" s="452">
        <v>350</v>
      </c>
      <c r="IF37" s="452">
        <v>350</v>
      </c>
      <c r="IG37" s="452">
        <v>350</v>
      </c>
      <c r="IH37" s="452">
        <v>344.8</v>
      </c>
      <c r="II37" s="452">
        <v>335.97</v>
      </c>
      <c r="IJ37" s="452">
        <v>350</v>
      </c>
      <c r="IK37" s="452">
        <v>350</v>
      </c>
      <c r="IL37" s="452">
        <v>350</v>
      </c>
      <c r="IM37" s="452">
        <v>350</v>
      </c>
      <c r="IN37" s="452">
        <v>350</v>
      </c>
      <c r="IO37" s="452">
        <v>350</v>
      </c>
      <c r="IP37" s="452">
        <v>350</v>
      </c>
      <c r="IQ37" s="452">
        <v>350</v>
      </c>
      <c r="IR37" s="452">
        <v>350</v>
      </c>
      <c r="IS37" s="452">
        <v>350</v>
      </c>
      <c r="IT37" s="452">
        <v>344.8</v>
      </c>
      <c r="IU37" s="452">
        <v>335.97</v>
      </c>
      <c r="IV37" s="452">
        <v>350</v>
      </c>
      <c r="IW37" s="452">
        <v>350</v>
      </c>
      <c r="IX37" s="452">
        <v>350</v>
      </c>
      <c r="IY37" s="452">
        <v>350</v>
      </c>
      <c r="IZ37" s="452">
        <v>350</v>
      </c>
      <c r="JA37" s="452">
        <v>350</v>
      </c>
      <c r="JB37" s="452">
        <v>350</v>
      </c>
      <c r="JC37" s="452">
        <v>350</v>
      </c>
      <c r="JD37" s="452">
        <v>350</v>
      </c>
      <c r="JE37" s="452">
        <v>350</v>
      </c>
      <c r="JF37" s="452">
        <v>344.8</v>
      </c>
      <c r="JG37" s="452">
        <v>335.97</v>
      </c>
      <c r="JH37" s="452">
        <v>350</v>
      </c>
      <c r="JI37" s="452">
        <v>350</v>
      </c>
      <c r="JJ37" s="452">
        <v>350</v>
      </c>
      <c r="JK37" s="452">
        <v>350</v>
      </c>
      <c r="JL37" s="452">
        <v>350</v>
      </c>
      <c r="JM37" s="452">
        <v>350</v>
      </c>
      <c r="JN37" s="452">
        <v>350</v>
      </c>
      <c r="JO37" s="452">
        <v>350</v>
      </c>
      <c r="JP37" s="452">
        <v>350</v>
      </c>
      <c r="JQ37" s="452">
        <v>350</v>
      </c>
      <c r="JR37" s="452">
        <v>344.8</v>
      </c>
      <c r="JS37" s="452">
        <v>335.97</v>
      </c>
      <c r="JT37" s="452">
        <v>350</v>
      </c>
      <c r="JU37" s="452">
        <v>350</v>
      </c>
      <c r="JV37" s="452">
        <v>350</v>
      </c>
      <c r="JW37" s="452">
        <v>350</v>
      </c>
      <c r="JX37" s="452">
        <v>350</v>
      </c>
      <c r="JY37" s="452">
        <v>350</v>
      </c>
      <c r="JZ37" s="452">
        <v>350</v>
      </c>
      <c r="KA37" s="452">
        <v>350</v>
      </c>
      <c r="KB37" s="452">
        <v>350</v>
      </c>
      <c r="KC37" s="452">
        <v>350</v>
      </c>
      <c r="KD37" s="452">
        <v>344.8</v>
      </c>
      <c r="KE37" s="452">
        <v>335.97</v>
      </c>
      <c r="KF37" s="452">
        <v>350</v>
      </c>
      <c r="KG37" s="452">
        <v>350</v>
      </c>
      <c r="KH37" s="452">
        <v>350</v>
      </c>
      <c r="KI37" s="452">
        <v>350</v>
      </c>
      <c r="KJ37" s="452">
        <v>350</v>
      </c>
      <c r="KK37" s="452">
        <v>350</v>
      </c>
      <c r="KL37" s="452">
        <v>350</v>
      </c>
      <c r="KM37" s="452">
        <v>350</v>
      </c>
      <c r="KN37" s="452">
        <v>350</v>
      </c>
      <c r="KO37" s="452">
        <v>350</v>
      </c>
      <c r="KP37" s="452">
        <v>344.8</v>
      </c>
      <c r="KQ37" s="452">
        <v>335.97</v>
      </c>
      <c r="KR37" s="452">
        <v>350</v>
      </c>
      <c r="KS37" s="452">
        <v>350</v>
      </c>
      <c r="KT37" s="452">
        <v>350</v>
      </c>
      <c r="KU37" s="452">
        <v>350</v>
      </c>
      <c r="KV37" s="452">
        <v>350</v>
      </c>
      <c r="KW37" s="452">
        <v>350</v>
      </c>
      <c r="KX37" s="452">
        <v>350</v>
      </c>
      <c r="KY37" s="452">
        <v>350</v>
      </c>
      <c r="KZ37" s="452">
        <v>350</v>
      </c>
      <c r="LA37" s="452">
        <v>350</v>
      </c>
      <c r="LB37" s="452">
        <v>344.8</v>
      </c>
      <c r="LC37" s="452">
        <v>335.97</v>
      </c>
      <c r="LD37" s="452">
        <v>350</v>
      </c>
      <c r="LE37" s="452">
        <v>350</v>
      </c>
      <c r="LF37" s="452">
        <v>350</v>
      </c>
      <c r="LG37" s="452">
        <v>350</v>
      </c>
      <c r="LH37" s="452">
        <v>350</v>
      </c>
      <c r="LI37" s="452">
        <v>350</v>
      </c>
      <c r="LJ37" s="452">
        <v>350</v>
      </c>
      <c r="LK37" s="452">
        <v>350</v>
      </c>
      <c r="LL37" s="452">
        <v>350</v>
      </c>
      <c r="LM37" s="452">
        <v>350</v>
      </c>
      <c r="LN37" s="452">
        <v>344.8</v>
      </c>
      <c r="LO37" s="452">
        <v>335.97</v>
      </c>
      <c r="LP37" s="452">
        <v>350</v>
      </c>
      <c r="LQ37" s="452">
        <v>350</v>
      </c>
      <c r="LR37" s="452">
        <v>350</v>
      </c>
      <c r="LS37" s="452">
        <v>350</v>
      </c>
      <c r="LT37" s="452">
        <v>350</v>
      </c>
      <c r="LU37" s="452">
        <v>350</v>
      </c>
      <c r="LV37" s="452">
        <v>350</v>
      </c>
      <c r="LW37" s="452">
        <v>350</v>
      </c>
      <c r="LX37" s="452">
        <v>350</v>
      </c>
      <c r="LY37" s="452">
        <v>350</v>
      </c>
      <c r="LZ37" s="452">
        <v>344.8</v>
      </c>
      <c r="MA37" s="452">
        <v>335.97</v>
      </c>
      <c r="MB37" s="452">
        <v>350</v>
      </c>
      <c r="MC37" s="452">
        <v>350</v>
      </c>
      <c r="MD37" s="452">
        <v>350</v>
      </c>
      <c r="ME37" s="452">
        <v>350</v>
      </c>
      <c r="MF37" s="452">
        <v>350</v>
      </c>
      <c r="MG37" s="452">
        <v>350</v>
      </c>
      <c r="MH37" s="452">
        <v>350</v>
      </c>
      <c r="MI37" s="452">
        <v>350</v>
      </c>
      <c r="MJ37" s="452">
        <v>350</v>
      </c>
      <c r="MK37" s="452">
        <v>350</v>
      </c>
      <c r="ML37" s="452">
        <v>344.8</v>
      </c>
      <c r="MM37" s="452">
        <v>335.97</v>
      </c>
      <c r="MN37" s="452">
        <v>350</v>
      </c>
      <c r="MO37" s="452">
        <v>350</v>
      </c>
      <c r="MP37" s="452">
        <v>350</v>
      </c>
      <c r="MQ37" s="452">
        <v>350</v>
      </c>
      <c r="MR37" s="452">
        <v>350</v>
      </c>
      <c r="MS37" s="452">
        <v>350</v>
      </c>
      <c r="MT37" s="452">
        <v>350</v>
      </c>
      <c r="MU37" s="452">
        <v>350</v>
      </c>
      <c r="MV37" s="452">
        <v>350</v>
      </c>
      <c r="MW37" s="452">
        <v>350</v>
      </c>
      <c r="MX37" s="452">
        <v>344.8</v>
      </c>
      <c r="MY37" s="452">
        <v>335.97</v>
      </c>
      <c r="MZ37" s="452">
        <v>350</v>
      </c>
      <c r="NA37" s="452">
        <v>350</v>
      </c>
      <c r="NB37" s="452">
        <v>350</v>
      </c>
      <c r="NC37" s="452">
        <v>350</v>
      </c>
      <c r="ND37" s="452">
        <v>350</v>
      </c>
      <c r="NE37" s="452">
        <v>350</v>
      </c>
      <c r="NF37" s="452">
        <v>350</v>
      </c>
      <c r="NG37" s="452">
        <v>350</v>
      </c>
      <c r="NH37" s="452">
        <v>350</v>
      </c>
      <c r="NI37" s="452">
        <v>350</v>
      </c>
      <c r="NJ37" s="452">
        <v>344.8</v>
      </c>
      <c r="NK37" s="452">
        <v>335.97</v>
      </c>
      <c r="NL37" s="452">
        <v>350</v>
      </c>
      <c r="NM37" s="452">
        <v>350</v>
      </c>
      <c r="NN37" s="452">
        <v>350</v>
      </c>
      <c r="NO37" s="452">
        <v>350</v>
      </c>
      <c r="NP37" s="452">
        <v>350</v>
      </c>
      <c r="NQ37" s="452">
        <v>350</v>
      </c>
      <c r="NR37" s="452">
        <v>350</v>
      </c>
      <c r="NS37" s="452">
        <v>350</v>
      </c>
      <c r="NT37" s="452">
        <v>350</v>
      </c>
      <c r="NU37" s="452">
        <v>350</v>
      </c>
      <c r="NV37" s="452">
        <v>344.8</v>
      </c>
      <c r="NW37" s="452">
        <v>335.97</v>
      </c>
      <c r="NX37" s="452">
        <v>350</v>
      </c>
      <c r="NY37" s="452">
        <v>350</v>
      </c>
      <c r="NZ37" s="452">
        <v>350</v>
      </c>
      <c r="OA37" s="452">
        <v>350</v>
      </c>
      <c r="OB37" s="452">
        <v>350</v>
      </c>
    </row>
    <row r="38" spans="1:392" x14ac:dyDescent="0.25">
      <c r="A38" s="436">
        <v>86</v>
      </c>
      <c r="B38" s="436" t="s">
        <v>679</v>
      </c>
      <c r="C38" s="437">
        <v>2</v>
      </c>
      <c r="D38" s="438">
        <v>0</v>
      </c>
      <c r="E38" s="453"/>
      <c r="F38" s="453"/>
      <c r="G38" s="453"/>
      <c r="H38" s="453"/>
      <c r="I38" s="453"/>
      <c r="J38" s="453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3"/>
      <c r="Z38" s="453"/>
      <c r="AA38" s="453"/>
      <c r="AB38" s="453"/>
      <c r="AC38" s="453"/>
      <c r="AD38" s="453"/>
      <c r="AE38" s="453"/>
      <c r="AF38" s="450">
        <f t="shared" si="1"/>
        <v>613.79749999999899</v>
      </c>
      <c r="AG38" s="452">
        <v>619.59</v>
      </c>
      <c r="AH38" s="452">
        <v>635.11</v>
      </c>
      <c r="AI38" s="452">
        <v>661.66</v>
      </c>
      <c r="AJ38" s="452">
        <v>668.96</v>
      </c>
      <c r="AK38" s="452">
        <v>677.68</v>
      </c>
      <c r="AL38" s="452">
        <v>644.44000000000005</v>
      </c>
      <c r="AM38" s="452">
        <v>633.14</v>
      </c>
      <c r="AN38" s="452">
        <v>630.86</v>
      </c>
      <c r="AO38" s="452">
        <v>640.14</v>
      </c>
      <c r="AP38" s="452">
        <v>585.41</v>
      </c>
      <c r="AQ38" s="452">
        <v>585.4</v>
      </c>
      <c r="AR38" s="452">
        <v>585.4</v>
      </c>
      <c r="AS38" s="452">
        <v>619.59</v>
      </c>
      <c r="AT38" s="452">
        <v>635.11</v>
      </c>
      <c r="AU38" s="452">
        <v>661.66</v>
      </c>
      <c r="AV38" s="452">
        <v>668.96</v>
      </c>
      <c r="AW38" s="452">
        <v>677.68</v>
      </c>
      <c r="AX38" s="452">
        <v>644.44000000000005</v>
      </c>
      <c r="AY38" s="452">
        <v>633.14</v>
      </c>
      <c r="AZ38" s="452">
        <v>630.86</v>
      </c>
      <c r="BA38" s="452">
        <v>640.14</v>
      </c>
      <c r="BB38" s="452">
        <v>585.41</v>
      </c>
      <c r="BC38" s="452">
        <v>585.4</v>
      </c>
      <c r="BD38" s="452">
        <v>585.4</v>
      </c>
      <c r="BE38" s="452">
        <v>619.59</v>
      </c>
      <c r="BF38" s="452">
        <v>635.11</v>
      </c>
      <c r="BG38" s="452">
        <v>661.66</v>
      </c>
      <c r="BH38" s="452">
        <v>668.96</v>
      </c>
      <c r="BI38" s="452">
        <v>677.68</v>
      </c>
      <c r="BJ38" s="452">
        <v>644.44000000000005</v>
      </c>
      <c r="BK38" s="452">
        <v>633.14</v>
      </c>
      <c r="BL38" s="452">
        <v>630.86</v>
      </c>
      <c r="BM38" s="452">
        <v>640.14</v>
      </c>
      <c r="BN38" s="452">
        <v>585.41</v>
      </c>
      <c r="BO38" s="452">
        <v>585.4</v>
      </c>
      <c r="BP38" s="452">
        <v>585.4</v>
      </c>
      <c r="BQ38" s="452">
        <v>619.59</v>
      </c>
      <c r="BR38" s="452">
        <v>635.11</v>
      </c>
      <c r="BS38" s="452">
        <v>661.66</v>
      </c>
      <c r="BT38" s="452">
        <v>668.96</v>
      </c>
      <c r="BU38" s="452">
        <v>677.68</v>
      </c>
      <c r="BV38" s="452">
        <v>644.44000000000005</v>
      </c>
      <c r="BW38" s="452">
        <v>633.14</v>
      </c>
      <c r="BX38" s="452">
        <v>630.86</v>
      </c>
      <c r="BY38" s="452">
        <v>640.14</v>
      </c>
      <c r="BZ38" s="452">
        <v>585.41</v>
      </c>
      <c r="CA38" s="452">
        <v>585.4</v>
      </c>
      <c r="CB38" s="452">
        <v>585.4</v>
      </c>
      <c r="CC38" s="452">
        <v>619.59</v>
      </c>
      <c r="CD38" s="452">
        <v>635.11</v>
      </c>
      <c r="CE38" s="452">
        <v>661.66</v>
      </c>
      <c r="CF38" s="452">
        <v>668.96</v>
      </c>
      <c r="CG38" s="452">
        <v>677.68</v>
      </c>
      <c r="CH38" s="452">
        <v>644.44000000000005</v>
      </c>
      <c r="CI38" s="452">
        <v>633.14</v>
      </c>
      <c r="CJ38" s="452">
        <v>630.86</v>
      </c>
      <c r="CK38" s="452">
        <v>640.14</v>
      </c>
      <c r="CL38" s="452">
        <v>585.41</v>
      </c>
      <c r="CM38" s="452">
        <v>585.4</v>
      </c>
      <c r="CN38" s="452">
        <v>585.4</v>
      </c>
      <c r="CO38" s="452">
        <v>619.59</v>
      </c>
      <c r="CP38" s="452">
        <v>635.11</v>
      </c>
      <c r="CQ38" s="452">
        <v>661.66</v>
      </c>
      <c r="CR38" s="452">
        <v>668.96</v>
      </c>
      <c r="CS38" s="452">
        <v>677.68</v>
      </c>
      <c r="CT38" s="452">
        <v>644.44000000000005</v>
      </c>
      <c r="CU38" s="452">
        <v>633.14</v>
      </c>
      <c r="CV38" s="452">
        <v>630.86</v>
      </c>
      <c r="CW38" s="452">
        <v>640.14</v>
      </c>
      <c r="CX38" s="452">
        <v>585.41</v>
      </c>
      <c r="CY38" s="452">
        <v>585.4</v>
      </c>
      <c r="CZ38" s="452">
        <v>585.4</v>
      </c>
      <c r="DA38" s="452">
        <v>619.59</v>
      </c>
      <c r="DB38" s="452">
        <v>635.11</v>
      </c>
      <c r="DC38" s="452">
        <v>661.66</v>
      </c>
      <c r="DD38" s="452">
        <v>668.96</v>
      </c>
      <c r="DE38" s="452">
        <v>677.68</v>
      </c>
      <c r="DF38" s="452">
        <v>644.44000000000005</v>
      </c>
      <c r="DG38" s="452">
        <v>633.14</v>
      </c>
      <c r="DH38" s="452">
        <v>630.86</v>
      </c>
      <c r="DI38" s="452">
        <v>640.14</v>
      </c>
      <c r="DJ38" s="452">
        <v>585.41</v>
      </c>
      <c r="DK38" s="452">
        <v>585.4</v>
      </c>
      <c r="DL38" s="452">
        <v>585.4</v>
      </c>
      <c r="DM38" s="452">
        <v>619.59</v>
      </c>
      <c r="DN38" s="452">
        <v>635.11</v>
      </c>
      <c r="DO38" s="452">
        <v>661.66</v>
      </c>
      <c r="DP38" s="452">
        <v>668.96</v>
      </c>
      <c r="DQ38" s="452">
        <v>677.68</v>
      </c>
      <c r="DR38" s="452">
        <v>644.44000000000005</v>
      </c>
      <c r="DS38" s="452">
        <v>633.14</v>
      </c>
      <c r="DT38" s="452">
        <v>630.86</v>
      </c>
      <c r="DU38" s="452">
        <v>640.14</v>
      </c>
      <c r="DV38" s="452">
        <v>585.41</v>
      </c>
      <c r="DW38" s="452">
        <v>585.4</v>
      </c>
      <c r="DX38" s="452">
        <v>585.4</v>
      </c>
      <c r="DY38" s="452">
        <v>619.59</v>
      </c>
      <c r="DZ38" s="452">
        <v>635.11</v>
      </c>
      <c r="EA38" s="452">
        <v>661.66</v>
      </c>
      <c r="EB38" s="452">
        <v>668.96</v>
      </c>
      <c r="EC38" s="452">
        <v>677.68</v>
      </c>
      <c r="ED38" s="452">
        <v>644.44000000000005</v>
      </c>
      <c r="EE38" s="452">
        <v>633.14</v>
      </c>
      <c r="EF38" s="452">
        <v>630.86</v>
      </c>
      <c r="EG38" s="452">
        <v>640.14</v>
      </c>
      <c r="EH38" s="452">
        <v>585.41</v>
      </c>
      <c r="EI38" s="452">
        <v>585.4</v>
      </c>
      <c r="EJ38" s="452">
        <v>585.4</v>
      </c>
      <c r="EK38" s="452">
        <v>619.59</v>
      </c>
      <c r="EL38" s="452">
        <v>635.11</v>
      </c>
      <c r="EM38" s="452">
        <v>661.66</v>
      </c>
      <c r="EN38" s="452">
        <v>668.96</v>
      </c>
      <c r="EO38" s="452">
        <v>677.68</v>
      </c>
      <c r="EP38" s="452">
        <v>644.44000000000005</v>
      </c>
      <c r="EQ38" s="452">
        <v>633.14</v>
      </c>
      <c r="ER38" s="452">
        <v>630.86</v>
      </c>
      <c r="ES38" s="452">
        <v>640.14</v>
      </c>
      <c r="ET38" s="452">
        <v>585.41</v>
      </c>
      <c r="EU38" s="452">
        <v>585.4</v>
      </c>
      <c r="EV38" s="452">
        <v>585.4</v>
      </c>
      <c r="EW38" s="452">
        <v>619.59</v>
      </c>
      <c r="EX38" s="452">
        <v>635.11</v>
      </c>
      <c r="EY38" s="452">
        <v>661.66</v>
      </c>
      <c r="EZ38" s="452">
        <v>668.96</v>
      </c>
      <c r="FA38" s="452">
        <v>677.68</v>
      </c>
      <c r="FB38" s="452">
        <v>644.44000000000005</v>
      </c>
      <c r="FC38" s="452">
        <v>633.14</v>
      </c>
      <c r="FD38" s="452">
        <v>630.86</v>
      </c>
      <c r="FE38" s="452">
        <v>640.14</v>
      </c>
      <c r="FF38" s="452">
        <v>585.41</v>
      </c>
      <c r="FG38" s="452">
        <v>585.4</v>
      </c>
      <c r="FH38" s="452">
        <v>585.4</v>
      </c>
      <c r="FI38" s="452">
        <v>619.59</v>
      </c>
      <c r="FJ38" s="452">
        <v>635.11</v>
      </c>
      <c r="FK38" s="452">
        <v>661.66</v>
      </c>
      <c r="FL38" s="452">
        <v>668.96</v>
      </c>
      <c r="FM38" s="452">
        <v>677.68</v>
      </c>
      <c r="FN38" s="452">
        <v>644.44000000000005</v>
      </c>
      <c r="FO38" s="452">
        <v>633.14</v>
      </c>
      <c r="FP38" s="452">
        <v>630.86</v>
      </c>
      <c r="FQ38" s="452">
        <v>640.14</v>
      </c>
      <c r="FR38" s="452">
        <v>585.41</v>
      </c>
      <c r="FS38" s="452">
        <v>585.4</v>
      </c>
      <c r="FT38" s="452">
        <v>585.4</v>
      </c>
      <c r="FU38" s="452">
        <v>619.59</v>
      </c>
      <c r="FV38" s="452">
        <v>635.11</v>
      </c>
      <c r="FW38" s="452">
        <v>661.66</v>
      </c>
      <c r="FX38" s="452">
        <v>668.96</v>
      </c>
      <c r="FY38" s="452">
        <v>677.68</v>
      </c>
      <c r="FZ38" s="452">
        <v>644.44000000000005</v>
      </c>
      <c r="GA38" s="452">
        <v>633.14</v>
      </c>
      <c r="GB38" s="452">
        <v>630.86</v>
      </c>
      <c r="GC38" s="452">
        <v>640.14</v>
      </c>
      <c r="GD38" s="452">
        <v>585.41</v>
      </c>
      <c r="GE38" s="452">
        <v>585.4</v>
      </c>
      <c r="GF38" s="452">
        <v>585.4</v>
      </c>
      <c r="GG38" s="452">
        <v>619.59</v>
      </c>
      <c r="GH38" s="452">
        <v>635.11</v>
      </c>
      <c r="GI38" s="452">
        <v>661.66</v>
      </c>
      <c r="GJ38" s="452">
        <v>668.96</v>
      </c>
      <c r="GK38" s="452">
        <v>677.68</v>
      </c>
      <c r="GL38" s="452">
        <v>644.44000000000005</v>
      </c>
      <c r="GM38" s="452">
        <v>633.14</v>
      </c>
      <c r="GN38" s="452">
        <v>630.86</v>
      </c>
      <c r="GO38" s="452">
        <v>640.14</v>
      </c>
      <c r="GP38" s="452">
        <v>585.41</v>
      </c>
      <c r="GQ38" s="452">
        <v>585.4</v>
      </c>
      <c r="GR38" s="452">
        <v>585.4</v>
      </c>
      <c r="GS38" s="452">
        <v>619.59</v>
      </c>
      <c r="GT38" s="452">
        <v>635.11</v>
      </c>
      <c r="GU38" s="452">
        <v>661.66</v>
      </c>
      <c r="GV38" s="452">
        <v>668.96</v>
      </c>
      <c r="GW38" s="452">
        <v>677.68</v>
      </c>
      <c r="GX38" s="452">
        <v>644.44000000000005</v>
      </c>
      <c r="GY38" s="452">
        <v>633.14</v>
      </c>
      <c r="GZ38" s="452">
        <v>630.86</v>
      </c>
      <c r="HA38" s="452">
        <v>640.14</v>
      </c>
      <c r="HB38" s="452">
        <v>585.41</v>
      </c>
      <c r="HC38" s="452">
        <v>585.4</v>
      </c>
      <c r="HD38" s="452">
        <v>585.4</v>
      </c>
      <c r="HE38" s="452">
        <v>604.92999999999995</v>
      </c>
      <c r="HF38" s="452">
        <v>686.93</v>
      </c>
      <c r="HG38" s="452">
        <v>669.68</v>
      </c>
      <c r="HH38" s="452">
        <v>22.17</v>
      </c>
      <c r="HI38" s="452">
        <v>690</v>
      </c>
      <c r="HJ38" s="452">
        <v>690</v>
      </c>
      <c r="HK38" s="452">
        <v>690</v>
      </c>
      <c r="HL38" s="452">
        <v>690</v>
      </c>
      <c r="HM38" s="452">
        <v>660.8</v>
      </c>
      <c r="HN38" s="452">
        <v>588.08000000000004</v>
      </c>
      <c r="HO38" s="452">
        <v>585.38</v>
      </c>
      <c r="HP38" s="452">
        <v>585.38</v>
      </c>
      <c r="HQ38" s="452">
        <v>604.92999999999995</v>
      </c>
      <c r="HR38" s="452">
        <v>686.93</v>
      </c>
      <c r="HS38" s="452">
        <v>669.68</v>
      </c>
      <c r="HT38" s="452">
        <v>22.17</v>
      </c>
      <c r="HU38" s="452">
        <v>690</v>
      </c>
      <c r="HV38" s="452">
        <v>690</v>
      </c>
      <c r="HW38" s="452">
        <v>690</v>
      </c>
      <c r="HX38" s="452">
        <v>690</v>
      </c>
      <c r="HY38" s="452">
        <v>660.8</v>
      </c>
      <c r="HZ38" s="452">
        <v>588.08000000000004</v>
      </c>
      <c r="IA38" s="452">
        <v>585.38</v>
      </c>
      <c r="IB38" s="452">
        <v>585.38</v>
      </c>
      <c r="IC38" s="452">
        <v>604.92999999999995</v>
      </c>
      <c r="ID38" s="452">
        <v>686.93</v>
      </c>
      <c r="IE38" s="452">
        <v>669.68</v>
      </c>
      <c r="IF38" s="452">
        <v>22.17</v>
      </c>
      <c r="IG38" s="452">
        <v>690</v>
      </c>
      <c r="IH38" s="452">
        <v>690</v>
      </c>
      <c r="II38" s="452">
        <v>690</v>
      </c>
      <c r="IJ38" s="452">
        <v>690</v>
      </c>
      <c r="IK38" s="452">
        <v>660.8</v>
      </c>
      <c r="IL38" s="452">
        <v>588.08000000000004</v>
      </c>
      <c r="IM38" s="452">
        <v>585.38</v>
      </c>
      <c r="IN38" s="452">
        <v>585.38</v>
      </c>
      <c r="IO38" s="452">
        <v>604.92999999999995</v>
      </c>
      <c r="IP38" s="452">
        <v>686.93</v>
      </c>
      <c r="IQ38" s="452">
        <v>669.68</v>
      </c>
      <c r="IR38" s="452">
        <v>22.17</v>
      </c>
      <c r="IS38" s="452">
        <v>690</v>
      </c>
      <c r="IT38" s="452">
        <v>690</v>
      </c>
      <c r="IU38" s="452">
        <v>690</v>
      </c>
      <c r="IV38" s="452">
        <v>690</v>
      </c>
      <c r="IW38" s="452">
        <v>660.8</v>
      </c>
      <c r="IX38" s="452">
        <v>588.08000000000004</v>
      </c>
      <c r="IY38" s="452">
        <v>585.38</v>
      </c>
      <c r="IZ38" s="452">
        <v>585.38</v>
      </c>
      <c r="JA38" s="452">
        <v>604.92999999999995</v>
      </c>
      <c r="JB38" s="452">
        <v>686.93</v>
      </c>
      <c r="JC38" s="452">
        <v>669.68</v>
      </c>
      <c r="JD38" s="452">
        <v>22.17</v>
      </c>
      <c r="JE38" s="452">
        <v>690</v>
      </c>
      <c r="JF38" s="452">
        <v>690</v>
      </c>
      <c r="JG38" s="452">
        <v>690</v>
      </c>
      <c r="JH38" s="452">
        <v>690</v>
      </c>
      <c r="JI38" s="452">
        <v>660.8</v>
      </c>
      <c r="JJ38" s="452">
        <v>588.08000000000004</v>
      </c>
      <c r="JK38" s="452">
        <v>585.38</v>
      </c>
      <c r="JL38" s="452">
        <v>585.38</v>
      </c>
      <c r="JM38" s="452">
        <v>604.92999999999995</v>
      </c>
      <c r="JN38" s="452">
        <v>686.93</v>
      </c>
      <c r="JO38" s="452">
        <v>669.68</v>
      </c>
      <c r="JP38" s="452">
        <v>22.17</v>
      </c>
      <c r="JQ38" s="452">
        <v>690</v>
      </c>
      <c r="JR38" s="452">
        <v>690</v>
      </c>
      <c r="JS38" s="452">
        <v>690</v>
      </c>
      <c r="JT38" s="452">
        <v>690</v>
      </c>
      <c r="JU38" s="452">
        <v>660.8</v>
      </c>
      <c r="JV38" s="452">
        <v>588.08000000000004</v>
      </c>
      <c r="JW38" s="452">
        <v>585.38</v>
      </c>
      <c r="JX38" s="452">
        <v>585.38</v>
      </c>
      <c r="JY38" s="452">
        <v>604.92999999999995</v>
      </c>
      <c r="JZ38" s="452">
        <v>686.93</v>
      </c>
      <c r="KA38" s="452">
        <v>669.68</v>
      </c>
      <c r="KB38" s="452">
        <v>22.17</v>
      </c>
      <c r="KC38" s="452">
        <v>690</v>
      </c>
      <c r="KD38" s="452">
        <v>690</v>
      </c>
      <c r="KE38" s="452">
        <v>690</v>
      </c>
      <c r="KF38" s="452">
        <v>690</v>
      </c>
      <c r="KG38" s="452">
        <v>660.8</v>
      </c>
      <c r="KH38" s="452">
        <v>588.08000000000004</v>
      </c>
      <c r="KI38" s="452">
        <v>585.38</v>
      </c>
      <c r="KJ38" s="452">
        <v>585.38</v>
      </c>
      <c r="KK38" s="452">
        <v>604.92999999999995</v>
      </c>
      <c r="KL38" s="452">
        <v>686.93</v>
      </c>
      <c r="KM38" s="452">
        <v>669.68</v>
      </c>
      <c r="KN38" s="452">
        <v>22.17</v>
      </c>
      <c r="KO38" s="452">
        <v>690</v>
      </c>
      <c r="KP38" s="452">
        <v>690</v>
      </c>
      <c r="KQ38" s="452">
        <v>690</v>
      </c>
      <c r="KR38" s="452">
        <v>690</v>
      </c>
      <c r="KS38" s="452">
        <v>660.8</v>
      </c>
      <c r="KT38" s="452">
        <v>588.08000000000004</v>
      </c>
      <c r="KU38" s="452">
        <v>585.38</v>
      </c>
      <c r="KV38" s="452">
        <v>585.38</v>
      </c>
      <c r="KW38" s="452">
        <v>604.92999999999995</v>
      </c>
      <c r="KX38" s="452">
        <v>686.93</v>
      </c>
      <c r="KY38" s="452">
        <v>669.68</v>
      </c>
      <c r="KZ38" s="452">
        <v>22.17</v>
      </c>
      <c r="LA38" s="452">
        <v>690</v>
      </c>
      <c r="LB38" s="452">
        <v>690</v>
      </c>
      <c r="LC38" s="452">
        <v>690</v>
      </c>
      <c r="LD38" s="452">
        <v>690</v>
      </c>
      <c r="LE38" s="452">
        <v>660.8</v>
      </c>
      <c r="LF38" s="452">
        <v>588.08000000000004</v>
      </c>
      <c r="LG38" s="452">
        <v>585.38</v>
      </c>
      <c r="LH38" s="452">
        <v>585.38</v>
      </c>
      <c r="LI38" s="452">
        <v>604.92999999999995</v>
      </c>
      <c r="LJ38" s="452">
        <v>686.93</v>
      </c>
      <c r="LK38" s="452">
        <v>669.68</v>
      </c>
      <c r="LL38" s="452">
        <v>22.17</v>
      </c>
      <c r="LM38" s="452">
        <v>690</v>
      </c>
      <c r="LN38" s="452">
        <v>690</v>
      </c>
      <c r="LO38" s="452">
        <v>690</v>
      </c>
      <c r="LP38" s="452">
        <v>690</v>
      </c>
      <c r="LQ38" s="452">
        <v>660.8</v>
      </c>
      <c r="LR38" s="452">
        <v>588.08000000000004</v>
      </c>
      <c r="LS38" s="452">
        <v>585.38</v>
      </c>
      <c r="LT38" s="452">
        <v>585.38</v>
      </c>
      <c r="LU38" s="452">
        <v>604.92999999999995</v>
      </c>
      <c r="LV38" s="452">
        <v>686.93</v>
      </c>
      <c r="LW38" s="452">
        <v>669.68</v>
      </c>
      <c r="LX38" s="452">
        <v>22.17</v>
      </c>
      <c r="LY38" s="452">
        <v>690</v>
      </c>
      <c r="LZ38" s="452">
        <v>690</v>
      </c>
      <c r="MA38" s="452">
        <v>690</v>
      </c>
      <c r="MB38" s="452">
        <v>690</v>
      </c>
      <c r="MC38" s="452">
        <v>660.8</v>
      </c>
      <c r="MD38" s="452">
        <v>588.08000000000004</v>
      </c>
      <c r="ME38" s="452">
        <v>585.38</v>
      </c>
      <c r="MF38" s="452">
        <v>585.38</v>
      </c>
      <c r="MG38" s="452">
        <v>604.92999999999995</v>
      </c>
      <c r="MH38" s="452">
        <v>686.93</v>
      </c>
      <c r="MI38" s="452">
        <v>669.68</v>
      </c>
      <c r="MJ38" s="452">
        <v>22.17</v>
      </c>
      <c r="MK38" s="452">
        <v>690</v>
      </c>
      <c r="ML38" s="452">
        <v>690</v>
      </c>
      <c r="MM38" s="452">
        <v>690</v>
      </c>
      <c r="MN38" s="452">
        <v>690</v>
      </c>
      <c r="MO38" s="452">
        <v>660.8</v>
      </c>
      <c r="MP38" s="452">
        <v>588.08000000000004</v>
      </c>
      <c r="MQ38" s="452">
        <v>585.38</v>
      </c>
      <c r="MR38" s="452">
        <v>585.38</v>
      </c>
      <c r="MS38" s="452">
        <v>604.92999999999995</v>
      </c>
      <c r="MT38" s="452">
        <v>686.93</v>
      </c>
      <c r="MU38" s="452">
        <v>669.68</v>
      </c>
      <c r="MV38" s="452">
        <v>22.17</v>
      </c>
      <c r="MW38" s="452">
        <v>690</v>
      </c>
      <c r="MX38" s="452">
        <v>690</v>
      </c>
      <c r="MY38" s="452">
        <v>690</v>
      </c>
      <c r="MZ38" s="452">
        <v>690</v>
      </c>
      <c r="NA38" s="452">
        <v>660.8</v>
      </c>
      <c r="NB38" s="452">
        <v>588.08000000000004</v>
      </c>
      <c r="NC38" s="452">
        <v>585.38</v>
      </c>
      <c r="ND38" s="452">
        <v>585.38</v>
      </c>
      <c r="NE38" s="452">
        <v>604.92999999999995</v>
      </c>
      <c r="NF38" s="452">
        <v>686.93</v>
      </c>
      <c r="NG38" s="452">
        <v>669.68</v>
      </c>
      <c r="NH38" s="452">
        <v>22.17</v>
      </c>
      <c r="NI38" s="452">
        <v>690</v>
      </c>
      <c r="NJ38" s="452">
        <v>690</v>
      </c>
      <c r="NK38" s="452">
        <v>690</v>
      </c>
      <c r="NL38" s="452">
        <v>690</v>
      </c>
      <c r="NM38" s="452">
        <v>660.8</v>
      </c>
      <c r="NN38" s="452">
        <v>588.08000000000004</v>
      </c>
      <c r="NO38" s="452">
        <v>585.38</v>
      </c>
      <c r="NP38" s="452">
        <v>585.38</v>
      </c>
      <c r="NQ38" s="452">
        <v>604.92999999999995</v>
      </c>
      <c r="NR38" s="452">
        <v>686.93</v>
      </c>
      <c r="NS38" s="452">
        <v>669.68</v>
      </c>
      <c r="NT38" s="452">
        <v>22.17</v>
      </c>
      <c r="NU38" s="452">
        <v>690</v>
      </c>
      <c r="NV38" s="452">
        <v>690</v>
      </c>
      <c r="NW38" s="452">
        <v>690</v>
      </c>
      <c r="NX38" s="452">
        <v>690</v>
      </c>
      <c r="NY38" s="452">
        <v>660.8</v>
      </c>
      <c r="NZ38" s="452">
        <v>588.08000000000004</v>
      </c>
      <c r="OA38" s="452">
        <v>585.38</v>
      </c>
      <c r="OB38" s="452">
        <v>585.38</v>
      </c>
    </row>
    <row r="39" spans="1:392" x14ac:dyDescent="0.25">
      <c r="A39" s="436">
        <v>88</v>
      </c>
      <c r="B39" s="436" t="s">
        <v>680</v>
      </c>
      <c r="C39" s="438">
        <v>2</v>
      </c>
      <c r="D39" s="438">
        <v>0</v>
      </c>
      <c r="E39" s="453"/>
      <c r="F39" s="453"/>
      <c r="G39" s="453"/>
      <c r="H39" s="453"/>
      <c r="I39" s="453"/>
      <c r="J39" s="453"/>
      <c r="K39" s="453"/>
      <c r="L39" s="453"/>
      <c r="M39" s="453"/>
      <c r="N39" s="453"/>
      <c r="O39" s="453"/>
      <c r="P39" s="453"/>
      <c r="Q39" s="453"/>
      <c r="R39" s="453"/>
      <c r="S39" s="453"/>
      <c r="T39" s="453"/>
      <c r="U39" s="453"/>
      <c r="V39" s="453"/>
      <c r="W39" s="453"/>
      <c r="X39" s="453"/>
      <c r="Y39" s="453"/>
      <c r="Z39" s="453"/>
      <c r="AA39" s="453"/>
      <c r="AB39" s="453"/>
      <c r="AC39" s="453"/>
      <c r="AD39" s="453"/>
      <c r="AE39" s="453"/>
      <c r="AF39" s="450">
        <f t="shared" si="1"/>
        <v>115.56666666666671</v>
      </c>
      <c r="AG39" s="452">
        <v>100.63</v>
      </c>
      <c r="AH39" s="452">
        <v>100.63</v>
      </c>
      <c r="AI39" s="452">
        <v>112.16</v>
      </c>
      <c r="AJ39" s="452">
        <v>115.16</v>
      </c>
      <c r="AK39" s="452">
        <v>115.16</v>
      </c>
      <c r="AL39" s="452">
        <v>110.35</v>
      </c>
      <c r="AM39" s="452">
        <v>108.49</v>
      </c>
      <c r="AN39" s="452">
        <v>108.12</v>
      </c>
      <c r="AO39" s="452">
        <v>111.46</v>
      </c>
      <c r="AP39" s="452">
        <v>100.63</v>
      </c>
      <c r="AQ39" s="452">
        <v>100.63</v>
      </c>
      <c r="AR39" s="452">
        <v>100.61</v>
      </c>
      <c r="AS39" s="452">
        <v>100.63</v>
      </c>
      <c r="AT39" s="452">
        <v>100.63</v>
      </c>
      <c r="AU39" s="452">
        <v>112.16</v>
      </c>
      <c r="AV39" s="452">
        <v>115.16</v>
      </c>
      <c r="AW39" s="452">
        <v>115.16</v>
      </c>
      <c r="AX39" s="452">
        <v>110.35</v>
      </c>
      <c r="AY39" s="452">
        <v>108.49</v>
      </c>
      <c r="AZ39" s="452">
        <v>108.12</v>
      </c>
      <c r="BA39" s="452">
        <v>111.46</v>
      </c>
      <c r="BB39" s="452">
        <v>100.63</v>
      </c>
      <c r="BC39" s="452">
        <v>100.63</v>
      </c>
      <c r="BD39" s="452">
        <v>100.61</v>
      </c>
      <c r="BE39" s="452">
        <v>100.63</v>
      </c>
      <c r="BF39" s="452">
        <v>100.63</v>
      </c>
      <c r="BG39" s="452">
        <v>112.16</v>
      </c>
      <c r="BH39" s="452">
        <v>115.16</v>
      </c>
      <c r="BI39" s="452">
        <v>115.16</v>
      </c>
      <c r="BJ39" s="452">
        <v>110.35</v>
      </c>
      <c r="BK39" s="452">
        <v>108.49</v>
      </c>
      <c r="BL39" s="452">
        <v>108.12</v>
      </c>
      <c r="BM39" s="452">
        <v>111.46</v>
      </c>
      <c r="BN39" s="452">
        <v>100.63</v>
      </c>
      <c r="BO39" s="452">
        <v>100.63</v>
      </c>
      <c r="BP39" s="452">
        <v>100.61</v>
      </c>
      <c r="BQ39" s="452">
        <v>100.63</v>
      </c>
      <c r="BR39" s="452">
        <v>100.63</v>
      </c>
      <c r="BS39" s="452">
        <v>112.16</v>
      </c>
      <c r="BT39" s="452">
        <v>115.16</v>
      </c>
      <c r="BU39" s="452">
        <v>115.16</v>
      </c>
      <c r="BV39" s="452">
        <v>110.35</v>
      </c>
      <c r="BW39" s="452">
        <v>108.49</v>
      </c>
      <c r="BX39" s="452">
        <v>108.12</v>
      </c>
      <c r="BY39" s="452">
        <v>111.46</v>
      </c>
      <c r="BZ39" s="452">
        <v>100.63</v>
      </c>
      <c r="CA39" s="452">
        <v>100.63</v>
      </c>
      <c r="CB39" s="452">
        <v>100.61</v>
      </c>
      <c r="CC39" s="452">
        <v>100.63</v>
      </c>
      <c r="CD39" s="452">
        <v>100.63</v>
      </c>
      <c r="CE39" s="452">
        <v>112.16</v>
      </c>
      <c r="CF39" s="452">
        <v>115.16</v>
      </c>
      <c r="CG39" s="452">
        <v>115.16</v>
      </c>
      <c r="CH39" s="452">
        <v>110.35</v>
      </c>
      <c r="CI39" s="452">
        <v>108.49</v>
      </c>
      <c r="CJ39" s="452">
        <v>108.12</v>
      </c>
      <c r="CK39" s="452">
        <v>111.46</v>
      </c>
      <c r="CL39" s="452">
        <v>100.63</v>
      </c>
      <c r="CM39" s="452">
        <v>100.63</v>
      </c>
      <c r="CN39" s="452">
        <v>100.61</v>
      </c>
      <c r="CO39" s="452">
        <v>100.63</v>
      </c>
      <c r="CP39" s="452">
        <v>100.63</v>
      </c>
      <c r="CQ39" s="452">
        <v>112.16</v>
      </c>
      <c r="CR39" s="452">
        <v>115.16</v>
      </c>
      <c r="CS39" s="452">
        <v>115.16</v>
      </c>
      <c r="CT39" s="452">
        <v>110.35</v>
      </c>
      <c r="CU39" s="452">
        <v>108.49</v>
      </c>
      <c r="CV39" s="452">
        <v>108.12</v>
      </c>
      <c r="CW39" s="452">
        <v>111.46</v>
      </c>
      <c r="CX39" s="452">
        <v>100.63</v>
      </c>
      <c r="CY39" s="452">
        <v>100.63</v>
      </c>
      <c r="CZ39" s="452">
        <v>100.61</v>
      </c>
      <c r="DA39" s="452">
        <v>100.63</v>
      </c>
      <c r="DB39" s="452">
        <v>100.63</v>
      </c>
      <c r="DC39" s="452">
        <v>112.16</v>
      </c>
      <c r="DD39" s="452">
        <v>115.16</v>
      </c>
      <c r="DE39" s="452">
        <v>115.16</v>
      </c>
      <c r="DF39" s="452">
        <v>110.35</v>
      </c>
      <c r="DG39" s="452">
        <v>108.49</v>
      </c>
      <c r="DH39" s="452">
        <v>108.12</v>
      </c>
      <c r="DI39" s="452">
        <v>111.46</v>
      </c>
      <c r="DJ39" s="452">
        <v>100.63</v>
      </c>
      <c r="DK39" s="452">
        <v>100.63</v>
      </c>
      <c r="DL39" s="452">
        <v>100.61</v>
      </c>
      <c r="DM39" s="452">
        <v>100.63</v>
      </c>
      <c r="DN39" s="452">
        <v>100.63</v>
      </c>
      <c r="DO39" s="452">
        <v>112.16</v>
      </c>
      <c r="DP39" s="452">
        <v>115.16</v>
      </c>
      <c r="DQ39" s="452">
        <v>115.16</v>
      </c>
      <c r="DR39" s="452">
        <v>110.35</v>
      </c>
      <c r="DS39" s="452">
        <v>108.49</v>
      </c>
      <c r="DT39" s="452">
        <v>108.12</v>
      </c>
      <c r="DU39" s="452">
        <v>111.46</v>
      </c>
      <c r="DV39" s="452">
        <v>100.63</v>
      </c>
      <c r="DW39" s="452">
        <v>100.63</v>
      </c>
      <c r="DX39" s="452">
        <v>100.61</v>
      </c>
      <c r="DY39" s="452">
        <v>100.63</v>
      </c>
      <c r="DZ39" s="452">
        <v>100.63</v>
      </c>
      <c r="EA39" s="452">
        <v>112.16</v>
      </c>
      <c r="EB39" s="452">
        <v>115.16</v>
      </c>
      <c r="EC39" s="452">
        <v>115.16</v>
      </c>
      <c r="ED39" s="452">
        <v>110.35</v>
      </c>
      <c r="EE39" s="452">
        <v>108.49</v>
      </c>
      <c r="EF39" s="452">
        <v>108.12</v>
      </c>
      <c r="EG39" s="452">
        <v>111.46</v>
      </c>
      <c r="EH39" s="452">
        <v>100.63</v>
      </c>
      <c r="EI39" s="452">
        <v>100.63</v>
      </c>
      <c r="EJ39" s="452">
        <v>100.61</v>
      </c>
      <c r="EK39" s="452">
        <v>100.63</v>
      </c>
      <c r="EL39" s="452">
        <v>100.63</v>
      </c>
      <c r="EM39" s="452">
        <v>112.16</v>
      </c>
      <c r="EN39" s="452">
        <v>115.16</v>
      </c>
      <c r="EO39" s="452">
        <v>115.16</v>
      </c>
      <c r="EP39" s="452">
        <v>110.35</v>
      </c>
      <c r="EQ39" s="452">
        <v>108.49</v>
      </c>
      <c r="ER39" s="452">
        <v>108.12</v>
      </c>
      <c r="ES39" s="452">
        <v>111.46</v>
      </c>
      <c r="ET39" s="452">
        <v>100.63</v>
      </c>
      <c r="EU39" s="452">
        <v>100.63</v>
      </c>
      <c r="EV39" s="452">
        <v>100.61</v>
      </c>
      <c r="EW39" s="452">
        <v>100.63</v>
      </c>
      <c r="EX39" s="452">
        <v>100.63</v>
      </c>
      <c r="EY39" s="452">
        <v>112.16</v>
      </c>
      <c r="EZ39" s="452">
        <v>115.16</v>
      </c>
      <c r="FA39" s="452">
        <v>115.16</v>
      </c>
      <c r="FB39" s="452">
        <v>110.35</v>
      </c>
      <c r="FC39" s="452">
        <v>108.49</v>
      </c>
      <c r="FD39" s="452">
        <v>108.12</v>
      </c>
      <c r="FE39" s="452">
        <v>111.46</v>
      </c>
      <c r="FF39" s="452">
        <v>100.63</v>
      </c>
      <c r="FG39" s="452">
        <v>100.63</v>
      </c>
      <c r="FH39" s="452">
        <v>100.61</v>
      </c>
      <c r="FI39" s="452">
        <v>100.63</v>
      </c>
      <c r="FJ39" s="452">
        <v>100.63</v>
      </c>
      <c r="FK39" s="452">
        <v>112.16</v>
      </c>
      <c r="FL39" s="452">
        <v>115.16</v>
      </c>
      <c r="FM39" s="452">
        <v>115.16</v>
      </c>
      <c r="FN39" s="452">
        <v>110.35</v>
      </c>
      <c r="FO39" s="452">
        <v>108.49</v>
      </c>
      <c r="FP39" s="452">
        <v>108.12</v>
      </c>
      <c r="FQ39" s="452">
        <v>111.46</v>
      </c>
      <c r="FR39" s="452">
        <v>100.63</v>
      </c>
      <c r="FS39" s="452">
        <v>100.63</v>
      </c>
      <c r="FT39" s="452">
        <v>100.61</v>
      </c>
      <c r="FU39" s="452">
        <v>100.63</v>
      </c>
      <c r="FV39" s="452">
        <v>100.63</v>
      </c>
      <c r="FW39" s="452">
        <v>112.16</v>
      </c>
      <c r="FX39" s="452">
        <v>115.16</v>
      </c>
      <c r="FY39" s="452">
        <v>115.16</v>
      </c>
      <c r="FZ39" s="452">
        <v>110.35</v>
      </c>
      <c r="GA39" s="452">
        <v>108.49</v>
      </c>
      <c r="GB39" s="452">
        <v>108.12</v>
      </c>
      <c r="GC39" s="452">
        <v>111.46</v>
      </c>
      <c r="GD39" s="452">
        <v>100.63</v>
      </c>
      <c r="GE39" s="452">
        <v>100.63</v>
      </c>
      <c r="GF39" s="452">
        <v>100.61</v>
      </c>
      <c r="GG39" s="452">
        <v>100.63</v>
      </c>
      <c r="GH39" s="452">
        <v>100.63</v>
      </c>
      <c r="GI39" s="452">
        <v>112.16</v>
      </c>
      <c r="GJ39" s="452">
        <v>115.16</v>
      </c>
      <c r="GK39" s="452">
        <v>115.16</v>
      </c>
      <c r="GL39" s="452">
        <v>110.35</v>
      </c>
      <c r="GM39" s="452">
        <v>108.49</v>
      </c>
      <c r="GN39" s="452">
        <v>108.12</v>
      </c>
      <c r="GO39" s="452">
        <v>111.46</v>
      </c>
      <c r="GP39" s="452">
        <v>100.63</v>
      </c>
      <c r="GQ39" s="452">
        <v>100.63</v>
      </c>
      <c r="GR39" s="452">
        <v>100.61</v>
      </c>
      <c r="GS39" s="452">
        <v>100.63</v>
      </c>
      <c r="GT39" s="452">
        <v>100.63</v>
      </c>
      <c r="GU39" s="452">
        <v>112.16</v>
      </c>
      <c r="GV39" s="452">
        <v>115.16</v>
      </c>
      <c r="GW39" s="452">
        <v>115.16</v>
      </c>
      <c r="GX39" s="452">
        <v>110.35</v>
      </c>
      <c r="GY39" s="452">
        <v>108.49</v>
      </c>
      <c r="GZ39" s="452">
        <v>108.12</v>
      </c>
      <c r="HA39" s="452">
        <v>111.46</v>
      </c>
      <c r="HB39" s="452">
        <v>100.63</v>
      </c>
      <c r="HC39" s="452">
        <v>100.63</v>
      </c>
      <c r="HD39" s="452">
        <v>100.61</v>
      </c>
      <c r="HE39" s="452">
        <v>107.4</v>
      </c>
      <c r="HF39" s="452">
        <v>138.03</v>
      </c>
      <c r="HG39" s="452">
        <v>131.63999999999999</v>
      </c>
      <c r="HH39" s="452">
        <v>142</v>
      </c>
      <c r="HI39" s="452">
        <v>142</v>
      </c>
      <c r="HJ39" s="452">
        <v>142</v>
      </c>
      <c r="HK39" s="452">
        <v>142</v>
      </c>
      <c r="HL39" s="452">
        <v>142</v>
      </c>
      <c r="HM39" s="452">
        <v>100.65</v>
      </c>
      <c r="HN39" s="452">
        <v>100.63</v>
      </c>
      <c r="HO39" s="452">
        <v>100.61</v>
      </c>
      <c r="HP39" s="452">
        <v>100.61</v>
      </c>
      <c r="HQ39" s="452">
        <v>107.4</v>
      </c>
      <c r="HR39" s="452">
        <v>138.03</v>
      </c>
      <c r="HS39" s="452">
        <v>131.63999999999999</v>
      </c>
      <c r="HT39" s="452">
        <v>142</v>
      </c>
      <c r="HU39" s="452">
        <v>142</v>
      </c>
      <c r="HV39" s="452">
        <v>142</v>
      </c>
      <c r="HW39" s="452">
        <v>142</v>
      </c>
      <c r="HX39" s="452">
        <v>142</v>
      </c>
      <c r="HY39" s="452">
        <v>100.65</v>
      </c>
      <c r="HZ39" s="452">
        <v>100.63</v>
      </c>
      <c r="IA39" s="452">
        <v>100.61</v>
      </c>
      <c r="IB39" s="452">
        <v>100.61</v>
      </c>
      <c r="IC39" s="452">
        <v>107.4</v>
      </c>
      <c r="ID39" s="452">
        <v>138.03</v>
      </c>
      <c r="IE39" s="452">
        <v>131.63999999999999</v>
      </c>
      <c r="IF39" s="452">
        <v>142</v>
      </c>
      <c r="IG39" s="452">
        <v>142</v>
      </c>
      <c r="IH39" s="452">
        <v>142</v>
      </c>
      <c r="II39" s="452">
        <v>142</v>
      </c>
      <c r="IJ39" s="452">
        <v>142</v>
      </c>
      <c r="IK39" s="452">
        <v>100.65</v>
      </c>
      <c r="IL39" s="452">
        <v>100.63</v>
      </c>
      <c r="IM39" s="452">
        <v>100.61</v>
      </c>
      <c r="IN39" s="452">
        <v>100.61</v>
      </c>
      <c r="IO39" s="452">
        <v>107.4</v>
      </c>
      <c r="IP39" s="452">
        <v>138.03</v>
      </c>
      <c r="IQ39" s="452">
        <v>131.63999999999999</v>
      </c>
      <c r="IR39" s="452">
        <v>142</v>
      </c>
      <c r="IS39" s="452">
        <v>142</v>
      </c>
      <c r="IT39" s="452">
        <v>142</v>
      </c>
      <c r="IU39" s="452">
        <v>142</v>
      </c>
      <c r="IV39" s="452">
        <v>142</v>
      </c>
      <c r="IW39" s="452">
        <v>100.65</v>
      </c>
      <c r="IX39" s="452">
        <v>100.63</v>
      </c>
      <c r="IY39" s="452">
        <v>100.61</v>
      </c>
      <c r="IZ39" s="452">
        <v>100.61</v>
      </c>
      <c r="JA39" s="452">
        <v>107.4</v>
      </c>
      <c r="JB39" s="452">
        <v>138.03</v>
      </c>
      <c r="JC39" s="452">
        <v>131.63999999999999</v>
      </c>
      <c r="JD39" s="452">
        <v>142</v>
      </c>
      <c r="JE39" s="452">
        <v>142</v>
      </c>
      <c r="JF39" s="452">
        <v>142</v>
      </c>
      <c r="JG39" s="452">
        <v>142</v>
      </c>
      <c r="JH39" s="452">
        <v>142</v>
      </c>
      <c r="JI39" s="452">
        <v>100.65</v>
      </c>
      <c r="JJ39" s="452">
        <v>100.63</v>
      </c>
      <c r="JK39" s="452">
        <v>100.61</v>
      </c>
      <c r="JL39" s="452">
        <v>100.61</v>
      </c>
      <c r="JM39" s="452">
        <v>107.4</v>
      </c>
      <c r="JN39" s="452">
        <v>138.03</v>
      </c>
      <c r="JO39" s="452">
        <v>131.63999999999999</v>
      </c>
      <c r="JP39" s="452">
        <v>142</v>
      </c>
      <c r="JQ39" s="452">
        <v>142</v>
      </c>
      <c r="JR39" s="452">
        <v>142</v>
      </c>
      <c r="JS39" s="452">
        <v>142</v>
      </c>
      <c r="JT39" s="452">
        <v>142</v>
      </c>
      <c r="JU39" s="452">
        <v>100.65</v>
      </c>
      <c r="JV39" s="452">
        <v>100.63</v>
      </c>
      <c r="JW39" s="452">
        <v>100.61</v>
      </c>
      <c r="JX39" s="452">
        <v>100.61</v>
      </c>
      <c r="JY39" s="452">
        <v>107.4</v>
      </c>
      <c r="JZ39" s="452">
        <v>138.03</v>
      </c>
      <c r="KA39" s="452">
        <v>131.63999999999999</v>
      </c>
      <c r="KB39" s="452">
        <v>142</v>
      </c>
      <c r="KC39" s="452">
        <v>142</v>
      </c>
      <c r="KD39" s="452">
        <v>142</v>
      </c>
      <c r="KE39" s="452">
        <v>142</v>
      </c>
      <c r="KF39" s="452">
        <v>142</v>
      </c>
      <c r="KG39" s="452">
        <v>100.65</v>
      </c>
      <c r="KH39" s="452">
        <v>100.63</v>
      </c>
      <c r="KI39" s="452">
        <v>100.61</v>
      </c>
      <c r="KJ39" s="452">
        <v>100.61</v>
      </c>
      <c r="KK39" s="452">
        <v>107.4</v>
      </c>
      <c r="KL39" s="452">
        <v>138.03</v>
      </c>
      <c r="KM39" s="452">
        <v>131.63999999999999</v>
      </c>
      <c r="KN39" s="452">
        <v>142</v>
      </c>
      <c r="KO39" s="452">
        <v>142</v>
      </c>
      <c r="KP39" s="452">
        <v>142</v>
      </c>
      <c r="KQ39" s="452">
        <v>142</v>
      </c>
      <c r="KR39" s="452">
        <v>142</v>
      </c>
      <c r="KS39" s="452">
        <v>100.65</v>
      </c>
      <c r="KT39" s="452">
        <v>100.63</v>
      </c>
      <c r="KU39" s="452">
        <v>100.61</v>
      </c>
      <c r="KV39" s="452">
        <v>100.61</v>
      </c>
      <c r="KW39" s="452">
        <v>107.4</v>
      </c>
      <c r="KX39" s="452">
        <v>138.03</v>
      </c>
      <c r="KY39" s="452">
        <v>131.63999999999999</v>
      </c>
      <c r="KZ39" s="452">
        <v>142</v>
      </c>
      <c r="LA39" s="452">
        <v>142</v>
      </c>
      <c r="LB39" s="452">
        <v>142</v>
      </c>
      <c r="LC39" s="452">
        <v>142</v>
      </c>
      <c r="LD39" s="452">
        <v>142</v>
      </c>
      <c r="LE39" s="452">
        <v>100.65</v>
      </c>
      <c r="LF39" s="452">
        <v>100.63</v>
      </c>
      <c r="LG39" s="452">
        <v>100.61</v>
      </c>
      <c r="LH39" s="452">
        <v>100.61</v>
      </c>
      <c r="LI39" s="452">
        <v>107.4</v>
      </c>
      <c r="LJ39" s="452">
        <v>138.03</v>
      </c>
      <c r="LK39" s="452">
        <v>131.63999999999999</v>
      </c>
      <c r="LL39" s="452">
        <v>142</v>
      </c>
      <c r="LM39" s="452">
        <v>142</v>
      </c>
      <c r="LN39" s="452">
        <v>142</v>
      </c>
      <c r="LO39" s="452">
        <v>142</v>
      </c>
      <c r="LP39" s="452">
        <v>142</v>
      </c>
      <c r="LQ39" s="452">
        <v>100.65</v>
      </c>
      <c r="LR39" s="452">
        <v>100.63</v>
      </c>
      <c r="LS39" s="452">
        <v>100.61</v>
      </c>
      <c r="LT39" s="452">
        <v>100.61</v>
      </c>
      <c r="LU39" s="452">
        <v>107.4</v>
      </c>
      <c r="LV39" s="452">
        <v>138.03</v>
      </c>
      <c r="LW39" s="452">
        <v>131.63999999999999</v>
      </c>
      <c r="LX39" s="452">
        <v>142</v>
      </c>
      <c r="LY39" s="452">
        <v>142</v>
      </c>
      <c r="LZ39" s="452">
        <v>142</v>
      </c>
      <c r="MA39" s="452">
        <v>142</v>
      </c>
      <c r="MB39" s="452">
        <v>142</v>
      </c>
      <c r="MC39" s="452">
        <v>100.65</v>
      </c>
      <c r="MD39" s="452">
        <v>100.63</v>
      </c>
      <c r="ME39" s="452">
        <v>100.61</v>
      </c>
      <c r="MF39" s="452">
        <v>100.61</v>
      </c>
      <c r="MG39" s="452">
        <v>107.4</v>
      </c>
      <c r="MH39" s="452">
        <v>138.03</v>
      </c>
      <c r="MI39" s="452">
        <v>131.63999999999999</v>
      </c>
      <c r="MJ39" s="452">
        <v>142</v>
      </c>
      <c r="MK39" s="452">
        <v>142</v>
      </c>
      <c r="ML39" s="452">
        <v>142</v>
      </c>
      <c r="MM39" s="452">
        <v>142</v>
      </c>
      <c r="MN39" s="452">
        <v>142</v>
      </c>
      <c r="MO39" s="452">
        <v>100.65</v>
      </c>
      <c r="MP39" s="452">
        <v>100.63</v>
      </c>
      <c r="MQ39" s="452">
        <v>100.61</v>
      </c>
      <c r="MR39" s="452">
        <v>100.61</v>
      </c>
      <c r="MS39" s="452">
        <v>107.4</v>
      </c>
      <c r="MT39" s="452">
        <v>138.03</v>
      </c>
      <c r="MU39" s="452">
        <v>131.63999999999999</v>
      </c>
      <c r="MV39" s="452">
        <v>142</v>
      </c>
      <c r="MW39" s="452">
        <v>142</v>
      </c>
      <c r="MX39" s="452">
        <v>142</v>
      </c>
      <c r="MY39" s="452">
        <v>142</v>
      </c>
      <c r="MZ39" s="452">
        <v>142</v>
      </c>
      <c r="NA39" s="452">
        <v>100.65</v>
      </c>
      <c r="NB39" s="452">
        <v>100.63</v>
      </c>
      <c r="NC39" s="452">
        <v>100.61</v>
      </c>
      <c r="ND39" s="452">
        <v>100.61</v>
      </c>
      <c r="NE39" s="452">
        <v>107.4</v>
      </c>
      <c r="NF39" s="452">
        <v>138.03</v>
      </c>
      <c r="NG39" s="452">
        <v>131.63999999999999</v>
      </c>
      <c r="NH39" s="452">
        <v>142</v>
      </c>
      <c r="NI39" s="452">
        <v>142</v>
      </c>
      <c r="NJ39" s="452">
        <v>142</v>
      </c>
      <c r="NK39" s="452">
        <v>142</v>
      </c>
      <c r="NL39" s="452">
        <v>142</v>
      </c>
      <c r="NM39" s="452">
        <v>100.65</v>
      </c>
      <c r="NN39" s="452">
        <v>100.63</v>
      </c>
      <c r="NO39" s="452">
        <v>100.61</v>
      </c>
      <c r="NP39" s="452">
        <v>100.61</v>
      </c>
      <c r="NQ39" s="452">
        <v>107.4</v>
      </c>
      <c r="NR39" s="452">
        <v>138.03</v>
      </c>
      <c r="NS39" s="452">
        <v>131.63999999999999</v>
      </c>
      <c r="NT39" s="452">
        <v>142</v>
      </c>
      <c r="NU39" s="452">
        <v>142</v>
      </c>
      <c r="NV39" s="452">
        <v>142</v>
      </c>
      <c r="NW39" s="452">
        <v>142</v>
      </c>
      <c r="NX39" s="452">
        <v>142</v>
      </c>
      <c r="NY39" s="452">
        <v>100.65</v>
      </c>
      <c r="NZ39" s="452">
        <v>100.63</v>
      </c>
      <c r="OA39" s="452">
        <v>100.61</v>
      </c>
      <c r="OB39" s="452">
        <v>100.61</v>
      </c>
    </row>
    <row r="40" spans="1:392" x14ac:dyDescent="0.25">
      <c r="A40" s="436">
        <v>117</v>
      </c>
      <c r="B40" s="436" t="s">
        <v>681</v>
      </c>
      <c r="C40" s="437">
        <v>1</v>
      </c>
      <c r="D40" s="438">
        <v>0</v>
      </c>
      <c r="E40" s="453"/>
      <c r="F40" s="453"/>
      <c r="G40" s="453"/>
      <c r="H40" s="453"/>
      <c r="I40" s="453"/>
      <c r="J40" s="453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3"/>
      <c r="Z40" s="453"/>
      <c r="AA40" s="453"/>
      <c r="AB40" s="453"/>
      <c r="AC40" s="453"/>
      <c r="AD40" s="453"/>
      <c r="AE40" s="453"/>
      <c r="AF40" s="450">
        <f t="shared" si="1"/>
        <v>0</v>
      </c>
      <c r="AG40" s="452">
        <v>0</v>
      </c>
      <c r="AH40" s="452">
        <v>0</v>
      </c>
      <c r="AI40" s="452">
        <v>0</v>
      </c>
      <c r="AJ40" s="452">
        <v>0</v>
      </c>
      <c r="AK40" s="452">
        <v>0</v>
      </c>
      <c r="AL40" s="452">
        <v>0</v>
      </c>
      <c r="AM40" s="452">
        <v>0</v>
      </c>
      <c r="AN40" s="452">
        <v>0</v>
      </c>
      <c r="AO40" s="452">
        <v>0</v>
      </c>
      <c r="AP40" s="452">
        <v>0</v>
      </c>
      <c r="AQ40" s="452">
        <v>0</v>
      </c>
      <c r="AR40" s="452">
        <v>0</v>
      </c>
      <c r="AS40" s="452">
        <v>0</v>
      </c>
      <c r="AT40" s="452">
        <v>0</v>
      </c>
      <c r="AU40" s="452">
        <v>0</v>
      </c>
      <c r="AV40" s="452">
        <v>0</v>
      </c>
      <c r="AW40" s="452">
        <v>0</v>
      </c>
      <c r="AX40" s="452">
        <v>0</v>
      </c>
      <c r="AY40" s="452">
        <v>0</v>
      </c>
      <c r="AZ40" s="452">
        <v>0</v>
      </c>
      <c r="BA40" s="452">
        <v>0</v>
      </c>
      <c r="BB40" s="452">
        <v>0</v>
      </c>
      <c r="BC40" s="452">
        <v>0</v>
      </c>
      <c r="BD40" s="452">
        <v>0</v>
      </c>
      <c r="BE40" s="452">
        <v>0</v>
      </c>
      <c r="BF40" s="452">
        <v>0</v>
      </c>
      <c r="BG40" s="452">
        <v>0</v>
      </c>
      <c r="BH40" s="452">
        <v>0</v>
      </c>
      <c r="BI40" s="452">
        <v>0</v>
      </c>
      <c r="BJ40" s="452">
        <v>0</v>
      </c>
      <c r="BK40" s="452">
        <v>0</v>
      </c>
      <c r="BL40" s="452">
        <v>0</v>
      </c>
      <c r="BM40" s="452">
        <v>0</v>
      </c>
      <c r="BN40" s="452">
        <v>0</v>
      </c>
      <c r="BO40" s="452">
        <v>0</v>
      </c>
      <c r="BP40" s="452">
        <v>0</v>
      </c>
      <c r="BQ40" s="452">
        <v>0</v>
      </c>
      <c r="BR40" s="452">
        <v>0</v>
      </c>
      <c r="BS40" s="452">
        <v>0</v>
      </c>
      <c r="BT40" s="452">
        <v>0</v>
      </c>
      <c r="BU40" s="452">
        <v>0</v>
      </c>
      <c r="BV40" s="452">
        <v>0</v>
      </c>
      <c r="BW40" s="452">
        <v>0</v>
      </c>
      <c r="BX40" s="452">
        <v>0</v>
      </c>
      <c r="BY40" s="452">
        <v>0</v>
      </c>
      <c r="BZ40" s="452">
        <v>0</v>
      </c>
      <c r="CA40" s="452">
        <v>0</v>
      </c>
      <c r="CB40" s="452">
        <v>0</v>
      </c>
      <c r="CC40" s="452">
        <v>0</v>
      </c>
      <c r="CD40" s="452">
        <v>0</v>
      </c>
      <c r="CE40" s="452">
        <v>0</v>
      </c>
      <c r="CF40" s="452">
        <v>0</v>
      </c>
      <c r="CG40" s="452">
        <v>0</v>
      </c>
      <c r="CH40" s="452">
        <v>0</v>
      </c>
      <c r="CI40" s="452">
        <v>0</v>
      </c>
      <c r="CJ40" s="452">
        <v>0</v>
      </c>
      <c r="CK40" s="452">
        <v>0</v>
      </c>
      <c r="CL40" s="452">
        <v>0</v>
      </c>
      <c r="CM40" s="452">
        <v>0</v>
      </c>
      <c r="CN40" s="452">
        <v>0</v>
      </c>
      <c r="CO40" s="452">
        <v>0</v>
      </c>
      <c r="CP40" s="452">
        <v>0</v>
      </c>
      <c r="CQ40" s="452">
        <v>0</v>
      </c>
      <c r="CR40" s="452">
        <v>0</v>
      </c>
      <c r="CS40" s="452">
        <v>0</v>
      </c>
      <c r="CT40" s="452">
        <v>0</v>
      </c>
      <c r="CU40" s="452">
        <v>0</v>
      </c>
      <c r="CV40" s="452">
        <v>0</v>
      </c>
      <c r="CW40" s="452">
        <v>0</v>
      </c>
      <c r="CX40" s="452">
        <v>0</v>
      </c>
      <c r="CY40" s="452">
        <v>0</v>
      </c>
      <c r="CZ40" s="452">
        <v>0</v>
      </c>
      <c r="DA40" s="452">
        <v>0</v>
      </c>
      <c r="DB40" s="452">
        <v>0</v>
      </c>
      <c r="DC40" s="452">
        <v>0</v>
      </c>
      <c r="DD40" s="452">
        <v>0</v>
      </c>
      <c r="DE40" s="452">
        <v>0</v>
      </c>
      <c r="DF40" s="452">
        <v>0</v>
      </c>
      <c r="DG40" s="452">
        <v>0</v>
      </c>
      <c r="DH40" s="452">
        <v>0</v>
      </c>
      <c r="DI40" s="452">
        <v>0</v>
      </c>
      <c r="DJ40" s="452">
        <v>0</v>
      </c>
      <c r="DK40" s="452">
        <v>0</v>
      </c>
      <c r="DL40" s="452">
        <v>0</v>
      </c>
      <c r="DM40" s="452">
        <v>0</v>
      </c>
      <c r="DN40" s="452">
        <v>0</v>
      </c>
      <c r="DO40" s="452">
        <v>0</v>
      </c>
      <c r="DP40" s="452">
        <v>0</v>
      </c>
      <c r="DQ40" s="452">
        <v>0</v>
      </c>
      <c r="DR40" s="452">
        <v>0</v>
      </c>
      <c r="DS40" s="452">
        <v>0</v>
      </c>
      <c r="DT40" s="452">
        <v>0</v>
      </c>
      <c r="DU40" s="452">
        <v>0</v>
      </c>
      <c r="DV40" s="452">
        <v>0</v>
      </c>
      <c r="DW40" s="452">
        <v>0</v>
      </c>
      <c r="DX40" s="452">
        <v>0</v>
      </c>
      <c r="DY40" s="452">
        <v>0</v>
      </c>
      <c r="DZ40" s="452">
        <v>0</v>
      </c>
      <c r="EA40" s="452">
        <v>0</v>
      </c>
      <c r="EB40" s="452">
        <v>0</v>
      </c>
      <c r="EC40" s="452">
        <v>0</v>
      </c>
      <c r="ED40" s="452">
        <v>0</v>
      </c>
      <c r="EE40" s="452">
        <v>0</v>
      </c>
      <c r="EF40" s="452">
        <v>0</v>
      </c>
      <c r="EG40" s="452">
        <v>0</v>
      </c>
      <c r="EH40" s="452">
        <v>0</v>
      </c>
      <c r="EI40" s="452">
        <v>0</v>
      </c>
      <c r="EJ40" s="452">
        <v>0</v>
      </c>
      <c r="EK40" s="452">
        <v>0</v>
      </c>
      <c r="EL40" s="452">
        <v>0</v>
      </c>
      <c r="EM40" s="452">
        <v>0</v>
      </c>
      <c r="EN40" s="452">
        <v>0</v>
      </c>
      <c r="EO40" s="452">
        <v>0</v>
      </c>
      <c r="EP40" s="452">
        <v>0</v>
      </c>
      <c r="EQ40" s="452">
        <v>0</v>
      </c>
      <c r="ER40" s="452">
        <v>0</v>
      </c>
      <c r="ES40" s="452">
        <v>0</v>
      </c>
      <c r="ET40" s="452">
        <v>0</v>
      </c>
      <c r="EU40" s="452">
        <v>0</v>
      </c>
      <c r="EV40" s="452">
        <v>0</v>
      </c>
      <c r="EW40" s="452">
        <v>0</v>
      </c>
      <c r="EX40" s="452">
        <v>0</v>
      </c>
      <c r="EY40" s="452">
        <v>0</v>
      </c>
      <c r="EZ40" s="452">
        <v>0</v>
      </c>
      <c r="FA40" s="452">
        <v>0</v>
      </c>
      <c r="FB40" s="452">
        <v>0</v>
      </c>
      <c r="FC40" s="452">
        <v>0</v>
      </c>
      <c r="FD40" s="452">
        <v>0</v>
      </c>
      <c r="FE40" s="452">
        <v>0</v>
      </c>
      <c r="FF40" s="452">
        <v>0</v>
      </c>
      <c r="FG40" s="452">
        <v>0</v>
      </c>
      <c r="FH40" s="452">
        <v>0</v>
      </c>
      <c r="FI40" s="452">
        <v>0</v>
      </c>
      <c r="FJ40" s="452">
        <v>0</v>
      </c>
      <c r="FK40" s="452">
        <v>0</v>
      </c>
      <c r="FL40" s="452">
        <v>0</v>
      </c>
      <c r="FM40" s="452">
        <v>0</v>
      </c>
      <c r="FN40" s="452">
        <v>0</v>
      </c>
      <c r="FO40" s="452">
        <v>0</v>
      </c>
      <c r="FP40" s="452">
        <v>0</v>
      </c>
      <c r="FQ40" s="452">
        <v>0</v>
      </c>
      <c r="FR40" s="452">
        <v>0</v>
      </c>
      <c r="FS40" s="452">
        <v>0</v>
      </c>
      <c r="FT40" s="452">
        <v>0</v>
      </c>
      <c r="FU40" s="452">
        <v>0</v>
      </c>
      <c r="FV40" s="452">
        <v>0</v>
      </c>
      <c r="FW40" s="452">
        <v>0</v>
      </c>
      <c r="FX40" s="452">
        <v>0</v>
      </c>
      <c r="FY40" s="452">
        <v>0</v>
      </c>
      <c r="FZ40" s="452">
        <v>0</v>
      </c>
      <c r="GA40" s="452">
        <v>0</v>
      </c>
      <c r="GB40" s="452">
        <v>0</v>
      </c>
      <c r="GC40" s="452">
        <v>0</v>
      </c>
      <c r="GD40" s="452">
        <v>0</v>
      </c>
      <c r="GE40" s="452">
        <v>0</v>
      </c>
      <c r="GF40" s="452">
        <v>0</v>
      </c>
      <c r="GG40" s="452">
        <v>0</v>
      </c>
      <c r="GH40" s="452">
        <v>0</v>
      </c>
      <c r="GI40" s="452">
        <v>0</v>
      </c>
      <c r="GJ40" s="452">
        <v>0</v>
      </c>
      <c r="GK40" s="452">
        <v>0</v>
      </c>
      <c r="GL40" s="452">
        <v>0</v>
      </c>
      <c r="GM40" s="452">
        <v>0</v>
      </c>
      <c r="GN40" s="452">
        <v>0</v>
      </c>
      <c r="GO40" s="452">
        <v>0</v>
      </c>
      <c r="GP40" s="452">
        <v>0</v>
      </c>
      <c r="GQ40" s="452">
        <v>0</v>
      </c>
      <c r="GR40" s="452">
        <v>0</v>
      </c>
      <c r="GS40" s="452">
        <v>0</v>
      </c>
      <c r="GT40" s="452">
        <v>0</v>
      </c>
      <c r="GU40" s="452">
        <v>0</v>
      </c>
      <c r="GV40" s="452">
        <v>0</v>
      </c>
      <c r="GW40" s="452">
        <v>0</v>
      </c>
      <c r="GX40" s="452">
        <v>0</v>
      </c>
      <c r="GY40" s="452">
        <v>0</v>
      </c>
      <c r="GZ40" s="452">
        <v>0</v>
      </c>
      <c r="HA40" s="452">
        <v>0</v>
      </c>
      <c r="HB40" s="452">
        <v>0</v>
      </c>
      <c r="HC40" s="452">
        <v>0</v>
      </c>
      <c r="HD40" s="452">
        <v>0</v>
      </c>
      <c r="HE40" s="452">
        <v>0</v>
      </c>
      <c r="HF40" s="452">
        <v>0</v>
      </c>
      <c r="HG40" s="452">
        <v>0</v>
      </c>
      <c r="HH40" s="452">
        <v>0</v>
      </c>
      <c r="HI40" s="452">
        <v>0</v>
      </c>
      <c r="HJ40" s="452">
        <v>0</v>
      </c>
      <c r="HK40" s="452">
        <v>0</v>
      </c>
      <c r="HL40" s="452">
        <v>0</v>
      </c>
      <c r="HM40" s="452">
        <v>0</v>
      </c>
      <c r="HN40" s="452">
        <v>0</v>
      </c>
      <c r="HO40" s="452">
        <v>0</v>
      </c>
      <c r="HP40" s="452">
        <v>0</v>
      </c>
      <c r="HQ40" s="452">
        <v>0</v>
      </c>
      <c r="HR40" s="452">
        <v>0</v>
      </c>
      <c r="HS40" s="452">
        <v>0</v>
      </c>
      <c r="HT40" s="452">
        <v>0</v>
      </c>
      <c r="HU40" s="452">
        <v>0</v>
      </c>
      <c r="HV40" s="452">
        <v>0</v>
      </c>
      <c r="HW40" s="452">
        <v>0</v>
      </c>
      <c r="HX40" s="452">
        <v>0</v>
      </c>
      <c r="HY40" s="452">
        <v>0</v>
      </c>
      <c r="HZ40" s="452">
        <v>0</v>
      </c>
      <c r="IA40" s="452">
        <v>0</v>
      </c>
      <c r="IB40" s="452">
        <v>0</v>
      </c>
      <c r="IC40" s="452">
        <v>0</v>
      </c>
      <c r="ID40" s="452">
        <v>0</v>
      </c>
      <c r="IE40" s="452">
        <v>0</v>
      </c>
      <c r="IF40" s="452">
        <v>0</v>
      </c>
      <c r="IG40" s="452">
        <v>0</v>
      </c>
      <c r="IH40" s="452">
        <v>0</v>
      </c>
      <c r="II40" s="452">
        <v>0</v>
      </c>
      <c r="IJ40" s="452">
        <v>0</v>
      </c>
      <c r="IK40" s="452">
        <v>0</v>
      </c>
      <c r="IL40" s="452">
        <v>0</v>
      </c>
      <c r="IM40" s="452">
        <v>0</v>
      </c>
      <c r="IN40" s="452">
        <v>0</v>
      </c>
      <c r="IO40" s="452">
        <v>0</v>
      </c>
      <c r="IP40" s="452">
        <v>0</v>
      </c>
      <c r="IQ40" s="452">
        <v>0</v>
      </c>
      <c r="IR40" s="452">
        <v>0</v>
      </c>
      <c r="IS40" s="452">
        <v>0</v>
      </c>
      <c r="IT40" s="452">
        <v>0</v>
      </c>
      <c r="IU40" s="452">
        <v>0</v>
      </c>
      <c r="IV40" s="452">
        <v>0</v>
      </c>
      <c r="IW40" s="452">
        <v>0</v>
      </c>
      <c r="IX40" s="452">
        <v>0</v>
      </c>
      <c r="IY40" s="452">
        <v>0</v>
      </c>
      <c r="IZ40" s="452">
        <v>0</v>
      </c>
      <c r="JA40" s="452">
        <v>0</v>
      </c>
      <c r="JB40" s="452">
        <v>0</v>
      </c>
      <c r="JC40" s="452">
        <v>0</v>
      </c>
      <c r="JD40" s="452">
        <v>0</v>
      </c>
      <c r="JE40" s="452">
        <v>0</v>
      </c>
      <c r="JF40" s="452">
        <v>0</v>
      </c>
      <c r="JG40" s="452">
        <v>0</v>
      </c>
      <c r="JH40" s="452">
        <v>0</v>
      </c>
      <c r="JI40" s="452">
        <v>0</v>
      </c>
      <c r="JJ40" s="452">
        <v>0</v>
      </c>
      <c r="JK40" s="452">
        <v>0</v>
      </c>
      <c r="JL40" s="452">
        <v>0</v>
      </c>
      <c r="JM40" s="452">
        <v>0</v>
      </c>
      <c r="JN40" s="452">
        <v>0</v>
      </c>
      <c r="JO40" s="452">
        <v>0</v>
      </c>
      <c r="JP40" s="452">
        <v>0</v>
      </c>
      <c r="JQ40" s="452">
        <v>0</v>
      </c>
      <c r="JR40" s="452">
        <v>0</v>
      </c>
      <c r="JS40" s="452">
        <v>0</v>
      </c>
      <c r="JT40" s="452">
        <v>0</v>
      </c>
      <c r="JU40" s="452">
        <v>0</v>
      </c>
      <c r="JV40" s="452">
        <v>0</v>
      </c>
      <c r="JW40" s="452">
        <v>0</v>
      </c>
      <c r="JX40" s="452">
        <v>0</v>
      </c>
      <c r="JY40" s="452">
        <v>0</v>
      </c>
      <c r="JZ40" s="452">
        <v>0</v>
      </c>
      <c r="KA40" s="452">
        <v>0</v>
      </c>
      <c r="KB40" s="452">
        <v>0</v>
      </c>
      <c r="KC40" s="452">
        <v>0</v>
      </c>
      <c r="KD40" s="452">
        <v>0</v>
      </c>
      <c r="KE40" s="452">
        <v>0</v>
      </c>
      <c r="KF40" s="452">
        <v>0</v>
      </c>
      <c r="KG40" s="452">
        <v>0</v>
      </c>
      <c r="KH40" s="452">
        <v>0</v>
      </c>
      <c r="KI40" s="452">
        <v>0</v>
      </c>
      <c r="KJ40" s="452">
        <v>0</v>
      </c>
      <c r="KK40" s="452">
        <v>0</v>
      </c>
      <c r="KL40" s="452">
        <v>0</v>
      </c>
      <c r="KM40" s="452">
        <v>0</v>
      </c>
      <c r="KN40" s="452">
        <v>0</v>
      </c>
      <c r="KO40" s="452">
        <v>0</v>
      </c>
      <c r="KP40" s="452">
        <v>0</v>
      </c>
      <c r="KQ40" s="452">
        <v>0</v>
      </c>
      <c r="KR40" s="452">
        <v>0</v>
      </c>
      <c r="KS40" s="452">
        <v>0</v>
      </c>
      <c r="KT40" s="452">
        <v>0</v>
      </c>
      <c r="KU40" s="452">
        <v>0</v>
      </c>
      <c r="KV40" s="452">
        <v>0</v>
      </c>
      <c r="KW40" s="452">
        <v>0</v>
      </c>
      <c r="KX40" s="452">
        <v>0</v>
      </c>
      <c r="KY40" s="452">
        <v>0</v>
      </c>
      <c r="KZ40" s="452">
        <v>0</v>
      </c>
      <c r="LA40" s="452">
        <v>0</v>
      </c>
      <c r="LB40" s="452">
        <v>0</v>
      </c>
      <c r="LC40" s="452">
        <v>0</v>
      </c>
      <c r="LD40" s="452">
        <v>0</v>
      </c>
      <c r="LE40" s="452">
        <v>0</v>
      </c>
      <c r="LF40" s="452">
        <v>0</v>
      </c>
      <c r="LG40" s="452">
        <v>0</v>
      </c>
      <c r="LH40" s="452">
        <v>0</v>
      </c>
      <c r="LI40" s="452">
        <v>0</v>
      </c>
      <c r="LJ40" s="452">
        <v>0</v>
      </c>
      <c r="LK40" s="452">
        <v>0</v>
      </c>
      <c r="LL40" s="452">
        <v>0</v>
      </c>
      <c r="LM40" s="452">
        <v>0</v>
      </c>
      <c r="LN40" s="452">
        <v>0</v>
      </c>
      <c r="LO40" s="452">
        <v>0</v>
      </c>
      <c r="LP40" s="452">
        <v>0</v>
      </c>
      <c r="LQ40" s="452">
        <v>0</v>
      </c>
      <c r="LR40" s="452">
        <v>0</v>
      </c>
      <c r="LS40" s="452">
        <v>0</v>
      </c>
      <c r="LT40" s="452">
        <v>0</v>
      </c>
      <c r="LU40" s="452">
        <v>0</v>
      </c>
      <c r="LV40" s="452">
        <v>0</v>
      </c>
      <c r="LW40" s="452">
        <v>0</v>
      </c>
      <c r="LX40" s="452">
        <v>0</v>
      </c>
      <c r="LY40" s="452">
        <v>0</v>
      </c>
      <c r="LZ40" s="452">
        <v>0</v>
      </c>
      <c r="MA40" s="452">
        <v>0</v>
      </c>
      <c r="MB40" s="452">
        <v>0</v>
      </c>
      <c r="MC40" s="452">
        <v>0</v>
      </c>
      <c r="MD40" s="452">
        <v>0</v>
      </c>
      <c r="ME40" s="452">
        <v>0</v>
      </c>
      <c r="MF40" s="452">
        <v>0</v>
      </c>
      <c r="MG40" s="452">
        <v>0</v>
      </c>
      <c r="MH40" s="452">
        <v>0</v>
      </c>
      <c r="MI40" s="452">
        <v>0</v>
      </c>
      <c r="MJ40" s="452">
        <v>0</v>
      </c>
      <c r="MK40" s="452">
        <v>0</v>
      </c>
      <c r="ML40" s="452">
        <v>0</v>
      </c>
      <c r="MM40" s="452">
        <v>0</v>
      </c>
      <c r="MN40" s="452">
        <v>0</v>
      </c>
      <c r="MO40" s="452">
        <v>0</v>
      </c>
      <c r="MP40" s="452">
        <v>0</v>
      </c>
      <c r="MQ40" s="452">
        <v>0</v>
      </c>
      <c r="MR40" s="452">
        <v>0</v>
      </c>
      <c r="MS40" s="452">
        <v>0</v>
      </c>
      <c r="MT40" s="452">
        <v>0</v>
      </c>
      <c r="MU40" s="452">
        <v>0</v>
      </c>
      <c r="MV40" s="452">
        <v>0</v>
      </c>
      <c r="MW40" s="452">
        <v>0</v>
      </c>
      <c r="MX40" s="452">
        <v>0</v>
      </c>
      <c r="MY40" s="452">
        <v>0</v>
      </c>
      <c r="MZ40" s="452">
        <v>0</v>
      </c>
      <c r="NA40" s="452">
        <v>0</v>
      </c>
      <c r="NB40" s="452">
        <v>0</v>
      </c>
      <c r="NC40" s="452">
        <v>0</v>
      </c>
      <c r="ND40" s="452">
        <v>0</v>
      </c>
      <c r="NE40" s="452">
        <v>0</v>
      </c>
      <c r="NF40" s="452">
        <v>0</v>
      </c>
      <c r="NG40" s="452">
        <v>0</v>
      </c>
      <c r="NH40" s="452">
        <v>0</v>
      </c>
      <c r="NI40" s="452">
        <v>0</v>
      </c>
      <c r="NJ40" s="452">
        <v>0</v>
      </c>
      <c r="NK40" s="452">
        <v>0</v>
      </c>
      <c r="NL40" s="452">
        <v>0</v>
      </c>
      <c r="NM40" s="452">
        <v>0</v>
      </c>
      <c r="NN40" s="452">
        <v>0</v>
      </c>
      <c r="NO40" s="452">
        <v>0</v>
      </c>
      <c r="NP40" s="452">
        <v>0</v>
      </c>
      <c r="NQ40" s="452">
        <v>0</v>
      </c>
      <c r="NR40" s="452">
        <v>0</v>
      </c>
      <c r="NS40" s="452">
        <v>0</v>
      </c>
      <c r="NT40" s="452">
        <v>0</v>
      </c>
      <c r="NU40" s="452">
        <v>0</v>
      </c>
      <c r="NV40" s="452">
        <v>0</v>
      </c>
      <c r="NW40" s="452">
        <v>0</v>
      </c>
      <c r="NX40" s="452">
        <v>0</v>
      </c>
      <c r="NY40" s="452">
        <v>0</v>
      </c>
      <c r="NZ40" s="452">
        <v>0</v>
      </c>
      <c r="OA40" s="452">
        <v>0</v>
      </c>
      <c r="OB40" s="452">
        <v>0</v>
      </c>
    </row>
    <row r="41" spans="1:392" x14ac:dyDescent="0.25">
      <c r="A41" s="436">
        <v>118</v>
      </c>
      <c r="B41" s="436" t="s">
        <v>682</v>
      </c>
      <c r="C41" s="437">
        <v>1</v>
      </c>
      <c r="D41" s="438">
        <v>0</v>
      </c>
      <c r="E41" s="453"/>
      <c r="F41" s="453"/>
      <c r="G41" s="453"/>
      <c r="H41" s="453"/>
      <c r="I41" s="453"/>
      <c r="J41" s="453"/>
      <c r="K41" s="453"/>
      <c r="L41" s="453"/>
      <c r="M41" s="453"/>
      <c r="N41" s="453"/>
      <c r="O41" s="453"/>
      <c r="P41" s="453"/>
      <c r="Q41" s="453"/>
      <c r="R41" s="453"/>
      <c r="S41" s="453"/>
      <c r="T41" s="453"/>
      <c r="U41" s="453"/>
      <c r="V41" s="453"/>
      <c r="W41" s="453"/>
      <c r="X41" s="453"/>
      <c r="Y41" s="453"/>
      <c r="Z41" s="453"/>
      <c r="AA41" s="453"/>
      <c r="AB41" s="453"/>
      <c r="AC41" s="453"/>
      <c r="AD41" s="453"/>
      <c r="AE41" s="453"/>
      <c r="AF41" s="450">
        <f t="shared" si="1"/>
        <v>0</v>
      </c>
      <c r="AG41" s="452">
        <v>0</v>
      </c>
      <c r="AH41" s="452">
        <v>0</v>
      </c>
      <c r="AI41" s="452">
        <v>0</v>
      </c>
      <c r="AJ41" s="452">
        <v>0</v>
      </c>
      <c r="AK41" s="452">
        <v>0</v>
      </c>
      <c r="AL41" s="452">
        <v>0</v>
      </c>
      <c r="AM41" s="452">
        <v>0</v>
      </c>
      <c r="AN41" s="452">
        <v>0</v>
      </c>
      <c r="AO41" s="452">
        <v>0</v>
      </c>
      <c r="AP41" s="452">
        <v>0</v>
      </c>
      <c r="AQ41" s="452">
        <v>0</v>
      </c>
      <c r="AR41" s="452">
        <v>0</v>
      </c>
      <c r="AS41" s="452">
        <v>0</v>
      </c>
      <c r="AT41" s="452">
        <v>0</v>
      </c>
      <c r="AU41" s="452">
        <v>0</v>
      </c>
      <c r="AV41" s="452">
        <v>0</v>
      </c>
      <c r="AW41" s="452">
        <v>0</v>
      </c>
      <c r="AX41" s="452">
        <v>0</v>
      </c>
      <c r="AY41" s="452">
        <v>0</v>
      </c>
      <c r="AZ41" s="452">
        <v>0</v>
      </c>
      <c r="BA41" s="452">
        <v>0</v>
      </c>
      <c r="BB41" s="452">
        <v>0</v>
      </c>
      <c r="BC41" s="452">
        <v>0</v>
      </c>
      <c r="BD41" s="452">
        <v>0</v>
      </c>
      <c r="BE41" s="452">
        <v>0</v>
      </c>
      <c r="BF41" s="452">
        <v>0</v>
      </c>
      <c r="BG41" s="452">
        <v>0</v>
      </c>
      <c r="BH41" s="452">
        <v>0</v>
      </c>
      <c r="BI41" s="452">
        <v>0</v>
      </c>
      <c r="BJ41" s="452">
        <v>0</v>
      </c>
      <c r="BK41" s="452">
        <v>0</v>
      </c>
      <c r="BL41" s="452">
        <v>0</v>
      </c>
      <c r="BM41" s="452">
        <v>0</v>
      </c>
      <c r="BN41" s="452">
        <v>0</v>
      </c>
      <c r="BO41" s="452">
        <v>0</v>
      </c>
      <c r="BP41" s="452">
        <v>0</v>
      </c>
      <c r="BQ41" s="452">
        <v>0</v>
      </c>
      <c r="BR41" s="452">
        <v>0</v>
      </c>
      <c r="BS41" s="452">
        <v>0</v>
      </c>
      <c r="BT41" s="452">
        <v>0</v>
      </c>
      <c r="BU41" s="452">
        <v>0</v>
      </c>
      <c r="BV41" s="452">
        <v>0</v>
      </c>
      <c r="BW41" s="452">
        <v>0</v>
      </c>
      <c r="BX41" s="452">
        <v>0</v>
      </c>
      <c r="BY41" s="452">
        <v>0</v>
      </c>
      <c r="BZ41" s="452">
        <v>0</v>
      </c>
      <c r="CA41" s="452">
        <v>0</v>
      </c>
      <c r="CB41" s="452">
        <v>0</v>
      </c>
      <c r="CC41" s="452">
        <v>0</v>
      </c>
      <c r="CD41" s="452">
        <v>0</v>
      </c>
      <c r="CE41" s="452">
        <v>0</v>
      </c>
      <c r="CF41" s="452">
        <v>0</v>
      </c>
      <c r="CG41" s="452">
        <v>0</v>
      </c>
      <c r="CH41" s="452">
        <v>0</v>
      </c>
      <c r="CI41" s="452">
        <v>0</v>
      </c>
      <c r="CJ41" s="452">
        <v>0</v>
      </c>
      <c r="CK41" s="452">
        <v>0</v>
      </c>
      <c r="CL41" s="452">
        <v>0</v>
      </c>
      <c r="CM41" s="452">
        <v>0</v>
      </c>
      <c r="CN41" s="452">
        <v>0</v>
      </c>
      <c r="CO41" s="452">
        <v>0</v>
      </c>
      <c r="CP41" s="452">
        <v>0</v>
      </c>
      <c r="CQ41" s="452">
        <v>0</v>
      </c>
      <c r="CR41" s="452">
        <v>0</v>
      </c>
      <c r="CS41" s="452">
        <v>0</v>
      </c>
      <c r="CT41" s="452">
        <v>0</v>
      </c>
      <c r="CU41" s="452">
        <v>0</v>
      </c>
      <c r="CV41" s="452">
        <v>0</v>
      </c>
      <c r="CW41" s="452">
        <v>0</v>
      </c>
      <c r="CX41" s="452">
        <v>0</v>
      </c>
      <c r="CY41" s="452">
        <v>0</v>
      </c>
      <c r="CZ41" s="452">
        <v>0</v>
      </c>
      <c r="DA41" s="452">
        <v>0</v>
      </c>
      <c r="DB41" s="452">
        <v>0</v>
      </c>
      <c r="DC41" s="452">
        <v>0</v>
      </c>
      <c r="DD41" s="452">
        <v>0</v>
      </c>
      <c r="DE41" s="452">
        <v>0</v>
      </c>
      <c r="DF41" s="452">
        <v>0</v>
      </c>
      <c r="DG41" s="452">
        <v>0</v>
      </c>
      <c r="DH41" s="452">
        <v>0</v>
      </c>
      <c r="DI41" s="452">
        <v>0</v>
      </c>
      <c r="DJ41" s="452">
        <v>0</v>
      </c>
      <c r="DK41" s="452">
        <v>0</v>
      </c>
      <c r="DL41" s="452">
        <v>0</v>
      </c>
      <c r="DM41" s="452">
        <v>0</v>
      </c>
      <c r="DN41" s="452">
        <v>0</v>
      </c>
      <c r="DO41" s="452">
        <v>0</v>
      </c>
      <c r="DP41" s="452">
        <v>0</v>
      </c>
      <c r="DQ41" s="452">
        <v>0</v>
      </c>
      <c r="DR41" s="452">
        <v>0</v>
      </c>
      <c r="DS41" s="452">
        <v>0</v>
      </c>
      <c r="DT41" s="452">
        <v>0</v>
      </c>
      <c r="DU41" s="452">
        <v>0</v>
      </c>
      <c r="DV41" s="452">
        <v>0</v>
      </c>
      <c r="DW41" s="452">
        <v>0</v>
      </c>
      <c r="DX41" s="452">
        <v>0</v>
      </c>
      <c r="DY41" s="452">
        <v>0</v>
      </c>
      <c r="DZ41" s="452">
        <v>0</v>
      </c>
      <c r="EA41" s="452">
        <v>0</v>
      </c>
      <c r="EB41" s="452">
        <v>0</v>
      </c>
      <c r="EC41" s="452">
        <v>0</v>
      </c>
      <c r="ED41" s="452">
        <v>0</v>
      </c>
      <c r="EE41" s="452">
        <v>0</v>
      </c>
      <c r="EF41" s="452">
        <v>0</v>
      </c>
      <c r="EG41" s="452">
        <v>0</v>
      </c>
      <c r="EH41" s="452">
        <v>0</v>
      </c>
      <c r="EI41" s="452">
        <v>0</v>
      </c>
      <c r="EJ41" s="452">
        <v>0</v>
      </c>
      <c r="EK41" s="452">
        <v>0</v>
      </c>
      <c r="EL41" s="452">
        <v>0</v>
      </c>
      <c r="EM41" s="452">
        <v>0</v>
      </c>
      <c r="EN41" s="452">
        <v>0</v>
      </c>
      <c r="EO41" s="452">
        <v>0</v>
      </c>
      <c r="EP41" s="452">
        <v>0</v>
      </c>
      <c r="EQ41" s="452">
        <v>0</v>
      </c>
      <c r="ER41" s="452">
        <v>0</v>
      </c>
      <c r="ES41" s="452">
        <v>0</v>
      </c>
      <c r="ET41" s="452">
        <v>0</v>
      </c>
      <c r="EU41" s="452">
        <v>0</v>
      </c>
      <c r="EV41" s="452">
        <v>0</v>
      </c>
      <c r="EW41" s="452">
        <v>0</v>
      </c>
      <c r="EX41" s="452">
        <v>0</v>
      </c>
      <c r="EY41" s="452">
        <v>0</v>
      </c>
      <c r="EZ41" s="452">
        <v>0</v>
      </c>
      <c r="FA41" s="452">
        <v>0</v>
      </c>
      <c r="FB41" s="452">
        <v>0</v>
      </c>
      <c r="FC41" s="452">
        <v>0</v>
      </c>
      <c r="FD41" s="452">
        <v>0</v>
      </c>
      <c r="FE41" s="452">
        <v>0</v>
      </c>
      <c r="FF41" s="452">
        <v>0</v>
      </c>
      <c r="FG41" s="452">
        <v>0</v>
      </c>
      <c r="FH41" s="452">
        <v>0</v>
      </c>
      <c r="FI41" s="452">
        <v>0</v>
      </c>
      <c r="FJ41" s="452">
        <v>0</v>
      </c>
      <c r="FK41" s="452">
        <v>0</v>
      </c>
      <c r="FL41" s="452">
        <v>0</v>
      </c>
      <c r="FM41" s="452">
        <v>0</v>
      </c>
      <c r="FN41" s="452">
        <v>0</v>
      </c>
      <c r="FO41" s="452">
        <v>0</v>
      </c>
      <c r="FP41" s="452">
        <v>0</v>
      </c>
      <c r="FQ41" s="452">
        <v>0</v>
      </c>
      <c r="FR41" s="452">
        <v>0</v>
      </c>
      <c r="FS41" s="452">
        <v>0</v>
      </c>
      <c r="FT41" s="452">
        <v>0</v>
      </c>
      <c r="FU41" s="452">
        <v>0</v>
      </c>
      <c r="FV41" s="452">
        <v>0</v>
      </c>
      <c r="FW41" s="452">
        <v>0</v>
      </c>
      <c r="FX41" s="452">
        <v>0</v>
      </c>
      <c r="FY41" s="452">
        <v>0</v>
      </c>
      <c r="FZ41" s="452">
        <v>0</v>
      </c>
      <c r="GA41" s="452">
        <v>0</v>
      </c>
      <c r="GB41" s="452">
        <v>0</v>
      </c>
      <c r="GC41" s="452">
        <v>0</v>
      </c>
      <c r="GD41" s="452">
        <v>0</v>
      </c>
      <c r="GE41" s="452">
        <v>0</v>
      </c>
      <c r="GF41" s="452">
        <v>0</v>
      </c>
      <c r="GG41" s="452">
        <v>0</v>
      </c>
      <c r="GH41" s="452">
        <v>0</v>
      </c>
      <c r="GI41" s="452">
        <v>0</v>
      </c>
      <c r="GJ41" s="452">
        <v>0</v>
      </c>
      <c r="GK41" s="452">
        <v>0</v>
      </c>
      <c r="GL41" s="452">
        <v>0</v>
      </c>
      <c r="GM41" s="452">
        <v>0</v>
      </c>
      <c r="GN41" s="452">
        <v>0</v>
      </c>
      <c r="GO41" s="452">
        <v>0</v>
      </c>
      <c r="GP41" s="452">
        <v>0</v>
      </c>
      <c r="GQ41" s="452">
        <v>0</v>
      </c>
      <c r="GR41" s="452">
        <v>0</v>
      </c>
      <c r="GS41" s="452">
        <v>0</v>
      </c>
      <c r="GT41" s="452">
        <v>0</v>
      </c>
      <c r="GU41" s="452">
        <v>0</v>
      </c>
      <c r="GV41" s="452">
        <v>0</v>
      </c>
      <c r="GW41" s="452">
        <v>0</v>
      </c>
      <c r="GX41" s="452">
        <v>0</v>
      </c>
      <c r="GY41" s="452">
        <v>0</v>
      </c>
      <c r="GZ41" s="452">
        <v>0</v>
      </c>
      <c r="HA41" s="452">
        <v>0</v>
      </c>
      <c r="HB41" s="452">
        <v>0</v>
      </c>
      <c r="HC41" s="452">
        <v>0</v>
      </c>
      <c r="HD41" s="452">
        <v>0</v>
      </c>
      <c r="HE41" s="452">
        <v>0</v>
      </c>
      <c r="HF41" s="452">
        <v>0</v>
      </c>
      <c r="HG41" s="452">
        <v>0</v>
      </c>
      <c r="HH41" s="452">
        <v>0</v>
      </c>
      <c r="HI41" s="452">
        <v>0</v>
      </c>
      <c r="HJ41" s="452">
        <v>0</v>
      </c>
      <c r="HK41" s="452">
        <v>0</v>
      </c>
      <c r="HL41" s="452">
        <v>0</v>
      </c>
      <c r="HM41" s="452">
        <v>0</v>
      </c>
      <c r="HN41" s="452">
        <v>0</v>
      </c>
      <c r="HO41" s="452">
        <v>0</v>
      </c>
      <c r="HP41" s="452">
        <v>0</v>
      </c>
      <c r="HQ41" s="452">
        <v>0</v>
      </c>
      <c r="HR41" s="452">
        <v>0</v>
      </c>
      <c r="HS41" s="452">
        <v>0</v>
      </c>
      <c r="HT41" s="452">
        <v>0</v>
      </c>
      <c r="HU41" s="452">
        <v>0</v>
      </c>
      <c r="HV41" s="452">
        <v>0</v>
      </c>
      <c r="HW41" s="452">
        <v>0</v>
      </c>
      <c r="HX41" s="452">
        <v>0</v>
      </c>
      <c r="HY41" s="452">
        <v>0</v>
      </c>
      <c r="HZ41" s="452">
        <v>0</v>
      </c>
      <c r="IA41" s="452">
        <v>0</v>
      </c>
      <c r="IB41" s="452">
        <v>0</v>
      </c>
      <c r="IC41" s="452">
        <v>0</v>
      </c>
      <c r="ID41" s="452">
        <v>0</v>
      </c>
      <c r="IE41" s="452">
        <v>0</v>
      </c>
      <c r="IF41" s="452">
        <v>0</v>
      </c>
      <c r="IG41" s="452">
        <v>0</v>
      </c>
      <c r="IH41" s="452">
        <v>0</v>
      </c>
      <c r="II41" s="452">
        <v>0</v>
      </c>
      <c r="IJ41" s="452">
        <v>0</v>
      </c>
      <c r="IK41" s="452">
        <v>0</v>
      </c>
      <c r="IL41" s="452">
        <v>0</v>
      </c>
      <c r="IM41" s="452">
        <v>0</v>
      </c>
      <c r="IN41" s="452">
        <v>0</v>
      </c>
      <c r="IO41" s="452">
        <v>0</v>
      </c>
      <c r="IP41" s="452">
        <v>0</v>
      </c>
      <c r="IQ41" s="452">
        <v>0</v>
      </c>
      <c r="IR41" s="452">
        <v>0</v>
      </c>
      <c r="IS41" s="452">
        <v>0</v>
      </c>
      <c r="IT41" s="452">
        <v>0</v>
      </c>
      <c r="IU41" s="452">
        <v>0</v>
      </c>
      <c r="IV41" s="452">
        <v>0</v>
      </c>
      <c r="IW41" s="452">
        <v>0</v>
      </c>
      <c r="IX41" s="452">
        <v>0</v>
      </c>
      <c r="IY41" s="452">
        <v>0</v>
      </c>
      <c r="IZ41" s="452">
        <v>0</v>
      </c>
      <c r="JA41" s="452">
        <v>0</v>
      </c>
      <c r="JB41" s="452">
        <v>0</v>
      </c>
      <c r="JC41" s="452">
        <v>0</v>
      </c>
      <c r="JD41" s="452">
        <v>0</v>
      </c>
      <c r="JE41" s="452">
        <v>0</v>
      </c>
      <c r="JF41" s="452">
        <v>0</v>
      </c>
      <c r="JG41" s="452">
        <v>0</v>
      </c>
      <c r="JH41" s="452">
        <v>0</v>
      </c>
      <c r="JI41" s="452">
        <v>0</v>
      </c>
      <c r="JJ41" s="452">
        <v>0</v>
      </c>
      <c r="JK41" s="452">
        <v>0</v>
      </c>
      <c r="JL41" s="452">
        <v>0</v>
      </c>
      <c r="JM41" s="452">
        <v>0</v>
      </c>
      <c r="JN41" s="452">
        <v>0</v>
      </c>
      <c r="JO41" s="452">
        <v>0</v>
      </c>
      <c r="JP41" s="452">
        <v>0</v>
      </c>
      <c r="JQ41" s="452">
        <v>0</v>
      </c>
      <c r="JR41" s="452">
        <v>0</v>
      </c>
      <c r="JS41" s="452">
        <v>0</v>
      </c>
      <c r="JT41" s="452">
        <v>0</v>
      </c>
      <c r="JU41" s="452">
        <v>0</v>
      </c>
      <c r="JV41" s="452">
        <v>0</v>
      </c>
      <c r="JW41" s="452">
        <v>0</v>
      </c>
      <c r="JX41" s="452">
        <v>0</v>
      </c>
      <c r="JY41" s="452">
        <v>0</v>
      </c>
      <c r="JZ41" s="452">
        <v>0</v>
      </c>
      <c r="KA41" s="452">
        <v>0</v>
      </c>
      <c r="KB41" s="452">
        <v>0</v>
      </c>
      <c r="KC41" s="452">
        <v>0</v>
      </c>
      <c r="KD41" s="452">
        <v>0</v>
      </c>
      <c r="KE41" s="452">
        <v>0</v>
      </c>
      <c r="KF41" s="452">
        <v>0</v>
      </c>
      <c r="KG41" s="452">
        <v>0</v>
      </c>
      <c r="KH41" s="452">
        <v>0</v>
      </c>
      <c r="KI41" s="452">
        <v>0</v>
      </c>
      <c r="KJ41" s="452">
        <v>0</v>
      </c>
      <c r="KK41" s="452">
        <v>0</v>
      </c>
      <c r="KL41" s="452">
        <v>0</v>
      </c>
      <c r="KM41" s="452">
        <v>0</v>
      </c>
      <c r="KN41" s="452">
        <v>0</v>
      </c>
      <c r="KO41" s="452">
        <v>0</v>
      </c>
      <c r="KP41" s="452">
        <v>0</v>
      </c>
      <c r="KQ41" s="452">
        <v>0</v>
      </c>
      <c r="KR41" s="452">
        <v>0</v>
      </c>
      <c r="KS41" s="452">
        <v>0</v>
      </c>
      <c r="KT41" s="452">
        <v>0</v>
      </c>
      <c r="KU41" s="452">
        <v>0</v>
      </c>
      <c r="KV41" s="452">
        <v>0</v>
      </c>
      <c r="KW41" s="452">
        <v>0</v>
      </c>
      <c r="KX41" s="452">
        <v>0</v>
      </c>
      <c r="KY41" s="452">
        <v>0</v>
      </c>
      <c r="KZ41" s="452">
        <v>0</v>
      </c>
      <c r="LA41" s="452">
        <v>0</v>
      </c>
      <c r="LB41" s="452">
        <v>0</v>
      </c>
      <c r="LC41" s="452">
        <v>0</v>
      </c>
      <c r="LD41" s="452">
        <v>0</v>
      </c>
      <c r="LE41" s="452">
        <v>0</v>
      </c>
      <c r="LF41" s="452">
        <v>0</v>
      </c>
      <c r="LG41" s="452">
        <v>0</v>
      </c>
      <c r="LH41" s="452">
        <v>0</v>
      </c>
      <c r="LI41" s="452">
        <v>0</v>
      </c>
      <c r="LJ41" s="452">
        <v>0</v>
      </c>
      <c r="LK41" s="452">
        <v>0</v>
      </c>
      <c r="LL41" s="452">
        <v>0</v>
      </c>
      <c r="LM41" s="452">
        <v>0</v>
      </c>
      <c r="LN41" s="452">
        <v>0</v>
      </c>
      <c r="LO41" s="452">
        <v>0</v>
      </c>
      <c r="LP41" s="452">
        <v>0</v>
      </c>
      <c r="LQ41" s="452">
        <v>0</v>
      </c>
      <c r="LR41" s="452">
        <v>0</v>
      </c>
      <c r="LS41" s="452">
        <v>0</v>
      </c>
      <c r="LT41" s="452">
        <v>0</v>
      </c>
      <c r="LU41" s="452">
        <v>0</v>
      </c>
      <c r="LV41" s="452">
        <v>0</v>
      </c>
      <c r="LW41" s="452">
        <v>0</v>
      </c>
      <c r="LX41" s="452">
        <v>0</v>
      </c>
      <c r="LY41" s="452">
        <v>0</v>
      </c>
      <c r="LZ41" s="452">
        <v>0</v>
      </c>
      <c r="MA41" s="452">
        <v>0</v>
      </c>
      <c r="MB41" s="452">
        <v>0</v>
      </c>
      <c r="MC41" s="452">
        <v>0</v>
      </c>
      <c r="MD41" s="452">
        <v>0</v>
      </c>
      <c r="ME41" s="452">
        <v>0</v>
      </c>
      <c r="MF41" s="452">
        <v>0</v>
      </c>
      <c r="MG41" s="452">
        <v>0</v>
      </c>
      <c r="MH41" s="452">
        <v>0</v>
      </c>
      <c r="MI41" s="452">
        <v>0</v>
      </c>
      <c r="MJ41" s="452">
        <v>0</v>
      </c>
      <c r="MK41" s="452">
        <v>0</v>
      </c>
      <c r="ML41" s="452">
        <v>0</v>
      </c>
      <c r="MM41" s="452">
        <v>0</v>
      </c>
      <c r="MN41" s="452">
        <v>0</v>
      </c>
      <c r="MO41" s="452">
        <v>0</v>
      </c>
      <c r="MP41" s="452">
        <v>0</v>
      </c>
      <c r="MQ41" s="452">
        <v>0</v>
      </c>
      <c r="MR41" s="452">
        <v>0</v>
      </c>
      <c r="MS41" s="452">
        <v>0</v>
      </c>
      <c r="MT41" s="452">
        <v>0</v>
      </c>
      <c r="MU41" s="452">
        <v>0</v>
      </c>
      <c r="MV41" s="452">
        <v>0</v>
      </c>
      <c r="MW41" s="452">
        <v>0</v>
      </c>
      <c r="MX41" s="452">
        <v>0</v>
      </c>
      <c r="MY41" s="452">
        <v>0</v>
      </c>
      <c r="MZ41" s="452">
        <v>0</v>
      </c>
      <c r="NA41" s="452">
        <v>0</v>
      </c>
      <c r="NB41" s="452">
        <v>0</v>
      </c>
      <c r="NC41" s="452">
        <v>0</v>
      </c>
      <c r="ND41" s="452">
        <v>0</v>
      </c>
      <c r="NE41" s="452">
        <v>0</v>
      </c>
      <c r="NF41" s="452">
        <v>0</v>
      </c>
      <c r="NG41" s="452">
        <v>0</v>
      </c>
      <c r="NH41" s="452">
        <v>0</v>
      </c>
      <c r="NI41" s="452">
        <v>0</v>
      </c>
      <c r="NJ41" s="452">
        <v>0</v>
      </c>
      <c r="NK41" s="452">
        <v>0</v>
      </c>
      <c r="NL41" s="452">
        <v>0</v>
      </c>
      <c r="NM41" s="452">
        <v>0</v>
      </c>
      <c r="NN41" s="452">
        <v>0</v>
      </c>
      <c r="NO41" s="452">
        <v>0</v>
      </c>
      <c r="NP41" s="452">
        <v>0</v>
      </c>
      <c r="NQ41" s="452">
        <v>0</v>
      </c>
      <c r="NR41" s="452">
        <v>0</v>
      </c>
      <c r="NS41" s="452">
        <v>0</v>
      </c>
      <c r="NT41" s="452">
        <v>0</v>
      </c>
      <c r="NU41" s="452">
        <v>0</v>
      </c>
      <c r="NV41" s="452">
        <v>0</v>
      </c>
      <c r="NW41" s="452">
        <v>0</v>
      </c>
      <c r="NX41" s="452">
        <v>0</v>
      </c>
      <c r="NY41" s="452">
        <v>0</v>
      </c>
      <c r="NZ41" s="452">
        <v>0</v>
      </c>
      <c r="OA41" s="452">
        <v>0</v>
      </c>
      <c r="OB41" s="452">
        <v>0</v>
      </c>
    </row>
    <row r="42" spans="1:392" x14ac:dyDescent="0.25">
      <c r="A42" s="436">
        <v>119</v>
      </c>
      <c r="B42" s="436" t="s">
        <v>683</v>
      </c>
      <c r="C42" s="437">
        <v>1</v>
      </c>
      <c r="D42" s="438">
        <v>0</v>
      </c>
      <c r="E42" s="453"/>
      <c r="F42" s="453"/>
      <c r="G42" s="453"/>
      <c r="H42" s="453"/>
      <c r="I42" s="453"/>
      <c r="J42" s="453"/>
      <c r="K42" s="453"/>
      <c r="L42" s="453"/>
      <c r="M42" s="453"/>
      <c r="N42" s="453"/>
      <c r="O42" s="453"/>
      <c r="P42" s="453"/>
      <c r="Q42" s="453"/>
      <c r="R42" s="453"/>
      <c r="S42" s="453"/>
      <c r="T42" s="453"/>
      <c r="U42" s="453"/>
      <c r="V42" s="453"/>
      <c r="W42" s="453"/>
      <c r="X42" s="453"/>
      <c r="Y42" s="453"/>
      <c r="Z42" s="453"/>
      <c r="AA42" s="453"/>
      <c r="AB42" s="453"/>
      <c r="AC42" s="453"/>
      <c r="AD42" s="453"/>
      <c r="AE42" s="453"/>
      <c r="AF42" s="450">
        <f t="shared" si="1"/>
        <v>885.28500000000031</v>
      </c>
      <c r="AG42" s="452">
        <v>889</v>
      </c>
      <c r="AH42" s="452">
        <v>889</v>
      </c>
      <c r="AI42" s="452">
        <v>859.28</v>
      </c>
      <c r="AJ42" s="452">
        <v>889</v>
      </c>
      <c r="AK42" s="452">
        <v>889</v>
      </c>
      <c r="AL42" s="452">
        <v>889</v>
      </c>
      <c r="AM42" s="452">
        <v>889</v>
      </c>
      <c r="AN42" s="452">
        <v>889</v>
      </c>
      <c r="AO42" s="452">
        <v>889</v>
      </c>
      <c r="AP42" s="452">
        <v>889</v>
      </c>
      <c r="AQ42" s="452">
        <v>889</v>
      </c>
      <c r="AR42" s="452">
        <v>859.28</v>
      </c>
      <c r="AS42" s="452">
        <v>889</v>
      </c>
      <c r="AT42" s="452">
        <v>889</v>
      </c>
      <c r="AU42" s="452">
        <v>859.28</v>
      </c>
      <c r="AV42" s="452">
        <v>889</v>
      </c>
      <c r="AW42" s="452">
        <v>889</v>
      </c>
      <c r="AX42" s="452">
        <v>889</v>
      </c>
      <c r="AY42" s="452">
        <v>889</v>
      </c>
      <c r="AZ42" s="452">
        <v>889</v>
      </c>
      <c r="BA42" s="452">
        <v>889</v>
      </c>
      <c r="BB42" s="452">
        <v>889</v>
      </c>
      <c r="BC42" s="452">
        <v>889</v>
      </c>
      <c r="BD42" s="452">
        <v>859.28</v>
      </c>
      <c r="BE42" s="452">
        <v>889</v>
      </c>
      <c r="BF42" s="452">
        <v>889</v>
      </c>
      <c r="BG42" s="452">
        <v>859.28</v>
      </c>
      <c r="BH42" s="452">
        <v>889</v>
      </c>
      <c r="BI42" s="452">
        <v>889</v>
      </c>
      <c r="BJ42" s="452">
        <v>889</v>
      </c>
      <c r="BK42" s="452">
        <v>889</v>
      </c>
      <c r="BL42" s="452">
        <v>889</v>
      </c>
      <c r="BM42" s="452">
        <v>889</v>
      </c>
      <c r="BN42" s="452">
        <v>889</v>
      </c>
      <c r="BO42" s="452">
        <v>889</v>
      </c>
      <c r="BP42" s="452">
        <v>859.28</v>
      </c>
      <c r="BQ42" s="452">
        <v>889</v>
      </c>
      <c r="BR42" s="452">
        <v>889</v>
      </c>
      <c r="BS42" s="452">
        <v>859.28</v>
      </c>
      <c r="BT42" s="452">
        <v>889</v>
      </c>
      <c r="BU42" s="452">
        <v>889</v>
      </c>
      <c r="BV42" s="452">
        <v>889</v>
      </c>
      <c r="BW42" s="452">
        <v>889</v>
      </c>
      <c r="BX42" s="452">
        <v>889</v>
      </c>
      <c r="BY42" s="452">
        <v>889</v>
      </c>
      <c r="BZ42" s="452">
        <v>889</v>
      </c>
      <c r="CA42" s="452">
        <v>889</v>
      </c>
      <c r="CB42" s="452">
        <v>859.28</v>
      </c>
      <c r="CC42" s="452">
        <v>889</v>
      </c>
      <c r="CD42" s="452">
        <v>889</v>
      </c>
      <c r="CE42" s="452">
        <v>859.28</v>
      </c>
      <c r="CF42" s="452">
        <v>889</v>
      </c>
      <c r="CG42" s="452">
        <v>889</v>
      </c>
      <c r="CH42" s="452">
        <v>889</v>
      </c>
      <c r="CI42" s="452">
        <v>889</v>
      </c>
      <c r="CJ42" s="452">
        <v>889</v>
      </c>
      <c r="CK42" s="452">
        <v>889</v>
      </c>
      <c r="CL42" s="452">
        <v>889</v>
      </c>
      <c r="CM42" s="452">
        <v>889</v>
      </c>
      <c r="CN42" s="452">
        <v>859.28</v>
      </c>
      <c r="CO42" s="452">
        <v>889</v>
      </c>
      <c r="CP42" s="452">
        <v>889</v>
      </c>
      <c r="CQ42" s="452">
        <v>859.28</v>
      </c>
      <c r="CR42" s="452">
        <v>889</v>
      </c>
      <c r="CS42" s="452">
        <v>889</v>
      </c>
      <c r="CT42" s="452">
        <v>889</v>
      </c>
      <c r="CU42" s="452">
        <v>889</v>
      </c>
      <c r="CV42" s="452">
        <v>889</v>
      </c>
      <c r="CW42" s="452">
        <v>889</v>
      </c>
      <c r="CX42" s="452">
        <v>889</v>
      </c>
      <c r="CY42" s="452">
        <v>889</v>
      </c>
      <c r="CZ42" s="452">
        <v>859.28</v>
      </c>
      <c r="DA42" s="452">
        <v>889</v>
      </c>
      <c r="DB42" s="452">
        <v>889</v>
      </c>
      <c r="DC42" s="452">
        <v>859.28</v>
      </c>
      <c r="DD42" s="452">
        <v>889</v>
      </c>
      <c r="DE42" s="452">
        <v>889</v>
      </c>
      <c r="DF42" s="452">
        <v>889</v>
      </c>
      <c r="DG42" s="452">
        <v>889</v>
      </c>
      <c r="DH42" s="452">
        <v>889</v>
      </c>
      <c r="DI42" s="452">
        <v>889</v>
      </c>
      <c r="DJ42" s="452">
        <v>889</v>
      </c>
      <c r="DK42" s="452">
        <v>889</v>
      </c>
      <c r="DL42" s="452">
        <v>859.28</v>
      </c>
      <c r="DM42" s="452">
        <v>889</v>
      </c>
      <c r="DN42" s="452">
        <v>889</v>
      </c>
      <c r="DO42" s="452">
        <v>859.28</v>
      </c>
      <c r="DP42" s="452">
        <v>889</v>
      </c>
      <c r="DQ42" s="452">
        <v>889</v>
      </c>
      <c r="DR42" s="452">
        <v>889</v>
      </c>
      <c r="DS42" s="452">
        <v>889</v>
      </c>
      <c r="DT42" s="452">
        <v>889</v>
      </c>
      <c r="DU42" s="452">
        <v>889</v>
      </c>
      <c r="DV42" s="452">
        <v>889</v>
      </c>
      <c r="DW42" s="452">
        <v>889</v>
      </c>
      <c r="DX42" s="452">
        <v>859.28</v>
      </c>
      <c r="DY42" s="452">
        <v>889</v>
      </c>
      <c r="DZ42" s="452">
        <v>889</v>
      </c>
      <c r="EA42" s="452">
        <v>859.28</v>
      </c>
      <c r="EB42" s="452">
        <v>889</v>
      </c>
      <c r="EC42" s="452">
        <v>889</v>
      </c>
      <c r="ED42" s="452">
        <v>889</v>
      </c>
      <c r="EE42" s="452">
        <v>889</v>
      </c>
      <c r="EF42" s="452">
        <v>889</v>
      </c>
      <c r="EG42" s="452">
        <v>889</v>
      </c>
      <c r="EH42" s="452">
        <v>889</v>
      </c>
      <c r="EI42" s="452">
        <v>889</v>
      </c>
      <c r="EJ42" s="452">
        <v>859.28</v>
      </c>
      <c r="EK42" s="452">
        <v>889</v>
      </c>
      <c r="EL42" s="452">
        <v>889</v>
      </c>
      <c r="EM42" s="452">
        <v>859.28</v>
      </c>
      <c r="EN42" s="452">
        <v>889</v>
      </c>
      <c r="EO42" s="452">
        <v>889</v>
      </c>
      <c r="EP42" s="452">
        <v>889</v>
      </c>
      <c r="EQ42" s="452">
        <v>889</v>
      </c>
      <c r="ER42" s="452">
        <v>889</v>
      </c>
      <c r="ES42" s="452">
        <v>889</v>
      </c>
      <c r="ET42" s="452">
        <v>889</v>
      </c>
      <c r="EU42" s="452">
        <v>889</v>
      </c>
      <c r="EV42" s="452">
        <v>859.28</v>
      </c>
      <c r="EW42" s="452">
        <v>889</v>
      </c>
      <c r="EX42" s="452">
        <v>889</v>
      </c>
      <c r="EY42" s="452">
        <v>859.28</v>
      </c>
      <c r="EZ42" s="452">
        <v>889</v>
      </c>
      <c r="FA42" s="452">
        <v>889</v>
      </c>
      <c r="FB42" s="452">
        <v>889</v>
      </c>
      <c r="FC42" s="452">
        <v>889</v>
      </c>
      <c r="FD42" s="452">
        <v>889</v>
      </c>
      <c r="FE42" s="452">
        <v>889</v>
      </c>
      <c r="FF42" s="452">
        <v>889</v>
      </c>
      <c r="FG42" s="452">
        <v>889</v>
      </c>
      <c r="FH42" s="452">
        <v>859.28</v>
      </c>
      <c r="FI42" s="452">
        <v>889</v>
      </c>
      <c r="FJ42" s="452">
        <v>889</v>
      </c>
      <c r="FK42" s="452">
        <v>859.28</v>
      </c>
      <c r="FL42" s="452">
        <v>889</v>
      </c>
      <c r="FM42" s="452">
        <v>889</v>
      </c>
      <c r="FN42" s="452">
        <v>889</v>
      </c>
      <c r="FO42" s="452">
        <v>889</v>
      </c>
      <c r="FP42" s="452">
        <v>889</v>
      </c>
      <c r="FQ42" s="452">
        <v>889</v>
      </c>
      <c r="FR42" s="452">
        <v>889</v>
      </c>
      <c r="FS42" s="452">
        <v>889</v>
      </c>
      <c r="FT42" s="452">
        <v>859.28</v>
      </c>
      <c r="FU42" s="452">
        <v>889</v>
      </c>
      <c r="FV42" s="452">
        <v>889</v>
      </c>
      <c r="FW42" s="452">
        <v>859.28</v>
      </c>
      <c r="FX42" s="452">
        <v>889</v>
      </c>
      <c r="FY42" s="452">
        <v>889</v>
      </c>
      <c r="FZ42" s="452">
        <v>889</v>
      </c>
      <c r="GA42" s="452">
        <v>889</v>
      </c>
      <c r="GB42" s="452">
        <v>889</v>
      </c>
      <c r="GC42" s="452">
        <v>889</v>
      </c>
      <c r="GD42" s="452">
        <v>889</v>
      </c>
      <c r="GE42" s="452">
        <v>889</v>
      </c>
      <c r="GF42" s="452">
        <v>859.28</v>
      </c>
      <c r="GG42" s="452">
        <v>889</v>
      </c>
      <c r="GH42" s="452">
        <v>889</v>
      </c>
      <c r="GI42" s="452">
        <v>859.28</v>
      </c>
      <c r="GJ42" s="452">
        <v>889</v>
      </c>
      <c r="GK42" s="452">
        <v>889</v>
      </c>
      <c r="GL42" s="452">
        <v>889</v>
      </c>
      <c r="GM42" s="452">
        <v>889</v>
      </c>
      <c r="GN42" s="452">
        <v>889</v>
      </c>
      <c r="GO42" s="452">
        <v>889</v>
      </c>
      <c r="GP42" s="452">
        <v>889</v>
      </c>
      <c r="GQ42" s="452">
        <v>889</v>
      </c>
      <c r="GR42" s="452">
        <v>859.28</v>
      </c>
      <c r="GS42" s="452">
        <v>889</v>
      </c>
      <c r="GT42" s="452">
        <v>889</v>
      </c>
      <c r="GU42" s="452">
        <v>859.28</v>
      </c>
      <c r="GV42" s="452">
        <v>889</v>
      </c>
      <c r="GW42" s="452">
        <v>889</v>
      </c>
      <c r="GX42" s="452">
        <v>889</v>
      </c>
      <c r="GY42" s="452">
        <v>889</v>
      </c>
      <c r="GZ42" s="452">
        <v>889</v>
      </c>
      <c r="HA42" s="452">
        <v>889</v>
      </c>
      <c r="HB42" s="452">
        <v>889</v>
      </c>
      <c r="HC42" s="452">
        <v>889</v>
      </c>
      <c r="HD42" s="452">
        <v>859.28</v>
      </c>
      <c r="HE42" s="452">
        <v>889</v>
      </c>
      <c r="HF42" s="452">
        <v>889</v>
      </c>
      <c r="HG42" s="452">
        <v>889</v>
      </c>
      <c r="HH42" s="452">
        <v>889</v>
      </c>
      <c r="HI42" s="452">
        <v>889</v>
      </c>
      <c r="HJ42" s="452">
        <v>889</v>
      </c>
      <c r="HK42" s="452">
        <v>859.28</v>
      </c>
      <c r="HL42" s="452">
        <v>889</v>
      </c>
      <c r="HM42" s="452">
        <v>889</v>
      </c>
      <c r="HN42" s="452">
        <v>889</v>
      </c>
      <c r="HO42" s="452">
        <v>889</v>
      </c>
      <c r="HP42" s="452">
        <v>889</v>
      </c>
      <c r="HQ42" s="452">
        <v>889</v>
      </c>
      <c r="HR42" s="452">
        <v>889</v>
      </c>
      <c r="HS42" s="452">
        <v>889</v>
      </c>
      <c r="HT42" s="452">
        <v>889</v>
      </c>
      <c r="HU42" s="452">
        <v>889</v>
      </c>
      <c r="HV42" s="452">
        <v>889</v>
      </c>
      <c r="HW42" s="452">
        <v>859.28</v>
      </c>
      <c r="HX42" s="452">
        <v>889</v>
      </c>
      <c r="HY42" s="452">
        <v>889</v>
      </c>
      <c r="HZ42" s="452">
        <v>889</v>
      </c>
      <c r="IA42" s="452">
        <v>889</v>
      </c>
      <c r="IB42" s="452">
        <v>889</v>
      </c>
      <c r="IC42" s="452">
        <v>889</v>
      </c>
      <c r="ID42" s="452">
        <v>889</v>
      </c>
      <c r="IE42" s="452">
        <v>889</v>
      </c>
      <c r="IF42" s="452">
        <v>889</v>
      </c>
      <c r="IG42" s="452">
        <v>889</v>
      </c>
      <c r="IH42" s="452">
        <v>889</v>
      </c>
      <c r="II42" s="452">
        <v>859.28</v>
      </c>
      <c r="IJ42" s="452">
        <v>889</v>
      </c>
      <c r="IK42" s="452">
        <v>889</v>
      </c>
      <c r="IL42" s="452">
        <v>889</v>
      </c>
      <c r="IM42" s="452">
        <v>889</v>
      </c>
      <c r="IN42" s="452">
        <v>889</v>
      </c>
      <c r="IO42" s="452">
        <v>889</v>
      </c>
      <c r="IP42" s="452">
        <v>889</v>
      </c>
      <c r="IQ42" s="452">
        <v>889</v>
      </c>
      <c r="IR42" s="452">
        <v>889</v>
      </c>
      <c r="IS42" s="452">
        <v>889</v>
      </c>
      <c r="IT42" s="452">
        <v>889</v>
      </c>
      <c r="IU42" s="452">
        <v>859.28</v>
      </c>
      <c r="IV42" s="452">
        <v>889</v>
      </c>
      <c r="IW42" s="452">
        <v>889</v>
      </c>
      <c r="IX42" s="452">
        <v>889</v>
      </c>
      <c r="IY42" s="452">
        <v>889</v>
      </c>
      <c r="IZ42" s="452">
        <v>889</v>
      </c>
      <c r="JA42" s="452">
        <v>889</v>
      </c>
      <c r="JB42" s="452">
        <v>889</v>
      </c>
      <c r="JC42" s="452">
        <v>889</v>
      </c>
      <c r="JD42" s="452">
        <v>889</v>
      </c>
      <c r="JE42" s="452">
        <v>889</v>
      </c>
      <c r="JF42" s="452">
        <v>889</v>
      </c>
      <c r="JG42" s="452">
        <v>859.28</v>
      </c>
      <c r="JH42" s="452">
        <v>889</v>
      </c>
      <c r="JI42" s="452">
        <v>889</v>
      </c>
      <c r="JJ42" s="452">
        <v>889</v>
      </c>
      <c r="JK42" s="452">
        <v>889</v>
      </c>
      <c r="JL42" s="452">
        <v>889</v>
      </c>
      <c r="JM42" s="452">
        <v>889</v>
      </c>
      <c r="JN42" s="452">
        <v>889</v>
      </c>
      <c r="JO42" s="452">
        <v>889</v>
      </c>
      <c r="JP42" s="452">
        <v>889</v>
      </c>
      <c r="JQ42" s="452">
        <v>889</v>
      </c>
      <c r="JR42" s="452">
        <v>889</v>
      </c>
      <c r="JS42" s="452">
        <v>859.28</v>
      </c>
      <c r="JT42" s="452">
        <v>889</v>
      </c>
      <c r="JU42" s="452">
        <v>889</v>
      </c>
      <c r="JV42" s="452">
        <v>889</v>
      </c>
      <c r="JW42" s="452">
        <v>889</v>
      </c>
      <c r="JX42" s="452">
        <v>889</v>
      </c>
      <c r="JY42" s="452">
        <v>889</v>
      </c>
      <c r="JZ42" s="452">
        <v>889</v>
      </c>
      <c r="KA42" s="452">
        <v>889</v>
      </c>
      <c r="KB42" s="452">
        <v>889</v>
      </c>
      <c r="KC42" s="452">
        <v>889</v>
      </c>
      <c r="KD42" s="452">
        <v>889</v>
      </c>
      <c r="KE42" s="452">
        <v>859.28</v>
      </c>
      <c r="KF42" s="452">
        <v>889</v>
      </c>
      <c r="KG42" s="452">
        <v>889</v>
      </c>
      <c r="KH42" s="452">
        <v>889</v>
      </c>
      <c r="KI42" s="452">
        <v>889</v>
      </c>
      <c r="KJ42" s="452">
        <v>889</v>
      </c>
      <c r="KK42" s="452">
        <v>889</v>
      </c>
      <c r="KL42" s="452">
        <v>889</v>
      </c>
      <c r="KM42" s="452">
        <v>889</v>
      </c>
      <c r="KN42" s="452">
        <v>889</v>
      </c>
      <c r="KO42" s="452">
        <v>889</v>
      </c>
      <c r="KP42" s="452">
        <v>889</v>
      </c>
      <c r="KQ42" s="452">
        <v>859.28</v>
      </c>
      <c r="KR42" s="452">
        <v>889</v>
      </c>
      <c r="KS42" s="452">
        <v>889</v>
      </c>
      <c r="KT42" s="452">
        <v>889</v>
      </c>
      <c r="KU42" s="452">
        <v>889</v>
      </c>
      <c r="KV42" s="452">
        <v>889</v>
      </c>
      <c r="KW42" s="452">
        <v>889</v>
      </c>
      <c r="KX42" s="452">
        <v>889</v>
      </c>
      <c r="KY42" s="452">
        <v>889</v>
      </c>
      <c r="KZ42" s="452">
        <v>889</v>
      </c>
      <c r="LA42" s="452">
        <v>889</v>
      </c>
      <c r="LB42" s="452">
        <v>889</v>
      </c>
      <c r="LC42" s="452">
        <v>859.28</v>
      </c>
      <c r="LD42" s="452">
        <v>889</v>
      </c>
      <c r="LE42" s="452">
        <v>889</v>
      </c>
      <c r="LF42" s="452">
        <v>889</v>
      </c>
      <c r="LG42" s="452">
        <v>889</v>
      </c>
      <c r="LH42" s="452">
        <v>889</v>
      </c>
      <c r="LI42" s="452">
        <v>889</v>
      </c>
      <c r="LJ42" s="452">
        <v>889</v>
      </c>
      <c r="LK42" s="452">
        <v>889</v>
      </c>
      <c r="LL42" s="452">
        <v>889</v>
      </c>
      <c r="LM42" s="452">
        <v>889</v>
      </c>
      <c r="LN42" s="452">
        <v>889</v>
      </c>
      <c r="LO42" s="452">
        <v>859.28</v>
      </c>
      <c r="LP42" s="452">
        <v>889</v>
      </c>
      <c r="LQ42" s="452">
        <v>889</v>
      </c>
      <c r="LR42" s="452">
        <v>889</v>
      </c>
      <c r="LS42" s="452">
        <v>889</v>
      </c>
      <c r="LT42" s="452">
        <v>889</v>
      </c>
      <c r="LU42" s="452">
        <v>889</v>
      </c>
      <c r="LV42" s="452">
        <v>889</v>
      </c>
      <c r="LW42" s="452">
        <v>889</v>
      </c>
      <c r="LX42" s="452">
        <v>889</v>
      </c>
      <c r="LY42" s="452">
        <v>889</v>
      </c>
      <c r="LZ42" s="452">
        <v>889</v>
      </c>
      <c r="MA42" s="452">
        <v>859.28</v>
      </c>
      <c r="MB42" s="452">
        <v>889</v>
      </c>
      <c r="MC42" s="452">
        <v>889</v>
      </c>
      <c r="MD42" s="452">
        <v>889</v>
      </c>
      <c r="ME42" s="452">
        <v>889</v>
      </c>
      <c r="MF42" s="452">
        <v>889</v>
      </c>
      <c r="MG42" s="452">
        <v>889</v>
      </c>
      <c r="MH42" s="452">
        <v>889</v>
      </c>
      <c r="MI42" s="452">
        <v>889</v>
      </c>
      <c r="MJ42" s="452">
        <v>889</v>
      </c>
      <c r="MK42" s="452">
        <v>889</v>
      </c>
      <c r="ML42" s="452">
        <v>889</v>
      </c>
      <c r="MM42" s="452">
        <v>859.28</v>
      </c>
      <c r="MN42" s="452">
        <v>889</v>
      </c>
      <c r="MO42" s="452">
        <v>889</v>
      </c>
      <c r="MP42" s="452">
        <v>889</v>
      </c>
      <c r="MQ42" s="452">
        <v>889</v>
      </c>
      <c r="MR42" s="452">
        <v>889</v>
      </c>
      <c r="MS42" s="452">
        <v>889</v>
      </c>
      <c r="MT42" s="452">
        <v>889</v>
      </c>
      <c r="MU42" s="452">
        <v>889</v>
      </c>
      <c r="MV42" s="452">
        <v>889</v>
      </c>
      <c r="MW42" s="452">
        <v>889</v>
      </c>
      <c r="MX42" s="452">
        <v>889</v>
      </c>
      <c r="MY42" s="452">
        <v>859.28</v>
      </c>
      <c r="MZ42" s="452">
        <v>889</v>
      </c>
      <c r="NA42" s="452">
        <v>889</v>
      </c>
      <c r="NB42" s="452">
        <v>889</v>
      </c>
      <c r="NC42" s="452">
        <v>889</v>
      </c>
      <c r="ND42" s="452">
        <v>889</v>
      </c>
      <c r="NE42" s="452">
        <v>889</v>
      </c>
      <c r="NF42" s="452">
        <v>889</v>
      </c>
      <c r="NG42" s="452">
        <v>889</v>
      </c>
      <c r="NH42" s="452">
        <v>889</v>
      </c>
      <c r="NI42" s="452">
        <v>889</v>
      </c>
      <c r="NJ42" s="452">
        <v>889</v>
      </c>
      <c r="NK42" s="452">
        <v>859.28</v>
      </c>
      <c r="NL42" s="452">
        <v>889</v>
      </c>
      <c r="NM42" s="452">
        <v>889</v>
      </c>
      <c r="NN42" s="452">
        <v>889</v>
      </c>
      <c r="NO42" s="452">
        <v>889</v>
      </c>
      <c r="NP42" s="452">
        <v>889</v>
      </c>
      <c r="NQ42" s="452">
        <v>889</v>
      </c>
      <c r="NR42" s="452">
        <v>889</v>
      </c>
      <c r="NS42" s="452">
        <v>889</v>
      </c>
      <c r="NT42" s="452">
        <v>889</v>
      </c>
      <c r="NU42" s="452">
        <v>889</v>
      </c>
      <c r="NV42" s="452">
        <v>889</v>
      </c>
      <c r="NW42" s="452">
        <v>859.28</v>
      </c>
      <c r="NX42" s="452">
        <v>889</v>
      </c>
      <c r="NY42" s="452">
        <v>889</v>
      </c>
      <c r="NZ42" s="452">
        <v>889</v>
      </c>
      <c r="OA42" s="452">
        <v>889</v>
      </c>
      <c r="OB42" s="452">
        <v>889</v>
      </c>
    </row>
    <row r="43" spans="1:392" x14ac:dyDescent="0.25">
      <c r="A43" s="436">
        <v>120</v>
      </c>
      <c r="B43" s="436" t="s">
        <v>684</v>
      </c>
      <c r="C43" s="437">
        <v>1</v>
      </c>
      <c r="D43" s="438">
        <v>0</v>
      </c>
      <c r="E43" s="453"/>
      <c r="F43" s="453"/>
      <c r="G43" s="453"/>
      <c r="H43" s="453"/>
      <c r="I43" s="453"/>
      <c r="J43" s="453"/>
      <c r="K43" s="453"/>
      <c r="L43" s="453"/>
      <c r="M43" s="453"/>
      <c r="N43" s="453"/>
      <c r="O43" s="453"/>
      <c r="P43" s="453"/>
      <c r="Q43" s="453"/>
      <c r="R43" s="453"/>
      <c r="S43" s="453"/>
      <c r="T43" s="453"/>
      <c r="U43" s="453"/>
      <c r="V43" s="453"/>
      <c r="W43" s="453"/>
      <c r="X43" s="453"/>
      <c r="Y43" s="453"/>
      <c r="Z43" s="453"/>
      <c r="AA43" s="453"/>
      <c r="AB43" s="453"/>
      <c r="AC43" s="453"/>
      <c r="AD43" s="453"/>
      <c r="AE43" s="453"/>
      <c r="AF43" s="450">
        <f t="shared" si="1"/>
        <v>28</v>
      </c>
      <c r="AG43" s="452">
        <v>28</v>
      </c>
      <c r="AH43" s="452">
        <v>28</v>
      </c>
      <c r="AI43" s="452">
        <v>28</v>
      </c>
      <c r="AJ43" s="452">
        <v>28</v>
      </c>
      <c r="AK43" s="452">
        <v>28</v>
      </c>
      <c r="AL43" s="452">
        <v>28</v>
      </c>
      <c r="AM43" s="452">
        <v>28</v>
      </c>
      <c r="AN43" s="452">
        <v>28</v>
      </c>
      <c r="AO43" s="452">
        <v>28</v>
      </c>
      <c r="AP43" s="452">
        <v>28</v>
      </c>
      <c r="AQ43" s="452">
        <v>28</v>
      </c>
      <c r="AR43" s="452">
        <v>28</v>
      </c>
      <c r="AS43" s="452">
        <v>28</v>
      </c>
      <c r="AT43" s="452">
        <v>28</v>
      </c>
      <c r="AU43" s="452">
        <v>28</v>
      </c>
      <c r="AV43" s="452">
        <v>28</v>
      </c>
      <c r="AW43" s="452">
        <v>28</v>
      </c>
      <c r="AX43" s="452">
        <v>28</v>
      </c>
      <c r="AY43" s="452">
        <v>28</v>
      </c>
      <c r="AZ43" s="452">
        <v>28</v>
      </c>
      <c r="BA43" s="452">
        <v>28</v>
      </c>
      <c r="BB43" s="452">
        <v>28</v>
      </c>
      <c r="BC43" s="452">
        <v>28</v>
      </c>
      <c r="BD43" s="452">
        <v>28</v>
      </c>
      <c r="BE43" s="452">
        <v>28</v>
      </c>
      <c r="BF43" s="452">
        <v>28</v>
      </c>
      <c r="BG43" s="452">
        <v>28</v>
      </c>
      <c r="BH43" s="452">
        <v>28</v>
      </c>
      <c r="BI43" s="452">
        <v>28</v>
      </c>
      <c r="BJ43" s="452">
        <v>28</v>
      </c>
      <c r="BK43" s="452">
        <v>28</v>
      </c>
      <c r="BL43" s="452">
        <v>28</v>
      </c>
      <c r="BM43" s="452">
        <v>28</v>
      </c>
      <c r="BN43" s="452">
        <v>28</v>
      </c>
      <c r="BO43" s="452">
        <v>28</v>
      </c>
      <c r="BP43" s="452">
        <v>28</v>
      </c>
      <c r="BQ43" s="452">
        <v>28</v>
      </c>
      <c r="BR43" s="452">
        <v>28</v>
      </c>
      <c r="BS43" s="452">
        <v>28</v>
      </c>
      <c r="BT43" s="452">
        <v>28</v>
      </c>
      <c r="BU43" s="452">
        <v>28</v>
      </c>
      <c r="BV43" s="452">
        <v>28</v>
      </c>
      <c r="BW43" s="452">
        <v>28</v>
      </c>
      <c r="BX43" s="452">
        <v>28</v>
      </c>
      <c r="BY43" s="452">
        <v>28</v>
      </c>
      <c r="BZ43" s="452">
        <v>28</v>
      </c>
      <c r="CA43" s="452">
        <v>28</v>
      </c>
      <c r="CB43" s="452">
        <v>28</v>
      </c>
      <c r="CC43" s="452">
        <v>28</v>
      </c>
      <c r="CD43" s="452">
        <v>28</v>
      </c>
      <c r="CE43" s="452">
        <v>28</v>
      </c>
      <c r="CF43" s="452">
        <v>28</v>
      </c>
      <c r="CG43" s="452">
        <v>28</v>
      </c>
      <c r="CH43" s="452">
        <v>28</v>
      </c>
      <c r="CI43" s="452">
        <v>28</v>
      </c>
      <c r="CJ43" s="452">
        <v>28</v>
      </c>
      <c r="CK43" s="452">
        <v>28</v>
      </c>
      <c r="CL43" s="452">
        <v>28</v>
      </c>
      <c r="CM43" s="452">
        <v>28</v>
      </c>
      <c r="CN43" s="452">
        <v>28</v>
      </c>
      <c r="CO43" s="452">
        <v>28</v>
      </c>
      <c r="CP43" s="452">
        <v>28</v>
      </c>
      <c r="CQ43" s="452">
        <v>28</v>
      </c>
      <c r="CR43" s="452">
        <v>28</v>
      </c>
      <c r="CS43" s="452">
        <v>28</v>
      </c>
      <c r="CT43" s="452">
        <v>28</v>
      </c>
      <c r="CU43" s="452">
        <v>28</v>
      </c>
      <c r="CV43" s="452">
        <v>28</v>
      </c>
      <c r="CW43" s="452">
        <v>28</v>
      </c>
      <c r="CX43" s="452">
        <v>28</v>
      </c>
      <c r="CY43" s="452">
        <v>28</v>
      </c>
      <c r="CZ43" s="452">
        <v>28</v>
      </c>
      <c r="DA43" s="452">
        <v>28</v>
      </c>
      <c r="DB43" s="452">
        <v>28</v>
      </c>
      <c r="DC43" s="452">
        <v>28</v>
      </c>
      <c r="DD43" s="452">
        <v>28</v>
      </c>
      <c r="DE43" s="452">
        <v>28</v>
      </c>
      <c r="DF43" s="452">
        <v>28</v>
      </c>
      <c r="DG43" s="452">
        <v>28</v>
      </c>
      <c r="DH43" s="452">
        <v>28</v>
      </c>
      <c r="DI43" s="452">
        <v>28</v>
      </c>
      <c r="DJ43" s="452">
        <v>28</v>
      </c>
      <c r="DK43" s="452">
        <v>28</v>
      </c>
      <c r="DL43" s="452">
        <v>28</v>
      </c>
      <c r="DM43" s="452">
        <v>28</v>
      </c>
      <c r="DN43" s="452">
        <v>28</v>
      </c>
      <c r="DO43" s="452">
        <v>28</v>
      </c>
      <c r="DP43" s="452">
        <v>28</v>
      </c>
      <c r="DQ43" s="452">
        <v>28</v>
      </c>
      <c r="DR43" s="452">
        <v>28</v>
      </c>
      <c r="DS43" s="452">
        <v>28</v>
      </c>
      <c r="DT43" s="452">
        <v>28</v>
      </c>
      <c r="DU43" s="452">
        <v>28</v>
      </c>
      <c r="DV43" s="452">
        <v>28</v>
      </c>
      <c r="DW43" s="452">
        <v>28</v>
      </c>
      <c r="DX43" s="452">
        <v>28</v>
      </c>
      <c r="DY43" s="452">
        <v>28</v>
      </c>
      <c r="DZ43" s="452">
        <v>28</v>
      </c>
      <c r="EA43" s="452">
        <v>28</v>
      </c>
      <c r="EB43" s="452">
        <v>28</v>
      </c>
      <c r="EC43" s="452">
        <v>28</v>
      </c>
      <c r="ED43" s="452">
        <v>28</v>
      </c>
      <c r="EE43" s="452">
        <v>28</v>
      </c>
      <c r="EF43" s="452">
        <v>28</v>
      </c>
      <c r="EG43" s="452">
        <v>28</v>
      </c>
      <c r="EH43" s="452">
        <v>28</v>
      </c>
      <c r="EI43" s="452">
        <v>28</v>
      </c>
      <c r="EJ43" s="452">
        <v>28</v>
      </c>
      <c r="EK43" s="452">
        <v>28</v>
      </c>
      <c r="EL43" s="452">
        <v>28</v>
      </c>
      <c r="EM43" s="452">
        <v>28</v>
      </c>
      <c r="EN43" s="452">
        <v>28</v>
      </c>
      <c r="EO43" s="452">
        <v>28</v>
      </c>
      <c r="EP43" s="452">
        <v>28</v>
      </c>
      <c r="EQ43" s="452">
        <v>28</v>
      </c>
      <c r="ER43" s="452">
        <v>28</v>
      </c>
      <c r="ES43" s="452">
        <v>28</v>
      </c>
      <c r="ET43" s="452">
        <v>28</v>
      </c>
      <c r="EU43" s="452">
        <v>28</v>
      </c>
      <c r="EV43" s="452">
        <v>28</v>
      </c>
      <c r="EW43" s="452">
        <v>28</v>
      </c>
      <c r="EX43" s="452">
        <v>28</v>
      </c>
      <c r="EY43" s="452">
        <v>28</v>
      </c>
      <c r="EZ43" s="452">
        <v>28</v>
      </c>
      <c r="FA43" s="452">
        <v>28</v>
      </c>
      <c r="FB43" s="452">
        <v>28</v>
      </c>
      <c r="FC43" s="452">
        <v>28</v>
      </c>
      <c r="FD43" s="452">
        <v>28</v>
      </c>
      <c r="FE43" s="452">
        <v>28</v>
      </c>
      <c r="FF43" s="452">
        <v>28</v>
      </c>
      <c r="FG43" s="452">
        <v>28</v>
      </c>
      <c r="FH43" s="452">
        <v>28</v>
      </c>
      <c r="FI43" s="452">
        <v>28</v>
      </c>
      <c r="FJ43" s="452">
        <v>28</v>
      </c>
      <c r="FK43" s="452">
        <v>28</v>
      </c>
      <c r="FL43" s="452">
        <v>28</v>
      </c>
      <c r="FM43" s="452">
        <v>28</v>
      </c>
      <c r="FN43" s="452">
        <v>28</v>
      </c>
      <c r="FO43" s="452">
        <v>28</v>
      </c>
      <c r="FP43" s="452">
        <v>28</v>
      </c>
      <c r="FQ43" s="452">
        <v>28</v>
      </c>
      <c r="FR43" s="452">
        <v>28</v>
      </c>
      <c r="FS43" s="452">
        <v>28</v>
      </c>
      <c r="FT43" s="452">
        <v>28</v>
      </c>
      <c r="FU43" s="452">
        <v>28</v>
      </c>
      <c r="FV43" s="452">
        <v>28</v>
      </c>
      <c r="FW43" s="452">
        <v>28</v>
      </c>
      <c r="FX43" s="452">
        <v>28</v>
      </c>
      <c r="FY43" s="452">
        <v>28</v>
      </c>
      <c r="FZ43" s="452">
        <v>28</v>
      </c>
      <c r="GA43" s="452">
        <v>28</v>
      </c>
      <c r="GB43" s="452">
        <v>28</v>
      </c>
      <c r="GC43" s="452">
        <v>28</v>
      </c>
      <c r="GD43" s="452">
        <v>28</v>
      </c>
      <c r="GE43" s="452">
        <v>28</v>
      </c>
      <c r="GF43" s="452">
        <v>28</v>
      </c>
      <c r="GG43" s="452">
        <v>28</v>
      </c>
      <c r="GH43" s="452">
        <v>28</v>
      </c>
      <c r="GI43" s="452">
        <v>28</v>
      </c>
      <c r="GJ43" s="452">
        <v>28</v>
      </c>
      <c r="GK43" s="452">
        <v>28</v>
      </c>
      <c r="GL43" s="452">
        <v>28</v>
      </c>
      <c r="GM43" s="452">
        <v>28</v>
      </c>
      <c r="GN43" s="452">
        <v>28</v>
      </c>
      <c r="GO43" s="452">
        <v>28</v>
      </c>
      <c r="GP43" s="452">
        <v>28</v>
      </c>
      <c r="GQ43" s="452">
        <v>28</v>
      </c>
      <c r="GR43" s="452">
        <v>28</v>
      </c>
      <c r="GS43" s="452">
        <v>28</v>
      </c>
      <c r="GT43" s="452">
        <v>28</v>
      </c>
      <c r="GU43" s="452">
        <v>28</v>
      </c>
      <c r="GV43" s="452">
        <v>28</v>
      </c>
      <c r="GW43" s="452">
        <v>28</v>
      </c>
      <c r="GX43" s="452">
        <v>28</v>
      </c>
      <c r="GY43" s="452">
        <v>28</v>
      </c>
      <c r="GZ43" s="452">
        <v>28</v>
      </c>
      <c r="HA43" s="452">
        <v>28</v>
      </c>
      <c r="HB43" s="452">
        <v>28</v>
      </c>
      <c r="HC43" s="452">
        <v>28</v>
      </c>
      <c r="HD43" s="452">
        <v>28</v>
      </c>
      <c r="HE43" s="452">
        <v>28</v>
      </c>
      <c r="HF43" s="452">
        <v>28</v>
      </c>
      <c r="HG43" s="452">
        <v>28</v>
      </c>
      <c r="HH43" s="452">
        <v>28</v>
      </c>
      <c r="HI43" s="452">
        <v>28</v>
      </c>
      <c r="HJ43" s="452">
        <v>28</v>
      </c>
      <c r="HK43" s="452">
        <v>28</v>
      </c>
      <c r="HL43" s="452">
        <v>28</v>
      </c>
      <c r="HM43" s="452">
        <v>28</v>
      </c>
      <c r="HN43" s="452">
        <v>28</v>
      </c>
      <c r="HO43" s="452">
        <v>28</v>
      </c>
      <c r="HP43" s="452">
        <v>28</v>
      </c>
      <c r="HQ43" s="452">
        <v>28</v>
      </c>
      <c r="HR43" s="452">
        <v>28</v>
      </c>
      <c r="HS43" s="452">
        <v>28</v>
      </c>
      <c r="HT43" s="452">
        <v>28</v>
      </c>
      <c r="HU43" s="452">
        <v>28</v>
      </c>
      <c r="HV43" s="452">
        <v>28</v>
      </c>
      <c r="HW43" s="452">
        <v>28</v>
      </c>
      <c r="HX43" s="452">
        <v>28</v>
      </c>
      <c r="HY43" s="452">
        <v>28</v>
      </c>
      <c r="HZ43" s="452">
        <v>28</v>
      </c>
      <c r="IA43" s="452">
        <v>28</v>
      </c>
      <c r="IB43" s="452">
        <v>28</v>
      </c>
      <c r="IC43" s="452">
        <v>28</v>
      </c>
      <c r="ID43" s="452">
        <v>28</v>
      </c>
      <c r="IE43" s="452">
        <v>28</v>
      </c>
      <c r="IF43" s="452">
        <v>28</v>
      </c>
      <c r="IG43" s="452">
        <v>28</v>
      </c>
      <c r="IH43" s="452">
        <v>28</v>
      </c>
      <c r="II43" s="452">
        <v>28</v>
      </c>
      <c r="IJ43" s="452">
        <v>28</v>
      </c>
      <c r="IK43" s="452">
        <v>28</v>
      </c>
      <c r="IL43" s="452">
        <v>28</v>
      </c>
      <c r="IM43" s="452">
        <v>28</v>
      </c>
      <c r="IN43" s="452">
        <v>28</v>
      </c>
      <c r="IO43" s="452">
        <v>28</v>
      </c>
      <c r="IP43" s="452">
        <v>28</v>
      </c>
      <c r="IQ43" s="452">
        <v>28</v>
      </c>
      <c r="IR43" s="452">
        <v>28</v>
      </c>
      <c r="IS43" s="452">
        <v>28</v>
      </c>
      <c r="IT43" s="452">
        <v>28</v>
      </c>
      <c r="IU43" s="452">
        <v>28</v>
      </c>
      <c r="IV43" s="452">
        <v>28</v>
      </c>
      <c r="IW43" s="452">
        <v>28</v>
      </c>
      <c r="IX43" s="452">
        <v>28</v>
      </c>
      <c r="IY43" s="452">
        <v>28</v>
      </c>
      <c r="IZ43" s="452">
        <v>28</v>
      </c>
      <c r="JA43" s="452">
        <v>28</v>
      </c>
      <c r="JB43" s="452">
        <v>28</v>
      </c>
      <c r="JC43" s="452">
        <v>28</v>
      </c>
      <c r="JD43" s="452">
        <v>28</v>
      </c>
      <c r="JE43" s="452">
        <v>28</v>
      </c>
      <c r="JF43" s="452">
        <v>28</v>
      </c>
      <c r="JG43" s="452">
        <v>28</v>
      </c>
      <c r="JH43" s="452">
        <v>28</v>
      </c>
      <c r="JI43" s="452">
        <v>28</v>
      </c>
      <c r="JJ43" s="452">
        <v>28</v>
      </c>
      <c r="JK43" s="452">
        <v>28</v>
      </c>
      <c r="JL43" s="452">
        <v>28</v>
      </c>
      <c r="JM43" s="452">
        <v>28</v>
      </c>
      <c r="JN43" s="452">
        <v>28</v>
      </c>
      <c r="JO43" s="452">
        <v>28</v>
      </c>
      <c r="JP43" s="452">
        <v>28</v>
      </c>
      <c r="JQ43" s="452">
        <v>28</v>
      </c>
      <c r="JR43" s="452">
        <v>28</v>
      </c>
      <c r="JS43" s="452">
        <v>28</v>
      </c>
      <c r="JT43" s="452">
        <v>28</v>
      </c>
      <c r="JU43" s="452">
        <v>28</v>
      </c>
      <c r="JV43" s="452">
        <v>28</v>
      </c>
      <c r="JW43" s="452">
        <v>28</v>
      </c>
      <c r="JX43" s="452">
        <v>28</v>
      </c>
      <c r="JY43" s="452">
        <v>28</v>
      </c>
      <c r="JZ43" s="452">
        <v>28</v>
      </c>
      <c r="KA43" s="452">
        <v>28</v>
      </c>
      <c r="KB43" s="452">
        <v>28</v>
      </c>
      <c r="KC43" s="452">
        <v>28</v>
      </c>
      <c r="KD43" s="452">
        <v>28</v>
      </c>
      <c r="KE43" s="452">
        <v>28</v>
      </c>
      <c r="KF43" s="452">
        <v>28</v>
      </c>
      <c r="KG43" s="452">
        <v>28</v>
      </c>
      <c r="KH43" s="452">
        <v>28</v>
      </c>
      <c r="KI43" s="452">
        <v>28</v>
      </c>
      <c r="KJ43" s="452">
        <v>28</v>
      </c>
      <c r="KK43" s="452">
        <v>28</v>
      </c>
      <c r="KL43" s="452">
        <v>28</v>
      </c>
      <c r="KM43" s="452">
        <v>28</v>
      </c>
      <c r="KN43" s="452">
        <v>28</v>
      </c>
      <c r="KO43" s="452">
        <v>28</v>
      </c>
      <c r="KP43" s="452">
        <v>28</v>
      </c>
      <c r="KQ43" s="452">
        <v>28</v>
      </c>
      <c r="KR43" s="452">
        <v>28</v>
      </c>
      <c r="KS43" s="452">
        <v>28</v>
      </c>
      <c r="KT43" s="452">
        <v>28</v>
      </c>
      <c r="KU43" s="452">
        <v>28</v>
      </c>
      <c r="KV43" s="452">
        <v>28</v>
      </c>
      <c r="KW43" s="452">
        <v>28</v>
      </c>
      <c r="KX43" s="452">
        <v>28</v>
      </c>
      <c r="KY43" s="452">
        <v>28</v>
      </c>
      <c r="KZ43" s="452">
        <v>28</v>
      </c>
      <c r="LA43" s="452">
        <v>28</v>
      </c>
      <c r="LB43" s="452">
        <v>28</v>
      </c>
      <c r="LC43" s="452">
        <v>28</v>
      </c>
      <c r="LD43" s="452">
        <v>28</v>
      </c>
      <c r="LE43" s="452">
        <v>28</v>
      </c>
      <c r="LF43" s="452">
        <v>28</v>
      </c>
      <c r="LG43" s="452">
        <v>28</v>
      </c>
      <c r="LH43" s="452">
        <v>28</v>
      </c>
      <c r="LI43" s="452">
        <v>28</v>
      </c>
      <c r="LJ43" s="452">
        <v>28</v>
      </c>
      <c r="LK43" s="452">
        <v>28</v>
      </c>
      <c r="LL43" s="452">
        <v>28</v>
      </c>
      <c r="LM43" s="452">
        <v>28</v>
      </c>
      <c r="LN43" s="452">
        <v>28</v>
      </c>
      <c r="LO43" s="452">
        <v>28</v>
      </c>
      <c r="LP43" s="452">
        <v>28</v>
      </c>
      <c r="LQ43" s="452">
        <v>28</v>
      </c>
      <c r="LR43" s="452">
        <v>28</v>
      </c>
      <c r="LS43" s="452">
        <v>28</v>
      </c>
      <c r="LT43" s="452">
        <v>28</v>
      </c>
      <c r="LU43" s="452">
        <v>28</v>
      </c>
      <c r="LV43" s="452">
        <v>28</v>
      </c>
      <c r="LW43" s="452">
        <v>28</v>
      </c>
      <c r="LX43" s="452">
        <v>28</v>
      </c>
      <c r="LY43" s="452">
        <v>28</v>
      </c>
      <c r="LZ43" s="452">
        <v>28</v>
      </c>
      <c r="MA43" s="452">
        <v>28</v>
      </c>
      <c r="MB43" s="452">
        <v>28</v>
      </c>
      <c r="MC43" s="452">
        <v>28</v>
      </c>
      <c r="MD43" s="452">
        <v>28</v>
      </c>
      <c r="ME43" s="452">
        <v>28</v>
      </c>
      <c r="MF43" s="452">
        <v>28</v>
      </c>
      <c r="MG43" s="452">
        <v>28</v>
      </c>
      <c r="MH43" s="452">
        <v>28</v>
      </c>
      <c r="MI43" s="452">
        <v>28</v>
      </c>
      <c r="MJ43" s="452">
        <v>28</v>
      </c>
      <c r="MK43" s="452">
        <v>28</v>
      </c>
      <c r="ML43" s="452">
        <v>28</v>
      </c>
      <c r="MM43" s="452">
        <v>28</v>
      </c>
      <c r="MN43" s="452">
        <v>28</v>
      </c>
      <c r="MO43" s="452">
        <v>28</v>
      </c>
      <c r="MP43" s="452">
        <v>28</v>
      </c>
      <c r="MQ43" s="452">
        <v>28</v>
      </c>
      <c r="MR43" s="452">
        <v>28</v>
      </c>
      <c r="MS43" s="452">
        <v>28</v>
      </c>
      <c r="MT43" s="452">
        <v>28</v>
      </c>
      <c r="MU43" s="452">
        <v>28</v>
      </c>
      <c r="MV43" s="452">
        <v>28</v>
      </c>
      <c r="MW43" s="452">
        <v>28</v>
      </c>
      <c r="MX43" s="452">
        <v>28</v>
      </c>
      <c r="MY43" s="452">
        <v>28</v>
      </c>
      <c r="MZ43" s="452">
        <v>28</v>
      </c>
      <c r="NA43" s="452">
        <v>28</v>
      </c>
      <c r="NB43" s="452">
        <v>28</v>
      </c>
      <c r="NC43" s="452">
        <v>28</v>
      </c>
      <c r="ND43" s="452">
        <v>28</v>
      </c>
      <c r="NE43" s="452">
        <v>28</v>
      </c>
      <c r="NF43" s="452">
        <v>28</v>
      </c>
      <c r="NG43" s="452">
        <v>28</v>
      </c>
      <c r="NH43" s="452">
        <v>28</v>
      </c>
      <c r="NI43" s="452">
        <v>28</v>
      </c>
      <c r="NJ43" s="452">
        <v>28</v>
      </c>
      <c r="NK43" s="452">
        <v>28</v>
      </c>
      <c r="NL43" s="452">
        <v>28</v>
      </c>
      <c r="NM43" s="452">
        <v>28</v>
      </c>
      <c r="NN43" s="452">
        <v>28</v>
      </c>
      <c r="NO43" s="452">
        <v>28</v>
      </c>
      <c r="NP43" s="452">
        <v>28</v>
      </c>
      <c r="NQ43" s="452">
        <v>28</v>
      </c>
      <c r="NR43" s="452">
        <v>28</v>
      </c>
      <c r="NS43" s="452">
        <v>28</v>
      </c>
      <c r="NT43" s="452">
        <v>28</v>
      </c>
      <c r="NU43" s="452">
        <v>28</v>
      </c>
      <c r="NV43" s="452">
        <v>28</v>
      </c>
      <c r="NW43" s="452">
        <v>28</v>
      </c>
      <c r="NX43" s="452">
        <v>28</v>
      </c>
      <c r="NY43" s="452">
        <v>28</v>
      </c>
      <c r="NZ43" s="452">
        <v>28</v>
      </c>
      <c r="OA43" s="452">
        <v>28</v>
      </c>
      <c r="OB43" s="452">
        <v>28</v>
      </c>
    </row>
    <row r="44" spans="1:392" x14ac:dyDescent="0.25">
      <c r="A44" s="436">
        <v>121</v>
      </c>
      <c r="B44" s="436" t="s">
        <v>685</v>
      </c>
      <c r="C44" s="437">
        <v>1</v>
      </c>
      <c r="D44" s="438">
        <v>0</v>
      </c>
      <c r="E44" s="453"/>
      <c r="F44" s="453"/>
      <c r="G44" s="453"/>
      <c r="H44" s="453"/>
      <c r="I44" s="453"/>
      <c r="J44" s="453"/>
      <c r="K44" s="453"/>
      <c r="L44" s="453"/>
      <c r="M44" s="453"/>
      <c r="N44" s="453"/>
      <c r="O44" s="453"/>
      <c r="P44" s="453"/>
      <c r="Q44" s="453"/>
      <c r="R44" s="453"/>
      <c r="S44" s="453"/>
      <c r="T44" s="453"/>
      <c r="U44" s="453"/>
      <c r="V44" s="453"/>
      <c r="W44" s="453"/>
      <c r="X44" s="453"/>
      <c r="Y44" s="453"/>
      <c r="Z44" s="453"/>
      <c r="AA44" s="453"/>
      <c r="AB44" s="453"/>
      <c r="AC44" s="453"/>
      <c r="AD44" s="453"/>
      <c r="AE44" s="453"/>
      <c r="AF44" s="450">
        <f t="shared" si="1"/>
        <v>87</v>
      </c>
      <c r="AG44" s="452">
        <v>87</v>
      </c>
      <c r="AH44" s="452">
        <v>87</v>
      </c>
      <c r="AI44" s="452">
        <v>87</v>
      </c>
      <c r="AJ44" s="452">
        <v>87</v>
      </c>
      <c r="AK44" s="452">
        <v>87</v>
      </c>
      <c r="AL44" s="452">
        <v>87</v>
      </c>
      <c r="AM44" s="452">
        <v>87</v>
      </c>
      <c r="AN44" s="452">
        <v>87</v>
      </c>
      <c r="AO44" s="452">
        <v>87</v>
      </c>
      <c r="AP44" s="452">
        <v>87</v>
      </c>
      <c r="AQ44" s="452">
        <v>87</v>
      </c>
      <c r="AR44" s="452">
        <v>87</v>
      </c>
      <c r="AS44" s="452">
        <v>87</v>
      </c>
      <c r="AT44" s="452">
        <v>87</v>
      </c>
      <c r="AU44" s="452">
        <v>87</v>
      </c>
      <c r="AV44" s="452">
        <v>87</v>
      </c>
      <c r="AW44" s="452">
        <v>87</v>
      </c>
      <c r="AX44" s="452">
        <v>87</v>
      </c>
      <c r="AY44" s="452">
        <v>87</v>
      </c>
      <c r="AZ44" s="452">
        <v>87</v>
      </c>
      <c r="BA44" s="452">
        <v>87</v>
      </c>
      <c r="BB44" s="452">
        <v>87</v>
      </c>
      <c r="BC44" s="452">
        <v>87</v>
      </c>
      <c r="BD44" s="452">
        <v>87</v>
      </c>
      <c r="BE44" s="452">
        <v>87</v>
      </c>
      <c r="BF44" s="452">
        <v>87</v>
      </c>
      <c r="BG44" s="452">
        <v>87</v>
      </c>
      <c r="BH44" s="452">
        <v>87</v>
      </c>
      <c r="BI44" s="452">
        <v>87</v>
      </c>
      <c r="BJ44" s="452">
        <v>87</v>
      </c>
      <c r="BK44" s="452">
        <v>87</v>
      </c>
      <c r="BL44" s="452">
        <v>87</v>
      </c>
      <c r="BM44" s="452">
        <v>87</v>
      </c>
      <c r="BN44" s="452">
        <v>87</v>
      </c>
      <c r="BO44" s="452">
        <v>87</v>
      </c>
      <c r="BP44" s="452">
        <v>87</v>
      </c>
      <c r="BQ44" s="452">
        <v>87</v>
      </c>
      <c r="BR44" s="452">
        <v>87</v>
      </c>
      <c r="BS44" s="452">
        <v>87</v>
      </c>
      <c r="BT44" s="452">
        <v>87</v>
      </c>
      <c r="BU44" s="452">
        <v>87</v>
      </c>
      <c r="BV44" s="452">
        <v>87</v>
      </c>
      <c r="BW44" s="452">
        <v>87</v>
      </c>
      <c r="BX44" s="452">
        <v>87</v>
      </c>
      <c r="BY44" s="452">
        <v>87</v>
      </c>
      <c r="BZ44" s="452">
        <v>87</v>
      </c>
      <c r="CA44" s="452">
        <v>87</v>
      </c>
      <c r="CB44" s="452">
        <v>87</v>
      </c>
      <c r="CC44" s="452">
        <v>87</v>
      </c>
      <c r="CD44" s="452">
        <v>87</v>
      </c>
      <c r="CE44" s="452">
        <v>87</v>
      </c>
      <c r="CF44" s="452">
        <v>87</v>
      </c>
      <c r="CG44" s="452">
        <v>87</v>
      </c>
      <c r="CH44" s="452">
        <v>87</v>
      </c>
      <c r="CI44" s="452">
        <v>87</v>
      </c>
      <c r="CJ44" s="452">
        <v>87</v>
      </c>
      <c r="CK44" s="452">
        <v>87</v>
      </c>
      <c r="CL44" s="452">
        <v>87</v>
      </c>
      <c r="CM44" s="452">
        <v>87</v>
      </c>
      <c r="CN44" s="452">
        <v>87</v>
      </c>
      <c r="CO44" s="452">
        <v>87</v>
      </c>
      <c r="CP44" s="452">
        <v>87</v>
      </c>
      <c r="CQ44" s="452">
        <v>87</v>
      </c>
      <c r="CR44" s="452">
        <v>87</v>
      </c>
      <c r="CS44" s="452">
        <v>87</v>
      </c>
      <c r="CT44" s="452">
        <v>87</v>
      </c>
      <c r="CU44" s="452">
        <v>87</v>
      </c>
      <c r="CV44" s="452">
        <v>87</v>
      </c>
      <c r="CW44" s="452">
        <v>87</v>
      </c>
      <c r="CX44" s="452">
        <v>87</v>
      </c>
      <c r="CY44" s="452">
        <v>87</v>
      </c>
      <c r="CZ44" s="452">
        <v>87</v>
      </c>
      <c r="DA44" s="452">
        <v>87</v>
      </c>
      <c r="DB44" s="452">
        <v>87</v>
      </c>
      <c r="DC44" s="452">
        <v>87</v>
      </c>
      <c r="DD44" s="452">
        <v>87</v>
      </c>
      <c r="DE44" s="452">
        <v>87</v>
      </c>
      <c r="DF44" s="452">
        <v>87</v>
      </c>
      <c r="DG44" s="452">
        <v>87</v>
      </c>
      <c r="DH44" s="452">
        <v>87</v>
      </c>
      <c r="DI44" s="452">
        <v>87</v>
      </c>
      <c r="DJ44" s="452">
        <v>87</v>
      </c>
      <c r="DK44" s="452">
        <v>87</v>
      </c>
      <c r="DL44" s="452">
        <v>87</v>
      </c>
      <c r="DM44" s="452">
        <v>87</v>
      </c>
      <c r="DN44" s="452">
        <v>87</v>
      </c>
      <c r="DO44" s="452">
        <v>87</v>
      </c>
      <c r="DP44" s="452">
        <v>87</v>
      </c>
      <c r="DQ44" s="452">
        <v>87</v>
      </c>
      <c r="DR44" s="452">
        <v>87</v>
      </c>
      <c r="DS44" s="452">
        <v>87</v>
      </c>
      <c r="DT44" s="452">
        <v>87</v>
      </c>
      <c r="DU44" s="452">
        <v>87</v>
      </c>
      <c r="DV44" s="452">
        <v>87</v>
      </c>
      <c r="DW44" s="452">
        <v>87</v>
      </c>
      <c r="DX44" s="452">
        <v>87</v>
      </c>
      <c r="DY44" s="452">
        <v>87</v>
      </c>
      <c r="DZ44" s="452">
        <v>87</v>
      </c>
      <c r="EA44" s="452">
        <v>87</v>
      </c>
      <c r="EB44" s="452">
        <v>87</v>
      </c>
      <c r="EC44" s="452">
        <v>87</v>
      </c>
      <c r="ED44" s="452">
        <v>87</v>
      </c>
      <c r="EE44" s="452">
        <v>87</v>
      </c>
      <c r="EF44" s="452">
        <v>87</v>
      </c>
      <c r="EG44" s="452">
        <v>87</v>
      </c>
      <c r="EH44" s="452">
        <v>87</v>
      </c>
      <c r="EI44" s="452">
        <v>87</v>
      </c>
      <c r="EJ44" s="452">
        <v>87</v>
      </c>
      <c r="EK44" s="452">
        <v>87</v>
      </c>
      <c r="EL44" s="452">
        <v>87</v>
      </c>
      <c r="EM44" s="452">
        <v>87</v>
      </c>
      <c r="EN44" s="452">
        <v>87</v>
      </c>
      <c r="EO44" s="452">
        <v>87</v>
      </c>
      <c r="EP44" s="452">
        <v>87</v>
      </c>
      <c r="EQ44" s="452">
        <v>87</v>
      </c>
      <c r="ER44" s="452">
        <v>87</v>
      </c>
      <c r="ES44" s="452">
        <v>87</v>
      </c>
      <c r="ET44" s="452">
        <v>87</v>
      </c>
      <c r="EU44" s="452">
        <v>87</v>
      </c>
      <c r="EV44" s="452">
        <v>87</v>
      </c>
      <c r="EW44" s="452">
        <v>87</v>
      </c>
      <c r="EX44" s="452">
        <v>87</v>
      </c>
      <c r="EY44" s="452">
        <v>87</v>
      </c>
      <c r="EZ44" s="452">
        <v>87</v>
      </c>
      <c r="FA44" s="452">
        <v>87</v>
      </c>
      <c r="FB44" s="452">
        <v>87</v>
      </c>
      <c r="FC44" s="452">
        <v>87</v>
      </c>
      <c r="FD44" s="452">
        <v>87</v>
      </c>
      <c r="FE44" s="452">
        <v>87</v>
      </c>
      <c r="FF44" s="452">
        <v>87</v>
      </c>
      <c r="FG44" s="452">
        <v>87</v>
      </c>
      <c r="FH44" s="452">
        <v>87</v>
      </c>
      <c r="FI44" s="452">
        <v>87</v>
      </c>
      <c r="FJ44" s="452">
        <v>87</v>
      </c>
      <c r="FK44" s="452">
        <v>87</v>
      </c>
      <c r="FL44" s="452">
        <v>87</v>
      </c>
      <c r="FM44" s="452">
        <v>87</v>
      </c>
      <c r="FN44" s="452">
        <v>87</v>
      </c>
      <c r="FO44" s="452">
        <v>87</v>
      </c>
      <c r="FP44" s="452">
        <v>87</v>
      </c>
      <c r="FQ44" s="452">
        <v>87</v>
      </c>
      <c r="FR44" s="452">
        <v>87</v>
      </c>
      <c r="FS44" s="452">
        <v>87</v>
      </c>
      <c r="FT44" s="452">
        <v>87</v>
      </c>
      <c r="FU44" s="452">
        <v>87</v>
      </c>
      <c r="FV44" s="452">
        <v>87</v>
      </c>
      <c r="FW44" s="452">
        <v>87</v>
      </c>
      <c r="FX44" s="452">
        <v>87</v>
      </c>
      <c r="FY44" s="452">
        <v>87</v>
      </c>
      <c r="FZ44" s="452">
        <v>87</v>
      </c>
      <c r="GA44" s="452">
        <v>87</v>
      </c>
      <c r="GB44" s="452">
        <v>87</v>
      </c>
      <c r="GC44" s="452">
        <v>87</v>
      </c>
      <c r="GD44" s="452">
        <v>87</v>
      </c>
      <c r="GE44" s="452">
        <v>87</v>
      </c>
      <c r="GF44" s="452">
        <v>87</v>
      </c>
      <c r="GG44" s="452">
        <v>87</v>
      </c>
      <c r="GH44" s="452">
        <v>87</v>
      </c>
      <c r="GI44" s="452">
        <v>87</v>
      </c>
      <c r="GJ44" s="452">
        <v>87</v>
      </c>
      <c r="GK44" s="452">
        <v>87</v>
      </c>
      <c r="GL44" s="452">
        <v>87</v>
      </c>
      <c r="GM44" s="452">
        <v>87</v>
      </c>
      <c r="GN44" s="452">
        <v>87</v>
      </c>
      <c r="GO44" s="452">
        <v>87</v>
      </c>
      <c r="GP44" s="452">
        <v>87</v>
      </c>
      <c r="GQ44" s="452">
        <v>87</v>
      </c>
      <c r="GR44" s="452">
        <v>87</v>
      </c>
      <c r="GS44" s="452">
        <v>87</v>
      </c>
      <c r="GT44" s="452">
        <v>87</v>
      </c>
      <c r="GU44" s="452">
        <v>87</v>
      </c>
      <c r="GV44" s="452">
        <v>87</v>
      </c>
      <c r="GW44" s="452">
        <v>87</v>
      </c>
      <c r="GX44" s="452">
        <v>87</v>
      </c>
      <c r="GY44" s="452">
        <v>87</v>
      </c>
      <c r="GZ44" s="452">
        <v>87</v>
      </c>
      <c r="HA44" s="452">
        <v>87</v>
      </c>
      <c r="HB44" s="452">
        <v>87</v>
      </c>
      <c r="HC44" s="452">
        <v>87</v>
      </c>
      <c r="HD44" s="452">
        <v>87</v>
      </c>
      <c r="HE44" s="452">
        <v>87</v>
      </c>
      <c r="HF44" s="452">
        <v>87</v>
      </c>
      <c r="HG44" s="452">
        <v>87</v>
      </c>
      <c r="HH44" s="452">
        <v>87</v>
      </c>
      <c r="HI44" s="452">
        <v>87</v>
      </c>
      <c r="HJ44" s="452">
        <v>87</v>
      </c>
      <c r="HK44" s="452">
        <v>87</v>
      </c>
      <c r="HL44" s="452">
        <v>87</v>
      </c>
      <c r="HM44" s="452">
        <v>87</v>
      </c>
      <c r="HN44" s="452">
        <v>87</v>
      </c>
      <c r="HO44" s="452">
        <v>87</v>
      </c>
      <c r="HP44" s="452">
        <v>87</v>
      </c>
      <c r="HQ44" s="452">
        <v>87</v>
      </c>
      <c r="HR44" s="452">
        <v>87</v>
      </c>
      <c r="HS44" s="452">
        <v>87</v>
      </c>
      <c r="HT44" s="452">
        <v>87</v>
      </c>
      <c r="HU44" s="452">
        <v>87</v>
      </c>
      <c r="HV44" s="452">
        <v>87</v>
      </c>
      <c r="HW44" s="452">
        <v>87</v>
      </c>
      <c r="HX44" s="452">
        <v>87</v>
      </c>
      <c r="HY44" s="452">
        <v>87</v>
      </c>
      <c r="HZ44" s="452">
        <v>87</v>
      </c>
      <c r="IA44" s="452">
        <v>87</v>
      </c>
      <c r="IB44" s="452">
        <v>87</v>
      </c>
      <c r="IC44" s="452">
        <v>87</v>
      </c>
      <c r="ID44" s="452">
        <v>87</v>
      </c>
      <c r="IE44" s="452">
        <v>87</v>
      </c>
      <c r="IF44" s="452">
        <v>87</v>
      </c>
      <c r="IG44" s="452">
        <v>87</v>
      </c>
      <c r="IH44" s="452">
        <v>87</v>
      </c>
      <c r="II44" s="452">
        <v>87</v>
      </c>
      <c r="IJ44" s="452">
        <v>87</v>
      </c>
      <c r="IK44" s="452">
        <v>87</v>
      </c>
      <c r="IL44" s="452">
        <v>87</v>
      </c>
      <c r="IM44" s="452">
        <v>87</v>
      </c>
      <c r="IN44" s="452">
        <v>87</v>
      </c>
      <c r="IO44" s="452">
        <v>87</v>
      </c>
      <c r="IP44" s="452">
        <v>87</v>
      </c>
      <c r="IQ44" s="452">
        <v>87</v>
      </c>
      <c r="IR44" s="452">
        <v>87</v>
      </c>
      <c r="IS44" s="452">
        <v>87</v>
      </c>
      <c r="IT44" s="452">
        <v>87</v>
      </c>
      <c r="IU44" s="452">
        <v>87</v>
      </c>
      <c r="IV44" s="452">
        <v>87</v>
      </c>
      <c r="IW44" s="452">
        <v>87</v>
      </c>
      <c r="IX44" s="452">
        <v>87</v>
      </c>
      <c r="IY44" s="452">
        <v>87</v>
      </c>
      <c r="IZ44" s="452">
        <v>87</v>
      </c>
      <c r="JA44" s="452">
        <v>87</v>
      </c>
      <c r="JB44" s="452">
        <v>87</v>
      </c>
      <c r="JC44" s="452">
        <v>87</v>
      </c>
      <c r="JD44" s="452">
        <v>87</v>
      </c>
      <c r="JE44" s="452">
        <v>87</v>
      </c>
      <c r="JF44" s="452">
        <v>87</v>
      </c>
      <c r="JG44" s="452">
        <v>87</v>
      </c>
      <c r="JH44" s="452">
        <v>87</v>
      </c>
      <c r="JI44" s="452">
        <v>87</v>
      </c>
      <c r="JJ44" s="452">
        <v>87</v>
      </c>
      <c r="JK44" s="452">
        <v>87</v>
      </c>
      <c r="JL44" s="452">
        <v>87</v>
      </c>
      <c r="JM44" s="452">
        <v>87</v>
      </c>
      <c r="JN44" s="452">
        <v>87</v>
      </c>
      <c r="JO44" s="452">
        <v>87</v>
      </c>
      <c r="JP44" s="452">
        <v>87</v>
      </c>
      <c r="JQ44" s="452">
        <v>87</v>
      </c>
      <c r="JR44" s="452">
        <v>87</v>
      </c>
      <c r="JS44" s="452">
        <v>87</v>
      </c>
      <c r="JT44" s="452">
        <v>87</v>
      </c>
      <c r="JU44" s="452">
        <v>87</v>
      </c>
      <c r="JV44" s="452">
        <v>87</v>
      </c>
      <c r="JW44" s="452">
        <v>87</v>
      </c>
      <c r="JX44" s="452">
        <v>87</v>
      </c>
      <c r="JY44" s="452">
        <v>87</v>
      </c>
      <c r="JZ44" s="452">
        <v>87</v>
      </c>
      <c r="KA44" s="452">
        <v>87</v>
      </c>
      <c r="KB44" s="452">
        <v>87</v>
      </c>
      <c r="KC44" s="452">
        <v>87</v>
      </c>
      <c r="KD44" s="452">
        <v>87</v>
      </c>
      <c r="KE44" s="452">
        <v>87</v>
      </c>
      <c r="KF44" s="452">
        <v>87</v>
      </c>
      <c r="KG44" s="452">
        <v>87</v>
      </c>
      <c r="KH44" s="452">
        <v>87</v>
      </c>
      <c r="KI44" s="452">
        <v>87</v>
      </c>
      <c r="KJ44" s="452">
        <v>87</v>
      </c>
      <c r="KK44" s="452">
        <v>87</v>
      </c>
      <c r="KL44" s="452">
        <v>87</v>
      </c>
      <c r="KM44" s="452">
        <v>87</v>
      </c>
      <c r="KN44" s="452">
        <v>87</v>
      </c>
      <c r="KO44" s="452">
        <v>87</v>
      </c>
      <c r="KP44" s="452">
        <v>87</v>
      </c>
      <c r="KQ44" s="452">
        <v>87</v>
      </c>
      <c r="KR44" s="452">
        <v>87</v>
      </c>
      <c r="KS44" s="452">
        <v>87</v>
      </c>
      <c r="KT44" s="452">
        <v>87</v>
      </c>
      <c r="KU44" s="452">
        <v>87</v>
      </c>
      <c r="KV44" s="452">
        <v>87</v>
      </c>
      <c r="KW44" s="452">
        <v>87</v>
      </c>
      <c r="KX44" s="452">
        <v>87</v>
      </c>
      <c r="KY44" s="452">
        <v>87</v>
      </c>
      <c r="KZ44" s="452">
        <v>87</v>
      </c>
      <c r="LA44" s="452">
        <v>87</v>
      </c>
      <c r="LB44" s="452">
        <v>87</v>
      </c>
      <c r="LC44" s="452">
        <v>87</v>
      </c>
      <c r="LD44" s="452">
        <v>87</v>
      </c>
      <c r="LE44" s="452">
        <v>87</v>
      </c>
      <c r="LF44" s="452">
        <v>87</v>
      </c>
      <c r="LG44" s="452">
        <v>87</v>
      </c>
      <c r="LH44" s="452">
        <v>87</v>
      </c>
      <c r="LI44" s="452">
        <v>87</v>
      </c>
      <c r="LJ44" s="452">
        <v>87</v>
      </c>
      <c r="LK44" s="452">
        <v>87</v>
      </c>
      <c r="LL44" s="452">
        <v>87</v>
      </c>
      <c r="LM44" s="452">
        <v>87</v>
      </c>
      <c r="LN44" s="452">
        <v>87</v>
      </c>
      <c r="LO44" s="452">
        <v>87</v>
      </c>
      <c r="LP44" s="452">
        <v>87</v>
      </c>
      <c r="LQ44" s="452">
        <v>87</v>
      </c>
      <c r="LR44" s="452">
        <v>87</v>
      </c>
      <c r="LS44" s="452">
        <v>87</v>
      </c>
      <c r="LT44" s="452">
        <v>87</v>
      </c>
      <c r="LU44" s="452">
        <v>87</v>
      </c>
      <c r="LV44" s="452">
        <v>87</v>
      </c>
      <c r="LW44" s="452">
        <v>87</v>
      </c>
      <c r="LX44" s="452">
        <v>87</v>
      </c>
      <c r="LY44" s="452">
        <v>87</v>
      </c>
      <c r="LZ44" s="452">
        <v>87</v>
      </c>
      <c r="MA44" s="452">
        <v>87</v>
      </c>
      <c r="MB44" s="452">
        <v>87</v>
      </c>
      <c r="MC44" s="452">
        <v>87</v>
      </c>
      <c r="MD44" s="452">
        <v>87</v>
      </c>
      <c r="ME44" s="452">
        <v>87</v>
      </c>
      <c r="MF44" s="452">
        <v>87</v>
      </c>
      <c r="MG44" s="452">
        <v>87</v>
      </c>
      <c r="MH44" s="452">
        <v>87</v>
      </c>
      <c r="MI44" s="452">
        <v>87</v>
      </c>
      <c r="MJ44" s="452">
        <v>87</v>
      </c>
      <c r="MK44" s="452">
        <v>87</v>
      </c>
      <c r="ML44" s="452">
        <v>87</v>
      </c>
      <c r="MM44" s="452">
        <v>87</v>
      </c>
      <c r="MN44" s="452">
        <v>87</v>
      </c>
      <c r="MO44" s="452">
        <v>87</v>
      </c>
      <c r="MP44" s="452">
        <v>87</v>
      </c>
      <c r="MQ44" s="452">
        <v>87</v>
      </c>
      <c r="MR44" s="452">
        <v>87</v>
      </c>
      <c r="MS44" s="452">
        <v>87</v>
      </c>
      <c r="MT44" s="452">
        <v>87</v>
      </c>
      <c r="MU44" s="452">
        <v>87</v>
      </c>
      <c r="MV44" s="452">
        <v>87</v>
      </c>
      <c r="MW44" s="452">
        <v>87</v>
      </c>
      <c r="MX44" s="452">
        <v>87</v>
      </c>
      <c r="MY44" s="452">
        <v>87</v>
      </c>
      <c r="MZ44" s="452">
        <v>87</v>
      </c>
      <c r="NA44" s="452">
        <v>87</v>
      </c>
      <c r="NB44" s="452">
        <v>87</v>
      </c>
      <c r="NC44" s="452">
        <v>87</v>
      </c>
      <c r="ND44" s="452">
        <v>87</v>
      </c>
      <c r="NE44" s="452">
        <v>87</v>
      </c>
      <c r="NF44" s="452">
        <v>87</v>
      </c>
      <c r="NG44" s="452">
        <v>87</v>
      </c>
      <c r="NH44" s="452">
        <v>87</v>
      </c>
      <c r="NI44" s="452">
        <v>87</v>
      </c>
      <c r="NJ44" s="452">
        <v>87</v>
      </c>
      <c r="NK44" s="452">
        <v>87</v>
      </c>
      <c r="NL44" s="452">
        <v>87</v>
      </c>
      <c r="NM44" s="452">
        <v>87</v>
      </c>
      <c r="NN44" s="452">
        <v>87</v>
      </c>
      <c r="NO44" s="452">
        <v>87</v>
      </c>
      <c r="NP44" s="452">
        <v>87</v>
      </c>
      <c r="NQ44" s="452">
        <v>87</v>
      </c>
      <c r="NR44" s="452">
        <v>87</v>
      </c>
      <c r="NS44" s="452">
        <v>87</v>
      </c>
      <c r="NT44" s="452">
        <v>87</v>
      </c>
      <c r="NU44" s="452">
        <v>87</v>
      </c>
      <c r="NV44" s="452">
        <v>87</v>
      </c>
      <c r="NW44" s="452">
        <v>87</v>
      </c>
      <c r="NX44" s="452">
        <v>87</v>
      </c>
      <c r="NY44" s="452">
        <v>87</v>
      </c>
      <c r="NZ44" s="452">
        <v>87</v>
      </c>
      <c r="OA44" s="452">
        <v>87</v>
      </c>
      <c r="OB44" s="452">
        <v>87</v>
      </c>
    </row>
    <row r="45" spans="1:392" x14ac:dyDescent="0.25">
      <c r="A45" s="436">
        <v>122</v>
      </c>
      <c r="B45" s="436" t="s">
        <v>686</v>
      </c>
      <c r="C45" s="437">
        <v>1</v>
      </c>
      <c r="D45" s="438">
        <v>0</v>
      </c>
      <c r="E45" s="453"/>
      <c r="F45" s="453"/>
      <c r="G45" s="453"/>
      <c r="H45" s="453"/>
      <c r="I45" s="453"/>
      <c r="J45" s="453"/>
      <c r="K45" s="453"/>
      <c r="L45" s="453"/>
      <c r="M45" s="453"/>
      <c r="N45" s="453"/>
      <c r="O45" s="453"/>
      <c r="P45" s="453"/>
      <c r="Q45" s="453"/>
      <c r="R45" s="453"/>
      <c r="S45" s="453"/>
      <c r="T45" s="453"/>
      <c r="U45" s="453"/>
      <c r="V45" s="453"/>
      <c r="W45" s="453"/>
      <c r="X45" s="453"/>
      <c r="Y45" s="453"/>
      <c r="Z45" s="453"/>
      <c r="AA45" s="453"/>
      <c r="AB45" s="453"/>
      <c r="AC45" s="453"/>
      <c r="AD45" s="453"/>
      <c r="AE45" s="453"/>
      <c r="AF45" s="450">
        <f t="shared" si="1"/>
        <v>55.646666666666661</v>
      </c>
      <c r="AG45" s="452">
        <v>56</v>
      </c>
      <c r="AH45" s="452">
        <v>56</v>
      </c>
      <c r="AI45" s="452">
        <v>56</v>
      </c>
      <c r="AJ45" s="452">
        <v>56</v>
      </c>
      <c r="AK45" s="452">
        <v>56</v>
      </c>
      <c r="AL45" s="452">
        <v>56</v>
      </c>
      <c r="AM45" s="452">
        <v>56</v>
      </c>
      <c r="AN45" s="452">
        <v>56</v>
      </c>
      <c r="AO45" s="452">
        <v>50.4</v>
      </c>
      <c r="AP45" s="452">
        <v>53.12</v>
      </c>
      <c r="AQ45" s="452">
        <v>56</v>
      </c>
      <c r="AR45" s="452">
        <v>56</v>
      </c>
      <c r="AS45" s="452">
        <v>56</v>
      </c>
      <c r="AT45" s="452">
        <v>56</v>
      </c>
      <c r="AU45" s="452">
        <v>56</v>
      </c>
      <c r="AV45" s="452">
        <v>56</v>
      </c>
      <c r="AW45" s="452">
        <v>56</v>
      </c>
      <c r="AX45" s="452">
        <v>56</v>
      </c>
      <c r="AY45" s="452">
        <v>56</v>
      </c>
      <c r="AZ45" s="452">
        <v>56</v>
      </c>
      <c r="BA45" s="452">
        <v>50.4</v>
      </c>
      <c r="BB45" s="452">
        <v>53.12</v>
      </c>
      <c r="BC45" s="452">
        <v>56</v>
      </c>
      <c r="BD45" s="452">
        <v>56</v>
      </c>
      <c r="BE45" s="452">
        <v>56</v>
      </c>
      <c r="BF45" s="452">
        <v>56</v>
      </c>
      <c r="BG45" s="452">
        <v>56</v>
      </c>
      <c r="BH45" s="452">
        <v>56</v>
      </c>
      <c r="BI45" s="452">
        <v>56</v>
      </c>
      <c r="BJ45" s="452">
        <v>56</v>
      </c>
      <c r="BK45" s="452">
        <v>56</v>
      </c>
      <c r="BL45" s="452">
        <v>56</v>
      </c>
      <c r="BM45" s="452">
        <v>50.4</v>
      </c>
      <c r="BN45" s="452">
        <v>53.12</v>
      </c>
      <c r="BO45" s="452">
        <v>56</v>
      </c>
      <c r="BP45" s="452">
        <v>56</v>
      </c>
      <c r="BQ45" s="452">
        <v>56</v>
      </c>
      <c r="BR45" s="452">
        <v>56</v>
      </c>
      <c r="BS45" s="452">
        <v>56</v>
      </c>
      <c r="BT45" s="452">
        <v>56</v>
      </c>
      <c r="BU45" s="452">
        <v>56</v>
      </c>
      <c r="BV45" s="452">
        <v>56</v>
      </c>
      <c r="BW45" s="452">
        <v>56</v>
      </c>
      <c r="BX45" s="452">
        <v>56</v>
      </c>
      <c r="BY45" s="452">
        <v>50.4</v>
      </c>
      <c r="BZ45" s="452">
        <v>53.12</v>
      </c>
      <c r="CA45" s="452">
        <v>56</v>
      </c>
      <c r="CB45" s="452">
        <v>56</v>
      </c>
      <c r="CC45" s="452">
        <v>56</v>
      </c>
      <c r="CD45" s="452">
        <v>56</v>
      </c>
      <c r="CE45" s="452">
        <v>56</v>
      </c>
      <c r="CF45" s="452">
        <v>56</v>
      </c>
      <c r="CG45" s="452">
        <v>56</v>
      </c>
      <c r="CH45" s="452">
        <v>56</v>
      </c>
      <c r="CI45" s="452">
        <v>56</v>
      </c>
      <c r="CJ45" s="452">
        <v>56</v>
      </c>
      <c r="CK45" s="452">
        <v>50.4</v>
      </c>
      <c r="CL45" s="452">
        <v>53.12</v>
      </c>
      <c r="CM45" s="452">
        <v>56</v>
      </c>
      <c r="CN45" s="452">
        <v>56</v>
      </c>
      <c r="CO45" s="452">
        <v>56</v>
      </c>
      <c r="CP45" s="452">
        <v>56</v>
      </c>
      <c r="CQ45" s="452">
        <v>56</v>
      </c>
      <c r="CR45" s="452">
        <v>56</v>
      </c>
      <c r="CS45" s="452">
        <v>56</v>
      </c>
      <c r="CT45" s="452">
        <v>56</v>
      </c>
      <c r="CU45" s="452">
        <v>56</v>
      </c>
      <c r="CV45" s="452">
        <v>56</v>
      </c>
      <c r="CW45" s="452">
        <v>50.4</v>
      </c>
      <c r="CX45" s="452">
        <v>53.12</v>
      </c>
      <c r="CY45" s="452">
        <v>56</v>
      </c>
      <c r="CZ45" s="452">
        <v>56</v>
      </c>
      <c r="DA45" s="452">
        <v>56</v>
      </c>
      <c r="DB45" s="452">
        <v>56</v>
      </c>
      <c r="DC45" s="452">
        <v>56</v>
      </c>
      <c r="DD45" s="452">
        <v>56</v>
      </c>
      <c r="DE45" s="452">
        <v>56</v>
      </c>
      <c r="DF45" s="452">
        <v>56</v>
      </c>
      <c r="DG45" s="452">
        <v>56</v>
      </c>
      <c r="DH45" s="452">
        <v>56</v>
      </c>
      <c r="DI45" s="452">
        <v>50.4</v>
      </c>
      <c r="DJ45" s="452">
        <v>53.12</v>
      </c>
      <c r="DK45" s="452">
        <v>56</v>
      </c>
      <c r="DL45" s="452">
        <v>56</v>
      </c>
      <c r="DM45" s="452">
        <v>56</v>
      </c>
      <c r="DN45" s="452">
        <v>56</v>
      </c>
      <c r="DO45" s="452">
        <v>56</v>
      </c>
      <c r="DP45" s="452">
        <v>56</v>
      </c>
      <c r="DQ45" s="452">
        <v>56</v>
      </c>
      <c r="DR45" s="452">
        <v>56</v>
      </c>
      <c r="DS45" s="452">
        <v>56</v>
      </c>
      <c r="DT45" s="452">
        <v>56</v>
      </c>
      <c r="DU45" s="452">
        <v>50.4</v>
      </c>
      <c r="DV45" s="452">
        <v>53.12</v>
      </c>
      <c r="DW45" s="452">
        <v>56</v>
      </c>
      <c r="DX45" s="452">
        <v>56</v>
      </c>
      <c r="DY45" s="452">
        <v>56</v>
      </c>
      <c r="DZ45" s="452">
        <v>56</v>
      </c>
      <c r="EA45" s="452">
        <v>56</v>
      </c>
      <c r="EB45" s="452">
        <v>56</v>
      </c>
      <c r="EC45" s="452">
        <v>56</v>
      </c>
      <c r="ED45" s="452">
        <v>56</v>
      </c>
      <c r="EE45" s="452">
        <v>56</v>
      </c>
      <c r="EF45" s="452">
        <v>56</v>
      </c>
      <c r="EG45" s="452">
        <v>50.4</v>
      </c>
      <c r="EH45" s="452">
        <v>53.12</v>
      </c>
      <c r="EI45" s="452">
        <v>56</v>
      </c>
      <c r="EJ45" s="452">
        <v>56</v>
      </c>
      <c r="EK45" s="452">
        <v>56</v>
      </c>
      <c r="EL45" s="452">
        <v>56</v>
      </c>
      <c r="EM45" s="452">
        <v>56</v>
      </c>
      <c r="EN45" s="452">
        <v>56</v>
      </c>
      <c r="EO45" s="452">
        <v>56</v>
      </c>
      <c r="EP45" s="452">
        <v>56</v>
      </c>
      <c r="EQ45" s="452">
        <v>56</v>
      </c>
      <c r="ER45" s="452">
        <v>56</v>
      </c>
      <c r="ES45" s="452">
        <v>50.4</v>
      </c>
      <c r="ET45" s="452">
        <v>53.12</v>
      </c>
      <c r="EU45" s="452">
        <v>56</v>
      </c>
      <c r="EV45" s="452">
        <v>56</v>
      </c>
      <c r="EW45" s="452">
        <v>56</v>
      </c>
      <c r="EX45" s="452">
        <v>56</v>
      </c>
      <c r="EY45" s="452">
        <v>56</v>
      </c>
      <c r="EZ45" s="452">
        <v>56</v>
      </c>
      <c r="FA45" s="452">
        <v>56</v>
      </c>
      <c r="FB45" s="452">
        <v>56</v>
      </c>
      <c r="FC45" s="452">
        <v>56</v>
      </c>
      <c r="FD45" s="452">
        <v>56</v>
      </c>
      <c r="FE45" s="452">
        <v>50.4</v>
      </c>
      <c r="FF45" s="452">
        <v>53.12</v>
      </c>
      <c r="FG45" s="452">
        <v>56</v>
      </c>
      <c r="FH45" s="452">
        <v>56</v>
      </c>
      <c r="FI45" s="452">
        <v>56</v>
      </c>
      <c r="FJ45" s="452">
        <v>56</v>
      </c>
      <c r="FK45" s="452">
        <v>56</v>
      </c>
      <c r="FL45" s="452">
        <v>56</v>
      </c>
      <c r="FM45" s="452">
        <v>56</v>
      </c>
      <c r="FN45" s="452">
        <v>56</v>
      </c>
      <c r="FO45" s="452">
        <v>56</v>
      </c>
      <c r="FP45" s="452">
        <v>56</v>
      </c>
      <c r="FQ45" s="452">
        <v>50.4</v>
      </c>
      <c r="FR45" s="452">
        <v>53.12</v>
      </c>
      <c r="FS45" s="452">
        <v>56</v>
      </c>
      <c r="FT45" s="452">
        <v>56</v>
      </c>
      <c r="FU45" s="452">
        <v>56</v>
      </c>
      <c r="FV45" s="452">
        <v>56</v>
      </c>
      <c r="FW45" s="452">
        <v>56</v>
      </c>
      <c r="FX45" s="452">
        <v>56</v>
      </c>
      <c r="FY45" s="452">
        <v>56</v>
      </c>
      <c r="FZ45" s="452">
        <v>56</v>
      </c>
      <c r="GA45" s="452">
        <v>56</v>
      </c>
      <c r="GB45" s="452">
        <v>56</v>
      </c>
      <c r="GC45" s="452">
        <v>50.4</v>
      </c>
      <c r="GD45" s="452">
        <v>53.12</v>
      </c>
      <c r="GE45" s="452">
        <v>56</v>
      </c>
      <c r="GF45" s="452">
        <v>56</v>
      </c>
      <c r="GG45" s="452">
        <v>56</v>
      </c>
      <c r="GH45" s="452">
        <v>56</v>
      </c>
      <c r="GI45" s="452">
        <v>56</v>
      </c>
      <c r="GJ45" s="452">
        <v>56</v>
      </c>
      <c r="GK45" s="452">
        <v>56</v>
      </c>
      <c r="GL45" s="452">
        <v>56</v>
      </c>
      <c r="GM45" s="452">
        <v>56</v>
      </c>
      <c r="GN45" s="452">
        <v>56</v>
      </c>
      <c r="GO45" s="452">
        <v>50.4</v>
      </c>
      <c r="GP45" s="452">
        <v>53.12</v>
      </c>
      <c r="GQ45" s="452">
        <v>56</v>
      </c>
      <c r="GR45" s="452">
        <v>56</v>
      </c>
      <c r="GS45" s="452">
        <v>56</v>
      </c>
      <c r="GT45" s="452">
        <v>56</v>
      </c>
      <c r="GU45" s="452">
        <v>56</v>
      </c>
      <c r="GV45" s="452">
        <v>56</v>
      </c>
      <c r="GW45" s="452">
        <v>56</v>
      </c>
      <c r="GX45" s="452">
        <v>56</v>
      </c>
      <c r="GY45" s="452">
        <v>56</v>
      </c>
      <c r="GZ45" s="452">
        <v>56</v>
      </c>
      <c r="HA45" s="452">
        <v>50.4</v>
      </c>
      <c r="HB45" s="452">
        <v>53.12</v>
      </c>
      <c r="HC45" s="452">
        <v>56</v>
      </c>
      <c r="HD45" s="452">
        <v>56</v>
      </c>
      <c r="HE45" s="452">
        <v>56</v>
      </c>
      <c r="HF45" s="452">
        <v>56</v>
      </c>
      <c r="HG45" s="452">
        <v>56</v>
      </c>
      <c r="HH45" s="452">
        <v>56</v>
      </c>
      <c r="HI45" s="452">
        <v>56</v>
      </c>
      <c r="HJ45" s="452">
        <v>56</v>
      </c>
      <c r="HK45" s="452">
        <v>56</v>
      </c>
      <c r="HL45" s="452">
        <v>56</v>
      </c>
      <c r="HM45" s="452">
        <v>56</v>
      </c>
      <c r="HN45" s="452">
        <v>56</v>
      </c>
      <c r="HO45" s="452">
        <v>56</v>
      </c>
      <c r="HP45" s="452">
        <v>56</v>
      </c>
      <c r="HQ45" s="452">
        <v>56</v>
      </c>
      <c r="HR45" s="452">
        <v>56</v>
      </c>
      <c r="HS45" s="452">
        <v>56</v>
      </c>
      <c r="HT45" s="452">
        <v>56</v>
      </c>
      <c r="HU45" s="452">
        <v>56</v>
      </c>
      <c r="HV45" s="452">
        <v>56</v>
      </c>
      <c r="HW45" s="452">
        <v>56</v>
      </c>
      <c r="HX45" s="452">
        <v>56</v>
      </c>
      <c r="HY45" s="452">
        <v>56</v>
      </c>
      <c r="HZ45" s="452">
        <v>56</v>
      </c>
      <c r="IA45" s="452">
        <v>56</v>
      </c>
      <c r="IB45" s="452">
        <v>56</v>
      </c>
      <c r="IC45" s="452">
        <v>56</v>
      </c>
      <c r="ID45" s="452">
        <v>56</v>
      </c>
      <c r="IE45" s="452">
        <v>56</v>
      </c>
      <c r="IF45" s="452">
        <v>56</v>
      </c>
      <c r="IG45" s="452">
        <v>56</v>
      </c>
      <c r="IH45" s="452">
        <v>56</v>
      </c>
      <c r="II45" s="452">
        <v>56</v>
      </c>
      <c r="IJ45" s="452">
        <v>56</v>
      </c>
      <c r="IK45" s="452">
        <v>56</v>
      </c>
      <c r="IL45" s="452">
        <v>56</v>
      </c>
      <c r="IM45" s="452">
        <v>56</v>
      </c>
      <c r="IN45" s="452">
        <v>56</v>
      </c>
      <c r="IO45" s="452">
        <v>56</v>
      </c>
      <c r="IP45" s="452">
        <v>56</v>
      </c>
      <c r="IQ45" s="452">
        <v>56</v>
      </c>
      <c r="IR45" s="452">
        <v>56</v>
      </c>
      <c r="IS45" s="452">
        <v>56</v>
      </c>
      <c r="IT45" s="452">
        <v>56</v>
      </c>
      <c r="IU45" s="452">
        <v>56</v>
      </c>
      <c r="IV45" s="452">
        <v>56</v>
      </c>
      <c r="IW45" s="452">
        <v>56</v>
      </c>
      <c r="IX45" s="452">
        <v>56</v>
      </c>
      <c r="IY45" s="452">
        <v>56</v>
      </c>
      <c r="IZ45" s="452">
        <v>56</v>
      </c>
      <c r="JA45" s="452">
        <v>56</v>
      </c>
      <c r="JB45" s="452">
        <v>56</v>
      </c>
      <c r="JC45" s="452">
        <v>56</v>
      </c>
      <c r="JD45" s="452">
        <v>56</v>
      </c>
      <c r="JE45" s="452">
        <v>56</v>
      </c>
      <c r="JF45" s="452">
        <v>56</v>
      </c>
      <c r="JG45" s="452">
        <v>56</v>
      </c>
      <c r="JH45" s="452">
        <v>56</v>
      </c>
      <c r="JI45" s="452">
        <v>56</v>
      </c>
      <c r="JJ45" s="452">
        <v>56</v>
      </c>
      <c r="JK45" s="452">
        <v>56</v>
      </c>
      <c r="JL45" s="452">
        <v>56</v>
      </c>
      <c r="JM45" s="452">
        <v>56</v>
      </c>
      <c r="JN45" s="452">
        <v>56</v>
      </c>
      <c r="JO45" s="452">
        <v>56</v>
      </c>
      <c r="JP45" s="452">
        <v>56</v>
      </c>
      <c r="JQ45" s="452">
        <v>56</v>
      </c>
      <c r="JR45" s="452">
        <v>56</v>
      </c>
      <c r="JS45" s="452">
        <v>56</v>
      </c>
      <c r="JT45" s="452">
        <v>56</v>
      </c>
      <c r="JU45" s="452">
        <v>56</v>
      </c>
      <c r="JV45" s="452">
        <v>56</v>
      </c>
      <c r="JW45" s="452">
        <v>56</v>
      </c>
      <c r="JX45" s="452">
        <v>56</v>
      </c>
      <c r="JY45" s="452">
        <v>56</v>
      </c>
      <c r="JZ45" s="452">
        <v>56</v>
      </c>
      <c r="KA45" s="452">
        <v>56</v>
      </c>
      <c r="KB45" s="452">
        <v>56</v>
      </c>
      <c r="KC45" s="452">
        <v>56</v>
      </c>
      <c r="KD45" s="452">
        <v>56</v>
      </c>
      <c r="KE45" s="452">
        <v>56</v>
      </c>
      <c r="KF45" s="452">
        <v>56</v>
      </c>
      <c r="KG45" s="452">
        <v>56</v>
      </c>
      <c r="KH45" s="452">
        <v>56</v>
      </c>
      <c r="KI45" s="452">
        <v>56</v>
      </c>
      <c r="KJ45" s="452">
        <v>56</v>
      </c>
      <c r="KK45" s="452">
        <v>56</v>
      </c>
      <c r="KL45" s="452">
        <v>56</v>
      </c>
      <c r="KM45" s="452">
        <v>56</v>
      </c>
      <c r="KN45" s="452">
        <v>56</v>
      </c>
      <c r="KO45" s="452">
        <v>56</v>
      </c>
      <c r="KP45" s="452">
        <v>56</v>
      </c>
      <c r="KQ45" s="452">
        <v>56</v>
      </c>
      <c r="KR45" s="452">
        <v>56</v>
      </c>
      <c r="KS45" s="452">
        <v>56</v>
      </c>
      <c r="KT45" s="452">
        <v>56</v>
      </c>
      <c r="KU45" s="452">
        <v>56</v>
      </c>
      <c r="KV45" s="452">
        <v>56</v>
      </c>
      <c r="KW45" s="452">
        <v>56</v>
      </c>
      <c r="KX45" s="452">
        <v>56</v>
      </c>
      <c r="KY45" s="452">
        <v>56</v>
      </c>
      <c r="KZ45" s="452">
        <v>56</v>
      </c>
      <c r="LA45" s="452">
        <v>56</v>
      </c>
      <c r="LB45" s="452">
        <v>56</v>
      </c>
      <c r="LC45" s="452">
        <v>56</v>
      </c>
      <c r="LD45" s="452">
        <v>56</v>
      </c>
      <c r="LE45" s="452">
        <v>56</v>
      </c>
      <c r="LF45" s="452">
        <v>56</v>
      </c>
      <c r="LG45" s="452">
        <v>56</v>
      </c>
      <c r="LH45" s="452">
        <v>56</v>
      </c>
      <c r="LI45" s="452">
        <v>56</v>
      </c>
      <c r="LJ45" s="452">
        <v>56</v>
      </c>
      <c r="LK45" s="452">
        <v>56</v>
      </c>
      <c r="LL45" s="452">
        <v>56</v>
      </c>
      <c r="LM45" s="452">
        <v>56</v>
      </c>
      <c r="LN45" s="452">
        <v>56</v>
      </c>
      <c r="LO45" s="452">
        <v>56</v>
      </c>
      <c r="LP45" s="452">
        <v>56</v>
      </c>
      <c r="LQ45" s="452">
        <v>56</v>
      </c>
      <c r="LR45" s="452">
        <v>56</v>
      </c>
      <c r="LS45" s="452">
        <v>56</v>
      </c>
      <c r="LT45" s="452">
        <v>56</v>
      </c>
      <c r="LU45" s="452">
        <v>56</v>
      </c>
      <c r="LV45" s="452">
        <v>56</v>
      </c>
      <c r="LW45" s="452">
        <v>56</v>
      </c>
      <c r="LX45" s="452">
        <v>56</v>
      </c>
      <c r="LY45" s="452">
        <v>56</v>
      </c>
      <c r="LZ45" s="452">
        <v>56</v>
      </c>
      <c r="MA45" s="452">
        <v>56</v>
      </c>
      <c r="MB45" s="452">
        <v>56</v>
      </c>
      <c r="MC45" s="452">
        <v>56</v>
      </c>
      <c r="MD45" s="452">
        <v>56</v>
      </c>
      <c r="ME45" s="452">
        <v>56</v>
      </c>
      <c r="MF45" s="452">
        <v>56</v>
      </c>
      <c r="MG45" s="452">
        <v>56</v>
      </c>
      <c r="MH45" s="452">
        <v>56</v>
      </c>
      <c r="MI45" s="452">
        <v>56</v>
      </c>
      <c r="MJ45" s="452">
        <v>56</v>
      </c>
      <c r="MK45" s="452">
        <v>56</v>
      </c>
      <c r="ML45" s="452">
        <v>56</v>
      </c>
      <c r="MM45" s="452">
        <v>56</v>
      </c>
      <c r="MN45" s="452">
        <v>56</v>
      </c>
      <c r="MO45" s="452">
        <v>56</v>
      </c>
      <c r="MP45" s="452">
        <v>56</v>
      </c>
      <c r="MQ45" s="452">
        <v>56</v>
      </c>
      <c r="MR45" s="452">
        <v>56</v>
      </c>
      <c r="MS45" s="452">
        <v>56</v>
      </c>
      <c r="MT45" s="452">
        <v>56</v>
      </c>
      <c r="MU45" s="452">
        <v>56</v>
      </c>
      <c r="MV45" s="452">
        <v>56</v>
      </c>
      <c r="MW45" s="452">
        <v>56</v>
      </c>
      <c r="MX45" s="452">
        <v>56</v>
      </c>
      <c r="MY45" s="452">
        <v>56</v>
      </c>
      <c r="MZ45" s="452">
        <v>56</v>
      </c>
      <c r="NA45" s="452">
        <v>56</v>
      </c>
      <c r="NB45" s="452">
        <v>56</v>
      </c>
      <c r="NC45" s="452">
        <v>56</v>
      </c>
      <c r="ND45" s="452">
        <v>56</v>
      </c>
      <c r="NE45" s="452">
        <v>56</v>
      </c>
      <c r="NF45" s="452">
        <v>56</v>
      </c>
      <c r="NG45" s="452">
        <v>56</v>
      </c>
      <c r="NH45" s="452">
        <v>56</v>
      </c>
      <c r="NI45" s="452">
        <v>56</v>
      </c>
      <c r="NJ45" s="452">
        <v>56</v>
      </c>
      <c r="NK45" s="452">
        <v>56</v>
      </c>
      <c r="NL45" s="452">
        <v>56</v>
      </c>
      <c r="NM45" s="452">
        <v>56</v>
      </c>
      <c r="NN45" s="452">
        <v>56</v>
      </c>
      <c r="NO45" s="452">
        <v>56</v>
      </c>
      <c r="NP45" s="452">
        <v>56</v>
      </c>
      <c r="NQ45" s="452">
        <v>56</v>
      </c>
      <c r="NR45" s="452">
        <v>56</v>
      </c>
      <c r="NS45" s="452">
        <v>56</v>
      </c>
      <c r="NT45" s="452">
        <v>56</v>
      </c>
      <c r="NU45" s="452">
        <v>56</v>
      </c>
      <c r="NV45" s="452">
        <v>56</v>
      </c>
      <c r="NW45" s="452">
        <v>56</v>
      </c>
      <c r="NX45" s="452">
        <v>56</v>
      </c>
      <c r="NY45" s="452">
        <v>56</v>
      </c>
      <c r="NZ45" s="452">
        <v>56</v>
      </c>
      <c r="OA45" s="452">
        <v>56</v>
      </c>
      <c r="OB45" s="452">
        <v>56</v>
      </c>
    </row>
    <row r="46" spans="1:392" x14ac:dyDescent="0.25">
      <c r="A46" s="436">
        <v>123</v>
      </c>
      <c r="B46" s="436" t="s">
        <v>687</v>
      </c>
      <c r="C46" s="437">
        <v>1</v>
      </c>
      <c r="D46" s="438">
        <v>0</v>
      </c>
      <c r="E46" s="453"/>
      <c r="F46" s="453"/>
      <c r="G46" s="453"/>
      <c r="H46" s="453"/>
      <c r="I46" s="453"/>
      <c r="J46" s="453"/>
      <c r="K46" s="453"/>
      <c r="L46" s="453"/>
      <c r="M46" s="453"/>
      <c r="N46" s="453"/>
      <c r="O46" s="453"/>
      <c r="P46" s="453"/>
      <c r="Q46" s="453"/>
      <c r="R46" s="453"/>
      <c r="S46" s="453"/>
      <c r="T46" s="453"/>
      <c r="U46" s="453"/>
      <c r="V46" s="453"/>
      <c r="W46" s="453"/>
      <c r="X46" s="453"/>
      <c r="Y46" s="453"/>
      <c r="Z46" s="453"/>
      <c r="AA46" s="453"/>
      <c r="AB46" s="453"/>
      <c r="AC46" s="453"/>
      <c r="AD46" s="453"/>
      <c r="AE46" s="453"/>
      <c r="AF46" s="450">
        <f t="shared" si="1"/>
        <v>209.42499999999973</v>
      </c>
      <c r="AG46" s="452">
        <v>216.22</v>
      </c>
      <c r="AH46" s="452">
        <v>215.46</v>
      </c>
      <c r="AI46" s="452">
        <v>219.77</v>
      </c>
      <c r="AJ46" s="452">
        <v>219.77</v>
      </c>
      <c r="AK46" s="452">
        <v>219.77</v>
      </c>
      <c r="AL46" s="452">
        <v>219.77</v>
      </c>
      <c r="AM46" s="452">
        <v>205.81</v>
      </c>
      <c r="AN46" s="452">
        <v>181.38</v>
      </c>
      <c r="AO46" s="452">
        <v>160.15</v>
      </c>
      <c r="AP46" s="452">
        <v>160.15</v>
      </c>
      <c r="AQ46" s="452">
        <v>186.48</v>
      </c>
      <c r="AR46" s="452">
        <v>219.77</v>
      </c>
      <c r="AS46" s="452">
        <v>216.22</v>
      </c>
      <c r="AT46" s="452">
        <v>215.46</v>
      </c>
      <c r="AU46" s="452">
        <v>219.77</v>
      </c>
      <c r="AV46" s="452">
        <v>219.77</v>
      </c>
      <c r="AW46" s="452">
        <v>219.77</v>
      </c>
      <c r="AX46" s="452">
        <v>219.77</v>
      </c>
      <c r="AY46" s="452">
        <v>205.81</v>
      </c>
      <c r="AZ46" s="452">
        <v>181.38</v>
      </c>
      <c r="BA46" s="452">
        <v>160.15</v>
      </c>
      <c r="BB46" s="452">
        <v>160.15</v>
      </c>
      <c r="BC46" s="452">
        <v>186.48</v>
      </c>
      <c r="BD46" s="452">
        <v>219.77</v>
      </c>
      <c r="BE46" s="452">
        <v>216.22</v>
      </c>
      <c r="BF46" s="452">
        <v>215.46</v>
      </c>
      <c r="BG46" s="452">
        <v>219.77</v>
      </c>
      <c r="BH46" s="452">
        <v>219.77</v>
      </c>
      <c r="BI46" s="452">
        <v>219.77</v>
      </c>
      <c r="BJ46" s="452">
        <v>219.77</v>
      </c>
      <c r="BK46" s="452">
        <v>205.81</v>
      </c>
      <c r="BL46" s="452">
        <v>181.38</v>
      </c>
      <c r="BM46" s="452">
        <v>160.15</v>
      </c>
      <c r="BN46" s="452">
        <v>160.15</v>
      </c>
      <c r="BO46" s="452">
        <v>186.48</v>
      </c>
      <c r="BP46" s="452">
        <v>219.77</v>
      </c>
      <c r="BQ46" s="452">
        <v>216.22</v>
      </c>
      <c r="BR46" s="452">
        <v>215.46</v>
      </c>
      <c r="BS46" s="452">
        <v>219.77</v>
      </c>
      <c r="BT46" s="452">
        <v>219.77</v>
      </c>
      <c r="BU46" s="452">
        <v>219.77</v>
      </c>
      <c r="BV46" s="452">
        <v>219.77</v>
      </c>
      <c r="BW46" s="452">
        <v>205.81</v>
      </c>
      <c r="BX46" s="452">
        <v>181.38</v>
      </c>
      <c r="BY46" s="452">
        <v>160.15</v>
      </c>
      <c r="BZ46" s="452">
        <v>160.15</v>
      </c>
      <c r="CA46" s="452">
        <v>186.48</v>
      </c>
      <c r="CB46" s="452">
        <v>219.77</v>
      </c>
      <c r="CC46" s="452">
        <v>216.22</v>
      </c>
      <c r="CD46" s="452">
        <v>215.46</v>
      </c>
      <c r="CE46" s="452">
        <v>219.77</v>
      </c>
      <c r="CF46" s="452">
        <v>219.77</v>
      </c>
      <c r="CG46" s="452">
        <v>219.77</v>
      </c>
      <c r="CH46" s="452">
        <v>219.77</v>
      </c>
      <c r="CI46" s="452">
        <v>205.81</v>
      </c>
      <c r="CJ46" s="452">
        <v>181.38</v>
      </c>
      <c r="CK46" s="452">
        <v>160.15</v>
      </c>
      <c r="CL46" s="452">
        <v>160.15</v>
      </c>
      <c r="CM46" s="452">
        <v>186.48</v>
      </c>
      <c r="CN46" s="452">
        <v>219.77</v>
      </c>
      <c r="CO46" s="452">
        <v>216.22</v>
      </c>
      <c r="CP46" s="452">
        <v>215.46</v>
      </c>
      <c r="CQ46" s="452">
        <v>219.77</v>
      </c>
      <c r="CR46" s="452">
        <v>219.77</v>
      </c>
      <c r="CS46" s="452">
        <v>219.77</v>
      </c>
      <c r="CT46" s="452">
        <v>219.77</v>
      </c>
      <c r="CU46" s="452">
        <v>205.81</v>
      </c>
      <c r="CV46" s="452">
        <v>181.38</v>
      </c>
      <c r="CW46" s="452">
        <v>160.15</v>
      </c>
      <c r="CX46" s="452">
        <v>160.15</v>
      </c>
      <c r="CY46" s="452">
        <v>186.48</v>
      </c>
      <c r="CZ46" s="452">
        <v>219.77</v>
      </c>
      <c r="DA46" s="452">
        <v>216.22</v>
      </c>
      <c r="DB46" s="452">
        <v>215.46</v>
      </c>
      <c r="DC46" s="452">
        <v>219.77</v>
      </c>
      <c r="DD46" s="452">
        <v>219.77</v>
      </c>
      <c r="DE46" s="452">
        <v>219.77</v>
      </c>
      <c r="DF46" s="452">
        <v>219.77</v>
      </c>
      <c r="DG46" s="452">
        <v>205.81</v>
      </c>
      <c r="DH46" s="452">
        <v>181.38</v>
      </c>
      <c r="DI46" s="452">
        <v>160.15</v>
      </c>
      <c r="DJ46" s="452">
        <v>160.15</v>
      </c>
      <c r="DK46" s="452">
        <v>186.48</v>
      </c>
      <c r="DL46" s="452">
        <v>219.77</v>
      </c>
      <c r="DM46" s="452">
        <v>216.22</v>
      </c>
      <c r="DN46" s="452">
        <v>215.46</v>
      </c>
      <c r="DO46" s="452">
        <v>219.77</v>
      </c>
      <c r="DP46" s="452">
        <v>219.77</v>
      </c>
      <c r="DQ46" s="452">
        <v>219.77</v>
      </c>
      <c r="DR46" s="452">
        <v>219.77</v>
      </c>
      <c r="DS46" s="452">
        <v>205.81</v>
      </c>
      <c r="DT46" s="452">
        <v>181.38</v>
      </c>
      <c r="DU46" s="452">
        <v>160.15</v>
      </c>
      <c r="DV46" s="452">
        <v>160.15</v>
      </c>
      <c r="DW46" s="452">
        <v>186.48</v>
      </c>
      <c r="DX46" s="452">
        <v>219.77</v>
      </c>
      <c r="DY46" s="452">
        <v>216.22</v>
      </c>
      <c r="DZ46" s="452">
        <v>215.46</v>
      </c>
      <c r="EA46" s="452">
        <v>219.77</v>
      </c>
      <c r="EB46" s="452">
        <v>219.77</v>
      </c>
      <c r="EC46" s="452">
        <v>219.77</v>
      </c>
      <c r="ED46" s="452">
        <v>219.77</v>
      </c>
      <c r="EE46" s="452">
        <v>205.81</v>
      </c>
      <c r="EF46" s="452">
        <v>181.38</v>
      </c>
      <c r="EG46" s="452">
        <v>160.15</v>
      </c>
      <c r="EH46" s="452">
        <v>160.15</v>
      </c>
      <c r="EI46" s="452">
        <v>186.48</v>
      </c>
      <c r="EJ46" s="452">
        <v>219.77</v>
      </c>
      <c r="EK46" s="452">
        <v>216.22</v>
      </c>
      <c r="EL46" s="452">
        <v>215.46</v>
      </c>
      <c r="EM46" s="452">
        <v>219.77</v>
      </c>
      <c r="EN46" s="452">
        <v>219.77</v>
      </c>
      <c r="EO46" s="452">
        <v>219.77</v>
      </c>
      <c r="EP46" s="452">
        <v>219.77</v>
      </c>
      <c r="EQ46" s="452">
        <v>205.81</v>
      </c>
      <c r="ER46" s="452">
        <v>181.38</v>
      </c>
      <c r="ES46" s="452">
        <v>160.15</v>
      </c>
      <c r="ET46" s="452">
        <v>160.15</v>
      </c>
      <c r="EU46" s="452">
        <v>186.48</v>
      </c>
      <c r="EV46" s="452">
        <v>219.77</v>
      </c>
      <c r="EW46" s="452">
        <v>216.22</v>
      </c>
      <c r="EX46" s="452">
        <v>215.46</v>
      </c>
      <c r="EY46" s="452">
        <v>219.77</v>
      </c>
      <c r="EZ46" s="452">
        <v>219.77</v>
      </c>
      <c r="FA46" s="452">
        <v>219.77</v>
      </c>
      <c r="FB46" s="452">
        <v>219.77</v>
      </c>
      <c r="FC46" s="452">
        <v>205.81</v>
      </c>
      <c r="FD46" s="452">
        <v>181.38</v>
      </c>
      <c r="FE46" s="452">
        <v>160.15</v>
      </c>
      <c r="FF46" s="452">
        <v>160.15</v>
      </c>
      <c r="FG46" s="452">
        <v>186.48</v>
      </c>
      <c r="FH46" s="452">
        <v>219.77</v>
      </c>
      <c r="FI46" s="452">
        <v>216.22</v>
      </c>
      <c r="FJ46" s="452">
        <v>215.46</v>
      </c>
      <c r="FK46" s="452">
        <v>219.77</v>
      </c>
      <c r="FL46" s="452">
        <v>219.77</v>
      </c>
      <c r="FM46" s="452">
        <v>219.77</v>
      </c>
      <c r="FN46" s="452">
        <v>219.77</v>
      </c>
      <c r="FO46" s="452">
        <v>205.81</v>
      </c>
      <c r="FP46" s="452">
        <v>181.38</v>
      </c>
      <c r="FQ46" s="452">
        <v>160.15</v>
      </c>
      <c r="FR46" s="452">
        <v>160.15</v>
      </c>
      <c r="FS46" s="452">
        <v>186.48</v>
      </c>
      <c r="FT46" s="452">
        <v>219.77</v>
      </c>
      <c r="FU46" s="452">
        <v>216.22</v>
      </c>
      <c r="FV46" s="452">
        <v>215.46</v>
      </c>
      <c r="FW46" s="452">
        <v>219.77</v>
      </c>
      <c r="FX46" s="452">
        <v>219.77</v>
      </c>
      <c r="FY46" s="452">
        <v>219.77</v>
      </c>
      <c r="FZ46" s="452">
        <v>219.77</v>
      </c>
      <c r="GA46" s="452">
        <v>205.81</v>
      </c>
      <c r="GB46" s="452">
        <v>181.38</v>
      </c>
      <c r="GC46" s="452">
        <v>160.15</v>
      </c>
      <c r="GD46" s="452">
        <v>160.15</v>
      </c>
      <c r="GE46" s="452">
        <v>186.48</v>
      </c>
      <c r="GF46" s="452">
        <v>219.77</v>
      </c>
      <c r="GG46" s="452">
        <v>216.22</v>
      </c>
      <c r="GH46" s="452">
        <v>215.46</v>
      </c>
      <c r="GI46" s="452">
        <v>219.77</v>
      </c>
      <c r="GJ46" s="452">
        <v>219.77</v>
      </c>
      <c r="GK46" s="452">
        <v>219.77</v>
      </c>
      <c r="GL46" s="452">
        <v>219.77</v>
      </c>
      <c r="GM46" s="452">
        <v>205.81</v>
      </c>
      <c r="GN46" s="452">
        <v>181.38</v>
      </c>
      <c r="GO46" s="452">
        <v>160.15</v>
      </c>
      <c r="GP46" s="452">
        <v>160.15</v>
      </c>
      <c r="GQ46" s="452">
        <v>186.48</v>
      </c>
      <c r="GR46" s="452">
        <v>219.77</v>
      </c>
      <c r="GS46" s="452">
        <v>216.22</v>
      </c>
      <c r="GT46" s="452">
        <v>215.46</v>
      </c>
      <c r="GU46" s="452">
        <v>219.77</v>
      </c>
      <c r="GV46" s="452">
        <v>219.77</v>
      </c>
      <c r="GW46" s="452">
        <v>219.77</v>
      </c>
      <c r="GX46" s="452">
        <v>219.77</v>
      </c>
      <c r="GY46" s="452">
        <v>205.81</v>
      </c>
      <c r="GZ46" s="452">
        <v>181.38</v>
      </c>
      <c r="HA46" s="452">
        <v>160.15</v>
      </c>
      <c r="HB46" s="452">
        <v>160.15</v>
      </c>
      <c r="HC46" s="452">
        <v>186.48</v>
      </c>
      <c r="HD46" s="452">
        <v>219.77</v>
      </c>
      <c r="HE46" s="452">
        <v>216.7</v>
      </c>
      <c r="HF46" s="452">
        <v>219.24</v>
      </c>
      <c r="HG46" s="452">
        <v>218.27</v>
      </c>
      <c r="HH46" s="452">
        <v>219.77</v>
      </c>
      <c r="HI46" s="452">
        <v>219.77</v>
      </c>
      <c r="HJ46" s="452">
        <v>219.77</v>
      </c>
      <c r="HK46" s="452">
        <v>210.99</v>
      </c>
      <c r="HL46" s="452">
        <v>210.16</v>
      </c>
      <c r="HM46" s="452">
        <v>207.72</v>
      </c>
      <c r="HN46" s="452">
        <v>219.77</v>
      </c>
      <c r="HO46" s="452">
        <v>219.77</v>
      </c>
      <c r="HP46" s="452">
        <v>219.77</v>
      </c>
      <c r="HQ46" s="452">
        <v>216.7</v>
      </c>
      <c r="HR46" s="452">
        <v>219.24</v>
      </c>
      <c r="HS46" s="452">
        <v>218.27</v>
      </c>
      <c r="HT46" s="452">
        <v>219.77</v>
      </c>
      <c r="HU46" s="452">
        <v>219.77</v>
      </c>
      <c r="HV46" s="452">
        <v>219.77</v>
      </c>
      <c r="HW46" s="452">
        <v>210.99</v>
      </c>
      <c r="HX46" s="452">
        <v>210.16</v>
      </c>
      <c r="HY46" s="452">
        <v>207.72</v>
      </c>
      <c r="HZ46" s="452">
        <v>219.77</v>
      </c>
      <c r="IA46" s="452">
        <v>219.77</v>
      </c>
      <c r="IB46" s="452">
        <v>219.77</v>
      </c>
      <c r="IC46" s="452">
        <v>216.7</v>
      </c>
      <c r="ID46" s="452">
        <v>219.24</v>
      </c>
      <c r="IE46" s="452">
        <v>218.27</v>
      </c>
      <c r="IF46" s="452">
        <v>219.77</v>
      </c>
      <c r="IG46" s="452">
        <v>219.77</v>
      </c>
      <c r="IH46" s="452">
        <v>219.77</v>
      </c>
      <c r="II46" s="452">
        <v>210.99</v>
      </c>
      <c r="IJ46" s="452">
        <v>210.16</v>
      </c>
      <c r="IK46" s="452">
        <v>207.72</v>
      </c>
      <c r="IL46" s="452">
        <v>219.77</v>
      </c>
      <c r="IM46" s="452">
        <v>219.77</v>
      </c>
      <c r="IN46" s="452">
        <v>219.77</v>
      </c>
      <c r="IO46" s="452">
        <v>216.7</v>
      </c>
      <c r="IP46" s="452">
        <v>219.24</v>
      </c>
      <c r="IQ46" s="452">
        <v>218.27</v>
      </c>
      <c r="IR46" s="452">
        <v>219.77</v>
      </c>
      <c r="IS46" s="452">
        <v>219.77</v>
      </c>
      <c r="IT46" s="452">
        <v>219.77</v>
      </c>
      <c r="IU46" s="452">
        <v>210.99</v>
      </c>
      <c r="IV46" s="452">
        <v>210.16</v>
      </c>
      <c r="IW46" s="452">
        <v>207.72</v>
      </c>
      <c r="IX46" s="452">
        <v>219.77</v>
      </c>
      <c r="IY46" s="452">
        <v>219.77</v>
      </c>
      <c r="IZ46" s="452">
        <v>219.77</v>
      </c>
      <c r="JA46" s="452">
        <v>216.7</v>
      </c>
      <c r="JB46" s="452">
        <v>219.24</v>
      </c>
      <c r="JC46" s="452">
        <v>218.27</v>
      </c>
      <c r="JD46" s="452">
        <v>219.77</v>
      </c>
      <c r="JE46" s="452">
        <v>219.77</v>
      </c>
      <c r="JF46" s="452">
        <v>219.77</v>
      </c>
      <c r="JG46" s="452">
        <v>210.99</v>
      </c>
      <c r="JH46" s="452">
        <v>210.16</v>
      </c>
      <c r="JI46" s="452">
        <v>207.72</v>
      </c>
      <c r="JJ46" s="452">
        <v>219.77</v>
      </c>
      <c r="JK46" s="452">
        <v>219.77</v>
      </c>
      <c r="JL46" s="452">
        <v>219.77</v>
      </c>
      <c r="JM46" s="452">
        <v>216.7</v>
      </c>
      <c r="JN46" s="452">
        <v>219.24</v>
      </c>
      <c r="JO46" s="452">
        <v>218.27</v>
      </c>
      <c r="JP46" s="452">
        <v>219.77</v>
      </c>
      <c r="JQ46" s="452">
        <v>219.77</v>
      </c>
      <c r="JR46" s="452">
        <v>219.77</v>
      </c>
      <c r="JS46" s="452">
        <v>210.99</v>
      </c>
      <c r="JT46" s="452">
        <v>210.16</v>
      </c>
      <c r="JU46" s="452">
        <v>207.72</v>
      </c>
      <c r="JV46" s="452">
        <v>219.77</v>
      </c>
      <c r="JW46" s="452">
        <v>219.77</v>
      </c>
      <c r="JX46" s="452">
        <v>219.77</v>
      </c>
      <c r="JY46" s="452">
        <v>216.7</v>
      </c>
      <c r="JZ46" s="452">
        <v>219.24</v>
      </c>
      <c r="KA46" s="452">
        <v>218.27</v>
      </c>
      <c r="KB46" s="452">
        <v>219.77</v>
      </c>
      <c r="KC46" s="452">
        <v>219.77</v>
      </c>
      <c r="KD46" s="452">
        <v>219.77</v>
      </c>
      <c r="KE46" s="452">
        <v>210.99</v>
      </c>
      <c r="KF46" s="452">
        <v>210.16</v>
      </c>
      <c r="KG46" s="452">
        <v>207.72</v>
      </c>
      <c r="KH46" s="452">
        <v>219.77</v>
      </c>
      <c r="KI46" s="452">
        <v>219.77</v>
      </c>
      <c r="KJ46" s="452">
        <v>219.77</v>
      </c>
      <c r="KK46" s="452">
        <v>216.7</v>
      </c>
      <c r="KL46" s="452">
        <v>219.24</v>
      </c>
      <c r="KM46" s="452">
        <v>218.27</v>
      </c>
      <c r="KN46" s="452">
        <v>219.77</v>
      </c>
      <c r="KO46" s="452">
        <v>219.77</v>
      </c>
      <c r="KP46" s="452">
        <v>219.77</v>
      </c>
      <c r="KQ46" s="452">
        <v>210.99</v>
      </c>
      <c r="KR46" s="452">
        <v>210.16</v>
      </c>
      <c r="KS46" s="452">
        <v>207.72</v>
      </c>
      <c r="KT46" s="452">
        <v>219.77</v>
      </c>
      <c r="KU46" s="452">
        <v>219.77</v>
      </c>
      <c r="KV46" s="452">
        <v>219.77</v>
      </c>
      <c r="KW46" s="452">
        <v>216.7</v>
      </c>
      <c r="KX46" s="452">
        <v>219.24</v>
      </c>
      <c r="KY46" s="452">
        <v>218.27</v>
      </c>
      <c r="KZ46" s="452">
        <v>219.77</v>
      </c>
      <c r="LA46" s="452">
        <v>219.77</v>
      </c>
      <c r="LB46" s="452">
        <v>219.77</v>
      </c>
      <c r="LC46" s="452">
        <v>210.99</v>
      </c>
      <c r="LD46" s="452">
        <v>210.16</v>
      </c>
      <c r="LE46" s="452">
        <v>207.72</v>
      </c>
      <c r="LF46" s="452">
        <v>219.77</v>
      </c>
      <c r="LG46" s="452">
        <v>219.77</v>
      </c>
      <c r="LH46" s="452">
        <v>219.77</v>
      </c>
      <c r="LI46" s="452">
        <v>216.7</v>
      </c>
      <c r="LJ46" s="452">
        <v>219.24</v>
      </c>
      <c r="LK46" s="452">
        <v>218.27</v>
      </c>
      <c r="LL46" s="452">
        <v>219.77</v>
      </c>
      <c r="LM46" s="452">
        <v>219.77</v>
      </c>
      <c r="LN46" s="452">
        <v>219.77</v>
      </c>
      <c r="LO46" s="452">
        <v>210.99</v>
      </c>
      <c r="LP46" s="452">
        <v>210.16</v>
      </c>
      <c r="LQ46" s="452">
        <v>207.72</v>
      </c>
      <c r="LR46" s="452">
        <v>219.77</v>
      </c>
      <c r="LS46" s="452">
        <v>219.77</v>
      </c>
      <c r="LT46" s="452">
        <v>219.77</v>
      </c>
      <c r="LU46" s="452">
        <v>216.7</v>
      </c>
      <c r="LV46" s="452">
        <v>219.24</v>
      </c>
      <c r="LW46" s="452">
        <v>218.27</v>
      </c>
      <c r="LX46" s="452">
        <v>219.77</v>
      </c>
      <c r="LY46" s="452">
        <v>219.77</v>
      </c>
      <c r="LZ46" s="452">
        <v>219.77</v>
      </c>
      <c r="MA46" s="452">
        <v>210.99</v>
      </c>
      <c r="MB46" s="452">
        <v>210.16</v>
      </c>
      <c r="MC46" s="452">
        <v>207.72</v>
      </c>
      <c r="MD46" s="452">
        <v>219.77</v>
      </c>
      <c r="ME46" s="452">
        <v>219.77</v>
      </c>
      <c r="MF46" s="452">
        <v>219.77</v>
      </c>
      <c r="MG46" s="452">
        <v>216.7</v>
      </c>
      <c r="MH46" s="452">
        <v>219.24</v>
      </c>
      <c r="MI46" s="452">
        <v>218.27</v>
      </c>
      <c r="MJ46" s="452">
        <v>219.77</v>
      </c>
      <c r="MK46" s="452">
        <v>219.77</v>
      </c>
      <c r="ML46" s="452">
        <v>219.77</v>
      </c>
      <c r="MM46" s="452">
        <v>210.99</v>
      </c>
      <c r="MN46" s="452">
        <v>210.16</v>
      </c>
      <c r="MO46" s="452">
        <v>207.72</v>
      </c>
      <c r="MP46" s="452">
        <v>219.77</v>
      </c>
      <c r="MQ46" s="452">
        <v>219.77</v>
      </c>
      <c r="MR46" s="452">
        <v>219.77</v>
      </c>
      <c r="MS46" s="452">
        <v>216.7</v>
      </c>
      <c r="MT46" s="452">
        <v>219.24</v>
      </c>
      <c r="MU46" s="452">
        <v>218.27</v>
      </c>
      <c r="MV46" s="452">
        <v>219.77</v>
      </c>
      <c r="MW46" s="452">
        <v>219.77</v>
      </c>
      <c r="MX46" s="452">
        <v>219.77</v>
      </c>
      <c r="MY46" s="452">
        <v>210.99</v>
      </c>
      <c r="MZ46" s="452">
        <v>210.16</v>
      </c>
      <c r="NA46" s="452">
        <v>207.72</v>
      </c>
      <c r="NB46" s="452">
        <v>219.77</v>
      </c>
      <c r="NC46" s="452">
        <v>219.77</v>
      </c>
      <c r="ND46" s="452">
        <v>219.77</v>
      </c>
      <c r="NE46" s="452">
        <v>216.7</v>
      </c>
      <c r="NF46" s="452">
        <v>219.24</v>
      </c>
      <c r="NG46" s="452">
        <v>218.27</v>
      </c>
      <c r="NH46" s="452">
        <v>219.77</v>
      </c>
      <c r="NI46" s="452">
        <v>219.77</v>
      </c>
      <c r="NJ46" s="452">
        <v>219.77</v>
      </c>
      <c r="NK46" s="452">
        <v>210.99</v>
      </c>
      <c r="NL46" s="452">
        <v>210.16</v>
      </c>
      <c r="NM46" s="452">
        <v>207.72</v>
      </c>
      <c r="NN46" s="452">
        <v>219.77</v>
      </c>
      <c r="NO46" s="452">
        <v>219.77</v>
      </c>
      <c r="NP46" s="452">
        <v>219.77</v>
      </c>
      <c r="NQ46" s="452">
        <v>216.7</v>
      </c>
      <c r="NR46" s="452">
        <v>219.24</v>
      </c>
      <c r="NS46" s="452">
        <v>218.27</v>
      </c>
      <c r="NT46" s="452">
        <v>219.77</v>
      </c>
      <c r="NU46" s="452">
        <v>219.77</v>
      </c>
      <c r="NV46" s="452">
        <v>219.77</v>
      </c>
      <c r="NW46" s="452">
        <v>210.99</v>
      </c>
      <c r="NX46" s="452">
        <v>210.16</v>
      </c>
      <c r="NY46" s="452">
        <v>207.72</v>
      </c>
      <c r="NZ46" s="452">
        <v>219.77</v>
      </c>
      <c r="OA46" s="452">
        <v>219.77</v>
      </c>
      <c r="OB46" s="452">
        <v>219.77</v>
      </c>
    </row>
    <row r="47" spans="1:392" x14ac:dyDescent="0.25">
      <c r="A47" s="436">
        <v>124</v>
      </c>
      <c r="B47" s="436" t="s">
        <v>688</v>
      </c>
      <c r="C47" s="437">
        <v>1</v>
      </c>
      <c r="D47" s="438">
        <v>0</v>
      </c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0">
        <f t="shared" si="1"/>
        <v>0</v>
      </c>
      <c r="AG47" s="452">
        <v>0</v>
      </c>
      <c r="AH47" s="452">
        <v>0</v>
      </c>
      <c r="AI47" s="452">
        <v>0</v>
      </c>
      <c r="AJ47" s="452">
        <v>0</v>
      </c>
      <c r="AK47" s="452">
        <v>0</v>
      </c>
      <c r="AL47" s="452">
        <v>0</v>
      </c>
      <c r="AM47" s="452">
        <v>0</v>
      </c>
      <c r="AN47" s="452">
        <v>0</v>
      </c>
      <c r="AO47" s="452">
        <v>0</v>
      </c>
      <c r="AP47" s="452">
        <v>0</v>
      </c>
      <c r="AQ47" s="452">
        <v>0</v>
      </c>
      <c r="AR47" s="452">
        <v>0</v>
      </c>
      <c r="AS47" s="452">
        <v>0</v>
      </c>
      <c r="AT47" s="452">
        <v>0</v>
      </c>
      <c r="AU47" s="452">
        <v>0</v>
      </c>
      <c r="AV47" s="452">
        <v>0</v>
      </c>
      <c r="AW47" s="452">
        <v>0</v>
      </c>
      <c r="AX47" s="452">
        <v>0</v>
      </c>
      <c r="AY47" s="452">
        <v>0</v>
      </c>
      <c r="AZ47" s="452">
        <v>0</v>
      </c>
      <c r="BA47" s="452">
        <v>0</v>
      </c>
      <c r="BB47" s="452">
        <v>0</v>
      </c>
      <c r="BC47" s="452">
        <v>0</v>
      </c>
      <c r="BD47" s="452">
        <v>0</v>
      </c>
      <c r="BE47" s="452">
        <v>0</v>
      </c>
      <c r="BF47" s="452">
        <v>0</v>
      </c>
      <c r="BG47" s="452">
        <v>0</v>
      </c>
      <c r="BH47" s="452">
        <v>0</v>
      </c>
      <c r="BI47" s="452">
        <v>0</v>
      </c>
      <c r="BJ47" s="452">
        <v>0</v>
      </c>
      <c r="BK47" s="452">
        <v>0</v>
      </c>
      <c r="BL47" s="452">
        <v>0</v>
      </c>
      <c r="BM47" s="452">
        <v>0</v>
      </c>
      <c r="BN47" s="452">
        <v>0</v>
      </c>
      <c r="BO47" s="452">
        <v>0</v>
      </c>
      <c r="BP47" s="452">
        <v>0</v>
      </c>
      <c r="BQ47" s="452">
        <v>0</v>
      </c>
      <c r="BR47" s="452">
        <v>0</v>
      </c>
      <c r="BS47" s="452">
        <v>0</v>
      </c>
      <c r="BT47" s="452">
        <v>0</v>
      </c>
      <c r="BU47" s="452">
        <v>0</v>
      </c>
      <c r="BV47" s="452">
        <v>0</v>
      </c>
      <c r="BW47" s="452">
        <v>0</v>
      </c>
      <c r="BX47" s="452">
        <v>0</v>
      </c>
      <c r="BY47" s="452">
        <v>0</v>
      </c>
      <c r="BZ47" s="452">
        <v>0</v>
      </c>
      <c r="CA47" s="452">
        <v>0</v>
      </c>
      <c r="CB47" s="452">
        <v>0</v>
      </c>
      <c r="CC47" s="452">
        <v>0</v>
      </c>
      <c r="CD47" s="452">
        <v>0</v>
      </c>
      <c r="CE47" s="452">
        <v>0</v>
      </c>
      <c r="CF47" s="452">
        <v>0</v>
      </c>
      <c r="CG47" s="452">
        <v>0</v>
      </c>
      <c r="CH47" s="452">
        <v>0</v>
      </c>
      <c r="CI47" s="452">
        <v>0</v>
      </c>
      <c r="CJ47" s="452">
        <v>0</v>
      </c>
      <c r="CK47" s="452">
        <v>0</v>
      </c>
      <c r="CL47" s="452">
        <v>0</v>
      </c>
      <c r="CM47" s="452">
        <v>0</v>
      </c>
      <c r="CN47" s="452">
        <v>0</v>
      </c>
      <c r="CO47" s="452">
        <v>0</v>
      </c>
      <c r="CP47" s="452">
        <v>0</v>
      </c>
      <c r="CQ47" s="452">
        <v>0</v>
      </c>
      <c r="CR47" s="452">
        <v>0</v>
      </c>
      <c r="CS47" s="452">
        <v>0</v>
      </c>
      <c r="CT47" s="452">
        <v>0</v>
      </c>
      <c r="CU47" s="452">
        <v>0</v>
      </c>
      <c r="CV47" s="452">
        <v>0</v>
      </c>
      <c r="CW47" s="452">
        <v>0</v>
      </c>
      <c r="CX47" s="452">
        <v>0</v>
      </c>
      <c r="CY47" s="452">
        <v>0</v>
      </c>
      <c r="CZ47" s="452">
        <v>0</v>
      </c>
      <c r="DA47" s="452">
        <v>0</v>
      </c>
      <c r="DB47" s="452">
        <v>0</v>
      </c>
      <c r="DC47" s="452">
        <v>0</v>
      </c>
      <c r="DD47" s="452">
        <v>0</v>
      </c>
      <c r="DE47" s="452">
        <v>0</v>
      </c>
      <c r="DF47" s="452">
        <v>0</v>
      </c>
      <c r="DG47" s="452">
        <v>0</v>
      </c>
      <c r="DH47" s="452">
        <v>0</v>
      </c>
      <c r="DI47" s="452">
        <v>0</v>
      </c>
      <c r="DJ47" s="452">
        <v>0</v>
      </c>
      <c r="DK47" s="452">
        <v>0</v>
      </c>
      <c r="DL47" s="452">
        <v>0</v>
      </c>
      <c r="DM47" s="452">
        <v>0</v>
      </c>
      <c r="DN47" s="452">
        <v>0</v>
      </c>
      <c r="DO47" s="452">
        <v>0</v>
      </c>
      <c r="DP47" s="452">
        <v>0</v>
      </c>
      <c r="DQ47" s="452">
        <v>0</v>
      </c>
      <c r="DR47" s="452">
        <v>0</v>
      </c>
      <c r="DS47" s="452">
        <v>0</v>
      </c>
      <c r="DT47" s="452">
        <v>0</v>
      </c>
      <c r="DU47" s="452">
        <v>0</v>
      </c>
      <c r="DV47" s="452">
        <v>0</v>
      </c>
      <c r="DW47" s="452">
        <v>0</v>
      </c>
      <c r="DX47" s="452">
        <v>0</v>
      </c>
      <c r="DY47" s="452">
        <v>0</v>
      </c>
      <c r="DZ47" s="452">
        <v>0</v>
      </c>
      <c r="EA47" s="452">
        <v>0</v>
      </c>
      <c r="EB47" s="452">
        <v>0</v>
      </c>
      <c r="EC47" s="452">
        <v>0</v>
      </c>
      <c r="ED47" s="452">
        <v>0</v>
      </c>
      <c r="EE47" s="452">
        <v>0</v>
      </c>
      <c r="EF47" s="452">
        <v>0</v>
      </c>
      <c r="EG47" s="452">
        <v>0</v>
      </c>
      <c r="EH47" s="452">
        <v>0</v>
      </c>
      <c r="EI47" s="452">
        <v>0</v>
      </c>
      <c r="EJ47" s="452">
        <v>0</v>
      </c>
      <c r="EK47" s="452">
        <v>0</v>
      </c>
      <c r="EL47" s="452">
        <v>0</v>
      </c>
      <c r="EM47" s="452">
        <v>0</v>
      </c>
      <c r="EN47" s="452">
        <v>0</v>
      </c>
      <c r="EO47" s="452">
        <v>0</v>
      </c>
      <c r="EP47" s="452">
        <v>0</v>
      </c>
      <c r="EQ47" s="452">
        <v>0</v>
      </c>
      <c r="ER47" s="452">
        <v>0</v>
      </c>
      <c r="ES47" s="452">
        <v>0</v>
      </c>
      <c r="ET47" s="452">
        <v>0</v>
      </c>
      <c r="EU47" s="452">
        <v>0</v>
      </c>
      <c r="EV47" s="452">
        <v>0</v>
      </c>
      <c r="EW47" s="452">
        <v>0</v>
      </c>
      <c r="EX47" s="452">
        <v>0</v>
      </c>
      <c r="EY47" s="452">
        <v>0</v>
      </c>
      <c r="EZ47" s="452">
        <v>0</v>
      </c>
      <c r="FA47" s="452">
        <v>0</v>
      </c>
      <c r="FB47" s="452">
        <v>0</v>
      </c>
      <c r="FC47" s="452">
        <v>0</v>
      </c>
      <c r="FD47" s="452">
        <v>0</v>
      </c>
      <c r="FE47" s="452">
        <v>0</v>
      </c>
      <c r="FF47" s="452">
        <v>0</v>
      </c>
      <c r="FG47" s="452">
        <v>0</v>
      </c>
      <c r="FH47" s="452">
        <v>0</v>
      </c>
      <c r="FI47" s="452">
        <v>0</v>
      </c>
      <c r="FJ47" s="452">
        <v>0</v>
      </c>
      <c r="FK47" s="452">
        <v>0</v>
      </c>
      <c r="FL47" s="452">
        <v>0</v>
      </c>
      <c r="FM47" s="452">
        <v>0</v>
      </c>
      <c r="FN47" s="452">
        <v>0</v>
      </c>
      <c r="FO47" s="452">
        <v>0</v>
      </c>
      <c r="FP47" s="452">
        <v>0</v>
      </c>
      <c r="FQ47" s="452">
        <v>0</v>
      </c>
      <c r="FR47" s="452">
        <v>0</v>
      </c>
      <c r="FS47" s="452">
        <v>0</v>
      </c>
      <c r="FT47" s="452">
        <v>0</v>
      </c>
      <c r="FU47" s="452">
        <v>0</v>
      </c>
      <c r="FV47" s="452">
        <v>0</v>
      </c>
      <c r="FW47" s="452">
        <v>0</v>
      </c>
      <c r="FX47" s="452">
        <v>0</v>
      </c>
      <c r="FY47" s="452">
        <v>0</v>
      </c>
      <c r="FZ47" s="452">
        <v>0</v>
      </c>
      <c r="GA47" s="452">
        <v>0</v>
      </c>
      <c r="GB47" s="452">
        <v>0</v>
      </c>
      <c r="GC47" s="452">
        <v>0</v>
      </c>
      <c r="GD47" s="452">
        <v>0</v>
      </c>
      <c r="GE47" s="452">
        <v>0</v>
      </c>
      <c r="GF47" s="452">
        <v>0</v>
      </c>
      <c r="GG47" s="452">
        <v>0</v>
      </c>
      <c r="GH47" s="452">
        <v>0</v>
      </c>
      <c r="GI47" s="452">
        <v>0</v>
      </c>
      <c r="GJ47" s="452">
        <v>0</v>
      </c>
      <c r="GK47" s="452">
        <v>0</v>
      </c>
      <c r="GL47" s="452">
        <v>0</v>
      </c>
      <c r="GM47" s="452">
        <v>0</v>
      </c>
      <c r="GN47" s="452">
        <v>0</v>
      </c>
      <c r="GO47" s="452">
        <v>0</v>
      </c>
      <c r="GP47" s="452">
        <v>0</v>
      </c>
      <c r="GQ47" s="452">
        <v>0</v>
      </c>
      <c r="GR47" s="452">
        <v>0</v>
      </c>
      <c r="GS47" s="452">
        <v>0</v>
      </c>
      <c r="GT47" s="452">
        <v>0</v>
      </c>
      <c r="GU47" s="452">
        <v>0</v>
      </c>
      <c r="GV47" s="452">
        <v>0</v>
      </c>
      <c r="GW47" s="452">
        <v>0</v>
      </c>
      <c r="GX47" s="452">
        <v>0</v>
      </c>
      <c r="GY47" s="452">
        <v>0</v>
      </c>
      <c r="GZ47" s="452">
        <v>0</v>
      </c>
      <c r="HA47" s="452">
        <v>0</v>
      </c>
      <c r="HB47" s="452">
        <v>0</v>
      </c>
      <c r="HC47" s="452">
        <v>0</v>
      </c>
      <c r="HD47" s="452">
        <v>0</v>
      </c>
      <c r="HE47" s="452">
        <v>0</v>
      </c>
      <c r="HF47" s="452">
        <v>0</v>
      </c>
      <c r="HG47" s="452">
        <v>0</v>
      </c>
      <c r="HH47" s="452">
        <v>0</v>
      </c>
      <c r="HI47" s="452">
        <v>0</v>
      </c>
      <c r="HJ47" s="452">
        <v>0</v>
      </c>
      <c r="HK47" s="452">
        <v>0</v>
      </c>
      <c r="HL47" s="452">
        <v>0</v>
      </c>
      <c r="HM47" s="452">
        <v>0</v>
      </c>
      <c r="HN47" s="452">
        <v>0</v>
      </c>
      <c r="HO47" s="452">
        <v>0</v>
      </c>
      <c r="HP47" s="452">
        <v>0</v>
      </c>
      <c r="HQ47" s="452">
        <v>0</v>
      </c>
      <c r="HR47" s="452">
        <v>0</v>
      </c>
      <c r="HS47" s="452">
        <v>0</v>
      </c>
      <c r="HT47" s="452">
        <v>0</v>
      </c>
      <c r="HU47" s="452">
        <v>0</v>
      </c>
      <c r="HV47" s="452">
        <v>0</v>
      </c>
      <c r="HW47" s="452">
        <v>0</v>
      </c>
      <c r="HX47" s="452">
        <v>0</v>
      </c>
      <c r="HY47" s="452">
        <v>0</v>
      </c>
      <c r="HZ47" s="452">
        <v>0</v>
      </c>
      <c r="IA47" s="452">
        <v>0</v>
      </c>
      <c r="IB47" s="452">
        <v>0</v>
      </c>
      <c r="IC47" s="452">
        <v>0</v>
      </c>
      <c r="ID47" s="452">
        <v>0</v>
      </c>
      <c r="IE47" s="452">
        <v>0</v>
      </c>
      <c r="IF47" s="452">
        <v>0</v>
      </c>
      <c r="IG47" s="452">
        <v>0</v>
      </c>
      <c r="IH47" s="452">
        <v>0</v>
      </c>
      <c r="II47" s="452">
        <v>0</v>
      </c>
      <c r="IJ47" s="452">
        <v>0</v>
      </c>
      <c r="IK47" s="452">
        <v>0</v>
      </c>
      <c r="IL47" s="452">
        <v>0</v>
      </c>
      <c r="IM47" s="452">
        <v>0</v>
      </c>
      <c r="IN47" s="452">
        <v>0</v>
      </c>
      <c r="IO47" s="452">
        <v>0</v>
      </c>
      <c r="IP47" s="452">
        <v>0</v>
      </c>
      <c r="IQ47" s="452">
        <v>0</v>
      </c>
      <c r="IR47" s="452">
        <v>0</v>
      </c>
      <c r="IS47" s="452">
        <v>0</v>
      </c>
      <c r="IT47" s="452">
        <v>0</v>
      </c>
      <c r="IU47" s="452">
        <v>0</v>
      </c>
      <c r="IV47" s="452">
        <v>0</v>
      </c>
      <c r="IW47" s="452">
        <v>0</v>
      </c>
      <c r="IX47" s="452">
        <v>0</v>
      </c>
      <c r="IY47" s="452">
        <v>0</v>
      </c>
      <c r="IZ47" s="452">
        <v>0</v>
      </c>
      <c r="JA47" s="452">
        <v>0</v>
      </c>
      <c r="JB47" s="452">
        <v>0</v>
      </c>
      <c r="JC47" s="452">
        <v>0</v>
      </c>
      <c r="JD47" s="452">
        <v>0</v>
      </c>
      <c r="JE47" s="452">
        <v>0</v>
      </c>
      <c r="JF47" s="452">
        <v>0</v>
      </c>
      <c r="JG47" s="452">
        <v>0</v>
      </c>
      <c r="JH47" s="452">
        <v>0</v>
      </c>
      <c r="JI47" s="452">
        <v>0</v>
      </c>
      <c r="JJ47" s="452">
        <v>0</v>
      </c>
      <c r="JK47" s="452">
        <v>0</v>
      </c>
      <c r="JL47" s="452">
        <v>0</v>
      </c>
      <c r="JM47" s="452">
        <v>0</v>
      </c>
      <c r="JN47" s="452">
        <v>0</v>
      </c>
      <c r="JO47" s="452">
        <v>0</v>
      </c>
      <c r="JP47" s="452">
        <v>0</v>
      </c>
      <c r="JQ47" s="452">
        <v>0</v>
      </c>
      <c r="JR47" s="452">
        <v>0</v>
      </c>
      <c r="JS47" s="452">
        <v>0</v>
      </c>
      <c r="JT47" s="452">
        <v>0</v>
      </c>
      <c r="JU47" s="452">
        <v>0</v>
      </c>
      <c r="JV47" s="452">
        <v>0</v>
      </c>
      <c r="JW47" s="452">
        <v>0</v>
      </c>
      <c r="JX47" s="452">
        <v>0</v>
      </c>
      <c r="JY47" s="452">
        <v>0</v>
      </c>
      <c r="JZ47" s="452">
        <v>0</v>
      </c>
      <c r="KA47" s="452">
        <v>0</v>
      </c>
      <c r="KB47" s="452">
        <v>0</v>
      </c>
      <c r="KC47" s="452">
        <v>0</v>
      </c>
      <c r="KD47" s="452">
        <v>0</v>
      </c>
      <c r="KE47" s="452">
        <v>0</v>
      </c>
      <c r="KF47" s="452">
        <v>0</v>
      </c>
      <c r="KG47" s="452">
        <v>0</v>
      </c>
      <c r="KH47" s="452">
        <v>0</v>
      </c>
      <c r="KI47" s="452">
        <v>0</v>
      </c>
      <c r="KJ47" s="452">
        <v>0</v>
      </c>
      <c r="KK47" s="452">
        <v>0</v>
      </c>
      <c r="KL47" s="452">
        <v>0</v>
      </c>
      <c r="KM47" s="452">
        <v>0</v>
      </c>
      <c r="KN47" s="452">
        <v>0</v>
      </c>
      <c r="KO47" s="452">
        <v>0</v>
      </c>
      <c r="KP47" s="452">
        <v>0</v>
      </c>
      <c r="KQ47" s="452">
        <v>0</v>
      </c>
      <c r="KR47" s="452">
        <v>0</v>
      </c>
      <c r="KS47" s="452">
        <v>0</v>
      </c>
      <c r="KT47" s="452">
        <v>0</v>
      </c>
      <c r="KU47" s="452">
        <v>0</v>
      </c>
      <c r="KV47" s="452">
        <v>0</v>
      </c>
      <c r="KW47" s="452">
        <v>0</v>
      </c>
      <c r="KX47" s="452">
        <v>0</v>
      </c>
      <c r="KY47" s="452">
        <v>0</v>
      </c>
      <c r="KZ47" s="452">
        <v>0</v>
      </c>
      <c r="LA47" s="452">
        <v>0</v>
      </c>
      <c r="LB47" s="452">
        <v>0</v>
      </c>
      <c r="LC47" s="452">
        <v>0</v>
      </c>
      <c r="LD47" s="452">
        <v>0</v>
      </c>
      <c r="LE47" s="452">
        <v>0</v>
      </c>
      <c r="LF47" s="452">
        <v>0</v>
      </c>
      <c r="LG47" s="452">
        <v>0</v>
      </c>
      <c r="LH47" s="452">
        <v>0</v>
      </c>
      <c r="LI47" s="452">
        <v>0</v>
      </c>
      <c r="LJ47" s="452">
        <v>0</v>
      </c>
      <c r="LK47" s="452">
        <v>0</v>
      </c>
      <c r="LL47" s="452">
        <v>0</v>
      </c>
      <c r="LM47" s="452">
        <v>0</v>
      </c>
      <c r="LN47" s="452">
        <v>0</v>
      </c>
      <c r="LO47" s="452">
        <v>0</v>
      </c>
      <c r="LP47" s="452">
        <v>0</v>
      </c>
      <c r="LQ47" s="452">
        <v>0</v>
      </c>
      <c r="LR47" s="452">
        <v>0</v>
      </c>
      <c r="LS47" s="452">
        <v>0</v>
      </c>
      <c r="LT47" s="452">
        <v>0</v>
      </c>
      <c r="LU47" s="452">
        <v>0</v>
      </c>
      <c r="LV47" s="452">
        <v>0</v>
      </c>
      <c r="LW47" s="452">
        <v>0</v>
      </c>
      <c r="LX47" s="452">
        <v>0</v>
      </c>
      <c r="LY47" s="452">
        <v>0</v>
      </c>
      <c r="LZ47" s="452">
        <v>0</v>
      </c>
      <c r="MA47" s="452">
        <v>0</v>
      </c>
      <c r="MB47" s="452">
        <v>0</v>
      </c>
      <c r="MC47" s="452">
        <v>0</v>
      </c>
      <c r="MD47" s="452">
        <v>0</v>
      </c>
      <c r="ME47" s="452">
        <v>0</v>
      </c>
      <c r="MF47" s="452">
        <v>0</v>
      </c>
      <c r="MG47" s="452">
        <v>0</v>
      </c>
      <c r="MH47" s="452">
        <v>0</v>
      </c>
      <c r="MI47" s="452">
        <v>0</v>
      </c>
      <c r="MJ47" s="452">
        <v>0</v>
      </c>
      <c r="MK47" s="452">
        <v>0</v>
      </c>
      <c r="ML47" s="452">
        <v>0</v>
      </c>
      <c r="MM47" s="452">
        <v>0</v>
      </c>
      <c r="MN47" s="452">
        <v>0</v>
      </c>
      <c r="MO47" s="452">
        <v>0</v>
      </c>
      <c r="MP47" s="452">
        <v>0</v>
      </c>
      <c r="MQ47" s="452">
        <v>0</v>
      </c>
      <c r="MR47" s="452">
        <v>0</v>
      </c>
      <c r="MS47" s="452">
        <v>0</v>
      </c>
      <c r="MT47" s="452">
        <v>0</v>
      </c>
      <c r="MU47" s="452">
        <v>0</v>
      </c>
      <c r="MV47" s="452">
        <v>0</v>
      </c>
      <c r="MW47" s="452">
        <v>0</v>
      </c>
      <c r="MX47" s="452">
        <v>0</v>
      </c>
      <c r="MY47" s="452">
        <v>0</v>
      </c>
      <c r="MZ47" s="452">
        <v>0</v>
      </c>
      <c r="NA47" s="452">
        <v>0</v>
      </c>
      <c r="NB47" s="452">
        <v>0</v>
      </c>
      <c r="NC47" s="452">
        <v>0</v>
      </c>
      <c r="ND47" s="452">
        <v>0</v>
      </c>
      <c r="NE47" s="452">
        <v>0</v>
      </c>
      <c r="NF47" s="452">
        <v>0</v>
      </c>
      <c r="NG47" s="452">
        <v>0</v>
      </c>
      <c r="NH47" s="452">
        <v>0</v>
      </c>
      <c r="NI47" s="452">
        <v>0</v>
      </c>
      <c r="NJ47" s="452">
        <v>0</v>
      </c>
      <c r="NK47" s="452">
        <v>0</v>
      </c>
      <c r="NL47" s="452">
        <v>0</v>
      </c>
      <c r="NM47" s="452">
        <v>0</v>
      </c>
      <c r="NN47" s="452">
        <v>0</v>
      </c>
      <c r="NO47" s="452">
        <v>0</v>
      </c>
      <c r="NP47" s="452">
        <v>0</v>
      </c>
      <c r="NQ47" s="452">
        <v>0</v>
      </c>
      <c r="NR47" s="452">
        <v>0</v>
      </c>
      <c r="NS47" s="452">
        <v>0</v>
      </c>
      <c r="NT47" s="452">
        <v>0</v>
      </c>
      <c r="NU47" s="452">
        <v>0</v>
      </c>
      <c r="NV47" s="452">
        <v>0</v>
      </c>
      <c r="NW47" s="452">
        <v>0</v>
      </c>
      <c r="NX47" s="452">
        <v>0</v>
      </c>
      <c r="NY47" s="452">
        <v>0</v>
      </c>
      <c r="NZ47" s="452">
        <v>0</v>
      </c>
      <c r="OA47" s="452">
        <v>0</v>
      </c>
      <c r="OB47" s="452">
        <v>0</v>
      </c>
    </row>
    <row r="48" spans="1:392" x14ac:dyDescent="0.25">
      <c r="A48" s="436">
        <v>126</v>
      </c>
      <c r="B48" s="436" t="s">
        <v>689</v>
      </c>
      <c r="C48" s="437">
        <v>1</v>
      </c>
      <c r="D48" s="438">
        <v>0</v>
      </c>
      <c r="E48" s="453"/>
      <c r="F48" s="453"/>
      <c r="G48" s="453"/>
      <c r="H48" s="453"/>
      <c r="I48" s="453"/>
      <c r="J48" s="453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3"/>
      <c r="Z48" s="453"/>
      <c r="AA48" s="453"/>
      <c r="AB48" s="453"/>
      <c r="AC48" s="453"/>
      <c r="AD48" s="453"/>
      <c r="AE48" s="453"/>
      <c r="AF48" s="450">
        <f t="shared" si="1"/>
        <v>48.944999999999943</v>
      </c>
      <c r="AG48" s="452">
        <v>48.61</v>
      </c>
      <c r="AH48" s="452">
        <v>48.83</v>
      </c>
      <c r="AI48" s="452">
        <v>49</v>
      </c>
      <c r="AJ48" s="452">
        <v>49.06</v>
      </c>
      <c r="AK48" s="452">
        <v>49.06</v>
      </c>
      <c r="AL48" s="452">
        <v>49.06</v>
      </c>
      <c r="AM48" s="452">
        <v>49.06</v>
      </c>
      <c r="AN48" s="452">
        <v>49.06</v>
      </c>
      <c r="AO48" s="452">
        <v>49.06</v>
      </c>
      <c r="AP48" s="452">
        <v>49.06</v>
      </c>
      <c r="AQ48" s="452">
        <v>49.03</v>
      </c>
      <c r="AR48" s="452">
        <v>48.55</v>
      </c>
      <c r="AS48" s="452">
        <v>48.61</v>
      </c>
      <c r="AT48" s="452">
        <v>48.83</v>
      </c>
      <c r="AU48" s="452">
        <v>49</v>
      </c>
      <c r="AV48" s="452">
        <v>49.06</v>
      </c>
      <c r="AW48" s="452">
        <v>49.06</v>
      </c>
      <c r="AX48" s="452">
        <v>49.06</v>
      </c>
      <c r="AY48" s="452">
        <v>49.06</v>
      </c>
      <c r="AZ48" s="452">
        <v>49.06</v>
      </c>
      <c r="BA48" s="452">
        <v>49.06</v>
      </c>
      <c r="BB48" s="452">
        <v>49.06</v>
      </c>
      <c r="BC48" s="452">
        <v>49.03</v>
      </c>
      <c r="BD48" s="452">
        <v>48.55</v>
      </c>
      <c r="BE48" s="452">
        <v>48.61</v>
      </c>
      <c r="BF48" s="452">
        <v>48.83</v>
      </c>
      <c r="BG48" s="452">
        <v>49</v>
      </c>
      <c r="BH48" s="452">
        <v>49.06</v>
      </c>
      <c r="BI48" s="452">
        <v>49.06</v>
      </c>
      <c r="BJ48" s="452">
        <v>49.06</v>
      </c>
      <c r="BK48" s="452">
        <v>49.06</v>
      </c>
      <c r="BL48" s="452">
        <v>49.06</v>
      </c>
      <c r="BM48" s="452">
        <v>49.06</v>
      </c>
      <c r="BN48" s="452">
        <v>49.06</v>
      </c>
      <c r="BO48" s="452">
        <v>49.03</v>
      </c>
      <c r="BP48" s="452">
        <v>48.55</v>
      </c>
      <c r="BQ48" s="452">
        <v>48.61</v>
      </c>
      <c r="BR48" s="452">
        <v>48.83</v>
      </c>
      <c r="BS48" s="452">
        <v>49</v>
      </c>
      <c r="BT48" s="452">
        <v>49.06</v>
      </c>
      <c r="BU48" s="452">
        <v>49.06</v>
      </c>
      <c r="BV48" s="452">
        <v>49.06</v>
      </c>
      <c r="BW48" s="452">
        <v>49.06</v>
      </c>
      <c r="BX48" s="452">
        <v>49.06</v>
      </c>
      <c r="BY48" s="452">
        <v>49.06</v>
      </c>
      <c r="BZ48" s="452">
        <v>49.06</v>
      </c>
      <c r="CA48" s="452">
        <v>49.03</v>
      </c>
      <c r="CB48" s="452">
        <v>48.55</v>
      </c>
      <c r="CC48" s="452">
        <v>48.61</v>
      </c>
      <c r="CD48" s="452">
        <v>48.83</v>
      </c>
      <c r="CE48" s="452">
        <v>49</v>
      </c>
      <c r="CF48" s="452">
        <v>49.06</v>
      </c>
      <c r="CG48" s="452">
        <v>49.06</v>
      </c>
      <c r="CH48" s="452">
        <v>49.06</v>
      </c>
      <c r="CI48" s="452">
        <v>49.06</v>
      </c>
      <c r="CJ48" s="452">
        <v>49.06</v>
      </c>
      <c r="CK48" s="452">
        <v>49.06</v>
      </c>
      <c r="CL48" s="452">
        <v>49.06</v>
      </c>
      <c r="CM48" s="452">
        <v>49.03</v>
      </c>
      <c r="CN48" s="452">
        <v>48.55</v>
      </c>
      <c r="CO48" s="452">
        <v>48.61</v>
      </c>
      <c r="CP48" s="452">
        <v>48.83</v>
      </c>
      <c r="CQ48" s="452">
        <v>49</v>
      </c>
      <c r="CR48" s="452">
        <v>49.06</v>
      </c>
      <c r="CS48" s="452">
        <v>49.06</v>
      </c>
      <c r="CT48" s="452">
        <v>49.06</v>
      </c>
      <c r="CU48" s="452">
        <v>49.06</v>
      </c>
      <c r="CV48" s="452">
        <v>49.06</v>
      </c>
      <c r="CW48" s="452">
        <v>49.06</v>
      </c>
      <c r="CX48" s="452">
        <v>49.06</v>
      </c>
      <c r="CY48" s="452">
        <v>49.03</v>
      </c>
      <c r="CZ48" s="452">
        <v>48.55</v>
      </c>
      <c r="DA48" s="452">
        <v>48.61</v>
      </c>
      <c r="DB48" s="452">
        <v>48.83</v>
      </c>
      <c r="DC48" s="452">
        <v>49</v>
      </c>
      <c r="DD48" s="452">
        <v>49.06</v>
      </c>
      <c r="DE48" s="452">
        <v>49.06</v>
      </c>
      <c r="DF48" s="452">
        <v>49.06</v>
      </c>
      <c r="DG48" s="452">
        <v>49.06</v>
      </c>
      <c r="DH48" s="452">
        <v>49.06</v>
      </c>
      <c r="DI48" s="452">
        <v>49.06</v>
      </c>
      <c r="DJ48" s="452">
        <v>49.06</v>
      </c>
      <c r="DK48" s="452">
        <v>49.03</v>
      </c>
      <c r="DL48" s="452">
        <v>48.55</v>
      </c>
      <c r="DM48" s="452">
        <v>48.61</v>
      </c>
      <c r="DN48" s="452">
        <v>48.83</v>
      </c>
      <c r="DO48" s="452">
        <v>49</v>
      </c>
      <c r="DP48" s="452">
        <v>49.06</v>
      </c>
      <c r="DQ48" s="452">
        <v>49.06</v>
      </c>
      <c r="DR48" s="452">
        <v>49.06</v>
      </c>
      <c r="DS48" s="452">
        <v>49.06</v>
      </c>
      <c r="DT48" s="452">
        <v>49.06</v>
      </c>
      <c r="DU48" s="452">
        <v>49.06</v>
      </c>
      <c r="DV48" s="452">
        <v>49.06</v>
      </c>
      <c r="DW48" s="452">
        <v>49.03</v>
      </c>
      <c r="DX48" s="452">
        <v>48.55</v>
      </c>
      <c r="DY48" s="452">
        <v>48.61</v>
      </c>
      <c r="DZ48" s="452">
        <v>48.83</v>
      </c>
      <c r="EA48" s="452">
        <v>49</v>
      </c>
      <c r="EB48" s="452">
        <v>49.06</v>
      </c>
      <c r="EC48" s="452">
        <v>49.06</v>
      </c>
      <c r="ED48" s="452">
        <v>49.06</v>
      </c>
      <c r="EE48" s="452">
        <v>49.06</v>
      </c>
      <c r="EF48" s="452">
        <v>49.06</v>
      </c>
      <c r="EG48" s="452">
        <v>49.06</v>
      </c>
      <c r="EH48" s="452">
        <v>49.06</v>
      </c>
      <c r="EI48" s="452">
        <v>49.03</v>
      </c>
      <c r="EJ48" s="452">
        <v>48.55</v>
      </c>
      <c r="EK48" s="452">
        <v>48.61</v>
      </c>
      <c r="EL48" s="452">
        <v>48.83</v>
      </c>
      <c r="EM48" s="452">
        <v>49</v>
      </c>
      <c r="EN48" s="452">
        <v>49.06</v>
      </c>
      <c r="EO48" s="452">
        <v>49.06</v>
      </c>
      <c r="EP48" s="452">
        <v>49.06</v>
      </c>
      <c r="EQ48" s="452">
        <v>49.06</v>
      </c>
      <c r="ER48" s="452">
        <v>49.06</v>
      </c>
      <c r="ES48" s="452">
        <v>49.06</v>
      </c>
      <c r="ET48" s="452">
        <v>49.06</v>
      </c>
      <c r="EU48" s="452">
        <v>49.03</v>
      </c>
      <c r="EV48" s="452">
        <v>48.55</v>
      </c>
      <c r="EW48" s="452">
        <v>48.61</v>
      </c>
      <c r="EX48" s="452">
        <v>48.83</v>
      </c>
      <c r="EY48" s="452">
        <v>49</v>
      </c>
      <c r="EZ48" s="452">
        <v>49.06</v>
      </c>
      <c r="FA48" s="452">
        <v>49.06</v>
      </c>
      <c r="FB48" s="452">
        <v>49.06</v>
      </c>
      <c r="FC48" s="452">
        <v>49.06</v>
      </c>
      <c r="FD48" s="452">
        <v>49.06</v>
      </c>
      <c r="FE48" s="452">
        <v>49.06</v>
      </c>
      <c r="FF48" s="452">
        <v>49.06</v>
      </c>
      <c r="FG48" s="452">
        <v>49.03</v>
      </c>
      <c r="FH48" s="452">
        <v>48.55</v>
      </c>
      <c r="FI48" s="452">
        <v>48.61</v>
      </c>
      <c r="FJ48" s="452">
        <v>48.83</v>
      </c>
      <c r="FK48" s="452">
        <v>49</v>
      </c>
      <c r="FL48" s="452">
        <v>49.06</v>
      </c>
      <c r="FM48" s="452">
        <v>49.06</v>
      </c>
      <c r="FN48" s="452">
        <v>49.06</v>
      </c>
      <c r="FO48" s="452">
        <v>49.06</v>
      </c>
      <c r="FP48" s="452">
        <v>49.06</v>
      </c>
      <c r="FQ48" s="452">
        <v>49.06</v>
      </c>
      <c r="FR48" s="452">
        <v>49.06</v>
      </c>
      <c r="FS48" s="452">
        <v>49.03</v>
      </c>
      <c r="FT48" s="452">
        <v>48.55</v>
      </c>
      <c r="FU48" s="452">
        <v>48.61</v>
      </c>
      <c r="FV48" s="452">
        <v>48.83</v>
      </c>
      <c r="FW48" s="452">
        <v>49</v>
      </c>
      <c r="FX48" s="452">
        <v>49.06</v>
      </c>
      <c r="FY48" s="452">
        <v>49.06</v>
      </c>
      <c r="FZ48" s="452">
        <v>49.06</v>
      </c>
      <c r="GA48" s="452">
        <v>49.06</v>
      </c>
      <c r="GB48" s="452">
        <v>49.06</v>
      </c>
      <c r="GC48" s="452">
        <v>49.06</v>
      </c>
      <c r="GD48" s="452">
        <v>49.06</v>
      </c>
      <c r="GE48" s="452">
        <v>49.03</v>
      </c>
      <c r="GF48" s="452">
        <v>48.55</v>
      </c>
      <c r="GG48" s="452">
        <v>48.61</v>
      </c>
      <c r="GH48" s="452">
        <v>48.83</v>
      </c>
      <c r="GI48" s="452">
        <v>49</v>
      </c>
      <c r="GJ48" s="452">
        <v>49.06</v>
      </c>
      <c r="GK48" s="452">
        <v>49.06</v>
      </c>
      <c r="GL48" s="452">
        <v>49.06</v>
      </c>
      <c r="GM48" s="452">
        <v>49.06</v>
      </c>
      <c r="GN48" s="452">
        <v>49.06</v>
      </c>
      <c r="GO48" s="452">
        <v>49.06</v>
      </c>
      <c r="GP48" s="452">
        <v>49.06</v>
      </c>
      <c r="GQ48" s="452">
        <v>49.03</v>
      </c>
      <c r="GR48" s="452">
        <v>48.55</v>
      </c>
      <c r="GS48" s="452">
        <v>48.61</v>
      </c>
      <c r="GT48" s="452">
        <v>48.83</v>
      </c>
      <c r="GU48" s="452">
        <v>49</v>
      </c>
      <c r="GV48" s="452">
        <v>49.06</v>
      </c>
      <c r="GW48" s="452">
        <v>49.06</v>
      </c>
      <c r="GX48" s="452">
        <v>49.06</v>
      </c>
      <c r="GY48" s="452">
        <v>49.06</v>
      </c>
      <c r="GZ48" s="452">
        <v>49.06</v>
      </c>
      <c r="HA48" s="452">
        <v>49.06</v>
      </c>
      <c r="HB48" s="452">
        <v>49.06</v>
      </c>
      <c r="HC48" s="452">
        <v>49.03</v>
      </c>
      <c r="HD48" s="452">
        <v>48.55</v>
      </c>
      <c r="HE48" s="452">
        <v>48.66</v>
      </c>
      <c r="HF48" s="452">
        <v>48.56</v>
      </c>
      <c r="HG48" s="452">
        <v>48.81</v>
      </c>
      <c r="HH48" s="452">
        <v>48.96</v>
      </c>
      <c r="HI48" s="452">
        <v>49.03</v>
      </c>
      <c r="HJ48" s="452">
        <v>49.06</v>
      </c>
      <c r="HK48" s="452">
        <v>49.06</v>
      </c>
      <c r="HL48" s="452">
        <v>49.06</v>
      </c>
      <c r="HM48" s="452">
        <v>49.06</v>
      </c>
      <c r="HN48" s="452">
        <v>49.06</v>
      </c>
      <c r="HO48" s="452">
        <v>49.06</v>
      </c>
      <c r="HP48" s="452">
        <v>48.86</v>
      </c>
      <c r="HQ48" s="452">
        <v>48.66</v>
      </c>
      <c r="HR48" s="452">
        <v>48.56</v>
      </c>
      <c r="HS48" s="452">
        <v>48.81</v>
      </c>
      <c r="HT48" s="452">
        <v>48.96</v>
      </c>
      <c r="HU48" s="452">
        <v>49.03</v>
      </c>
      <c r="HV48" s="452">
        <v>49.06</v>
      </c>
      <c r="HW48" s="452">
        <v>49.06</v>
      </c>
      <c r="HX48" s="452">
        <v>49.06</v>
      </c>
      <c r="HY48" s="452">
        <v>49.06</v>
      </c>
      <c r="HZ48" s="452">
        <v>49.06</v>
      </c>
      <c r="IA48" s="452">
        <v>49.06</v>
      </c>
      <c r="IB48" s="452">
        <v>48.86</v>
      </c>
      <c r="IC48" s="452">
        <v>48.66</v>
      </c>
      <c r="ID48" s="452">
        <v>48.56</v>
      </c>
      <c r="IE48" s="452">
        <v>48.81</v>
      </c>
      <c r="IF48" s="452">
        <v>48.96</v>
      </c>
      <c r="IG48" s="452">
        <v>49.03</v>
      </c>
      <c r="IH48" s="452">
        <v>49.06</v>
      </c>
      <c r="II48" s="452">
        <v>49.06</v>
      </c>
      <c r="IJ48" s="452">
        <v>49.06</v>
      </c>
      <c r="IK48" s="452">
        <v>49.06</v>
      </c>
      <c r="IL48" s="452">
        <v>49.06</v>
      </c>
      <c r="IM48" s="452">
        <v>49.06</v>
      </c>
      <c r="IN48" s="452">
        <v>48.86</v>
      </c>
      <c r="IO48" s="452">
        <v>48.66</v>
      </c>
      <c r="IP48" s="452">
        <v>48.56</v>
      </c>
      <c r="IQ48" s="452">
        <v>48.81</v>
      </c>
      <c r="IR48" s="452">
        <v>48.96</v>
      </c>
      <c r="IS48" s="452">
        <v>49.03</v>
      </c>
      <c r="IT48" s="452">
        <v>49.06</v>
      </c>
      <c r="IU48" s="452">
        <v>49.06</v>
      </c>
      <c r="IV48" s="452">
        <v>49.06</v>
      </c>
      <c r="IW48" s="452">
        <v>49.06</v>
      </c>
      <c r="IX48" s="452">
        <v>49.06</v>
      </c>
      <c r="IY48" s="452">
        <v>49.06</v>
      </c>
      <c r="IZ48" s="452">
        <v>48.86</v>
      </c>
      <c r="JA48" s="452">
        <v>48.66</v>
      </c>
      <c r="JB48" s="452">
        <v>48.56</v>
      </c>
      <c r="JC48" s="452">
        <v>48.81</v>
      </c>
      <c r="JD48" s="452">
        <v>48.96</v>
      </c>
      <c r="JE48" s="452">
        <v>49.03</v>
      </c>
      <c r="JF48" s="452">
        <v>49.06</v>
      </c>
      <c r="JG48" s="452">
        <v>49.06</v>
      </c>
      <c r="JH48" s="452">
        <v>49.06</v>
      </c>
      <c r="JI48" s="452">
        <v>49.06</v>
      </c>
      <c r="JJ48" s="452">
        <v>49.06</v>
      </c>
      <c r="JK48" s="452">
        <v>49.06</v>
      </c>
      <c r="JL48" s="452">
        <v>48.86</v>
      </c>
      <c r="JM48" s="452">
        <v>48.66</v>
      </c>
      <c r="JN48" s="452">
        <v>48.56</v>
      </c>
      <c r="JO48" s="452">
        <v>48.81</v>
      </c>
      <c r="JP48" s="452">
        <v>48.96</v>
      </c>
      <c r="JQ48" s="452">
        <v>49.03</v>
      </c>
      <c r="JR48" s="452">
        <v>49.06</v>
      </c>
      <c r="JS48" s="452">
        <v>49.06</v>
      </c>
      <c r="JT48" s="452">
        <v>49.06</v>
      </c>
      <c r="JU48" s="452">
        <v>49.06</v>
      </c>
      <c r="JV48" s="452">
        <v>49.06</v>
      </c>
      <c r="JW48" s="452">
        <v>49.06</v>
      </c>
      <c r="JX48" s="452">
        <v>48.86</v>
      </c>
      <c r="JY48" s="452">
        <v>48.66</v>
      </c>
      <c r="JZ48" s="452">
        <v>48.56</v>
      </c>
      <c r="KA48" s="452">
        <v>48.81</v>
      </c>
      <c r="KB48" s="452">
        <v>48.96</v>
      </c>
      <c r="KC48" s="452">
        <v>49.03</v>
      </c>
      <c r="KD48" s="452">
        <v>49.06</v>
      </c>
      <c r="KE48" s="452">
        <v>49.06</v>
      </c>
      <c r="KF48" s="452">
        <v>49.06</v>
      </c>
      <c r="KG48" s="452">
        <v>49.06</v>
      </c>
      <c r="KH48" s="452">
        <v>49.06</v>
      </c>
      <c r="KI48" s="452">
        <v>49.06</v>
      </c>
      <c r="KJ48" s="452">
        <v>48.86</v>
      </c>
      <c r="KK48" s="452">
        <v>48.66</v>
      </c>
      <c r="KL48" s="452">
        <v>48.56</v>
      </c>
      <c r="KM48" s="452">
        <v>48.81</v>
      </c>
      <c r="KN48" s="452">
        <v>48.96</v>
      </c>
      <c r="KO48" s="452">
        <v>49.03</v>
      </c>
      <c r="KP48" s="452">
        <v>49.06</v>
      </c>
      <c r="KQ48" s="452">
        <v>49.06</v>
      </c>
      <c r="KR48" s="452">
        <v>49.06</v>
      </c>
      <c r="KS48" s="452">
        <v>49.06</v>
      </c>
      <c r="KT48" s="452">
        <v>49.06</v>
      </c>
      <c r="KU48" s="452">
        <v>49.06</v>
      </c>
      <c r="KV48" s="452">
        <v>48.86</v>
      </c>
      <c r="KW48" s="452">
        <v>48.66</v>
      </c>
      <c r="KX48" s="452">
        <v>48.56</v>
      </c>
      <c r="KY48" s="452">
        <v>48.81</v>
      </c>
      <c r="KZ48" s="452">
        <v>48.96</v>
      </c>
      <c r="LA48" s="452">
        <v>49.03</v>
      </c>
      <c r="LB48" s="452">
        <v>49.06</v>
      </c>
      <c r="LC48" s="452">
        <v>49.06</v>
      </c>
      <c r="LD48" s="452">
        <v>49.06</v>
      </c>
      <c r="LE48" s="452">
        <v>49.06</v>
      </c>
      <c r="LF48" s="452">
        <v>49.06</v>
      </c>
      <c r="LG48" s="452">
        <v>49.06</v>
      </c>
      <c r="LH48" s="452">
        <v>48.86</v>
      </c>
      <c r="LI48" s="452">
        <v>48.66</v>
      </c>
      <c r="LJ48" s="452">
        <v>48.56</v>
      </c>
      <c r="LK48" s="452">
        <v>48.81</v>
      </c>
      <c r="LL48" s="452">
        <v>48.96</v>
      </c>
      <c r="LM48" s="452">
        <v>49.03</v>
      </c>
      <c r="LN48" s="452">
        <v>49.06</v>
      </c>
      <c r="LO48" s="452">
        <v>49.06</v>
      </c>
      <c r="LP48" s="452">
        <v>49.06</v>
      </c>
      <c r="LQ48" s="452">
        <v>49.06</v>
      </c>
      <c r="LR48" s="452">
        <v>49.06</v>
      </c>
      <c r="LS48" s="452">
        <v>49.06</v>
      </c>
      <c r="LT48" s="452">
        <v>48.86</v>
      </c>
      <c r="LU48" s="452">
        <v>48.66</v>
      </c>
      <c r="LV48" s="452">
        <v>48.56</v>
      </c>
      <c r="LW48" s="452">
        <v>48.81</v>
      </c>
      <c r="LX48" s="452">
        <v>48.96</v>
      </c>
      <c r="LY48" s="452">
        <v>49.03</v>
      </c>
      <c r="LZ48" s="452">
        <v>49.06</v>
      </c>
      <c r="MA48" s="452">
        <v>49.06</v>
      </c>
      <c r="MB48" s="452">
        <v>49.06</v>
      </c>
      <c r="MC48" s="452">
        <v>49.06</v>
      </c>
      <c r="MD48" s="452">
        <v>49.06</v>
      </c>
      <c r="ME48" s="452">
        <v>49.06</v>
      </c>
      <c r="MF48" s="452">
        <v>48.86</v>
      </c>
      <c r="MG48" s="452">
        <v>48.66</v>
      </c>
      <c r="MH48" s="452">
        <v>48.56</v>
      </c>
      <c r="MI48" s="452">
        <v>48.81</v>
      </c>
      <c r="MJ48" s="452">
        <v>48.96</v>
      </c>
      <c r="MK48" s="452">
        <v>49.03</v>
      </c>
      <c r="ML48" s="452">
        <v>49.06</v>
      </c>
      <c r="MM48" s="452">
        <v>49.06</v>
      </c>
      <c r="MN48" s="452">
        <v>49.06</v>
      </c>
      <c r="MO48" s="452">
        <v>49.06</v>
      </c>
      <c r="MP48" s="452">
        <v>49.06</v>
      </c>
      <c r="MQ48" s="452">
        <v>49.06</v>
      </c>
      <c r="MR48" s="452">
        <v>48.86</v>
      </c>
      <c r="MS48" s="452">
        <v>48.66</v>
      </c>
      <c r="MT48" s="452">
        <v>48.56</v>
      </c>
      <c r="MU48" s="452">
        <v>48.81</v>
      </c>
      <c r="MV48" s="452">
        <v>48.96</v>
      </c>
      <c r="MW48" s="452">
        <v>49.03</v>
      </c>
      <c r="MX48" s="452">
        <v>49.06</v>
      </c>
      <c r="MY48" s="452">
        <v>49.06</v>
      </c>
      <c r="MZ48" s="452">
        <v>49.06</v>
      </c>
      <c r="NA48" s="452">
        <v>49.06</v>
      </c>
      <c r="NB48" s="452">
        <v>49.06</v>
      </c>
      <c r="NC48" s="452">
        <v>49.06</v>
      </c>
      <c r="ND48" s="452">
        <v>48.86</v>
      </c>
      <c r="NE48" s="452">
        <v>48.66</v>
      </c>
      <c r="NF48" s="452">
        <v>48.56</v>
      </c>
      <c r="NG48" s="452">
        <v>48.81</v>
      </c>
      <c r="NH48" s="452">
        <v>48.96</v>
      </c>
      <c r="NI48" s="452">
        <v>49.03</v>
      </c>
      <c r="NJ48" s="452">
        <v>49.06</v>
      </c>
      <c r="NK48" s="452">
        <v>49.06</v>
      </c>
      <c r="NL48" s="452">
        <v>49.06</v>
      </c>
      <c r="NM48" s="452">
        <v>49.06</v>
      </c>
      <c r="NN48" s="452">
        <v>49.06</v>
      </c>
      <c r="NO48" s="452">
        <v>49.06</v>
      </c>
      <c r="NP48" s="452">
        <v>48.86</v>
      </c>
      <c r="NQ48" s="452">
        <v>48.66</v>
      </c>
      <c r="NR48" s="452">
        <v>48.56</v>
      </c>
      <c r="NS48" s="452">
        <v>48.81</v>
      </c>
      <c r="NT48" s="452">
        <v>48.96</v>
      </c>
      <c r="NU48" s="452">
        <v>49.03</v>
      </c>
      <c r="NV48" s="452">
        <v>49.06</v>
      </c>
      <c r="NW48" s="452">
        <v>49.06</v>
      </c>
      <c r="NX48" s="452">
        <v>49.06</v>
      </c>
      <c r="NY48" s="452">
        <v>49.06</v>
      </c>
      <c r="NZ48" s="452">
        <v>49.06</v>
      </c>
      <c r="OA48" s="452">
        <v>49.06</v>
      </c>
      <c r="OB48" s="452">
        <v>48.86</v>
      </c>
    </row>
    <row r="49" spans="1:392" x14ac:dyDescent="0.25">
      <c r="A49" s="436">
        <v>127</v>
      </c>
      <c r="B49" s="436" t="s">
        <v>690</v>
      </c>
      <c r="C49" s="437">
        <v>1</v>
      </c>
      <c r="D49" s="438">
        <v>0</v>
      </c>
      <c r="E49" s="453"/>
      <c r="F49" s="453"/>
      <c r="G49" s="453"/>
      <c r="H49" s="453"/>
      <c r="I49" s="453"/>
      <c r="J49" s="453"/>
      <c r="K49" s="453"/>
      <c r="L49" s="453"/>
      <c r="M49" s="453"/>
      <c r="N49" s="453"/>
      <c r="O49" s="453"/>
      <c r="P49" s="453"/>
      <c r="Q49" s="453"/>
      <c r="R49" s="453"/>
      <c r="S49" s="453"/>
      <c r="T49" s="453"/>
      <c r="U49" s="453"/>
      <c r="V49" s="453"/>
      <c r="W49" s="453"/>
      <c r="X49" s="453"/>
      <c r="Y49" s="453"/>
      <c r="Z49" s="453"/>
      <c r="AA49" s="453"/>
      <c r="AB49" s="453"/>
      <c r="AC49" s="453"/>
      <c r="AD49" s="453"/>
      <c r="AE49" s="453"/>
      <c r="AF49" s="450">
        <f t="shared" si="1"/>
        <v>60</v>
      </c>
      <c r="AG49" s="452">
        <v>60</v>
      </c>
      <c r="AH49" s="452">
        <v>60</v>
      </c>
      <c r="AI49" s="452">
        <v>60</v>
      </c>
      <c r="AJ49" s="452">
        <v>60</v>
      </c>
      <c r="AK49" s="452">
        <v>60</v>
      </c>
      <c r="AL49" s="452">
        <v>60</v>
      </c>
      <c r="AM49" s="452">
        <v>60</v>
      </c>
      <c r="AN49" s="452">
        <v>60</v>
      </c>
      <c r="AO49" s="452">
        <v>60</v>
      </c>
      <c r="AP49" s="452">
        <v>60</v>
      </c>
      <c r="AQ49" s="452">
        <v>60</v>
      </c>
      <c r="AR49" s="452">
        <v>60</v>
      </c>
      <c r="AS49" s="452">
        <v>60</v>
      </c>
      <c r="AT49" s="452">
        <v>60</v>
      </c>
      <c r="AU49" s="452">
        <v>60</v>
      </c>
      <c r="AV49" s="452">
        <v>60</v>
      </c>
      <c r="AW49" s="452">
        <v>60</v>
      </c>
      <c r="AX49" s="452">
        <v>60</v>
      </c>
      <c r="AY49" s="452">
        <v>60</v>
      </c>
      <c r="AZ49" s="452">
        <v>60</v>
      </c>
      <c r="BA49" s="452">
        <v>60</v>
      </c>
      <c r="BB49" s="452">
        <v>60</v>
      </c>
      <c r="BC49" s="452">
        <v>60</v>
      </c>
      <c r="BD49" s="452">
        <v>60</v>
      </c>
      <c r="BE49" s="452">
        <v>60</v>
      </c>
      <c r="BF49" s="452">
        <v>60</v>
      </c>
      <c r="BG49" s="452">
        <v>60</v>
      </c>
      <c r="BH49" s="452">
        <v>60</v>
      </c>
      <c r="BI49" s="452">
        <v>60</v>
      </c>
      <c r="BJ49" s="452">
        <v>60</v>
      </c>
      <c r="BK49" s="452">
        <v>60</v>
      </c>
      <c r="BL49" s="452">
        <v>60</v>
      </c>
      <c r="BM49" s="452">
        <v>60</v>
      </c>
      <c r="BN49" s="452">
        <v>60</v>
      </c>
      <c r="BO49" s="452">
        <v>60</v>
      </c>
      <c r="BP49" s="452">
        <v>60</v>
      </c>
      <c r="BQ49" s="452">
        <v>60</v>
      </c>
      <c r="BR49" s="452">
        <v>60</v>
      </c>
      <c r="BS49" s="452">
        <v>60</v>
      </c>
      <c r="BT49" s="452">
        <v>60</v>
      </c>
      <c r="BU49" s="452">
        <v>60</v>
      </c>
      <c r="BV49" s="452">
        <v>60</v>
      </c>
      <c r="BW49" s="452">
        <v>60</v>
      </c>
      <c r="BX49" s="452">
        <v>60</v>
      </c>
      <c r="BY49" s="452">
        <v>60</v>
      </c>
      <c r="BZ49" s="452">
        <v>60</v>
      </c>
      <c r="CA49" s="452">
        <v>60</v>
      </c>
      <c r="CB49" s="452">
        <v>60</v>
      </c>
      <c r="CC49" s="452">
        <v>60</v>
      </c>
      <c r="CD49" s="452">
        <v>60</v>
      </c>
      <c r="CE49" s="452">
        <v>60</v>
      </c>
      <c r="CF49" s="452">
        <v>60</v>
      </c>
      <c r="CG49" s="452">
        <v>60</v>
      </c>
      <c r="CH49" s="452">
        <v>60</v>
      </c>
      <c r="CI49" s="452">
        <v>60</v>
      </c>
      <c r="CJ49" s="452">
        <v>60</v>
      </c>
      <c r="CK49" s="452">
        <v>60</v>
      </c>
      <c r="CL49" s="452">
        <v>60</v>
      </c>
      <c r="CM49" s="452">
        <v>60</v>
      </c>
      <c r="CN49" s="452">
        <v>60</v>
      </c>
      <c r="CO49" s="452">
        <v>60</v>
      </c>
      <c r="CP49" s="452">
        <v>60</v>
      </c>
      <c r="CQ49" s="452">
        <v>60</v>
      </c>
      <c r="CR49" s="452">
        <v>60</v>
      </c>
      <c r="CS49" s="452">
        <v>60</v>
      </c>
      <c r="CT49" s="452">
        <v>60</v>
      </c>
      <c r="CU49" s="452">
        <v>60</v>
      </c>
      <c r="CV49" s="452">
        <v>60</v>
      </c>
      <c r="CW49" s="452">
        <v>60</v>
      </c>
      <c r="CX49" s="452">
        <v>60</v>
      </c>
      <c r="CY49" s="452">
        <v>60</v>
      </c>
      <c r="CZ49" s="452">
        <v>60</v>
      </c>
      <c r="DA49" s="452">
        <v>60</v>
      </c>
      <c r="DB49" s="452">
        <v>60</v>
      </c>
      <c r="DC49" s="452">
        <v>60</v>
      </c>
      <c r="DD49" s="452">
        <v>60</v>
      </c>
      <c r="DE49" s="452">
        <v>60</v>
      </c>
      <c r="DF49" s="452">
        <v>60</v>
      </c>
      <c r="DG49" s="452">
        <v>60</v>
      </c>
      <c r="DH49" s="452">
        <v>60</v>
      </c>
      <c r="DI49" s="452">
        <v>60</v>
      </c>
      <c r="DJ49" s="452">
        <v>60</v>
      </c>
      <c r="DK49" s="452">
        <v>60</v>
      </c>
      <c r="DL49" s="452">
        <v>60</v>
      </c>
      <c r="DM49" s="452">
        <v>60</v>
      </c>
      <c r="DN49" s="452">
        <v>60</v>
      </c>
      <c r="DO49" s="452">
        <v>60</v>
      </c>
      <c r="DP49" s="452">
        <v>60</v>
      </c>
      <c r="DQ49" s="452">
        <v>60</v>
      </c>
      <c r="DR49" s="452">
        <v>60</v>
      </c>
      <c r="DS49" s="452">
        <v>60</v>
      </c>
      <c r="DT49" s="452">
        <v>60</v>
      </c>
      <c r="DU49" s="452">
        <v>60</v>
      </c>
      <c r="DV49" s="452">
        <v>60</v>
      </c>
      <c r="DW49" s="452">
        <v>60</v>
      </c>
      <c r="DX49" s="452">
        <v>60</v>
      </c>
      <c r="DY49" s="452">
        <v>60</v>
      </c>
      <c r="DZ49" s="452">
        <v>60</v>
      </c>
      <c r="EA49" s="452">
        <v>60</v>
      </c>
      <c r="EB49" s="452">
        <v>60</v>
      </c>
      <c r="EC49" s="452">
        <v>60</v>
      </c>
      <c r="ED49" s="452">
        <v>60</v>
      </c>
      <c r="EE49" s="452">
        <v>60</v>
      </c>
      <c r="EF49" s="452">
        <v>60</v>
      </c>
      <c r="EG49" s="452">
        <v>60</v>
      </c>
      <c r="EH49" s="452">
        <v>60</v>
      </c>
      <c r="EI49" s="452">
        <v>60</v>
      </c>
      <c r="EJ49" s="452">
        <v>60</v>
      </c>
      <c r="EK49" s="452">
        <v>60</v>
      </c>
      <c r="EL49" s="452">
        <v>60</v>
      </c>
      <c r="EM49" s="452">
        <v>60</v>
      </c>
      <c r="EN49" s="452">
        <v>60</v>
      </c>
      <c r="EO49" s="452">
        <v>60</v>
      </c>
      <c r="EP49" s="452">
        <v>60</v>
      </c>
      <c r="EQ49" s="452">
        <v>60</v>
      </c>
      <c r="ER49" s="452">
        <v>60</v>
      </c>
      <c r="ES49" s="452">
        <v>60</v>
      </c>
      <c r="ET49" s="452">
        <v>60</v>
      </c>
      <c r="EU49" s="452">
        <v>60</v>
      </c>
      <c r="EV49" s="452">
        <v>60</v>
      </c>
      <c r="EW49" s="452">
        <v>60</v>
      </c>
      <c r="EX49" s="452">
        <v>60</v>
      </c>
      <c r="EY49" s="452">
        <v>60</v>
      </c>
      <c r="EZ49" s="452">
        <v>60</v>
      </c>
      <c r="FA49" s="452">
        <v>60</v>
      </c>
      <c r="FB49" s="452">
        <v>60</v>
      </c>
      <c r="FC49" s="452">
        <v>60</v>
      </c>
      <c r="FD49" s="452">
        <v>60</v>
      </c>
      <c r="FE49" s="452">
        <v>60</v>
      </c>
      <c r="FF49" s="452">
        <v>60</v>
      </c>
      <c r="FG49" s="452">
        <v>60</v>
      </c>
      <c r="FH49" s="452">
        <v>60</v>
      </c>
      <c r="FI49" s="452">
        <v>60</v>
      </c>
      <c r="FJ49" s="452">
        <v>60</v>
      </c>
      <c r="FK49" s="452">
        <v>60</v>
      </c>
      <c r="FL49" s="452">
        <v>60</v>
      </c>
      <c r="FM49" s="452">
        <v>60</v>
      </c>
      <c r="FN49" s="452">
        <v>60</v>
      </c>
      <c r="FO49" s="452">
        <v>60</v>
      </c>
      <c r="FP49" s="452">
        <v>60</v>
      </c>
      <c r="FQ49" s="452">
        <v>60</v>
      </c>
      <c r="FR49" s="452">
        <v>60</v>
      </c>
      <c r="FS49" s="452">
        <v>60</v>
      </c>
      <c r="FT49" s="452">
        <v>60</v>
      </c>
      <c r="FU49" s="452">
        <v>60</v>
      </c>
      <c r="FV49" s="452">
        <v>60</v>
      </c>
      <c r="FW49" s="452">
        <v>60</v>
      </c>
      <c r="FX49" s="452">
        <v>60</v>
      </c>
      <c r="FY49" s="452">
        <v>60</v>
      </c>
      <c r="FZ49" s="452">
        <v>60</v>
      </c>
      <c r="GA49" s="452">
        <v>60</v>
      </c>
      <c r="GB49" s="452">
        <v>60</v>
      </c>
      <c r="GC49" s="452">
        <v>60</v>
      </c>
      <c r="GD49" s="452">
        <v>60</v>
      </c>
      <c r="GE49" s="452">
        <v>60</v>
      </c>
      <c r="GF49" s="452">
        <v>60</v>
      </c>
      <c r="GG49" s="452">
        <v>60</v>
      </c>
      <c r="GH49" s="452">
        <v>60</v>
      </c>
      <c r="GI49" s="452">
        <v>60</v>
      </c>
      <c r="GJ49" s="452">
        <v>60</v>
      </c>
      <c r="GK49" s="452">
        <v>60</v>
      </c>
      <c r="GL49" s="452">
        <v>60</v>
      </c>
      <c r="GM49" s="452">
        <v>60</v>
      </c>
      <c r="GN49" s="452">
        <v>60</v>
      </c>
      <c r="GO49" s="452">
        <v>60</v>
      </c>
      <c r="GP49" s="452">
        <v>60</v>
      </c>
      <c r="GQ49" s="452">
        <v>60</v>
      </c>
      <c r="GR49" s="452">
        <v>60</v>
      </c>
      <c r="GS49" s="452">
        <v>60</v>
      </c>
      <c r="GT49" s="452">
        <v>60</v>
      </c>
      <c r="GU49" s="452">
        <v>60</v>
      </c>
      <c r="GV49" s="452">
        <v>60</v>
      </c>
      <c r="GW49" s="452">
        <v>60</v>
      </c>
      <c r="GX49" s="452">
        <v>60</v>
      </c>
      <c r="GY49" s="452">
        <v>60</v>
      </c>
      <c r="GZ49" s="452">
        <v>60</v>
      </c>
      <c r="HA49" s="452">
        <v>60</v>
      </c>
      <c r="HB49" s="452">
        <v>60</v>
      </c>
      <c r="HC49" s="452">
        <v>60</v>
      </c>
      <c r="HD49" s="452">
        <v>60</v>
      </c>
      <c r="HE49" s="452">
        <v>60</v>
      </c>
      <c r="HF49" s="452">
        <v>60</v>
      </c>
      <c r="HG49" s="452">
        <v>60</v>
      </c>
      <c r="HH49" s="452">
        <v>60</v>
      </c>
      <c r="HI49" s="452">
        <v>60</v>
      </c>
      <c r="HJ49" s="452">
        <v>60</v>
      </c>
      <c r="HK49" s="452">
        <v>60</v>
      </c>
      <c r="HL49" s="452">
        <v>60</v>
      </c>
      <c r="HM49" s="452">
        <v>60</v>
      </c>
      <c r="HN49" s="452">
        <v>60</v>
      </c>
      <c r="HO49" s="452">
        <v>60</v>
      </c>
      <c r="HP49" s="452">
        <v>60</v>
      </c>
      <c r="HQ49" s="452">
        <v>60</v>
      </c>
      <c r="HR49" s="452">
        <v>60</v>
      </c>
      <c r="HS49" s="452">
        <v>60</v>
      </c>
      <c r="HT49" s="452">
        <v>60</v>
      </c>
      <c r="HU49" s="452">
        <v>60</v>
      </c>
      <c r="HV49" s="452">
        <v>60</v>
      </c>
      <c r="HW49" s="452">
        <v>60</v>
      </c>
      <c r="HX49" s="452">
        <v>60</v>
      </c>
      <c r="HY49" s="452">
        <v>60</v>
      </c>
      <c r="HZ49" s="452">
        <v>60</v>
      </c>
      <c r="IA49" s="452">
        <v>60</v>
      </c>
      <c r="IB49" s="452">
        <v>60</v>
      </c>
      <c r="IC49" s="452">
        <v>60</v>
      </c>
      <c r="ID49" s="452">
        <v>60</v>
      </c>
      <c r="IE49" s="452">
        <v>60</v>
      </c>
      <c r="IF49" s="452">
        <v>60</v>
      </c>
      <c r="IG49" s="452">
        <v>60</v>
      </c>
      <c r="IH49" s="452">
        <v>60</v>
      </c>
      <c r="II49" s="452">
        <v>60</v>
      </c>
      <c r="IJ49" s="452">
        <v>60</v>
      </c>
      <c r="IK49" s="452">
        <v>60</v>
      </c>
      <c r="IL49" s="452">
        <v>60</v>
      </c>
      <c r="IM49" s="452">
        <v>60</v>
      </c>
      <c r="IN49" s="452">
        <v>60</v>
      </c>
      <c r="IO49" s="452">
        <v>60</v>
      </c>
      <c r="IP49" s="452">
        <v>60</v>
      </c>
      <c r="IQ49" s="452">
        <v>60</v>
      </c>
      <c r="IR49" s="452">
        <v>60</v>
      </c>
      <c r="IS49" s="452">
        <v>60</v>
      </c>
      <c r="IT49" s="452">
        <v>60</v>
      </c>
      <c r="IU49" s="452">
        <v>60</v>
      </c>
      <c r="IV49" s="452">
        <v>60</v>
      </c>
      <c r="IW49" s="452">
        <v>60</v>
      </c>
      <c r="IX49" s="452">
        <v>60</v>
      </c>
      <c r="IY49" s="452">
        <v>60</v>
      </c>
      <c r="IZ49" s="452">
        <v>60</v>
      </c>
      <c r="JA49" s="452">
        <v>60</v>
      </c>
      <c r="JB49" s="452">
        <v>60</v>
      </c>
      <c r="JC49" s="452">
        <v>60</v>
      </c>
      <c r="JD49" s="452">
        <v>60</v>
      </c>
      <c r="JE49" s="452">
        <v>60</v>
      </c>
      <c r="JF49" s="452">
        <v>60</v>
      </c>
      <c r="JG49" s="452">
        <v>60</v>
      </c>
      <c r="JH49" s="452">
        <v>60</v>
      </c>
      <c r="JI49" s="452">
        <v>60</v>
      </c>
      <c r="JJ49" s="452">
        <v>60</v>
      </c>
      <c r="JK49" s="452">
        <v>60</v>
      </c>
      <c r="JL49" s="452">
        <v>60</v>
      </c>
      <c r="JM49" s="452">
        <v>60</v>
      </c>
      <c r="JN49" s="452">
        <v>60</v>
      </c>
      <c r="JO49" s="452">
        <v>60</v>
      </c>
      <c r="JP49" s="452">
        <v>60</v>
      </c>
      <c r="JQ49" s="452">
        <v>60</v>
      </c>
      <c r="JR49" s="452">
        <v>60</v>
      </c>
      <c r="JS49" s="452">
        <v>60</v>
      </c>
      <c r="JT49" s="452">
        <v>60</v>
      </c>
      <c r="JU49" s="452">
        <v>60</v>
      </c>
      <c r="JV49" s="452">
        <v>60</v>
      </c>
      <c r="JW49" s="452">
        <v>60</v>
      </c>
      <c r="JX49" s="452">
        <v>60</v>
      </c>
      <c r="JY49" s="452">
        <v>60</v>
      </c>
      <c r="JZ49" s="452">
        <v>60</v>
      </c>
      <c r="KA49" s="452">
        <v>60</v>
      </c>
      <c r="KB49" s="452">
        <v>60</v>
      </c>
      <c r="KC49" s="452">
        <v>60</v>
      </c>
      <c r="KD49" s="452">
        <v>60</v>
      </c>
      <c r="KE49" s="452">
        <v>60</v>
      </c>
      <c r="KF49" s="452">
        <v>60</v>
      </c>
      <c r="KG49" s="452">
        <v>60</v>
      </c>
      <c r="KH49" s="452">
        <v>60</v>
      </c>
      <c r="KI49" s="452">
        <v>60</v>
      </c>
      <c r="KJ49" s="452">
        <v>60</v>
      </c>
      <c r="KK49" s="452">
        <v>60</v>
      </c>
      <c r="KL49" s="452">
        <v>60</v>
      </c>
      <c r="KM49" s="452">
        <v>60</v>
      </c>
      <c r="KN49" s="452">
        <v>60</v>
      </c>
      <c r="KO49" s="452">
        <v>60</v>
      </c>
      <c r="KP49" s="452">
        <v>60</v>
      </c>
      <c r="KQ49" s="452">
        <v>60</v>
      </c>
      <c r="KR49" s="452">
        <v>60</v>
      </c>
      <c r="KS49" s="452">
        <v>60</v>
      </c>
      <c r="KT49" s="452">
        <v>60</v>
      </c>
      <c r="KU49" s="452">
        <v>60</v>
      </c>
      <c r="KV49" s="452">
        <v>60</v>
      </c>
      <c r="KW49" s="452">
        <v>60</v>
      </c>
      <c r="KX49" s="452">
        <v>60</v>
      </c>
      <c r="KY49" s="452">
        <v>60</v>
      </c>
      <c r="KZ49" s="452">
        <v>60</v>
      </c>
      <c r="LA49" s="452">
        <v>60</v>
      </c>
      <c r="LB49" s="452">
        <v>60</v>
      </c>
      <c r="LC49" s="452">
        <v>60</v>
      </c>
      <c r="LD49" s="452">
        <v>60</v>
      </c>
      <c r="LE49" s="452">
        <v>60</v>
      </c>
      <c r="LF49" s="452">
        <v>60</v>
      </c>
      <c r="LG49" s="452">
        <v>60</v>
      </c>
      <c r="LH49" s="452">
        <v>60</v>
      </c>
      <c r="LI49" s="452">
        <v>60</v>
      </c>
      <c r="LJ49" s="452">
        <v>60</v>
      </c>
      <c r="LK49" s="452">
        <v>60</v>
      </c>
      <c r="LL49" s="452">
        <v>60</v>
      </c>
      <c r="LM49" s="452">
        <v>60</v>
      </c>
      <c r="LN49" s="452">
        <v>60</v>
      </c>
      <c r="LO49" s="452">
        <v>60</v>
      </c>
      <c r="LP49" s="452">
        <v>60</v>
      </c>
      <c r="LQ49" s="452">
        <v>60</v>
      </c>
      <c r="LR49" s="452">
        <v>60</v>
      </c>
      <c r="LS49" s="452">
        <v>60</v>
      </c>
      <c r="LT49" s="452">
        <v>60</v>
      </c>
      <c r="LU49" s="452">
        <v>60</v>
      </c>
      <c r="LV49" s="452">
        <v>60</v>
      </c>
      <c r="LW49" s="452">
        <v>60</v>
      </c>
      <c r="LX49" s="452">
        <v>60</v>
      </c>
      <c r="LY49" s="452">
        <v>60</v>
      </c>
      <c r="LZ49" s="452">
        <v>60</v>
      </c>
      <c r="MA49" s="452">
        <v>60</v>
      </c>
      <c r="MB49" s="452">
        <v>60</v>
      </c>
      <c r="MC49" s="452">
        <v>60</v>
      </c>
      <c r="MD49" s="452">
        <v>60</v>
      </c>
      <c r="ME49" s="452">
        <v>60</v>
      </c>
      <c r="MF49" s="452">
        <v>60</v>
      </c>
      <c r="MG49" s="452">
        <v>60</v>
      </c>
      <c r="MH49" s="452">
        <v>60</v>
      </c>
      <c r="MI49" s="452">
        <v>60</v>
      </c>
      <c r="MJ49" s="452">
        <v>60</v>
      </c>
      <c r="MK49" s="452">
        <v>60</v>
      </c>
      <c r="ML49" s="452">
        <v>60</v>
      </c>
      <c r="MM49" s="452">
        <v>60</v>
      </c>
      <c r="MN49" s="452">
        <v>60</v>
      </c>
      <c r="MO49" s="452">
        <v>60</v>
      </c>
      <c r="MP49" s="452">
        <v>60</v>
      </c>
      <c r="MQ49" s="452">
        <v>60</v>
      </c>
      <c r="MR49" s="452">
        <v>60</v>
      </c>
      <c r="MS49" s="452">
        <v>60</v>
      </c>
      <c r="MT49" s="452">
        <v>60</v>
      </c>
      <c r="MU49" s="452">
        <v>60</v>
      </c>
      <c r="MV49" s="452">
        <v>60</v>
      </c>
      <c r="MW49" s="452">
        <v>60</v>
      </c>
      <c r="MX49" s="452">
        <v>60</v>
      </c>
      <c r="MY49" s="452">
        <v>60</v>
      </c>
      <c r="MZ49" s="452">
        <v>60</v>
      </c>
      <c r="NA49" s="452">
        <v>60</v>
      </c>
      <c r="NB49" s="452">
        <v>60</v>
      </c>
      <c r="NC49" s="452">
        <v>60</v>
      </c>
      <c r="ND49" s="452">
        <v>60</v>
      </c>
      <c r="NE49" s="452">
        <v>60</v>
      </c>
      <c r="NF49" s="452">
        <v>60</v>
      </c>
      <c r="NG49" s="452">
        <v>60</v>
      </c>
      <c r="NH49" s="452">
        <v>60</v>
      </c>
      <c r="NI49" s="452">
        <v>60</v>
      </c>
      <c r="NJ49" s="452">
        <v>60</v>
      </c>
      <c r="NK49" s="452">
        <v>60</v>
      </c>
      <c r="NL49" s="452">
        <v>60</v>
      </c>
      <c r="NM49" s="452">
        <v>60</v>
      </c>
      <c r="NN49" s="452">
        <v>60</v>
      </c>
      <c r="NO49" s="452">
        <v>60</v>
      </c>
      <c r="NP49" s="452">
        <v>60</v>
      </c>
      <c r="NQ49" s="452">
        <v>60</v>
      </c>
      <c r="NR49" s="452">
        <v>60</v>
      </c>
      <c r="NS49" s="452">
        <v>60</v>
      </c>
      <c r="NT49" s="452">
        <v>60</v>
      </c>
      <c r="NU49" s="452">
        <v>60</v>
      </c>
      <c r="NV49" s="452">
        <v>60</v>
      </c>
      <c r="NW49" s="452">
        <v>60</v>
      </c>
      <c r="NX49" s="452">
        <v>60</v>
      </c>
      <c r="NY49" s="452">
        <v>60</v>
      </c>
      <c r="NZ49" s="452">
        <v>60</v>
      </c>
      <c r="OA49" s="452">
        <v>60</v>
      </c>
      <c r="OB49" s="452">
        <v>60</v>
      </c>
    </row>
    <row r="50" spans="1:392" x14ac:dyDescent="0.25">
      <c r="A50" s="436">
        <v>129</v>
      </c>
      <c r="B50" s="436" t="s">
        <v>691</v>
      </c>
      <c r="C50" s="437">
        <v>1</v>
      </c>
      <c r="D50" s="438">
        <v>0</v>
      </c>
      <c r="E50" s="453"/>
      <c r="F50" s="453"/>
      <c r="G50" s="453"/>
      <c r="H50" s="453"/>
      <c r="I50" s="453"/>
      <c r="J50" s="453"/>
      <c r="K50" s="453"/>
      <c r="L50" s="453"/>
      <c r="M50" s="453"/>
      <c r="N50" s="453"/>
      <c r="O50" s="453"/>
      <c r="P50" s="453"/>
      <c r="Q50" s="453"/>
      <c r="R50" s="453"/>
      <c r="S50" s="453"/>
      <c r="T50" s="453"/>
      <c r="U50" s="453"/>
      <c r="V50" s="453"/>
      <c r="W50" s="453"/>
      <c r="X50" s="453"/>
      <c r="Y50" s="453"/>
      <c r="Z50" s="453"/>
      <c r="AA50" s="453"/>
      <c r="AB50" s="453"/>
      <c r="AC50" s="453"/>
      <c r="AD50" s="453"/>
      <c r="AE50" s="453"/>
      <c r="AF50" s="450">
        <f t="shared" si="1"/>
        <v>280.66416666666692</v>
      </c>
      <c r="AG50" s="452">
        <v>275.95999999999998</v>
      </c>
      <c r="AH50" s="452">
        <v>275.52</v>
      </c>
      <c r="AI50" s="452">
        <v>281.52</v>
      </c>
      <c r="AJ50" s="452">
        <v>282.39</v>
      </c>
      <c r="AK50" s="452">
        <v>282.52</v>
      </c>
      <c r="AL50" s="452">
        <v>282.52</v>
      </c>
      <c r="AM50" s="452">
        <v>282.52</v>
      </c>
      <c r="AN50" s="452">
        <v>282.52</v>
      </c>
      <c r="AO50" s="452">
        <v>282.52</v>
      </c>
      <c r="AP50" s="452">
        <v>282.52</v>
      </c>
      <c r="AQ50" s="452">
        <v>282.52</v>
      </c>
      <c r="AR50" s="452">
        <v>275.27</v>
      </c>
      <c r="AS50" s="452">
        <v>275.95999999999998</v>
      </c>
      <c r="AT50" s="452">
        <v>275.52</v>
      </c>
      <c r="AU50" s="452">
        <v>281.52</v>
      </c>
      <c r="AV50" s="452">
        <v>282.39</v>
      </c>
      <c r="AW50" s="452">
        <v>282.52</v>
      </c>
      <c r="AX50" s="452">
        <v>282.52</v>
      </c>
      <c r="AY50" s="452">
        <v>282.52</v>
      </c>
      <c r="AZ50" s="452">
        <v>282.52</v>
      </c>
      <c r="BA50" s="452">
        <v>282.52</v>
      </c>
      <c r="BB50" s="452">
        <v>282.52</v>
      </c>
      <c r="BC50" s="452">
        <v>282.52</v>
      </c>
      <c r="BD50" s="452">
        <v>275.27</v>
      </c>
      <c r="BE50" s="452">
        <v>275.95999999999998</v>
      </c>
      <c r="BF50" s="452">
        <v>275.52</v>
      </c>
      <c r="BG50" s="452">
        <v>281.52</v>
      </c>
      <c r="BH50" s="452">
        <v>282.39</v>
      </c>
      <c r="BI50" s="452">
        <v>282.52</v>
      </c>
      <c r="BJ50" s="452">
        <v>282.52</v>
      </c>
      <c r="BK50" s="452">
        <v>282.52</v>
      </c>
      <c r="BL50" s="452">
        <v>282.52</v>
      </c>
      <c r="BM50" s="452">
        <v>282.52</v>
      </c>
      <c r="BN50" s="452">
        <v>282.52</v>
      </c>
      <c r="BO50" s="452">
        <v>282.52</v>
      </c>
      <c r="BP50" s="452">
        <v>275.27</v>
      </c>
      <c r="BQ50" s="452">
        <v>275.95999999999998</v>
      </c>
      <c r="BR50" s="452">
        <v>275.52</v>
      </c>
      <c r="BS50" s="452">
        <v>281.52</v>
      </c>
      <c r="BT50" s="452">
        <v>282.39</v>
      </c>
      <c r="BU50" s="452">
        <v>282.52</v>
      </c>
      <c r="BV50" s="452">
        <v>282.52</v>
      </c>
      <c r="BW50" s="452">
        <v>282.52</v>
      </c>
      <c r="BX50" s="452">
        <v>282.52</v>
      </c>
      <c r="BY50" s="452">
        <v>282.52</v>
      </c>
      <c r="BZ50" s="452">
        <v>282.52</v>
      </c>
      <c r="CA50" s="452">
        <v>282.52</v>
      </c>
      <c r="CB50" s="452">
        <v>275.27</v>
      </c>
      <c r="CC50" s="452">
        <v>275.95999999999998</v>
      </c>
      <c r="CD50" s="452">
        <v>275.52</v>
      </c>
      <c r="CE50" s="452">
        <v>281.52</v>
      </c>
      <c r="CF50" s="452">
        <v>282.39</v>
      </c>
      <c r="CG50" s="452">
        <v>282.52</v>
      </c>
      <c r="CH50" s="452">
        <v>282.52</v>
      </c>
      <c r="CI50" s="452">
        <v>282.52</v>
      </c>
      <c r="CJ50" s="452">
        <v>282.52</v>
      </c>
      <c r="CK50" s="452">
        <v>282.52</v>
      </c>
      <c r="CL50" s="452">
        <v>282.52</v>
      </c>
      <c r="CM50" s="452">
        <v>282.52</v>
      </c>
      <c r="CN50" s="452">
        <v>275.27</v>
      </c>
      <c r="CO50" s="452">
        <v>275.95999999999998</v>
      </c>
      <c r="CP50" s="452">
        <v>275.52</v>
      </c>
      <c r="CQ50" s="452">
        <v>281.52</v>
      </c>
      <c r="CR50" s="452">
        <v>282.39</v>
      </c>
      <c r="CS50" s="452">
        <v>282.52</v>
      </c>
      <c r="CT50" s="452">
        <v>282.52</v>
      </c>
      <c r="CU50" s="452">
        <v>282.52</v>
      </c>
      <c r="CV50" s="452">
        <v>282.52</v>
      </c>
      <c r="CW50" s="452">
        <v>282.52</v>
      </c>
      <c r="CX50" s="452">
        <v>282.52</v>
      </c>
      <c r="CY50" s="452">
        <v>282.52</v>
      </c>
      <c r="CZ50" s="452">
        <v>275.27</v>
      </c>
      <c r="DA50" s="452">
        <v>275.95999999999998</v>
      </c>
      <c r="DB50" s="452">
        <v>275.52</v>
      </c>
      <c r="DC50" s="452">
        <v>281.52</v>
      </c>
      <c r="DD50" s="452">
        <v>282.39</v>
      </c>
      <c r="DE50" s="452">
        <v>282.52</v>
      </c>
      <c r="DF50" s="452">
        <v>282.52</v>
      </c>
      <c r="DG50" s="452">
        <v>282.52</v>
      </c>
      <c r="DH50" s="452">
        <v>282.52</v>
      </c>
      <c r="DI50" s="452">
        <v>282.52</v>
      </c>
      <c r="DJ50" s="452">
        <v>282.52</v>
      </c>
      <c r="DK50" s="452">
        <v>282.52</v>
      </c>
      <c r="DL50" s="452">
        <v>275.27</v>
      </c>
      <c r="DM50" s="452">
        <v>275.95999999999998</v>
      </c>
      <c r="DN50" s="452">
        <v>275.52</v>
      </c>
      <c r="DO50" s="452">
        <v>281.52</v>
      </c>
      <c r="DP50" s="452">
        <v>282.39</v>
      </c>
      <c r="DQ50" s="452">
        <v>282.52</v>
      </c>
      <c r="DR50" s="452">
        <v>282.52</v>
      </c>
      <c r="DS50" s="452">
        <v>282.52</v>
      </c>
      <c r="DT50" s="452">
        <v>282.52</v>
      </c>
      <c r="DU50" s="452">
        <v>282.52</v>
      </c>
      <c r="DV50" s="452">
        <v>282.52</v>
      </c>
      <c r="DW50" s="452">
        <v>282.52</v>
      </c>
      <c r="DX50" s="452">
        <v>275.27</v>
      </c>
      <c r="DY50" s="452">
        <v>275.95999999999998</v>
      </c>
      <c r="DZ50" s="452">
        <v>275.52</v>
      </c>
      <c r="EA50" s="452">
        <v>281.52</v>
      </c>
      <c r="EB50" s="452">
        <v>282.39</v>
      </c>
      <c r="EC50" s="452">
        <v>282.52</v>
      </c>
      <c r="ED50" s="452">
        <v>282.52</v>
      </c>
      <c r="EE50" s="452">
        <v>282.52</v>
      </c>
      <c r="EF50" s="452">
        <v>282.52</v>
      </c>
      <c r="EG50" s="452">
        <v>282.52</v>
      </c>
      <c r="EH50" s="452">
        <v>282.52</v>
      </c>
      <c r="EI50" s="452">
        <v>282.52</v>
      </c>
      <c r="EJ50" s="452">
        <v>275.27</v>
      </c>
      <c r="EK50" s="452">
        <v>275.95999999999998</v>
      </c>
      <c r="EL50" s="452">
        <v>275.52</v>
      </c>
      <c r="EM50" s="452">
        <v>281.52</v>
      </c>
      <c r="EN50" s="452">
        <v>282.39</v>
      </c>
      <c r="EO50" s="452">
        <v>282.52</v>
      </c>
      <c r="EP50" s="452">
        <v>282.52</v>
      </c>
      <c r="EQ50" s="452">
        <v>282.52</v>
      </c>
      <c r="ER50" s="452">
        <v>282.52</v>
      </c>
      <c r="ES50" s="452">
        <v>282.52</v>
      </c>
      <c r="ET50" s="452">
        <v>282.52</v>
      </c>
      <c r="EU50" s="452">
        <v>282.52</v>
      </c>
      <c r="EV50" s="452">
        <v>275.27</v>
      </c>
      <c r="EW50" s="452">
        <v>275.95999999999998</v>
      </c>
      <c r="EX50" s="452">
        <v>275.52</v>
      </c>
      <c r="EY50" s="452">
        <v>281.52</v>
      </c>
      <c r="EZ50" s="452">
        <v>282.39</v>
      </c>
      <c r="FA50" s="452">
        <v>282.52</v>
      </c>
      <c r="FB50" s="452">
        <v>282.52</v>
      </c>
      <c r="FC50" s="452">
        <v>282.52</v>
      </c>
      <c r="FD50" s="452">
        <v>282.52</v>
      </c>
      <c r="FE50" s="452">
        <v>282.52</v>
      </c>
      <c r="FF50" s="452">
        <v>282.52</v>
      </c>
      <c r="FG50" s="452">
        <v>282.52</v>
      </c>
      <c r="FH50" s="452">
        <v>275.27</v>
      </c>
      <c r="FI50" s="452">
        <v>275.95999999999998</v>
      </c>
      <c r="FJ50" s="452">
        <v>275.52</v>
      </c>
      <c r="FK50" s="452">
        <v>281.52</v>
      </c>
      <c r="FL50" s="452">
        <v>282.39</v>
      </c>
      <c r="FM50" s="452">
        <v>282.52</v>
      </c>
      <c r="FN50" s="452">
        <v>282.52</v>
      </c>
      <c r="FO50" s="452">
        <v>282.52</v>
      </c>
      <c r="FP50" s="452">
        <v>282.52</v>
      </c>
      <c r="FQ50" s="452">
        <v>282.52</v>
      </c>
      <c r="FR50" s="452">
        <v>282.52</v>
      </c>
      <c r="FS50" s="452">
        <v>282.52</v>
      </c>
      <c r="FT50" s="452">
        <v>275.27</v>
      </c>
      <c r="FU50" s="452">
        <v>275.95999999999998</v>
      </c>
      <c r="FV50" s="452">
        <v>275.52</v>
      </c>
      <c r="FW50" s="452">
        <v>281.52</v>
      </c>
      <c r="FX50" s="452">
        <v>282.39</v>
      </c>
      <c r="FY50" s="452">
        <v>282.52</v>
      </c>
      <c r="FZ50" s="452">
        <v>282.52</v>
      </c>
      <c r="GA50" s="452">
        <v>282.52</v>
      </c>
      <c r="GB50" s="452">
        <v>282.52</v>
      </c>
      <c r="GC50" s="452">
        <v>282.52</v>
      </c>
      <c r="GD50" s="452">
        <v>282.52</v>
      </c>
      <c r="GE50" s="452">
        <v>282.52</v>
      </c>
      <c r="GF50" s="452">
        <v>275.27</v>
      </c>
      <c r="GG50" s="452">
        <v>275.95999999999998</v>
      </c>
      <c r="GH50" s="452">
        <v>275.52</v>
      </c>
      <c r="GI50" s="452">
        <v>281.52</v>
      </c>
      <c r="GJ50" s="452">
        <v>282.39</v>
      </c>
      <c r="GK50" s="452">
        <v>282.52</v>
      </c>
      <c r="GL50" s="452">
        <v>282.52</v>
      </c>
      <c r="GM50" s="452">
        <v>282.52</v>
      </c>
      <c r="GN50" s="452">
        <v>282.52</v>
      </c>
      <c r="GO50" s="452">
        <v>282.52</v>
      </c>
      <c r="GP50" s="452">
        <v>282.52</v>
      </c>
      <c r="GQ50" s="452">
        <v>282.52</v>
      </c>
      <c r="GR50" s="452">
        <v>275.27</v>
      </c>
      <c r="GS50" s="452">
        <v>275.95999999999998</v>
      </c>
      <c r="GT50" s="452">
        <v>275.52</v>
      </c>
      <c r="GU50" s="452">
        <v>281.52</v>
      </c>
      <c r="GV50" s="452">
        <v>282.39</v>
      </c>
      <c r="GW50" s="452">
        <v>282.52</v>
      </c>
      <c r="GX50" s="452">
        <v>282.52</v>
      </c>
      <c r="GY50" s="452">
        <v>282.52</v>
      </c>
      <c r="GZ50" s="452">
        <v>282.52</v>
      </c>
      <c r="HA50" s="452">
        <v>282.52</v>
      </c>
      <c r="HB50" s="452">
        <v>282.52</v>
      </c>
      <c r="HC50" s="452">
        <v>282.52</v>
      </c>
      <c r="HD50" s="452">
        <v>275.27</v>
      </c>
      <c r="HE50" s="452">
        <v>275.85000000000002</v>
      </c>
      <c r="HF50" s="452">
        <v>276.91000000000003</v>
      </c>
      <c r="HG50" s="452">
        <v>278.14999999999998</v>
      </c>
      <c r="HH50" s="452">
        <v>280.83999999999997</v>
      </c>
      <c r="HI50" s="452">
        <v>282.52</v>
      </c>
      <c r="HJ50" s="452">
        <v>282.52</v>
      </c>
      <c r="HK50" s="452">
        <v>282.52</v>
      </c>
      <c r="HL50" s="452">
        <v>282.52</v>
      </c>
      <c r="HM50" s="452">
        <v>282.52</v>
      </c>
      <c r="HN50" s="452">
        <v>282.52</v>
      </c>
      <c r="HO50" s="452">
        <v>281.97000000000003</v>
      </c>
      <c r="HP50" s="452">
        <v>278.8</v>
      </c>
      <c r="HQ50" s="452">
        <v>275.85000000000002</v>
      </c>
      <c r="HR50" s="452">
        <v>276.91000000000003</v>
      </c>
      <c r="HS50" s="452">
        <v>278.14999999999998</v>
      </c>
      <c r="HT50" s="452">
        <v>280.83999999999997</v>
      </c>
      <c r="HU50" s="452">
        <v>282.52</v>
      </c>
      <c r="HV50" s="452">
        <v>282.52</v>
      </c>
      <c r="HW50" s="452">
        <v>282.52</v>
      </c>
      <c r="HX50" s="452">
        <v>282.52</v>
      </c>
      <c r="HY50" s="452">
        <v>282.52</v>
      </c>
      <c r="HZ50" s="452">
        <v>282.52</v>
      </c>
      <c r="IA50" s="452">
        <v>281.97000000000003</v>
      </c>
      <c r="IB50" s="452">
        <v>278.8</v>
      </c>
      <c r="IC50" s="452">
        <v>275.85000000000002</v>
      </c>
      <c r="ID50" s="452">
        <v>276.91000000000003</v>
      </c>
      <c r="IE50" s="452">
        <v>278.14999999999998</v>
      </c>
      <c r="IF50" s="452">
        <v>280.83999999999997</v>
      </c>
      <c r="IG50" s="452">
        <v>282.52</v>
      </c>
      <c r="IH50" s="452">
        <v>282.52</v>
      </c>
      <c r="II50" s="452">
        <v>282.52</v>
      </c>
      <c r="IJ50" s="452">
        <v>282.52</v>
      </c>
      <c r="IK50" s="452">
        <v>282.52</v>
      </c>
      <c r="IL50" s="452">
        <v>282.52</v>
      </c>
      <c r="IM50" s="452">
        <v>281.97000000000003</v>
      </c>
      <c r="IN50" s="452">
        <v>278.8</v>
      </c>
      <c r="IO50" s="452">
        <v>275.85000000000002</v>
      </c>
      <c r="IP50" s="452">
        <v>276.91000000000003</v>
      </c>
      <c r="IQ50" s="452">
        <v>278.14999999999998</v>
      </c>
      <c r="IR50" s="452">
        <v>280.83999999999997</v>
      </c>
      <c r="IS50" s="452">
        <v>282.52</v>
      </c>
      <c r="IT50" s="452">
        <v>282.52</v>
      </c>
      <c r="IU50" s="452">
        <v>282.52</v>
      </c>
      <c r="IV50" s="452">
        <v>282.52</v>
      </c>
      <c r="IW50" s="452">
        <v>282.52</v>
      </c>
      <c r="IX50" s="452">
        <v>282.52</v>
      </c>
      <c r="IY50" s="452">
        <v>281.97000000000003</v>
      </c>
      <c r="IZ50" s="452">
        <v>278.8</v>
      </c>
      <c r="JA50" s="452">
        <v>275.85000000000002</v>
      </c>
      <c r="JB50" s="452">
        <v>276.91000000000003</v>
      </c>
      <c r="JC50" s="452">
        <v>278.14999999999998</v>
      </c>
      <c r="JD50" s="452">
        <v>280.83999999999997</v>
      </c>
      <c r="JE50" s="452">
        <v>282.52</v>
      </c>
      <c r="JF50" s="452">
        <v>282.52</v>
      </c>
      <c r="JG50" s="452">
        <v>282.52</v>
      </c>
      <c r="JH50" s="452">
        <v>282.52</v>
      </c>
      <c r="JI50" s="452">
        <v>282.52</v>
      </c>
      <c r="JJ50" s="452">
        <v>282.52</v>
      </c>
      <c r="JK50" s="452">
        <v>281.97000000000003</v>
      </c>
      <c r="JL50" s="452">
        <v>278.8</v>
      </c>
      <c r="JM50" s="452">
        <v>275.85000000000002</v>
      </c>
      <c r="JN50" s="452">
        <v>276.91000000000003</v>
      </c>
      <c r="JO50" s="452">
        <v>278.14999999999998</v>
      </c>
      <c r="JP50" s="452">
        <v>280.83999999999997</v>
      </c>
      <c r="JQ50" s="452">
        <v>282.52</v>
      </c>
      <c r="JR50" s="452">
        <v>282.52</v>
      </c>
      <c r="JS50" s="452">
        <v>282.52</v>
      </c>
      <c r="JT50" s="452">
        <v>282.52</v>
      </c>
      <c r="JU50" s="452">
        <v>282.52</v>
      </c>
      <c r="JV50" s="452">
        <v>282.52</v>
      </c>
      <c r="JW50" s="452">
        <v>281.97000000000003</v>
      </c>
      <c r="JX50" s="452">
        <v>278.8</v>
      </c>
      <c r="JY50" s="452">
        <v>275.85000000000002</v>
      </c>
      <c r="JZ50" s="452">
        <v>276.91000000000003</v>
      </c>
      <c r="KA50" s="452">
        <v>278.14999999999998</v>
      </c>
      <c r="KB50" s="452">
        <v>280.83999999999997</v>
      </c>
      <c r="KC50" s="452">
        <v>282.52</v>
      </c>
      <c r="KD50" s="452">
        <v>282.52</v>
      </c>
      <c r="KE50" s="452">
        <v>282.52</v>
      </c>
      <c r="KF50" s="452">
        <v>282.52</v>
      </c>
      <c r="KG50" s="452">
        <v>282.52</v>
      </c>
      <c r="KH50" s="452">
        <v>282.52</v>
      </c>
      <c r="KI50" s="452">
        <v>281.97000000000003</v>
      </c>
      <c r="KJ50" s="452">
        <v>278.8</v>
      </c>
      <c r="KK50" s="452">
        <v>275.85000000000002</v>
      </c>
      <c r="KL50" s="452">
        <v>276.91000000000003</v>
      </c>
      <c r="KM50" s="452">
        <v>278.14999999999998</v>
      </c>
      <c r="KN50" s="452">
        <v>280.83999999999997</v>
      </c>
      <c r="KO50" s="452">
        <v>282.52</v>
      </c>
      <c r="KP50" s="452">
        <v>282.52</v>
      </c>
      <c r="KQ50" s="452">
        <v>282.52</v>
      </c>
      <c r="KR50" s="452">
        <v>282.52</v>
      </c>
      <c r="KS50" s="452">
        <v>282.52</v>
      </c>
      <c r="KT50" s="452">
        <v>282.52</v>
      </c>
      <c r="KU50" s="452">
        <v>281.97000000000003</v>
      </c>
      <c r="KV50" s="452">
        <v>278.8</v>
      </c>
      <c r="KW50" s="452">
        <v>275.85000000000002</v>
      </c>
      <c r="KX50" s="452">
        <v>276.91000000000003</v>
      </c>
      <c r="KY50" s="452">
        <v>278.14999999999998</v>
      </c>
      <c r="KZ50" s="452">
        <v>280.83999999999997</v>
      </c>
      <c r="LA50" s="452">
        <v>282.52</v>
      </c>
      <c r="LB50" s="452">
        <v>282.52</v>
      </c>
      <c r="LC50" s="452">
        <v>282.52</v>
      </c>
      <c r="LD50" s="452">
        <v>282.52</v>
      </c>
      <c r="LE50" s="452">
        <v>282.52</v>
      </c>
      <c r="LF50" s="452">
        <v>282.52</v>
      </c>
      <c r="LG50" s="452">
        <v>281.97000000000003</v>
      </c>
      <c r="LH50" s="452">
        <v>278.8</v>
      </c>
      <c r="LI50" s="452">
        <v>275.85000000000002</v>
      </c>
      <c r="LJ50" s="452">
        <v>276.91000000000003</v>
      </c>
      <c r="LK50" s="452">
        <v>278.14999999999998</v>
      </c>
      <c r="LL50" s="452">
        <v>280.83999999999997</v>
      </c>
      <c r="LM50" s="452">
        <v>282.52</v>
      </c>
      <c r="LN50" s="452">
        <v>282.52</v>
      </c>
      <c r="LO50" s="452">
        <v>282.52</v>
      </c>
      <c r="LP50" s="452">
        <v>282.52</v>
      </c>
      <c r="LQ50" s="452">
        <v>282.52</v>
      </c>
      <c r="LR50" s="452">
        <v>282.52</v>
      </c>
      <c r="LS50" s="452">
        <v>281.97000000000003</v>
      </c>
      <c r="LT50" s="452">
        <v>278.8</v>
      </c>
      <c r="LU50" s="452">
        <v>275.85000000000002</v>
      </c>
      <c r="LV50" s="452">
        <v>276.91000000000003</v>
      </c>
      <c r="LW50" s="452">
        <v>278.14999999999998</v>
      </c>
      <c r="LX50" s="452">
        <v>280.83999999999997</v>
      </c>
      <c r="LY50" s="452">
        <v>282.52</v>
      </c>
      <c r="LZ50" s="452">
        <v>282.52</v>
      </c>
      <c r="MA50" s="452">
        <v>282.52</v>
      </c>
      <c r="MB50" s="452">
        <v>282.52</v>
      </c>
      <c r="MC50" s="452">
        <v>282.52</v>
      </c>
      <c r="MD50" s="452">
        <v>282.52</v>
      </c>
      <c r="ME50" s="452">
        <v>281.97000000000003</v>
      </c>
      <c r="MF50" s="452">
        <v>278.8</v>
      </c>
      <c r="MG50" s="452">
        <v>275.85000000000002</v>
      </c>
      <c r="MH50" s="452">
        <v>276.91000000000003</v>
      </c>
      <c r="MI50" s="452">
        <v>278.14999999999998</v>
      </c>
      <c r="MJ50" s="452">
        <v>280.83999999999997</v>
      </c>
      <c r="MK50" s="452">
        <v>282.52</v>
      </c>
      <c r="ML50" s="452">
        <v>282.52</v>
      </c>
      <c r="MM50" s="452">
        <v>282.52</v>
      </c>
      <c r="MN50" s="452">
        <v>282.52</v>
      </c>
      <c r="MO50" s="452">
        <v>282.52</v>
      </c>
      <c r="MP50" s="452">
        <v>282.52</v>
      </c>
      <c r="MQ50" s="452">
        <v>281.97000000000003</v>
      </c>
      <c r="MR50" s="452">
        <v>278.8</v>
      </c>
      <c r="MS50" s="452">
        <v>275.85000000000002</v>
      </c>
      <c r="MT50" s="452">
        <v>276.91000000000003</v>
      </c>
      <c r="MU50" s="452">
        <v>278.14999999999998</v>
      </c>
      <c r="MV50" s="452">
        <v>280.83999999999997</v>
      </c>
      <c r="MW50" s="452">
        <v>282.52</v>
      </c>
      <c r="MX50" s="452">
        <v>282.52</v>
      </c>
      <c r="MY50" s="452">
        <v>282.52</v>
      </c>
      <c r="MZ50" s="452">
        <v>282.52</v>
      </c>
      <c r="NA50" s="452">
        <v>282.52</v>
      </c>
      <c r="NB50" s="452">
        <v>282.52</v>
      </c>
      <c r="NC50" s="452">
        <v>281.97000000000003</v>
      </c>
      <c r="ND50" s="452">
        <v>278.8</v>
      </c>
      <c r="NE50" s="452">
        <v>275.85000000000002</v>
      </c>
      <c r="NF50" s="452">
        <v>276.91000000000003</v>
      </c>
      <c r="NG50" s="452">
        <v>278.14999999999998</v>
      </c>
      <c r="NH50" s="452">
        <v>280.83999999999997</v>
      </c>
      <c r="NI50" s="452">
        <v>282.52</v>
      </c>
      <c r="NJ50" s="452">
        <v>282.52</v>
      </c>
      <c r="NK50" s="452">
        <v>282.52</v>
      </c>
      <c r="NL50" s="452">
        <v>282.52</v>
      </c>
      <c r="NM50" s="452">
        <v>282.52</v>
      </c>
      <c r="NN50" s="452">
        <v>282.52</v>
      </c>
      <c r="NO50" s="452">
        <v>281.97000000000003</v>
      </c>
      <c r="NP50" s="452">
        <v>278.8</v>
      </c>
      <c r="NQ50" s="452">
        <v>275.85000000000002</v>
      </c>
      <c r="NR50" s="452">
        <v>276.91000000000003</v>
      </c>
      <c r="NS50" s="452">
        <v>278.14999999999998</v>
      </c>
      <c r="NT50" s="452">
        <v>280.83999999999997</v>
      </c>
      <c r="NU50" s="452">
        <v>282.52</v>
      </c>
      <c r="NV50" s="452">
        <v>282.52</v>
      </c>
      <c r="NW50" s="452">
        <v>282.52</v>
      </c>
      <c r="NX50" s="452">
        <v>282.52</v>
      </c>
      <c r="NY50" s="452">
        <v>282.52</v>
      </c>
      <c r="NZ50" s="452">
        <v>282.52</v>
      </c>
      <c r="OA50" s="452">
        <v>281.97000000000003</v>
      </c>
      <c r="OB50" s="452">
        <v>278.8</v>
      </c>
    </row>
    <row r="51" spans="1:392" x14ac:dyDescent="0.25">
      <c r="A51" s="436">
        <v>130</v>
      </c>
      <c r="B51" s="436" t="s">
        <v>692</v>
      </c>
      <c r="C51" s="437">
        <v>1</v>
      </c>
      <c r="D51" s="438">
        <v>0</v>
      </c>
      <c r="E51" s="453"/>
      <c r="F51" s="453"/>
      <c r="G51" s="453"/>
      <c r="H51" s="453"/>
      <c r="I51" s="453"/>
      <c r="J51" s="453"/>
      <c r="K51" s="453"/>
      <c r="L51" s="453"/>
      <c r="M51" s="453"/>
      <c r="N51" s="453"/>
      <c r="O51" s="453"/>
      <c r="P51" s="453"/>
      <c r="Q51" s="453"/>
      <c r="R51" s="453"/>
      <c r="S51" s="453"/>
      <c r="T51" s="453"/>
      <c r="U51" s="453"/>
      <c r="V51" s="453"/>
      <c r="W51" s="453"/>
      <c r="X51" s="453"/>
      <c r="Y51" s="453"/>
      <c r="Z51" s="453"/>
      <c r="AA51" s="453"/>
      <c r="AB51" s="453"/>
      <c r="AC51" s="453"/>
      <c r="AD51" s="453"/>
      <c r="AE51" s="453"/>
      <c r="AF51" s="450">
        <f t="shared" si="1"/>
        <v>169.34291666666596</v>
      </c>
      <c r="AG51" s="452">
        <v>171.28</v>
      </c>
      <c r="AH51" s="452">
        <v>171.28</v>
      </c>
      <c r="AI51" s="452">
        <v>171.28</v>
      </c>
      <c r="AJ51" s="452">
        <v>171.28</v>
      </c>
      <c r="AK51" s="452">
        <v>171.28</v>
      </c>
      <c r="AL51" s="452">
        <v>171.28</v>
      </c>
      <c r="AM51" s="452">
        <v>171.28</v>
      </c>
      <c r="AN51" s="452">
        <v>171.28</v>
      </c>
      <c r="AO51" s="452">
        <v>124.79</v>
      </c>
      <c r="AP51" s="452">
        <v>171.28</v>
      </c>
      <c r="AQ51" s="452">
        <v>171.28</v>
      </c>
      <c r="AR51" s="452">
        <v>171.28</v>
      </c>
      <c r="AS51" s="452">
        <v>171.28</v>
      </c>
      <c r="AT51" s="452">
        <v>171.28</v>
      </c>
      <c r="AU51" s="452">
        <v>171.28</v>
      </c>
      <c r="AV51" s="452">
        <v>171.28</v>
      </c>
      <c r="AW51" s="452">
        <v>171.28</v>
      </c>
      <c r="AX51" s="452">
        <v>171.28</v>
      </c>
      <c r="AY51" s="452">
        <v>171.28</v>
      </c>
      <c r="AZ51" s="452">
        <v>171.28</v>
      </c>
      <c r="BA51" s="452">
        <v>124.79</v>
      </c>
      <c r="BB51" s="452">
        <v>171.28</v>
      </c>
      <c r="BC51" s="452">
        <v>171.28</v>
      </c>
      <c r="BD51" s="452">
        <v>171.28</v>
      </c>
      <c r="BE51" s="452">
        <v>171.28</v>
      </c>
      <c r="BF51" s="452">
        <v>171.28</v>
      </c>
      <c r="BG51" s="452">
        <v>171.28</v>
      </c>
      <c r="BH51" s="452">
        <v>171.28</v>
      </c>
      <c r="BI51" s="452">
        <v>171.28</v>
      </c>
      <c r="BJ51" s="452">
        <v>171.28</v>
      </c>
      <c r="BK51" s="452">
        <v>171.28</v>
      </c>
      <c r="BL51" s="452">
        <v>171.28</v>
      </c>
      <c r="BM51" s="452">
        <v>124.79</v>
      </c>
      <c r="BN51" s="452">
        <v>171.28</v>
      </c>
      <c r="BO51" s="452">
        <v>171.28</v>
      </c>
      <c r="BP51" s="452">
        <v>171.28</v>
      </c>
      <c r="BQ51" s="452">
        <v>171.28</v>
      </c>
      <c r="BR51" s="452">
        <v>171.28</v>
      </c>
      <c r="BS51" s="452">
        <v>171.28</v>
      </c>
      <c r="BT51" s="452">
        <v>171.28</v>
      </c>
      <c r="BU51" s="452">
        <v>171.28</v>
      </c>
      <c r="BV51" s="452">
        <v>171.28</v>
      </c>
      <c r="BW51" s="452">
        <v>171.28</v>
      </c>
      <c r="BX51" s="452">
        <v>171.28</v>
      </c>
      <c r="BY51" s="452">
        <v>124.79</v>
      </c>
      <c r="BZ51" s="452">
        <v>171.28</v>
      </c>
      <c r="CA51" s="452">
        <v>171.28</v>
      </c>
      <c r="CB51" s="452">
        <v>171.28</v>
      </c>
      <c r="CC51" s="452">
        <v>171.28</v>
      </c>
      <c r="CD51" s="452">
        <v>171.28</v>
      </c>
      <c r="CE51" s="452">
        <v>171.28</v>
      </c>
      <c r="CF51" s="452">
        <v>171.28</v>
      </c>
      <c r="CG51" s="452">
        <v>171.28</v>
      </c>
      <c r="CH51" s="452">
        <v>171.28</v>
      </c>
      <c r="CI51" s="452">
        <v>171.28</v>
      </c>
      <c r="CJ51" s="452">
        <v>171.28</v>
      </c>
      <c r="CK51" s="452">
        <v>124.79</v>
      </c>
      <c r="CL51" s="452">
        <v>171.28</v>
      </c>
      <c r="CM51" s="452">
        <v>171.28</v>
      </c>
      <c r="CN51" s="452">
        <v>171.28</v>
      </c>
      <c r="CO51" s="452">
        <v>171.28</v>
      </c>
      <c r="CP51" s="452">
        <v>171.28</v>
      </c>
      <c r="CQ51" s="452">
        <v>171.28</v>
      </c>
      <c r="CR51" s="452">
        <v>171.28</v>
      </c>
      <c r="CS51" s="452">
        <v>171.28</v>
      </c>
      <c r="CT51" s="452">
        <v>171.28</v>
      </c>
      <c r="CU51" s="452">
        <v>171.28</v>
      </c>
      <c r="CV51" s="452">
        <v>171.28</v>
      </c>
      <c r="CW51" s="452">
        <v>124.79</v>
      </c>
      <c r="CX51" s="452">
        <v>171.28</v>
      </c>
      <c r="CY51" s="452">
        <v>171.28</v>
      </c>
      <c r="CZ51" s="452">
        <v>171.28</v>
      </c>
      <c r="DA51" s="452">
        <v>171.28</v>
      </c>
      <c r="DB51" s="452">
        <v>171.28</v>
      </c>
      <c r="DC51" s="452">
        <v>171.28</v>
      </c>
      <c r="DD51" s="452">
        <v>171.28</v>
      </c>
      <c r="DE51" s="452">
        <v>171.28</v>
      </c>
      <c r="DF51" s="452">
        <v>171.28</v>
      </c>
      <c r="DG51" s="452">
        <v>171.28</v>
      </c>
      <c r="DH51" s="452">
        <v>171.28</v>
      </c>
      <c r="DI51" s="452">
        <v>124.79</v>
      </c>
      <c r="DJ51" s="452">
        <v>171.28</v>
      </c>
      <c r="DK51" s="452">
        <v>171.28</v>
      </c>
      <c r="DL51" s="452">
        <v>171.28</v>
      </c>
      <c r="DM51" s="452">
        <v>171.28</v>
      </c>
      <c r="DN51" s="452">
        <v>171.28</v>
      </c>
      <c r="DO51" s="452">
        <v>171.28</v>
      </c>
      <c r="DP51" s="452">
        <v>171.28</v>
      </c>
      <c r="DQ51" s="452">
        <v>171.28</v>
      </c>
      <c r="DR51" s="452">
        <v>171.28</v>
      </c>
      <c r="DS51" s="452">
        <v>171.28</v>
      </c>
      <c r="DT51" s="452">
        <v>171.28</v>
      </c>
      <c r="DU51" s="452">
        <v>124.79</v>
      </c>
      <c r="DV51" s="452">
        <v>171.28</v>
      </c>
      <c r="DW51" s="452">
        <v>171.28</v>
      </c>
      <c r="DX51" s="452">
        <v>171.28</v>
      </c>
      <c r="DY51" s="452">
        <v>171.28</v>
      </c>
      <c r="DZ51" s="452">
        <v>171.28</v>
      </c>
      <c r="EA51" s="452">
        <v>171.28</v>
      </c>
      <c r="EB51" s="452">
        <v>171.28</v>
      </c>
      <c r="EC51" s="452">
        <v>171.28</v>
      </c>
      <c r="ED51" s="452">
        <v>171.28</v>
      </c>
      <c r="EE51" s="452">
        <v>171.28</v>
      </c>
      <c r="EF51" s="452">
        <v>171.28</v>
      </c>
      <c r="EG51" s="452">
        <v>124.79</v>
      </c>
      <c r="EH51" s="452">
        <v>171.28</v>
      </c>
      <c r="EI51" s="452">
        <v>171.28</v>
      </c>
      <c r="EJ51" s="452">
        <v>171.28</v>
      </c>
      <c r="EK51" s="452">
        <v>171.28</v>
      </c>
      <c r="EL51" s="452">
        <v>171.28</v>
      </c>
      <c r="EM51" s="452">
        <v>171.28</v>
      </c>
      <c r="EN51" s="452">
        <v>171.28</v>
      </c>
      <c r="EO51" s="452">
        <v>171.28</v>
      </c>
      <c r="EP51" s="452">
        <v>171.28</v>
      </c>
      <c r="EQ51" s="452">
        <v>171.28</v>
      </c>
      <c r="ER51" s="452">
        <v>171.28</v>
      </c>
      <c r="ES51" s="452">
        <v>124.79</v>
      </c>
      <c r="ET51" s="452">
        <v>171.28</v>
      </c>
      <c r="EU51" s="452">
        <v>171.28</v>
      </c>
      <c r="EV51" s="452">
        <v>171.28</v>
      </c>
      <c r="EW51" s="452">
        <v>171.28</v>
      </c>
      <c r="EX51" s="452">
        <v>171.28</v>
      </c>
      <c r="EY51" s="452">
        <v>171.28</v>
      </c>
      <c r="EZ51" s="452">
        <v>171.28</v>
      </c>
      <c r="FA51" s="452">
        <v>171.28</v>
      </c>
      <c r="FB51" s="452">
        <v>171.28</v>
      </c>
      <c r="FC51" s="452">
        <v>171.28</v>
      </c>
      <c r="FD51" s="452">
        <v>171.28</v>
      </c>
      <c r="FE51" s="452">
        <v>124.79</v>
      </c>
      <c r="FF51" s="452">
        <v>171.28</v>
      </c>
      <c r="FG51" s="452">
        <v>171.28</v>
      </c>
      <c r="FH51" s="452">
        <v>171.28</v>
      </c>
      <c r="FI51" s="452">
        <v>171.28</v>
      </c>
      <c r="FJ51" s="452">
        <v>171.28</v>
      </c>
      <c r="FK51" s="452">
        <v>171.28</v>
      </c>
      <c r="FL51" s="452">
        <v>171.28</v>
      </c>
      <c r="FM51" s="452">
        <v>171.28</v>
      </c>
      <c r="FN51" s="452">
        <v>171.28</v>
      </c>
      <c r="FO51" s="452">
        <v>171.28</v>
      </c>
      <c r="FP51" s="452">
        <v>171.28</v>
      </c>
      <c r="FQ51" s="452">
        <v>124.79</v>
      </c>
      <c r="FR51" s="452">
        <v>171.28</v>
      </c>
      <c r="FS51" s="452">
        <v>171.28</v>
      </c>
      <c r="FT51" s="452">
        <v>171.28</v>
      </c>
      <c r="FU51" s="452">
        <v>171.28</v>
      </c>
      <c r="FV51" s="452">
        <v>171.28</v>
      </c>
      <c r="FW51" s="452">
        <v>171.28</v>
      </c>
      <c r="FX51" s="452">
        <v>171.28</v>
      </c>
      <c r="FY51" s="452">
        <v>171.28</v>
      </c>
      <c r="FZ51" s="452">
        <v>171.28</v>
      </c>
      <c r="GA51" s="452">
        <v>171.28</v>
      </c>
      <c r="GB51" s="452">
        <v>171.28</v>
      </c>
      <c r="GC51" s="452">
        <v>124.79</v>
      </c>
      <c r="GD51" s="452">
        <v>171.28</v>
      </c>
      <c r="GE51" s="452">
        <v>171.28</v>
      </c>
      <c r="GF51" s="452">
        <v>171.28</v>
      </c>
      <c r="GG51" s="452">
        <v>171.28</v>
      </c>
      <c r="GH51" s="452">
        <v>171.28</v>
      </c>
      <c r="GI51" s="452">
        <v>171.28</v>
      </c>
      <c r="GJ51" s="452">
        <v>171.28</v>
      </c>
      <c r="GK51" s="452">
        <v>171.28</v>
      </c>
      <c r="GL51" s="452">
        <v>171.28</v>
      </c>
      <c r="GM51" s="452">
        <v>171.28</v>
      </c>
      <c r="GN51" s="452">
        <v>171.28</v>
      </c>
      <c r="GO51" s="452">
        <v>124.79</v>
      </c>
      <c r="GP51" s="452">
        <v>171.28</v>
      </c>
      <c r="GQ51" s="452">
        <v>171.28</v>
      </c>
      <c r="GR51" s="452">
        <v>171.28</v>
      </c>
      <c r="GS51" s="452">
        <v>171.28</v>
      </c>
      <c r="GT51" s="452">
        <v>171.28</v>
      </c>
      <c r="GU51" s="452">
        <v>171.28</v>
      </c>
      <c r="GV51" s="452">
        <v>171.28</v>
      </c>
      <c r="GW51" s="452">
        <v>171.28</v>
      </c>
      <c r="GX51" s="452">
        <v>171.28</v>
      </c>
      <c r="GY51" s="452">
        <v>171.28</v>
      </c>
      <c r="GZ51" s="452">
        <v>171.28</v>
      </c>
      <c r="HA51" s="452">
        <v>124.79</v>
      </c>
      <c r="HB51" s="452">
        <v>171.28</v>
      </c>
      <c r="HC51" s="452">
        <v>171.28</v>
      </c>
      <c r="HD51" s="452">
        <v>171.28</v>
      </c>
      <c r="HE51" s="452">
        <v>171.28</v>
      </c>
      <c r="HF51" s="452">
        <v>171.28</v>
      </c>
      <c r="HG51" s="452">
        <v>171.28</v>
      </c>
      <c r="HH51" s="452">
        <v>171.28</v>
      </c>
      <c r="HI51" s="452">
        <v>171.28</v>
      </c>
      <c r="HJ51" s="452">
        <v>171.28</v>
      </c>
      <c r="HK51" s="452">
        <v>171.28</v>
      </c>
      <c r="HL51" s="452">
        <v>171.28</v>
      </c>
      <c r="HM51" s="452">
        <v>171.28</v>
      </c>
      <c r="HN51" s="452">
        <v>171.28</v>
      </c>
      <c r="HO51" s="452">
        <v>171.28</v>
      </c>
      <c r="HP51" s="452">
        <v>171.28</v>
      </c>
      <c r="HQ51" s="452">
        <v>171.28</v>
      </c>
      <c r="HR51" s="452">
        <v>171.28</v>
      </c>
      <c r="HS51" s="452">
        <v>171.28</v>
      </c>
      <c r="HT51" s="452">
        <v>171.28</v>
      </c>
      <c r="HU51" s="452">
        <v>171.28</v>
      </c>
      <c r="HV51" s="452">
        <v>171.28</v>
      </c>
      <c r="HW51" s="452">
        <v>171.28</v>
      </c>
      <c r="HX51" s="452">
        <v>171.28</v>
      </c>
      <c r="HY51" s="452">
        <v>171.28</v>
      </c>
      <c r="HZ51" s="452">
        <v>171.28</v>
      </c>
      <c r="IA51" s="452">
        <v>171.28</v>
      </c>
      <c r="IB51" s="452">
        <v>171.28</v>
      </c>
      <c r="IC51" s="452">
        <v>171.28</v>
      </c>
      <c r="ID51" s="452">
        <v>171.28</v>
      </c>
      <c r="IE51" s="452">
        <v>171.28</v>
      </c>
      <c r="IF51" s="452">
        <v>171.28</v>
      </c>
      <c r="IG51" s="452">
        <v>171.28</v>
      </c>
      <c r="IH51" s="452">
        <v>171.28</v>
      </c>
      <c r="II51" s="452">
        <v>171.28</v>
      </c>
      <c r="IJ51" s="452">
        <v>171.28</v>
      </c>
      <c r="IK51" s="452">
        <v>171.28</v>
      </c>
      <c r="IL51" s="452">
        <v>171.28</v>
      </c>
      <c r="IM51" s="452">
        <v>171.28</v>
      </c>
      <c r="IN51" s="452">
        <v>171.28</v>
      </c>
      <c r="IO51" s="452">
        <v>171.28</v>
      </c>
      <c r="IP51" s="452">
        <v>171.28</v>
      </c>
      <c r="IQ51" s="452">
        <v>171.28</v>
      </c>
      <c r="IR51" s="452">
        <v>171.28</v>
      </c>
      <c r="IS51" s="452">
        <v>171.28</v>
      </c>
      <c r="IT51" s="452">
        <v>171.28</v>
      </c>
      <c r="IU51" s="452">
        <v>171.28</v>
      </c>
      <c r="IV51" s="452">
        <v>171.28</v>
      </c>
      <c r="IW51" s="452">
        <v>171.28</v>
      </c>
      <c r="IX51" s="452">
        <v>171.28</v>
      </c>
      <c r="IY51" s="452">
        <v>171.28</v>
      </c>
      <c r="IZ51" s="452">
        <v>171.28</v>
      </c>
      <c r="JA51" s="452">
        <v>171.28</v>
      </c>
      <c r="JB51" s="452">
        <v>171.28</v>
      </c>
      <c r="JC51" s="452">
        <v>171.28</v>
      </c>
      <c r="JD51" s="452">
        <v>171.28</v>
      </c>
      <c r="JE51" s="452">
        <v>171.28</v>
      </c>
      <c r="JF51" s="452">
        <v>171.28</v>
      </c>
      <c r="JG51" s="452">
        <v>171.28</v>
      </c>
      <c r="JH51" s="452">
        <v>171.28</v>
      </c>
      <c r="JI51" s="452">
        <v>171.28</v>
      </c>
      <c r="JJ51" s="452">
        <v>171.28</v>
      </c>
      <c r="JK51" s="452">
        <v>171.28</v>
      </c>
      <c r="JL51" s="452">
        <v>171.28</v>
      </c>
      <c r="JM51" s="452">
        <v>171.28</v>
      </c>
      <c r="JN51" s="452">
        <v>171.28</v>
      </c>
      <c r="JO51" s="452">
        <v>171.28</v>
      </c>
      <c r="JP51" s="452">
        <v>171.28</v>
      </c>
      <c r="JQ51" s="452">
        <v>171.28</v>
      </c>
      <c r="JR51" s="452">
        <v>171.28</v>
      </c>
      <c r="JS51" s="452">
        <v>171.28</v>
      </c>
      <c r="JT51" s="452">
        <v>171.28</v>
      </c>
      <c r="JU51" s="452">
        <v>171.28</v>
      </c>
      <c r="JV51" s="452">
        <v>171.28</v>
      </c>
      <c r="JW51" s="452">
        <v>171.28</v>
      </c>
      <c r="JX51" s="452">
        <v>171.28</v>
      </c>
      <c r="JY51" s="452">
        <v>171.28</v>
      </c>
      <c r="JZ51" s="452">
        <v>171.28</v>
      </c>
      <c r="KA51" s="452">
        <v>171.28</v>
      </c>
      <c r="KB51" s="452">
        <v>171.28</v>
      </c>
      <c r="KC51" s="452">
        <v>171.28</v>
      </c>
      <c r="KD51" s="452">
        <v>171.28</v>
      </c>
      <c r="KE51" s="452">
        <v>171.28</v>
      </c>
      <c r="KF51" s="452">
        <v>171.28</v>
      </c>
      <c r="KG51" s="452">
        <v>171.28</v>
      </c>
      <c r="KH51" s="452">
        <v>171.28</v>
      </c>
      <c r="KI51" s="452">
        <v>171.28</v>
      </c>
      <c r="KJ51" s="452">
        <v>171.28</v>
      </c>
      <c r="KK51" s="452">
        <v>171.28</v>
      </c>
      <c r="KL51" s="452">
        <v>171.28</v>
      </c>
      <c r="KM51" s="452">
        <v>171.28</v>
      </c>
      <c r="KN51" s="452">
        <v>171.28</v>
      </c>
      <c r="KO51" s="452">
        <v>171.28</v>
      </c>
      <c r="KP51" s="452">
        <v>171.28</v>
      </c>
      <c r="KQ51" s="452">
        <v>171.28</v>
      </c>
      <c r="KR51" s="452">
        <v>171.28</v>
      </c>
      <c r="KS51" s="452">
        <v>171.28</v>
      </c>
      <c r="KT51" s="452">
        <v>171.28</v>
      </c>
      <c r="KU51" s="452">
        <v>171.28</v>
      </c>
      <c r="KV51" s="452">
        <v>171.28</v>
      </c>
      <c r="KW51" s="452">
        <v>171.28</v>
      </c>
      <c r="KX51" s="452">
        <v>171.28</v>
      </c>
      <c r="KY51" s="452">
        <v>171.28</v>
      </c>
      <c r="KZ51" s="452">
        <v>171.28</v>
      </c>
      <c r="LA51" s="452">
        <v>171.28</v>
      </c>
      <c r="LB51" s="452">
        <v>171.28</v>
      </c>
      <c r="LC51" s="452">
        <v>171.28</v>
      </c>
      <c r="LD51" s="452">
        <v>171.28</v>
      </c>
      <c r="LE51" s="452">
        <v>171.28</v>
      </c>
      <c r="LF51" s="452">
        <v>171.28</v>
      </c>
      <c r="LG51" s="452">
        <v>171.28</v>
      </c>
      <c r="LH51" s="452">
        <v>171.28</v>
      </c>
      <c r="LI51" s="452">
        <v>171.28</v>
      </c>
      <c r="LJ51" s="452">
        <v>171.28</v>
      </c>
      <c r="LK51" s="452">
        <v>171.28</v>
      </c>
      <c r="LL51" s="452">
        <v>171.28</v>
      </c>
      <c r="LM51" s="452">
        <v>171.28</v>
      </c>
      <c r="LN51" s="452">
        <v>171.28</v>
      </c>
      <c r="LO51" s="452">
        <v>171.28</v>
      </c>
      <c r="LP51" s="452">
        <v>171.28</v>
      </c>
      <c r="LQ51" s="452">
        <v>171.28</v>
      </c>
      <c r="LR51" s="452">
        <v>171.28</v>
      </c>
      <c r="LS51" s="452">
        <v>171.28</v>
      </c>
      <c r="LT51" s="452">
        <v>171.28</v>
      </c>
      <c r="LU51" s="452">
        <v>171.28</v>
      </c>
      <c r="LV51" s="452">
        <v>171.28</v>
      </c>
      <c r="LW51" s="452">
        <v>171.28</v>
      </c>
      <c r="LX51" s="452">
        <v>171.28</v>
      </c>
      <c r="LY51" s="452">
        <v>171.28</v>
      </c>
      <c r="LZ51" s="452">
        <v>171.28</v>
      </c>
      <c r="MA51" s="452">
        <v>171.28</v>
      </c>
      <c r="MB51" s="452">
        <v>171.28</v>
      </c>
      <c r="MC51" s="452">
        <v>171.28</v>
      </c>
      <c r="MD51" s="452">
        <v>171.28</v>
      </c>
      <c r="ME51" s="452">
        <v>171.28</v>
      </c>
      <c r="MF51" s="452">
        <v>171.28</v>
      </c>
      <c r="MG51" s="452">
        <v>171.28</v>
      </c>
      <c r="MH51" s="452">
        <v>171.28</v>
      </c>
      <c r="MI51" s="452">
        <v>171.28</v>
      </c>
      <c r="MJ51" s="452">
        <v>171.28</v>
      </c>
      <c r="MK51" s="452">
        <v>171.28</v>
      </c>
      <c r="ML51" s="452">
        <v>171.28</v>
      </c>
      <c r="MM51" s="452">
        <v>171.28</v>
      </c>
      <c r="MN51" s="452">
        <v>171.28</v>
      </c>
      <c r="MO51" s="452">
        <v>171.28</v>
      </c>
      <c r="MP51" s="452">
        <v>171.28</v>
      </c>
      <c r="MQ51" s="452">
        <v>171.28</v>
      </c>
      <c r="MR51" s="452">
        <v>171.28</v>
      </c>
      <c r="MS51" s="452">
        <v>171.28</v>
      </c>
      <c r="MT51" s="452">
        <v>171.28</v>
      </c>
      <c r="MU51" s="452">
        <v>171.28</v>
      </c>
      <c r="MV51" s="452">
        <v>171.28</v>
      </c>
      <c r="MW51" s="452">
        <v>171.28</v>
      </c>
      <c r="MX51" s="452">
        <v>171.28</v>
      </c>
      <c r="MY51" s="452">
        <v>171.28</v>
      </c>
      <c r="MZ51" s="452">
        <v>171.28</v>
      </c>
      <c r="NA51" s="452">
        <v>171.28</v>
      </c>
      <c r="NB51" s="452">
        <v>171.28</v>
      </c>
      <c r="NC51" s="452">
        <v>171.28</v>
      </c>
      <c r="ND51" s="452">
        <v>171.28</v>
      </c>
      <c r="NE51" s="452">
        <v>171.28</v>
      </c>
      <c r="NF51" s="452">
        <v>171.28</v>
      </c>
      <c r="NG51" s="452">
        <v>171.28</v>
      </c>
      <c r="NH51" s="452">
        <v>171.28</v>
      </c>
      <c r="NI51" s="452">
        <v>171.28</v>
      </c>
      <c r="NJ51" s="452">
        <v>171.28</v>
      </c>
      <c r="NK51" s="452">
        <v>171.28</v>
      </c>
      <c r="NL51" s="452">
        <v>171.28</v>
      </c>
      <c r="NM51" s="452">
        <v>171.28</v>
      </c>
      <c r="NN51" s="452">
        <v>171.28</v>
      </c>
      <c r="NO51" s="452">
        <v>171.28</v>
      </c>
      <c r="NP51" s="452">
        <v>171.28</v>
      </c>
      <c r="NQ51" s="452">
        <v>171.28</v>
      </c>
      <c r="NR51" s="452">
        <v>171.28</v>
      </c>
      <c r="NS51" s="452">
        <v>171.28</v>
      </c>
      <c r="NT51" s="452">
        <v>171.28</v>
      </c>
      <c r="NU51" s="452">
        <v>171.28</v>
      </c>
      <c r="NV51" s="452">
        <v>171.28</v>
      </c>
      <c r="NW51" s="452">
        <v>171.28</v>
      </c>
      <c r="NX51" s="452">
        <v>171.28</v>
      </c>
      <c r="NY51" s="452">
        <v>171.28</v>
      </c>
      <c r="NZ51" s="452">
        <v>171.28</v>
      </c>
      <c r="OA51" s="452">
        <v>171.28</v>
      </c>
      <c r="OB51" s="452">
        <v>171.28</v>
      </c>
    </row>
    <row r="52" spans="1:392" x14ac:dyDescent="0.25">
      <c r="A52" s="436">
        <v>131</v>
      </c>
      <c r="B52" s="436" t="s">
        <v>693</v>
      </c>
      <c r="C52" s="437">
        <v>1</v>
      </c>
      <c r="D52" s="438">
        <v>0</v>
      </c>
      <c r="E52" s="453"/>
      <c r="F52" s="453"/>
      <c r="G52" s="453"/>
      <c r="H52" s="453"/>
      <c r="I52" s="453"/>
      <c r="J52" s="453"/>
      <c r="K52" s="453"/>
      <c r="L52" s="453"/>
      <c r="M52" s="453"/>
      <c r="N52" s="453"/>
      <c r="O52" s="453"/>
      <c r="P52" s="453"/>
      <c r="Q52" s="453"/>
      <c r="R52" s="453"/>
      <c r="S52" s="453"/>
      <c r="T52" s="453"/>
      <c r="U52" s="453"/>
      <c r="V52" s="453"/>
      <c r="W52" s="453"/>
      <c r="X52" s="453"/>
      <c r="Y52" s="453"/>
      <c r="Z52" s="453"/>
      <c r="AA52" s="453"/>
      <c r="AB52" s="453"/>
      <c r="AC52" s="453"/>
      <c r="AD52" s="453"/>
      <c r="AE52" s="453"/>
      <c r="AF52" s="450">
        <f t="shared" si="1"/>
        <v>378.71000000000242</v>
      </c>
      <c r="AG52" s="452">
        <v>378.71</v>
      </c>
      <c r="AH52" s="452">
        <v>378.71</v>
      </c>
      <c r="AI52" s="452">
        <v>378.71</v>
      </c>
      <c r="AJ52" s="452">
        <v>378.71</v>
      </c>
      <c r="AK52" s="452">
        <v>378.71</v>
      </c>
      <c r="AL52" s="452">
        <v>378.71</v>
      </c>
      <c r="AM52" s="452">
        <v>378.71</v>
      </c>
      <c r="AN52" s="452">
        <v>378.71</v>
      </c>
      <c r="AO52" s="452">
        <v>378.71</v>
      </c>
      <c r="AP52" s="452">
        <v>378.71</v>
      </c>
      <c r="AQ52" s="452">
        <v>378.71</v>
      </c>
      <c r="AR52" s="452">
        <v>378.71</v>
      </c>
      <c r="AS52" s="452">
        <v>378.71</v>
      </c>
      <c r="AT52" s="452">
        <v>378.71</v>
      </c>
      <c r="AU52" s="452">
        <v>378.71</v>
      </c>
      <c r="AV52" s="452">
        <v>378.71</v>
      </c>
      <c r="AW52" s="452">
        <v>378.71</v>
      </c>
      <c r="AX52" s="452">
        <v>378.71</v>
      </c>
      <c r="AY52" s="452">
        <v>378.71</v>
      </c>
      <c r="AZ52" s="452">
        <v>378.71</v>
      </c>
      <c r="BA52" s="452">
        <v>378.71</v>
      </c>
      <c r="BB52" s="452">
        <v>378.71</v>
      </c>
      <c r="BC52" s="452">
        <v>378.71</v>
      </c>
      <c r="BD52" s="452">
        <v>378.71</v>
      </c>
      <c r="BE52" s="452">
        <v>378.71</v>
      </c>
      <c r="BF52" s="452">
        <v>378.71</v>
      </c>
      <c r="BG52" s="452">
        <v>378.71</v>
      </c>
      <c r="BH52" s="452">
        <v>378.71</v>
      </c>
      <c r="BI52" s="452">
        <v>378.71</v>
      </c>
      <c r="BJ52" s="452">
        <v>378.71</v>
      </c>
      <c r="BK52" s="452">
        <v>378.71</v>
      </c>
      <c r="BL52" s="452">
        <v>378.71</v>
      </c>
      <c r="BM52" s="452">
        <v>378.71</v>
      </c>
      <c r="BN52" s="452">
        <v>378.71</v>
      </c>
      <c r="BO52" s="452">
        <v>378.71</v>
      </c>
      <c r="BP52" s="452">
        <v>378.71</v>
      </c>
      <c r="BQ52" s="452">
        <v>378.71</v>
      </c>
      <c r="BR52" s="452">
        <v>378.71</v>
      </c>
      <c r="BS52" s="452">
        <v>378.71</v>
      </c>
      <c r="BT52" s="452">
        <v>378.71</v>
      </c>
      <c r="BU52" s="452">
        <v>378.71</v>
      </c>
      <c r="BV52" s="452">
        <v>378.71</v>
      </c>
      <c r="BW52" s="452">
        <v>378.71</v>
      </c>
      <c r="BX52" s="452">
        <v>378.71</v>
      </c>
      <c r="BY52" s="452">
        <v>378.71</v>
      </c>
      <c r="BZ52" s="452">
        <v>378.71</v>
      </c>
      <c r="CA52" s="452">
        <v>378.71</v>
      </c>
      <c r="CB52" s="452">
        <v>378.71</v>
      </c>
      <c r="CC52" s="452">
        <v>378.71</v>
      </c>
      <c r="CD52" s="452">
        <v>378.71</v>
      </c>
      <c r="CE52" s="452">
        <v>378.71</v>
      </c>
      <c r="CF52" s="452">
        <v>378.71</v>
      </c>
      <c r="CG52" s="452">
        <v>378.71</v>
      </c>
      <c r="CH52" s="452">
        <v>378.71</v>
      </c>
      <c r="CI52" s="452">
        <v>378.71</v>
      </c>
      <c r="CJ52" s="452">
        <v>378.71</v>
      </c>
      <c r="CK52" s="452">
        <v>378.71</v>
      </c>
      <c r="CL52" s="452">
        <v>378.71</v>
      </c>
      <c r="CM52" s="452">
        <v>378.71</v>
      </c>
      <c r="CN52" s="452">
        <v>378.71</v>
      </c>
      <c r="CO52" s="452">
        <v>378.71</v>
      </c>
      <c r="CP52" s="452">
        <v>378.71</v>
      </c>
      <c r="CQ52" s="452">
        <v>378.71</v>
      </c>
      <c r="CR52" s="452">
        <v>378.71</v>
      </c>
      <c r="CS52" s="452">
        <v>378.71</v>
      </c>
      <c r="CT52" s="452">
        <v>378.71</v>
      </c>
      <c r="CU52" s="452">
        <v>378.71</v>
      </c>
      <c r="CV52" s="452">
        <v>378.71</v>
      </c>
      <c r="CW52" s="452">
        <v>378.71</v>
      </c>
      <c r="CX52" s="452">
        <v>378.71</v>
      </c>
      <c r="CY52" s="452">
        <v>378.71</v>
      </c>
      <c r="CZ52" s="452">
        <v>378.71</v>
      </c>
      <c r="DA52" s="452">
        <v>378.71</v>
      </c>
      <c r="DB52" s="452">
        <v>378.71</v>
      </c>
      <c r="DC52" s="452">
        <v>378.71</v>
      </c>
      <c r="DD52" s="452">
        <v>378.71</v>
      </c>
      <c r="DE52" s="452">
        <v>378.71</v>
      </c>
      <c r="DF52" s="452">
        <v>378.71</v>
      </c>
      <c r="DG52" s="452">
        <v>378.71</v>
      </c>
      <c r="DH52" s="452">
        <v>378.71</v>
      </c>
      <c r="DI52" s="452">
        <v>378.71</v>
      </c>
      <c r="DJ52" s="452">
        <v>378.71</v>
      </c>
      <c r="DK52" s="452">
        <v>378.71</v>
      </c>
      <c r="DL52" s="452">
        <v>378.71</v>
      </c>
      <c r="DM52" s="452">
        <v>378.71</v>
      </c>
      <c r="DN52" s="452">
        <v>378.71</v>
      </c>
      <c r="DO52" s="452">
        <v>378.71</v>
      </c>
      <c r="DP52" s="452">
        <v>378.71</v>
      </c>
      <c r="DQ52" s="452">
        <v>378.71</v>
      </c>
      <c r="DR52" s="452">
        <v>378.71</v>
      </c>
      <c r="DS52" s="452">
        <v>378.71</v>
      </c>
      <c r="DT52" s="452">
        <v>378.71</v>
      </c>
      <c r="DU52" s="452">
        <v>378.71</v>
      </c>
      <c r="DV52" s="452">
        <v>378.71</v>
      </c>
      <c r="DW52" s="452">
        <v>378.71</v>
      </c>
      <c r="DX52" s="452">
        <v>378.71</v>
      </c>
      <c r="DY52" s="452">
        <v>378.71</v>
      </c>
      <c r="DZ52" s="452">
        <v>378.71</v>
      </c>
      <c r="EA52" s="452">
        <v>378.71</v>
      </c>
      <c r="EB52" s="452">
        <v>378.71</v>
      </c>
      <c r="EC52" s="452">
        <v>378.71</v>
      </c>
      <c r="ED52" s="452">
        <v>378.71</v>
      </c>
      <c r="EE52" s="452">
        <v>378.71</v>
      </c>
      <c r="EF52" s="452">
        <v>378.71</v>
      </c>
      <c r="EG52" s="452">
        <v>378.71</v>
      </c>
      <c r="EH52" s="452">
        <v>378.71</v>
      </c>
      <c r="EI52" s="452">
        <v>378.71</v>
      </c>
      <c r="EJ52" s="452">
        <v>378.71</v>
      </c>
      <c r="EK52" s="452">
        <v>378.71</v>
      </c>
      <c r="EL52" s="452">
        <v>378.71</v>
      </c>
      <c r="EM52" s="452">
        <v>378.71</v>
      </c>
      <c r="EN52" s="452">
        <v>378.71</v>
      </c>
      <c r="EO52" s="452">
        <v>378.71</v>
      </c>
      <c r="EP52" s="452">
        <v>378.71</v>
      </c>
      <c r="EQ52" s="452">
        <v>378.71</v>
      </c>
      <c r="ER52" s="452">
        <v>378.71</v>
      </c>
      <c r="ES52" s="452">
        <v>378.71</v>
      </c>
      <c r="ET52" s="452">
        <v>378.71</v>
      </c>
      <c r="EU52" s="452">
        <v>378.71</v>
      </c>
      <c r="EV52" s="452">
        <v>378.71</v>
      </c>
      <c r="EW52" s="452">
        <v>378.71</v>
      </c>
      <c r="EX52" s="452">
        <v>378.71</v>
      </c>
      <c r="EY52" s="452">
        <v>378.71</v>
      </c>
      <c r="EZ52" s="452">
        <v>378.71</v>
      </c>
      <c r="FA52" s="452">
        <v>378.71</v>
      </c>
      <c r="FB52" s="452">
        <v>378.71</v>
      </c>
      <c r="FC52" s="452">
        <v>378.71</v>
      </c>
      <c r="FD52" s="452">
        <v>378.71</v>
      </c>
      <c r="FE52" s="452">
        <v>378.71</v>
      </c>
      <c r="FF52" s="452">
        <v>378.71</v>
      </c>
      <c r="FG52" s="452">
        <v>378.71</v>
      </c>
      <c r="FH52" s="452">
        <v>378.71</v>
      </c>
      <c r="FI52" s="452">
        <v>378.71</v>
      </c>
      <c r="FJ52" s="452">
        <v>378.71</v>
      </c>
      <c r="FK52" s="452">
        <v>378.71</v>
      </c>
      <c r="FL52" s="452">
        <v>378.71</v>
      </c>
      <c r="FM52" s="452">
        <v>378.71</v>
      </c>
      <c r="FN52" s="452">
        <v>378.71</v>
      </c>
      <c r="FO52" s="452">
        <v>378.71</v>
      </c>
      <c r="FP52" s="452">
        <v>378.71</v>
      </c>
      <c r="FQ52" s="452">
        <v>378.71</v>
      </c>
      <c r="FR52" s="452">
        <v>378.71</v>
      </c>
      <c r="FS52" s="452">
        <v>378.71</v>
      </c>
      <c r="FT52" s="452">
        <v>378.71</v>
      </c>
      <c r="FU52" s="452">
        <v>378.71</v>
      </c>
      <c r="FV52" s="452">
        <v>378.71</v>
      </c>
      <c r="FW52" s="452">
        <v>378.71</v>
      </c>
      <c r="FX52" s="452">
        <v>378.71</v>
      </c>
      <c r="FY52" s="452">
        <v>378.71</v>
      </c>
      <c r="FZ52" s="452">
        <v>378.71</v>
      </c>
      <c r="GA52" s="452">
        <v>378.71</v>
      </c>
      <c r="GB52" s="452">
        <v>378.71</v>
      </c>
      <c r="GC52" s="452">
        <v>378.71</v>
      </c>
      <c r="GD52" s="452">
        <v>378.71</v>
      </c>
      <c r="GE52" s="452">
        <v>378.71</v>
      </c>
      <c r="GF52" s="452">
        <v>378.71</v>
      </c>
      <c r="GG52" s="452">
        <v>378.71</v>
      </c>
      <c r="GH52" s="452">
        <v>378.71</v>
      </c>
      <c r="GI52" s="452">
        <v>378.71</v>
      </c>
      <c r="GJ52" s="452">
        <v>378.71</v>
      </c>
      <c r="GK52" s="452">
        <v>378.71</v>
      </c>
      <c r="GL52" s="452">
        <v>378.71</v>
      </c>
      <c r="GM52" s="452">
        <v>378.71</v>
      </c>
      <c r="GN52" s="452">
        <v>378.71</v>
      </c>
      <c r="GO52" s="452">
        <v>378.71</v>
      </c>
      <c r="GP52" s="452">
        <v>378.71</v>
      </c>
      <c r="GQ52" s="452">
        <v>378.71</v>
      </c>
      <c r="GR52" s="452">
        <v>378.71</v>
      </c>
      <c r="GS52" s="452">
        <v>378.71</v>
      </c>
      <c r="GT52" s="452">
        <v>378.71</v>
      </c>
      <c r="GU52" s="452">
        <v>378.71</v>
      </c>
      <c r="GV52" s="452">
        <v>378.71</v>
      </c>
      <c r="GW52" s="452">
        <v>378.71</v>
      </c>
      <c r="GX52" s="452">
        <v>378.71</v>
      </c>
      <c r="GY52" s="452">
        <v>378.71</v>
      </c>
      <c r="GZ52" s="452">
        <v>378.71</v>
      </c>
      <c r="HA52" s="452">
        <v>378.71</v>
      </c>
      <c r="HB52" s="452">
        <v>378.71</v>
      </c>
      <c r="HC52" s="452">
        <v>378.71</v>
      </c>
      <c r="HD52" s="452">
        <v>378.71</v>
      </c>
      <c r="HE52" s="452">
        <v>378.71</v>
      </c>
      <c r="HF52" s="452">
        <v>378.71</v>
      </c>
      <c r="HG52" s="452">
        <v>378.71</v>
      </c>
      <c r="HH52" s="452">
        <v>378.71</v>
      </c>
      <c r="HI52" s="452">
        <v>378.71</v>
      </c>
      <c r="HJ52" s="452">
        <v>378.71</v>
      </c>
      <c r="HK52" s="452">
        <v>378.71</v>
      </c>
      <c r="HL52" s="452">
        <v>378.71</v>
      </c>
      <c r="HM52" s="452">
        <v>378.71</v>
      </c>
      <c r="HN52" s="452">
        <v>378.71</v>
      </c>
      <c r="HO52" s="452">
        <v>378.71</v>
      </c>
      <c r="HP52" s="452">
        <v>378.71</v>
      </c>
      <c r="HQ52" s="452">
        <v>378.71</v>
      </c>
      <c r="HR52" s="452">
        <v>378.71</v>
      </c>
      <c r="HS52" s="452">
        <v>378.71</v>
      </c>
      <c r="HT52" s="452">
        <v>378.71</v>
      </c>
      <c r="HU52" s="452">
        <v>378.71</v>
      </c>
      <c r="HV52" s="452">
        <v>378.71</v>
      </c>
      <c r="HW52" s="452">
        <v>378.71</v>
      </c>
      <c r="HX52" s="452">
        <v>378.71</v>
      </c>
      <c r="HY52" s="452">
        <v>378.71</v>
      </c>
      <c r="HZ52" s="452">
        <v>378.71</v>
      </c>
      <c r="IA52" s="452">
        <v>378.71</v>
      </c>
      <c r="IB52" s="452">
        <v>378.71</v>
      </c>
      <c r="IC52" s="452">
        <v>378.71</v>
      </c>
      <c r="ID52" s="452">
        <v>378.71</v>
      </c>
      <c r="IE52" s="452">
        <v>378.71</v>
      </c>
      <c r="IF52" s="452">
        <v>378.71</v>
      </c>
      <c r="IG52" s="452">
        <v>378.71</v>
      </c>
      <c r="IH52" s="452">
        <v>378.71</v>
      </c>
      <c r="II52" s="452">
        <v>378.71</v>
      </c>
      <c r="IJ52" s="452">
        <v>378.71</v>
      </c>
      <c r="IK52" s="452">
        <v>378.71</v>
      </c>
      <c r="IL52" s="452">
        <v>378.71</v>
      </c>
      <c r="IM52" s="452">
        <v>378.71</v>
      </c>
      <c r="IN52" s="452">
        <v>378.71</v>
      </c>
      <c r="IO52" s="452">
        <v>378.71</v>
      </c>
      <c r="IP52" s="452">
        <v>378.71</v>
      </c>
      <c r="IQ52" s="452">
        <v>378.71</v>
      </c>
      <c r="IR52" s="452">
        <v>378.71</v>
      </c>
      <c r="IS52" s="452">
        <v>378.71</v>
      </c>
      <c r="IT52" s="452">
        <v>378.71</v>
      </c>
      <c r="IU52" s="452">
        <v>378.71</v>
      </c>
      <c r="IV52" s="452">
        <v>378.71</v>
      </c>
      <c r="IW52" s="452">
        <v>378.71</v>
      </c>
      <c r="IX52" s="452">
        <v>378.71</v>
      </c>
      <c r="IY52" s="452">
        <v>378.71</v>
      </c>
      <c r="IZ52" s="452">
        <v>378.71</v>
      </c>
      <c r="JA52" s="452">
        <v>378.71</v>
      </c>
      <c r="JB52" s="452">
        <v>378.71</v>
      </c>
      <c r="JC52" s="452">
        <v>378.71</v>
      </c>
      <c r="JD52" s="452">
        <v>378.71</v>
      </c>
      <c r="JE52" s="452">
        <v>378.71</v>
      </c>
      <c r="JF52" s="452">
        <v>378.71</v>
      </c>
      <c r="JG52" s="452">
        <v>378.71</v>
      </c>
      <c r="JH52" s="452">
        <v>378.71</v>
      </c>
      <c r="JI52" s="452">
        <v>378.71</v>
      </c>
      <c r="JJ52" s="452">
        <v>378.71</v>
      </c>
      <c r="JK52" s="452">
        <v>378.71</v>
      </c>
      <c r="JL52" s="452">
        <v>378.71</v>
      </c>
      <c r="JM52" s="452">
        <v>378.71</v>
      </c>
      <c r="JN52" s="452">
        <v>378.71</v>
      </c>
      <c r="JO52" s="452">
        <v>378.71</v>
      </c>
      <c r="JP52" s="452">
        <v>378.71</v>
      </c>
      <c r="JQ52" s="452">
        <v>378.71</v>
      </c>
      <c r="JR52" s="452">
        <v>378.71</v>
      </c>
      <c r="JS52" s="452">
        <v>378.71</v>
      </c>
      <c r="JT52" s="452">
        <v>378.71</v>
      </c>
      <c r="JU52" s="452">
        <v>378.71</v>
      </c>
      <c r="JV52" s="452">
        <v>378.71</v>
      </c>
      <c r="JW52" s="452">
        <v>378.71</v>
      </c>
      <c r="JX52" s="452">
        <v>378.71</v>
      </c>
      <c r="JY52" s="452">
        <v>378.71</v>
      </c>
      <c r="JZ52" s="452">
        <v>378.71</v>
      </c>
      <c r="KA52" s="452">
        <v>378.71</v>
      </c>
      <c r="KB52" s="452">
        <v>378.71</v>
      </c>
      <c r="KC52" s="452">
        <v>378.71</v>
      </c>
      <c r="KD52" s="452">
        <v>378.71</v>
      </c>
      <c r="KE52" s="452">
        <v>378.71</v>
      </c>
      <c r="KF52" s="452">
        <v>378.71</v>
      </c>
      <c r="KG52" s="452">
        <v>378.71</v>
      </c>
      <c r="KH52" s="452">
        <v>378.71</v>
      </c>
      <c r="KI52" s="452">
        <v>378.71</v>
      </c>
      <c r="KJ52" s="452">
        <v>378.71</v>
      </c>
      <c r="KK52" s="452">
        <v>378.71</v>
      </c>
      <c r="KL52" s="452">
        <v>378.71</v>
      </c>
      <c r="KM52" s="452">
        <v>378.71</v>
      </c>
      <c r="KN52" s="452">
        <v>378.71</v>
      </c>
      <c r="KO52" s="452">
        <v>378.71</v>
      </c>
      <c r="KP52" s="452">
        <v>378.71</v>
      </c>
      <c r="KQ52" s="452">
        <v>378.71</v>
      </c>
      <c r="KR52" s="452">
        <v>378.71</v>
      </c>
      <c r="KS52" s="452">
        <v>378.71</v>
      </c>
      <c r="KT52" s="452">
        <v>378.71</v>
      </c>
      <c r="KU52" s="452">
        <v>378.71</v>
      </c>
      <c r="KV52" s="452">
        <v>378.71</v>
      </c>
      <c r="KW52" s="452">
        <v>378.71</v>
      </c>
      <c r="KX52" s="452">
        <v>378.71</v>
      </c>
      <c r="KY52" s="452">
        <v>378.71</v>
      </c>
      <c r="KZ52" s="452">
        <v>378.71</v>
      </c>
      <c r="LA52" s="452">
        <v>378.71</v>
      </c>
      <c r="LB52" s="452">
        <v>378.71</v>
      </c>
      <c r="LC52" s="452">
        <v>378.71</v>
      </c>
      <c r="LD52" s="452">
        <v>378.71</v>
      </c>
      <c r="LE52" s="452">
        <v>378.71</v>
      </c>
      <c r="LF52" s="452">
        <v>378.71</v>
      </c>
      <c r="LG52" s="452">
        <v>378.71</v>
      </c>
      <c r="LH52" s="452">
        <v>378.71</v>
      </c>
      <c r="LI52" s="452">
        <v>378.71</v>
      </c>
      <c r="LJ52" s="452">
        <v>378.71</v>
      </c>
      <c r="LK52" s="452">
        <v>378.71</v>
      </c>
      <c r="LL52" s="452">
        <v>378.71</v>
      </c>
      <c r="LM52" s="452">
        <v>378.71</v>
      </c>
      <c r="LN52" s="452">
        <v>378.71</v>
      </c>
      <c r="LO52" s="452">
        <v>378.71</v>
      </c>
      <c r="LP52" s="452">
        <v>378.71</v>
      </c>
      <c r="LQ52" s="452">
        <v>378.71</v>
      </c>
      <c r="LR52" s="452">
        <v>378.71</v>
      </c>
      <c r="LS52" s="452">
        <v>378.71</v>
      </c>
      <c r="LT52" s="452">
        <v>378.71</v>
      </c>
      <c r="LU52" s="452">
        <v>378.71</v>
      </c>
      <c r="LV52" s="452">
        <v>378.71</v>
      </c>
      <c r="LW52" s="452">
        <v>378.71</v>
      </c>
      <c r="LX52" s="452">
        <v>378.71</v>
      </c>
      <c r="LY52" s="452">
        <v>378.71</v>
      </c>
      <c r="LZ52" s="452">
        <v>378.71</v>
      </c>
      <c r="MA52" s="452">
        <v>378.71</v>
      </c>
      <c r="MB52" s="452">
        <v>378.71</v>
      </c>
      <c r="MC52" s="452">
        <v>378.71</v>
      </c>
      <c r="MD52" s="452">
        <v>378.71</v>
      </c>
      <c r="ME52" s="452">
        <v>378.71</v>
      </c>
      <c r="MF52" s="452">
        <v>378.71</v>
      </c>
      <c r="MG52" s="452">
        <v>378.71</v>
      </c>
      <c r="MH52" s="452">
        <v>378.71</v>
      </c>
      <c r="MI52" s="452">
        <v>378.71</v>
      </c>
      <c r="MJ52" s="452">
        <v>378.71</v>
      </c>
      <c r="MK52" s="452">
        <v>378.71</v>
      </c>
      <c r="ML52" s="452">
        <v>378.71</v>
      </c>
      <c r="MM52" s="452">
        <v>378.71</v>
      </c>
      <c r="MN52" s="452">
        <v>378.71</v>
      </c>
      <c r="MO52" s="452">
        <v>378.71</v>
      </c>
      <c r="MP52" s="452">
        <v>378.71</v>
      </c>
      <c r="MQ52" s="452">
        <v>378.71</v>
      </c>
      <c r="MR52" s="452">
        <v>378.71</v>
      </c>
      <c r="MS52" s="452">
        <v>378.71</v>
      </c>
      <c r="MT52" s="452">
        <v>378.71</v>
      </c>
      <c r="MU52" s="452">
        <v>378.71</v>
      </c>
      <c r="MV52" s="452">
        <v>378.71</v>
      </c>
      <c r="MW52" s="452">
        <v>378.71</v>
      </c>
      <c r="MX52" s="452">
        <v>378.71</v>
      </c>
      <c r="MY52" s="452">
        <v>378.71</v>
      </c>
      <c r="MZ52" s="452">
        <v>378.71</v>
      </c>
      <c r="NA52" s="452">
        <v>378.71</v>
      </c>
      <c r="NB52" s="452">
        <v>378.71</v>
      </c>
      <c r="NC52" s="452">
        <v>378.71</v>
      </c>
      <c r="ND52" s="452">
        <v>378.71</v>
      </c>
      <c r="NE52" s="452">
        <v>378.71</v>
      </c>
      <c r="NF52" s="452">
        <v>378.71</v>
      </c>
      <c r="NG52" s="452">
        <v>378.71</v>
      </c>
      <c r="NH52" s="452">
        <v>378.71</v>
      </c>
      <c r="NI52" s="452">
        <v>378.71</v>
      </c>
      <c r="NJ52" s="452">
        <v>378.71</v>
      </c>
      <c r="NK52" s="452">
        <v>378.71</v>
      </c>
      <c r="NL52" s="452">
        <v>378.71</v>
      </c>
      <c r="NM52" s="452">
        <v>378.71</v>
      </c>
      <c r="NN52" s="452">
        <v>378.71</v>
      </c>
      <c r="NO52" s="452">
        <v>378.71</v>
      </c>
      <c r="NP52" s="452">
        <v>378.71</v>
      </c>
      <c r="NQ52" s="452">
        <v>378.71</v>
      </c>
      <c r="NR52" s="452">
        <v>378.71</v>
      </c>
      <c r="NS52" s="452">
        <v>378.71</v>
      </c>
      <c r="NT52" s="452">
        <v>378.71</v>
      </c>
      <c r="NU52" s="452">
        <v>378.71</v>
      </c>
      <c r="NV52" s="452">
        <v>378.71</v>
      </c>
      <c r="NW52" s="452">
        <v>378.71</v>
      </c>
      <c r="NX52" s="452">
        <v>378.71</v>
      </c>
      <c r="NY52" s="452">
        <v>378.71</v>
      </c>
      <c r="NZ52" s="452">
        <v>378.71</v>
      </c>
      <c r="OA52" s="452">
        <v>378.71</v>
      </c>
      <c r="OB52" s="452">
        <v>378.71</v>
      </c>
    </row>
    <row r="53" spans="1:392" x14ac:dyDescent="0.25">
      <c r="A53" s="436">
        <v>132</v>
      </c>
      <c r="B53" s="436" t="s">
        <v>694</v>
      </c>
      <c r="C53" s="437">
        <v>1</v>
      </c>
      <c r="D53" s="438">
        <v>0</v>
      </c>
      <c r="E53" s="453"/>
      <c r="F53" s="453"/>
      <c r="G53" s="453"/>
      <c r="H53" s="453"/>
      <c r="I53" s="453"/>
      <c r="J53" s="453"/>
      <c r="K53" s="453"/>
      <c r="L53" s="453"/>
      <c r="M53" s="453"/>
      <c r="N53" s="453"/>
      <c r="O53" s="453"/>
      <c r="P53" s="453"/>
      <c r="Q53" s="453"/>
      <c r="R53" s="453"/>
      <c r="S53" s="453"/>
      <c r="T53" s="453"/>
      <c r="U53" s="453"/>
      <c r="V53" s="453"/>
      <c r="W53" s="453"/>
      <c r="X53" s="453"/>
      <c r="Y53" s="453"/>
      <c r="Z53" s="453"/>
      <c r="AA53" s="453"/>
      <c r="AB53" s="453"/>
      <c r="AC53" s="453"/>
      <c r="AD53" s="453"/>
      <c r="AE53" s="453"/>
      <c r="AF53" s="450">
        <f t="shared" si="1"/>
        <v>132</v>
      </c>
      <c r="AG53" s="452">
        <v>132</v>
      </c>
      <c r="AH53" s="452">
        <v>132</v>
      </c>
      <c r="AI53" s="452">
        <v>132</v>
      </c>
      <c r="AJ53" s="452">
        <v>132</v>
      </c>
      <c r="AK53" s="452">
        <v>132</v>
      </c>
      <c r="AL53" s="452">
        <v>132</v>
      </c>
      <c r="AM53" s="452">
        <v>132</v>
      </c>
      <c r="AN53" s="452">
        <v>132</v>
      </c>
      <c r="AO53" s="452">
        <v>132</v>
      </c>
      <c r="AP53" s="452">
        <v>132</v>
      </c>
      <c r="AQ53" s="452">
        <v>132</v>
      </c>
      <c r="AR53" s="452">
        <v>132</v>
      </c>
      <c r="AS53" s="452">
        <v>132</v>
      </c>
      <c r="AT53" s="452">
        <v>132</v>
      </c>
      <c r="AU53" s="452">
        <v>132</v>
      </c>
      <c r="AV53" s="452">
        <v>132</v>
      </c>
      <c r="AW53" s="452">
        <v>132</v>
      </c>
      <c r="AX53" s="452">
        <v>132</v>
      </c>
      <c r="AY53" s="452">
        <v>132</v>
      </c>
      <c r="AZ53" s="452">
        <v>132</v>
      </c>
      <c r="BA53" s="452">
        <v>132</v>
      </c>
      <c r="BB53" s="452">
        <v>132</v>
      </c>
      <c r="BC53" s="452">
        <v>132</v>
      </c>
      <c r="BD53" s="452">
        <v>132</v>
      </c>
      <c r="BE53" s="452">
        <v>132</v>
      </c>
      <c r="BF53" s="452">
        <v>132</v>
      </c>
      <c r="BG53" s="452">
        <v>132</v>
      </c>
      <c r="BH53" s="452">
        <v>132</v>
      </c>
      <c r="BI53" s="452">
        <v>132</v>
      </c>
      <c r="BJ53" s="452">
        <v>132</v>
      </c>
      <c r="BK53" s="452">
        <v>132</v>
      </c>
      <c r="BL53" s="452">
        <v>132</v>
      </c>
      <c r="BM53" s="452">
        <v>132</v>
      </c>
      <c r="BN53" s="452">
        <v>132</v>
      </c>
      <c r="BO53" s="452">
        <v>132</v>
      </c>
      <c r="BP53" s="452">
        <v>132</v>
      </c>
      <c r="BQ53" s="452">
        <v>132</v>
      </c>
      <c r="BR53" s="452">
        <v>132</v>
      </c>
      <c r="BS53" s="452">
        <v>132</v>
      </c>
      <c r="BT53" s="452">
        <v>132</v>
      </c>
      <c r="BU53" s="452">
        <v>132</v>
      </c>
      <c r="BV53" s="452">
        <v>132</v>
      </c>
      <c r="BW53" s="452">
        <v>132</v>
      </c>
      <c r="BX53" s="452">
        <v>132</v>
      </c>
      <c r="BY53" s="452">
        <v>132</v>
      </c>
      <c r="BZ53" s="452">
        <v>132</v>
      </c>
      <c r="CA53" s="452">
        <v>132</v>
      </c>
      <c r="CB53" s="452">
        <v>132</v>
      </c>
      <c r="CC53" s="452">
        <v>132</v>
      </c>
      <c r="CD53" s="452">
        <v>132</v>
      </c>
      <c r="CE53" s="452">
        <v>132</v>
      </c>
      <c r="CF53" s="452">
        <v>132</v>
      </c>
      <c r="CG53" s="452">
        <v>132</v>
      </c>
      <c r="CH53" s="452">
        <v>132</v>
      </c>
      <c r="CI53" s="452">
        <v>132</v>
      </c>
      <c r="CJ53" s="452">
        <v>132</v>
      </c>
      <c r="CK53" s="452">
        <v>132</v>
      </c>
      <c r="CL53" s="452">
        <v>132</v>
      </c>
      <c r="CM53" s="452">
        <v>132</v>
      </c>
      <c r="CN53" s="452">
        <v>132</v>
      </c>
      <c r="CO53" s="452">
        <v>132</v>
      </c>
      <c r="CP53" s="452">
        <v>132</v>
      </c>
      <c r="CQ53" s="452">
        <v>132</v>
      </c>
      <c r="CR53" s="452">
        <v>132</v>
      </c>
      <c r="CS53" s="452">
        <v>132</v>
      </c>
      <c r="CT53" s="452">
        <v>132</v>
      </c>
      <c r="CU53" s="452">
        <v>132</v>
      </c>
      <c r="CV53" s="452">
        <v>132</v>
      </c>
      <c r="CW53" s="452">
        <v>132</v>
      </c>
      <c r="CX53" s="452">
        <v>132</v>
      </c>
      <c r="CY53" s="452">
        <v>132</v>
      </c>
      <c r="CZ53" s="452">
        <v>132</v>
      </c>
      <c r="DA53" s="452">
        <v>132</v>
      </c>
      <c r="DB53" s="452">
        <v>132</v>
      </c>
      <c r="DC53" s="452">
        <v>132</v>
      </c>
      <c r="DD53" s="452">
        <v>132</v>
      </c>
      <c r="DE53" s="452">
        <v>132</v>
      </c>
      <c r="DF53" s="452">
        <v>132</v>
      </c>
      <c r="DG53" s="452">
        <v>132</v>
      </c>
      <c r="DH53" s="452">
        <v>132</v>
      </c>
      <c r="DI53" s="452">
        <v>132</v>
      </c>
      <c r="DJ53" s="452">
        <v>132</v>
      </c>
      <c r="DK53" s="452">
        <v>132</v>
      </c>
      <c r="DL53" s="452">
        <v>132</v>
      </c>
      <c r="DM53" s="452">
        <v>132</v>
      </c>
      <c r="DN53" s="452">
        <v>132</v>
      </c>
      <c r="DO53" s="452">
        <v>132</v>
      </c>
      <c r="DP53" s="452">
        <v>132</v>
      </c>
      <c r="DQ53" s="452">
        <v>132</v>
      </c>
      <c r="DR53" s="452">
        <v>132</v>
      </c>
      <c r="DS53" s="452">
        <v>132</v>
      </c>
      <c r="DT53" s="452">
        <v>132</v>
      </c>
      <c r="DU53" s="452">
        <v>132</v>
      </c>
      <c r="DV53" s="452">
        <v>132</v>
      </c>
      <c r="DW53" s="452">
        <v>132</v>
      </c>
      <c r="DX53" s="452">
        <v>132</v>
      </c>
      <c r="DY53" s="452">
        <v>132</v>
      </c>
      <c r="DZ53" s="452">
        <v>132</v>
      </c>
      <c r="EA53" s="452">
        <v>132</v>
      </c>
      <c r="EB53" s="452">
        <v>132</v>
      </c>
      <c r="EC53" s="452">
        <v>132</v>
      </c>
      <c r="ED53" s="452">
        <v>132</v>
      </c>
      <c r="EE53" s="452">
        <v>132</v>
      </c>
      <c r="EF53" s="452">
        <v>132</v>
      </c>
      <c r="EG53" s="452">
        <v>132</v>
      </c>
      <c r="EH53" s="452">
        <v>132</v>
      </c>
      <c r="EI53" s="452">
        <v>132</v>
      </c>
      <c r="EJ53" s="452">
        <v>132</v>
      </c>
      <c r="EK53" s="452">
        <v>132</v>
      </c>
      <c r="EL53" s="452">
        <v>132</v>
      </c>
      <c r="EM53" s="452">
        <v>132</v>
      </c>
      <c r="EN53" s="452">
        <v>132</v>
      </c>
      <c r="EO53" s="452">
        <v>132</v>
      </c>
      <c r="EP53" s="452">
        <v>132</v>
      </c>
      <c r="EQ53" s="452">
        <v>132</v>
      </c>
      <c r="ER53" s="452">
        <v>132</v>
      </c>
      <c r="ES53" s="452">
        <v>132</v>
      </c>
      <c r="ET53" s="452">
        <v>132</v>
      </c>
      <c r="EU53" s="452">
        <v>132</v>
      </c>
      <c r="EV53" s="452">
        <v>132</v>
      </c>
      <c r="EW53" s="452">
        <v>132</v>
      </c>
      <c r="EX53" s="452">
        <v>132</v>
      </c>
      <c r="EY53" s="452">
        <v>132</v>
      </c>
      <c r="EZ53" s="452">
        <v>132</v>
      </c>
      <c r="FA53" s="452">
        <v>132</v>
      </c>
      <c r="FB53" s="452">
        <v>132</v>
      </c>
      <c r="FC53" s="452">
        <v>132</v>
      </c>
      <c r="FD53" s="452">
        <v>132</v>
      </c>
      <c r="FE53" s="452">
        <v>132</v>
      </c>
      <c r="FF53" s="452">
        <v>132</v>
      </c>
      <c r="FG53" s="452">
        <v>132</v>
      </c>
      <c r="FH53" s="452">
        <v>132</v>
      </c>
      <c r="FI53" s="452">
        <v>132</v>
      </c>
      <c r="FJ53" s="452">
        <v>132</v>
      </c>
      <c r="FK53" s="452">
        <v>132</v>
      </c>
      <c r="FL53" s="452">
        <v>132</v>
      </c>
      <c r="FM53" s="452">
        <v>132</v>
      </c>
      <c r="FN53" s="452">
        <v>132</v>
      </c>
      <c r="FO53" s="452">
        <v>132</v>
      </c>
      <c r="FP53" s="452">
        <v>132</v>
      </c>
      <c r="FQ53" s="452">
        <v>132</v>
      </c>
      <c r="FR53" s="452">
        <v>132</v>
      </c>
      <c r="FS53" s="452">
        <v>132</v>
      </c>
      <c r="FT53" s="452">
        <v>132</v>
      </c>
      <c r="FU53" s="452">
        <v>132</v>
      </c>
      <c r="FV53" s="452">
        <v>132</v>
      </c>
      <c r="FW53" s="452">
        <v>132</v>
      </c>
      <c r="FX53" s="452">
        <v>132</v>
      </c>
      <c r="FY53" s="452">
        <v>132</v>
      </c>
      <c r="FZ53" s="452">
        <v>132</v>
      </c>
      <c r="GA53" s="452">
        <v>132</v>
      </c>
      <c r="GB53" s="452">
        <v>132</v>
      </c>
      <c r="GC53" s="452">
        <v>132</v>
      </c>
      <c r="GD53" s="452">
        <v>132</v>
      </c>
      <c r="GE53" s="452">
        <v>132</v>
      </c>
      <c r="GF53" s="452">
        <v>132</v>
      </c>
      <c r="GG53" s="452">
        <v>132</v>
      </c>
      <c r="GH53" s="452">
        <v>132</v>
      </c>
      <c r="GI53" s="452">
        <v>132</v>
      </c>
      <c r="GJ53" s="452">
        <v>132</v>
      </c>
      <c r="GK53" s="452">
        <v>132</v>
      </c>
      <c r="GL53" s="452">
        <v>132</v>
      </c>
      <c r="GM53" s="452">
        <v>132</v>
      </c>
      <c r="GN53" s="452">
        <v>132</v>
      </c>
      <c r="GO53" s="452">
        <v>132</v>
      </c>
      <c r="GP53" s="452">
        <v>132</v>
      </c>
      <c r="GQ53" s="452">
        <v>132</v>
      </c>
      <c r="GR53" s="452">
        <v>132</v>
      </c>
      <c r="GS53" s="452">
        <v>132</v>
      </c>
      <c r="GT53" s="452">
        <v>132</v>
      </c>
      <c r="GU53" s="452">
        <v>132</v>
      </c>
      <c r="GV53" s="452">
        <v>132</v>
      </c>
      <c r="GW53" s="452">
        <v>132</v>
      </c>
      <c r="GX53" s="452">
        <v>132</v>
      </c>
      <c r="GY53" s="452">
        <v>132</v>
      </c>
      <c r="GZ53" s="452">
        <v>132</v>
      </c>
      <c r="HA53" s="452">
        <v>132</v>
      </c>
      <c r="HB53" s="452">
        <v>132</v>
      </c>
      <c r="HC53" s="452">
        <v>132</v>
      </c>
      <c r="HD53" s="452">
        <v>132</v>
      </c>
      <c r="HE53" s="452">
        <v>132</v>
      </c>
      <c r="HF53" s="452">
        <v>132</v>
      </c>
      <c r="HG53" s="452">
        <v>132</v>
      </c>
      <c r="HH53" s="452">
        <v>132</v>
      </c>
      <c r="HI53" s="452">
        <v>132</v>
      </c>
      <c r="HJ53" s="452">
        <v>132</v>
      </c>
      <c r="HK53" s="452">
        <v>132</v>
      </c>
      <c r="HL53" s="452">
        <v>132</v>
      </c>
      <c r="HM53" s="452">
        <v>132</v>
      </c>
      <c r="HN53" s="452">
        <v>132</v>
      </c>
      <c r="HO53" s="452">
        <v>132</v>
      </c>
      <c r="HP53" s="452">
        <v>132</v>
      </c>
      <c r="HQ53" s="452">
        <v>132</v>
      </c>
      <c r="HR53" s="452">
        <v>132</v>
      </c>
      <c r="HS53" s="452">
        <v>132</v>
      </c>
      <c r="HT53" s="452">
        <v>132</v>
      </c>
      <c r="HU53" s="452">
        <v>132</v>
      </c>
      <c r="HV53" s="452">
        <v>132</v>
      </c>
      <c r="HW53" s="452">
        <v>132</v>
      </c>
      <c r="HX53" s="452">
        <v>132</v>
      </c>
      <c r="HY53" s="452">
        <v>132</v>
      </c>
      <c r="HZ53" s="452">
        <v>132</v>
      </c>
      <c r="IA53" s="452">
        <v>132</v>
      </c>
      <c r="IB53" s="452">
        <v>132</v>
      </c>
      <c r="IC53" s="452">
        <v>132</v>
      </c>
      <c r="ID53" s="452">
        <v>132</v>
      </c>
      <c r="IE53" s="452">
        <v>132</v>
      </c>
      <c r="IF53" s="452">
        <v>132</v>
      </c>
      <c r="IG53" s="452">
        <v>132</v>
      </c>
      <c r="IH53" s="452">
        <v>132</v>
      </c>
      <c r="II53" s="452">
        <v>132</v>
      </c>
      <c r="IJ53" s="452">
        <v>132</v>
      </c>
      <c r="IK53" s="452">
        <v>132</v>
      </c>
      <c r="IL53" s="452">
        <v>132</v>
      </c>
      <c r="IM53" s="452">
        <v>132</v>
      </c>
      <c r="IN53" s="452">
        <v>132</v>
      </c>
      <c r="IO53" s="452">
        <v>132</v>
      </c>
      <c r="IP53" s="452">
        <v>132</v>
      </c>
      <c r="IQ53" s="452">
        <v>132</v>
      </c>
      <c r="IR53" s="452">
        <v>132</v>
      </c>
      <c r="IS53" s="452">
        <v>132</v>
      </c>
      <c r="IT53" s="452">
        <v>132</v>
      </c>
      <c r="IU53" s="452">
        <v>132</v>
      </c>
      <c r="IV53" s="452">
        <v>132</v>
      </c>
      <c r="IW53" s="452">
        <v>132</v>
      </c>
      <c r="IX53" s="452">
        <v>132</v>
      </c>
      <c r="IY53" s="452">
        <v>132</v>
      </c>
      <c r="IZ53" s="452">
        <v>132</v>
      </c>
      <c r="JA53" s="452">
        <v>132</v>
      </c>
      <c r="JB53" s="452">
        <v>132</v>
      </c>
      <c r="JC53" s="452">
        <v>132</v>
      </c>
      <c r="JD53" s="452">
        <v>132</v>
      </c>
      <c r="JE53" s="452">
        <v>132</v>
      </c>
      <c r="JF53" s="452">
        <v>132</v>
      </c>
      <c r="JG53" s="452">
        <v>132</v>
      </c>
      <c r="JH53" s="452">
        <v>132</v>
      </c>
      <c r="JI53" s="452">
        <v>132</v>
      </c>
      <c r="JJ53" s="452">
        <v>132</v>
      </c>
      <c r="JK53" s="452">
        <v>132</v>
      </c>
      <c r="JL53" s="452">
        <v>132</v>
      </c>
      <c r="JM53" s="452">
        <v>132</v>
      </c>
      <c r="JN53" s="452">
        <v>132</v>
      </c>
      <c r="JO53" s="452">
        <v>132</v>
      </c>
      <c r="JP53" s="452">
        <v>132</v>
      </c>
      <c r="JQ53" s="452">
        <v>132</v>
      </c>
      <c r="JR53" s="452">
        <v>132</v>
      </c>
      <c r="JS53" s="452">
        <v>132</v>
      </c>
      <c r="JT53" s="452">
        <v>132</v>
      </c>
      <c r="JU53" s="452">
        <v>132</v>
      </c>
      <c r="JV53" s="452">
        <v>132</v>
      </c>
      <c r="JW53" s="452">
        <v>132</v>
      </c>
      <c r="JX53" s="452">
        <v>132</v>
      </c>
      <c r="JY53" s="452">
        <v>132</v>
      </c>
      <c r="JZ53" s="452">
        <v>132</v>
      </c>
      <c r="KA53" s="452">
        <v>132</v>
      </c>
      <c r="KB53" s="452">
        <v>132</v>
      </c>
      <c r="KC53" s="452">
        <v>132</v>
      </c>
      <c r="KD53" s="452">
        <v>132</v>
      </c>
      <c r="KE53" s="452">
        <v>132</v>
      </c>
      <c r="KF53" s="452">
        <v>132</v>
      </c>
      <c r="KG53" s="452">
        <v>132</v>
      </c>
      <c r="KH53" s="452">
        <v>132</v>
      </c>
      <c r="KI53" s="452">
        <v>132</v>
      </c>
      <c r="KJ53" s="452">
        <v>132</v>
      </c>
      <c r="KK53" s="452">
        <v>132</v>
      </c>
      <c r="KL53" s="452">
        <v>132</v>
      </c>
      <c r="KM53" s="452">
        <v>132</v>
      </c>
      <c r="KN53" s="452">
        <v>132</v>
      </c>
      <c r="KO53" s="452">
        <v>132</v>
      </c>
      <c r="KP53" s="452">
        <v>132</v>
      </c>
      <c r="KQ53" s="452">
        <v>132</v>
      </c>
      <c r="KR53" s="452">
        <v>132</v>
      </c>
      <c r="KS53" s="452">
        <v>132</v>
      </c>
      <c r="KT53" s="452">
        <v>132</v>
      </c>
      <c r="KU53" s="452">
        <v>132</v>
      </c>
      <c r="KV53" s="452">
        <v>132</v>
      </c>
      <c r="KW53" s="452">
        <v>132</v>
      </c>
      <c r="KX53" s="452">
        <v>132</v>
      </c>
      <c r="KY53" s="452">
        <v>132</v>
      </c>
      <c r="KZ53" s="452">
        <v>132</v>
      </c>
      <c r="LA53" s="452">
        <v>132</v>
      </c>
      <c r="LB53" s="452">
        <v>132</v>
      </c>
      <c r="LC53" s="452">
        <v>132</v>
      </c>
      <c r="LD53" s="452">
        <v>132</v>
      </c>
      <c r="LE53" s="452">
        <v>132</v>
      </c>
      <c r="LF53" s="452">
        <v>132</v>
      </c>
      <c r="LG53" s="452">
        <v>132</v>
      </c>
      <c r="LH53" s="452">
        <v>132</v>
      </c>
      <c r="LI53" s="452">
        <v>132</v>
      </c>
      <c r="LJ53" s="452">
        <v>132</v>
      </c>
      <c r="LK53" s="452">
        <v>132</v>
      </c>
      <c r="LL53" s="452">
        <v>132</v>
      </c>
      <c r="LM53" s="452">
        <v>132</v>
      </c>
      <c r="LN53" s="452">
        <v>132</v>
      </c>
      <c r="LO53" s="452">
        <v>132</v>
      </c>
      <c r="LP53" s="452">
        <v>132</v>
      </c>
      <c r="LQ53" s="452">
        <v>132</v>
      </c>
      <c r="LR53" s="452">
        <v>132</v>
      </c>
      <c r="LS53" s="452">
        <v>132</v>
      </c>
      <c r="LT53" s="452">
        <v>132</v>
      </c>
      <c r="LU53" s="452">
        <v>132</v>
      </c>
      <c r="LV53" s="452">
        <v>132</v>
      </c>
      <c r="LW53" s="452">
        <v>132</v>
      </c>
      <c r="LX53" s="452">
        <v>132</v>
      </c>
      <c r="LY53" s="452">
        <v>132</v>
      </c>
      <c r="LZ53" s="452">
        <v>132</v>
      </c>
      <c r="MA53" s="452">
        <v>132</v>
      </c>
      <c r="MB53" s="452">
        <v>132</v>
      </c>
      <c r="MC53" s="452">
        <v>132</v>
      </c>
      <c r="MD53" s="452">
        <v>132</v>
      </c>
      <c r="ME53" s="452">
        <v>132</v>
      </c>
      <c r="MF53" s="452">
        <v>132</v>
      </c>
      <c r="MG53" s="452">
        <v>132</v>
      </c>
      <c r="MH53" s="452">
        <v>132</v>
      </c>
      <c r="MI53" s="452">
        <v>132</v>
      </c>
      <c r="MJ53" s="452">
        <v>132</v>
      </c>
      <c r="MK53" s="452">
        <v>132</v>
      </c>
      <c r="ML53" s="452">
        <v>132</v>
      </c>
      <c r="MM53" s="452">
        <v>132</v>
      </c>
      <c r="MN53" s="452">
        <v>132</v>
      </c>
      <c r="MO53" s="452">
        <v>132</v>
      </c>
      <c r="MP53" s="452">
        <v>132</v>
      </c>
      <c r="MQ53" s="452">
        <v>132</v>
      </c>
      <c r="MR53" s="452">
        <v>132</v>
      </c>
      <c r="MS53" s="452">
        <v>132</v>
      </c>
      <c r="MT53" s="452">
        <v>132</v>
      </c>
      <c r="MU53" s="452">
        <v>132</v>
      </c>
      <c r="MV53" s="452">
        <v>132</v>
      </c>
      <c r="MW53" s="452">
        <v>132</v>
      </c>
      <c r="MX53" s="452">
        <v>132</v>
      </c>
      <c r="MY53" s="452">
        <v>132</v>
      </c>
      <c r="MZ53" s="452">
        <v>132</v>
      </c>
      <c r="NA53" s="452">
        <v>132</v>
      </c>
      <c r="NB53" s="452">
        <v>132</v>
      </c>
      <c r="NC53" s="452">
        <v>132</v>
      </c>
      <c r="ND53" s="452">
        <v>132</v>
      </c>
      <c r="NE53" s="452">
        <v>132</v>
      </c>
      <c r="NF53" s="452">
        <v>132</v>
      </c>
      <c r="NG53" s="452">
        <v>132</v>
      </c>
      <c r="NH53" s="452">
        <v>132</v>
      </c>
      <c r="NI53" s="452">
        <v>132</v>
      </c>
      <c r="NJ53" s="452">
        <v>132</v>
      </c>
      <c r="NK53" s="452">
        <v>132</v>
      </c>
      <c r="NL53" s="452">
        <v>132</v>
      </c>
      <c r="NM53" s="452">
        <v>132</v>
      </c>
      <c r="NN53" s="452">
        <v>132</v>
      </c>
      <c r="NO53" s="452">
        <v>132</v>
      </c>
      <c r="NP53" s="452">
        <v>132</v>
      </c>
      <c r="NQ53" s="452">
        <v>132</v>
      </c>
      <c r="NR53" s="452">
        <v>132</v>
      </c>
      <c r="NS53" s="452">
        <v>132</v>
      </c>
      <c r="NT53" s="452">
        <v>132</v>
      </c>
      <c r="NU53" s="452">
        <v>132</v>
      </c>
      <c r="NV53" s="452">
        <v>132</v>
      </c>
      <c r="NW53" s="452">
        <v>132</v>
      </c>
      <c r="NX53" s="452">
        <v>132</v>
      </c>
      <c r="NY53" s="452">
        <v>132</v>
      </c>
      <c r="NZ53" s="452">
        <v>132</v>
      </c>
      <c r="OA53" s="452">
        <v>132</v>
      </c>
      <c r="OB53" s="452">
        <v>132</v>
      </c>
    </row>
    <row r="54" spans="1:392" x14ac:dyDescent="0.25">
      <c r="A54" s="436">
        <v>133</v>
      </c>
      <c r="B54" s="436" t="s">
        <v>695</v>
      </c>
      <c r="C54" s="437">
        <v>1</v>
      </c>
      <c r="D54" s="438">
        <v>0</v>
      </c>
      <c r="E54" s="453"/>
      <c r="F54" s="453"/>
      <c r="G54" s="453"/>
      <c r="H54" s="453"/>
      <c r="I54" s="453"/>
      <c r="J54" s="453"/>
      <c r="K54" s="453"/>
      <c r="L54" s="453"/>
      <c r="M54" s="453"/>
      <c r="N54" s="453"/>
      <c r="O54" s="453"/>
      <c r="P54" s="453"/>
      <c r="Q54" s="453"/>
      <c r="R54" s="453"/>
      <c r="S54" s="453"/>
      <c r="T54" s="453"/>
      <c r="U54" s="453"/>
      <c r="V54" s="453"/>
      <c r="W54" s="453"/>
      <c r="X54" s="453"/>
      <c r="Y54" s="453"/>
      <c r="Z54" s="453"/>
      <c r="AA54" s="453"/>
      <c r="AB54" s="453"/>
      <c r="AC54" s="453"/>
      <c r="AD54" s="453"/>
      <c r="AE54" s="453"/>
      <c r="AF54" s="450">
        <f t="shared" si="1"/>
        <v>96.709999999999354</v>
      </c>
      <c r="AG54" s="452">
        <v>96.71</v>
      </c>
      <c r="AH54" s="452">
        <v>96.71</v>
      </c>
      <c r="AI54" s="452">
        <v>96.71</v>
      </c>
      <c r="AJ54" s="452">
        <v>96.71</v>
      </c>
      <c r="AK54" s="452">
        <v>96.71</v>
      </c>
      <c r="AL54" s="452">
        <v>96.71</v>
      </c>
      <c r="AM54" s="452">
        <v>96.71</v>
      </c>
      <c r="AN54" s="452">
        <v>96.71</v>
      </c>
      <c r="AO54" s="452">
        <v>96.71</v>
      </c>
      <c r="AP54" s="452">
        <v>96.71</v>
      </c>
      <c r="AQ54" s="452">
        <v>96.71</v>
      </c>
      <c r="AR54" s="452">
        <v>96.71</v>
      </c>
      <c r="AS54" s="452">
        <v>96.71</v>
      </c>
      <c r="AT54" s="452">
        <v>96.71</v>
      </c>
      <c r="AU54" s="452">
        <v>96.71</v>
      </c>
      <c r="AV54" s="452">
        <v>96.71</v>
      </c>
      <c r="AW54" s="452">
        <v>96.71</v>
      </c>
      <c r="AX54" s="452">
        <v>96.71</v>
      </c>
      <c r="AY54" s="452">
        <v>96.71</v>
      </c>
      <c r="AZ54" s="452">
        <v>96.71</v>
      </c>
      <c r="BA54" s="452">
        <v>96.71</v>
      </c>
      <c r="BB54" s="452">
        <v>96.71</v>
      </c>
      <c r="BC54" s="452">
        <v>96.71</v>
      </c>
      <c r="BD54" s="452">
        <v>96.71</v>
      </c>
      <c r="BE54" s="452">
        <v>96.71</v>
      </c>
      <c r="BF54" s="452">
        <v>96.71</v>
      </c>
      <c r="BG54" s="452">
        <v>96.71</v>
      </c>
      <c r="BH54" s="452">
        <v>96.71</v>
      </c>
      <c r="BI54" s="452">
        <v>96.71</v>
      </c>
      <c r="BJ54" s="452">
        <v>96.71</v>
      </c>
      <c r="BK54" s="452">
        <v>96.71</v>
      </c>
      <c r="BL54" s="452">
        <v>96.71</v>
      </c>
      <c r="BM54" s="452">
        <v>96.71</v>
      </c>
      <c r="BN54" s="452">
        <v>96.71</v>
      </c>
      <c r="BO54" s="452">
        <v>96.71</v>
      </c>
      <c r="BP54" s="452">
        <v>96.71</v>
      </c>
      <c r="BQ54" s="452">
        <v>96.71</v>
      </c>
      <c r="BR54" s="452">
        <v>96.71</v>
      </c>
      <c r="BS54" s="452">
        <v>96.71</v>
      </c>
      <c r="BT54" s="452">
        <v>96.71</v>
      </c>
      <c r="BU54" s="452">
        <v>96.71</v>
      </c>
      <c r="BV54" s="452">
        <v>96.71</v>
      </c>
      <c r="BW54" s="452">
        <v>96.71</v>
      </c>
      <c r="BX54" s="452">
        <v>96.71</v>
      </c>
      <c r="BY54" s="452">
        <v>96.71</v>
      </c>
      <c r="BZ54" s="452">
        <v>96.71</v>
      </c>
      <c r="CA54" s="452">
        <v>96.71</v>
      </c>
      <c r="CB54" s="452">
        <v>96.71</v>
      </c>
      <c r="CC54" s="452">
        <v>96.71</v>
      </c>
      <c r="CD54" s="452">
        <v>96.71</v>
      </c>
      <c r="CE54" s="452">
        <v>96.71</v>
      </c>
      <c r="CF54" s="452">
        <v>96.71</v>
      </c>
      <c r="CG54" s="452">
        <v>96.71</v>
      </c>
      <c r="CH54" s="452">
        <v>96.71</v>
      </c>
      <c r="CI54" s="452">
        <v>96.71</v>
      </c>
      <c r="CJ54" s="452">
        <v>96.71</v>
      </c>
      <c r="CK54" s="452">
        <v>96.71</v>
      </c>
      <c r="CL54" s="452">
        <v>96.71</v>
      </c>
      <c r="CM54" s="452">
        <v>96.71</v>
      </c>
      <c r="CN54" s="452">
        <v>96.71</v>
      </c>
      <c r="CO54" s="452">
        <v>96.71</v>
      </c>
      <c r="CP54" s="452">
        <v>96.71</v>
      </c>
      <c r="CQ54" s="452">
        <v>96.71</v>
      </c>
      <c r="CR54" s="452">
        <v>96.71</v>
      </c>
      <c r="CS54" s="452">
        <v>96.71</v>
      </c>
      <c r="CT54" s="452">
        <v>96.71</v>
      </c>
      <c r="CU54" s="452">
        <v>96.71</v>
      </c>
      <c r="CV54" s="452">
        <v>96.71</v>
      </c>
      <c r="CW54" s="452">
        <v>96.71</v>
      </c>
      <c r="CX54" s="452">
        <v>96.71</v>
      </c>
      <c r="CY54" s="452">
        <v>96.71</v>
      </c>
      <c r="CZ54" s="452">
        <v>96.71</v>
      </c>
      <c r="DA54" s="452">
        <v>96.71</v>
      </c>
      <c r="DB54" s="452">
        <v>96.71</v>
      </c>
      <c r="DC54" s="452">
        <v>96.71</v>
      </c>
      <c r="DD54" s="452">
        <v>96.71</v>
      </c>
      <c r="DE54" s="452">
        <v>96.71</v>
      </c>
      <c r="DF54" s="452">
        <v>96.71</v>
      </c>
      <c r="DG54" s="452">
        <v>96.71</v>
      </c>
      <c r="DH54" s="452">
        <v>96.71</v>
      </c>
      <c r="DI54" s="452">
        <v>96.71</v>
      </c>
      <c r="DJ54" s="452">
        <v>96.71</v>
      </c>
      <c r="DK54" s="452">
        <v>96.71</v>
      </c>
      <c r="DL54" s="452">
        <v>96.71</v>
      </c>
      <c r="DM54" s="452">
        <v>96.71</v>
      </c>
      <c r="DN54" s="452">
        <v>96.71</v>
      </c>
      <c r="DO54" s="452">
        <v>96.71</v>
      </c>
      <c r="DP54" s="452">
        <v>96.71</v>
      </c>
      <c r="DQ54" s="452">
        <v>96.71</v>
      </c>
      <c r="DR54" s="452">
        <v>96.71</v>
      </c>
      <c r="DS54" s="452">
        <v>96.71</v>
      </c>
      <c r="DT54" s="452">
        <v>96.71</v>
      </c>
      <c r="DU54" s="452">
        <v>96.71</v>
      </c>
      <c r="DV54" s="452">
        <v>96.71</v>
      </c>
      <c r="DW54" s="452">
        <v>96.71</v>
      </c>
      <c r="DX54" s="452">
        <v>96.71</v>
      </c>
      <c r="DY54" s="452">
        <v>96.71</v>
      </c>
      <c r="DZ54" s="452">
        <v>96.71</v>
      </c>
      <c r="EA54" s="452">
        <v>96.71</v>
      </c>
      <c r="EB54" s="452">
        <v>96.71</v>
      </c>
      <c r="EC54" s="452">
        <v>96.71</v>
      </c>
      <c r="ED54" s="452">
        <v>96.71</v>
      </c>
      <c r="EE54" s="452">
        <v>96.71</v>
      </c>
      <c r="EF54" s="452">
        <v>96.71</v>
      </c>
      <c r="EG54" s="452">
        <v>96.71</v>
      </c>
      <c r="EH54" s="452">
        <v>96.71</v>
      </c>
      <c r="EI54" s="452">
        <v>96.71</v>
      </c>
      <c r="EJ54" s="452">
        <v>96.71</v>
      </c>
      <c r="EK54" s="452">
        <v>96.71</v>
      </c>
      <c r="EL54" s="452">
        <v>96.71</v>
      </c>
      <c r="EM54" s="452">
        <v>96.71</v>
      </c>
      <c r="EN54" s="452">
        <v>96.71</v>
      </c>
      <c r="EO54" s="452">
        <v>96.71</v>
      </c>
      <c r="EP54" s="452">
        <v>96.71</v>
      </c>
      <c r="EQ54" s="452">
        <v>96.71</v>
      </c>
      <c r="ER54" s="452">
        <v>96.71</v>
      </c>
      <c r="ES54" s="452">
        <v>96.71</v>
      </c>
      <c r="ET54" s="452">
        <v>96.71</v>
      </c>
      <c r="EU54" s="452">
        <v>96.71</v>
      </c>
      <c r="EV54" s="452">
        <v>96.71</v>
      </c>
      <c r="EW54" s="452">
        <v>96.71</v>
      </c>
      <c r="EX54" s="452">
        <v>96.71</v>
      </c>
      <c r="EY54" s="452">
        <v>96.71</v>
      </c>
      <c r="EZ54" s="452">
        <v>96.71</v>
      </c>
      <c r="FA54" s="452">
        <v>96.71</v>
      </c>
      <c r="FB54" s="452">
        <v>96.71</v>
      </c>
      <c r="FC54" s="452">
        <v>96.71</v>
      </c>
      <c r="FD54" s="452">
        <v>96.71</v>
      </c>
      <c r="FE54" s="452">
        <v>96.71</v>
      </c>
      <c r="FF54" s="452">
        <v>96.71</v>
      </c>
      <c r="FG54" s="452">
        <v>96.71</v>
      </c>
      <c r="FH54" s="452">
        <v>96.71</v>
      </c>
      <c r="FI54" s="452">
        <v>96.71</v>
      </c>
      <c r="FJ54" s="452">
        <v>96.71</v>
      </c>
      <c r="FK54" s="452">
        <v>96.71</v>
      </c>
      <c r="FL54" s="452">
        <v>96.71</v>
      </c>
      <c r="FM54" s="452">
        <v>96.71</v>
      </c>
      <c r="FN54" s="452">
        <v>96.71</v>
      </c>
      <c r="FO54" s="452">
        <v>96.71</v>
      </c>
      <c r="FP54" s="452">
        <v>96.71</v>
      </c>
      <c r="FQ54" s="452">
        <v>96.71</v>
      </c>
      <c r="FR54" s="452">
        <v>96.71</v>
      </c>
      <c r="FS54" s="452">
        <v>96.71</v>
      </c>
      <c r="FT54" s="452">
        <v>96.71</v>
      </c>
      <c r="FU54" s="452">
        <v>96.71</v>
      </c>
      <c r="FV54" s="452">
        <v>96.71</v>
      </c>
      <c r="FW54" s="452">
        <v>96.71</v>
      </c>
      <c r="FX54" s="452">
        <v>96.71</v>
      </c>
      <c r="FY54" s="452">
        <v>96.71</v>
      </c>
      <c r="FZ54" s="452">
        <v>96.71</v>
      </c>
      <c r="GA54" s="452">
        <v>96.71</v>
      </c>
      <c r="GB54" s="452">
        <v>96.71</v>
      </c>
      <c r="GC54" s="452">
        <v>96.71</v>
      </c>
      <c r="GD54" s="452">
        <v>96.71</v>
      </c>
      <c r="GE54" s="452">
        <v>96.71</v>
      </c>
      <c r="GF54" s="452">
        <v>96.71</v>
      </c>
      <c r="GG54" s="452">
        <v>96.71</v>
      </c>
      <c r="GH54" s="452">
        <v>96.71</v>
      </c>
      <c r="GI54" s="452">
        <v>96.71</v>
      </c>
      <c r="GJ54" s="452">
        <v>96.71</v>
      </c>
      <c r="GK54" s="452">
        <v>96.71</v>
      </c>
      <c r="GL54" s="452">
        <v>96.71</v>
      </c>
      <c r="GM54" s="452">
        <v>96.71</v>
      </c>
      <c r="GN54" s="452">
        <v>96.71</v>
      </c>
      <c r="GO54" s="452">
        <v>96.71</v>
      </c>
      <c r="GP54" s="452">
        <v>96.71</v>
      </c>
      <c r="GQ54" s="452">
        <v>96.71</v>
      </c>
      <c r="GR54" s="452">
        <v>96.71</v>
      </c>
      <c r="GS54" s="452">
        <v>96.71</v>
      </c>
      <c r="GT54" s="452">
        <v>96.71</v>
      </c>
      <c r="GU54" s="452">
        <v>96.71</v>
      </c>
      <c r="GV54" s="452">
        <v>96.71</v>
      </c>
      <c r="GW54" s="452">
        <v>96.71</v>
      </c>
      <c r="GX54" s="452">
        <v>96.71</v>
      </c>
      <c r="GY54" s="452">
        <v>96.71</v>
      </c>
      <c r="GZ54" s="452">
        <v>96.71</v>
      </c>
      <c r="HA54" s="452">
        <v>96.71</v>
      </c>
      <c r="HB54" s="452">
        <v>96.71</v>
      </c>
      <c r="HC54" s="452">
        <v>96.71</v>
      </c>
      <c r="HD54" s="452">
        <v>96.71</v>
      </c>
      <c r="HE54" s="452">
        <v>96.71</v>
      </c>
      <c r="HF54" s="452">
        <v>96.71</v>
      </c>
      <c r="HG54" s="452">
        <v>96.71</v>
      </c>
      <c r="HH54" s="452">
        <v>96.71</v>
      </c>
      <c r="HI54" s="452">
        <v>96.71</v>
      </c>
      <c r="HJ54" s="452">
        <v>96.71</v>
      </c>
      <c r="HK54" s="452">
        <v>96.71</v>
      </c>
      <c r="HL54" s="452">
        <v>96.71</v>
      </c>
      <c r="HM54" s="452">
        <v>96.71</v>
      </c>
      <c r="HN54" s="452">
        <v>96.71</v>
      </c>
      <c r="HO54" s="452">
        <v>96.71</v>
      </c>
      <c r="HP54" s="452">
        <v>96.71</v>
      </c>
      <c r="HQ54" s="452">
        <v>96.71</v>
      </c>
      <c r="HR54" s="452">
        <v>96.71</v>
      </c>
      <c r="HS54" s="452">
        <v>96.71</v>
      </c>
      <c r="HT54" s="452">
        <v>96.71</v>
      </c>
      <c r="HU54" s="452">
        <v>96.71</v>
      </c>
      <c r="HV54" s="452">
        <v>96.71</v>
      </c>
      <c r="HW54" s="452">
        <v>96.71</v>
      </c>
      <c r="HX54" s="452">
        <v>96.71</v>
      </c>
      <c r="HY54" s="452">
        <v>96.71</v>
      </c>
      <c r="HZ54" s="452">
        <v>96.71</v>
      </c>
      <c r="IA54" s="452">
        <v>96.71</v>
      </c>
      <c r="IB54" s="452">
        <v>96.71</v>
      </c>
      <c r="IC54" s="452">
        <v>96.71</v>
      </c>
      <c r="ID54" s="452">
        <v>96.71</v>
      </c>
      <c r="IE54" s="452">
        <v>96.71</v>
      </c>
      <c r="IF54" s="452">
        <v>96.71</v>
      </c>
      <c r="IG54" s="452">
        <v>96.71</v>
      </c>
      <c r="IH54" s="452">
        <v>96.71</v>
      </c>
      <c r="II54" s="452">
        <v>96.71</v>
      </c>
      <c r="IJ54" s="452">
        <v>96.71</v>
      </c>
      <c r="IK54" s="452">
        <v>96.71</v>
      </c>
      <c r="IL54" s="452">
        <v>96.71</v>
      </c>
      <c r="IM54" s="452">
        <v>96.71</v>
      </c>
      <c r="IN54" s="452">
        <v>96.71</v>
      </c>
      <c r="IO54" s="452">
        <v>96.71</v>
      </c>
      <c r="IP54" s="452">
        <v>96.71</v>
      </c>
      <c r="IQ54" s="452">
        <v>96.71</v>
      </c>
      <c r="IR54" s="452">
        <v>96.71</v>
      </c>
      <c r="IS54" s="452">
        <v>96.71</v>
      </c>
      <c r="IT54" s="452">
        <v>96.71</v>
      </c>
      <c r="IU54" s="452">
        <v>96.71</v>
      </c>
      <c r="IV54" s="452">
        <v>96.71</v>
      </c>
      <c r="IW54" s="452">
        <v>96.71</v>
      </c>
      <c r="IX54" s="452">
        <v>96.71</v>
      </c>
      <c r="IY54" s="452">
        <v>96.71</v>
      </c>
      <c r="IZ54" s="452">
        <v>96.71</v>
      </c>
      <c r="JA54" s="452">
        <v>96.71</v>
      </c>
      <c r="JB54" s="452">
        <v>96.71</v>
      </c>
      <c r="JC54" s="452">
        <v>96.71</v>
      </c>
      <c r="JD54" s="452">
        <v>96.71</v>
      </c>
      <c r="JE54" s="452">
        <v>96.71</v>
      </c>
      <c r="JF54" s="452">
        <v>96.71</v>
      </c>
      <c r="JG54" s="452">
        <v>96.71</v>
      </c>
      <c r="JH54" s="452">
        <v>96.71</v>
      </c>
      <c r="JI54" s="452">
        <v>96.71</v>
      </c>
      <c r="JJ54" s="452">
        <v>96.71</v>
      </c>
      <c r="JK54" s="452">
        <v>96.71</v>
      </c>
      <c r="JL54" s="452">
        <v>96.71</v>
      </c>
      <c r="JM54" s="452">
        <v>96.71</v>
      </c>
      <c r="JN54" s="452">
        <v>96.71</v>
      </c>
      <c r="JO54" s="452">
        <v>96.71</v>
      </c>
      <c r="JP54" s="452">
        <v>96.71</v>
      </c>
      <c r="JQ54" s="452">
        <v>96.71</v>
      </c>
      <c r="JR54" s="452">
        <v>96.71</v>
      </c>
      <c r="JS54" s="452">
        <v>96.71</v>
      </c>
      <c r="JT54" s="452">
        <v>96.71</v>
      </c>
      <c r="JU54" s="452">
        <v>96.71</v>
      </c>
      <c r="JV54" s="452">
        <v>96.71</v>
      </c>
      <c r="JW54" s="452">
        <v>96.71</v>
      </c>
      <c r="JX54" s="452">
        <v>96.71</v>
      </c>
      <c r="JY54" s="452">
        <v>96.71</v>
      </c>
      <c r="JZ54" s="452">
        <v>96.71</v>
      </c>
      <c r="KA54" s="452">
        <v>96.71</v>
      </c>
      <c r="KB54" s="452">
        <v>96.71</v>
      </c>
      <c r="KC54" s="452">
        <v>96.71</v>
      </c>
      <c r="KD54" s="452">
        <v>96.71</v>
      </c>
      <c r="KE54" s="452">
        <v>96.71</v>
      </c>
      <c r="KF54" s="452">
        <v>96.71</v>
      </c>
      <c r="KG54" s="452">
        <v>96.71</v>
      </c>
      <c r="KH54" s="452">
        <v>96.71</v>
      </c>
      <c r="KI54" s="452">
        <v>96.71</v>
      </c>
      <c r="KJ54" s="452">
        <v>96.71</v>
      </c>
      <c r="KK54" s="452">
        <v>96.71</v>
      </c>
      <c r="KL54" s="452">
        <v>96.71</v>
      </c>
      <c r="KM54" s="452">
        <v>96.71</v>
      </c>
      <c r="KN54" s="452">
        <v>96.71</v>
      </c>
      <c r="KO54" s="452">
        <v>96.71</v>
      </c>
      <c r="KP54" s="452">
        <v>96.71</v>
      </c>
      <c r="KQ54" s="452">
        <v>96.71</v>
      </c>
      <c r="KR54" s="452">
        <v>96.71</v>
      </c>
      <c r="KS54" s="452">
        <v>96.71</v>
      </c>
      <c r="KT54" s="452">
        <v>96.71</v>
      </c>
      <c r="KU54" s="452">
        <v>96.71</v>
      </c>
      <c r="KV54" s="452">
        <v>96.71</v>
      </c>
      <c r="KW54" s="452">
        <v>96.71</v>
      </c>
      <c r="KX54" s="452">
        <v>96.71</v>
      </c>
      <c r="KY54" s="452">
        <v>96.71</v>
      </c>
      <c r="KZ54" s="452">
        <v>96.71</v>
      </c>
      <c r="LA54" s="452">
        <v>96.71</v>
      </c>
      <c r="LB54" s="452">
        <v>96.71</v>
      </c>
      <c r="LC54" s="452">
        <v>96.71</v>
      </c>
      <c r="LD54" s="452">
        <v>96.71</v>
      </c>
      <c r="LE54" s="452">
        <v>96.71</v>
      </c>
      <c r="LF54" s="452">
        <v>96.71</v>
      </c>
      <c r="LG54" s="452">
        <v>96.71</v>
      </c>
      <c r="LH54" s="452">
        <v>96.71</v>
      </c>
      <c r="LI54" s="452">
        <v>96.71</v>
      </c>
      <c r="LJ54" s="452">
        <v>96.71</v>
      </c>
      <c r="LK54" s="452">
        <v>96.71</v>
      </c>
      <c r="LL54" s="452">
        <v>96.71</v>
      </c>
      <c r="LM54" s="452">
        <v>96.71</v>
      </c>
      <c r="LN54" s="452">
        <v>96.71</v>
      </c>
      <c r="LO54" s="452">
        <v>96.71</v>
      </c>
      <c r="LP54" s="452">
        <v>96.71</v>
      </c>
      <c r="LQ54" s="452">
        <v>96.71</v>
      </c>
      <c r="LR54" s="452">
        <v>96.71</v>
      </c>
      <c r="LS54" s="452">
        <v>96.71</v>
      </c>
      <c r="LT54" s="452">
        <v>96.71</v>
      </c>
      <c r="LU54" s="452">
        <v>96.71</v>
      </c>
      <c r="LV54" s="452">
        <v>96.71</v>
      </c>
      <c r="LW54" s="452">
        <v>96.71</v>
      </c>
      <c r="LX54" s="452">
        <v>96.71</v>
      </c>
      <c r="LY54" s="452">
        <v>96.71</v>
      </c>
      <c r="LZ54" s="452">
        <v>96.71</v>
      </c>
      <c r="MA54" s="452">
        <v>96.71</v>
      </c>
      <c r="MB54" s="452">
        <v>96.71</v>
      </c>
      <c r="MC54" s="452">
        <v>96.71</v>
      </c>
      <c r="MD54" s="452">
        <v>96.71</v>
      </c>
      <c r="ME54" s="452">
        <v>96.71</v>
      </c>
      <c r="MF54" s="452">
        <v>96.71</v>
      </c>
      <c r="MG54" s="452">
        <v>96.71</v>
      </c>
      <c r="MH54" s="452">
        <v>96.71</v>
      </c>
      <c r="MI54" s="452">
        <v>96.71</v>
      </c>
      <c r="MJ54" s="452">
        <v>96.71</v>
      </c>
      <c r="MK54" s="452">
        <v>96.71</v>
      </c>
      <c r="ML54" s="452">
        <v>96.71</v>
      </c>
      <c r="MM54" s="452">
        <v>96.71</v>
      </c>
      <c r="MN54" s="452">
        <v>96.71</v>
      </c>
      <c r="MO54" s="452">
        <v>96.71</v>
      </c>
      <c r="MP54" s="452">
        <v>96.71</v>
      </c>
      <c r="MQ54" s="452">
        <v>96.71</v>
      </c>
      <c r="MR54" s="452">
        <v>96.71</v>
      </c>
      <c r="MS54" s="452">
        <v>96.71</v>
      </c>
      <c r="MT54" s="452">
        <v>96.71</v>
      </c>
      <c r="MU54" s="452">
        <v>96.71</v>
      </c>
      <c r="MV54" s="452">
        <v>96.71</v>
      </c>
      <c r="MW54" s="452">
        <v>96.71</v>
      </c>
      <c r="MX54" s="452">
        <v>96.71</v>
      </c>
      <c r="MY54" s="452">
        <v>96.71</v>
      </c>
      <c r="MZ54" s="452">
        <v>96.71</v>
      </c>
      <c r="NA54" s="452">
        <v>96.71</v>
      </c>
      <c r="NB54" s="452">
        <v>96.71</v>
      </c>
      <c r="NC54" s="452">
        <v>96.71</v>
      </c>
      <c r="ND54" s="452">
        <v>96.71</v>
      </c>
      <c r="NE54" s="452">
        <v>96.71</v>
      </c>
      <c r="NF54" s="452">
        <v>96.71</v>
      </c>
      <c r="NG54" s="452">
        <v>96.71</v>
      </c>
      <c r="NH54" s="452">
        <v>96.71</v>
      </c>
      <c r="NI54" s="452">
        <v>96.71</v>
      </c>
      <c r="NJ54" s="452">
        <v>96.71</v>
      </c>
      <c r="NK54" s="452">
        <v>96.71</v>
      </c>
      <c r="NL54" s="452">
        <v>96.71</v>
      </c>
      <c r="NM54" s="452">
        <v>96.71</v>
      </c>
      <c r="NN54" s="452">
        <v>96.71</v>
      </c>
      <c r="NO54" s="452">
        <v>96.71</v>
      </c>
      <c r="NP54" s="452">
        <v>96.71</v>
      </c>
      <c r="NQ54" s="452">
        <v>96.71</v>
      </c>
      <c r="NR54" s="452">
        <v>96.71</v>
      </c>
      <c r="NS54" s="452">
        <v>96.71</v>
      </c>
      <c r="NT54" s="452">
        <v>96.71</v>
      </c>
      <c r="NU54" s="452">
        <v>96.71</v>
      </c>
      <c r="NV54" s="452">
        <v>96.71</v>
      </c>
      <c r="NW54" s="452">
        <v>96.71</v>
      </c>
      <c r="NX54" s="452">
        <v>96.71</v>
      </c>
      <c r="NY54" s="452">
        <v>96.71</v>
      </c>
      <c r="NZ54" s="452">
        <v>96.71</v>
      </c>
      <c r="OA54" s="452">
        <v>96.71</v>
      </c>
      <c r="OB54" s="452">
        <v>96.71</v>
      </c>
    </row>
    <row r="55" spans="1:392" x14ac:dyDescent="0.25">
      <c r="A55" s="436">
        <v>134</v>
      </c>
      <c r="B55" s="436" t="s">
        <v>696</v>
      </c>
      <c r="C55" s="437">
        <v>1</v>
      </c>
      <c r="D55" s="438">
        <v>0</v>
      </c>
      <c r="E55" s="453"/>
      <c r="F55" s="453"/>
      <c r="G55" s="453"/>
      <c r="H55" s="453"/>
      <c r="I55" s="453"/>
      <c r="J55" s="453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3"/>
      <c r="V55" s="453"/>
      <c r="W55" s="453"/>
      <c r="X55" s="453"/>
      <c r="Y55" s="453"/>
      <c r="Z55" s="453"/>
      <c r="AA55" s="453"/>
      <c r="AB55" s="453"/>
      <c r="AC55" s="453"/>
      <c r="AD55" s="453"/>
      <c r="AE55" s="453"/>
      <c r="AF55" s="450">
        <f t="shared" si="1"/>
        <v>102</v>
      </c>
      <c r="AG55" s="452">
        <v>102</v>
      </c>
      <c r="AH55" s="452">
        <v>102</v>
      </c>
      <c r="AI55" s="452">
        <v>102</v>
      </c>
      <c r="AJ55" s="452">
        <v>102</v>
      </c>
      <c r="AK55" s="452">
        <v>102</v>
      </c>
      <c r="AL55" s="452">
        <v>102</v>
      </c>
      <c r="AM55" s="452">
        <v>102</v>
      </c>
      <c r="AN55" s="452">
        <v>102</v>
      </c>
      <c r="AO55" s="452">
        <v>102</v>
      </c>
      <c r="AP55" s="452">
        <v>102</v>
      </c>
      <c r="AQ55" s="452">
        <v>102</v>
      </c>
      <c r="AR55" s="452">
        <v>102</v>
      </c>
      <c r="AS55" s="452">
        <v>102</v>
      </c>
      <c r="AT55" s="452">
        <v>102</v>
      </c>
      <c r="AU55" s="452">
        <v>102</v>
      </c>
      <c r="AV55" s="452">
        <v>102</v>
      </c>
      <c r="AW55" s="452">
        <v>102</v>
      </c>
      <c r="AX55" s="452">
        <v>102</v>
      </c>
      <c r="AY55" s="452">
        <v>102</v>
      </c>
      <c r="AZ55" s="452">
        <v>102</v>
      </c>
      <c r="BA55" s="452">
        <v>102</v>
      </c>
      <c r="BB55" s="452">
        <v>102</v>
      </c>
      <c r="BC55" s="452">
        <v>102</v>
      </c>
      <c r="BD55" s="452">
        <v>102</v>
      </c>
      <c r="BE55" s="452">
        <v>102</v>
      </c>
      <c r="BF55" s="452">
        <v>102</v>
      </c>
      <c r="BG55" s="452">
        <v>102</v>
      </c>
      <c r="BH55" s="452">
        <v>102</v>
      </c>
      <c r="BI55" s="452">
        <v>102</v>
      </c>
      <c r="BJ55" s="452">
        <v>102</v>
      </c>
      <c r="BK55" s="452">
        <v>102</v>
      </c>
      <c r="BL55" s="452">
        <v>102</v>
      </c>
      <c r="BM55" s="452">
        <v>102</v>
      </c>
      <c r="BN55" s="452">
        <v>102</v>
      </c>
      <c r="BO55" s="452">
        <v>102</v>
      </c>
      <c r="BP55" s="452">
        <v>102</v>
      </c>
      <c r="BQ55" s="452">
        <v>102</v>
      </c>
      <c r="BR55" s="452">
        <v>102</v>
      </c>
      <c r="BS55" s="452">
        <v>102</v>
      </c>
      <c r="BT55" s="452">
        <v>102</v>
      </c>
      <c r="BU55" s="452">
        <v>102</v>
      </c>
      <c r="BV55" s="452">
        <v>102</v>
      </c>
      <c r="BW55" s="452">
        <v>102</v>
      </c>
      <c r="BX55" s="452">
        <v>102</v>
      </c>
      <c r="BY55" s="452">
        <v>102</v>
      </c>
      <c r="BZ55" s="452">
        <v>102</v>
      </c>
      <c r="CA55" s="452">
        <v>102</v>
      </c>
      <c r="CB55" s="452">
        <v>102</v>
      </c>
      <c r="CC55" s="452">
        <v>102</v>
      </c>
      <c r="CD55" s="452">
        <v>102</v>
      </c>
      <c r="CE55" s="452">
        <v>102</v>
      </c>
      <c r="CF55" s="452">
        <v>102</v>
      </c>
      <c r="CG55" s="452">
        <v>102</v>
      </c>
      <c r="CH55" s="452">
        <v>102</v>
      </c>
      <c r="CI55" s="452">
        <v>102</v>
      </c>
      <c r="CJ55" s="452">
        <v>102</v>
      </c>
      <c r="CK55" s="452">
        <v>102</v>
      </c>
      <c r="CL55" s="452">
        <v>102</v>
      </c>
      <c r="CM55" s="452">
        <v>102</v>
      </c>
      <c r="CN55" s="452">
        <v>102</v>
      </c>
      <c r="CO55" s="452">
        <v>102</v>
      </c>
      <c r="CP55" s="452">
        <v>102</v>
      </c>
      <c r="CQ55" s="452">
        <v>102</v>
      </c>
      <c r="CR55" s="452">
        <v>102</v>
      </c>
      <c r="CS55" s="452">
        <v>102</v>
      </c>
      <c r="CT55" s="452">
        <v>102</v>
      </c>
      <c r="CU55" s="452">
        <v>102</v>
      </c>
      <c r="CV55" s="452">
        <v>102</v>
      </c>
      <c r="CW55" s="452">
        <v>102</v>
      </c>
      <c r="CX55" s="452">
        <v>102</v>
      </c>
      <c r="CY55" s="452">
        <v>102</v>
      </c>
      <c r="CZ55" s="452">
        <v>102</v>
      </c>
      <c r="DA55" s="452">
        <v>102</v>
      </c>
      <c r="DB55" s="452">
        <v>102</v>
      </c>
      <c r="DC55" s="452">
        <v>102</v>
      </c>
      <c r="DD55" s="452">
        <v>102</v>
      </c>
      <c r="DE55" s="452">
        <v>102</v>
      </c>
      <c r="DF55" s="452">
        <v>102</v>
      </c>
      <c r="DG55" s="452">
        <v>102</v>
      </c>
      <c r="DH55" s="452">
        <v>102</v>
      </c>
      <c r="DI55" s="452">
        <v>102</v>
      </c>
      <c r="DJ55" s="452">
        <v>102</v>
      </c>
      <c r="DK55" s="452">
        <v>102</v>
      </c>
      <c r="DL55" s="452">
        <v>102</v>
      </c>
      <c r="DM55" s="452">
        <v>102</v>
      </c>
      <c r="DN55" s="452">
        <v>102</v>
      </c>
      <c r="DO55" s="452">
        <v>102</v>
      </c>
      <c r="DP55" s="452">
        <v>102</v>
      </c>
      <c r="DQ55" s="452">
        <v>102</v>
      </c>
      <c r="DR55" s="452">
        <v>102</v>
      </c>
      <c r="DS55" s="452">
        <v>102</v>
      </c>
      <c r="DT55" s="452">
        <v>102</v>
      </c>
      <c r="DU55" s="452">
        <v>102</v>
      </c>
      <c r="DV55" s="452">
        <v>102</v>
      </c>
      <c r="DW55" s="452">
        <v>102</v>
      </c>
      <c r="DX55" s="452">
        <v>102</v>
      </c>
      <c r="DY55" s="452">
        <v>102</v>
      </c>
      <c r="DZ55" s="452">
        <v>102</v>
      </c>
      <c r="EA55" s="452">
        <v>102</v>
      </c>
      <c r="EB55" s="452">
        <v>102</v>
      </c>
      <c r="EC55" s="452">
        <v>102</v>
      </c>
      <c r="ED55" s="452">
        <v>102</v>
      </c>
      <c r="EE55" s="452">
        <v>102</v>
      </c>
      <c r="EF55" s="452">
        <v>102</v>
      </c>
      <c r="EG55" s="452">
        <v>102</v>
      </c>
      <c r="EH55" s="452">
        <v>102</v>
      </c>
      <c r="EI55" s="452">
        <v>102</v>
      </c>
      <c r="EJ55" s="452">
        <v>102</v>
      </c>
      <c r="EK55" s="452">
        <v>102</v>
      </c>
      <c r="EL55" s="452">
        <v>102</v>
      </c>
      <c r="EM55" s="452">
        <v>102</v>
      </c>
      <c r="EN55" s="452">
        <v>102</v>
      </c>
      <c r="EO55" s="452">
        <v>102</v>
      </c>
      <c r="EP55" s="452">
        <v>102</v>
      </c>
      <c r="EQ55" s="452">
        <v>102</v>
      </c>
      <c r="ER55" s="452">
        <v>102</v>
      </c>
      <c r="ES55" s="452">
        <v>102</v>
      </c>
      <c r="ET55" s="452">
        <v>102</v>
      </c>
      <c r="EU55" s="452">
        <v>102</v>
      </c>
      <c r="EV55" s="452">
        <v>102</v>
      </c>
      <c r="EW55" s="452">
        <v>102</v>
      </c>
      <c r="EX55" s="452">
        <v>102</v>
      </c>
      <c r="EY55" s="452">
        <v>102</v>
      </c>
      <c r="EZ55" s="452">
        <v>102</v>
      </c>
      <c r="FA55" s="452">
        <v>102</v>
      </c>
      <c r="FB55" s="452">
        <v>102</v>
      </c>
      <c r="FC55" s="452">
        <v>102</v>
      </c>
      <c r="FD55" s="452">
        <v>102</v>
      </c>
      <c r="FE55" s="452">
        <v>102</v>
      </c>
      <c r="FF55" s="452">
        <v>102</v>
      </c>
      <c r="FG55" s="452">
        <v>102</v>
      </c>
      <c r="FH55" s="452">
        <v>102</v>
      </c>
      <c r="FI55" s="452">
        <v>102</v>
      </c>
      <c r="FJ55" s="452">
        <v>102</v>
      </c>
      <c r="FK55" s="452">
        <v>102</v>
      </c>
      <c r="FL55" s="452">
        <v>102</v>
      </c>
      <c r="FM55" s="452">
        <v>102</v>
      </c>
      <c r="FN55" s="452">
        <v>102</v>
      </c>
      <c r="FO55" s="452">
        <v>102</v>
      </c>
      <c r="FP55" s="452">
        <v>102</v>
      </c>
      <c r="FQ55" s="452">
        <v>102</v>
      </c>
      <c r="FR55" s="452">
        <v>102</v>
      </c>
      <c r="FS55" s="452">
        <v>102</v>
      </c>
      <c r="FT55" s="452">
        <v>102</v>
      </c>
      <c r="FU55" s="452">
        <v>102</v>
      </c>
      <c r="FV55" s="452">
        <v>102</v>
      </c>
      <c r="FW55" s="452">
        <v>102</v>
      </c>
      <c r="FX55" s="452">
        <v>102</v>
      </c>
      <c r="FY55" s="452">
        <v>102</v>
      </c>
      <c r="FZ55" s="452">
        <v>102</v>
      </c>
      <c r="GA55" s="452">
        <v>102</v>
      </c>
      <c r="GB55" s="452">
        <v>102</v>
      </c>
      <c r="GC55" s="452">
        <v>102</v>
      </c>
      <c r="GD55" s="452">
        <v>102</v>
      </c>
      <c r="GE55" s="452">
        <v>102</v>
      </c>
      <c r="GF55" s="452">
        <v>102</v>
      </c>
      <c r="GG55" s="452">
        <v>102</v>
      </c>
      <c r="GH55" s="452">
        <v>102</v>
      </c>
      <c r="GI55" s="452">
        <v>102</v>
      </c>
      <c r="GJ55" s="452">
        <v>102</v>
      </c>
      <c r="GK55" s="452">
        <v>102</v>
      </c>
      <c r="GL55" s="452">
        <v>102</v>
      </c>
      <c r="GM55" s="452">
        <v>102</v>
      </c>
      <c r="GN55" s="452">
        <v>102</v>
      </c>
      <c r="GO55" s="452">
        <v>102</v>
      </c>
      <c r="GP55" s="452">
        <v>102</v>
      </c>
      <c r="GQ55" s="452">
        <v>102</v>
      </c>
      <c r="GR55" s="452">
        <v>102</v>
      </c>
      <c r="GS55" s="452">
        <v>102</v>
      </c>
      <c r="GT55" s="452">
        <v>102</v>
      </c>
      <c r="GU55" s="452">
        <v>102</v>
      </c>
      <c r="GV55" s="452">
        <v>102</v>
      </c>
      <c r="GW55" s="452">
        <v>102</v>
      </c>
      <c r="GX55" s="452">
        <v>102</v>
      </c>
      <c r="GY55" s="452">
        <v>102</v>
      </c>
      <c r="GZ55" s="452">
        <v>102</v>
      </c>
      <c r="HA55" s="452">
        <v>102</v>
      </c>
      <c r="HB55" s="452">
        <v>102</v>
      </c>
      <c r="HC55" s="452">
        <v>102</v>
      </c>
      <c r="HD55" s="452">
        <v>102</v>
      </c>
      <c r="HE55" s="452">
        <v>102</v>
      </c>
      <c r="HF55" s="452">
        <v>102</v>
      </c>
      <c r="HG55" s="452">
        <v>102</v>
      </c>
      <c r="HH55" s="452">
        <v>102</v>
      </c>
      <c r="HI55" s="452">
        <v>102</v>
      </c>
      <c r="HJ55" s="452">
        <v>102</v>
      </c>
      <c r="HK55" s="452">
        <v>102</v>
      </c>
      <c r="HL55" s="452">
        <v>102</v>
      </c>
      <c r="HM55" s="452">
        <v>102</v>
      </c>
      <c r="HN55" s="452">
        <v>102</v>
      </c>
      <c r="HO55" s="452">
        <v>102</v>
      </c>
      <c r="HP55" s="452">
        <v>102</v>
      </c>
      <c r="HQ55" s="452">
        <v>102</v>
      </c>
      <c r="HR55" s="452">
        <v>102</v>
      </c>
      <c r="HS55" s="452">
        <v>102</v>
      </c>
      <c r="HT55" s="452">
        <v>102</v>
      </c>
      <c r="HU55" s="452">
        <v>102</v>
      </c>
      <c r="HV55" s="452">
        <v>102</v>
      </c>
      <c r="HW55" s="452">
        <v>102</v>
      </c>
      <c r="HX55" s="452">
        <v>102</v>
      </c>
      <c r="HY55" s="452">
        <v>102</v>
      </c>
      <c r="HZ55" s="452">
        <v>102</v>
      </c>
      <c r="IA55" s="452">
        <v>102</v>
      </c>
      <c r="IB55" s="452">
        <v>102</v>
      </c>
      <c r="IC55" s="452">
        <v>102</v>
      </c>
      <c r="ID55" s="452">
        <v>102</v>
      </c>
      <c r="IE55" s="452">
        <v>102</v>
      </c>
      <c r="IF55" s="452">
        <v>102</v>
      </c>
      <c r="IG55" s="452">
        <v>102</v>
      </c>
      <c r="IH55" s="452">
        <v>102</v>
      </c>
      <c r="II55" s="452">
        <v>102</v>
      </c>
      <c r="IJ55" s="452">
        <v>102</v>
      </c>
      <c r="IK55" s="452">
        <v>102</v>
      </c>
      <c r="IL55" s="452">
        <v>102</v>
      </c>
      <c r="IM55" s="452">
        <v>102</v>
      </c>
      <c r="IN55" s="452">
        <v>102</v>
      </c>
      <c r="IO55" s="452">
        <v>102</v>
      </c>
      <c r="IP55" s="452">
        <v>102</v>
      </c>
      <c r="IQ55" s="452">
        <v>102</v>
      </c>
      <c r="IR55" s="452">
        <v>102</v>
      </c>
      <c r="IS55" s="452">
        <v>102</v>
      </c>
      <c r="IT55" s="452">
        <v>102</v>
      </c>
      <c r="IU55" s="452">
        <v>102</v>
      </c>
      <c r="IV55" s="452">
        <v>102</v>
      </c>
      <c r="IW55" s="452">
        <v>102</v>
      </c>
      <c r="IX55" s="452">
        <v>102</v>
      </c>
      <c r="IY55" s="452">
        <v>102</v>
      </c>
      <c r="IZ55" s="452">
        <v>102</v>
      </c>
      <c r="JA55" s="452">
        <v>102</v>
      </c>
      <c r="JB55" s="452">
        <v>102</v>
      </c>
      <c r="JC55" s="452">
        <v>102</v>
      </c>
      <c r="JD55" s="452">
        <v>102</v>
      </c>
      <c r="JE55" s="452">
        <v>102</v>
      </c>
      <c r="JF55" s="452">
        <v>102</v>
      </c>
      <c r="JG55" s="452">
        <v>102</v>
      </c>
      <c r="JH55" s="452">
        <v>102</v>
      </c>
      <c r="JI55" s="452">
        <v>102</v>
      </c>
      <c r="JJ55" s="452">
        <v>102</v>
      </c>
      <c r="JK55" s="452">
        <v>102</v>
      </c>
      <c r="JL55" s="452">
        <v>102</v>
      </c>
      <c r="JM55" s="452">
        <v>102</v>
      </c>
      <c r="JN55" s="452">
        <v>102</v>
      </c>
      <c r="JO55" s="452">
        <v>102</v>
      </c>
      <c r="JP55" s="452">
        <v>102</v>
      </c>
      <c r="JQ55" s="452">
        <v>102</v>
      </c>
      <c r="JR55" s="452">
        <v>102</v>
      </c>
      <c r="JS55" s="452">
        <v>102</v>
      </c>
      <c r="JT55" s="452">
        <v>102</v>
      </c>
      <c r="JU55" s="452">
        <v>102</v>
      </c>
      <c r="JV55" s="452">
        <v>102</v>
      </c>
      <c r="JW55" s="452">
        <v>102</v>
      </c>
      <c r="JX55" s="452">
        <v>102</v>
      </c>
      <c r="JY55" s="452">
        <v>102</v>
      </c>
      <c r="JZ55" s="452">
        <v>102</v>
      </c>
      <c r="KA55" s="452">
        <v>102</v>
      </c>
      <c r="KB55" s="452">
        <v>102</v>
      </c>
      <c r="KC55" s="452">
        <v>102</v>
      </c>
      <c r="KD55" s="452">
        <v>102</v>
      </c>
      <c r="KE55" s="452">
        <v>102</v>
      </c>
      <c r="KF55" s="452">
        <v>102</v>
      </c>
      <c r="KG55" s="452">
        <v>102</v>
      </c>
      <c r="KH55" s="452">
        <v>102</v>
      </c>
      <c r="KI55" s="452">
        <v>102</v>
      </c>
      <c r="KJ55" s="452">
        <v>102</v>
      </c>
      <c r="KK55" s="452">
        <v>102</v>
      </c>
      <c r="KL55" s="452">
        <v>102</v>
      </c>
      <c r="KM55" s="452">
        <v>102</v>
      </c>
      <c r="KN55" s="452">
        <v>102</v>
      </c>
      <c r="KO55" s="452">
        <v>102</v>
      </c>
      <c r="KP55" s="452">
        <v>102</v>
      </c>
      <c r="KQ55" s="452">
        <v>102</v>
      </c>
      <c r="KR55" s="452">
        <v>102</v>
      </c>
      <c r="KS55" s="452">
        <v>102</v>
      </c>
      <c r="KT55" s="452">
        <v>102</v>
      </c>
      <c r="KU55" s="452">
        <v>102</v>
      </c>
      <c r="KV55" s="452">
        <v>102</v>
      </c>
      <c r="KW55" s="452">
        <v>102</v>
      </c>
      <c r="KX55" s="452">
        <v>102</v>
      </c>
      <c r="KY55" s="452">
        <v>102</v>
      </c>
      <c r="KZ55" s="452">
        <v>102</v>
      </c>
      <c r="LA55" s="452">
        <v>102</v>
      </c>
      <c r="LB55" s="452">
        <v>102</v>
      </c>
      <c r="LC55" s="452">
        <v>102</v>
      </c>
      <c r="LD55" s="452">
        <v>102</v>
      </c>
      <c r="LE55" s="452">
        <v>102</v>
      </c>
      <c r="LF55" s="452">
        <v>102</v>
      </c>
      <c r="LG55" s="452">
        <v>102</v>
      </c>
      <c r="LH55" s="452">
        <v>102</v>
      </c>
      <c r="LI55" s="452">
        <v>102</v>
      </c>
      <c r="LJ55" s="452">
        <v>102</v>
      </c>
      <c r="LK55" s="452">
        <v>102</v>
      </c>
      <c r="LL55" s="452">
        <v>102</v>
      </c>
      <c r="LM55" s="452">
        <v>102</v>
      </c>
      <c r="LN55" s="452">
        <v>102</v>
      </c>
      <c r="LO55" s="452">
        <v>102</v>
      </c>
      <c r="LP55" s="452">
        <v>102</v>
      </c>
      <c r="LQ55" s="452">
        <v>102</v>
      </c>
      <c r="LR55" s="452">
        <v>102</v>
      </c>
      <c r="LS55" s="452">
        <v>102</v>
      </c>
      <c r="LT55" s="452">
        <v>102</v>
      </c>
      <c r="LU55" s="452">
        <v>102</v>
      </c>
      <c r="LV55" s="452">
        <v>102</v>
      </c>
      <c r="LW55" s="452">
        <v>102</v>
      </c>
      <c r="LX55" s="452">
        <v>102</v>
      </c>
      <c r="LY55" s="452">
        <v>102</v>
      </c>
      <c r="LZ55" s="452">
        <v>102</v>
      </c>
      <c r="MA55" s="452">
        <v>102</v>
      </c>
      <c r="MB55" s="452">
        <v>102</v>
      </c>
      <c r="MC55" s="452">
        <v>102</v>
      </c>
      <c r="MD55" s="452">
        <v>102</v>
      </c>
      <c r="ME55" s="452">
        <v>102</v>
      </c>
      <c r="MF55" s="452">
        <v>102</v>
      </c>
      <c r="MG55" s="452">
        <v>102</v>
      </c>
      <c r="MH55" s="452">
        <v>102</v>
      </c>
      <c r="MI55" s="452">
        <v>102</v>
      </c>
      <c r="MJ55" s="452">
        <v>102</v>
      </c>
      <c r="MK55" s="452">
        <v>102</v>
      </c>
      <c r="ML55" s="452">
        <v>102</v>
      </c>
      <c r="MM55" s="452">
        <v>102</v>
      </c>
      <c r="MN55" s="452">
        <v>102</v>
      </c>
      <c r="MO55" s="452">
        <v>102</v>
      </c>
      <c r="MP55" s="452">
        <v>102</v>
      </c>
      <c r="MQ55" s="452">
        <v>102</v>
      </c>
      <c r="MR55" s="452">
        <v>102</v>
      </c>
      <c r="MS55" s="452">
        <v>102</v>
      </c>
      <c r="MT55" s="452">
        <v>102</v>
      </c>
      <c r="MU55" s="452">
        <v>102</v>
      </c>
      <c r="MV55" s="452">
        <v>102</v>
      </c>
      <c r="MW55" s="452">
        <v>102</v>
      </c>
      <c r="MX55" s="452">
        <v>102</v>
      </c>
      <c r="MY55" s="452">
        <v>102</v>
      </c>
      <c r="MZ55" s="452">
        <v>102</v>
      </c>
      <c r="NA55" s="452">
        <v>102</v>
      </c>
      <c r="NB55" s="452">
        <v>102</v>
      </c>
      <c r="NC55" s="452">
        <v>102</v>
      </c>
      <c r="ND55" s="452">
        <v>102</v>
      </c>
      <c r="NE55" s="452">
        <v>102</v>
      </c>
      <c r="NF55" s="452">
        <v>102</v>
      </c>
      <c r="NG55" s="452">
        <v>102</v>
      </c>
      <c r="NH55" s="452">
        <v>102</v>
      </c>
      <c r="NI55" s="452">
        <v>102</v>
      </c>
      <c r="NJ55" s="452">
        <v>102</v>
      </c>
      <c r="NK55" s="452">
        <v>102</v>
      </c>
      <c r="NL55" s="452">
        <v>102</v>
      </c>
      <c r="NM55" s="452">
        <v>102</v>
      </c>
      <c r="NN55" s="452">
        <v>102</v>
      </c>
      <c r="NO55" s="452">
        <v>102</v>
      </c>
      <c r="NP55" s="452">
        <v>102</v>
      </c>
      <c r="NQ55" s="452">
        <v>102</v>
      </c>
      <c r="NR55" s="452">
        <v>102</v>
      </c>
      <c r="NS55" s="452">
        <v>102</v>
      </c>
      <c r="NT55" s="452">
        <v>102</v>
      </c>
      <c r="NU55" s="452">
        <v>102</v>
      </c>
      <c r="NV55" s="452">
        <v>102</v>
      </c>
      <c r="NW55" s="452">
        <v>102</v>
      </c>
      <c r="NX55" s="452">
        <v>102</v>
      </c>
      <c r="NY55" s="452">
        <v>102</v>
      </c>
      <c r="NZ55" s="452">
        <v>102</v>
      </c>
      <c r="OA55" s="452">
        <v>102</v>
      </c>
      <c r="OB55" s="452">
        <v>102</v>
      </c>
    </row>
    <row r="56" spans="1:392" x14ac:dyDescent="0.25">
      <c r="A56" s="436">
        <v>135</v>
      </c>
      <c r="B56" s="436" t="s">
        <v>697</v>
      </c>
      <c r="C56" s="437">
        <v>1</v>
      </c>
      <c r="D56" s="438">
        <v>0</v>
      </c>
      <c r="E56" s="453"/>
      <c r="F56" s="453"/>
      <c r="G56" s="453"/>
      <c r="H56" s="453"/>
      <c r="I56" s="453"/>
      <c r="J56" s="453"/>
      <c r="K56" s="453"/>
      <c r="L56" s="453"/>
      <c r="M56" s="453"/>
      <c r="N56" s="453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3"/>
      <c r="Z56" s="453"/>
      <c r="AA56" s="453"/>
      <c r="AB56" s="453"/>
      <c r="AC56" s="453"/>
      <c r="AD56" s="453"/>
      <c r="AE56" s="453"/>
      <c r="AF56" s="450">
        <f t="shared" si="1"/>
        <v>105.41874999999995</v>
      </c>
      <c r="AG56" s="452">
        <v>112</v>
      </c>
      <c r="AH56" s="452">
        <v>112</v>
      </c>
      <c r="AI56" s="452">
        <v>112</v>
      </c>
      <c r="AJ56" s="452">
        <v>112</v>
      </c>
      <c r="AK56" s="452">
        <v>112</v>
      </c>
      <c r="AL56" s="452">
        <v>112</v>
      </c>
      <c r="AM56" s="452">
        <v>108.89</v>
      </c>
      <c r="AN56" s="452">
        <v>100.45</v>
      </c>
      <c r="AO56" s="452">
        <v>92.47</v>
      </c>
      <c r="AP56" s="452">
        <v>90.42</v>
      </c>
      <c r="AQ56" s="452">
        <v>90.42</v>
      </c>
      <c r="AR56" s="452">
        <v>112</v>
      </c>
      <c r="AS56" s="452">
        <v>112</v>
      </c>
      <c r="AT56" s="452">
        <v>112</v>
      </c>
      <c r="AU56" s="452">
        <v>112</v>
      </c>
      <c r="AV56" s="452">
        <v>112</v>
      </c>
      <c r="AW56" s="452">
        <v>112</v>
      </c>
      <c r="AX56" s="452">
        <v>112</v>
      </c>
      <c r="AY56" s="452">
        <v>108.89</v>
      </c>
      <c r="AZ56" s="452">
        <v>100.45</v>
      </c>
      <c r="BA56" s="452">
        <v>92.47</v>
      </c>
      <c r="BB56" s="452">
        <v>90.42</v>
      </c>
      <c r="BC56" s="452">
        <v>90.42</v>
      </c>
      <c r="BD56" s="452">
        <v>112</v>
      </c>
      <c r="BE56" s="452">
        <v>112</v>
      </c>
      <c r="BF56" s="452">
        <v>112</v>
      </c>
      <c r="BG56" s="452">
        <v>112</v>
      </c>
      <c r="BH56" s="452">
        <v>112</v>
      </c>
      <c r="BI56" s="452">
        <v>112</v>
      </c>
      <c r="BJ56" s="452">
        <v>112</v>
      </c>
      <c r="BK56" s="452">
        <v>108.89</v>
      </c>
      <c r="BL56" s="452">
        <v>100.45</v>
      </c>
      <c r="BM56" s="452">
        <v>92.47</v>
      </c>
      <c r="BN56" s="452">
        <v>90.42</v>
      </c>
      <c r="BO56" s="452">
        <v>90.42</v>
      </c>
      <c r="BP56" s="452">
        <v>112</v>
      </c>
      <c r="BQ56" s="452">
        <v>112</v>
      </c>
      <c r="BR56" s="452">
        <v>112</v>
      </c>
      <c r="BS56" s="452">
        <v>112</v>
      </c>
      <c r="BT56" s="452">
        <v>112</v>
      </c>
      <c r="BU56" s="452">
        <v>112</v>
      </c>
      <c r="BV56" s="452">
        <v>112</v>
      </c>
      <c r="BW56" s="452">
        <v>108.89</v>
      </c>
      <c r="BX56" s="452">
        <v>100.45</v>
      </c>
      <c r="BY56" s="452">
        <v>92.47</v>
      </c>
      <c r="BZ56" s="452">
        <v>90.42</v>
      </c>
      <c r="CA56" s="452">
        <v>90.42</v>
      </c>
      <c r="CB56" s="452">
        <v>112</v>
      </c>
      <c r="CC56" s="452">
        <v>112</v>
      </c>
      <c r="CD56" s="452">
        <v>112</v>
      </c>
      <c r="CE56" s="452">
        <v>112</v>
      </c>
      <c r="CF56" s="452">
        <v>112</v>
      </c>
      <c r="CG56" s="452">
        <v>112</v>
      </c>
      <c r="CH56" s="452">
        <v>112</v>
      </c>
      <c r="CI56" s="452">
        <v>108.89</v>
      </c>
      <c r="CJ56" s="452">
        <v>100.45</v>
      </c>
      <c r="CK56" s="452">
        <v>92.47</v>
      </c>
      <c r="CL56" s="452">
        <v>90.42</v>
      </c>
      <c r="CM56" s="452">
        <v>90.42</v>
      </c>
      <c r="CN56" s="452">
        <v>112</v>
      </c>
      <c r="CO56" s="452">
        <v>112</v>
      </c>
      <c r="CP56" s="452">
        <v>112</v>
      </c>
      <c r="CQ56" s="452">
        <v>112</v>
      </c>
      <c r="CR56" s="452">
        <v>112</v>
      </c>
      <c r="CS56" s="452">
        <v>112</v>
      </c>
      <c r="CT56" s="452">
        <v>112</v>
      </c>
      <c r="CU56" s="452">
        <v>108.89</v>
      </c>
      <c r="CV56" s="452">
        <v>100.45</v>
      </c>
      <c r="CW56" s="452">
        <v>92.47</v>
      </c>
      <c r="CX56" s="452">
        <v>90.42</v>
      </c>
      <c r="CY56" s="452">
        <v>90.42</v>
      </c>
      <c r="CZ56" s="452">
        <v>112</v>
      </c>
      <c r="DA56" s="452">
        <v>112</v>
      </c>
      <c r="DB56" s="452">
        <v>112</v>
      </c>
      <c r="DC56" s="452">
        <v>112</v>
      </c>
      <c r="DD56" s="452">
        <v>112</v>
      </c>
      <c r="DE56" s="452">
        <v>112</v>
      </c>
      <c r="DF56" s="452">
        <v>112</v>
      </c>
      <c r="DG56" s="452">
        <v>108.89</v>
      </c>
      <c r="DH56" s="452">
        <v>100.45</v>
      </c>
      <c r="DI56" s="452">
        <v>92.47</v>
      </c>
      <c r="DJ56" s="452">
        <v>90.42</v>
      </c>
      <c r="DK56" s="452">
        <v>90.42</v>
      </c>
      <c r="DL56" s="452">
        <v>112</v>
      </c>
      <c r="DM56" s="452">
        <v>112</v>
      </c>
      <c r="DN56" s="452">
        <v>112</v>
      </c>
      <c r="DO56" s="452">
        <v>112</v>
      </c>
      <c r="DP56" s="452">
        <v>112</v>
      </c>
      <c r="DQ56" s="452">
        <v>112</v>
      </c>
      <c r="DR56" s="452">
        <v>112</v>
      </c>
      <c r="DS56" s="452">
        <v>108.89</v>
      </c>
      <c r="DT56" s="452">
        <v>100.45</v>
      </c>
      <c r="DU56" s="452">
        <v>92.47</v>
      </c>
      <c r="DV56" s="452">
        <v>90.42</v>
      </c>
      <c r="DW56" s="452">
        <v>90.42</v>
      </c>
      <c r="DX56" s="452">
        <v>112</v>
      </c>
      <c r="DY56" s="452">
        <v>112</v>
      </c>
      <c r="DZ56" s="452">
        <v>112</v>
      </c>
      <c r="EA56" s="452">
        <v>112</v>
      </c>
      <c r="EB56" s="452">
        <v>112</v>
      </c>
      <c r="EC56" s="452">
        <v>112</v>
      </c>
      <c r="ED56" s="452">
        <v>112</v>
      </c>
      <c r="EE56" s="452">
        <v>108.89</v>
      </c>
      <c r="EF56" s="452">
        <v>100.45</v>
      </c>
      <c r="EG56" s="452">
        <v>92.47</v>
      </c>
      <c r="EH56" s="452">
        <v>90.42</v>
      </c>
      <c r="EI56" s="452">
        <v>90.42</v>
      </c>
      <c r="EJ56" s="452">
        <v>112</v>
      </c>
      <c r="EK56" s="452">
        <v>112</v>
      </c>
      <c r="EL56" s="452">
        <v>112</v>
      </c>
      <c r="EM56" s="452">
        <v>112</v>
      </c>
      <c r="EN56" s="452">
        <v>112</v>
      </c>
      <c r="EO56" s="452">
        <v>112</v>
      </c>
      <c r="EP56" s="452">
        <v>112</v>
      </c>
      <c r="EQ56" s="452">
        <v>108.89</v>
      </c>
      <c r="ER56" s="452">
        <v>100.45</v>
      </c>
      <c r="ES56" s="452">
        <v>92.47</v>
      </c>
      <c r="ET56" s="452">
        <v>90.42</v>
      </c>
      <c r="EU56" s="452">
        <v>90.42</v>
      </c>
      <c r="EV56" s="452">
        <v>112</v>
      </c>
      <c r="EW56" s="452">
        <v>112</v>
      </c>
      <c r="EX56" s="452">
        <v>112</v>
      </c>
      <c r="EY56" s="452">
        <v>112</v>
      </c>
      <c r="EZ56" s="452">
        <v>112</v>
      </c>
      <c r="FA56" s="452">
        <v>112</v>
      </c>
      <c r="FB56" s="452">
        <v>112</v>
      </c>
      <c r="FC56" s="452">
        <v>108.89</v>
      </c>
      <c r="FD56" s="452">
        <v>100.45</v>
      </c>
      <c r="FE56" s="452">
        <v>92.47</v>
      </c>
      <c r="FF56" s="452">
        <v>90.42</v>
      </c>
      <c r="FG56" s="452">
        <v>90.42</v>
      </c>
      <c r="FH56" s="452">
        <v>112</v>
      </c>
      <c r="FI56" s="452">
        <v>112</v>
      </c>
      <c r="FJ56" s="452">
        <v>112</v>
      </c>
      <c r="FK56" s="452">
        <v>112</v>
      </c>
      <c r="FL56" s="452">
        <v>112</v>
      </c>
      <c r="FM56" s="452">
        <v>112</v>
      </c>
      <c r="FN56" s="452">
        <v>112</v>
      </c>
      <c r="FO56" s="452">
        <v>108.89</v>
      </c>
      <c r="FP56" s="452">
        <v>100.45</v>
      </c>
      <c r="FQ56" s="452">
        <v>92.47</v>
      </c>
      <c r="FR56" s="452">
        <v>90.42</v>
      </c>
      <c r="FS56" s="452">
        <v>90.42</v>
      </c>
      <c r="FT56" s="452">
        <v>112</v>
      </c>
      <c r="FU56" s="452">
        <v>112</v>
      </c>
      <c r="FV56" s="452">
        <v>112</v>
      </c>
      <c r="FW56" s="452">
        <v>112</v>
      </c>
      <c r="FX56" s="452">
        <v>112</v>
      </c>
      <c r="FY56" s="452">
        <v>112</v>
      </c>
      <c r="FZ56" s="452">
        <v>112</v>
      </c>
      <c r="GA56" s="452">
        <v>108.89</v>
      </c>
      <c r="GB56" s="452">
        <v>100.45</v>
      </c>
      <c r="GC56" s="452">
        <v>92.47</v>
      </c>
      <c r="GD56" s="452">
        <v>90.42</v>
      </c>
      <c r="GE56" s="452">
        <v>90.42</v>
      </c>
      <c r="GF56" s="452">
        <v>112</v>
      </c>
      <c r="GG56" s="452">
        <v>112</v>
      </c>
      <c r="GH56" s="452">
        <v>112</v>
      </c>
      <c r="GI56" s="452">
        <v>112</v>
      </c>
      <c r="GJ56" s="452">
        <v>112</v>
      </c>
      <c r="GK56" s="452">
        <v>112</v>
      </c>
      <c r="GL56" s="452">
        <v>112</v>
      </c>
      <c r="GM56" s="452">
        <v>108.89</v>
      </c>
      <c r="GN56" s="452">
        <v>100.45</v>
      </c>
      <c r="GO56" s="452">
        <v>92.47</v>
      </c>
      <c r="GP56" s="452">
        <v>90.42</v>
      </c>
      <c r="GQ56" s="452">
        <v>90.42</v>
      </c>
      <c r="GR56" s="452">
        <v>112</v>
      </c>
      <c r="GS56" s="452">
        <v>112</v>
      </c>
      <c r="GT56" s="452">
        <v>112</v>
      </c>
      <c r="GU56" s="452">
        <v>112</v>
      </c>
      <c r="GV56" s="452">
        <v>112</v>
      </c>
      <c r="GW56" s="452">
        <v>112</v>
      </c>
      <c r="GX56" s="452">
        <v>112</v>
      </c>
      <c r="GY56" s="452">
        <v>108.89</v>
      </c>
      <c r="GZ56" s="452">
        <v>100.45</v>
      </c>
      <c r="HA56" s="452">
        <v>92.47</v>
      </c>
      <c r="HB56" s="452">
        <v>90.42</v>
      </c>
      <c r="HC56" s="452">
        <v>90.42</v>
      </c>
      <c r="HD56" s="452">
        <v>112</v>
      </c>
      <c r="HE56" s="452">
        <v>112</v>
      </c>
      <c r="HF56" s="452">
        <v>112</v>
      </c>
      <c r="HG56" s="452">
        <v>112</v>
      </c>
      <c r="HH56" s="452">
        <v>112</v>
      </c>
      <c r="HI56" s="452">
        <v>112</v>
      </c>
      <c r="HJ56" s="452">
        <v>112</v>
      </c>
      <c r="HK56" s="452">
        <v>112</v>
      </c>
      <c r="HL56" s="452">
        <v>107.68</v>
      </c>
      <c r="HM56" s="452">
        <v>98.94</v>
      </c>
      <c r="HN56" s="452">
        <v>91.99</v>
      </c>
      <c r="HO56" s="452">
        <v>90.12</v>
      </c>
      <c r="HP56" s="452">
        <v>90.67</v>
      </c>
      <c r="HQ56" s="452">
        <v>112</v>
      </c>
      <c r="HR56" s="452">
        <v>112</v>
      </c>
      <c r="HS56" s="452">
        <v>112</v>
      </c>
      <c r="HT56" s="452">
        <v>112</v>
      </c>
      <c r="HU56" s="452">
        <v>112</v>
      </c>
      <c r="HV56" s="452">
        <v>112</v>
      </c>
      <c r="HW56" s="452">
        <v>112</v>
      </c>
      <c r="HX56" s="452">
        <v>107.68</v>
      </c>
      <c r="HY56" s="452">
        <v>98.94</v>
      </c>
      <c r="HZ56" s="452">
        <v>91.99</v>
      </c>
      <c r="IA56" s="452">
        <v>90.12</v>
      </c>
      <c r="IB56" s="452">
        <v>90.67</v>
      </c>
      <c r="IC56" s="452">
        <v>112</v>
      </c>
      <c r="ID56" s="452">
        <v>112</v>
      </c>
      <c r="IE56" s="452">
        <v>112</v>
      </c>
      <c r="IF56" s="452">
        <v>112</v>
      </c>
      <c r="IG56" s="452">
        <v>112</v>
      </c>
      <c r="IH56" s="452">
        <v>112</v>
      </c>
      <c r="II56" s="452">
        <v>112</v>
      </c>
      <c r="IJ56" s="452">
        <v>107.68</v>
      </c>
      <c r="IK56" s="452">
        <v>98.94</v>
      </c>
      <c r="IL56" s="452">
        <v>91.99</v>
      </c>
      <c r="IM56" s="452">
        <v>90.12</v>
      </c>
      <c r="IN56" s="452">
        <v>90.67</v>
      </c>
      <c r="IO56" s="452">
        <v>112</v>
      </c>
      <c r="IP56" s="452">
        <v>112</v>
      </c>
      <c r="IQ56" s="452">
        <v>112</v>
      </c>
      <c r="IR56" s="452">
        <v>112</v>
      </c>
      <c r="IS56" s="452">
        <v>112</v>
      </c>
      <c r="IT56" s="452">
        <v>112</v>
      </c>
      <c r="IU56" s="452">
        <v>112</v>
      </c>
      <c r="IV56" s="452">
        <v>107.68</v>
      </c>
      <c r="IW56" s="452">
        <v>98.94</v>
      </c>
      <c r="IX56" s="452">
        <v>91.99</v>
      </c>
      <c r="IY56" s="452">
        <v>90.12</v>
      </c>
      <c r="IZ56" s="452">
        <v>90.67</v>
      </c>
      <c r="JA56" s="452">
        <v>112</v>
      </c>
      <c r="JB56" s="452">
        <v>112</v>
      </c>
      <c r="JC56" s="452">
        <v>112</v>
      </c>
      <c r="JD56" s="452">
        <v>112</v>
      </c>
      <c r="JE56" s="452">
        <v>112</v>
      </c>
      <c r="JF56" s="452">
        <v>112</v>
      </c>
      <c r="JG56" s="452">
        <v>112</v>
      </c>
      <c r="JH56" s="452">
        <v>107.68</v>
      </c>
      <c r="JI56" s="452">
        <v>98.94</v>
      </c>
      <c r="JJ56" s="452">
        <v>91.99</v>
      </c>
      <c r="JK56" s="452">
        <v>90.12</v>
      </c>
      <c r="JL56" s="452">
        <v>90.67</v>
      </c>
      <c r="JM56" s="452">
        <v>112</v>
      </c>
      <c r="JN56" s="452">
        <v>112</v>
      </c>
      <c r="JO56" s="452">
        <v>112</v>
      </c>
      <c r="JP56" s="452">
        <v>112</v>
      </c>
      <c r="JQ56" s="452">
        <v>112</v>
      </c>
      <c r="JR56" s="452">
        <v>112</v>
      </c>
      <c r="JS56" s="452">
        <v>112</v>
      </c>
      <c r="JT56" s="452">
        <v>107.68</v>
      </c>
      <c r="JU56" s="452">
        <v>98.94</v>
      </c>
      <c r="JV56" s="452">
        <v>91.99</v>
      </c>
      <c r="JW56" s="452">
        <v>90.12</v>
      </c>
      <c r="JX56" s="452">
        <v>90.67</v>
      </c>
      <c r="JY56" s="452">
        <v>112</v>
      </c>
      <c r="JZ56" s="452">
        <v>112</v>
      </c>
      <c r="KA56" s="452">
        <v>112</v>
      </c>
      <c r="KB56" s="452">
        <v>112</v>
      </c>
      <c r="KC56" s="452">
        <v>112</v>
      </c>
      <c r="KD56" s="452">
        <v>112</v>
      </c>
      <c r="KE56" s="452">
        <v>112</v>
      </c>
      <c r="KF56" s="452">
        <v>107.68</v>
      </c>
      <c r="KG56" s="452">
        <v>98.94</v>
      </c>
      <c r="KH56" s="452">
        <v>91.99</v>
      </c>
      <c r="KI56" s="452">
        <v>90.12</v>
      </c>
      <c r="KJ56" s="452">
        <v>90.67</v>
      </c>
      <c r="KK56" s="452">
        <v>112</v>
      </c>
      <c r="KL56" s="452">
        <v>112</v>
      </c>
      <c r="KM56" s="452">
        <v>112</v>
      </c>
      <c r="KN56" s="452">
        <v>112</v>
      </c>
      <c r="KO56" s="452">
        <v>112</v>
      </c>
      <c r="KP56" s="452">
        <v>112</v>
      </c>
      <c r="KQ56" s="452">
        <v>112</v>
      </c>
      <c r="KR56" s="452">
        <v>107.68</v>
      </c>
      <c r="KS56" s="452">
        <v>98.94</v>
      </c>
      <c r="KT56" s="452">
        <v>91.99</v>
      </c>
      <c r="KU56" s="452">
        <v>90.12</v>
      </c>
      <c r="KV56" s="452">
        <v>90.67</v>
      </c>
      <c r="KW56" s="452">
        <v>112</v>
      </c>
      <c r="KX56" s="452">
        <v>112</v>
      </c>
      <c r="KY56" s="452">
        <v>112</v>
      </c>
      <c r="KZ56" s="452">
        <v>112</v>
      </c>
      <c r="LA56" s="452">
        <v>112</v>
      </c>
      <c r="LB56" s="452">
        <v>112</v>
      </c>
      <c r="LC56" s="452">
        <v>112</v>
      </c>
      <c r="LD56" s="452">
        <v>107.68</v>
      </c>
      <c r="LE56" s="452">
        <v>98.94</v>
      </c>
      <c r="LF56" s="452">
        <v>91.99</v>
      </c>
      <c r="LG56" s="452">
        <v>90.12</v>
      </c>
      <c r="LH56" s="452">
        <v>90.67</v>
      </c>
      <c r="LI56" s="452">
        <v>112</v>
      </c>
      <c r="LJ56" s="452">
        <v>112</v>
      </c>
      <c r="LK56" s="452">
        <v>112</v>
      </c>
      <c r="LL56" s="452">
        <v>112</v>
      </c>
      <c r="LM56" s="452">
        <v>112</v>
      </c>
      <c r="LN56" s="452">
        <v>112</v>
      </c>
      <c r="LO56" s="452">
        <v>112</v>
      </c>
      <c r="LP56" s="452">
        <v>107.68</v>
      </c>
      <c r="LQ56" s="452">
        <v>98.94</v>
      </c>
      <c r="LR56" s="452">
        <v>91.99</v>
      </c>
      <c r="LS56" s="452">
        <v>90.12</v>
      </c>
      <c r="LT56" s="452">
        <v>90.67</v>
      </c>
      <c r="LU56" s="452">
        <v>112</v>
      </c>
      <c r="LV56" s="452">
        <v>112</v>
      </c>
      <c r="LW56" s="452">
        <v>112</v>
      </c>
      <c r="LX56" s="452">
        <v>112</v>
      </c>
      <c r="LY56" s="452">
        <v>112</v>
      </c>
      <c r="LZ56" s="452">
        <v>112</v>
      </c>
      <c r="MA56" s="452">
        <v>112</v>
      </c>
      <c r="MB56" s="452">
        <v>107.68</v>
      </c>
      <c r="MC56" s="452">
        <v>98.94</v>
      </c>
      <c r="MD56" s="452">
        <v>91.99</v>
      </c>
      <c r="ME56" s="452">
        <v>90.12</v>
      </c>
      <c r="MF56" s="452">
        <v>90.67</v>
      </c>
      <c r="MG56" s="452">
        <v>112</v>
      </c>
      <c r="MH56" s="452">
        <v>112</v>
      </c>
      <c r="MI56" s="452">
        <v>112</v>
      </c>
      <c r="MJ56" s="452">
        <v>112</v>
      </c>
      <c r="MK56" s="452">
        <v>112</v>
      </c>
      <c r="ML56" s="452">
        <v>112</v>
      </c>
      <c r="MM56" s="452">
        <v>112</v>
      </c>
      <c r="MN56" s="452">
        <v>107.68</v>
      </c>
      <c r="MO56" s="452">
        <v>98.94</v>
      </c>
      <c r="MP56" s="452">
        <v>91.99</v>
      </c>
      <c r="MQ56" s="452">
        <v>90.12</v>
      </c>
      <c r="MR56" s="452">
        <v>90.67</v>
      </c>
      <c r="MS56" s="452">
        <v>112</v>
      </c>
      <c r="MT56" s="452">
        <v>112</v>
      </c>
      <c r="MU56" s="452">
        <v>112</v>
      </c>
      <c r="MV56" s="452">
        <v>112</v>
      </c>
      <c r="MW56" s="452">
        <v>112</v>
      </c>
      <c r="MX56" s="452">
        <v>112</v>
      </c>
      <c r="MY56" s="452">
        <v>112</v>
      </c>
      <c r="MZ56" s="452">
        <v>107.68</v>
      </c>
      <c r="NA56" s="452">
        <v>98.94</v>
      </c>
      <c r="NB56" s="452">
        <v>91.99</v>
      </c>
      <c r="NC56" s="452">
        <v>90.12</v>
      </c>
      <c r="ND56" s="452">
        <v>90.67</v>
      </c>
      <c r="NE56" s="452">
        <v>112</v>
      </c>
      <c r="NF56" s="452">
        <v>112</v>
      </c>
      <c r="NG56" s="452">
        <v>112</v>
      </c>
      <c r="NH56" s="452">
        <v>112</v>
      </c>
      <c r="NI56" s="452">
        <v>112</v>
      </c>
      <c r="NJ56" s="452">
        <v>112</v>
      </c>
      <c r="NK56" s="452">
        <v>112</v>
      </c>
      <c r="NL56" s="452">
        <v>107.68</v>
      </c>
      <c r="NM56" s="452">
        <v>98.94</v>
      </c>
      <c r="NN56" s="452">
        <v>91.99</v>
      </c>
      <c r="NO56" s="452">
        <v>90.12</v>
      </c>
      <c r="NP56" s="452">
        <v>90.67</v>
      </c>
      <c r="NQ56" s="452">
        <v>112</v>
      </c>
      <c r="NR56" s="452">
        <v>112</v>
      </c>
      <c r="NS56" s="452">
        <v>112</v>
      </c>
      <c r="NT56" s="452">
        <v>112</v>
      </c>
      <c r="NU56" s="452">
        <v>112</v>
      </c>
      <c r="NV56" s="452">
        <v>112</v>
      </c>
      <c r="NW56" s="452">
        <v>112</v>
      </c>
      <c r="NX56" s="452">
        <v>107.68</v>
      </c>
      <c r="NY56" s="452">
        <v>98.94</v>
      </c>
      <c r="NZ56" s="452">
        <v>91.99</v>
      </c>
      <c r="OA56" s="452">
        <v>90.12</v>
      </c>
      <c r="OB56" s="452">
        <v>90.67</v>
      </c>
    </row>
    <row r="57" spans="1:392" x14ac:dyDescent="0.25">
      <c r="A57" s="436">
        <v>139</v>
      </c>
      <c r="B57" s="436" t="s">
        <v>698</v>
      </c>
      <c r="C57" s="437">
        <v>1</v>
      </c>
      <c r="D57" s="438">
        <v>0</v>
      </c>
      <c r="E57" s="453"/>
      <c r="F57" s="453"/>
      <c r="G57" s="453"/>
      <c r="H57" s="453"/>
      <c r="I57" s="453"/>
      <c r="J57" s="453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3"/>
      <c r="Z57" s="453"/>
      <c r="AA57" s="453"/>
      <c r="AB57" s="453"/>
      <c r="AC57" s="453"/>
      <c r="AD57" s="453"/>
      <c r="AE57" s="453"/>
      <c r="AF57" s="450">
        <f t="shared" si="1"/>
        <v>140</v>
      </c>
      <c r="AG57" s="452">
        <v>140</v>
      </c>
      <c r="AH57" s="452">
        <v>140</v>
      </c>
      <c r="AI57" s="452">
        <v>140</v>
      </c>
      <c r="AJ57" s="452">
        <v>140</v>
      </c>
      <c r="AK57" s="452">
        <v>140</v>
      </c>
      <c r="AL57" s="452">
        <v>140</v>
      </c>
      <c r="AM57" s="452">
        <v>140</v>
      </c>
      <c r="AN57" s="452">
        <v>140</v>
      </c>
      <c r="AO57" s="452">
        <v>140</v>
      </c>
      <c r="AP57" s="452">
        <v>140</v>
      </c>
      <c r="AQ57" s="452">
        <v>140</v>
      </c>
      <c r="AR57" s="452">
        <v>140</v>
      </c>
      <c r="AS57" s="452">
        <v>140</v>
      </c>
      <c r="AT57" s="452">
        <v>140</v>
      </c>
      <c r="AU57" s="452">
        <v>140</v>
      </c>
      <c r="AV57" s="452">
        <v>140</v>
      </c>
      <c r="AW57" s="452">
        <v>140</v>
      </c>
      <c r="AX57" s="452">
        <v>140</v>
      </c>
      <c r="AY57" s="452">
        <v>140</v>
      </c>
      <c r="AZ57" s="452">
        <v>140</v>
      </c>
      <c r="BA57" s="452">
        <v>140</v>
      </c>
      <c r="BB57" s="452">
        <v>140</v>
      </c>
      <c r="BC57" s="452">
        <v>140</v>
      </c>
      <c r="BD57" s="452">
        <v>140</v>
      </c>
      <c r="BE57" s="452">
        <v>140</v>
      </c>
      <c r="BF57" s="452">
        <v>140</v>
      </c>
      <c r="BG57" s="452">
        <v>140</v>
      </c>
      <c r="BH57" s="452">
        <v>140</v>
      </c>
      <c r="BI57" s="452">
        <v>140</v>
      </c>
      <c r="BJ57" s="452">
        <v>140</v>
      </c>
      <c r="BK57" s="452">
        <v>140</v>
      </c>
      <c r="BL57" s="452">
        <v>140</v>
      </c>
      <c r="BM57" s="452">
        <v>140</v>
      </c>
      <c r="BN57" s="452">
        <v>140</v>
      </c>
      <c r="BO57" s="452">
        <v>140</v>
      </c>
      <c r="BP57" s="452">
        <v>140</v>
      </c>
      <c r="BQ57" s="452">
        <v>140</v>
      </c>
      <c r="BR57" s="452">
        <v>140</v>
      </c>
      <c r="BS57" s="452">
        <v>140</v>
      </c>
      <c r="BT57" s="452">
        <v>140</v>
      </c>
      <c r="BU57" s="452">
        <v>140</v>
      </c>
      <c r="BV57" s="452">
        <v>140</v>
      </c>
      <c r="BW57" s="452">
        <v>140</v>
      </c>
      <c r="BX57" s="452">
        <v>140</v>
      </c>
      <c r="BY57" s="452">
        <v>140</v>
      </c>
      <c r="BZ57" s="452">
        <v>140</v>
      </c>
      <c r="CA57" s="452">
        <v>140</v>
      </c>
      <c r="CB57" s="452">
        <v>140</v>
      </c>
      <c r="CC57" s="452">
        <v>140</v>
      </c>
      <c r="CD57" s="452">
        <v>140</v>
      </c>
      <c r="CE57" s="452">
        <v>140</v>
      </c>
      <c r="CF57" s="452">
        <v>140</v>
      </c>
      <c r="CG57" s="452">
        <v>140</v>
      </c>
      <c r="CH57" s="452">
        <v>140</v>
      </c>
      <c r="CI57" s="452">
        <v>140</v>
      </c>
      <c r="CJ57" s="452">
        <v>140</v>
      </c>
      <c r="CK57" s="452">
        <v>140</v>
      </c>
      <c r="CL57" s="452">
        <v>140</v>
      </c>
      <c r="CM57" s="452">
        <v>140</v>
      </c>
      <c r="CN57" s="452">
        <v>140</v>
      </c>
      <c r="CO57" s="452">
        <v>140</v>
      </c>
      <c r="CP57" s="452">
        <v>140</v>
      </c>
      <c r="CQ57" s="452">
        <v>140</v>
      </c>
      <c r="CR57" s="452">
        <v>140</v>
      </c>
      <c r="CS57" s="452">
        <v>140</v>
      </c>
      <c r="CT57" s="452">
        <v>140</v>
      </c>
      <c r="CU57" s="452">
        <v>140</v>
      </c>
      <c r="CV57" s="452">
        <v>140</v>
      </c>
      <c r="CW57" s="452">
        <v>140</v>
      </c>
      <c r="CX57" s="452">
        <v>140</v>
      </c>
      <c r="CY57" s="452">
        <v>140</v>
      </c>
      <c r="CZ57" s="452">
        <v>140</v>
      </c>
      <c r="DA57" s="452">
        <v>140</v>
      </c>
      <c r="DB57" s="452">
        <v>140</v>
      </c>
      <c r="DC57" s="452">
        <v>140</v>
      </c>
      <c r="DD57" s="452">
        <v>140</v>
      </c>
      <c r="DE57" s="452">
        <v>140</v>
      </c>
      <c r="DF57" s="452">
        <v>140</v>
      </c>
      <c r="DG57" s="452">
        <v>140</v>
      </c>
      <c r="DH57" s="452">
        <v>140</v>
      </c>
      <c r="DI57" s="452">
        <v>140</v>
      </c>
      <c r="DJ57" s="452">
        <v>140</v>
      </c>
      <c r="DK57" s="452">
        <v>140</v>
      </c>
      <c r="DL57" s="452">
        <v>140</v>
      </c>
      <c r="DM57" s="452">
        <v>140</v>
      </c>
      <c r="DN57" s="452">
        <v>140</v>
      </c>
      <c r="DO57" s="452">
        <v>140</v>
      </c>
      <c r="DP57" s="452">
        <v>140</v>
      </c>
      <c r="DQ57" s="452">
        <v>140</v>
      </c>
      <c r="DR57" s="452">
        <v>140</v>
      </c>
      <c r="DS57" s="452">
        <v>140</v>
      </c>
      <c r="DT57" s="452">
        <v>140</v>
      </c>
      <c r="DU57" s="452">
        <v>140</v>
      </c>
      <c r="DV57" s="452">
        <v>140</v>
      </c>
      <c r="DW57" s="452">
        <v>140</v>
      </c>
      <c r="DX57" s="452">
        <v>140</v>
      </c>
      <c r="DY57" s="452">
        <v>140</v>
      </c>
      <c r="DZ57" s="452">
        <v>140</v>
      </c>
      <c r="EA57" s="452">
        <v>140</v>
      </c>
      <c r="EB57" s="452">
        <v>140</v>
      </c>
      <c r="EC57" s="452">
        <v>140</v>
      </c>
      <c r="ED57" s="452">
        <v>140</v>
      </c>
      <c r="EE57" s="452">
        <v>140</v>
      </c>
      <c r="EF57" s="452">
        <v>140</v>
      </c>
      <c r="EG57" s="452">
        <v>140</v>
      </c>
      <c r="EH57" s="452">
        <v>140</v>
      </c>
      <c r="EI57" s="452">
        <v>140</v>
      </c>
      <c r="EJ57" s="452">
        <v>140</v>
      </c>
      <c r="EK57" s="452">
        <v>140</v>
      </c>
      <c r="EL57" s="452">
        <v>140</v>
      </c>
      <c r="EM57" s="452">
        <v>140</v>
      </c>
      <c r="EN57" s="452">
        <v>140</v>
      </c>
      <c r="EO57" s="452">
        <v>140</v>
      </c>
      <c r="EP57" s="452">
        <v>140</v>
      </c>
      <c r="EQ57" s="452">
        <v>140</v>
      </c>
      <c r="ER57" s="452">
        <v>140</v>
      </c>
      <c r="ES57" s="452">
        <v>140</v>
      </c>
      <c r="ET57" s="452">
        <v>140</v>
      </c>
      <c r="EU57" s="452">
        <v>140</v>
      </c>
      <c r="EV57" s="452">
        <v>140</v>
      </c>
      <c r="EW57" s="452">
        <v>140</v>
      </c>
      <c r="EX57" s="452">
        <v>140</v>
      </c>
      <c r="EY57" s="452">
        <v>140</v>
      </c>
      <c r="EZ57" s="452">
        <v>140</v>
      </c>
      <c r="FA57" s="452">
        <v>140</v>
      </c>
      <c r="FB57" s="452">
        <v>140</v>
      </c>
      <c r="FC57" s="452">
        <v>140</v>
      </c>
      <c r="FD57" s="452">
        <v>140</v>
      </c>
      <c r="FE57" s="452">
        <v>140</v>
      </c>
      <c r="FF57" s="452">
        <v>140</v>
      </c>
      <c r="FG57" s="452">
        <v>140</v>
      </c>
      <c r="FH57" s="452">
        <v>140</v>
      </c>
      <c r="FI57" s="452">
        <v>140</v>
      </c>
      <c r="FJ57" s="452">
        <v>140</v>
      </c>
      <c r="FK57" s="452">
        <v>140</v>
      </c>
      <c r="FL57" s="452">
        <v>140</v>
      </c>
      <c r="FM57" s="452">
        <v>140</v>
      </c>
      <c r="FN57" s="452">
        <v>140</v>
      </c>
      <c r="FO57" s="452">
        <v>140</v>
      </c>
      <c r="FP57" s="452">
        <v>140</v>
      </c>
      <c r="FQ57" s="452">
        <v>140</v>
      </c>
      <c r="FR57" s="452">
        <v>140</v>
      </c>
      <c r="FS57" s="452">
        <v>140</v>
      </c>
      <c r="FT57" s="452">
        <v>140</v>
      </c>
      <c r="FU57" s="452">
        <v>140</v>
      </c>
      <c r="FV57" s="452">
        <v>140</v>
      </c>
      <c r="FW57" s="452">
        <v>140</v>
      </c>
      <c r="FX57" s="452">
        <v>140</v>
      </c>
      <c r="FY57" s="452">
        <v>140</v>
      </c>
      <c r="FZ57" s="452">
        <v>140</v>
      </c>
      <c r="GA57" s="452">
        <v>140</v>
      </c>
      <c r="GB57" s="452">
        <v>140</v>
      </c>
      <c r="GC57" s="452">
        <v>140</v>
      </c>
      <c r="GD57" s="452">
        <v>140</v>
      </c>
      <c r="GE57" s="452">
        <v>140</v>
      </c>
      <c r="GF57" s="452">
        <v>140</v>
      </c>
      <c r="GG57" s="452">
        <v>140</v>
      </c>
      <c r="GH57" s="452">
        <v>140</v>
      </c>
      <c r="GI57" s="452">
        <v>140</v>
      </c>
      <c r="GJ57" s="452">
        <v>140</v>
      </c>
      <c r="GK57" s="452">
        <v>140</v>
      </c>
      <c r="GL57" s="452">
        <v>140</v>
      </c>
      <c r="GM57" s="452">
        <v>140</v>
      </c>
      <c r="GN57" s="452">
        <v>140</v>
      </c>
      <c r="GO57" s="452">
        <v>140</v>
      </c>
      <c r="GP57" s="452">
        <v>140</v>
      </c>
      <c r="GQ57" s="452">
        <v>140</v>
      </c>
      <c r="GR57" s="452">
        <v>140</v>
      </c>
      <c r="GS57" s="452">
        <v>140</v>
      </c>
      <c r="GT57" s="452">
        <v>140</v>
      </c>
      <c r="GU57" s="452">
        <v>140</v>
      </c>
      <c r="GV57" s="452">
        <v>140</v>
      </c>
      <c r="GW57" s="452">
        <v>140</v>
      </c>
      <c r="GX57" s="452">
        <v>140</v>
      </c>
      <c r="GY57" s="452">
        <v>140</v>
      </c>
      <c r="GZ57" s="452">
        <v>140</v>
      </c>
      <c r="HA57" s="452">
        <v>140</v>
      </c>
      <c r="HB57" s="452">
        <v>140</v>
      </c>
      <c r="HC57" s="452">
        <v>140</v>
      </c>
      <c r="HD57" s="452">
        <v>140</v>
      </c>
      <c r="HE57" s="452">
        <v>140</v>
      </c>
      <c r="HF57" s="452">
        <v>140</v>
      </c>
      <c r="HG57" s="452">
        <v>140</v>
      </c>
      <c r="HH57" s="452">
        <v>140</v>
      </c>
      <c r="HI57" s="452">
        <v>140</v>
      </c>
      <c r="HJ57" s="452">
        <v>140</v>
      </c>
      <c r="HK57" s="452">
        <v>140</v>
      </c>
      <c r="HL57" s="452">
        <v>140</v>
      </c>
      <c r="HM57" s="452">
        <v>140</v>
      </c>
      <c r="HN57" s="452">
        <v>140</v>
      </c>
      <c r="HO57" s="452">
        <v>140</v>
      </c>
      <c r="HP57" s="452">
        <v>140</v>
      </c>
      <c r="HQ57" s="452">
        <v>140</v>
      </c>
      <c r="HR57" s="452">
        <v>140</v>
      </c>
      <c r="HS57" s="452">
        <v>140</v>
      </c>
      <c r="HT57" s="452">
        <v>140</v>
      </c>
      <c r="HU57" s="452">
        <v>140</v>
      </c>
      <c r="HV57" s="452">
        <v>140</v>
      </c>
      <c r="HW57" s="452">
        <v>140</v>
      </c>
      <c r="HX57" s="452">
        <v>140</v>
      </c>
      <c r="HY57" s="452">
        <v>140</v>
      </c>
      <c r="HZ57" s="452">
        <v>140</v>
      </c>
      <c r="IA57" s="452">
        <v>140</v>
      </c>
      <c r="IB57" s="452">
        <v>140</v>
      </c>
      <c r="IC57" s="452">
        <v>140</v>
      </c>
      <c r="ID57" s="452">
        <v>140</v>
      </c>
      <c r="IE57" s="452">
        <v>140</v>
      </c>
      <c r="IF57" s="452">
        <v>140</v>
      </c>
      <c r="IG57" s="452">
        <v>140</v>
      </c>
      <c r="IH57" s="452">
        <v>140</v>
      </c>
      <c r="II57" s="452">
        <v>140</v>
      </c>
      <c r="IJ57" s="452">
        <v>140</v>
      </c>
      <c r="IK57" s="452">
        <v>140</v>
      </c>
      <c r="IL57" s="452">
        <v>140</v>
      </c>
      <c r="IM57" s="452">
        <v>140</v>
      </c>
      <c r="IN57" s="452">
        <v>140</v>
      </c>
      <c r="IO57" s="452">
        <v>140</v>
      </c>
      <c r="IP57" s="452">
        <v>140</v>
      </c>
      <c r="IQ57" s="452">
        <v>140</v>
      </c>
      <c r="IR57" s="452">
        <v>140</v>
      </c>
      <c r="IS57" s="452">
        <v>140</v>
      </c>
      <c r="IT57" s="452">
        <v>140</v>
      </c>
      <c r="IU57" s="452">
        <v>140</v>
      </c>
      <c r="IV57" s="452">
        <v>140</v>
      </c>
      <c r="IW57" s="452">
        <v>140</v>
      </c>
      <c r="IX57" s="452">
        <v>140</v>
      </c>
      <c r="IY57" s="452">
        <v>140</v>
      </c>
      <c r="IZ57" s="452">
        <v>140</v>
      </c>
      <c r="JA57" s="452">
        <v>140</v>
      </c>
      <c r="JB57" s="452">
        <v>140</v>
      </c>
      <c r="JC57" s="452">
        <v>140</v>
      </c>
      <c r="JD57" s="452">
        <v>140</v>
      </c>
      <c r="JE57" s="452">
        <v>140</v>
      </c>
      <c r="JF57" s="452">
        <v>140</v>
      </c>
      <c r="JG57" s="452">
        <v>140</v>
      </c>
      <c r="JH57" s="452">
        <v>140</v>
      </c>
      <c r="JI57" s="452">
        <v>140</v>
      </c>
      <c r="JJ57" s="452">
        <v>140</v>
      </c>
      <c r="JK57" s="452">
        <v>140</v>
      </c>
      <c r="JL57" s="452">
        <v>140</v>
      </c>
      <c r="JM57" s="452">
        <v>140</v>
      </c>
      <c r="JN57" s="452">
        <v>140</v>
      </c>
      <c r="JO57" s="452">
        <v>140</v>
      </c>
      <c r="JP57" s="452">
        <v>140</v>
      </c>
      <c r="JQ57" s="452">
        <v>140</v>
      </c>
      <c r="JR57" s="452">
        <v>140</v>
      </c>
      <c r="JS57" s="452">
        <v>140</v>
      </c>
      <c r="JT57" s="452">
        <v>140</v>
      </c>
      <c r="JU57" s="452">
        <v>140</v>
      </c>
      <c r="JV57" s="452">
        <v>140</v>
      </c>
      <c r="JW57" s="452">
        <v>140</v>
      </c>
      <c r="JX57" s="452">
        <v>140</v>
      </c>
      <c r="JY57" s="452">
        <v>140</v>
      </c>
      <c r="JZ57" s="452">
        <v>140</v>
      </c>
      <c r="KA57" s="452">
        <v>140</v>
      </c>
      <c r="KB57" s="452">
        <v>140</v>
      </c>
      <c r="KC57" s="452">
        <v>140</v>
      </c>
      <c r="KD57" s="452">
        <v>140</v>
      </c>
      <c r="KE57" s="452">
        <v>140</v>
      </c>
      <c r="KF57" s="452">
        <v>140</v>
      </c>
      <c r="KG57" s="452">
        <v>140</v>
      </c>
      <c r="KH57" s="452">
        <v>140</v>
      </c>
      <c r="KI57" s="452">
        <v>140</v>
      </c>
      <c r="KJ57" s="452">
        <v>140</v>
      </c>
      <c r="KK57" s="452">
        <v>140</v>
      </c>
      <c r="KL57" s="452">
        <v>140</v>
      </c>
      <c r="KM57" s="452">
        <v>140</v>
      </c>
      <c r="KN57" s="452">
        <v>140</v>
      </c>
      <c r="KO57" s="452">
        <v>140</v>
      </c>
      <c r="KP57" s="452">
        <v>140</v>
      </c>
      <c r="KQ57" s="452">
        <v>140</v>
      </c>
      <c r="KR57" s="452">
        <v>140</v>
      </c>
      <c r="KS57" s="452">
        <v>140</v>
      </c>
      <c r="KT57" s="452">
        <v>140</v>
      </c>
      <c r="KU57" s="452">
        <v>140</v>
      </c>
      <c r="KV57" s="452">
        <v>140</v>
      </c>
      <c r="KW57" s="452">
        <v>140</v>
      </c>
      <c r="KX57" s="452">
        <v>140</v>
      </c>
      <c r="KY57" s="452">
        <v>140</v>
      </c>
      <c r="KZ57" s="452">
        <v>140</v>
      </c>
      <c r="LA57" s="452">
        <v>140</v>
      </c>
      <c r="LB57" s="452">
        <v>140</v>
      </c>
      <c r="LC57" s="452">
        <v>140</v>
      </c>
      <c r="LD57" s="452">
        <v>140</v>
      </c>
      <c r="LE57" s="452">
        <v>140</v>
      </c>
      <c r="LF57" s="452">
        <v>140</v>
      </c>
      <c r="LG57" s="452">
        <v>140</v>
      </c>
      <c r="LH57" s="452">
        <v>140</v>
      </c>
      <c r="LI57" s="452">
        <v>140</v>
      </c>
      <c r="LJ57" s="452">
        <v>140</v>
      </c>
      <c r="LK57" s="452">
        <v>140</v>
      </c>
      <c r="LL57" s="452">
        <v>140</v>
      </c>
      <c r="LM57" s="452">
        <v>140</v>
      </c>
      <c r="LN57" s="452">
        <v>140</v>
      </c>
      <c r="LO57" s="452">
        <v>140</v>
      </c>
      <c r="LP57" s="452">
        <v>140</v>
      </c>
      <c r="LQ57" s="452">
        <v>140</v>
      </c>
      <c r="LR57" s="452">
        <v>140</v>
      </c>
      <c r="LS57" s="452">
        <v>140</v>
      </c>
      <c r="LT57" s="452">
        <v>140</v>
      </c>
      <c r="LU57" s="452">
        <v>140</v>
      </c>
      <c r="LV57" s="452">
        <v>140</v>
      </c>
      <c r="LW57" s="452">
        <v>140</v>
      </c>
      <c r="LX57" s="452">
        <v>140</v>
      </c>
      <c r="LY57" s="452">
        <v>140</v>
      </c>
      <c r="LZ57" s="452">
        <v>140</v>
      </c>
      <c r="MA57" s="452">
        <v>140</v>
      </c>
      <c r="MB57" s="452">
        <v>140</v>
      </c>
      <c r="MC57" s="452">
        <v>140</v>
      </c>
      <c r="MD57" s="452">
        <v>140</v>
      </c>
      <c r="ME57" s="452">
        <v>140</v>
      </c>
      <c r="MF57" s="452">
        <v>140</v>
      </c>
      <c r="MG57" s="452">
        <v>140</v>
      </c>
      <c r="MH57" s="452">
        <v>140</v>
      </c>
      <c r="MI57" s="452">
        <v>140</v>
      </c>
      <c r="MJ57" s="452">
        <v>140</v>
      </c>
      <c r="MK57" s="452">
        <v>140</v>
      </c>
      <c r="ML57" s="452">
        <v>140</v>
      </c>
      <c r="MM57" s="452">
        <v>140</v>
      </c>
      <c r="MN57" s="452">
        <v>140</v>
      </c>
      <c r="MO57" s="452">
        <v>140</v>
      </c>
      <c r="MP57" s="452">
        <v>140</v>
      </c>
      <c r="MQ57" s="452">
        <v>140</v>
      </c>
      <c r="MR57" s="452">
        <v>140</v>
      </c>
      <c r="MS57" s="452">
        <v>140</v>
      </c>
      <c r="MT57" s="452">
        <v>140</v>
      </c>
      <c r="MU57" s="452">
        <v>140</v>
      </c>
      <c r="MV57" s="452">
        <v>140</v>
      </c>
      <c r="MW57" s="452">
        <v>140</v>
      </c>
      <c r="MX57" s="452">
        <v>140</v>
      </c>
      <c r="MY57" s="452">
        <v>140</v>
      </c>
      <c r="MZ57" s="452">
        <v>140</v>
      </c>
      <c r="NA57" s="452">
        <v>140</v>
      </c>
      <c r="NB57" s="452">
        <v>140</v>
      </c>
      <c r="NC57" s="452">
        <v>140</v>
      </c>
      <c r="ND57" s="452">
        <v>140</v>
      </c>
      <c r="NE57" s="452">
        <v>140</v>
      </c>
      <c r="NF57" s="452">
        <v>140</v>
      </c>
      <c r="NG57" s="452">
        <v>140</v>
      </c>
      <c r="NH57" s="452">
        <v>140</v>
      </c>
      <c r="NI57" s="452">
        <v>140</v>
      </c>
      <c r="NJ57" s="452">
        <v>140</v>
      </c>
      <c r="NK57" s="452">
        <v>140</v>
      </c>
      <c r="NL57" s="452">
        <v>140</v>
      </c>
      <c r="NM57" s="452">
        <v>140</v>
      </c>
      <c r="NN57" s="452">
        <v>140</v>
      </c>
      <c r="NO57" s="452">
        <v>140</v>
      </c>
      <c r="NP57" s="452">
        <v>140</v>
      </c>
      <c r="NQ57" s="452">
        <v>140</v>
      </c>
      <c r="NR57" s="452">
        <v>140</v>
      </c>
      <c r="NS57" s="452">
        <v>140</v>
      </c>
      <c r="NT57" s="452">
        <v>140</v>
      </c>
      <c r="NU57" s="452">
        <v>140</v>
      </c>
      <c r="NV57" s="452">
        <v>140</v>
      </c>
      <c r="NW57" s="452">
        <v>140</v>
      </c>
      <c r="NX57" s="452">
        <v>140</v>
      </c>
      <c r="NY57" s="452">
        <v>140</v>
      </c>
      <c r="NZ57" s="452">
        <v>140</v>
      </c>
      <c r="OA57" s="452">
        <v>140</v>
      </c>
      <c r="OB57" s="452">
        <v>140</v>
      </c>
    </row>
    <row r="58" spans="1:392" x14ac:dyDescent="0.25">
      <c r="A58" s="436">
        <v>141</v>
      </c>
      <c r="B58" s="436" t="s">
        <v>699</v>
      </c>
      <c r="C58" s="437">
        <v>1</v>
      </c>
      <c r="D58" s="438">
        <v>0</v>
      </c>
      <c r="E58" s="453"/>
      <c r="F58" s="453"/>
      <c r="G58" s="453"/>
      <c r="H58" s="453"/>
      <c r="I58" s="453"/>
      <c r="J58" s="453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0">
        <f t="shared" si="1"/>
        <v>139.55499999999998</v>
      </c>
      <c r="AG58" s="452">
        <v>136.09</v>
      </c>
      <c r="AH58" s="452">
        <v>133.22999999999999</v>
      </c>
      <c r="AI58" s="452">
        <v>140</v>
      </c>
      <c r="AJ58" s="452">
        <v>140</v>
      </c>
      <c r="AK58" s="452">
        <v>140</v>
      </c>
      <c r="AL58" s="452">
        <v>140</v>
      </c>
      <c r="AM58" s="452">
        <v>140</v>
      </c>
      <c r="AN58" s="452">
        <v>140</v>
      </c>
      <c r="AO58" s="452">
        <v>140</v>
      </c>
      <c r="AP58" s="452">
        <v>140</v>
      </c>
      <c r="AQ58" s="452">
        <v>140</v>
      </c>
      <c r="AR58" s="452">
        <v>140</v>
      </c>
      <c r="AS58" s="452">
        <v>136.09</v>
      </c>
      <c r="AT58" s="452">
        <v>133.22999999999999</v>
      </c>
      <c r="AU58" s="452">
        <v>140</v>
      </c>
      <c r="AV58" s="452">
        <v>140</v>
      </c>
      <c r="AW58" s="452">
        <v>140</v>
      </c>
      <c r="AX58" s="452">
        <v>140</v>
      </c>
      <c r="AY58" s="452">
        <v>140</v>
      </c>
      <c r="AZ58" s="452">
        <v>140</v>
      </c>
      <c r="BA58" s="452">
        <v>140</v>
      </c>
      <c r="BB58" s="452">
        <v>140</v>
      </c>
      <c r="BC58" s="452">
        <v>140</v>
      </c>
      <c r="BD58" s="452">
        <v>140</v>
      </c>
      <c r="BE58" s="452">
        <v>136.09</v>
      </c>
      <c r="BF58" s="452">
        <v>133.22999999999999</v>
      </c>
      <c r="BG58" s="452">
        <v>140</v>
      </c>
      <c r="BH58" s="452">
        <v>140</v>
      </c>
      <c r="BI58" s="452">
        <v>140</v>
      </c>
      <c r="BJ58" s="452">
        <v>140</v>
      </c>
      <c r="BK58" s="452">
        <v>140</v>
      </c>
      <c r="BL58" s="452">
        <v>140</v>
      </c>
      <c r="BM58" s="452">
        <v>140</v>
      </c>
      <c r="BN58" s="452">
        <v>140</v>
      </c>
      <c r="BO58" s="452">
        <v>140</v>
      </c>
      <c r="BP58" s="452">
        <v>140</v>
      </c>
      <c r="BQ58" s="452">
        <v>136.09</v>
      </c>
      <c r="BR58" s="452">
        <v>133.22999999999999</v>
      </c>
      <c r="BS58" s="452">
        <v>140</v>
      </c>
      <c r="BT58" s="452">
        <v>140</v>
      </c>
      <c r="BU58" s="452">
        <v>140</v>
      </c>
      <c r="BV58" s="452">
        <v>140</v>
      </c>
      <c r="BW58" s="452">
        <v>140</v>
      </c>
      <c r="BX58" s="452">
        <v>140</v>
      </c>
      <c r="BY58" s="452">
        <v>140</v>
      </c>
      <c r="BZ58" s="452">
        <v>140</v>
      </c>
      <c r="CA58" s="452">
        <v>140</v>
      </c>
      <c r="CB58" s="452">
        <v>140</v>
      </c>
      <c r="CC58" s="452">
        <v>136.09</v>
      </c>
      <c r="CD58" s="452">
        <v>133.22999999999999</v>
      </c>
      <c r="CE58" s="452">
        <v>140</v>
      </c>
      <c r="CF58" s="452">
        <v>140</v>
      </c>
      <c r="CG58" s="452">
        <v>140</v>
      </c>
      <c r="CH58" s="452">
        <v>140</v>
      </c>
      <c r="CI58" s="452">
        <v>140</v>
      </c>
      <c r="CJ58" s="452">
        <v>140</v>
      </c>
      <c r="CK58" s="452">
        <v>140</v>
      </c>
      <c r="CL58" s="452">
        <v>140</v>
      </c>
      <c r="CM58" s="452">
        <v>140</v>
      </c>
      <c r="CN58" s="452">
        <v>140</v>
      </c>
      <c r="CO58" s="452">
        <v>136.09</v>
      </c>
      <c r="CP58" s="452">
        <v>133.22999999999999</v>
      </c>
      <c r="CQ58" s="452">
        <v>140</v>
      </c>
      <c r="CR58" s="452">
        <v>140</v>
      </c>
      <c r="CS58" s="452">
        <v>140</v>
      </c>
      <c r="CT58" s="452">
        <v>140</v>
      </c>
      <c r="CU58" s="452">
        <v>140</v>
      </c>
      <c r="CV58" s="452">
        <v>140</v>
      </c>
      <c r="CW58" s="452">
        <v>140</v>
      </c>
      <c r="CX58" s="452">
        <v>140</v>
      </c>
      <c r="CY58" s="452">
        <v>140</v>
      </c>
      <c r="CZ58" s="452">
        <v>140</v>
      </c>
      <c r="DA58" s="452">
        <v>136.09</v>
      </c>
      <c r="DB58" s="452">
        <v>133.22999999999999</v>
      </c>
      <c r="DC58" s="452">
        <v>140</v>
      </c>
      <c r="DD58" s="452">
        <v>140</v>
      </c>
      <c r="DE58" s="452">
        <v>140</v>
      </c>
      <c r="DF58" s="452">
        <v>140</v>
      </c>
      <c r="DG58" s="452">
        <v>140</v>
      </c>
      <c r="DH58" s="452">
        <v>140</v>
      </c>
      <c r="DI58" s="452">
        <v>140</v>
      </c>
      <c r="DJ58" s="452">
        <v>140</v>
      </c>
      <c r="DK58" s="452">
        <v>140</v>
      </c>
      <c r="DL58" s="452">
        <v>140</v>
      </c>
      <c r="DM58" s="452">
        <v>136.09</v>
      </c>
      <c r="DN58" s="452">
        <v>133.22999999999999</v>
      </c>
      <c r="DO58" s="452">
        <v>140</v>
      </c>
      <c r="DP58" s="452">
        <v>140</v>
      </c>
      <c r="DQ58" s="452">
        <v>140</v>
      </c>
      <c r="DR58" s="452">
        <v>140</v>
      </c>
      <c r="DS58" s="452">
        <v>140</v>
      </c>
      <c r="DT58" s="452">
        <v>140</v>
      </c>
      <c r="DU58" s="452">
        <v>140</v>
      </c>
      <c r="DV58" s="452">
        <v>140</v>
      </c>
      <c r="DW58" s="452">
        <v>140</v>
      </c>
      <c r="DX58" s="452">
        <v>140</v>
      </c>
      <c r="DY58" s="452">
        <v>136.09</v>
      </c>
      <c r="DZ58" s="452">
        <v>133.22999999999999</v>
      </c>
      <c r="EA58" s="452">
        <v>140</v>
      </c>
      <c r="EB58" s="452">
        <v>140</v>
      </c>
      <c r="EC58" s="452">
        <v>140</v>
      </c>
      <c r="ED58" s="452">
        <v>140</v>
      </c>
      <c r="EE58" s="452">
        <v>140</v>
      </c>
      <c r="EF58" s="452">
        <v>140</v>
      </c>
      <c r="EG58" s="452">
        <v>140</v>
      </c>
      <c r="EH58" s="452">
        <v>140</v>
      </c>
      <c r="EI58" s="452">
        <v>140</v>
      </c>
      <c r="EJ58" s="452">
        <v>140</v>
      </c>
      <c r="EK58" s="452">
        <v>136.09</v>
      </c>
      <c r="EL58" s="452">
        <v>133.22999999999999</v>
      </c>
      <c r="EM58" s="452">
        <v>140</v>
      </c>
      <c r="EN58" s="452">
        <v>140</v>
      </c>
      <c r="EO58" s="452">
        <v>140</v>
      </c>
      <c r="EP58" s="452">
        <v>140</v>
      </c>
      <c r="EQ58" s="452">
        <v>140</v>
      </c>
      <c r="ER58" s="452">
        <v>140</v>
      </c>
      <c r="ES58" s="452">
        <v>140</v>
      </c>
      <c r="ET58" s="452">
        <v>140</v>
      </c>
      <c r="EU58" s="452">
        <v>140</v>
      </c>
      <c r="EV58" s="452">
        <v>140</v>
      </c>
      <c r="EW58" s="452">
        <v>136.09</v>
      </c>
      <c r="EX58" s="452">
        <v>133.22999999999999</v>
      </c>
      <c r="EY58" s="452">
        <v>140</v>
      </c>
      <c r="EZ58" s="452">
        <v>140</v>
      </c>
      <c r="FA58" s="452">
        <v>140</v>
      </c>
      <c r="FB58" s="452">
        <v>140</v>
      </c>
      <c r="FC58" s="452">
        <v>140</v>
      </c>
      <c r="FD58" s="452">
        <v>140</v>
      </c>
      <c r="FE58" s="452">
        <v>140</v>
      </c>
      <c r="FF58" s="452">
        <v>140</v>
      </c>
      <c r="FG58" s="452">
        <v>140</v>
      </c>
      <c r="FH58" s="452">
        <v>140</v>
      </c>
      <c r="FI58" s="452">
        <v>136.09</v>
      </c>
      <c r="FJ58" s="452">
        <v>133.22999999999999</v>
      </c>
      <c r="FK58" s="452">
        <v>140</v>
      </c>
      <c r="FL58" s="452">
        <v>140</v>
      </c>
      <c r="FM58" s="452">
        <v>140</v>
      </c>
      <c r="FN58" s="452">
        <v>140</v>
      </c>
      <c r="FO58" s="452">
        <v>140</v>
      </c>
      <c r="FP58" s="452">
        <v>140</v>
      </c>
      <c r="FQ58" s="452">
        <v>140</v>
      </c>
      <c r="FR58" s="452">
        <v>140</v>
      </c>
      <c r="FS58" s="452">
        <v>140</v>
      </c>
      <c r="FT58" s="452">
        <v>140</v>
      </c>
      <c r="FU58" s="452">
        <v>136.09</v>
      </c>
      <c r="FV58" s="452">
        <v>133.22999999999999</v>
      </c>
      <c r="FW58" s="452">
        <v>140</v>
      </c>
      <c r="FX58" s="452">
        <v>140</v>
      </c>
      <c r="FY58" s="452">
        <v>140</v>
      </c>
      <c r="FZ58" s="452">
        <v>140</v>
      </c>
      <c r="GA58" s="452">
        <v>140</v>
      </c>
      <c r="GB58" s="452">
        <v>140</v>
      </c>
      <c r="GC58" s="452">
        <v>140</v>
      </c>
      <c r="GD58" s="452">
        <v>140</v>
      </c>
      <c r="GE58" s="452">
        <v>140</v>
      </c>
      <c r="GF58" s="452">
        <v>140</v>
      </c>
      <c r="GG58" s="452">
        <v>136.09</v>
      </c>
      <c r="GH58" s="452">
        <v>133.22999999999999</v>
      </c>
      <c r="GI58" s="452">
        <v>140</v>
      </c>
      <c r="GJ58" s="452">
        <v>140</v>
      </c>
      <c r="GK58" s="452">
        <v>140</v>
      </c>
      <c r="GL58" s="452">
        <v>140</v>
      </c>
      <c r="GM58" s="452">
        <v>140</v>
      </c>
      <c r="GN58" s="452">
        <v>140</v>
      </c>
      <c r="GO58" s="452">
        <v>140</v>
      </c>
      <c r="GP58" s="452">
        <v>140</v>
      </c>
      <c r="GQ58" s="452">
        <v>140</v>
      </c>
      <c r="GR58" s="452">
        <v>140</v>
      </c>
      <c r="GS58" s="452">
        <v>136.09</v>
      </c>
      <c r="GT58" s="452">
        <v>133.22999999999999</v>
      </c>
      <c r="GU58" s="452">
        <v>140</v>
      </c>
      <c r="GV58" s="452">
        <v>140</v>
      </c>
      <c r="GW58" s="452">
        <v>140</v>
      </c>
      <c r="GX58" s="452">
        <v>140</v>
      </c>
      <c r="GY58" s="452">
        <v>140</v>
      </c>
      <c r="GZ58" s="452">
        <v>140</v>
      </c>
      <c r="HA58" s="452">
        <v>140</v>
      </c>
      <c r="HB58" s="452">
        <v>140</v>
      </c>
      <c r="HC58" s="452">
        <v>140</v>
      </c>
      <c r="HD58" s="452">
        <v>140</v>
      </c>
      <c r="HE58" s="452">
        <v>140</v>
      </c>
      <c r="HF58" s="452">
        <v>140</v>
      </c>
      <c r="HG58" s="452">
        <v>140</v>
      </c>
      <c r="HH58" s="452">
        <v>140</v>
      </c>
      <c r="HI58" s="452">
        <v>140</v>
      </c>
      <c r="HJ58" s="452">
        <v>140</v>
      </c>
      <c r="HK58" s="452">
        <v>140</v>
      </c>
      <c r="HL58" s="452">
        <v>140</v>
      </c>
      <c r="HM58" s="452">
        <v>140</v>
      </c>
      <c r="HN58" s="452">
        <v>140</v>
      </c>
      <c r="HO58" s="452">
        <v>140</v>
      </c>
      <c r="HP58" s="452">
        <v>140</v>
      </c>
      <c r="HQ58" s="452">
        <v>140</v>
      </c>
      <c r="HR58" s="452">
        <v>140</v>
      </c>
      <c r="HS58" s="452">
        <v>140</v>
      </c>
      <c r="HT58" s="452">
        <v>140</v>
      </c>
      <c r="HU58" s="452">
        <v>140</v>
      </c>
      <c r="HV58" s="452">
        <v>140</v>
      </c>
      <c r="HW58" s="452">
        <v>140</v>
      </c>
      <c r="HX58" s="452">
        <v>140</v>
      </c>
      <c r="HY58" s="452">
        <v>140</v>
      </c>
      <c r="HZ58" s="452">
        <v>140</v>
      </c>
      <c r="IA58" s="452">
        <v>140</v>
      </c>
      <c r="IB58" s="452">
        <v>140</v>
      </c>
      <c r="IC58" s="452">
        <v>140</v>
      </c>
      <c r="ID58" s="452">
        <v>140</v>
      </c>
      <c r="IE58" s="452">
        <v>140</v>
      </c>
      <c r="IF58" s="452">
        <v>140</v>
      </c>
      <c r="IG58" s="452">
        <v>140</v>
      </c>
      <c r="IH58" s="452">
        <v>140</v>
      </c>
      <c r="II58" s="452">
        <v>140</v>
      </c>
      <c r="IJ58" s="452">
        <v>140</v>
      </c>
      <c r="IK58" s="452">
        <v>140</v>
      </c>
      <c r="IL58" s="452">
        <v>140</v>
      </c>
      <c r="IM58" s="452">
        <v>140</v>
      </c>
      <c r="IN58" s="452">
        <v>140</v>
      </c>
      <c r="IO58" s="452">
        <v>140</v>
      </c>
      <c r="IP58" s="452">
        <v>140</v>
      </c>
      <c r="IQ58" s="452">
        <v>140</v>
      </c>
      <c r="IR58" s="452">
        <v>140</v>
      </c>
      <c r="IS58" s="452">
        <v>140</v>
      </c>
      <c r="IT58" s="452">
        <v>140</v>
      </c>
      <c r="IU58" s="452">
        <v>140</v>
      </c>
      <c r="IV58" s="452">
        <v>140</v>
      </c>
      <c r="IW58" s="452">
        <v>140</v>
      </c>
      <c r="IX58" s="452">
        <v>140</v>
      </c>
      <c r="IY58" s="452">
        <v>140</v>
      </c>
      <c r="IZ58" s="452">
        <v>140</v>
      </c>
      <c r="JA58" s="452">
        <v>140</v>
      </c>
      <c r="JB58" s="452">
        <v>140</v>
      </c>
      <c r="JC58" s="452">
        <v>140</v>
      </c>
      <c r="JD58" s="452">
        <v>140</v>
      </c>
      <c r="JE58" s="452">
        <v>140</v>
      </c>
      <c r="JF58" s="452">
        <v>140</v>
      </c>
      <c r="JG58" s="452">
        <v>140</v>
      </c>
      <c r="JH58" s="452">
        <v>140</v>
      </c>
      <c r="JI58" s="452">
        <v>140</v>
      </c>
      <c r="JJ58" s="452">
        <v>140</v>
      </c>
      <c r="JK58" s="452">
        <v>140</v>
      </c>
      <c r="JL58" s="452">
        <v>140</v>
      </c>
      <c r="JM58" s="452">
        <v>140</v>
      </c>
      <c r="JN58" s="452">
        <v>140</v>
      </c>
      <c r="JO58" s="452">
        <v>140</v>
      </c>
      <c r="JP58" s="452">
        <v>140</v>
      </c>
      <c r="JQ58" s="452">
        <v>140</v>
      </c>
      <c r="JR58" s="452">
        <v>140</v>
      </c>
      <c r="JS58" s="452">
        <v>140</v>
      </c>
      <c r="JT58" s="452">
        <v>140</v>
      </c>
      <c r="JU58" s="452">
        <v>140</v>
      </c>
      <c r="JV58" s="452">
        <v>140</v>
      </c>
      <c r="JW58" s="452">
        <v>140</v>
      </c>
      <c r="JX58" s="452">
        <v>140</v>
      </c>
      <c r="JY58" s="452">
        <v>140</v>
      </c>
      <c r="JZ58" s="452">
        <v>140</v>
      </c>
      <c r="KA58" s="452">
        <v>140</v>
      </c>
      <c r="KB58" s="452">
        <v>140</v>
      </c>
      <c r="KC58" s="452">
        <v>140</v>
      </c>
      <c r="KD58" s="452">
        <v>140</v>
      </c>
      <c r="KE58" s="452">
        <v>140</v>
      </c>
      <c r="KF58" s="452">
        <v>140</v>
      </c>
      <c r="KG58" s="452">
        <v>140</v>
      </c>
      <c r="KH58" s="452">
        <v>140</v>
      </c>
      <c r="KI58" s="452">
        <v>140</v>
      </c>
      <c r="KJ58" s="452">
        <v>140</v>
      </c>
      <c r="KK58" s="452">
        <v>140</v>
      </c>
      <c r="KL58" s="452">
        <v>140</v>
      </c>
      <c r="KM58" s="452">
        <v>140</v>
      </c>
      <c r="KN58" s="452">
        <v>140</v>
      </c>
      <c r="KO58" s="452">
        <v>140</v>
      </c>
      <c r="KP58" s="452">
        <v>140</v>
      </c>
      <c r="KQ58" s="452">
        <v>140</v>
      </c>
      <c r="KR58" s="452">
        <v>140</v>
      </c>
      <c r="KS58" s="452">
        <v>140</v>
      </c>
      <c r="KT58" s="452">
        <v>140</v>
      </c>
      <c r="KU58" s="452">
        <v>140</v>
      </c>
      <c r="KV58" s="452">
        <v>140</v>
      </c>
      <c r="KW58" s="452">
        <v>140</v>
      </c>
      <c r="KX58" s="452">
        <v>140</v>
      </c>
      <c r="KY58" s="452">
        <v>140</v>
      </c>
      <c r="KZ58" s="452">
        <v>140</v>
      </c>
      <c r="LA58" s="452">
        <v>140</v>
      </c>
      <c r="LB58" s="452">
        <v>140</v>
      </c>
      <c r="LC58" s="452">
        <v>140</v>
      </c>
      <c r="LD58" s="452">
        <v>140</v>
      </c>
      <c r="LE58" s="452">
        <v>140</v>
      </c>
      <c r="LF58" s="452">
        <v>140</v>
      </c>
      <c r="LG58" s="452">
        <v>140</v>
      </c>
      <c r="LH58" s="452">
        <v>140</v>
      </c>
      <c r="LI58" s="452">
        <v>140</v>
      </c>
      <c r="LJ58" s="452">
        <v>140</v>
      </c>
      <c r="LK58" s="452">
        <v>140</v>
      </c>
      <c r="LL58" s="452">
        <v>140</v>
      </c>
      <c r="LM58" s="452">
        <v>140</v>
      </c>
      <c r="LN58" s="452">
        <v>140</v>
      </c>
      <c r="LO58" s="452">
        <v>140</v>
      </c>
      <c r="LP58" s="452">
        <v>140</v>
      </c>
      <c r="LQ58" s="452">
        <v>140</v>
      </c>
      <c r="LR58" s="452">
        <v>140</v>
      </c>
      <c r="LS58" s="452">
        <v>140</v>
      </c>
      <c r="LT58" s="452">
        <v>140</v>
      </c>
      <c r="LU58" s="452">
        <v>140</v>
      </c>
      <c r="LV58" s="452">
        <v>140</v>
      </c>
      <c r="LW58" s="452">
        <v>140</v>
      </c>
      <c r="LX58" s="452">
        <v>140</v>
      </c>
      <c r="LY58" s="452">
        <v>140</v>
      </c>
      <c r="LZ58" s="452">
        <v>140</v>
      </c>
      <c r="MA58" s="452">
        <v>140</v>
      </c>
      <c r="MB58" s="452">
        <v>140</v>
      </c>
      <c r="MC58" s="452">
        <v>140</v>
      </c>
      <c r="MD58" s="452">
        <v>140</v>
      </c>
      <c r="ME58" s="452">
        <v>140</v>
      </c>
      <c r="MF58" s="452">
        <v>140</v>
      </c>
      <c r="MG58" s="452">
        <v>140</v>
      </c>
      <c r="MH58" s="452">
        <v>140</v>
      </c>
      <c r="MI58" s="452">
        <v>140</v>
      </c>
      <c r="MJ58" s="452">
        <v>140</v>
      </c>
      <c r="MK58" s="452">
        <v>140</v>
      </c>
      <c r="ML58" s="452">
        <v>140</v>
      </c>
      <c r="MM58" s="452">
        <v>140</v>
      </c>
      <c r="MN58" s="452">
        <v>140</v>
      </c>
      <c r="MO58" s="452">
        <v>140</v>
      </c>
      <c r="MP58" s="452">
        <v>140</v>
      </c>
      <c r="MQ58" s="452">
        <v>140</v>
      </c>
      <c r="MR58" s="452">
        <v>140</v>
      </c>
      <c r="MS58" s="452">
        <v>140</v>
      </c>
      <c r="MT58" s="452">
        <v>140</v>
      </c>
      <c r="MU58" s="452">
        <v>140</v>
      </c>
      <c r="MV58" s="452">
        <v>140</v>
      </c>
      <c r="MW58" s="452">
        <v>140</v>
      </c>
      <c r="MX58" s="452">
        <v>140</v>
      </c>
      <c r="MY58" s="452">
        <v>140</v>
      </c>
      <c r="MZ58" s="452">
        <v>140</v>
      </c>
      <c r="NA58" s="452">
        <v>140</v>
      </c>
      <c r="NB58" s="452">
        <v>140</v>
      </c>
      <c r="NC58" s="452">
        <v>140</v>
      </c>
      <c r="ND58" s="452">
        <v>140</v>
      </c>
      <c r="NE58" s="452">
        <v>140</v>
      </c>
      <c r="NF58" s="452">
        <v>140</v>
      </c>
      <c r="NG58" s="452">
        <v>140</v>
      </c>
      <c r="NH58" s="452">
        <v>140</v>
      </c>
      <c r="NI58" s="452">
        <v>140</v>
      </c>
      <c r="NJ58" s="452">
        <v>140</v>
      </c>
      <c r="NK58" s="452">
        <v>140</v>
      </c>
      <c r="NL58" s="452">
        <v>140</v>
      </c>
      <c r="NM58" s="452">
        <v>140</v>
      </c>
      <c r="NN58" s="452">
        <v>140</v>
      </c>
      <c r="NO58" s="452">
        <v>140</v>
      </c>
      <c r="NP58" s="452">
        <v>140</v>
      </c>
      <c r="NQ58" s="452">
        <v>140</v>
      </c>
      <c r="NR58" s="452">
        <v>140</v>
      </c>
      <c r="NS58" s="452">
        <v>140</v>
      </c>
      <c r="NT58" s="452">
        <v>140</v>
      </c>
      <c r="NU58" s="452">
        <v>140</v>
      </c>
      <c r="NV58" s="452">
        <v>140</v>
      </c>
      <c r="NW58" s="452">
        <v>140</v>
      </c>
      <c r="NX58" s="452">
        <v>140</v>
      </c>
      <c r="NY58" s="452">
        <v>140</v>
      </c>
      <c r="NZ58" s="452">
        <v>140</v>
      </c>
      <c r="OA58" s="452">
        <v>140</v>
      </c>
      <c r="OB58" s="452">
        <v>140</v>
      </c>
    </row>
    <row r="59" spans="1:392" x14ac:dyDescent="0.25">
      <c r="A59" s="436">
        <v>143</v>
      </c>
      <c r="B59" s="436" t="s">
        <v>700</v>
      </c>
      <c r="C59" s="437">
        <v>1</v>
      </c>
      <c r="D59" s="438">
        <v>0</v>
      </c>
      <c r="E59" s="453"/>
      <c r="F59" s="453"/>
      <c r="G59" s="453"/>
      <c r="H59" s="453"/>
      <c r="I59" s="453"/>
      <c r="J59" s="453"/>
      <c r="K59" s="453"/>
      <c r="L59" s="453"/>
      <c r="M59" s="453"/>
      <c r="N59" s="453"/>
      <c r="O59" s="453"/>
      <c r="P59" s="453"/>
      <c r="Q59" s="453"/>
      <c r="R59" s="453"/>
      <c r="S59" s="453"/>
      <c r="T59" s="453"/>
      <c r="U59" s="453"/>
      <c r="V59" s="453"/>
      <c r="W59" s="453"/>
      <c r="X59" s="453"/>
      <c r="Y59" s="453"/>
      <c r="Z59" s="453"/>
      <c r="AA59" s="453"/>
      <c r="AB59" s="453"/>
      <c r="AC59" s="453"/>
      <c r="AD59" s="453"/>
      <c r="AE59" s="453"/>
      <c r="AF59" s="450">
        <f t="shared" si="1"/>
        <v>327.50999999999806</v>
      </c>
      <c r="AG59" s="452">
        <v>327.51</v>
      </c>
      <c r="AH59" s="452">
        <v>327.51</v>
      </c>
      <c r="AI59" s="452">
        <v>327.51</v>
      </c>
      <c r="AJ59" s="452">
        <v>327.51</v>
      </c>
      <c r="AK59" s="452">
        <v>327.51</v>
      </c>
      <c r="AL59" s="452">
        <v>327.51</v>
      </c>
      <c r="AM59" s="452">
        <v>327.51</v>
      </c>
      <c r="AN59" s="452">
        <v>327.51</v>
      </c>
      <c r="AO59" s="452">
        <v>327.51</v>
      </c>
      <c r="AP59" s="452">
        <v>327.51</v>
      </c>
      <c r="AQ59" s="452">
        <v>327.51</v>
      </c>
      <c r="AR59" s="452">
        <v>327.51</v>
      </c>
      <c r="AS59" s="452">
        <v>327.51</v>
      </c>
      <c r="AT59" s="452">
        <v>327.51</v>
      </c>
      <c r="AU59" s="452">
        <v>327.51</v>
      </c>
      <c r="AV59" s="452">
        <v>327.51</v>
      </c>
      <c r="AW59" s="452">
        <v>327.51</v>
      </c>
      <c r="AX59" s="452">
        <v>327.51</v>
      </c>
      <c r="AY59" s="452">
        <v>327.51</v>
      </c>
      <c r="AZ59" s="452">
        <v>327.51</v>
      </c>
      <c r="BA59" s="452">
        <v>327.51</v>
      </c>
      <c r="BB59" s="452">
        <v>327.51</v>
      </c>
      <c r="BC59" s="452">
        <v>327.51</v>
      </c>
      <c r="BD59" s="452">
        <v>327.51</v>
      </c>
      <c r="BE59" s="452">
        <v>327.51</v>
      </c>
      <c r="BF59" s="452">
        <v>327.51</v>
      </c>
      <c r="BG59" s="452">
        <v>327.51</v>
      </c>
      <c r="BH59" s="452">
        <v>327.51</v>
      </c>
      <c r="BI59" s="452">
        <v>327.51</v>
      </c>
      <c r="BJ59" s="452">
        <v>327.51</v>
      </c>
      <c r="BK59" s="452">
        <v>327.51</v>
      </c>
      <c r="BL59" s="452">
        <v>327.51</v>
      </c>
      <c r="BM59" s="452">
        <v>327.51</v>
      </c>
      <c r="BN59" s="452">
        <v>327.51</v>
      </c>
      <c r="BO59" s="452">
        <v>327.51</v>
      </c>
      <c r="BP59" s="452">
        <v>327.51</v>
      </c>
      <c r="BQ59" s="452">
        <v>327.51</v>
      </c>
      <c r="BR59" s="452">
        <v>327.51</v>
      </c>
      <c r="BS59" s="452">
        <v>327.51</v>
      </c>
      <c r="BT59" s="452">
        <v>327.51</v>
      </c>
      <c r="BU59" s="452">
        <v>327.51</v>
      </c>
      <c r="BV59" s="452">
        <v>327.51</v>
      </c>
      <c r="BW59" s="452">
        <v>327.51</v>
      </c>
      <c r="BX59" s="452">
        <v>327.51</v>
      </c>
      <c r="BY59" s="452">
        <v>327.51</v>
      </c>
      <c r="BZ59" s="452">
        <v>327.51</v>
      </c>
      <c r="CA59" s="452">
        <v>327.51</v>
      </c>
      <c r="CB59" s="452">
        <v>327.51</v>
      </c>
      <c r="CC59" s="452">
        <v>327.51</v>
      </c>
      <c r="CD59" s="452">
        <v>327.51</v>
      </c>
      <c r="CE59" s="452">
        <v>327.51</v>
      </c>
      <c r="CF59" s="452">
        <v>327.51</v>
      </c>
      <c r="CG59" s="452">
        <v>327.51</v>
      </c>
      <c r="CH59" s="452">
        <v>327.51</v>
      </c>
      <c r="CI59" s="452">
        <v>327.51</v>
      </c>
      <c r="CJ59" s="452">
        <v>327.51</v>
      </c>
      <c r="CK59" s="452">
        <v>327.51</v>
      </c>
      <c r="CL59" s="452">
        <v>327.51</v>
      </c>
      <c r="CM59" s="452">
        <v>327.51</v>
      </c>
      <c r="CN59" s="452">
        <v>327.51</v>
      </c>
      <c r="CO59" s="452">
        <v>327.51</v>
      </c>
      <c r="CP59" s="452">
        <v>327.51</v>
      </c>
      <c r="CQ59" s="452">
        <v>327.51</v>
      </c>
      <c r="CR59" s="452">
        <v>327.51</v>
      </c>
      <c r="CS59" s="452">
        <v>327.51</v>
      </c>
      <c r="CT59" s="452">
        <v>327.51</v>
      </c>
      <c r="CU59" s="452">
        <v>327.51</v>
      </c>
      <c r="CV59" s="452">
        <v>327.51</v>
      </c>
      <c r="CW59" s="452">
        <v>327.51</v>
      </c>
      <c r="CX59" s="452">
        <v>327.51</v>
      </c>
      <c r="CY59" s="452">
        <v>327.51</v>
      </c>
      <c r="CZ59" s="452">
        <v>327.51</v>
      </c>
      <c r="DA59" s="452">
        <v>327.51</v>
      </c>
      <c r="DB59" s="452">
        <v>327.51</v>
      </c>
      <c r="DC59" s="452">
        <v>327.51</v>
      </c>
      <c r="DD59" s="452">
        <v>327.51</v>
      </c>
      <c r="DE59" s="452">
        <v>327.51</v>
      </c>
      <c r="DF59" s="452">
        <v>327.51</v>
      </c>
      <c r="DG59" s="452">
        <v>327.51</v>
      </c>
      <c r="DH59" s="452">
        <v>327.51</v>
      </c>
      <c r="DI59" s="452">
        <v>327.51</v>
      </c>
      <c r="DJ59" s="452">
        <v>327.51</v>
      </c>
      <c r="DK59" s="452">
        <v>327.51</v>
      </c>
      <c r="DL59" s="452">
        <v>327.51</v>
      </c>
      <c r="DM59" s="452">
        <v>327.51</v>
      </c>
      <c r="DN59" s="452">
        <v>327.51</v>
      </c>
      <c r="DO59" s="452">
        <v>327.51</v>
      </c>
      <c r="DP59" s="452">
        <v>327.51</v>
      </c>
      <c r="DQ59" s="452">
        <v>327.51</v>
      </c>
      <c r="DR59" s="452">
        <v>327.51</v>
      </c>
      <c r="DS59" s="452">
        <v>327.51</v>
      </c>
      <c r="DT59" s="452">
        <v>327.51</v>
      </c>
      <c r="DU59" s="452">
        <v>327.51</v>
      </c>
      <c r="DV59" s="452">
        <v>327.51</v>
      </c>
      <c r="DW59" s="452">
        <v>327.51</v>
      </c>
      <c r="DX59" s="452">
        <v>327.51</v>
      </c>
      <c r="DY59" s="452">
        <v>327.51</v>
      </c>
      <c r="DZ59" s="452">
        <v>327.51</v>
      </c>
      <c r="EA59" s="452">
        <v>327.51</v>
      </c>
      <c r="EB59" s="452">
        <v>327.51</v>
      </c>
      <c r="EC59" s="452">
        <v>327.51</v>
      </c>
      <c r="ED59" s="452">
        <v>327.51</v>
      </c>
      <c r="EE59" s="452">
        <v>327.51</v>
      </c>
      <c r="EF59" s="452">
        <v>327.51</v>
      </c>
      <c r="EG59" s="452">
        <v>327.51</v>
      </c>
      <c r="EH59" s="452">
        <v>327.51</v>
      </c>
      <c r="EI59" s="452">
        <v>327.51</v>
      </c>
      <c r="EJ59" s="452">
        <v>327.51</v>
      </c>
      <c r="EK59" s="452">
        <v>327.51</v>
      </c>
      <c r="EL59" s="452">
        <v>327.51</v>
      </c>
      <c r="EM59" s="452">
        <v>327.51</v>
      </c>
      <c r="EN59" s="452">
        <v>327.51</v>
      </c>
      <c r="EO59" s="452">
        <v>327.51</v>
      </c>
      <c r="EP59" s="452">
        <v>327.51</v>
      </c>
      <c r="EQ59" s="452">
        <v>327.51</v>
      </c>
      <c r="ER59" s="452">
        <v>327.51</v>
      </c>
      <c r="ES59" s="452">
        <v>327.51</v>
      </c>
      <c r="ET59" s="452">
        <v>327.51</v>
      </c>
      <c r="EU59" s="452">
        <v>327.51</v>
      </c>
      <c r="EV59" s="452">
        <v>327.51</v>
      </c>
      <c r="EW59" s="452">
        <v>327.51</v>
      </c>
      <c r="EX59" s="452">
        <v>327.51</v>
      </c>
      <c r="EY59" s="452">
        <v>327.51</v>
      </c>
      <c r="EZ59" s="452">
        <v>327.51</v>
      </c>
      <c r="FA59" s="452">
        <v>327.51</v>
      </c>
      <c r="FB59" s="452">
        <v>327.51</v>
      </c>
      <c r="FC59" s="452">
        <v>327.51</v>
      </c>
      <c r="FD59" s="452">
        <v>327.51</v>
      </c>
      <c r="FE59" s="452">
        <v>327.51</v>
      </c>
      <c r="FF59" s="452">
        <v>327.51</v>
      </c>
      <c r="FG59" s="452">
        <v>327.51</v>
      </c>
      <c r="FH59" s="452">
        <v>327.51</v>
      </c>
      <c r="FI59" s="452">
        <v>327.51</v>
      </c>
      <c r="FJ59" s="452">
        <v>327.51</v>
      </c>
      <c r="FK59" s="452">
        <v>327.51</v>
      </c>
      <c r="FL59" s="452">
        <v>327.51</v>
      </c>
      <c r="FM59" s="452">
        <v>327.51</v>
      </c>
      <c r="FN59" s="452">
        <v>327.51</v>
      </c>
      <c r="FO59" s="452">
        <v>327.51</v>
      </c>
      <c r="FP59" s="452">
        <v>327.51</v>
      </c>
      <c r="FQ59" s="452">
        <v>327.51</v>
      </c>
      <c r="FR59" s="452">
        <v>327.51</v>
      </c>
      <c r="FS59" s="452">
        <v>327.51</v>
      </c>
      <c r="FT59" s="452">
        <v>327.51</v>
      </c>
      <c r="FU59" s="452">
        <v>327.51</v>
      </c>
      <c r="FV59" s="452">
        <v>327.51</v>
      </c>
      <c r="FW59" s="452">
        <v>327.51</v>
      </c>
      <c r="FX59" s="452">
        <v>327.51</v>
      </c>
      <c r="FY59" s="452">
        <v>327.51</v>
      </c>
      <c r="FZ59" s="452">
        <v>327.51</v>
      </c>
      <c r="GA59" s="452">
        <v>327.51</v>
      </c>
      <c r="GB59" s="452">
        <v>327.51</v>
      </c>
      <c r="GC59" s="452">
        <v>327.51</v>
      </c>
      <c r="GD59" s="452">
        <v>327.51</v>
      </c>
      <c r="GE59" s="452">
        <v>327.51</v>
      </c>
      <c r="GF59" s="452">
        <v>327.51</v>
      </c>
      <c r="GG59" s="452">
        <v>327.51</v>
      </c>
      <c r="GH59" s="452">
        <v>327.51</v>
      </c>
      <c r="GI59" s="452">
        <v>327.51</v>
      </c>
      <c r="GJ59" s="452">
        <v>327.51</v>
      </c>
      <c r="GK59" s="452">
        <v>327.51</v>
      </c>
      <c r="GL59" s="452">
        <v>327.51</v>
      </c>
      <c r="GM59" s="452">
        <v>327.51</v>
      </c>
      <c r="GN59" s="452">
        <v>327.51</v>
      </c>
      <c r="GO59" s="452">
        <v>327.51</v>
      </c>
      <c r="GP59" s="452">
        <v>327.51</v>
      </c>
      <c r="GQ59" s="452">
        <v>327.51</v>
      </c>
      <c r="GR59" s="452">
        <v>327.51</v>
      </c>
      <c r="GS59" s="452">
        <v>327.51</v>
      </c>
      <c r="GT59" s="452">
        <v>327.51</v>
      </c>
      <c r="GU59" s="452">
        <v>327.51</v>
      </c>
      <c r="GV59" s="452">
        <v>327.51</v>
      </c>
      <c r="GW59" s="452">
        <v>327.51</v>
      </c>
      <c r="GX59" s="452">
        <v>327.51</v>
      </c>
      <c r="GY59" s="452">
        <v>327.51</v>
      </c>
      <c r="GZ59" s="452">
        <v>327.51</v>
      </c>
      <c r="HA59" s="452">
        <v>327.51</v>
      </c>
      <c r="HB59" s="452">
        <v>327.51</v>
      </c>
      <c r="HC59" s="452">
        <v>327.51</v>
      </c>
      <c r="HD59" s="452">
        <v>327.51</v>
      </c>
      <c r="HE59" s="452">
        <v>327.51</v>
      </c>
      <c r="HF59" s="452">
        <v>327.51</v>
      </c>
      <c r="HG59" s="452">
        <v>327.51</v>
      </c>
      <c r="HH59" s="452">
        <v>327.51</v>
      </c>
      <c r="HI59" s="452">
        <v>327.51</v>
      </c>
      <c r="HJ59" s="452">
        <v>327.51</v>
      </c>
      <c r="HK59" s="452">
        <v>327.51</v>
      </c>
      <c r="HL59" s="452">
        <v>327.51</v>
      </c>
      <c r="HM59" s="452">
        <v>327.51</v>
      </c>
      <c r="HN59" s="452">
        <v>327.51</v>
      </c>
      <c r="HO59" s="452">
        <v>327.51</v>
      </c>
      <c r="HP59" s="452">
        <v>327.51</v>
      </c>
      <c r="HQ59" s="452">
        <v>327.51</v>
      </c>
      <c r="HR59" s="452">
        <v>327.51</v>
      </c>
      <c r="HS59" s="452">
        <v>327.51</v>
      </c>
      <c r="HT59" s="452">
        <v>327.51</v>
      </c>
      <c r="HU59" s="452">
        <v>327.51</v>
      </c>
      <c r="HV59" s="452">
        <v>327.51</v>
      </c>
      <c r="HW59" s="452">
        <v>327.51</v>
      </c>
      <c r="HX59" s="452">
        <v>327.51</v>
      </c>
      <c r="HY59" s="452">
        <v>327.51</v>
      </c>
      <c r="HZ59" s="452">
        <v>327.51</v>
      </c>
      <c r="IA59" s="452">
        <v>327.51</v>
      </c>
      <c r="IB59" s="452">
        <v>327.51</v>
      </c>
      <c r="IC59" s="452">
        <v>327.51</v>
      </c>
      <c r="ID59" s="452">
        <v>327.51</v>
      </c>
      <c r="IE59" s="452">
        <v>327.51</v>
      </c>
      <c r="IF59" s="452">
        <v>327.51</v>
      </c>
      <c r="IG59" s="452">
        <v>327.51</v>
      </c>
      <c r="IH59" s="452">
        <v>327.51</v>
      </c>
      <c r="II59" s="452">
        <v>327.51</v>
      </c>
      <c r="IJ59" s="452">
        <v>327.51</v>
      </c>
      <c r="IK59" s="452">
        <v>327.51</v>
      </c>
      <c r="IL59" s="452">
        <v>327.51</v>
      </c>
      <c r="IM59" s="452">
        <v>327.51</v>
      </c>
      <c r="IN59" s="452">
        <v>327.51</v>
      </c>
      <c r="IO59" s="452">
        <v>327.51</v>
      </c>
      <c r="IP59" s="452">
        <v>327.51</v>
      </c>
      <c r="IQ59" s="452">
        <v>327.51</v>
      </c>
      <c r="IR59" s="452">
        <v>327.51</v>
      </c>
      <c r="IS59" s="452">
        <v>327.51</v>
      </c>
      <c r="IT59" s="452">
        <v>327.51</v>
      </c>
      <c r="IU59" s="452">
        <v>327.51</v>
      </c>
      <c r="IV59" s="452">
        <v>327.51</v>
      </c>
      <c r="IW59" s="452">
        <v>327.51</v>
      </c>
      <c r="IX59" s="452">
        <v>327.51</v>
      </c>
      <c r="IY59" s="452">
        <v>327.51</v>
      </c>
      <c r="IZ59" s="452">
        <v>327.51</v>
      </c>
      <c r="JA59" s="452">
        <v>327.51</v>
      </c>
      <c r="JB59" s="452">
        <v>327.51</v>
      </c>
      <c r="JC59" s="452">
        <v>327.51</v>
      </c>
      <c r="JD59" s="452">
        <v>327.51</v>
      </c>
      <c r="JE59" s="452">
        <v>327.51</v>
      </c>
      <c r="JF59" s="452">
        <v>327.51</v>
      </c>
      <c r="JG59" s="452">
        <v>327.51</v>
      </c>
      <c r="JH59" s="452">
        <v>327.51</v>
      </c>
      <c r="JI59" s="452">
        <v>327.51</v>
      </c>
      <c r="JJ59" s="452">
        <v>327.51</v>
      </c>
      <c r="JK59" s="452">
        <v>327.51</v>
      </c>
      <c r="JL59" s="452">
        <v>327.51</v>
      </c>
      <c r="JM59" s="452">
        <v>327.51</v>
      </c>
      <c r="JN59" s="452">
        <v>327.51</v>
      </c>
      <c r="JO59" s="452">
        <v>327.51</v>
      </c>
      <c r="JP59" s="452">
        <v>327.51</v>
      </c>
      <c r="JQ59" s="452">
        <v>327.51</v>
      </c>
      <c r="JR59" s="452">
        <v>327.51</v>
      </c>
      <c r="JS59" s="452">
        <v>327.51</v>
      </c>
      <c r="JT59" s="452">
        <v>327.51</v>
      </c>
      <c r="JU59" s="452">
        <v>327.51</v>
      </c>
      <c r="JV59" s="452">
        <v>327.51</v>
      </c>
      <c r="JW59" s="452">
        <v>327.51</v>
      </c>
      <c r="JX59" s="452">
        <v>327.51</v>
      </c>
      <c r="JY59" s="452">
        <v>327.51</v>
      </c>
      <c r="JZ59" s="452">
        <v>327.51</v>
      </c>
      <c r="KA59" s="452">
        <v>327.51</v>
      </c>
      <c r="KB59" s="452">
        <v>327.51</v>
      </c>
      <c r="KC59" s="452">
        <v>327.51</v>
      </c>
      <c r="KD59" s="452">
        <v>327.51</v>
      </c>
      <c r="KE59" s="452">
        <v>327.51</v>
      </c>
      <c r="KF59" s="452">
        <v>327.51</v>
      </c>
      <c r="KG59" s="452">
        <v>327.51</v>
      </c>
      <c r="KH59" s="452">
        <v>327.51</v>
      </c>
      <c r="KI59" s="452">
        <v>327.51</v>
      </c>
      <c r="KJ59" s="452">
        <v>327.51</v>
      </c>
      <c r="KK59" s="452">
        <v>327.51</v>
      </c>
      <c r="KL59" s="452">
        <v>327.51</v>
      </c>
      <c r="KM59" s="452">
        <v>327.51</v>
      </c>
      <c r="KN59" s="452">
        <v>327.51</v>
      </c>
      <c r="KO59" s="452">
        <v>327.51</v>
      </c>
      <c r="KP59" s="452">
        <v>327.51</v>
      </c>
      <c r="KQ59" s="452">
        <v>327.51</v>
      </c>
      <c r="KR59" s="452">
        <v>327.51</v>
      </c>
      <c r="KS59" s="452">
        <v>327.51</v>
      </c>
      <c r="KT59" s="452">
        <v>327.51</v>
      </c>
      <c r="KU59" s="452">
        <v>327.51</v>
      </c>
      <c r="KV59" s="452">
        <v>327.51</v>
      </c>
      <c r="KW59" s="452">
        <v>327.51</v>
      </c>
      <c r="KX59" s="452">
        <v>327.51</v>
      </c>
      <c r="KY59" s="452">
        <v>327.51</v>
      </c>
      <c r="KZ59" s="452">
        <v>327.51</v>
      </c>
      <c r="LA59" s="452">
        <v>327.51</v>
      </c>
      <c r="LB59" s="452">
        <v>327.51</v>
      </c>
      <c r="LC59" s="452">
        <v>327.51</v>
      </c>
      <c r="LD59" s="452">
        <v>327.51</v>
      </c>
      <c r="LE59" s="452">
        <v>327.51</v>
      </c>
      <c r="LF59" s="452">
        <v>327.51</v>
      </c>
      <c r="LG59" s="452">
        <v>327.51</v>
      </c>
      <c r="LH59" s="452">
        <v>327.51</v>
      </c>
      <c r="LI59" s="452">
        <v>327.51</v>
      </c>
      <c r="LJ59" s="452">
        <v>327.51</v>
      </c>
      <c r="LK59" s="452">
        <v>327.51</v>
      </c>
      <c r="LL59" s="452">
        <v>327.51</v>
      </c>
      <c r="LM59" s="452">
        <v>327.51</v>
      </c>
      <c r="LN59" s="452">
        <v>327.51</v>
      </c>
      <c r="LO59" s="452">
        <v>327.51</v>
      </c>
      <c r="LP59" s="452">
        <v>327.51</v>
      </c>
      <c r="LQ59" s="452">
        <v>327.51</v>
      </c>
      <c r="LR59" s="452">
        <v>327.51</v>
      </c>
      <c r="LS59" s="452">
        <v>327.51</v>
      </c>
      <c r="LT59" s="452">
        <v>327.51</v>
      </c>
      <c r="LU59" s="452">
        <v>327.51</v>
      </c>
      <c r="LV59" s="452">
        <v>327.51</v>
      </c>
      <c r="LW59" s="452">
        <v>327.51</v>
      </c>
      <c r="LX59" s="452">
        <v>327.51</v>
      </c>
      <c r="LY59" s="452">
        <v>327.51</v>
      </c>
      <c r="LZ59" s="452">
        <v>327.51</v>
      </c>
      <c r="MA59" s="452">
        <v>327.51</v>
      </c>
      <c r="MB59" s="452">
        <v>327.51</v>
      </c>
      <c r="MC59" s="452">
        <v>327.51</v>
      </c>
      <c r="MD59" s="452">
        <v>327.51</v>
      </c>
      <c r="ME59" s="452">
        <v>327.51</v>
      </c>
      <c r="MF59" s="452">
        <v>327.51</v>
      </c>
      <c r="MG59" s="452">
        <v>327.51</v>
      </c>
      <c r="MH59" s="452">
        <v>327.51</v>
      </c>
      <c r="MI59" s="452">
        <v>327.51</v>
      </c>
      <c r="MJ59" s="452">
        <v>327.51</v>
      </c>
      <c r="MK59" s="452">
        <v>327.51</v>
      </c>
      <c r="ML59" s="452">
        <v>327.51</v>
      </c>
      <c r="MM59" s="452">
        <v>327.51</v>
      </c>
      <c r="MN59" s="452">
        <v>327.51</v>
      </c>
      <c r="MO59" s="452">
        <v>327.51</v>
      </c>
      <c r="MP59" s="452">
        <v>327.51</v>
      </c>
      <c r="MQ59" s="452">
        <v>327.51</v>
      </c>
      <c r="MR59" s="452">
        <v>327.51</v>
      </c>
      <c r="MS59" s="452">
        <v>327.51</v>
      </c>
      <c r="MT59" s="452">
        <v>327.51</v>
      </c>
      <c r="MU59" s="452">
        <v>327.51</v>
      </c>
      <c r="MV59" s="452">
        <v>327.51</v>
      </c>
      <c r="MW59" s="452">
        <v>327.51</v>
      </c>
      <c r="MX59" s="452">
        <v>327.51</v>
      </c>
      <c r="MY59" s="452">
        <v>327.51</v>
      </c>
      <c r="MZ59" s="452">
        <v>327.51</v>
      </c>
      <c r="NA59" s="452">
        <v>327.51</v>
      </c>
      <c r="NB59" s="452">
        <v>327.51</v>
      </c>
      <c r="NC59" s="452">
        <v>327.51</v>
      </c>
      <c r="ND59" s="452">
        <v>327.51</v>
      </c>
      <c r="NE59" s="452">
        <v>327.51</v>
      </c>
      <c r="NF59" s="452">
        <v>327.51</v>
      </c>
      <c r="NG59" s="452">
        <v>327.51</v>
      </c>
      <c r="NH59" s="452">
        <v>327.51</v>
      </c>
      <c r="NI59" s="452">
        <v>327.51</v>
      </c>
      <c r="NJ59" s="452">
        <v>327.51</v>
      </c>
      <c r="NK59" s="452">
        <v>327.51</v>
      </c>
      <c r="NL59" s="452">
        <v>327.51</v>
      </c>
      <c r="NM59" s="452">
        <v>327.51</v>
      </c>
      <c r="NN59" s="452">
        <v>327.51</v>
      </c>
      <c r="NO59" s="452">
        <v>327.51</v>
      </c>
      <c r="NP59" s="452">
        <v>327.51</v>
      </c>
      <c r="NQ59" s="452">
        <v>327.51</v>
      </c>
      <c r="NR59" s="452">
        <v>327.51</v>
      </c>
      <c r="NS59" s="452">
        <v>327.51</v>
      </c>
      <c r="NT59" s="452">
        <v>327.51</v>
      </c>
      <c r="NU59" s="452">
        <v>327.51</v>
      </c>
      <c r="NV59" s="452">
        <v>327.51</v>
      </c>
      <c r="NW59" s="452">
        <v>327.51</v>
      </c>
      <c r="NX59" s="452">
        <v>327.51</v>
      </c>
      <c r="NY59" s="452">
        <v>327.51</v>
      </c>
      <c r="NZ59" s="452">
        <v>327.51</v>
      </c>
      <c r="OA59" s="452">
        <v>327.51</v>
      </c>
      <c r="OB59" s="452">
        <v>327.51</v>
      </c>
    </row>
    <row r="60" spans="1:392" x14ac:dyDescent="0.25">
      <c r="A60" s="436">
        <v>144</v>
      </c>
      <c r="B60" s="436" t="s">
        <v>701</v>
      </c>
      <c r="C60" s="437">
        <v>1</v>
      </c>
      <c r="D60" s="438">
        <v>0</v>
      </c>
      <c r="E60" s="453"/>
      <c r="F60" s="453"/>
      <c r="G60" s="453"/>
      <c r="H60" s="453"/>
      <c r="I60" s="453"/>
      <c r="J60" s="453"/>
      <c r="K60" s="453"/>
      <c r="L60" s="453"/>
      <c r="M60" s="453"/>
      <c r="N60" s="453"/>
      <c r="O60" s="453"/>
      <c r="P60" s="453"/>
      <c r="Q60" s="453"/>
      <c r="R60" s="453"/>
      <c r="S60" s="453"/>
      <c r="T60" s="453"/>
      <c r="U60" s="453"/>
      <c r="V60" s="453"/>
      <c r="W60" s="453"/>
      <c r="X60" s="453"/>
      <c r="Y60" s="453"/>
      <c r="Z60" s="453"/>
      <c r="AA60" s="453"/>
      <c r="AB60" s="453"/>
      <c r="AC60" s="453"/>
      <c r="AD60" s="453"/>
      <c r="AE60" s="453"/>
      <c r="AF60" s="450">
        <f t="shared" si="1"/>
        <v>195.94125000000003</v>
      </c>
      <c r="AG60" s="452">
        <v>178.58</v>
      </c>
      <c r="AH60" s="452">
        <v>170.16</v>
      </c>
      <c r="AI60" s="452">
        <v>198</v>
      </c>
      <c r="AJ60" s="452">
        <v>198</v>
      </c>
      <c r="AK60" s="452">
        <v>198</v>
      </c>
      <c r="AL60" s="452">
        <v>198</v>
      </c>
      <c r="AM60" s="452">
        <v>198</v>
      </c>
      <c r="AN60" s="452">
        <v>198</v>
      </c>
      <c r="AO60" s="452">
        <v>198</v>
      </c>
      <c r="AP60" s="452">
        <v>198</v>
      </c>
      <c r="AQ60" s="452">
        <v>198</v>
      </c>
      <c r="AR60" s="452">
        <v>195.85</v>
      </c>
      <c r="AS60" s="452">
        <v>178.58</v>
      </c>
      <c r="AT60" s="452">
        <v>170.16</v>
      </c>
      <c r="AU60" s="452">
        <v>198</v>
      </c>
      <c r="AV60" s="452">
        <v>198</v>
      </c>
      <c r="AW60" s="452">
        <v>198</v>
      </c>
      <c r="AX60" s="452">
        <v>198</v>
      </c>
      <c r="AY60" s="452">
        <v>198</v>
      </c>
      <c r="AZ60" s="452">
        <v>198</v>
      </c>
      <c r="BA60" s="452">
        <v>198</v>
      </c>
      <c r="BB60" s="452">
        <v>198</v>
      </c>
      <c r="BC60" s="452">
        <v>198</v>
      </c>
      <c r="BD60" s="452">
        <v>195.85</v>
      </c>
      <c r="BE60" s="452">
        <v>178.58</v>
      </c>
      <c r="BF60" s="452">
        <v>170.16</v>
      </c>
      <c r="BG60" s="452">
        <v>198</v>
      </c>
      <c r="BH60" s="452">
        <v>198</v>
      </c>
      <c r="BI60" s="452">
        <v>198</v>
      </c>
      <c r="BJ60" s="452">
        <v>198</v>
      </c>
      <c r="BK60" s="452">
        <v>198</v>
      </c>
      <c r="BL60" s="452">
        <v>198</v>
      </c>
      <c r="BM60" s="452">
        <v>198</v>
      </c>
      <c r="BN60" s="452">
        <v>198</v>
      </c>
      <c r="BO60" s="452">
        <v>198</v>
      </c>
      <c r="BP60" s="452">
        <v>195.85</v>
      </c>
      <c r="BQ60" s="452">
        <v>178.58</v>
      </c>
      <c r="BR60" s="452">
        <v>170.16</v>
      </c>
      <c r="BS60" s="452">
        <v>198</v>
      </c>
      <c r="BT60" s="452">
        <v>198</v>
      </c>
      <c r="BU60" s="452">
        <v>198</v>
      </c>
      <c r="BV60" s="452">
        <v>198</v>
      </c>
      <c r="BW60" s="452">
        <v>198</v>
      </c>
      <c r="BX60" s="452">
        <v>198</v>
      </c>
      <c r="BY60" s="452">
        <v>198</v>
      </c>
      <c r="BZ60" s="452">
        <v>198</v>
      </c>
      <c r="CA60" s="452">
        <v>198</v>
      </c>
      <c r="CB60" s="452">
        <v>195.85</v>
      </c>
      <c r="CC60" s="452">
        <v>178.58</v>
      </c>
      <c r="CD60" s="452">
        <v>170.16</v>
      </c>
      <c r="CE60" s="452">
        <v>198</v>
      </c>
      <c r="CF60" s="452">
        <v>198</v>
      </c>
      <c r="CG60" s="452">
        <v>198</v>
      </c>
      <c r="CH60" s="452">
        <v>198</v>
      </c>
      <c r="CI60" s="452">
        <v>198</v>
      </c>
      <c r="CJ60" s="452">
        <v>198</v>
      </c>
      <c r="CK60" s="452">
        <v>198</v>
      </c>
      <c r="CL60" s="452">
        <v>198</v>
      </c>
      <c r="CM60" s="452">
        <v>198</v>
      </c>
      <c r="CN60" s="452">
        <v>195.85</v>
      </c>
      <c r="CO60" s="452">
        <v>178.58</v>
      </c>
      <c r="CP60" s="452">
        <v>170.16</v>
      </c>
      <c r="CQ60" s="452">
        <v>198</v>
      </c>
      <c r="CR60" s="452">
        <v>198</v>
      </c>
      <c r="CS60" s="452">
        <v>198</v>
      </c>
      <c r="CT60" s="452">
        <v>198</v>
      </c>
      <c r="CU60" s="452">
        <v>198</v>
      </c>
      <c r="CV60" s="452">
        <v>198</v>
      </c>
      <c r="CW60" s="452">
        <v>198</v>
      </c>
      <c r="CX60" s="452">
        <v>198</v>
      </c>
      <c r="CY60" s="452">
        <v>198</v>
      </c>
      <c r="CZ60" s="452">
        <v>195.85</v>
      </c>
      <c r="DA60" s="452">
        <v>178.58</v>
      </c>
      <c r="DB60" s="452">
        <v>170.16</v>
      </c>
      <c r="DC60" s="452">
        <v>198</v>
      </c>
      <c r="DD60" s="452">
        <v>198</v>
      </c>
      <c r="DE60" s="452">
        <v>198</v>
      </c>
      <c r="DF60" s="452">
        <v>198</v>
      </c>
      <c r="DG60" s="452">
        <v>198</v>
      </c>
      <c r="DH60" s="452">
        <v>198</v>
      </c>
      <c r="DI60" s="452">
        <v>198</v>
      </c>
      <c r="DJ60" s="452">
        <v>198</v>
      </c>
      <c r="DK60" s="452">
        <v>198</v>
      </c>
      <c r="DL60" s="452">
        <v>195.85</v>
      </c>
      <c r="DM60" s="452">
        <v>178.58</v>
      </c>
      <c r="DN60" s="452">
        <v>170.16</v>
      </c>
      <c r="DO60" s="452">
        <v>198</v>
      </c>
      <c r="DP60" s="452">
        <v>198</v>
      </c>
      <c r="DQ60" s="452">
        <v>198</v>
      </c>
      <c r="DR60" s="452">
        <v>198</v>
      </c>
      <c r="DS60" s="452">
        <v>198</v>
      </c>
      <c r="DT60" s="452">
        <v>198</v>
      </c>
      <c r="DU60" s="452">
        <v>198</v>
      </c>
      <c r="DV60" s="452">
        <v>198</v>
      </c>
      <c r="DW60" s="452">
        <v>198</v>
      </c>
      <c r="DX60" s="452">
        <v>195.85</v>
      </c>
      <c r="DY60" s="452">
        <v>178.58</v>
      </c>
      <c r="DZ60" s="452">
        <v>170.16</v>
      </c>
      <c r="EA60" s="452">
        <v>198</v>
      </c>
      <c r="EB60" s="452">
        <v>198</v>
      </c>
      <c r="EC60" s="452">
        <v>198</v>
      </c>
      <c r="ED60" s="452">
        <v>198</v>
      </c>
      <c r="EE60" s="452">
        <v>198</v>
      </c>
      <c r="EF60" s="452">
        <v>198</v>
      </c>
      <c r="EG60" s="452">
        <v>198</v>
      </c>
      <c r="EH60" s="452">
        <v>198</v>
      </c>
      <c r="EI60" s="452">
        <v>198</v>
      </c>
      <c r="EJ60" s="452">
        <v>195.85</v>
      </c>
      <c r="EK60" s="452">
        <v>178.58</v>
      </c>
      <c r="EL60" s="452">
        <v>170.16</v>
      </c>
      <c r="EM60" s="452">
        <v>198</v>
      </c>
      <c r="EN60" s="452">
        <v>198</v>
      </c>
      <c r="EO60" s="452">
        <v>198</v>
      </c>
      <c r="EP60" s="452">
        <v>198</v>
      </c>
      <c r="EQ60" s="452">
        <v>198</v>
      </c>
      <c r="ER60" s="452">
        <v>198</v>
      </c>
      <c r="ES60" s="452">
        <v>198</v>
      </c>
      <c r="ET60" s="452">
        <v>198</v>
      </c>
      <c r="EU60" s="452">
        <v>198</v>
      </c>
      <c r="EV60" s="452">
        <v>195.85</v>
      </c>
      <c r="EW60" s="452">
        <v>178.58</v>
      </c>
      <c r="EX60" s="452">
        <v>170.16</v>
      </c>
      <c r="EY60" s="452">
        <v>198</v>
      </c>
      <c r="EZ60" s="452">
        <v>198</v>
      </c>
      <c r="FA60" s="452">
        <v>198</v>
      </c>
      <c r="FB60" s="452">
        <v>198</v>
      </c>
      <c r="FC60" s="452">
        <v>198</v>
      </c>
      <c r="FD60" s="452">
        <v>198</v>
      </c>
      <c r="FE60" s="452">
        <v>198</v>
      </c>
      <c r="FF60" s="452">
        <v>198</v>
      </c>
      <c r="FG60" s="452">
        <v>198</v>
      </c>
      <c r="FH60" s="452">
        <v>195.85</v>
      </c>
      <c r="FI60" s="452">
        <v>178.58</v>
      </c>
      <c r="FJ60" s="452">
        <v>170.16</v>
      </c>
      <c r="FK60" s="452">
        <v>198</v>
      </c>
      <c r="FL60" s="452">
        <v>198</v>
      </c>
      <c r="FM60" s="452">
        <v>198</v>
      </c>
      <c r="FN60" s="452">
        <v>198</v>
      </c>
      <c r="FO60" s="452">
        <v>198</v>
      </c>
      <c r="FP60" s="452">
        <v>198</v>
      </c>
      <c r="FQ60" s="452">
        <v>198</v>
      </c>
      <c r="FR60" s="452">
        <v>198</v>
      </c>
      <c r="FS60" s="452">
        <v>198</v>
      </c>
      <c r="FT60" s="452">
        <v>195.85</v>
      </c>
      <c r="FU60" s="452">
        <v>178.58</v>
      </c>
      <c r="FV60" s="452">
        <v>170.16</v>
      </c>
      <c r="FW60" s="452">
        <v>198</v>
      </c>
      <c r="FX60" s="452">
        <v>198</v>
      </c>
      <c r="FY60" s="452">
        <v>198</v>
      </c>
      <c r="FZ60" s="452">
        <v>198</v>
      </c>
      <c r="GA60" s="452">
        <v>198</v>
      </c>
      <c r="GB60" s="452">
        <v>198</v>
      </c>
      <c r="GC60" s="452">
        <v>198</v>
      </c>
      <c r="GD60" s="452">
        <v>198</v>
      </c>
      <c r="GE60" s="452">
        <v>198</v>
      </c>
      <c r="GF60" s="452">
        <v>195.85</v>
      </c>
      <c r="GG60" s="452">
        <v>178.58</v>
      </c>
      <c r="GH60" s="452">
        <v>170.16</v>
      </c>
      <c r="GI60" s="452">
        <v>198</v>
      </c>
      <c r="GJ60" s="452">
        <v>198</v>
      </c>
      <c r="GK60" s="452">
        <v>198</v>
      </c>
      <c r="GL60" s="452">
        <v>198</v>
      </c>
      <c r="GM60" s="452">
        <v>198</v>
      </c>
      <c r="GN60" s="452">
        <v>198</v>
      </c>
      <c r="GO60" s="452">
        <v>198</v>
      </c>
      <c r="GP60" s="452">
        <v>198</v>
      </c>
      <c r="GQ60" s="452">
        <v>198</v>
      </c>
      <c r="GR60" s="452">
        <v>195.85</v>
      </c>
      <c r="GS60" s="452">
        <v>178.58</v>
      </c>
      <c r="GT60" s="452">
        <v>170.16</v>
      </c>
      <c r="GU60" s="452">
        <v>198</v>
      </c>
      <c r="GV60" s="452">
        <v>198</v>
      </c>
      <c r="GW60" s="452">
        <v>198</v>
      </c>
      <c r="GX60" s="452">
        <v>198</v>
      </c>
      <c r="GY60" s="452">
        <v>198</v>
      </c>
      <c r="GZ60" s="452">
        <v>198</v>
      </c>
      <c r="HA60" s="452">
        <v>198</v>
      </c>
      <c r="HB60" s="452">
        <v>198</v>
      </c>
      <c r="HC60" s="452">
        <v>198</v>
      </c>
      <c r="HD60" s="452">
        <v>195.85</v>
      </c>
      <c r="HE60" s="452">
        <v>198</v>
      </c>
      <c r="HF60" s="452">
        <v>198</v>
      </c>
      <c r="HG60" s="452">
        <v>198</v>
      </c>
      <c r="HH60" s="452">
        <v>198</v>
      </c>
      <c r="HI60" s="452">
        <v>198</v>
      </c>
      <c r="HJ60" s="452">
        <v>198</v>
      </c>
      <c r="HK60" s="452">
        <v>198</v>
      </c>
      <c r="HL60" s="452">
        <v>198</v>
      </c>
      <c r="HM60" s="452">
        <v>198</v>
      </c>
      <c r="HN60" s="452">
        <v>198</v>
      </c>
      <c r="HO60" s="452">
        <v>198</v>
      </c>
      <c r="HP60" s="452">
        <v>198</v>
      </c>
      <c r="HQ60" s="452">
        <v>198</v>
      </c>
      <c r="HR60" s="452">
        <v>198</v>
      </c>
      <c r="HS60" s="452">
        <v>198</v>
      </c>
      <c r="HT60" s="452">
        <v>198</v>
      </c>
      <c r="HU60" s="452">
        <v>198</v>
      </c>
      <c r="HV60" s="452">
        <v>198</v>
      </c>
      <c r="HW60" s="452">
        <v>198</v>
      </c>
      <c r="HX60" s="452">
        <v>198</v>
      </c>
      <c r="HY60" s="452">
        <v>198</v>
      </c>
      <c r="HZ60" s="452">
        <v>198</v>
      </c>
      <c r="IA60" s="452">
        <v>198</v>
      </c>
      <c r="IB60" s="452">
        <v>198</v>
      </c>
      <c r="IC60" s="452">
        <v>198</v>
      </c>
      <c r="ID60" s="452">
        <v>198</v>
      </c>
      <c r="IE60" s="452">
        <v>198</v>
      </c>
      <c r="IF60" s="452">
        <v>198</v>
      </c>
      <c r="IG60" s="452">
        <v>198</v>
      </c>
      <c r="IH60" s="452">
        <v>198</v>
      </c>
      <c r="II60" s="452">
        <v>198</v>
      </c>
      <c r="IJ60" s="452">
        <v>198</v>
      </c>
      <c r="IK60" s="452">
        <v>198</v>
      </c>
      <c r="IL60" s="452">
        <v>198</v>
      </c>
      <c r="IM60" s="452">
        <v>198</v>
      </c>
      <c r="IN60" s="452">
        <v>198</v>
      </c>
      <c r="IO60" s="452">
        <v>198</v>
      </c>
      <c r="IP60" s="452">
        <v>198</v>
      </c>
      <c r="IQ60" s="452">
        <v>198</v>
      </c>
      <c r="IR60" s="452">
        <v>198</v>
      </c>
      <c r="IS60" s="452">
        <v>198</v>
      </c>
      <c r="IT60" s="452">
        <v>198</v>
      </c>
      <c r="IU60" s="452">
        <v>198</v>
      </c>
      <c r="IV60" s="452">
        <v>198</v>
      </c>
      <c r="IW60" s="452">
        <v>198</v>
      </c>
      <c r="IX60" s="452">
        <v>198</v>
      </c>
      <c r="IY60" s="452">
        <v>198</v>
      </c>
      <c r="IZ60" s="452">
        <v>198</v>
      </c>
      <c r="JA60" s="452">
        <v>198</v>
      </c>
      <c r="JB60" s="452">
        <v>198</v>
      </c>
      <c r="JC60" s="452">
        <v>198</v>
      </c>
      <c r="JD60" s="452">
        <v>198</v>
      </c>
      <c r="JE60" s="452">
        <v>198</v>
      </c>
      <c r="JF60" s="452">
        <v>198</v>
      </c>
      <c r="JG60" s="452">
        <v>198</v>
      </c>
      <c r="JH60" s="452">
        <v>198</v>
      </c>
      <c r="JI60" s="452">
        <v>198</v>
      </c>
      <c r="JJ60" s="452">
        <v>198</v>
      </c>
      <c r="JK60" s="452">
        <v>198</v>
      </c>
      <c r="JL60" s="452">
        <v>198</v>
      </c>
      <c r="JM60" s="452">
        <v>198</v>
      </c>
      <c r="JN60" s="452">
        <v>198</v>
      </c>
      <c r="JO60" s="452">
        <v>198</v>
      </c>
      <c r="JP60" s="452">
        <v>198</v>
      </c>
      <c r="JQ60" s="452">
        <v>198</v>
      </c>
      <c r="JR60" s="452">
        <v>198</v>
      </c>
      <c r="JS60" s="452">
        <v>198</v>
      </c>
      <c r="JT60" s="452">
        <v>198</v>
      </c>
      <c r="JU60" s="452">
        <v>198</v>
      </c>
      <c r="JV60" s="452">
        <v>198</v>
      </c>
      <c r="JW60" s="452">
        <v>198</v>
      </c>
      <c r="JX60" s="452">
        <v>198</v>
      </c>
      <c r="JY60" s="452">
        <v>198</v>
      </c>
      <c r="JZ60" s="452">
        <v>198</v>
      </c>
      <c r="KA60" s="452">
        <v>198</v>
      </c>
      <c r="KB60" s="452">
        <v>198</v>
      </c>
      <c r="KC60" s="452">
        <v>198</v>
      </c>
      <c r="KD60" s="452">
        <v>198</v>
      </c>
      <c r="KE60" s="452">
        <v>198</v>
      </c>
      <c r="KF60" s="452">
        <v>198</v>
      </c>
      <c r="KG60" s="452">
        <v>198</v>
      </c>
      <c r="KH60" s="452">
        <v>198</v>
      </c>
      <c r="KI60" s="452">
        <v>198</v>
      </c>
      <c r="KJ60" s="452">
        <v>198</v>
      </c>
      <c r="KK60" s="452">
        <v>198</v>
      </c>
      <c r="KL60" s="452">
        <v>198</v>
      </c>
      <c r="KM60" s="452">
        <v>198</v>
      </c>
      <c r="KN60" s="452">
        <v>198</v>
      </c>
      <c r="KO60" s="452">
        <v>198</v>
      </c>
      <c r="KP60" s="452">
        <v>198</v>
      </c>
      <c r="KQ60" s="452">
        <v>198</v>
      </c>
      <c r="KR60" s="452">
        <v>198</v>
      </c>
      <c r="KS60" s="452">
        <v>198</v>
      </c>
      <c r="KT60" s="452">
        <v>198</v>
      </c>
      <c r="KU60" s="452">
        <v>198</v>
      </c>
      <c r="KV60" s="452">
        <v>198</v>
      </c>
      <c r="KW60" s="452">
        <v>198</v>
      </c>
      <c r="KX60" s="452">
        <v>198</v>
      </c>
      <c r="KY60" s="452">
        <v>198</v>
      </c>
      <c r="KZ60" s="452">
        <v>198</v>
      </c>
      <c r="LA60" s="452">
        <v>198</v>
      </c>
      <c r="LB60" s="452">
        <v>198</v>
      </c>
      <c r="LC60" s="452">
        <v>198</v>
      </c>
      <c r="LD60" s="452">
        <v>198</v>
      </c>
      <c r="LE60" s="452">
        <v>198</v>
      </c>
      <c r="LF60" s="452">
        <v>198</v>
      </c>
      <c r="LG60" s="452">
        <v>198</v>
      </c>
      <c r="LH60" s="452">
        <v>198</v>
      </c>
      <c r="LI60" s="452">
        <v>198</v>
      </c>
      <c r="LJ60" s="452">
        <v>198</v>
      </c>
      <c r="LK60" s="452">
        <v>198</v>
      </c>
      <c r="LL60" s="452">
        <v>198</v>
      </c>
      <c r="LM60" s="452">
        <v>198</v>
      </c>
      <c r="LN60" s="452">
        <v>198</v>
      </c>
      <c r="LO60" s="452">
        <v>198</v>
      </c>
      <c r="LP60" s="452">
        <v>198</v>
      </c>
      <c r="LQ60" s="452">
        <v>198</v>
      </c>
      <c r="LR60" s="452">
        <v>198</v>
      </c>
      <c r="LS60" s="452">
        <v>198</v>
      </c>
      <c r="LT60" s="452">
        <v>198</v>
      </c>
      <c r="LU60" s="452">
        <v>198</v>
      </c>
      <c r="LV60" s="452">
        <v>198</v>
      </c>
      <c r="LW60" s="452">
        <v>198</v>
      </c>
      <c r="LX60" s="452">
        <v>198</v>
      </c>
      <c r="LY60" s="452">
        <v>198</v>
      </c>
      <c r="LZ60" s="452">
        <v>198</v>
      </c>
      <c r="MA60" s="452">
        <v>198</v>
      </c>
      <c r="MB60" s="452">
        <v>198</v>
      </c>
      <c r="MC60" s="452">
        <v>198</v>
      </c>
      <c r="MD60" s="452">
        <v>198</v>
      </c>
      <c r="ME60" s="452">
        <v>198</v>
      </c>
      <c r="MF60" s="452">
        <v>198</v>
      </c>
      <c r="MG60" s="452">
        <v>198</v>
      </c>
      <c r="MH60" s="452">
        <v>198</v>
      </c>
      <c r="MI60" s="452">
        <v>198</v>
      </c>
      <c r="MJ60" s="452">
        <v>198</v>
      </c>
      <c r="MK60" s="452">
        <v>198</v>
      </c>
      <c r="ML60" s="452">
        <v>198</v>
      </c>
      <c r="MM60" s="452">
        <v>198</v>
      </c>
      <c r="MN60" s="452">
        <v>198</v>
      </c>
      <c r="MO60" s="452">
        <v>198</v>
      </c>
      <c r="MP60" s="452">
        <v>198</v>
      </c>
      <c r="MQ60" s="452">
        <v>198</v>
      </c>
      <c r="MR60" s="452">
        <v>198</v>
      </c>
      <c r="MS60" s="452">
        <v>198</v>
      </c>
      <c r="MT60" s="452">
        <v>198</v>
      </c>
      <c r="MU60" s="452">
        <v>198</v>
      </c>
      <c r="MV60" s="452">
        <v>198</v>
      </c>
      <c r="MW60" s="452">
        <v>198</v>
      </c>
      <c r="MX60" s="452">
        <v>198</v>
      </c>
      <c r="MY60" s="452">
        <v>198</v>
      </c>
      <c r="MZ60" s="452">
        <v>198</v>
      </c>
      <c r="NA60" s="452">
        <v>198</v>
      </c>
      <c r="NB60" s="452">
        <v>198</v>
      </c>
      <c r="NC60" s="452">
        <v>198</v>
      </c>
      <c r="ND60" s="452">
        <v>198</v>
      </c>
      <c r="NE60" s="452">
        <v>198</v>
      </c>
      <c r="NF60" s="452">
        <v>198</v>
      </c>
      <c r="NG60" s="452">
        <v>198</v>
      </c>
      <c r="NH60" s="452">
        <v>198</v>
      </c>
      <c r="NI60" s="452">
        <v>198</v>
      </c>
      <c r="NJ60" s="452">
        <v>198</v>
      </c>
      <c r="NK60" s="452">
        <v>198</v>
      </c>
      <c r="NL60" s="452">
        <v>198</v>
      </c>
      <c r="NM60" s="452">
        <v>198</v>
      </c>
      <c r="NN60" s="452">
        <v>198</v>
      </c>
      <c r="NO60" s="452">
        <v>198</v>
      </c>
      <c r="NP60" s="452">
        <v>198</v>
      </c>
      <c r="NQ60" s="452">
        <v>198</v>
      </c>
      <c r="NR60" s="452">
        <v>198</v>
      </c>
      <c r="NS60" s="452">
        <v>198</v>
      </c>
      <c r="NT60" s="452">
        <v>198</v>
      </c>
      <c r="NU60" s="452">
        <v>198</v>
      </c>
      <c r="NV60" s="452">
        <v>198</v>
      </c>
      <c r="NW60" s="452">
        <v>198</v>
      </c>
      <c r="NX60" s="452">
        <v>198</v>
      </c>
      <c r="NY60" s="452">
        <v>198</v>
      </c>
      <c r="NZ60" s="452">
        <v>198</v>
      </c>
      <c r="OA60" s="452">
        <v>198</v>
      </c>
      <c r="OB60" s="452">
        <v>198</v>
      </c>
    </row>
    <row r="61" spans="1:392" x14ac:dyDescent="0.25">
      <c r="A61" s="436">
        <v>148</v>
      </c>
      <c r="B61" s="436" t="s">
        <v>702</v>
      </c>
      <c r="C61" s="437">
        <v>1</v>
      </c>
      <c r="D61" s="438">
        <v>0</v>
      </c>
      <c r="E61" s="453"/>
      <c r="F61" s="453"/>
      <c r="G61" s="453"/>
      <c r="H61" s="453"/>
      <c r="I61" s="453"/>
      <c r="J61" s="453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3"/>
      <c r="Z61" s="453"/>
      <c r="AA61" s="453"/>
      <c r="AB61" s="453"/>
      <c r="AC61" s="453"/>
      <c r="AD61" s="453"/>
      <c r="AE61" s="453"/>
      <c r="AF61" s="450">
        <f t="shared" si="1"/>
        <v>219.39750000000035</v>
      </c>
      <c r="AG61" s="452">
        <v>309.24</v>
      </c>
      <c r="AH61" s="452">
        <v>318.88</v>
      </c>
      <c r="AI61" s="452">
        <v>30.8</v>
      </c>
      <c r="AJ61" s="452">
        <v>31.09</v>
      </c>
      <c r="AK61" s="452">
        <v>31.4</v>
      </c>
      <c r="AL61" s="452">
        <v>331.52</v>
      </c>
      <c r="AM61" s="452">
        <v>324.91000000000003</v>
      </c>
      <c r="AN61" s="452">
        <v>309.66000000000003</v>
      </c>
      <c r="AO61" s="452">
        <v>298.45999999999998</v>
      </c>
      <c r="AP61" s="452">
        <v>295.99</v>
      </c>
      <c r="AQ61" s="452">
        <v>295.51</v>
      </c>
      <c r="AR61" s="452">
        <v>329.87</v>
      </c>
      <c r="AS61" s="452">
        <v>309.24</v>
      </c>
      <c r="AT61" s="452">
        <v>318.88</v>
      </c>
      <c r="AU61" s="452">
        <v>30.8</v>
      </c>
      <c r="AV61" s="452">
        <v>31.09</v>
      </c>
      <c r="AW61" s="452">
        <v>31.4</v>
      </c>
      <c r="AX61" s="452">
        <v>331.52</v>
      </c>
      <c r="AY61" s="452">
        <v>324.91000000000003</v>
      </c>
      <c r="AZ61" s="452">
        <v>309.66000000000003</v>
      </c>
      <c r="BA61" s="452">
        <v>298.45999999999998</v>
      </c>
      <c r="BB61" s="452">
        <v>295.99</v>
      </c>
      <c r="BC61" s="452">
        <v>295.51</v>
      </c>
      <c r="BD61" s="452">
        <v>329.87</v>
      </c>
      <c r="BE61" s="452">
        <v>309.24</v>
      </c>
      <c r="BF61" s="452">
        <v>318.88</v>
      </c>
      <c r="BG61" s="452">
        <v>30.8</v>
      </c>
      <c r="BH61" s="452">
        <v>31.09</v>
      </c>
      <c r="BI61" s="452">
        <v>31.4</v>
      </c>
      <c r="BJ61" s="452">
        <v>331.52</v>
      </c>
      <c r="BK61" s="452">
        <v>324.91000000000003</v>
      </c>
      <c r="BL61" s="452">
        <v>309.66000000000003</v>
      </c>
      <c r="BM61" s="452">
        <v>298.45999999999998</v>
      </c>
      <c r="BN61" s="452">
        <v>295.99</v>
      </c>
      <c r="BO61" s="452">
        <v>295.51</v>
      </c>
      <c r="BP61" s="452">
        <v>329.87</v>
      </c>
      <c r="BQ61" s="452">
        <v>309.24</v>
      </c>
      <c r="BR61" s="452">
        <v>318.88</v>
      </c>
      <c r="BS61" s="452">
        <v>30.8</v>
      </c>
      <c r="BT61" s="452">
        <v>31.09</v>
      </c>
      <c r="BU61" s="452">
        <v>31.4</v>
      </c>
      <c r="BV61" s="452">
        <v>331.52</v>
      </c>
      <c r="BW61" s="452">
        <v>324.91000000000003</v>
      </c>
      <c r="BX61" s="452">
        <v>309.66000000000003</v>
      </c>
      <c r="BY61" s="452">
        <v>298.45999999999998</v>
      </c>
      <c r="BZ61" s="452">
        <v>295.99</v>
      </c>
      <c r="CA61" s="452">
        <v>295.51</v>
      </c>
      <c r="CB61" s="452">
        <v>329.87</v>
      </c>
      <c r="CC61" s="452">
        <v>309.24</v>
      </c>
      <c r="CD61" s="452">
        <v>318.88</v>
      </c>
      <c r="CE61" s="452">
        <v>30.8</v>
      </c>
      <c r="CF61" s="452">
        <v>31.09</v>
      </c>
      <c r="CG61" s="452">
        <v>31.4</v>
      </c>
      <c r="CH61" s="452">
        <v>331.52</v>
      </c>
      <c r="CI61" s="452">
        <v>324.91000000000003</v>
      </c>
      <c r="CJ61" s="452">
        <v>309.66000000000003</v>
      </c>
      <c r="CK61" s="452">
        <v>298.45999999999998</v>
      </c>
      <c r="CL61" s="452">
        <v>295.99</v>
      </c>
      <c r="CM61" s="452">
        <v>295.51</v>
      </c>
      <c r="CN61" s="452">
        <v>329.87</v>
      </c>
      <c r="CO61" s="452">
        <v>309.24</v>
      </c>
      <c r="CP61" s="452">
        <v>318.88</v>
      </c>
      <c r="CQ61" s="452">
        <v>30.8</v>
      </c>
      <c r="CR61" s="452">
        <v>31.09</v>
      </c>
      <c r="CS61" s="452">
        <v>31.4</v>
      </c>
      <c r="CT61" s="452">
        <v>331.52</v>
      </c>
      <c r="CU61" s="452">
        <v>324.91000000000003</v>
      </c>
      <c r="CV61" s="452">
        <v>309.66000000000003</v>
      </c>
      <c r="CW61" s="452">
        <v>298.45999999999998</v>
      </c>
      <c r="CX61" s="452">
        <v>295.99</v>
      </c>
      <c r="CY61" s="452">
        <v>295.51</v>
      </c>
      <c r="CZ61" s="452">
        <v>329.87</v>
      </c>
      <c r="DA61" s="452">
        <v>309.24</v>
      </c>
      <c r="DB61" s="452">
        <v>318.88</v>
      </c>
      <c r="DC61" s="452">
        <v>30.8</v>
      </c>
      <c r="DD61" s="452">
        <v>31.09</v>
      </c>
      <c r="DE61" s="452">
        <v>31.4</v>
      </c>
      <c r="DF61" s="452">
        <v>331.52</v>
      </c>
      <c r="DG61" s="452">
        <v>324.91000000000003</v>
      </c>
      <c r="DH61" s="452">
        <v>309.66000000000003</v>
      </c>
      <c r="DI61" s="452">
        <v>298.45999999999998</v>
      </c>
      <c r="DJ61" s="452">
        <v>295.99</v>
      </c>
      <c r="DK61" s="452">
        <v>295.51</v>
      </c>
      <c r="DL61" s="452">
        <v>329.87</v>
      </c>
      <c r="DM61" s="452">
        <v>309.24</v>
      </c>
      <c r="DN61" s="452">
        <v>318.88</v>
      </c>
      <c r="DO61" s="452">
        <v>30.8</v>
      </c>
      <c r="DP61" s="452">
        <v>31.09</v>
      </c>
      <c r="DQ61" s="452">
        <v>31.4</v>
      </c>
      <c r="DR61" s="452">
        <v>331.52</v>
      </c>
      <c r="DS61" s="452">
        <v>324.91000000000003</v>
      </c>
      <c r="DT61" s="452">
        <v>309.66000000000003</v>
      </c>
      <c r="DU61" s="452">
        <v>298.45999999999998</v>
      </c>
      <c r="DV61" s="452">
        <v>295.99</v>
      </c>
      <c r="DW61" s="452">
        <v>295.51</v>
      </c>
      <c r="DX61" s="452">
        <v>329.87</v>
      </c>
      <c r="DY61" s="452">
        <v>309.24</v>
      </c>
      <c r="DZ61" s="452">
        <v>318.88</v>
      </c>
      <c r="EA61" s="452">
        <v>30.8</v>
      </c>
      <c r="EB61" s="452">
        <v>31.09</v>
      </c>
      <c r="EC61" s="452">
        <v>31.4</v>
      </c>
      <c r="ED61" s="452">
        <v>331.52</v>
      </c>
      <c r="EE61" s="452">
        <v>324.91000000000003</v>
      </c>
      <c r="EF61" s="452">
        <v>309.66000000000003</v>
      </c>
      <c r="EG61" s="452">
        <v>298.45999999999998</v>
      </c>
      <c r="EH61" s="452">
        <v>295.99</v>
      </c>
      <c r="EI61" s="452">
        <v>295.51</v>
      </c>
      <c r="EJ61" s="452">
        <v>329.87</v>
      </c>
      <c r="EK61" s="452">
        <v>309.24</v>
      </c>
      <c r="EL61" s="452">
        <v>318.88</v>
      </c>
      <c r="EM61" s="452">
        <v>30.8</v>
      </c>
      <c r="EN61" s="452">
        <v>31.09</v>
      </c>
      <c r="EO61" s="452">
        <v>31.4</v>
      </c>
      <c r="EP61" s="452">
        <v>331.52</v>
      </c>
      <c r="EQ61" s="452">
        <v>324.91000000000003</v>
      </c>
      <c r="ER61" s="452">
        <v>309.66000000000003</v>
      </c>
      <c r="ES61" s="452">
        <v>298.45999999999998</v>
      </c>
      <c r="ET61" s="452">
        <v>295.99</v>
      </c>
      <c r="EU61" s="452">
        <v>295.51</v>
      </c>
      <c r="EV61" s="452">
        <v>329.87</v>
      </c>
      <c r="EW61" s="452">
        <v>309.24</v>
      </c>
      <c r="EX61" s="452">
        <v>318.88</v>
      </c>
      <c r="EY61" s="452">
        <v>30.8</v>
      </c>
      <c r="EZ61" s="452">
        <v>31.09</v>
      </c>
      <c r="FA61" s="452">
        <v>31.4</v>
      </c>
      <c r="FB61" s="452">
        <v>331.52</v>
      </c>
      <c r="FC61" s="452">
        <v>324.91000000000003</v>
      </c>
      <c r="FD61" s="452">
        <v>309.66000000000003</v>
      </c>
      <c r="FE61" s="452">
        <v>298.45999999999998</v>
      </c>
      <c r="FF61" s="452">
        <v>295.99</v>
      </c>
      <c r="FG61" s="452">
        <v>295.51</v>
      </c>
      <c r="FH61" s="452">
        <v>329.87</v>
      </c>
      <c r="FI61" s="452">
        <v>309.24</v>
      </c>
      <c r="FJ61" s="452">
        <v>318.88</v>
      </c>
      <c r="FK61" s="452">
        <v>30.8</v>
      </c>
      <c r="FL61" s="452">
        <v>31.09</v>
      </c>
      <c r="FM61" s="452">
        <v>31.4</v>
      </c>
      <c r="FN61" s="452">
        <v>331.52</v>
      </c>
      <c r="FO61" s="452">
        <v>324.91000000000003</v>
      </c>
      <c r="FP61" s="452">
        <v>309.66000000000003</v>
      </c>
      <c r="FQ61" s="452">
        <v>298.45999999999998</v>
      </c>
      <c r="FR61" s="452">
        <v>295.99</v>
      </c>
      <c r="FS61" s="452">
        <v>295.51</v>
      </c>
      <c r="FT61" s="452">
        <v>329.87</v>
      </c>
      <c r="FU61" s="452">
        <v>309.24</v>
      </c>
      <c r="FV61" s="452">
        <v>318.88</v>
      </c>
      <c r="FW61" s="452">
        <v>30.8</v>
      </c>
      <c r="FX61" s="452">
        <v>31.09</v>
      </c>
      <c r="FY61" s="452">
        <v>31.4</v>
      </c>
      <c r="FZ61" s="452">
        <v>331.52</v>
      </c>
      <c r="GA61" s="452">
        <v>324.91000000000003</v>
      </c>
      <c r="GB61" s="452">
        <v>309.66000000000003</v>
      </c>
      <c r="GC61" s="452">
        <v>298.45999999999998</v>
      </c>
      <c r="GD61" s="452">
        <v>295.99</v>
      </c>
      <c r="GE61" s="452">
        <v>295.51</v>
      </c>
      <c r="GF61" s="452">
        <v>329.87</v>
      </c>
      <c r="GG61" s="452">
        <v>309.24</v>
      </c>
      <c r="GH61" s="452">
        <v>318.88</v>
      </c>
      <c r="GI61" s="452">
        <v>30.8</v>
      </c>
      <c r="GJ61" s="452">
        <v>31.09</v>
      </c>
      <c r="GK61" s="452">
        <v>31.4</v>
      </c>
      <c r="GL61" s="452">
        <v>331.52</v>
      </c>
      <c r="GM61" s="452">
        <v>324.91000000000003</v>
      </c>
      <c r="GN61" s="452">
        <v>309.66000000000003</v>
      </c>
      <c r="GO61" s="452">
        <v>298.45999999999998</v>
      </c>
      <c r="GP61" s="452">
        <v>295.99</v>
      </c>
      <c r="GQ61" s="452">
        <v>295.51</v>
      </c>
      <c r="GR61" s="452">
        <v>329.87</v>
      </c>
      <c r="GS61" s="452">
        <v>309.24</v>
      </c>
      <c r="GT61" s="452">
        <v>318.88</v>
      </c>
      <c r="GU61" s="452">
        <v>30.8</v>
      </c>
      <c r="GV61" s="452">
        <v>31.09</v>
      </c>
      <c r="GW61" s="452">
        <v>31.4</v>
      </c>
      <c r="GX61" s="452">
        <v>331.52</v>
      </c>
      <c r="GY61" s="452">
        <v>324.91000000000003</v>
      </c>
      <c r="GZ61" s="452">
        <v>309.66000000000003</v>
      </c>
      <c r="HA61" s="452">
        <v>298.45999999999998</v>
      </c>
      <c r="HB61" s="452">
        <v>295.99</v>
      </c>
      <c r="HC61" s="452">
        <v>295.51</v>
      </c>
      <c r="HD61" s="452">
        <v>329.87</v>
      </c>
      <c r="HE61" s="452">
        <v>330.44</v>
      </c>
      <c r="HF61" s="452">
        <v>31.59</v>
      </c>
      <c r="HG61" s="452">
        <v>31.88</v>
      </c>
      <c r="HH61" s="452">
        <v>32.049999999999997</v>
      </c>
      <c r="HI61" s="452">
        <v>187.14</v>
      </c>
      <c r="HJ61" s="452">
        <v>32</v>
      </c>
      <c r="HK61" s="452">
        <v>186.16</v>
      </c>
      <c r="HL61" s="452">
        <v>327.64999999999998</v>
      </c>
      <c r="HM61" s="452">
        <v>309.60000000000002</v>
      </c>
      <c r="HN61" s="452">
        <v>298.25</v>
      </c>
      <c r="HO61" s="452">
        <v>295.74</v>
      </c>
      <c r="HP61" s="452">
        <v>295.70999999999998</v>
      </c>
      <c r="HQ61" s="452">
        <v>330.44</v>
      </c>
      <c r="HR61" s="452">
        <v>31.59</v>
      </c>
      <c r="HS61" s="452">
        <v>31.88</v>
      </c>
      <c r="HT61" s="452">
        <v>32.049999999999997</v>
      </c>
      <c r="HU61" s="452">
        <v>187.14</v>
      </c>
      <c r="HV61" s="452">
        <v>32</v>
      </c>
      <c r="HW61" s="452">
        <v>186.16</v>
      </c>
      <c r="HX61" s="452">
        <v>327.64999999999998</v>
      </c>
      <c r="HY61" s="452">
        <v>309.60000000000002</v>
      </c>
      <c r="HZ61" s="452">
        <v>298.25</v>
      </c>
      <c r="IA61" s="452">
        <v>295.74</v>
      </c>
      <c r="IB61" s="452">
        <v>295.70999999999998</v>
      </c>
      <c r="IC61" s="452">
        <v>330.44</v>
      </c>
      <c r="ID61" s="452">
        <v>31.59</v>
      </c>
      <c r="IE61" s="452">
        <v>31.88</v>
      </c>
      <c r="IF61" s="452">
        <v>32.049999999999997</v>
      </c>
      <c r="IG61" s="452">
        <v>187.14</v>
      </c>
      <c r="IH61" s="452">
        <v>32</v>
      </c>
      <c r="II61" s="452">
        <v>186.16</v>
      </c>
      <c r="IJ61" s="452">
        <v>327.64999999999998</v>
      </c>
      <c r="IK61" s="452">
        <v>309.60000000000002</v>
      </c>
      <c r="IL61" s="452">
        <v>298.25</v>
      </c>
      <c r="IM61" s="452">
        <v>295.74</v>
      </c>
      <c r="IN61" s="452">
        <v>295.70999999999998</v>
      </c>
      <c r="IO61" s="452">
        <v>330.44</v>
      </c>
      <c r="IP61" s="452">
        <v>31.59</v>
      </c>
      <c r="IQ61" s="452">
        <v>31.88</v>
      </c>
      <c r="IR61" s="452">
        <v>32.049999999999997</v>
      </c>
      <c r="IS61" s="452">
        <v>187.14</v>
      </c>
      <c r="IT61" s="452">
        <v>32</v>
      </c>
      <c r="IU61" s="452">
        <v>186.16</v>
      </c>
      <c r="IV61" s="452">
        <v>327.64999999999998</v>
      </c>
      <c r="IW61" s="452">
        <v>309.60000000000002</v>
      </c>
      <c r="IX61" s="452">
        <v>298.25</v>
      </c>
      <c r="IY61" s="452">
        <v>295.74</v>
      </c>
      <c r="IZ61" s="452">
        <v>295.70999999999998</v>
      </c>
      <c r="JA61" s="452">
        <v>330.44</v>
      </c>
      <c r="JB61" s="452">
        <v>31.59</v>
      </c>
      <c r="JC61" s="452">
        <v>31.88</v>
      </c>
      <c r="JD61" s="452">
        <v>32.049999999999997</v>
      </c>
      <c r="JE61" s="452">
        <v>187.14</v>
      </c>
      <c r="JF61" s="452">
        <v>32</v>
      </c>
      <c r="JG61" s="452">
        <v>186.16</v>
      </c>
      <c r="JH61" s="452">
        <v>327.64999999999998</v>
      </c>
      <c r="JI61" s="452">
        <v>309.60000000000002</v>
      </c>
      <c r="JJ61" s="452">
        <v>298.25</v>
      </c>
      <c r="JK61" s="452">
        <v>295.74</v>
      </c>
      <c r="JL61" s="452">
        <v>295.70999999999998</v>
      </c>
      <c r="JM61" s="452">
        <v>330.44</v>
      </c>
      <c r="JN61" s="452">
        <v>31.59</v>
      </c>
      <c r="JO61" s="452">
        <v>31.88</v>
      </c>
      <c r="JP61" s="452">
        <v>32.049999999999997</v>
      </c>
      <c r="JQ61" s="452">
        <v>187.14</v>
      </c>
      <c r="JR61" s="452">
        <v>32</v>
      </c>
      <c r="JS61" s="452">
        <v>186.16</v>
      </c>
      <c r="JT61" s="452">
        <v>327.64999999999998</v>
      </c>
      <c r="JU61" s="452">
        <v>309.60000000000002</v>
      </c>
      <c r="JV61" s="452">
        <v>298.25</v>
      </c>
      <c r="JW61" s="452">
        <v>295.74</v>
      </c>
      <c r="JX61" s="452">
        <v>295.70999999999998</v>
      </c>
      <c r="JY61" s="452">
        <v>330.44</v>
      </c>
      <c r="JZ61" s="452">
        <v>31.59</v>
      </c>
      <c r="KA61" s="452">
        <v>31.88</v>
      </c>
      <c r="KB61" s="452">
        <v>32.049999999999997</v>
      </c>
      <c r="KC61" s="452">
        <v>187.14</v>
      </c>
      <c r="KD61" s="452">
        <v>32</v>
      </c>
      <c r="KE61" s="452">
        <v>186.16</v>
      </c>
      <c r="KF61" s="452">
        <v>327.64999999999998</v>
      </c>
      <c r="KG61" s="452">
        <v>309.60000000000002</v>
      </c>
      <c r="KH61" s="452">
        <v>298.25</v>
      </c>
      <c r="KI61" s="452">
        <v>295.74</v>
      </c>
      <c r="KJ61" s="452">
        <v>295.70999999999998</v>
      </c>
      <c r="KK61" s="452">
        <v>330.44</v>
      </c>
      <c r="KL61" s="452">
        <v>31.59</v>
      </c>
      <c r="KM61" s="452">
        <v>31.88</v>
      </c>
      <c r="KN61" s="452">
        <v>32.049999999999997</v>
      </c>
      <c r="KO61" s="452">
        <v>187.14</v>
      </c>
      <c r="KP61" s="452">
        <v>32</v>
      </c>
      <c r="KQ61" s="452">
        <v>186.16</v>
      </c>
      <c r="KR61" s="452">
        <v>327.64999999999998</v>
      </c>
      <c r="KS61" s="452">
        <v>309.60000000000002</v>
      </c>
      <c r="KT61" s="452">
        <v>298.25</v>
      </c>
      <c r="KU61" s="452">
        <v>295.74</v>
      </c>
      <c r="KV61" s="452">
        <v>295.70999999999998</v>
      </c>
      <c r="KW61" s="452">
        <v>330.44</v>
      </c>
      <c r="KX61" s="452">
        <v>31.59</v>
      </c>
      <c r="KY61" s="452">
        <v>31.88</v>
      </c>
      <c r="KZ61" s="452">
        <v>32.049999999999997</v>
      </c>
      <c r="LA61" s="452">
        <v>187.14</v>
      </c>
      <c r="LB61" s="452">
        <v>32</v>
      </c>
      <c r="LC61" s="452">
        <v>186.16</v>
      </c>
      <c r="LD61" s="452">
        <v>327.64999999999998</v>
      </c>
      <c r="LE61" s="452">
        <v>309.60000000000002</v>
      </c>
      <c r="LF61" s="452">
        <v>298.25</v>
      </c>
      <c r="LG61" s="452">
        <v>295.74</v>
      </c>
      <c r="LH61" s="452">
        <v>295.70999999999998</v>
      </c>
      <c r="LI61" s="452">
        <v>330.44</v>
      </c>
      <c r="LJ61" s="452">
        <v>31.59</v>
      </c>
      <c r="LK61" s="452">
        <v>31.88</v>
      </c>
      <c r="LL61" s="452">
        <v>32.049999999999997</v>
      </c>
      <c r="LM61" s="452">
        <v>187.14</v>
      </c>
      <c r="LN61" s="452">
        <v>32</v>
      </c>
      <c r="LO61" s="452">
        <v>186.16</v>
      </c>
      <c r="LP61" s="452">
        <v>327.64999999999998</v>
      </c>
      <c r="LQ61" s="452">
        <v>309.60000000000002</v>
      </c>
      <c r="LR61" s="452">
        <v>298.25</v>
      </c>
      <c r="LS61" s="452">
        <v>295.74</v>
      </c>
      <c r="LT61" s="452">
        <v>295.70999999999998</v>
      </c>
      <c r="LU61" s="452">
        <v>330.44</v>
      </c>
      <c r="LV61" s="452">
        <v>31.59</v>
      </c>
      <c r="LW61" s="452">
        <v>31.88</v>
      </c>
      <c r="LX61" s="452">
        <v>32.049999999999997</v>
      </c>
      <c r="LY61" s="452">
        <v>187.14</v>
      </c>
      <c r="LZ61" s="452">
        <v>32</v>
      </c>
      <c r="MA61" s="452">
        <v>186.16</v>
      </c>
      <c r="MB61" s="452">
        <v>327.64999999999998</v>
      </c>
      <c r="MC61" s="452">
        <v>309.60000000000002</v>
      </c>
      <c r="MD61" s="452">
        <v>298.25</v>
      </c>
      <c r="ME61" s="452">
        <v>295.74</v>
      </c>
      <c r="MF61" s="452">
        <v>295.70999999999998</v>
      </c>
      <c r="MG61" s="452">
        <v>330.44</v>
      </c>
      <c r="MH61" s="452">
        <v>31.59</v>
      </c>
      <c r="MI61" s="452">
        <v>31.88</v>
      </c>
      <c r="MJ61" s="452">
        <v>32.049999999999997</v>
      </c>
      <c r="MK61" s="452">
        <v>187.14</v>
      </c>
      <c r="ML61" s="452">
        <v>32</v>
      </c>
      <c r="MM61" s="452">
        <v>186.16</v>
      </c>
      <c r="MN61" s="452">
        <v>327.64999999999998</v>
      </c>
      <c r="MO61" s="452">
        <v>309.60000000000002</v>
      </c>
      <c r="MP61" s="452">
        <v>298.25</v>
      </c>
      <c r="MQ61" s="452">
        <v>295.74</v>
      </c>
      <c r="MR61" s="452">
        <v>295.70999999999998</v>
      </c>
      <c r="MS61" s="452">
        <v>330.44</v>
      </c>
      <c r="MT61" s="452">
        <v>31.59</v>
      </c>
      <c r="MU61" s="452">
        <v>31.88</v>
      </c>
      <c r="MV61" s="452">
        <v>32.049999999999997</v>
      </c>
      <c r="MW61" s="452">
        <v>187.14</v>
      </c>
      <c r="MX61" s="452">
        <v>32</v>
      </c>
      <c r="MY61" s="452">
        <v>186.16</v>
      </c>
      <c r="MZ61" s="452">
        <v>327.64999999999998</v>
      </c>
      <c r="NA61" s="452">
        <v>309.60000000000002</v>
      </c>
      <c r="NB61" s="452">
        <v>298.25</v>
      </c>
      <c r="NC61" s="452">
        <v>295.74</v>
      </c>
      <c r="ND61" s="452">
        <v>295.70999999999998</v>
      </c>
      <c r="NE61" s="452">
        <v>330.44</v>
      </c>
      <c r="NF61" s="452">
        <v>31.59</v>
      </c>
      <c r="NG61" s="452">
        <v>31.88</v>
      </c>
      <c r="NH61" s="452">
        <v>32.049999999999997</v>
      </c>
      <c r="NI61" s="452">
        <v>187.14</v>
      </c>
      <c r="NJ61" s="452">
        <v>32</v>
      </c>
      <c r="NK61" s="452">
        <v>186.16</v>
      </c>
      <c r="NL61" s="452">
        <v>327.64999999999998</v>
      </c>
      <c r="NM61" s="452">
        <v>309.60000000000002</v>
      </c>
      <c r="NN61" s="452">
        <v>298.25</v>
      </c>
      <c r="NO61" s="452">
        <v>295.74</v>
      </c>
      <c r="NP61" s="452">
        <v>295.70999999999998</v>
      </c>
      <c r="NQ61" s="452">
        <v>330.44</v>
      </c>
      <c r="NR61" s="452">
        <v>31.59</v>
      </c>
      <c r="NS61" s="452">
        <v>31.88</v>
      </c>
      <c r="NT61" s="452">
        <v>32.049999999999997</v>
      </c>
      <c r="NU61" s="452">
        <v>187.14</v>
      </c>
      <c r="NV61" s="452">
        <v>32</v>
      </c>
      <c r="NW61" s="452">
        <v>186.16</v>
      </c>
      <c r="NX61" s="452">
        <v>327.64999999999998</v>
      </c>
      <c r="NY61" s="452">
        <v>309.60000000000002</v>
      </c>
      <c r="NZ61" s="452">
        <v>298.25</v>
      </c>
      <c r="OA61" s="452">
        <v>295.74</v>
      </c>
      <c r="OB61" s="452">
        <v>295.70999999999998</v>
      </c>
    </row>
    <row r="62" spans="1:392" x14ac:dyDescent="0.25">
      <c r="A62" s="436">
        <v>153</v>
      </c>
      <c r="B62" s="436" t="s">
        <v>757</v>
      </c>
      <c r="C62" s="437">
        <v>8</v>
      </c>
      <c r="D62" s="438">
        <v>0</v>
      </c>
      <c r="E62" s="453"/>
      <c r="F62" s="453"/>
      <c r="G62" s="453"/>
      <c r="H62" s="453"/>
      <c r="I62" s="453"/>
      <c r="J62" s="453"/>
      <c r="K62" s="453"/>
      <c r="L62" s="453"/>
      <c r="M62" s="453"/>
      <c r="N62" s="453"/>
      <c r="O62" s="453"/>
      <c r="P62" s="453"/>
      <c r="Q62" s="453"/>
      <c r="R62" s="453"/>
      <c r="S62" s="453"/>
      <c r="T62" s="453"/>
      <c r="U62" s="453"/>
      <c r="V62" s="453"/>
      <c r="W62" s="453"/>
      <c r="X62" s="453"/>
      <c r="Y62" s="453"/>
      <c r="Z62" s="453"/>
      <c r="AA62" s="453"/>
      <c r="AB62" s="453"/>
      <c r="AC62" s="453"/>
      <c r="AD62" s="453"/>
      <c r="AE62" s="453"/>
      <c r="AF62" s="450">
        <f t="shared" si="1"/>
        <v>29.421373604211709</v>
      </c>
      <c r="AG62" s="452">
        <v>25.792274764784946</v>
      </c>
      <c r="AH62" s="452">
        <v>22.216814120356609</v>
      </c>
      <c r="AI62" s="452">
        <v>22.417043930107528</v>
      </c>
      <c r="AJ62" s="452">
        <v>22.891882716666668</v>
      </c>
      <c r="AK62" s="452">
        <v>20.610948637096776</v>
      </c>
      <c r="AL62" s="452">
        <v>22.862539933333331</v>
      </c>
      <c r="AM62" s="452">
        <v>22.865277463709678</v>
      </c>
      <c r="AN62" s="452">
        <v>22.358797327956989</v>
      </c>
      <c r="AO62" s="452">
        <v>20.216353197222222</v>
      </c>
      <c r="AP62" s="452">
        <v>21.979466362045759</v>
      </c>
      <c r="AQ62" s="452">
        <v>22.295218995833334</v>
      </c>
      <c r="AR62" s="452">
        <v>20.171242952956991</v>
      </c>
      <c r="AS62" s="452">
        <v>20.593121624999998</v>
      </c>
      <c r="AT62" s="452">
        <v>21.097118334323923</v>
      </c>
      <c r="AU62" s="452">
        <v>29.299513384408602</v>
      </c>
      <c r="AV62" s="452">
        <v>38.325299944444446</v>
      </c>
      <c r="AW62" s="452">
        <v>39.697168866935485</v>
      </c>
      <c r="AX62" s="452">
        <v>37.432199262499999</v>
      </c>
      <c r="AY62" s="452">
        <v>33.715826896505376</v>
      </c>
      <c r="AZ62" s="452">
        <v>28.925193375000003</v>
      </c>
      <c r="BA62" s="452">
        <v>30.746374813888892</v>
      </c>
      <c r="BB62" s="452">
        <v>32.796485253028266</v>
      </c>
      <c r="BC62" s="452">
        <v>37.501827934722222</v>
      </c>
      <c r="BD62" s="452">
        <v>43.493730466397849</v>
      </c>
      <c r="BE62" s="452">
        <v>43.167150590053765</v>
      </c>
      <c r="BF62" s="452">
        <v>44.09214077474892</v>
      </c>
      <c r="BG62" s="452">
        <v>40.687746239247311</v>
      </c>
      <c r="BH62" s="452">
        <v>34.008562445833334</v>
      </c>
      <c r="BI62" s="452">
        <v>22.698592581989249</v>
      </c>
      <c r="BJ62" s="452">
        <v>22.827139922222223</v>
      </c>
      <c r="BK62" s="452">
        <v>23.145048672043011</v>
      </c>
      <c r="BL62" s="452">
        <v>23.468735501344089</v>
      </c>
      <c r="BM62" s="452">
        <v>23.21034347222222</v>
      </c>
      <c r="BN62" s="452">
        <v>22.449602726783311</v>
      </c>
      <c r="BO62" s="452">
        <v>23.572083159722222</v>
      </c>
      <c r="BP62" s="452">
        <v>23.335523334677418</v>
      </c>
      <c r="BQ62" s="452">
        <v>40.500322233870968</v>
      </c>
      <c r="BR62" s="452">
        <v>44.600761402674593</v>
      </c>
      <c r="BS62" s="452">
        <v>36.68358265053763</v>
      </c>
      <c r="BT62" s="452">
        <v>17.434858634722222</v>
      </c>
      <c r="BU62" s="452">
        <v>25.258716774193548</v>
      </c>
      <c r="BV62" s="452">
        <v>37.447212719444444</v>
      </c>
      <c r="BW62" s="452">
        <v>33.584362060483869</v>
      </c>
      <c r="BX62" s="452">
        <v>27.726422852150534</v>
      </c>
      <c r="BY62" s="452">
        <v>31.511573379166666</v>
      </c>
      <c r="BZ62" s="452">
        <v>37.484459896366083</v>
      </c>
      <c r="CA62" s="452">
        <v>35.808258231944443</v>
      </c>
      <c r="CB62" s="452">
        <v>43.76547589247312</v>
      </c>
      <c r="CC62" s="452">
        <v>25.792274764784946</v>
      </c>
      <c r="CD62" s="452">
        <v>22.216814120356609</v>
      </c>
      <c r="CE62" s="452">
        <v>22.417043930107528</v>
      </c>
      <c r="CF62" s="452">
        <v>22.891882716666668</v>
      </c>
      <c r="CG62" s="452">
        <v>20.610948637096776</v>
      </c>
      <c r="CH62" s="452">
        <v>22.862539933333331</v>
      </c>
      <c r="CI62" s="452">
        <v>22.865277463709678</v>
      </c>
      <c r="CJ62" s="452">
        <v>22.358797327956989</v>
      </c>
      <c r="CK62" s="452">
        <v>20.216353197222222</v>
      </c>
      <c r="CL62" s="452">
        <v>21.979466362045759</v>
      </c>
      <c r="CM62" s="452">
        <v>22.295218995833334</v>
      </c>
      <c r="CN62" s="452">
        <v>20.171242952956991</v>
      </c>
      <c r="CO62" s="452">
        <v>20.593121624999998</v>
      </c>
      <c r="CP62" s="452">
        <v>21.097118334323923</v>
      </c>
      <c r="CQ62" s="452">
        <v>29.299513384408602</v>
      </c>
      <c r="CR62" s="452">
        <v>38.325299944444446</v>
      </c>
      <c r="CS62" s="452">
        <v>39.697168866935485</v>
      </c>
      <c r="CT62" s="452">
        <v>37.432199262499999</v>
      </c>
      <c r="CU62" s="452">
        <v>33.715826896505376</v>
      </c>
      <c r="CV62" s="452">
        <v>28.925193375000003</v>
      </c>
      <c r="CW62" s="452">
        <v>30.746374813888892</v>
      </c>
      <c r="CX62" s="452">
        <v>32.796485253028266</v>
      </c>
      <c r="CY62" s="452">
        <v>37.501827934722222</v>
      </c>
      <c r="CZ62" s="452">
        <v>43.493730466397849</v>
      </c>
      <c r="DA62" s="452">
        <v>43.167150590053765</v>
      </c>
      <c r="DB62" s="452">
        <v>44.09214077474892</v>
      </c>
      <c r="DC62" s="452">
        <v>40.687746239247311</v>
      </c>
      <c r="DD62" s="452">
        <v>34.008562445833334</v>
      </c>
      <c r="DE62" s="452">
        <v>22.698592581989249</v>
      </c>
      <c r="DF62" s="452">
        <v>22.827139922222223</v>
      </c>
      <c r="DG62" s="452">
        <v>23.145048672043011</v>
      </c>
      <c r="DH62" s="452">
        <v>23.468735501344089</v>
      </c>
      <c r="DI62" s="452">
        <v>23.21034347222222</v>
      </c>
      <c r="DJ62" s="452">
        <v>22.449602726783311</v>
      </c>
      <c r="DK62" s="452">
        <v>23.572083159722222</v>
      </c>
      <c r="DL62" s="452">
        <v>23.335523334677418</v>
      </c>
      <c r="DM62" s="452">
        <v>40.500322233870968</v>
      </c>
      <c r="DN62" s="452">
        <v>44.600761402674593</v>
      </c>
      <c r="DO62" s="452">
        <v>36.68358265053763</v>
      </c>
      <c r="DP62" s="452">
        <v>17.434858634722222</v>
      </c>
      <c r="DQ62" s="452">
        <v>25.258716774193548</v>
      </c>
      <c r="DR62" s="452">
        <v>37.447212719444444</v>
      </c>
      <c r="DS62" s="452">
        <v>33.584362060483869</v>
      </c>
      <c r="DT62" s="452">
        <v>27.726422852150534</v>
      </c>
      <c r="DU62" s="452">
        <v>31.511573379166666</v>
      </c>
      <c r="DV62" s="452">
        <v>37.484459896366083</v>
      </c>
      <c r="DW62" s="452">
        <v>35.808258231944443</v>
      </c>
      <c r="DX62" s="452">
        <v>43.76547589247312</v>
      </c>
      <c r="DY62" s="452">
        <v>25.792274764784946</v>
      </c>
      <c r="DZ62" s="452">
        <v>22.216814120356609</v>
      </c>
      <c r="EA62" s="452">
        <v>22.417043930107528</v>
      </c>
      <c r="EB62" s="452">
        <v>22.891882716666668</v>
      </c>
      <c r="EC62" s="452">
        <v>20.610948637096776</v>
      </c>
      <c r="ED62" s="452">
        <v>22.862539933333331</v>
      </c>
      <c r="EE62" s="452">
        <v>22.865277463709678</v>
      </c>
      <c r="EF62" s="452">
        <v>22.358797327956989</v>
      </c>
      <c r="EG62" s="452">
        <v>20.216353197222222</v>
      </c>
      <c r="EH62" s="452">
        <v>21.979466362045759</v>
      </c>
      <c r="EI62" s="452">
        <v>22.295218995833334</v>
      </c>
      <c r="EJ62" s="452">
        <v>20.171242952956991</v>
      </c>
      <c r="EK62" s="452">
        <v>20.593121624999998</v>
      </c>
      <c r="EL62" s="452">
        <v>21.097118334323923</v>
      </c>
      <c r="EM62" s="452">
        <v>29.299513384408602</v>
      </c>
      <c r="EN62" s="452">
        <v>38.325299944444446</v>
      </c>
      <c r="EO62" s="452">
        <v>39.697168866935485</v>
      </c>
      <c r="EP62" s="452">
        <v>37.432199262499999</v>
      </c>
      <c r="EQ62" s="452">
        <v>33.715826896505376</v>
      </c>
      <c r="ER62" s="452">
        <v>28.925193375000003</v>
      </c>
      <c r="ES62" s="452">
        <v>30.746374813888892</v>
      </c>
      <c r="ET62" s="452">
        <v>32.796485253028266</v>
      </c>
      <c r="EU62" s="452">
        <v>37.501827934722222</v>
      </c>
      <c r="EV62" s="452">
        <v>43.493730466397849</v>
      </c>
      <c r="EW62" s="452">
        <v>43.167150590053765</v>
      </c>
      <c r="EX62" s="452">
        <v>44.09214077474892</v>
      </c>
      <c r="EY62" s="452">
        <v>40.687746239247311</v>
      </c>
      <c r="EZ62" s="452">
        <v>34.008562445833334</v>
      </c>
      <c r="FA62" s="452">
        <v>22.698592581989249</v>
      </c>
      <c r="FB62" s="452">
        <v>22.827139922222223</v>
      </c>
      <c r="FC62" s="452">
        <v>23.145048672043011</v>
      </c>
      <c r="FD62" s="452">
        <v>23.468735501344089</v>
      </c>
      <c r="FE62" s="452">
        <v>23.21034347222222</v>
      </c>
      <c r="FF62" s="452">
        <v>22.449602726783311</v>
      </c>
      <c r="FG62" s="452">
        <v>23.572083159722222</v>
      </c>
      <c r="FH62" s="452">
        <v>23.335523334677418</v>
      </c>
      <c r="FI62" s="452">
        <v>40.500322233870968</v>
      </c>
      <c r="FJ62" s="452">
        <v>44.600761402674593</v>
      </c>
      <c r="FK62" s="452">
        <v>36.68358265053763</v>
      </c>
      <c r="FL62" s="452">
        <v>17.434858634722222</v>
      </c>
      <c r="FM62" s="452">
        <v>25.258716774193548</v>
      </c>
      <c r="FN62" s="452">
        <v>37.447212719444444</v>
      </c>
      <c r="FO62" s="452">
        <v>33.584362060483869</v>
      </c>
      <c r="FP62" s="452">
        <v>27.726422852150534</v>
      </c>
      <c r="FQ62" s="452">
        <v>31.511573379166666</v>
      </c>
      <c r="FR62" s="452">
        <v>37.484459896366083</v>
      </c>
      <c r="FS62" s="452">
        <v>35.808258231944443</v>
      </c>
      <c r="FT62" s="452">
        <v>43.76547589247312</v>
      </c>
      <c r="FU62" s="452">
        <v>25.792274764784946</v>
      </c>
      <c r="FV62" s="452">
        <v>22.216814120356609</v>
      </c>
      <c r="FW62" s="452">
        <v>22.417043930107528</v>
      </c>
      <c r="FX62" s="452">
        <v>22.891882716666668</v>
      </c>
      <c r="FY62" s="452">
        <v>20.610948637096776</v>
      </c>
      <c r="FZ62" s="452">
        <v>22.862539933333331</v>
      </c>
      <c r="GA62" s="452">
        <v>22.865277463709678</v>
      </c>
      <c r="GB62" s="452">
        <v>22.358797327956989</v>
      </c>
      <c r="GC62" s="452">
        <v>20.216353197222222</v>
      </c>
      <c r="GD62" s="452">
        <v>21.979466362045759</v>
      </c>
      <c r="GE62" s="452">
        <v>22.295218995833334</v>
      </c>
      <c r="GF62" s="452">
        <v>20.171242952956991</v>
      </c>
      <c r="GG62" s="452">
        <v>20.593121624999998</v>
      </c>
      <c r="GH62" s="452">
        <v>21.097118334323923</v>
      </c>
      <c r="GI62" s="452">
        <v>29.299513384408602</v>
      </c>
      <c r="GJ62" s="452">
        <v>38.325299944444446</v>
      </c>
      <c r="GK62" s="452">
        <v>39.697168866935485</v>
      </c>
      <c r="GL62" s="452">
        <v>37.432199262499999</v>
      </c>
      <c r="GM62" s="452">
        <v>33.715826896505376</v>
      </c>
      <c r="GN62" s="452">
        <v>28.925193375000003</v>
      </c>
      <c r="GO62" s="452">
        <v>30.746374813888892</v>
      </c>
      <c r="GP62" s="452">
        <v>32.796485253028266</v>
      </c>
      <c r="GQ62" s="452">
        <v>37.501827934722222</v>
      </c>
      <c r="GR62" s="452">
        <v>43.493730466397849</v>
      </c>
      <c r="GS62" s="452">
        <v>43.167150590053765</v>
      </c>
      <c r="GT62" s="452">
        <v>44.09214077474892</v>
      </c>
      <c r="GU62" s="452">
        <v>40.687746239247311</v>
      </c>
      <c r="GV62" s="452">
        <v>34.008562445833334</v>
      </c>
      <c r="GW62" s="452">
        <v>22.698592581989249</v>
      </c>
      <c r="GX62" s="452">
        <v>22.827139922222223</v>
      </c>
      <c r="GY62" s="452">
        <v>23.145048672043011</v>
      </c>
      <c r="GZ62" s="452">
        <v>23.468735501344089</v>
      </c>
      <c r="HA62" s="452">
        <v>23.21034347222222</v>
      </c>
      <c r="HB62" s="452">
        <v>22.449602726783311</v>
      </c>
      <c r="HC62" s="452">
        <v>23.572083159722222</v>
      </c>
      <c r="HD62" s="452">
        <v>23.335523334677418</v>
      </c>
      <c r="HE62" s="452">
        <v>40.500322233870968</v>
      </c>
      <c r="HF62" s="452">
        <v>44.600761402674593</v>
      </c>
      <c r="HG62" s="452">
        <v>36.68358265053763</v>
      </c>
      <c r="HH62" s="452">
        <v>17.434858634722222</v>
      </c>
      <c r="HI62" s="452">
        <v>25.258716774193548</v>
      </c>
      <c r="HJ62" s="452">
        <v>37.447212719444444</v>
      </c>
      <c r="HK62" s="452">
        <v>33.584362060483869</v>
      </c>
      <c r="HL62" s="452">
        <v>27.726422852150534</v>
      </c>
      <c r="HM62" s="452">
        <v>31.511573379166666</v>
      </c>
      <c r="HN62" s="452">
        <v>37.484459896366083</v>
      </c>
      <c r="HO62" s="452">
        <v>35.808258231944443</v>
      </c>
      <c r="HP62" s="452">
        <v>43.76547589247312</v>
      </c>
      <c r="HQ62" s="452">
        <v>25.792274764784946</v>
      </c>
      <c r="HR62" s="452">
        <v>22.216814120356609</v>
      </c>
      <c r="HS62" s="452">
        <v>22.417043930107528</v>
      </c>
      <c r="HT62" s="452">
        <v>22.891882716666668</v>
      </c>
      <c r="HU62" s="452">
        <v>20.610948637096776</v>
      </c>
      <c r="HV62" s="452">
        <v>22.862539933333331</v>
      </c>
      <c r="HW62" s="452">
        <v>22.865277463709678</v>
      </c>
      <c r="HX62" s="452">
        <v>22.358797327956989</v>
      </c>
      <c r="HY62" s="452">
        <v>20.216353197222222</v>
      </c>
      <c r="HZ62" s="452">
        <v>21.979466362045759</v>
      </c>
      <c r="IA62" s="452">
        <v>22.295218995833334</v>
      </c>
      <c r="IB62" s="452">
        <v>20.171242952956991</v>
      </c>
      <c r="IC62" s="452">
        <v>20.593121624999998</v>
      </c>
      <c r="ID62" s="452">
        <v>21.097118334323923</v>
      </c>
      <c r="IE62" s="452">
        <v>29.299513384408602</v>
      </c>
      <c r="IF62" s="452">
        <v>38.325299944444446</v>
      </c>
      <c r="IG62" s="452">
        <v>39.697168866935485</v>
      </c>
      <c r="IH62" s="452">
        <v>37.432199262499999</v>
      </c>
      <c r="II62" s="452">
        <v>33.715826896505376</v>
      </c>
      <c r="IJ62" s="452">
        <v>28.925193375000003</v>
      </c>
      <c r="IK62" s="452">
        <v>30.746374813888892</v>
      </c>
      <c r="IL62" s="452">
        <v>32.796485253028266</v>
      </c>
      <c r="IM62" s="452">
        <v>37.501827934722222</v>
      </c>
      <c r="IN62" s="452">
        <v>43.493730466397849</v>
      </c>
      <c r="IO62" s="452">
        <v>43.167150590053765</v>
      </c>
      <c r="IP62" s="452">
        <v>44.09214077474892</v>
      </c>
      <c r="IQ62" s="452">
        <v>40.687746239247311</v>
      </c>
      <c r="IR62" s="452">
        <v>34.008562445833334</v>
      </c>
      <c r="IS62" s="452">
        <v>22.698592581989249</v>
      </c>
      <c r="IT62" s="452">
        <v>22.827139922222223</v>
      </c>
      <c r="IU62" s="452">
        <v>23.145048672043011</v>
      </c>
      <c r="IV62" s="452">
        <v>23.468735501344089</v>
      </c>
      <c r="IW62" s="452">
        <v>23.21034347222222</v>
      </c>
      <c r="IX62" s="452">
        <v>22.449602726783311</v>
      </c>
      <c r="IY62" s="452">
        <v>23.572083159722222</v>
      </c>
      <c r="IZ62" s="452">
        <v>23.335523334677418</v>
      </c>
      <c r="JA62" s="452">
        <v>40.500322233870968</v>
      </c>
      <c r="JB62" s="452">
        <v>44.600761402674593</v>
      </c>
      <c r="JC62" s="452">
        <v>36.68358265053763</v>
      </c>
      <c r="JD62" s="452">
        <v>17.434858634722222</v>
      </c>
      <c r="JE62" s="452">
        <v>25.258716774193548</v>
      </c>
      <c r="JF62" s="452">
        <v>37.447212719444444</v>
      </c>
      <c r="JG62" s="452">
        <v>33.584362060483869</v>
      </c>
      <c r="JH62" s="452">
        <v>27.726422852150534</v>
      </c>
      <c r="JI62" s="452">
        <v>31.511573379166666</v>
      </c>
      <c r="JJ62" s="452">
        <v>37.484459896366083</v>
      </c>
      <c r="JK62" s="452">
        <v>35.808258231944443</v>
      </c>
      <c r="JL62" s="452">
        <v>43.76547589247312</v>
      </c>
      <c r="JM62" s="452">
        <v>25.792274764784946</v>
      </c>
      <c r="JN62" s="452">
        <v>22.216814120356609</v>
      </c>
      <c r="JO62" s="452">
        <v>22.417043930107528</v>
      </c>
      <c r="JP62" s="452">
        <v>22.891882716666668</v>
      </c>
      <c r="JQ62" s="452">
        <v>20.610948637096776</v>
      </c>
      <c r="JR62" s="452">
        <v>22.862539933333331</v>
      </c>
      <c r="JS62" s="452">
        <v>22.865277463709678</v>
      </c>
      <c r="JT62" s="452">
        <v>22.358797327956989</v>
      </c>
      <c r="JU62" s="452">
        <v>20.216353197222222</v>
      </c>
      <c r="JV62" s="452">
        <v>21.979466362045759</v>
      </c>
      <c r="JW62" s="452">
        <v>22.295218995833334</v>
      </c>
      <c r="JX62" s="452">
        <v>20.171242952956991</v>
      </c>
      <c r="JY62" s="452">
        <v>20.593121624999998</v>
      </c>
      <c r="JZ62" s="452">
        <v>21.097118334323923</v>
      </c>
      <c r="KA62" s="452">
        <v>29.299513384408602</v>
      </c>
      <c r="KB62" s="452">
        <v>38.325299944444446</v>
      </c>
      <c r="KC62" s="452">
        <v>39.697168866935485</v>
      </c>
      <c r="KD62" s="452">
        <v>37.432199262499999</v>
      </c>
      <c r="KE62" s="452">
        <v>33.715826896505376</v>
      </c>
      <c r="KF62" s="452">
        <v>28.925193375000003</v>
      </c>
      <c r="KG62" s="452">
        <v>30.746374813888892</v>
      </c>
      <c r="KH62" s="452">
        <v>32.796485253028266</v>
      </c>
      <c r="KI62" s="452">
        <v>37.501827934722222</v>
      </c>
      <c r="KJ62" s="452">
        <v>43.493730466397849</v>
      </c>
      <c r="KK62" s="452">
        <v>43.167150590053765</v>
      </c>
      <c r="KL62" s="452">
        <v>44.09214077474892</v>
      </c>
      <c r="KM62" s="452">
        <v>40.687746239247311</v>
      </c>
      <c r="KN62" s="452">
        <v>34.008562445833334</v>
      </c>
      <c r="KO62" s="452">
        <v>22.698592581989249</v>
      </c>
      <c r="KP62" s="452">
        <v>22.827139922222223</v>
      </c>
      <c r="KQ62" s="452">
        <v>23.145048672043011</v>
      </c>
      <c r="KR62" s="452">
        <v>23.468735501344089</v>
      </c>
      <c r="KS62" s="452">
        <v>23.21034347222222</v>
      </c>
      <c r="KT62" s="452">
        <v>22.449602726783311</v>
      </c>
      <c r="KU62" s="452">
        <v>23.572083159722222</v>
      </c>
      <c r="KV62" s="452">
        <v>23.335523334677418</v>
      </c>
      <c r="KW62" s="452">
        <v>40.500322233870968</v>
      </c>
      <c r="KX62" s="452">
        <v>44.600761402674593</v>
      </c>
      <c r="KY62" s="452">
        <v>36.68358265053763</v>
      </c>
      <c r="KZ62" s="452">
        <v>17.434858634722222</v>
      </c>
      <c r="LA62" s="452">
        <v>25.258716774193548</v>
      </c>
      <c r="LB62" s="452">
        <v>37.447212719444444</v>
      </c>
      <c r="LC62" s="452">
        <v>33.584362060483869</v>
      </c>
      <c r="LD62" s="452">
        <v>27.726422852150534</v>
      </c>
      <c r="LE62" s="452">
        <v>31.511573379166666</v>
      </c>
      <c r="LF62" s="452">
        <v>37.484459896366083</v>
      </c>
      <c r="LG62" s="452">
        <v>35.808258231944443</v>
      </c>
      <c r="LH62" s="452">
        <v>43.76547589247312</v>
      </c>
      <c r="LI62" s="452">
        <v>25.792274764784946</v>
      </c>
      <c r="LJ62" s="452">
        <v>22.216814120356609</v>
      </c>
      <c r="LK62" s="452">
        <v>22.417043930107528</v>
      </c>
      <c r="LL62" s="452">
        <v>22.891882716666668</v>
      </c>
      <c r="LM62" s="452">
        <v>20.610948637096776</v>
      </c>
      <c r="LN62" s="452">
        <v>22.862539933333331</v>
      </c>
      <c r="LO62" s="452">
        <v>22.865277463709678</v>
      </c>
      <c r="LP62" s="452">
        <v>22.358797327956989</v>
      </c>
      <c r="LQ62" s="452">
        <v>20.216353197222222</v>
      </c>
      <c r="LR62" s="452">
        <v>21.979466362045759</v>
      </c>
      <c r="LS62" s="452">
        <v>22.295218995833334</v>
      </c>
      <c r="LT62" s="452">
        <v>20.171242952956991</v>
      </c>
      <c r="LU62" s="452">
        <v>20.593121624999998</v>
      </c>
      <c r="LV62" s="452">
        <v>21.097118334323923</v>
      </c>
      <c r="LW62" s="452">
        <v>29.299513384408602</v>
      </c>
      <c r="LX62" s="452">
        <v>38.325299944444446</v>
      </c>
      <c r="LY62" s="452">
        <v>39.697168866935485</v>
      </c>
      <c r="LZ62" s="452">
        <v>37.432199262499999</v>
      </c>
      <c r="MA62" s="452">
        <v>33.715826896505376</v>
      </c>
      <c r="MB62" s="452">
        <v>28.925193375000003</v>
      </c>
      <c r="MC62" s="452">
        <v>30.746374813888892</v>
      </c>
      <c r="MD62" s="452">
        <v>32.796485253028266</v>
      </c>
      <c r="ME62" s="452">
        <v>37.501827934722222</v>
      </c>
      <c r="MF62" s="452">
        <v>43.493730466397849</v>
      </c>
      <c r="MG62" s="452">
        <v>43.167150590053765</v>
      </c>
      <c r="MH62" s="452">
        <v>44.09214077474892</v>
      </c>
      <c r="MI62" s="452">
        <v>40.687746239247311</v>
      </c>
      <c r="MJ62" s="452">
        <v>34.008562445833334</v>
      </c>
      <c r="MK62" s="452">
        <v>22.698592581989249</v>
      </c>
      <c r="ML62" s="452">
        <v>22.827139922222223</v>
      </c>
      <c r="MM62" s="452">
        <v>23.145048672043011</v>
      </c>
      <c r="MN62" s="452">
        <v>23.468735501344089</v>
      </c>
      <c r="MO62" s="452">
        <v>23.21034347222222</v>
      </c>
      <c r="MP62" s="452">
        <v>22.449602726783311</v>
      </c>
      <c r="MQ62" s="452">
        <v>23.572083159722222</v>
      </c>
      <c r="MR62" s="452">
        <v>23.335523334677418</v>
      </c>
      <c r="MS62" s="452">
        <v>40.500322233870968</v>
      </c>
      <c r="MT62" s="452">
        <v>44.600761402674593</v>
      </c>
      <c r="MU62" s="452">
        <v>36.68358265053763</v>
      </c>
      <c r="MV62" s="452">
        <v>17.434858634722222</v>
      </c>
      <c r="MW62" s="452">
        <v>25.258716774193548</v>
      </c>
      <c r="MX62" s="452">
        <v>37.447212719444444</v>
      </c>
      <c r="MY62" s="452">
        <v>33.584362060483869</v>
      </c>
      <c r="MZ62" s="452">
        <v>27.726422852150534</v>
      </c>
      <c r="NA62" s="452">
        <v>31.511573379166666</v>
      </c>
      <c r="NB62" s="452">
        <v>37.484459896366083</v>
      </c>
      <c r="NC62" s="452">
        <v>35.808258231944443</v>
      </c>
      <c r="ND62" s="452">
        <v>43.76547589247312</v>
      </c>
      <c r="NE62" s="452">
        <v>25.792274764784946</v>
      </c>
      <c r="NF62" s="452">
        <v>22.216814120356609</v>
      </c>
      <c r="NG62" s="452">
        <v>22.417043930107528</v>
      </c>
      <c r="NH62" s="452">
        <v>22.891882716666668</v>
      </c>
      <c r="NI62" s="452">
        <v>20.610948637096776</v>
      </c>
      <c r="NJ62" s="452">
        <v>22.862539933333331</v>
      </c>
      <c r="NK62" s="452">
        <v>22.865277463709678</v>
      </c>
      <c r="NL62" s="452">
        <v>22.358797327956989</v>
      </c>
      <c r="NM62" s="452">
        <v>20.216353197222222</v>
      </c>
      <c r="NN62" s="452">
        <v>21.979466362045759</v>
      </c>
      <c r="NO62" s="452">
        <v>22.295218995833334</v>
      </c>
      <c r="NP62" s="452">
        <v>20.171242952956991</v>
      </c>
      <c r="NQ62" s="452">
        <v>20.593121624999998</v>
      </c>
      <c r="NR62" s="452">
        <v>21.097118334323923</v>
      </c>
      <c r="NS62" s="452">
        <v>29.299513384408602</v>
      </c>
      <c r="NT62" s="452">
        <v>38.325299944444446</v>
      </c>
      <c r="NU62" s="452">
        <v>39.697168866935485</v>
      </c>
      <c r="NV62" s="452">
        <v>37.432199262499999</v>
      </c>
      <c r="NW62" s="452">
        <v>33.715826896505376</v>
      </c>
      <c r="NX62" s="452">
        <v>28.925193375000003</v>
      </c>
      <c r="NY62" s="452">
        <v>30.746374813888892</v>
      </c>
      <c r="NZ62" s="452">
        <v>32.796485253028266</v>
      </c>
      <c r="OA62" s="452">
        <v>37.501827934722222</v>
      </c>
      <c r="OB62" s="452">
        <v>43.493730466397849</v>
      </c>
    </row>
    <row r="63" spans="1:392" x14ac:dyDescent="0.25">
      <c r="A63" s="436">
        <v>154</v>
      </c>
      <c r="B63" s="436" t="s">
        <v>704</v>
      </c>
      <c r="C63" s="437">
        <v>3</v>
      </c>
      <c r="D63" s="438">
        <v>0</v>
      </c>
      <c r="E63" s="453"/>
      <c r="F63" s="453"/>
      <c r="G63" s="453"/>
      <c r="H63" s="453"/>
      <c r="I63" s="453"/>
      <c r="J63" s="453"/>
      <c r="K63" s="453"/>
      <c r="L63" s="453"/>
      <c r="M63" s="453"/>
      <c r="N63" s="453"/>
      <c r="O63" s="453"/>
      <c r="P63" s="453"/>
      <c r="Q63" s="453"/>
      <c r="R63" s="453"/>
      <c r="S63" s="453"/>
      <c r="T63" s="453"/>
      <c r="U63" s="453"/>
      <c r="V63" s="453"/>
      <c r="W63" s="453"/>
      <c r="X63" s="453"/>
      <c r="Y63" s="453"/>
      <c r="Z63" s="453"/>
      <c r="AA63" s="453"/>
      <c r="AB63" s="453"/>
      <c r="AC63" s="453"/>
      <c r="AD63" s="453"/>
      <c r="AE63" s="453"/>
      <c r="AF63" s="450">
        <f t="shared" si="1"/>
        <v>462</v>
      </c>
      <c r="AG63" s="452">
        <v>462</v>
      </c>
      <c r="AH63" s="452">
        <v>462</v>
      </c>
      <c r="AI63" s="452">
        <v>462</v>
      </c>
      <c r="AJ63" s="452">
        <v>462</v>
      </c>
      <c r="AK63" s="452">
        <v>462</v>
      </c>
      <c r="AL63" s="452">
        <v>462</v>
      </c>
      <c r="AM63" s="452">
        <v>462</v>
      </c>
      <c r="AN63" s="452">
        <v>462</v>
      </c>
      <c r="AO63" s="452">
        <v>462</v>
      </c>
      <c r="AP63" s="452">
        <v>462</v>
      </c>
      <c r="AQ63" s="452">
        <v>462</v>
      </c>
      <c r="AR63" s="452">
        <v>462</v>
      </c>
      <c r="AS63" s="452">
        <v>462</v>
      </c>
      <c r="AT63" s="452">
        <v>462</v>
      </c>
      <c r="AU63" s="452">
        <v>462</v>
      </c>
      <c r="AV63" s="452">
        <v>462</v>
      </c>
      <c r="AW63" s="452">
        <v>462</v>
      </c>
      <c r="AX63" s="452">
        <v>462</v>
      </c>
      <c r="AY63" s="452">
        <v>462</v>
      </c>
      <c r="AZ63" s="452">
        <v>462</v>
      </c>
      <c r="BA63" s="452">
        <v>462</v>
      </c>
      <c r="BB63" s="452">
        <v>462</v>
      </c>
      <c r="BC63" s="452">
        <v>462</v>
      </c>
      <c r="BD63" s="452">
        <v>462</v>
      </c>
      <c r="BE63" s="452">
        <v>462</v>
      </c>
      <c r="BF63" s="452">
        <v>462</v>
      </c>
      <c r="BG63" s="452">
        <v>462</v>
      </c>
      <c r="BH63" s="452">
        <v>462</v>
      </c>
      <c r="BI63" s="452">
        <v>462</v>
      </c>
      <c r="BJ63" s="452">
        <v>462</v>
      </c>
      <c r="BK63" s="452">
        <v>462</v>
      </c>
      <c r="BL63" s="452">
        <v>462</v>
      </c>
      <c r="BM63" s="452">
        <v>462</v>
      </c>
      <c r="BN63" s="452">
        <v>462</v>
      </c>
      <c r="BO63" s="452">
        <v>462</v>
      </c>
      <c r="BP63" s="452">
        <v>462</v>
      </c>
      <c r="BQ63" s="452">
        <v>462</v>
      </c>
      <c r="BR63" s="452">
        <v>462</v>
      </c>
      <c r="BS63" s="452">
        <v>462</v>
      </c>
      <c r="BT63" s="452">
        <v>462</v>
      </c>
      <c r="BU63" s="452">
        <v>462</v>
      </c>
      <c r="BV63" s="452">
        <v>462</v>
      </c>
      <c r="BW63" s="452">
        <v>462</v>
      </c>
      <c r="BX63" s="452">
        <v>462</v>
      </c>
      <c r="BY63" s="452">
        <v>462</v>
      </c>
      <c r="BZ63" s="452">
        <v>462</v>
      </c>
      <c r="CA63" s="452">
        <v>462</v>
      </c>
      <c r="CB63" s="452">
        <v>462</v>
      </c>
      <c r="CC63" s="452">
        <v>462</v>
      </c>
      <c r="CD63" s="452">
        <v>462</v>
      </c>
      <c r="CE63" s="452">
        <v>462</v>
      </c>
      <c r="CF63" s="452">
        <v>462</v>
      </c>
      <c r="CG63" s="452">
        <v>462</v>
      </c>
      <c r="CH63" s="452">
        <v>462</v>
      </c>
      <c r="CI63" s="452">
        <v>462</v>
      </c>
      <c r="CJ63" s="452">
        <v>462</v>
      </c>
      <c r="CK63" s="452">
        <v>462</v>
      </c>
      <c r="CL63" s="452">
        <v>462</v>
      </c>
      <c r="CM63" s="452">
        <v>462</v>
      </c>
      <c r="CN63" s="452">
        <v>462</v>
      </c>
      <c r="CO63" s="452">
        <v>462</v>
      </c>
      <c r="CP63" s="452">
        <v>462</v>
      </c>
      <c r="CQ63" s="452">
        <v>462</v>
      </c>
      <c r="CR63" s="452">
        <v>462</v>
      </c>
      <c r="CS63" s="452">
        <v>462</v>
      </c>
      <c r="CT63" s="452">
        <v>462</v>
      </c>
      <c r="CU63" s="452">
        <v>462</v>
      </c>
      <c r="CV63" s="452">
        <v>462</v>
      </c>
      <c r="CW63" s="452">
        <v>462</v>
      </c>
      <c r="CX63" s="452">
        <v>462</v>
      </c>
      <c r="CY63" s="452">
        <v>462</v>
      </c>
      <c r="CZ63" s="452">
        <v>462</v>
      </c>
      <c r="DA63" s="452">
        <v>462</v>
      </c>
      <c r="DB63" s="452">
        <v>462</v>
      </c>
      <c r="DC63" s="452">
        <v>462</v>
      </c>
      <c r="DD63" s="452">
        <v>462</v>
      </c>
      <c r="DE63" s="452">
        <v>462</v>
      </c>
      <c r="DF63" s="452">
        <v>462</v>
      </c>
      <c r="DG63" s="452">
        <v>462</v>
      </c>
      <c r="DH63" s="452">
        <v>462</v>
      </c>
      <c r="DI63" s="452">
        <v>462</v>
      </c>
      <c r="DJ63" s="452">
        <v>462</v>
      </c>
      <c r="DK63" s="452">
        <v>462</v>
      </c>
      <c r="DL63" s="452">
        <v>462</v>
      </c>
      <c r="DM63" s="452">
        <v>462</v>
      </c>
      <c r="DN63" s="452">
        <v>462</v>
      </c>
      <c r="DO63" s="452">
        <v>462</v>
      </c>
      <c r="DP63" s="452">
        <v>462</v>
      </c>
      <c r="DQ63" s="452">
        <v>462</v>
      </c>
      <c r="DR63" s="452">
        <v>462</v>
      </c>
      <c r="DS63" s="452">
        <v>462</v>
      </c>
      <c r="DT63" s="452">
        <v>462</v>
      </c>
      <c r="DU63" s="452">
        <v>462</v>
      </c>
      <c r="DV63" s="452">
        <v>462</v>
      </c>
      <c r="DW63" s="452">
        <v>462</v>
      </c>
      <c r="DX63" s="452">
        <v>462</v>
      </c>
      <c r="DY63" s="452">
        <v>462</v>
      </c>
      <c r="DZ63" s="452">
        <v>462</v>
      </c>
      <c r="EA63" s="452">
        <v>462</v>
      </c>
      <c r="EB63" s="452">
        <v>462</v>
      </c>
      <c r="EC63" s="452">
        <v>462</v>
      </c>
      <c r="ED63" s="452">
        <v>462</v>
      </c>
      <c r="EE63" s="452">
        <v>462</v>
      </c>
      <c r="EF63" s="452">
        <v>462</v>
      </c>
      <c r="EG63" s="452">
        <v>462</v>
      </c>
      <c r="EH63" s="452">
        <v>462</v>
      </c>
      <c r="EI63" s="452">
        <v>462</v>
      </c>
      <c r="EJ63" s="452">
        <v>462</v>
      </c>
      <c r="EK63" s="452">
        <v>462</v>
      </c>
      <c r="EL63" s="452">
        <v>462</v>
      </c>
      <c r="EM63" s="452">
        <v>462</v>
      </c>
      <c r="EN63" s="452">
        <v>462</v>
      </c>
      <c r="EO63" s="452">
        <v>462</v>
      </c>
      <c r="EP63" s="452">
        <v>462</v>
      </c>
      <c r="EQ63" s="452">
        <v>462</v>
      </c>
      <c r="ER63" s="452">
        <v>462</v>
      </c>
      <c r="ES63" s="452">
        <v>462</v>
      </c>
      <c r="ET63" s="452">
        <v>462</v>
      </c>
      <c r="EU63" s="452">
        <v>462</v>
      </c>
      <c r="EV63" s="452">
        <v>462</v>
      </c>
      <c r="EW63" s="452">
        <v>462</v>
      </c>
      <c r="EX63" s="452">
        <v>462</v>
      </c>
      <c r="EY63" s="452">
        <v>462</v>
      </c>
      <c r="EZ63" s="452">
        <v>462</v>
      </c>
      <c r="FA63" s="452">
        <v>462</v>
      </c>
      <c r="FB63" s="452">
        <v>462</v>
      </c>
      <c r="FC63" s="452">
        <v>462</v>
      </c>
      <c r="FD63" s="452">
        <v>462</v>
      </c>
      <c r="FE63" s="452">
        <v>462</v>
      </c>
      <c r="FF63" s="452">
        <v>462</v>
      </c>
      <c r="FG63" s="452">
        <v>462</v>
      </c>
      <c r="FH63" s="452">
        <v>462</v>
      </c>
      <c r="FI63" s="452">
        <v>462</v>
      </c>
      <c r="FJ63" s="452">
        <v>462</v>
      </c>
      <c r="FK63" s="452">
        <v>462</v>
      </c>
      <c r="FL63" s="452">
        <v>462</v>
      </c>
      <c r="FM63" s="452">
        <v>462</v>
      </c>
      <c r="FN63" s="452">
        <v>462</v>
      </c>
      <c r="FO63" s="452">
        <v>462</v>
      </c>
      <c r="FP63" s="452">
        <v>462</v>
      </c>
      <c r="FQ63" s="452">
        <v>462</v>
      </c>
      <c r="FR63" s="452">
        <v>462</v>
      </c>
      <c r="FS63" s="452">
        <v>462</v>
      </c>
      <c r="FT63" s="452">
        <v>462</v>
      </c>
      <c r="FU63" s="452">
        <v>462</v>
      </c>
      <c r="FV63" s="452">
        <v>462</v>
      </c>
      <c r="FW63" s="452">
        <v>462</v>
      </c>
      <c r="FX63" s="452">
        <v>462</v>
      </c>
      <c r="FY63" s="452">
        <v>462</v>
      </c>
      <c r="FZ63" s="452">
        <v>462</v>
      </c>
      <c r="GA63" s="452">
        <v>462</v>
      </c>
      <c r="GB63" s="452">
        <v>462</v>
      </c>
      <c r="GC63" s="452">
        <v>462</v>
      </c>
      <c r="GD63" s="452">
        <v>462</v>
      </c>
      <c r="GE63" s="452">
        <v>462</v>
      </c>
      <c r="GF63" s="452">
        <v>462</v>
      </c>
      <c r="GG63" s="452">
        <v>462</v>
      </c>
      <c r="GH63" s="452">
        <v>462</v>
      </c>
      <c r="GI63" s="452">
        <v>462</v>
      </c>
      <c r="GJ63" s="452">
        <v>462</v>
      </c>
      <c r="GK63" s="452">
        <v>462</v>
      </c>
      <c r="GL63" s="452">
        <v>462</v>
      </c>
      <c r="GM63" s="452">
        <v>462</v>
      </c>
      <c r="GN63" s="452">
        <v>462</v>
      </c>
      <c r="GO63" s="452">
        <v>462</v>
      </c>
      <c r="GP63" s="452">
        <v>462</v>
      </c>
      <c r="GQ63" s="452">
        <v>462</v>
      </c>
      <c r="GR63" s="452">
        <v>462</v>
      </c>
      <c r="GS63" s="452">
        <v>462</v>
      </c>
      <c r="GT63" s="452">
        <v>462</v>
      </c>
      <c r="GU63" s="452">
        <v>462</v>
      </c>
      <c r="GV63" s="452">
        <v>462</v>
      </c>
      <c r="GW63" s="452">
        <v>462</v>
      </c>
      <c r="GX63" s="452">
        <v>462</v>
      </c>
      <c r="GY63" s="452">
        <v>462</v>
      </c>
      <c r="GZ63" s="452">
        <v>462</v>
      </c>
      <c r="HA63" s="452">
        <v>462</v>
      </c>
      <c r="HB63" s="452">
        <v>462</v>
      </c>
      <c r="HC63" s="452">
        <v>462</v>
      </c>
      <c r="HD63" s="452">
        <v>462</v>
      </c>
      <c r="HE63" s="452">
        <v>462</v>
      </c>
      <c r="HF63" s="452">
        <v>462</v>
      </c>
      <c r="HG63" s="452">
        <v>462</v>
      </c>
      <c r="HH63" s="452">
        <v>462</v>
      </c>
      <c r="HI63" s="452">
        <v>462</v>
      </c>
      <c r="HJ63" s="452">
        <v>462</v>
      </c>
      <c r="HK63" s="452">
        <v>462</v>
      </c>
      <c r="HL63" s="452">
        <v>462</v>
      </c>
      <c r="HM63" s="452">
        <v>462</v>
      </c>
      <c r="HN63" s="452">
        <v>462</v>
      </c>
      <c r="HO63" s="452">
        <v>462</v>
      </c>
      <c r="HP63" s="452">
        <v>462</v>
      </c>
      <c r="HQ63" s="452">
        <v>462</v>
      </c>
      <c r="HR63" s="452">
        <v>462</v>
      </c>
      <c r="HS63" s="452">
        <v>462</v>
      </c>
      <c r="HT63" s="452">
        <v>462</v>
      </c>
      <c r="HU63" s="452">
        <v>462</v>
      </c>
      <c r="HV63" s="452">
        <v>462</v>
      </c>
      <c r="HW63" s="452">
        <v>462</v>
      </c>
      <c r="HX63" s="452">
        <v>462</v>
      </c>
      <c r="HY63" s="452">
        <v>462</v>
      </c>
      <c r="HZ63" s="452">
        <v>462</v>
      </c>
      <c r="IA63" s="452">
        <v>462</v>
      </c>
      <c r="IB63" s="452">
        <v>462</v>
      </c>
      <c r="IC63" s="452">
        <v>462</v>
      </c>
      <c r="ID63" s="452">
        <v>462</v>
      </c>
      <c r="IE63" s="452">
        <v>462</v>
      </c>
      <c r="IF63" s="452">
        <v>462</v>
      </c>
      <c r="IG63" s="452">
        <v>462</v>
      </c>
      <c r="IH63" s="452">
        <v>462</v>
      </c>
      <c r="II63" s="452">
        <v>462</v>
      </c>
      <c r="IJ63" s="452">
        <v>462</v>
      </c>
      <c r="IK63" s="452">
        <v>462</v>
      </c>
      <c r="IL63" s="452">
        <v>462</v>
      </c>
      <c r="IM63" s="452">
        <v>462</v>
      </c>
      <c r="IN63" s="452">
        <v>462</v>
      </c>
      <c r="IO63" s="452">
        <v>462</v>
      </c>
      <c r="IP63" s="452">
        <v>462</v>
      </c>
      <c r="IQ63" s="452">
        <v>462</v>
      </c>
      <c r="IR63" s="452">
        <v>462</v>
      </c>
      <c r="IS63" s="452">
        <v>462</v>
      </c>
      <c r="IT63" s="452">
        <v>462</v>
      </c>
      <c r="IU63" s="452">
        <v>462</v>
      </c>
      <c r="IV63" s="452">
        <v>462</v>
      </c>
      <c r="IW63" s="452">
        <v>462</v>
      </c>
      <c r="IX63" s="452">
        <v>462</v>
      </c>
      <c r="IY63" s="452">
        <v>462</v>
      </c>
      <c r="IZ63" s="452">
        <v>462</v>
      </c>
      <c r="JA63" s="452">
        <v>462</v>
      </c>
      <c r="JB63" s="452">
        <v>462</v>
      </c>
      <c r="JC63" s="452">
        <v>462</v>
      </c>
      <c r="JD63" s="452">
        <v>462</v>
      </c>
      <c r="JE63" s="452">
        <v>462</v>
      </c>
      <c r="JF63" s="452">
        <v>462</v>
      </c>
      <c r="JG63" s="452">
        <v>462</v>
      </c>
      <c r="JH63" s="452">
        <v>462</v>
      </c>
      <c r="JI63" s="452">
        <v>462</v>
      </c>
      <c r="JJ63" s="452">
        <v>462</v>
      </c>
      <c r="JK63" s="452">
        <v>462</v>
      </c>
      <c r="JL63" s="452">
        <v>462</v>
      </c>
      <c r="JM63" s="452">
        <v>462</v>
      </c>
      <c r="JN63" s="452">
        <v>462</v>
      </c>
      <c r="JO63" s="452">
        <v>462</v>
      </c>
      <c r="JP63" s="452">
        <v>462</v>
      </c>
      <c r="JQ63" s="452">
        <v>462</v>
      </c>
      <c r="JR63" s="452">
        <v>462</v>
      </c>
      <c r="JS63" s="452">
        <v>462</v>
      </c>
      <c r="JT63" s="452">
        <v>462</v>
      </c>
      <c r="JU63" s="452">
        <v>462</v>
      </c>
      <c r="JV63" s="452">
        <v>462</v>
      </c>
      <c r="JW63" s="452">
        <v>462</v>
      </c>
      <c r="JX63" s="452">
        <v>462</v>
      </c>
      <c r="JY63" s="452">
        <v>462</v>
      </c>
      <c r="JZ63" s="452">
        <v>462</v>
      </c>
      <c r="KA63" s="452">
        <v>462</v>
      </c>
      <c r="KB63" s="452">
        <v>462</v>
      </c>
      <c r="KC63" s="452">
        <v>462</v>
      </c>
      <c r="KD63" s="452">
        <v>462</v>
      </c>
      <c r="KE63" s="452">
        <v>462</v>
      </c>
      <c r="KF63" s="452">
        <v>462</v>
      </c>
      <c r="KG63" s="452">
        <v>462</v>
      </c>
      <c r="KH63" s="452">
        <v>462</v>
      </c>
      <c r="KI63" s="452">
        <v>462</v>
      </c>
      <c r="KJ63" s="452">
        <v>462</v>
      </c>
      <c r="KK63" s="452">
        <v>462</v>
      </c>
      <c r="KL63" s="452">
        <v>462</v>
      </c>
      <c r="KM63" s="452">
        <v>462</v>
      </c>
      <c r="KN63" s="452">
        <v>462</v>
      </c>
      <c r="KO63" s="452">
        <v>462</v>
      </c>
      <c r="KP63" s="452">
        <v>462</v>
      </c>
      <c r="KQ63" s="452">
        <v>462</v>
      </c>
      <c r="KR63" s="452">
        <v>462</v>
      </c>
      <c r="KS63" s="452">
        <v>462</v>
      </c>
      <c r="KT63" s="452">
        <v>462</v>
      </c>
      <c r="KU63" s="452">
        <v>462</v>
      </c>
      <c r="KV63" s="452">
        <v>462</v>
      </c>
      <c r="KW63" s="452">
        <v>462</v>
      </c>
      <c r="KX63" s="452">
        <v>462</v>
      </c>
      <c r="KY63" s="452">
        <v>462</v>
      </c>
      <c r="KZ63" s="452">
        <v>462</v>
      </c>
      <c r="LA63" s="452">
        <v>462</v>
      </c>
      <c r="LB63" s="452">
        <v>462</v>
      </c>
      <c r="LC63" s="452">
        <v>462</v>
      </c>
      <c r="LD63" s="452">
        <v>462</v>
      </c>
      <c r="LE63" s="452">
        <v>462</v>
      </c>
      <c r="LF63" s="452">
        <v>462</v>
      </c>
      <c r="LG63" s="452">
        <v>462</v>
      </c>
      <c r="LH63" s="452">
        <v>462</v>
      </c>
      <c r="LI63" s="452">
        <v>462</v>
      </c>
      <c r="LJ63" s="452">
        <v>462</v>
      </c>
      <c r="LK63" s="452">
        <v>462</v>
      </c>
      <c r="LL63" s="452">
        <v>462</v>
      </c>
      <c r="LM63" s="452">
        <v>462</v>
      </c>
      <c r="LN63" s="452">
        <v>462</v>
      </c>
      <c r="LO63" s="452">
        <v>462</v>
      </c>
      <c r="LP63" s="452">
        <v>462</v>
      </c>
      <c r="LQ63" s="452">
        <v>462</v>
      </c>
      <c r="LR63" s="452">
        <v>462</v>
      </c>
      <c r="LS63" s="452">
        <v>462</v>
      </c>
      <c r="LT63" s="452">
        <v>462</v>
      </c>
      <c r="LU63" s="452">
        <v>462</v>
      </c>
      <c r="LV63" s="452">
        <v>462</v>
      </c>
      <c r="LW63" s="452">
        <v>462</v>
      </c>
      <c r="LX63" s="452">
        <v>462</v>
      </c>
      <c r="LY63" s="452">
        <v>462</v>
      </c>
      <c r="LZ63" s="452">
        <v>462</v>
      </c>
      <c r="MA63" s="452">
        <v>462</v>
      </c>
      <c r="MB63" s="452">
        <v>462</v>
      </c>
      <c r="MC63" s="452">
        <v>462</v>
      </c>
      <c r="MD63" s="452">
        <v>462</v>
      </c>
      <c r="ME63" s="452">
        <v>462</v>
      </c>
      <c r="MF63" s="452">
        <v>462</v>
      </c>
      <c r="MG63" s="452">
        <v>462</v>
      </c>
      <c r="MH63" s="452">
        <v>462</v>
      </c>
      <c r="MI63" s="452">
        <v>462</v>
      </c>
      <c r="MJ63" s="452">
        <v>462</v>
      </c>
      <c r="MK63" s="452">
        <v>462</v>
      </c>
      <c r="ML63" s="452">
        <v>462</v>
      </c>
      <c r="MM63" s="452">
        <v>462</v>
      </c>
      <c r="MN63" s="452">
        <v>462</v>
      </c>
      <c r="MO63" s="452">
        <v>462</v>
      </c>
      <c r="MP63" s="452">
        <v>462</v>
      </c>
      <c r="MQ63" s="452">
        <v>462</v>
      </c>
      <c r="MR63" s="452">
        <v>462</v>
      </c>
      <c r="MS63" s="452">
        <v>462</v>
      </c>
      <c r="MT63" s="452">
        <v>462</v>
      </c>
      <c r="MU63" s="452">
        <v>462</v>
      </c>
      <c r="MV63" s="452">
        <v>462</v>
      </c>
      <c r="MW63" s="452">
        <v>462</v>
      </c>
      <c r="MX63" s="452">
        <v>462</v>
      </c>
      <c r="MY63" s="452">
        <v>462</v>
      </c>
      <c r="MZ63" s="452">
        <v>462</v>
      </c>
      <c r="NA63" s="452">
        <v>462</v>
      </c>
      <c r="NB63" s="452">
        <v>462</v>
      </c>
      <c r="NC63" s="452">
        <v>462</v>
      </c>
      <c r="ND63" s="452">
        <v>462</v>
      </c>
      <c r="NE63" s="452">
        <v>462</v>
      </c>
      <c r="NF63" s="452">
        <v>462</v>
      </c>
      <c r="NG63" s="452">
        <v>462</v>
      </c>
      <c r="NH63" s="452">
        <v>462</v>
      </c>
      <c r="NI63" s="452">
        <v>462</v>
      </c>
      <c r="NJ63" s="452">
        <v>462</v>
      </c>
      <c r="NK63" s="452">
        <v>462</v>
      </c>
      <c r="NL63" s="452">
        <v>462</v>
      </c>
      <c r="NM63" s="452">
        <v>462</v>
      </c>
      <c r="NN63" s="452">
        <v>462</v>
      </c>
      <c r="NO63" s="452">
        <v>462</v>
      </c>
      <c r="NP63" s="452">
        <v>462</v>
      </c>
      <c r="NQ63" s="452">
        <v>462</v>
      </c>
      <c r="NR63" s="452">
        <v>462</v>
      </c>
      <c r="NS63" s="452">
        <v>462</v>
      </c>
      <c r="NT63" s="452">
        <v>462</v>
      </c>
      <c r="NU63" s="452">
        <v>462</v>
      </c>
      <c r="NV63" s="452">
        <v>462</v>
      </c>
      <c r="NW63" s="452">
        <v>462</v>
      </c>
      <c r="NX63" s="452">
        <v>462</v>
      </c>
      <c r="NY63" s="452">
        <v>462</v>
      </c>
      <c r="NZ63" s="452">
        <v>462</v>
      </c>
      <c r="OA63" s="452">
        <v>462</v>
      </c>
      <c r="OB63" s="452">
        <v>462</v>
      </c>
    </row>
    <row r="64" spans="1:392" x14ac:dyDescent="0.25">
      <c r="A64" s="436">
        <v>155</v>
      </c>
      <c r="B64" s="436" t="s">
        <v>705</v>
      </c>
      <c r="C64" s="437">
        <v>1</v>
      </c>
      <c r="D64" s="438">
        <v>0</v>
      </c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453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0">
        <f t="shared" si="1"/>
        <v>76.325833333333208</v>
      </c>
      <c r="AG64" s="452">
        <v>77.989999999999995</v>
      </c>
      <c r="AH64" s="452">
        <v>80.41</v>
      </c>
      <c r="AI64" s="452">
        <v>83.1</v>
      </c>
      <c r="AJ64" s="452">
        <v>83.1</v>
      </c>
      <c r="AK64" s="452">
        <v>83.1</v>
      </c>
      <c r="AL64" s="452">
        <v>82.89</v>
      </c>
      <c r="AM64" s="452">
        <v>82.26</v>
      </c>
      <c r="AN64" s="452">
        <v>80.41</v>
      </c>
      <c r="AO64" s="452">
        <v>29.89</v>
      </c>
      <c r="AP64" s="452">
        <v>8.76</v>
      </c>
      <c r="AQ64" s="452">
        <v>77.92</v>
      </c>
      <c r="AR64" s="452">
        <v>82.77</v>
      </c>
      <c r="AS64" s="452">
        <v>77.989999999999995</v>
      </c>
      <c r="AT64" s="452">
        <v>80.41</v>
      </c>
      <c r="AU64" s="452">
        <v>83.1</v>
      </c>
      <c r="AV64" s="452">
        <v>83.1</v>
      </c>
      <c r="AW64" s="452">
        <v>83.1</v>
      </c>
      <c r="AX64" s="452">
        <v>82.89</v>
      </c>
      <c r="AY64" s="452">
        <v>82.26</v>
      </c>
      <c r="AZ64" s="452">
        <v>80.41</v>
      </c>
      <c r="BA64" s="452">
        <v>29.89</v>
      </c>
      <c r="BB64" s="452">
        <v>8.76</v>
      </c>
      <c r="BC64" s="452">
        <v>77.92</v>
      </c>
      <c r="BD64" s="452">
        <v>82.77</v>
      </c>
      <c r="BE64" s="452">
        <v>77.989999999999995</v>
      </c>
      <c r="BF64" s="452">
        <v>80.41</v>
      </c>
      <c r="BG64" s="452">
        <v>83.1</v>
      </c>
      <c r="BH64" s="452">
        <v>83.1</v>
      </c>
      <c r="BI64" s="452">
        <v>83.1</v>
      </c>
      <c r="BJ64" s="452">
        <v>82.89</v>
      </c>
      <c r="BK64" s="452">
        <v>82.26</v>
      </c>
      <c r="BL64" s="452">
        <v>80.41</v>
      </c>
      <c r="BM64" s="452">
        <v>29.89</v>
      </c>
      <c r="BN64" s="452">
        <v>8.76</v>
      </c>
      <c r="BO64" s="452">
        <v>77.92</v>
      </c>
      <c r="BP64" s="452">
        <v>82.77</v>
      </c>
      <c r="BQ64" s="452">
        <v>77.989999999999995</v>
      </c>
      <c r="BR64" s="452">
        <v>80.41</v>
      </c>
      <c r="BS64" s="452">
        <v>83.1</v>
      </c>
      <c r="BT64" s="452">
        <v>83.1</v>
      </c>
      <c r="BU64" s="452">
        <v>83.1</v>
      </c>
      <c r="BV64" s="452">
        <v>82.89</v>
      </c>
      <c r="BW64" s="452">
        <v>82.26</v>
      </c>
      <c r="BX64" s="452">
        <v>80.41</v>
      </c>
      <c r="BY64" s="452">
        <v>29.89</v>
      </c>
      <c r="BZ64" s="452">
        <v>8.76</v>
      </c>
      <c r="CA64" s="452">
        <v>77.92</v>
      </c>
      <c r="CB64" s="452">
        <v>82.77</v>
      </c>
      <c r="CC64" s="452">
        <v>77.989999999999995</v>
      </c>
      <c r="CD64" s="452">
        <v>80.41</v>
      </c>
      <c r="CE64" s="452">
        <v>83.1</v>
      </c>
      <c r="CF64" s="452">
        <v>83.1</v>
      </c>
      <c r="CG64" s="452">
        <v>83.1</v>
      </c>
      <c r="CH64" s="452">
        <v>82.89</v>
      </c>
      <c r="CI64" s="452">
        <v>82.26</v>
      </c>
      <c r="CJ64" s="452">
        <v>80.41</v>
      </c>
      <c r="CK64" s="452">
        <v>29.89</v>
      </c>
      <c r="CL64" s="452">
        <v>8.76</v>
      </c>
      <c r="CM64" s="452">
        <v>77.92</v>
      </c>
      <c r="CN64" s="452">
        <v>82.77</v>
      </c>
      <c r="CO64" s="452">
        <v>77.989999999999995</v>
      </c>
      <c r="CP64" s="452">
        <v>80.41</v>
      </c>
      <c r="CQ64" s="452">
        <v>83.1</v>
      </c>
      <c r="CR64" s="452">
        <v>83.1</v>
      </c>
      <c r="CS64" s="452">
        <v>83.1</v>
      </c>
      <c r="CT64" s="452">
        <v>82.89</v>
      </c>
      <c r="CU64" s="452">
        <v>82.26</v>
      </c>
      <c r="CV64" s="452">
        <v>80.41</v>
      </c>
      <c r="CW64" s="452">
        <v>29.89</v>
      </c>
      <c r="CX64" s="452">
        <v>8.76</v>
      </c>
      <c r="CY64" s="452">
        <v>77.92</v>
      </c>
      <c r="CZ64" s="452">
        <v>82.77</v>
      </c>
      <c r="DA64" s="452">
        <v>77.989999999999995</v>
      </c>
      <c r="DB64" s="452">
        <v>80.41</v>
      </c>
      <c r="DC64" s="452">
        <v>83.1</v>
      </c>
      <c r="DD64" s="452">
        <v>83.1</v>
      </c>
      <c r="DE64" s="452">
        <v>83.1</v>
      </c>
      <c r="DF64" s="452">
        <v>82.89</v>
      </c>
      <c r="DG64" s="452">
        <v>82.26</v>
      </c>
      <c r="DH64" s="452">
        <v>80.41</v>
      </c>
      <c r="DI64" s="452">
        <v>29.89</v>
      </c>
      <c r="DJ64" s="452">
        <v>8.76</v>
      </c>
      <c r="DK64" s="452">
        <v>77.92</v>
      </c>
      <c r="DL64" s="452">
        <v>82.77</v>
      </c>
      <c r="DM64" s="452">
        <v>77.989999999999995</v>
      </c>
      <c r="DN64" s="452">
        <v>80.41</v>
      </c>
      <c r="DO64" s="452">
        <v>83.1</v>
      </c>
      <c r="DP64" s="452">
        <v>83.1</v>
      </c>
      <c r="DQ64" s="452">
        <v>83.1</v>
      </c>
      <c r="DR64" s="452">
        <v>82.89</v>
      </c>
      <c r="DS64" s="452">
        <v>82.26</v>
      </c>
      <c r="DT64" s="452">
        <v>80.41</v>
      </c>
      <c r="DU64" s="452">
        <v>29.89</v>
      </c>
      <c r="DV64" s="452">
        <v>8.76</v>
      </c>
      <c r="DW64" s="452">
        <v>77.92</v>
      </c>
      <c r="DX64" s="452">
        <v>82.77</v>
      </c>
      <c r="DY64" s="452">
        <v>77.989999999999995</v>
      </c>
      <c r="DZ64" s="452">
        <v>80.41</v>
      </c>
      <c r="EA64" s="452">
        <v>83.1</v>
      </c>
      <c r="EB64" s="452">
        <v>83.1</v>
      </c>
      <c r="EC64" s="452">
        <v>83.1</v>
      </c>
      <c r="ED64" s="452">
        <v>82.89</v>
      </c>
      <c r="EE64" s="452">
        <v>82.26</v>
      </c>
      <c r="EF64" s="452">
        <v>80.41</v>
      </c>
      <c r="EG64" s="452">
        <v>29.89</v>
      </c>
      <c r="EH64" s="452">
        <v>8.76</v>
      </c>
      <c r="EI64" s="452">
        <v>77.92</v>
      </c>
      <c r="EJ64" s="452">
        <v>82.77</v>
      </c>
      <c r="EK64" s="452">
        <v>77.989999999999995</v>
      </c>
      <c r="EL64" s="452">
        <v>80.41</v>
      </c>
      <c r="EM64" s="452">
        <v>83.1</v>
      </c>
      <c r="EN64" s="452">
        <v>83.1</v>
      </c>
      <c r="EO64" s="452">
        <v>83.1</v>
      </c>
      <c r="EP64" s="452">
        <v>82.89</v>
      </c>
      <c r="EQ64" s="452">
        <v>82.26</v>
      </c>
      <c r="ER64" s="452">
        <v>80.41</v>
      </c>
      <c r="ES64" s="452">
        <v>29.89</v>
      </c>
      <c r="ET64" s="452">
        <v>8.76</v>
      </c>
      <c r="EU64" s="452">
        <v>77.92</v>
      </c>
      <c r="EV64" s="452">
        <v>82.77</v>
      </c>
      <c r="EW64" s="452">
        <v>77.989999999999995</v>
      </c>
      <c r="EX64" s="452">
        <v>80.41</v>
      </c>
      <c r="EY64" s="452">
        <v>83.1</v>
      </c>
      <c r="EZ64" s="452">
        <v>83.1</v>
      </c>
      <c r="FA64" s="452">
        <v>83.1</v>
      </c>
      <c r="FB64" s="452">
        <v>82.89</v>
      </c>
      <c r="FC64" s="452">
        <v>82.26</v>
      </c>
      <c r="FD64" s="452">
        <v>80.41</v>
      </c>
      <c r="FE64" s="452">
        <v>29.89</v>
      </c>
      <c r="FF64" s="452">
        <v>8.76</v>
      </c>
      <c r="FG64" s="452">
        <v>77.92</v>
      </c>
      <c r="FH64" s="452">
        <v>82.77</v>
      </c>
      <c r="FI64" s="452">
        <v>77.989999999999995</v>
      </c>
      <c r="FJ64" s="452">
        <v>80.41</v>
      </c>
      <c r="FK64" s="452">
        <v>83.1</v>
      </c>
      <c r="FL64" s="452">
        <v>83.1</v>
      </c>
      <c r="FM64" s="452">
        <v>83.1</v>
      </c>
      <c r="FN64" s="452">
        <v>82.89</v>
      </c>
      <c r="FO64" s="452">
        <v>82.26</v>
      </c>
      <c r="FP64" s="452">
        <v>80.41</v>
      </c>
      <c r="FQ64" s="452">
        <v>29.89</v>
      </c>
      <c r="FR64" s="452">
        <v>8.76</v>
      </c>
      <c r="FS64" s="452">
        <v>77.92</v>
      </c>
      <c r="FT64" s="452">
        <v>82.77</v>
      </c>
      <c r="FU64" s="452">
        <v>77.989999999999995</v>
      </c>
      <c r="FV64" s="452">
        <v>80.41</v>
      </c>
      <c r="FW64" s="452">
        <v>83.1</v>
      </c>
      <c r="FX64" s="452">
        <v>83.1</v>
      </c>
      <c r="FY64" s="452">
        <v>83.1</v>
      </c>
      <c r="FZ64" s="452">
        <v>82.89</v>
      </c>
      <c r="GA64" s="452">
        <v>82.26</v>
      </c>
      <c r="GB64" s="452">
        <v>80.41</v>
      </c>
      <c r="GC64" s="452">
        <v>29.89</v>
      </c>
      <c r="GD64" s="452">
        <v>8.76</v>
      </c>
      <c r="GE64" s="452">
        <v>77.92</v>
      </c>
      <c r="GF64" s="452">
        <v>82.77</v>
      </c>
      <c r="GG64" s="452">
        <v>77.989999999999995</v>
      </c>
      <c r="GH64" s="452">
        <v>80.41</v>
      </c>
      <c r="GI64" s="452">
        <v>83.1</v>
      </c>
      <c r="GJ64" s="452">
        <v>83.1</v>
      </c>
      <c r="GK64" s="452">
        <v>83.1</v>
      </c>
      <c r="GL64" s="452">
        <v>82.89</v>
      </c>
      <c r="GM64" s="452">
        <v>82.26</v>
      </c>
      <c r="GN64" s="452">
        <v>80.41</v>
      </c>
      <c r="GO64" s="452">
        <v>29.89</v>
      </c>
      <c r="GP64" s="452">
        <v>8.76</v>
      </c>
      <c r="GQ64" s="452">
        <v>77.92</v>
      </c>
      <c r="GR64" s="452">
        <v>82.77</v>
      </c>
      <c r="GS64" s="452">
        <v>77.989999999999995</v>
      </c>
      <c r="GT64" s="452">
        <v>80.41</v>
      </c>
      <c r="GU64" s="452">
        <v>83.1</v>
      </c>
      <c r="GV64" s="452">
        <v>83.1</v>
      </c>
      <c r="GW64" s="452">
        <v>83.1</v>
      </c>
      <c r="GX64" s="452">
        <v>82.89</v>
      </c>
      <c r="GY64" s="452">
        <v>82.26</v>
      </c>
      <c r="GZ64" s="452">
        <v>80.41</v>
      </c>
      <c r="HA64" s="452">
        <v>29.89</v>
      </c>
      <c r="HB64" s="452">
        <v>8.76</v>
      </c>
      <c r="HC64" s="452">
        <v>77.92</v>
      </c>
      <c r="HD64" s="452">
        <v>82.77</v>
      </c>
      <c r="HE64" s="452">
        <v>81.78</v>
      </c>
      <c r="HF64" s="452">
        <v>82.08</v>
      </c>
      <c r="HG64" s="452">
        <v>83.1</v>
      </c>
      <c r="HH64" s="452">
        <v>83.1</v>
      </c>
      <c r="HI64" s="452">
        <v>83.1</v>
      </c>
      <c r="HJ64" s="452">
        <v>83.1</v>
      </c>
      <c r="HK64" s="452">
        <v>83.1</v>
      </c>
      <c r="HL64" s="452">
        <v>82</v>
      </c>
      <c r="HM64" s="452">
        <v>80.010000000000005</v>
      </c>
      <c r="HN64" s="452">
        <v>78.430000000000007</v>
      </c>
      <c r="HO64" s="452">
        <v>78.06</v>
      </c>
      <c r="HP64" s="452">
        <v>81.36</v>
      </c>
      <c r="HQ64" s="452">
        <v>81.78</v>
      </c>
      <c r="HR64" s="452">
        <v>82.08</v>
      </c>
      <c r="HS64" s="452">
        <v>83.1</v>
      </c>
      <c r="HT64" s="452">
        <v>83.1</v>
      </c>
      <c r="HU64" s="452">
        <v>83.1</v>
      </c>
      <c r="HV64" s="452">
        <v>83.1</v>
      </c>
      <c r="HW64" s="452">
        <v>83.1</v>
      </c>
      <c r="HX64" s="452">
        <v>82</v>
      </c>
      <c r="HY64" s="452">
        <v>80.010000000000005</v>
      </c>
      <c r="HZ64" s="452">
        <v>78.430000000000007</v>
      </c>
      <c r="IA64" s="452">
        <v>78.06</v>
      </c>
      <c r="IB64" s="452">
        <v>81.36</v>
      </c>
      <c r="IC64" s="452">
        <v>81.78</v>
      </c>
      <c r="ID64" s="452">
        <v>82.08</v>
      </c>
      <c r="IE64" s="452">
        <v>83.1</v>
      </c>
      <c r="IF64" s="452">
        <v>83.1</v>
      </c>
      <c r="IG64" s="452">
        <v>83.1</v>
      </c>
      <c r="IH64" s="452">
        <v>83.1</v>
      </c>
      <c r="II64" s="452">
        <v>83.1</v>
      </c>
      <c r="IJ64" s="452">
        <v>82</v>
      </c>
      <c r="IK64" s="452">
        <v>80.010000000000005</v>
      </c>
      <c r="IL64" s="452">
        <v>78.430000000000007</v>
      </c>
      <c r="IM64" s="452">
        <v>78.06</v>
      </c>
      <c r="IN64" s="452">
        <v>81.36</v>
      </c>
      <c r="IO64" s="452">
        <v>81.78</v>
      </c>
      <c r="IP64" s="452">
        <v>82.08</v>
      </c>
      <c r="IQ64" s="452">
        <v>83.1</v>
      </c>
      <c r="IR64" s="452">
        <v>83.1</v>
      </c>
      <c r="IS64" s="452">
        <v>83.1</v>
      </c>
      <c r="IT64" s="452">
        <v>83.1</v>
      </c>
      <c r="IU64" s="452">
        <v>83.1</v>
      </c>
      <c r="IV64" s="452">
        <v>82</v>
      </c>
      <c r="IW64" s="452">
        <v>80.010000000000005</v>
      </c>
      <c r="IX64" s="452">
        <v>78.430000000000007</v>
      </c>
      <c r="IY64" s="452">
        <v>78.06</v>
      </c>
      <c r="IZ64" s="452">
        <v>81.36</v>
      </c>
      <c r="JA64" s="452">
        <v>81.78</v>
      </c>
      <c r="JB64" s="452">
        <v>82.08</v>
      </c>
      <c r="JC64" s="452">
        <v>83.1</v>
      </c>
      <c r="JD64" s="452">
        <v>83.1</v>
      </c>
      <c r="JE64" s="452">
        <v>83.1</v>
      </c>
      <c r="JF64" s="452">
        <v>83.1</v>
      </c>
      <c r="JG64" s="452">
        <v>83.1</v>
      </c>
      <c r="JH64" s="452">
        <v>82</v>
      </c>
      <c r="JI64" s="452">
        <v>80.010000000000005</v>
      </c>
      <c r="JJ64" s="452">
        <v>78.430000000000007</v>
      </c>
      <c r="JK64" s="452">
        <v>78.06</v>
      </c>
      <c r="JL64" s="452">
        <v>81.36</v>
      </c>
      <c r="JM64" s="452">
        <v>81.78</v>
      </c>
      <c r="JN64" s="452">
        <v>82.08</v>
      </c>
      <c r="JO64" s="452">
        <v>83.1</v>
      </c>
      <c r="JP64" s="452">
        <v>83.1</v>
      </c>
      <c r="JQ64" s="452">
        <v>83.1</v>
      </c>
      <c r="JR64" s="452">
        <v>83.1</v>
      </c>
      <c r="JS64" s="452">
        <v>83.1</v>
      </c>
      <c r="JT64" s="452">
        <v>82</v>
      </c>
      <c r="JU64" s="452">
        <v>80.010000000000005</v>
      </c>
      <c r="JV64" s="452">
        <v>78.430000000000007</v>
      </c>
      <c r="JW64" s="452">
        <v>78.06</v>
      </c>
      <c r="JX64" s="452">
        <v>81.36</v>
      </c>
      <c r="JY64" s="452">
        <v>81.78</v>
      </c>
      <c r="JZ64" s="452">
        <v>82.08</v>
      </c>
      <c r="KA64" s="452">
        <v>83.1</v>
      </c>
      <c r="KB64" s="452">
        <v>83.1</v>
      </c>
      <c r="KC64" s="452">
        <v>83.1</v>
      </c>
      <c r="KD64" s="452">
        <v>83.1</v>
      </c>
      <c r="KE64" s="452">
        <v>83.1</v>
      </c>
      <c r="KF64" s="452">
        <v>82</v>
      </c>
      <c r="KG64" s="452">
        <v>80.010000000000005</v>
      </c>
      <c r="KH64" s="452">
        <v>78.430000000000007</v>
      </c>
      <c r="KI64" s="452">
        <v>78.06</v>
      </c>
      <c r="KJ64" s="452">
        <v>81.36</v>
      </c>
      <c r="KK64" s="452">
        <v>81.78</v>
      </c>
      <c r="KL64" s="452">
        <v>82.08</v>
      </c>
      <c r="KM64" s="452">
        <v>83.1</v>
      </c>
      <c r="KN64" s="452">
        <v>83.1</v>
      </c>
      <c r="KO64" s="452">
        <v>83.1</v>
      </c>
      <c r="KP64" s="452">
        <v>83.1</v>
      </c>
      <c r="KQ64" s="452">
        <v>83.1</v>
      </c>
      <c r="KR64" s="452">
        <v>82</v>
      </c>
      <c r="KS64" s="452">
        <v>80.010000000000005</v>
      </c>
      <c r="KT64" s="452">
        <v>78.430000000000007</v>
      </c>
      <c r="KU64" s="452">
        <v>78.06</v>
      </c>
      <c r="KV64" s="452">
        <v>81.36</v>
      </c>
      <c r="KW64" s="452">
        <v>81.78</v>
      </c>
      <c r="KX64" s="452">
        <v>82.08</v>
      </c>
      <c r="KY64" s="452">
        <v>83.1</v>
      </c>
      <c r="KZ64" s="452">
        <v>83.1</v>
      </c>
      <c r="LA64" s="452">
        <v>83.1</v>
      </c>
      <c r="LB64" s="452">
        <v>83.1</v>
      </c>
      <c r="LC64" s="452">
        <v>83.1</v>
      </c>
      <c r="LD64" s="452">
        <v>82</v>
      </c>
      <c r="LE64" s="452">
        <v>80.010000000000005</v>
      </c>
      <c r="LF64" s="452">
        <v>78.430000000000007</v>
      </c>
      <c r="LG64" s="452">
        <v>78.06</v>
      </c>
      <c r="LH64" s="452">
        <v>81.36</v>
      </c>
      <c r="LI64" s="452">
        <v>81.78</v>
      </c>
      <c r="LJ64" s="452">
        <v>82.08</v>
      </c>
      <c r="LK64" s="452">
        <v>83.1</v>
      </c>
      <c r="LL64" s="452">
        <v>83.1</v>
      </c>
      <c r="LM64" s="452">
        <v>83.1</v>
      </c>
      <c r="LN64" s="452">
        <v>83.1</v>
      </c>
      <c r="LO64" s="452">
        <v>83.1</v>
      </c>
      <c r="LP64" s="452">
        <v>82</v>
      </c>
      <c r="LQ64" s="452">
        <v>80.010000000000005</v>
      </c>
      <c r="LR64" s="452">
        <v>78.430000000000007</v>
      </c>
      <c r="LS64" s="452">
        <v>78.06</v>
      </c>
      <c r="LT64" s="452">
        <v>81.36</v>
      </c>
      <c r="LU64" s="452">
        <v>81.78</v>
      </c>
      <c r="LV64" s="452">
        <v>82.08</v>
      </c>
      <c r="LW64" s="452">
        <v>83.1</v>
      </c>
      <c r="LX64" s="452">
        <v>83.1</v>
      </c>
      <c r="LY64" s="452">
        <v>83.1</v>
      </c>
      <c r="LZ64" s="452">
        <v>83.1</v>
      </c>
      <c r="MA64" s="452">
        <v>83.1</v>
      </c>
      <c r="MB64" s="452">
        <v>82</v>
      </c>
      <c r="MC64" s="452">
        <v>80.010000000000005</v>
      </c>
      <c r="MD64" s="452">
        <v>78.430000000000007</v>
      </c>
      <c r="ME64" s="452">
        <v>78.06</v>
      </c>
      <c r="MF64" s="452">
        <v>81.36</v>
      </c>
      <c r="MG64" s="452">
        <v>81.78</v>
      </c>
      <c r="MH64" s="452">
        <v>82.08</v>
      </c>
      <c r="MI64" s="452">
        <v>83.1</v>
      </c>
      <c r="MJ64" s="452">
        <v>83.1</v>
      </c>
      <c r="MK64" s="452">
        <v>83.1</v>
      </c>
      <c r="ML64" s="452">
        <v>83.1</v>
      </c>
      <c r="MM64" s="452">
        <v>83.1</v>
      </c>
      <c r="MN64" s="452">
        <v>82</v>
      </c>
      <c r="MO64" s="452">
        <v>80.010000000000005</v>
      </c>
      <c r="MP64" s="452">
        <v>78.430000000000007</v>
      </c>
      <c r="MQ64" s="452">
        <v>78.06</v>
      </c>
      <c r="MR64" s="452">
        <v>81.36</v>
      </c>
      <c r="MS64" s="452">
        <v>81.78</v>
      </c>
      <c r="MT64" s="452">
        <v>82.08</v>
      </c>
      <c r="MU64" s="452">
        <v>83.1</v>
      </c>
      <c r="MV64" s="452">
        <v>83.1</v>
      </c>
      <c r="MW64" s="452">
        <v>83.1</v>
      </c>
      <c r="MX64" s="452">
        <v>83.1</v>
      </c>
      <c r="MY64" s="452">
        <v>83.1</v>
      </c>
      <c r="MZ64" s="452">
        <v>82</v>
      </c>
      <c r="NA64" s="452">
        <v>80.010000000000005</v>
      </c>
      <c r="NB64" s="452">
        <v>78.430000000000007</v>
      </c>
      <c r="NC64" s="452">
        <v>78.06</v>
      </c>
      <c r="ND64" s="452">
        <v>81.36</v>
      </c>
      <c r="NE64" s="452">
        <v>81.78</v>
      </c>
      <c r="NF64" s="452">
        <v>82.08</v>
      </c>
      <c r="NG64" s="452">
        <v>83.1</v>
      </c>
      <c r="NH64" s="452">
        <v>83.1</v>
      </c>
      <c r="NI64" s="452">
        <v>83.1</v>
      </c>
      <c r="NJ64" s="452">
        <v>83.1</v>
      </c>
      <c r="NK64" s="452">
        <v>83.1</v>
      </c>
      <c r="NL64" s="452">
        <v>82</v>
      </c>
      <c r="NM64" s="452">
        <v>80.010000000000005</v>
      </c>
      <c r="NN64" s="452">
        <v>78.430000000000007</v>
      </c>
      <c r="NO64" s="452">
        <v>78.06</v>
      </c>
      <c r="NP64" s="452">
        <v>81.36</v>
      </c>
      <c r="NQ64" s="452">
        <v>81.78</v>
      </c>
      <c r="NR64" s="452">
        <v>82.08</v>
      </c>
      <c r="NS64" s="452">
        <v>83.1</v>
      </c>
      <c r="NT64" s="452">
        <v>83.1</v>
      </c>
      <c r="NU64" s="452">
        <v>83.1</v>
      </c>
      <c r="NV64" s="452">
        <v>83.1</v>
      </c>
      <c r="NW64" s="452">
        <v>83.1</v>
      </c>
      <c r="NX64" s="452">
        <v>82</v>
      </c>
      <c r="NY64" s="452">
        <v>80.010000000000005</v>
      </c>
      <c r="NZ64" s="452">
        <v>78.430000000000007</v>
      </c>
      <c r="OA64" s="452">
        <v>78.06</v>
      </c>
      <c r="OB64" s="452">
        <v>81.36</v>
      </c>
    </row>
    <row r="65" spans="1:392" x14ac:dyDescent="0.25">
      <c r="A65" s="436">
        <v>156</v>
      </c>
      <c r="B65" s="436" t="s">
        <v>706</v>
      </c>
      <c r="C65" s="437">
        <v>1</v>
      </c>
      <c r="D65" s="438">
        <v>0</v>
      </c>
      <c r="E65" s="453"/>
      <c r="F65" s="453"/>
      <c r="G65" s="453"/>
      <c r="H65" s="453"/>
      <c r="I65" s="453"/>
      <c r="J65" s="453"/>
      <c r="K65" s="453"/>
      <c r="L65" s="453"/>
      <c r="M65" s="453"/>
      <c r="N65" s="453"/>
      <c r="O65" s="453"/>
      <c r="P65" s="453"/>
      <c r="Q65" s="453"/>
      <c r="R65" s="453"/>
      <c r="S65" s="453"/>
      <c r="T65" s="453"/>
      <c r="U65" s="453"/>
      <c r="V65" s="453"/>
      <c r="W65" s="453"/>
      <c r="X65" s="453"/>
      <c r="Y65" s="453"/>
      <c r="Z65" s="453"/>
      <c r="AA65" s="453"/>
      <c r="AB65" s="453"/>
      <c r="AC65" s="453"/>
      <c r="AD65" s="453"/>
      <c r="AE65" s="453"/>
      <c r="AF65" s="450">
        <f t="shared" si="1"/>
        <v>391.12000000000012</v>
      </c>
      <c r="AG65" s="452">
        <v>372.63</v>
      </c>
      <c r="AH65" s="452">
        <v>396</v>
      </c>
      <c r="AI65" s="452">
        <v>396</v>
      </c>
      <c r="AJ65" s="452">
        <v>396</v>
      </c>
      <c r="AK65" s="452">
        <v>396</v>
      </c>
      <c r="AL65" s="452">
        <v>396</v>
      </c>
      <c r="AM65" s="452">
        <v>396</v>
      </c>
      <c r="AN65" s="452">
        <v>394.41</v>
      </c>
      <c r="AO65" s="452">
        <v>373.78</v>
      </c>
      <c r="AP65" s="452">
        <v>359.91</v>
      </c>
      <c r="AQ65" s="452">
        <v>368.43</v>
      </c>
      <c r="AR65" s="452">
        <v>396</v>
      </c>
      <c r="AS65" s="452">
        <v>372.63</v>
      </c>
      <c r="AT65" s="452">
        <v>396</v>
      </c>
      <c r="AU65" s="452">
        <v>396</v>
      </c>
      <c r="AV65" s="452">
        <v>396</v>
      </c>
      <c r="AW65" s="452">
        <v>396</v>
      </c>
      <c r="AX65" s="452">
        <v>396</v>
      </c>
      <c r="AY65" s="452">
        <v>396</v>
      </c>
      <c r="AZ65" s="452">
        <v>394.41</v>
      </c>
      <c r="BA65" s="452">
        <v>373.78</v>
      </c>
      <c r="BB65" s="452">
        <v>359.91</v>
      </c>
      <c r="BC65" s="452">
        <v>368.43</v>
      </c>
      <c r="BD65" s="452">
        <v>396</v>
      </c>
      <c r="BE65" s="452">
        <v>372.63</v>
      </c>
      <c r="BF65" s="452">
        <v>396</v>
      </c>
      <c r="BG65" s="452">
        <v>396</v>
      </c>
      <c r="BH65" s="452">
        <v>396</v>
      </c>
      <c r="BI65" s="452">
        <v>396</v>
      </c>
      <c r="BJ65" s="452">
        <v>396</v>
      </c>
      <c r="BK65" s="452">
        <v>396</v>
      </c>
      <c r="BL65" s="452">
        <v>394.41</v>
      </c>
      <c r="BM65" s="452">
        <v>373.78</v>
      </c>
      <c r="BN65" s="452">
        <v>359.91</v>
      </c>
      <c r="BO65" s="452">
        <v>368.43</v>
      </c>
      <c r="BP65" s="452">
        <v>396</v>
      </c>
      <c r="BQ65" s="452">
        <v>372.63</v>
      </c>
      <c r="BR65" s="452">
        <v>396</v>
      </c>
      <c r="BS65" s="452">
        <v>396</v>
      </c>
      <c r="BT65" s="452">
        <v>396</v>
      </c>
      <c r="BU65" s="452">
        <v>396</v>
      </c>
      <c r="BV65" s="452">
        <v>396</v>
      </c>
      <c r="BW65" s="452">
        <v>396</v>
      </c>
      <c r="BX65" s="452">
        <v>394.41</v>
      </c>
      <c r="BY65" s="452">
        <v>373.78</v>
      </c>
      <c r="BZ65" s="452">
        <v>359.91</v>
      </c>
      <c r="CA65" s="452">
        <v>368.43</v>
      </c>
      <c r="CB65" s="452">
        <v>396</v>
      </c>
      <c r="CC65" s="452">
        <v>372.63</v>
      </c>
      <c r="CD65" s="452">
        <v>396</v>
      </c>
      <c r="CE65" s="452">
        <v>396</v>
      </c>
      <c r="CF65" s="452">
        <v>396</v>
      </c>
      <c r="CG65" s="452">
        <v>396</v>
      </c>
      <c r="CH65" s="452">
        <v>396</v>
      </c>
      <c r="CI65" s="452">
        <v>396</v>
      </c>
      <c r="CJ65" s="452">
        <v>394.41</v>
      </c>
      <c r="CK65" s="452">
        <v>373.78</v>
      </c>
      <c r="CL65" s="452">
        <v>359.91</v>
      </c>
      <c r="CM65" s="452">
        <v>368.43</v>
      </c>
      <c r="CN65" s="452">
        <v>396</v>
      </c>
      <c r="CO65" s="452">
        <v>372.63</v>
      </c>
      <c r="CP65" s="452">
        <v>396</v>
      </c>
      <c r="CQ65" s="452">
        <v>396</v>
      </c>
      <c r="CR65" s="452">
        <v>396</v>
      </c>
      <c r="CS65" s="452">
        <v>396</v>
      </c>
      <c r="CT65" s="452">
        <v>396</v>
      </c>
      <c r="CU65" s="452">
        <v>396</v>
      </c>
      <c r="CV65" s="452">
        <v>394.41</v>
      </c>
      <c r="CW65" s="452">
        <v>373.78</v>
      </c>
      <c r="CX65" s="452">
        <v>359.91</v>
      </c>
      <c r="CY65" s="452">
        <v>368.43</v>
      </c>
      <c r="CZ65" s="452">
        <v>396</v>
      </c>
      <c r="DA65" s="452">
        <v>372.63</v>
      </c>
      <c r="DB65" s="452">
        <v>396</v>
      </c>
      <c r="DC65" s="452">
        <v>396</v>
      </c>
      <c r="DD65" s="452">
        <v>396</v>
      </c>
      <c r="DE65" s="452">
        <v>396</v>
      </c>
      <c r="DF65" s="452">
        <v>396</v>
      </c>
      <c r="DG65" s="452">
        <v>396</v>
      </c>
      <c r="DH65" s="452">
        <v>394.41</v>
      </c>
      <c r="DI65" s="452">
        <v>373.78</v>
      </c>
      <c r="DJ65" s="452">
        <v>359.91</v>
      </c>
      <c r="DK65" s="452">
        <v>368.43</v>
      </c>
      <c r="DL65" s="452">
        <v>396</v>
      </c>
      <c r="DM65" s="452">
        <v>372.63</v>
      </c>
      <c r="DN65" s="452">
        <v>396</v>
      </c>
      <c r="DO65" s="452">
        <v>396</v>
      </c>
      <c r="DP65" s="452">
        <v>396</v>
      </c>
      <c r="DQ65" s="452">
        <v>396</v>
      </c>
      <c r="DR65" s="452">
        <v>396</v>
      </c>
      <c r="DS65" s="452">
        <v>396</v>
      </c>
      <c r="DT65" s="452">
        <v>394.41</v>
      </c>
      <c r="DU65" s="452">
        <v>373.78</v>
      </c>
      <c r="DV65" s="452">
        <v>359.91</v>
      </c>
      <c r="DW65" s="452">
        <v>368.43</v>
      </c>
      <c r="DX65" s="452">
        <v>396</v>
      </c>
      <c r="DY65" s="452">
        <v>372.63</v>
      </c>
      <c r="DZ65" s="452">
        <v>396</v>
      </c>
      <c r="EA65" s="452">
        <v>396</v>
      </c>
      <c r="EB65" s="452">
        <v>396</v>
      </c>
      <c r="EC65" s="452">
        <v>396</v>
      </c>
      <c r="ED65" s="452">
        <v>396</v>
      </c>
      <c r="EE65" s="452">
        <v>396</v>
      </c>
      <c r="EF65" s="452">
        <v>394.41</v>
      </c>
      <c r="EG65" s="452">
        <v>373.78</v>
      </c>
      <c r="EH65" s="452">
        <v>359.91</v>
      </c>
      <c r="EI65" s="452">
        <v>368.43</v>
      </c>
      <c r="EJ65" s="452">
        <v>396</v>
      </c>
      <c r="EK65" s="452">
        <v>372.63</v>
      </c>
      <c r="EL65" s="452">
        <v>396</v>
      </c>
      <c r="EM65" s="452">
        <v>396</v>
      </c>
      <c r="EN65" s="452">
        <v>396</v>
      </c>
      <c r="EO65" s="452">
        <v>396</v>
      </c>
      <c r="EP65" s="452">
        <v>396</v>
      </c>
      <c r="EQ65" s="452">
        <v>396</v>
      </c>
      <c r="ER65" s="452">
        <v>394.41</v>
      </c>
      <c r="ES65" s="452">
        <v>373.78</v>
      </c>
      <c r="ET65" s="452">
        <v>359.91</v>
      </c>
      <c r="EU65" s="452">
        <v>368.43</v>
      </c>
      <c r="EV65" s="452">
        <v>396</v>
      </c>
      <c r="EW65" s="452">
        <v>372.63</v>
      </c>
      <c r="EX65" s="452">
        <v>396</v>
      </c>
      <c r="EY65" s="452">
        <v>396</v>
      </c>
      <c r="EZ65" s="452">
        <v>396</v>
      </c>
      <c r="FA65" s="452">
        <v>396</v>
      </c>
      <c r="FB65" s="452">
        <v>396</v>
      </c>
      <c r="FC65" s="452">
        <v>396</v>
      </c>
      <c r="FD65" s="452">
        <v>394.41</v>
      </c>
      <c r="FE65" s="452">
        <v>373.78</v>
      </c>
      <c r="FF65" s="452">
        <v>359.91</v>
      </c>
      <c r="FG65" s="452">
        <v>368.43</v>
      </c>
      <c r="FH65" s="452">
        <v>396</v>
      </c>
      <c r="FI65" s="452">
        <v>372.63</v>
      </c>
      <c r="FJ65" s="452">
        <v>396</v>
      </c>
      <c r="FK65" s="452">
        <v>396</v>
      </c>
      <c r="FL65" s="452">
        <v>396</v>
      </c>
      <c r="FM65" s="452">
        <v>396</v>
      </c>
      <c r="FN65" s="452">
        <v>396</v>
      </c>
      <c r="FO65" s="452">
        <v>396</v>
      </c>
      <c r="FP65" s="452">
        <v>394.41</v>
      </c>
      <c r="FQ65" s="452">
        <v>373.78</v>
      </c>
      <c r="FR65" s="452">
        <v>359.91</v>
      </c>
      <c r="FS65" s="452">
        <v>368.43</v>
      </c>
      <c r="FT65" s="452">
        <v>396</v>
      </c>
      <c r="FU65" s="452">
        <v>372.63</v>
      </c>
      <c r="FV65" s="452">
        <v>396</v>
      </c>
      <c r="FW65" s="452">
        <v>396</v>
      </c>
      <c r="FX65" s="452">
        <v>396</v>
      </c>
      <c r="FY65" s="452">
        <v>396</v>
      </c>
      <c r="FZ65" s="452">
        <v>396</v>
      </c>
      <c r="GA65" s="452">
        <v>396</v>
      </c>
      <c r="GB65" s="452">
        <v>394.41</v>
      </c>
      <c r="GC65" s="452">
        <v>373.78</v>
      </c>
      <c r="GD65" s="452">
        <v>359.91</v>
      </c>
      <c r="GE65" s="452">
        <v>368.43</v>
      </c>
      <c r="GF65" s="452">
        <v>396</v>
      </c>
      <c r="GG65" s="452">
        <v>372.63</v>
      </c>
      <c r="GH65" s="452">
        <v>396</v>
      </c>
      <c r="GI65" s="452">
        <v>396</v>
      </c>
      <c r="GJ65" s="452">
        <v>396</v>
      </c>
      <c r="GK65" s="452">
        <v>396</v>
      </c>
      <c r="GL65" s="452">
        <v>396</v>
      </c>
      <c r="GM65" s="452">
        <v>396</v>
      </c>
      <c r="GN65" s="452">
        <v>394.41</v>
      </c>
      <c r="GO65" s="452">
        <v>373.78</v>
      </c>
      <c r="GP65" s="452">
        <v>359.91</v>
      </c>
      <c r="GQ65" s="452">
        <v>368.43</v>
      </c>
      <c r="GR65" s="452">
        <v>396</v>
      </c>
      <c r="GS65" s="452">
        <v>372.63</v>
      </c>
      <c r="GT65" s="452">
        <v>396</v>
      </c>
      <c r="GU65" s="452">
        <v>396</v>
      </c>
      <c r="GV65" s="452">
        <v>396</v>
      </c>
      <c r="GW65" s="452">
        <v>396</v>
      </c>
      <c r="GX65" s="452">
        <v>396</v>
      </c>
      <c r="GY65" s="452">
        <v>396</v>
      </c>
      <c r="GZ65" s="452">
        <v>394.41</v>
      </c>
      <c r="HA65" s="452">
        <v>373.78</v>
      </c>
      <c r="HB65" s="452">
        <v>359.91</v>
      </c>
      <c r="HC65" s="452">
        <v>368.43</v>
      </c>
      <c r="HD65" s="452">
        <v>396</v>
      </c>
      <c r="HE65" s="452">
        <v>396</v>
      </c>
      <c r="HF65" s="452">
        <v>396</v>
      </c>
      <c r="HG65" s="452">
        <v>396</v>
      </c>
      <c r="HH65" s="452">
        <v>396</v>
      </c>
      <c r="HI65" s="452">
        <v>396</v>
      </c>
      <c r="HJ65" s="452">
        <v>396</v>
      </c>
      <c r="HK65" s="452">
        <v>396</v>
      </c>
      <c r="HL65" s="452">
        <v>396</v>
      </c>
      <c r="HM65" s="452">
        <v>396</v>
      </c>
      <c r="HN65" s="452">
        <v>393.66</v>
      </c>
      <c r="HO65" s="452">
        <v>392.06</v>
      </c>
      <c r="HP65" s="452">
        <v>396</v>
      </c>
      <c r="HQ65" s="452">
        <v>396</v>
      </c>
      <c r="HR65" s="452">
        <v>396</v>
      </c>
      <c r="HS65" s="452">
        <v>396</v>
      </c>
      <c r="HT65" s="452">
        <v>396</v>
      </c>
      <c r="HU65" s="452">
        <v>396</v>
      </c>
      <c r="HV65" s="452">
        <v>396</v>
      </c>
      <c r="HW65" s="452">
        <v>396</v>
      </c>
      <c r="HX65" s="452">
        <v>396</v>
      </c>
      <c r="HY65" s="452">
        <v>396</v>
      </c>
      <c r="HZ65" s="452">
        <v>393.66</v>
      </c>
      <c r="IA65" s="452">
        <v>392.06</v>
      </c>
      <c r="IB65" s="452">
        <v>396</v>
      </c>
      <c r="IC65" s="452">
        <v>396</v>
      </c>
      <c r="ID65" s="452">
        <v>396</v>
      </c>
      <c r="IE65" s="452">
        <v>396</v>
      </c>
      <c r="IF65" s="452">
        <v>396</v>
      </c>
      <c r="IG65" s="452">
        <v>396</v>
      </c>
      <c r="IH65" s="452">
        <v>396</v>
      </c>
      <c r="II65" s="452">
        <v>396</v>
      </c>
      <c r="IJ65" s="452">
        <v>396</v>
      </c>
      <c r="IK65" s="452">
        <v>396</v>
      </c>
      <c r="IL65" s="452">
        <v>393.66</v>
      </c>
      <c r="IM65" s="452">
        <v>392.06</v>
      </c>
      <c r="IN65" s="452">
        <v>396</v>
      </c>
      <c r="IO65" s="452">
        <v>396</v>
      </c>
      <c r="IP65" s="452">
        <v>396</v>
      </c>
      <c r="IQ65" s="452">
        <v>396</v>
      </c>
      <c r="IR65" s="452">
        <v>396</v>
      </c>
      <c r="IS65" s="452">
        <v>396</v>
      </c>
      <c r="IT65" s="452">
        <v>396</v>
      </c>
      <c r="IU65" s="452">
        <v>396</v>
      </c>
      <c r="IV65" s="452">
        <v>396</v>
      </c>
      <c r="IW65" s="452">
        <v>396</v>
      </c>
      <c r="IX65" s="452">
        <v>393.66</v>
      </c>
      <c r="IY65" s="452">
        <v>392.06</v>
      </c>
      <c r="IZ65" s="452">
        <v>396</v>
      </c>
      <c r="JA65" s="452">
        <v>396</v>
      </c>
      <c r="JB65" s="452">
        <v>396</v>
      </c>
      <c r="JC65" s="452">
        <v>396</v>
      </c>
      <c r="JD65" s="452">
        <v>396</v>
      </c>
      <c r="JE65" s="452">
        <v>396</v>
      </c>
      <c r="JF65" s="452">
        <v>396</v>
      </c>
      <c r="JG65" s="452">
        <v>396</v>
      </c>
      <c r="JH65" s="452">
        <v>396</v>
      </c>
      <c r="JI65" s="452">
        <v>396</v>
      </c>
      <c r="JJ65" s="452">
        <v>393.66</v>
      </c>
      <c r="JK65" s="452">
        <v>392.06</v>
      </c>
      <c r="JL65" s="452">
        <v>396</v>
      </c>
      <c r="JM65" s="452">
        <v>396</v>
      </c>
      <c r="JN65" s="452">
        <v>396</v>
      </c>
      <c r="JO65" s="452">
        <v>396</v>
      </c>
      <c r="JP65" s="452">
        <v>396</v>
      </c>
      <c r="JQ65" s="452">
        <v>396</v>
      </c>
      <c r="JR65" s="452">
        <v>396</v>
      </c>
      <c r="JS65" s="452">
        <v>396</v>
      </c>
      <c r="JT65" s="452">
        <v>396</v>
      </c>
      <c r="JU65" s="452">
        <v>396</v>
      </c>
      <c r="JV65" s="452">
        <v>393.66</v>
      </c>
      <c r="JW65" s="452">
        <v>392.06</v>
      </c>
      <c r="JX65" s="452">
        <v>396</v>
      </c>
      <c r="JY65" s="452">
        <v>396</v>
      </c>
      <c r="JZ65" s="452">
        <v>396</v>
      </c>
      <c r="KA65" s="452">
        <v>396</v>
      </c>
      <c r="KB65" s="452">
        <v>396</v>
      </c>
      <c r="KC65" s="452">
        <v>396</v>
      </c>
      <c r="KD65" s="452">
        <v>396</v>
      </c>
      <c r="KE65" s="452">
        <v>396</v>
      </c>
      <c r="KF65" s="452">
        <v>396</v>
      </c>
      <c r="KG65" s="452">
        <v>396</v>
      </c>
      <c r="KH65" s="452">
        <v>393.66</v>
      </c>
      <c r="KI65" s="452">
        <v>392.06</v>
      </c>
      <c r="KJ65" s="452">
        <v>396</v>
      </c>
      <c r="KK65" s="452">
        <v>396</v>
      </c>
      <c r="KL65" s="452">
        <v>396</v>
      </c>
      <c r="KM65" s="452">
        <v>396</v>
      </c>
      <c r="KN65" s="452">
        <v>396</v>
      </c>
      <c r="KO65" s="452">
        <v>396</v>
      </c>
      <c r="KP65" s="452">
        <v>396</v>
      </c>
      <c r="KQ65" s="452">
        <v>396</v>
      </c>
      <c r="KR65" s="452">
        <v>396</v>
      </c>
      <c r="KS65" s="452">
        <v>396</v>
      </c>
      <c r="KT65" s="452">
        <v>393.66</v>
      </c>
      <c r="KU65" s="452">
        <v>392.06</v>
      </c>
      <c r="KV65" s="452">
        <v>396</v>
      </c>
      <c r="KW65" s="452">
        <v>396</v>
      </c>
      <c r="KX65" s="452">
        <v>396</v>
      </c>
      <c r="KY65" s="452">
        <v>396</v>
      </c>
      <c r="KZ65" s="452">
        <v>396</v>
      </c>
      <c r="LA65" s="452">
        <v>396</v>
      </c>
      <c r="LB65" s="452">
        <v>396</v>
      </c>
      <c r="LC65" s="452">
        <v>396</v>
      </c>
      <c r="LD65" s="452">
        <v>396</v>
      </c>
      <c r="LE65" s="452">
        <v>396</v>
      </c>
      <c r="LF65" s="452">
        <v>393.66</v>
      </c>
      <c r="LG65" s="452">
        <v>392.06</v>
      </c>
      <c r="LH65" s="452">
        <v>396</v>
      </c>
      <c r="LI65" s="452">
        <v>396</v>
      </c>
      <c r="LJ65" s="452">
        <v>396</v>
      </c>
      <c r="LK65" s="452">
        <v>396</v>
      </c>
      <c r="LL65" s="452">
        <v>396</v>
      </c>
      <c r="LM65" s="452">
        <v>396</v>
      </c>
      <c r="LN65" s="452">
        <v>396</v>
      </c>
      <c r="LO65" s="452">
        <v>396</v>
      </c>
      <c r="LP65" s="452">
        <v>396</v>
      </c>
      <c r="LQ65" s="452">
        <v>396</v>
      </c>
      <c r="LR65" s="452">
        <v>393.66</v>
      </c>
      <c r="LS65" s="452">
        <v>392.06</v>
      </c>
      <c r="LT65" s="452">
        <v>396</v>
      </c>
      <c r="LU65" s="452">
        <v>396</v>
      </c>
      <c r="LV65" s="452">
        <v>396</v>
      </c>
      <c r="LW65" s="452">
        <v>396</v>
      </c>
      <c r="LX65" s="452">
        <v>396</v>
      </c>
      <c r="LY65" s="452">
        <v>396</v>
      </c>
      <c r="LZ65" s="452">
        <v>396</v>
      </c>
      <c r="MA65" s="452">
        <v>396</v>
      </c>
      <c r="MB65" s="452">
        <v>396</v>
      </c>
      <c r="MC65" s="452">
        <v>396</v>
      </c>
      <c r="MD65" s="452">
        <v>393.66</v>
      </c>
      <c r="ME65" s="452">
        <v>392.06</v>
      </c>
      <c r="MF65" s="452">
        <v>396</v>
      </c>
      <c r="MG65" s="452">
        <v>396</v>
      </c>
      <c r="MH65" s="452">
        <v>396</v>
      </c>
      <c r="MI65" s="452">
        <v>396</v>
      </c>
      <c r="MJ65" s="452">
        <v>396</v>
      </c>
      <c r="MK65" s="452">
        <v>396</v>
      </c>
      <c r="ML65" s="452">
        <v>396</v>
      </c>
      <c r="MM65" s="452">
        <v>396</v>
      </c>
      <c r="MN65" s="452">
        <v>396</v>
      </c>
      <c r="MO65" s="452">
        <v>396</v>
      </c>
      <c r="MP65" s="452">
        <v>393.66</v>
      </c>
      <c r="MQ65" s="452">
        <v>392.06</v>
      </c>
      <c r="MR65" s="452">
        <v>396</v>
      </c>
      <c r="MS65" s="452">
        <v>396</v>
      </c>
      <c r="MT65" s="452">
        <v>396</v>
      </c>
      <c r="MU65" s="452">
        <v>396</v>
      </c>
      <c r="MV65" s="452">
        <v>396</v>
      </c>
      <c r="MW65" s="452">
        <v>396</v>
      </c>
      <c r="MX65" s="452">
        <v>396</v>
      </c>
      <c r="MY65" s="452">
        <v>396</v>
      </c>
      <c r="MZ65" s="452">
        <v>396</v>
      </c>
      <c r="NA65" s="452">
        <v>396</v>
      </c>
      <c r="NB65" s="452">
        <v>393.66</v>
      </c>
      <c r="NC65" s="452">
        <v>392.06</v>
      </c>
      <c r="ND65" s="452">
        <v>396</v>
      </c>
      <c r="NE65" s="452">
        <v>396</v>
      </c>
      <c r="NF65" s="452">
        <v>396</v>
      </c>
      <c r="NG65" s="452">
        <v>396</v>
      </c>
      <c r="NH65" s="452">
        <v>396</v>
      </c>
      <c r="NI65" s="452">
        <v>396</v>
      </c>
      <c r="NJ65" s="452">
        <v>396</v>
      </c>
      <c r="NK65" s="452">
        <v>396</v>
      </c>
      <c r="NL65" s="452">
        <v>396</v>
      </c>
      <c r="NM65" s="452">
        <v>396</v>
      </c>
      <c r="NN65" s="452">
        <v>393.66</v>
      </c>
      <c r="NO65" s="452">
        <v>392.06</v>
      </c>
      <c r="NP65" s="452">
        <v>396</v>
      </c>
      <c r="NQ65" s="452">
        <v>396</v>
      </c>
      <c r="NR65" s="452">
        <v>396</v>
      </c>
      <c r="NS65" s="452">
        <v>396</v>
      </c>
      <c r="NT65" s="452">
        <v>396</v>
      </c>
      <c r="NU65" s="452">
        <v>396</v>
      </c>
      <c r="NV65" s="452">
        <v>396</v>
      </c>
      <c r="NW65" s="452">
        <v>396</v>
      </c>
      <c r="NX65" s="452">
        <v>396</v>
      </c>
      <c r="NY65" s="452">
        <v>396</v>
      </c>
      <c r="NZ65" s="452">
        <v>393.66</v>
      </c>
      <c r="OA65" s="452">
        <v>392.06</v>
      </c>
      <c r="OB65" s="452">
        <v>396</v>
      </c>
    </row>
    <row r="66" spans="1:392" x14ac:dyDescent="0.25">
      <c r="A66" s="436">
        <v>162</v>
      </c>
      <c r="B66" s="436" t="s">
        <v>707</v>
      </c>
      <c r="C66" s="437">
        <v>1</v>
      </c>
      <c r="D66" s="438">
        <v>0</v>
      </c>
      <c r="E66" s="453"/>
      <c r="F66" s="453"/>
      <c r="G66" s="453"/>
      <c r="H66" s="453"/>
      <c r="I66" s="453"/>
      <c r="J66" s="453"/>
      <c r="K66" s="453"/>
      <c r="L66" s="453"/>
      <c r="M66" s="453"/>
      <c r="N66" s="453"/>
      <c r="O66" s="453"/>
      <c r="P66" s="453"/>
      <c r="Q66" s="453"/>
      <c r="R66" s="453"/>
      <c r="S66" s="453"/>
      <c r="T66" s="453"/>
      <c r="U66" s="453"/>
      <c r="V66" s="453"/>
      <c r="W66" s="453"/>
      <c r="X66" s="453"/>
      <c r="Y66" s="453"/>
      <c r="Z66" s="453"/>
      <c r="AA66" s="453"/>
      <c r="AB66" s="453"/>
      <c r="AC66" s="453"/>
      <c r="AD66" s="453"/>
      <c r="AE66" s="453"/>
      <c r="AF66" s="450">
        <f t="shared" si="1"/>
        <v>104.99333333333331</v>
      </c>
      <c r="AG66" s="452">
        <v>105</v>
      </c>
      <c r="AH66" s="452">
        <v>105</v>
      </c>
      <c r="AI66" s="452">
        <v>105</v>
      </c>
      <c r="AJ66" s="452">
        <v>105</v>
      </c>
      <c r="AK66" s="452">
        <v>105</v>
      </c>
      <c r="AL66" s="452">
        <v>105</v>
      </c>
      <c r="AM66" s="452">
        <v>105</v>
      </c>
      <c r="AN66" s="452">
        <v>105</v>
      </c>
      <c r="AO66" s="452">
        <v>105</v>
      </c>
      <c r="AP66" s="452">
        <v>105</v>
      </c>
      <c r="AQ66" s="452">
        <v>105</v>
      </c>
      <c r="AR66" s="452">
        <v>105</v>
      </c>
      <c r="AS66" s="452">
        <v>105</v>
      </c>
      <c r="AT66" s="452">
        <v>105</v>
      </c>
      <c r="AU66" s="452">
        <v>105</v>
      </c>
      <c r="AV66" s="452">
        <v>105</v>
      </c>
      <c r="AW66" s="452">
        <v>105</v>
      </c>
      <c r="AX66" s="452">
        <v>105</v>
      </c>
      <c r="AY66" s="452">
        <v>105</v>
      </c>
      <c r="AZ66" s="452">
        <v>105</v>
      </c>
      <c r="BA66" s="452">
        <v>105</v>
      </c>
      <c r="BB66" s="452">
        <v>105</v>
      </c>
      <c r="BC66" s="452">
        <v>105</v>
      </c>
      <c r="BD66" s="452">
        <v>105</v>
      </c>
      <c r="BE66" s="452">
        <v>105</v>
      </c>
      <c r="BF66" s="452">
        <v>105</v>
      </c>
      <c r="BG66" s="452">
        <v>105</v>
      </c>
      <c r="BH66" s="452">
        <v>105</v>
      </c>
      <c r="BI66" s="452">
        <v>105</v>
      </c>
      <c r="BJ66" s="452">
        <v>105</v>
      </c>
      <c r="BK66" s="452">
        <v>105</v>
      </c>
      <c r="BL66" s="452">
        <v>105</v>
      </c>
      <c r="BM66" s="452">
        <v>105</v>
      </c>
      <c r="BN66" s="452">
        <v>105</v>
      </c>
      <c r="BO66" s="452">
        <v>105</v>
      </c>
      <c r="BP66" s="452">
        <v>105</v>
      </c>
      <c r="BQ66" s="452">
        <v>105</v>
      </c>
      <c r="BR66" s="452">
        <v>105</v>
      </c>
      <c r="BS66" s="452">
        <v>105</v>
      </c>
      <c r="BT66" s="452">
        <v>105</v>
      </c>
      <c r="BU66" s="452">
        <v>105</v>
      </c>
      <c r="BV66" s="452">
        <v>105</v>
      </c>
      <c r="BW66" s="452">
        <v>105</v>
      </c>
      <c r="BX66" s="452">
        <v>105</v>
      </c>
      <c r="BY66" s="452">
        <v>105</v>
      </c>
      <c r="BZ66" s="452">
        <v>105</v>
      </c>
      <c r="CA66" s="452">
        <v>105</v>
      </c>
      <c r="CB66" s="452">
        <v>105</v>
      </c>
      <c r="CC66" s="452">
        <v>105</v>
      </c>
      <c r="CD66" s="452">
        <v>105</v>
      </c>
      <c r="CE66" s="452">
        <v>105</v>
      </c>
      <c r="CF66" s="452">
        <v>105</v>
      </c>
      <c r="CG66" s="452">
        <v>105</v>
      </c>
      <c r="CH66" s="452">
        <v>105</v>
      </c>
      <c r="CI66" s="452">
        <v>105</v>
      </c>
      <c r="CJ66" s="452">
        <v>105</v>
      </c>
      <c r="CK66" s="452">
        <v>105</v>
      </c>
      <c r="CL66" s="452">
        <v>105</v>
      </c>
      <c r="CM66" s="452">
        <v>105</v>
      </c>
      <c r="CN66" s="452">
        <v>105</v>
      </c>
      <c r="CO66" s="452">
        <v>105</v>
      </c>
      <c r="CP66" s="452">
        <v>105</v>
      </c>
      <c r="CQ66" s="452">
        <v>105</v>
      </c>
      <c r="CR66" s="452">
        <v>105</v>
      </c>
      <c r="CS66" s="452">
        <v>105</v>
      </c>
      <c r="CT66" s="452">
        <v>105</v>
      </c>
      <c r="CU66" s="452">
        <v>105</v>
      </c>
      <c r="CV66" s="452">
        <v>105</v>
      </c>
      <c r="CW66" s="452">
        <v>105</v>
      </c>
      <c r="CX66" s="452">
        <v>105</v>
      </c>
      <c r="CY66" s="452">
        <v>105</v>
      </c>
      <c r="CZ66" s="452">
        <v>105</v>
      </c>
      <c r="DA66" s="452">
        <v>105</v>
      </c>
      <c r="DB66" s="452">
        <v>105</v>
      </c>
      <c r="DC66" s="452">
        <v>105</v>
      </c>
      <c r="DD66" s="452">
        <v>105</v>
      </c>
      <c r="DE66" s="452">
        <v>105</v>
      </c>
      <c r="DF66" s="452">
        <v>105</v>
      </c>
      <c r="DG66" s="452">
        <v>105</v>
      </c>
      <c r="DH66" s="452">
        <v>105</v>
      </c>
      <c r="DI66" s="452">
        <v>105</v>
      </c>
      <c r="DJ66" s="452">
        <v>105</v>
      </c>
      <c r="DK66" s="452">
        <v>105</v>
      </c>
      <c r="DL66" s="452">
        <v>105</v>
      </c>
      <c r="DM66" s="452">
        <v>105</v>
      </c>
      <c r="DN66" s="452">
        <v>105</v>
      </c>
      <c r="DO66" s="452">
        <v>105</v>
      </c>
      <c r="DP66" s="452">
        <v>105</v>
      </c>
      <c r="DQ66" s="452">
        <v>105</v>
      </c>
      <c r="DR66" s="452">
        <v>105</v>
      </c>
      <c r="DS66" s="452">
        <v>105</v>
      </c>
      <c r="DT66" s="452">
        <v>105</v>
      </c>
      <c r="DU66" s="452">
        <v>105</v>
      </c>
      <c r="DV66" s="452">
        <v>105</v>
      </c>
      <c r="DW66" s="452">
        <v>105</v>
      </c>
      <c r="DX66" s="452">
        <v>105</v>
      </c>
      <c r="DY66" s="452">
        <v>105</v>
      </c>
      <c r="DZ66" s="452">
        <v>105</v>
      </c>
      <c r="EA66" s="452">
        <v>105</v>
      </c>
      <c r="EB66" s="452">
        <v>105</v>
      </c>
      <c r="EC66" s="452">
        <v>105</v>
      </c>
      <c r="ED66" s="452">
        <v>105</v>
      </c>
      <c r="EE66" s="452">
        <v>105</v>
      </c>
      <c r="EF66" s="452">
        <v>105</v>
      </c>
      <c r="EG66" s="452">
        <v>105</v>
      </c>
      <c r="EH66" s="452">
        <v>105</v>
      </c>
      <c r="EI66" s="452">
        <v>105</v>
      </c>
      <c r="EJ66" s="452">
        <v>105</v>
      </c>
      <c r="EK66" s="452">
        <v>105</v>
      </c>
      <c r="EL66" s="452">
        <v>105</v>
      </c>
      <c r="EM66" s="452">
        <v>105</v>
      </c>
      <c r="EN66" s="452">
        <v>105</v>
      </c>
      <c r="EO66" s="452">
        <v>105</v>
      </c>
      <c r="EP66" s="452">
        <v>105</v>
      </c>
      <c r="EQ66" s="452">
        <v>105</v>
      </c>
      <c r="ER66" s="452">
        <v>105</v>
      </c>
      <c r="ES66" s="452">
        <v>105</v>
      </c>
      <c r="ET66" s="452">
        <v>105</v>
      </c>
      <c r="EU66" s="452">
        <v>105</v>
      </c>
      <c r="EV66" s="452">
        <v>105</v>
      </c>
      <c r="EW66" s="452">
        <v>105</v>
      </c>
      <c r="EX66" s="452">
        <v>105</v>
      </c>
      <c r="EY66" s="452">
        <v>105</v>
      </c>
      <c r="EZ66" s="452">
        <v>105</v>
      </c>
      <c r="FA66" s="452">
        <v>105</v>
      </c>
      <c r="FB66" s="452">
        <v>105</v>
      </c>
      <c r="FC66" s="452">
        <v>105</v>
      </c>
      <c r="FD66" s="452">
        <v>105</v>
      </c>
      <c r="FE66" s="452">
        <v>105</v>
      </c>
      <c r="FF66" s="452">
        <v>105</v>
      </c>
      <c r="FG66" s="452">
        <v>105</v>
      </c>
      <c r="FH66" s="452">
        <v>105</v>
      </c>
      <c r="FI66" s="452">
        <v>105</v>
      </c>
      <c r="FJ66" s="452">
        <v>105</v>
      </c>
      <c r="FK66" s="452">
        <v>105</v>
      </c>
      <c r="FL66" s="452">
        <v>105</v>
      </c>
      <c r="FM66" s="452">
        <v>105</v>
      </c>
      <c r="FN66" s="452">
        <v>105</v>
      </c>
      <c r="FO66" s="452">
        <v>105</v>
      </c>
      <c r="FP66" s="452">
        <v>105</v>
      </c>
      <c r="FQ66" s="452">
        <v>105</v>
      </c>
      <c r="FR66" s="452">
        <v>105</v>
      </c>
      <c r="FS66" s="452">
        <v>105</v>
      </c>
      <c r="FT66" s="452">
        <v>105</v>
      </c>
      <c r="FU66" s="452">
        <v>105</v>
      </c>
      <c r="FV66" s="452">
        <v>105</v>
      </c>
      <c r="FW66" s="452">
        <v>105</v>
      </c>
      <c r="FX66" s="452">
        <v>105</v>
      </c>
      <c r="FY66" s="452">
        <v>105</v>
      </c>
      <c r="FZ66" s="452">
        <v>105</v>
      </c>
      <c r="GA66" s="452">
        <v>105</v>
      </c>
      <c r="GB66" s="452">
        <v>105</v>
      </c>
      <c r="GC66" s="452">
        <v>105</v>
      </c>
      <c r="GD66" s="452">
        <v>105</v>
      </c>
      <c r="GE66" s="452">
        <v>105</v>
      </c>
      <c r="GF66" s="452">
        <v>105</v>
      </c>
      <c r="GG66" s="452">
        <v>105</v>
      </c>
      <c r="GH66" s="452">
        <v>105</v>
      </c>
      <c r="GI66" s="452">
        <v>105</v>
      </c>
      <c r="GJ66" s="452">
        <v>105</v>
      </c>
      <c r="GK66" s="452">
        <v>105</v>
      </c>
      <c r="GL66" s="452">
        <v>105</v>
      </c>
      <c r="GM66" s="452">
        <v>105</v>
      </c>
      <c r="GN66" s="452">
        <v>105</v>
      </c>
      <c r="GO66" s="452">
        <v>105</v>
      </c>
      <c r="GP66" s="452">
        <v>105</v>
      </c>
      <c r="GQ66" s="452">
        <v>105</v>
      </c>
      <c r="GR66" s="452">
        <v>105</v>
      </c>
      <c r="GS66" s="452">
        <v>105</v>
      </c>
      <c r="GT66" s="452">
        <v>105</v>
      </c>
      <c r="GU66" s="452">
        <v>105</v>
      </c>
      <c r="GV66" s="452">
        <v>105</v>
      </c>
      <c r="GW66" s="452">
        <v>105</v>
      </c>
      <c r="GX66" s="452">
        <v>105</v>
      </c>
      <c r="GY66" s="452">
        <v>105</v>
      </c>
      <c r="GZ66" s="452">
        <v>105</v>
      </c>
      <c r="HA66" s="452">
        <v>105</v>
      </c>
      <c r="HB66" s="452">
        <v>105</v>
      </c>
      <c r="HC66" s="452">
        <v>105</v>
      </c>
      <c r="HD66" s="452">
        <v>105</v>
      </c>
      <c r="HE66" s="452">
        <v>105</v>
      </c>
      <c r="HF66" s="452">
        <v>105</v>
      </c>
      <c r="HG66" s="452">
        <v>105</v>
      </c>
      <c r="HH66" s="452">
        <v>105</v>
      </c>
      <c r="HI66" s="452">
        <v>105</v>
      </c>
      <c r="HJ66" s="452">
        <v>105</v>
      </c>
      <c r="HK66" s="452">
        <v>105</v>
      </c>
      <c r="HL66" s="452">
        <v>105</v>
      </c>
      <c r="HM66" s="452">
        <v>105</v>
      </c>
      <c r="HN66" s="452">
        <v>105</v>
      </c>
      <c r="HO66" s="452">
        <v>104.84</v>
      </c>
      <c r="HP66" s="452">
        <v>105</v>
      </c>
      <c r="HQ66" s="452">
        <v>105</v>
      </c>
      <c r="HR66" s="452">
        <v>105</v>
      </c>
      <c r="HS66" s="452">
        <v>105</v>
      </c>
      <c r="HT66" s="452">
        <v>105</v>
      </c>
      <c r="HU66" s="452">
        <v>105</v>
      </c>
      <c r="HV66" s="452">
        <v>105</v>
      </c>
      <c r="HW66" s="452">
        <v>105</v>
      </c>
      <c r="HX66" s="452">
        <v>105</v>
      </c>
      <c r="HY66" s="452">
        <v>105</v>
      </c>
      <c r="HZ66" s="452">
        <v>105</v>
      </c>
      <c r="IA66" s="452">
        <v>104.84</v>
      </c>
      <c r="IB66" s="452">
        <v>105</v>
      </c>
      <c r="IC66" s="452">
        <v>105</v>
      </c>
      <c r="ID66" s="452">
        <v>105</v>
      </c>
      <c r="IE66" s="452">
        <v>105</v>
      </c>
      <c r="IF66" s="452">
        <v>105</v>
      </c>
      <c r="IG66" s="452">
        <v>105</v>
      </c>
      <c r="IH66" s="452">
        <v>105</v>
      </c>
      <c r="II66" s="452">
        <v>105</v>
      </c>
      <c r="IJ66" s="452">
        <v>105</v>
      </c>
      <c r="IK66" s="452">
        <v>105</v>
      </c>
      <c r="IL66" s="452">
        <v>105</v>
      </c>
      <c r="IM66" s="452">
        <v>104.84</v>
      </c>
      <c r="IN66" s="452">
        <v>105</v>
      </c>
      <c r="IO66" s="452">
        <v>105</v>
      </c>
      <c r="IP66" s="452">
        <v>105</v>
      </c>
      <c r="IQ66" s="452">
        <v>105</v>
      </c>
      <c r="IR66" s="452">
        <v>105</v>
      </c>
      <c r="IS66" s="452">
        <v>105</v>
      </c>
      <c r="IT66" s="452">
        <v>105</v>
      </c>
      <c r="IU66" s="452">
        <v>105</v>
      </c>
      <c r="IV66" s="452">
        <v>105</v>
      </c>
      <c r="IW66" s="452">
        <v>105</v>
      </c>
      <c r="IX66" s="452">
        <v>105</v>
      </c>
      <c r="IY66" s="452">
        <v>104.84</v>
      </c>
      <c r="IZ66" s="452">
        <v>105</v>
      </c>
      <c r="JA66" s="452">
        <v>105</v>
      </c>
      <c r="JB66" s="452">
        <v>105</v>
      </c>
      <c r="JC66" s="452">
        <v>105</v>
      </c>
      <c r="JD66" s="452">
        <v>105</v>
      </c>
      <c r="JE66" s="452">
        <v>105</v>
      </c>
      <c r="JF66" s="452">
        <v>105</v>
      </c>
      <c r="JG66" s="452">
        <v>105</v>
      </c>
      <c r="JH66" s="452">
        <v>105</v>
      </c>
      <c r="JI66" s="452">
        <v>105</v>
      </c>
      <c r="JJ66" s="452">
        <v>105</v>
      </c>
      <c r="JK66" s="452">
        <v>104.84</v>
      </c>
      <c r="JL66" s="452">
        <v>105</v>
      </c>
      <c r="JM66" s="452">
        <v>105</v>
      </c>
      <c r="JN66" s="452">
        <v>105</v>
      </c>
      <c r="JO66" s="452">
        <v>105</v>
      </c>
      <c r="JP66" s="452">
        <v>105</v>
      </c>
      <c r="JQ66" s="452">
        <v>105</v>
      </c>
      <c r="JR66" s="452">
        <v>105</v>
      </c>
      <c r="JS66" s="452">
        <v>105</v>
      </c>
      <c r="JT66" s="452">
        <v>105</v>
      </c>
      <c r="JU66" s="452">
        <v>105</v>
      </c>
      <c r="JV66" s="452">
        <v>105</v>
      </c>
      <c r="JW66" s="452">
        <v>104.84</v>
      </c>
      <c r="JX66" s="452">
        <v>105</v>
      </c>
      <c r="JY66" s="452">
        <v>105</v>
      </c>
      <c r="JZ66" s="452">
        <v>105</v>
      </c>
      <c r="KA66" s="452">
        <v>105</v>
      </c>
      <c r="KB66" s="452">
        <v>105</v>
      </c>
      <c r="KC66" s="452">
        <v>105</v>
      </c>
      <c r="KD66" s="452">
        <v>105</v>
      </c>
      <c r="KE66" s="452">
        <v>105</v>
      </c>
      <c r="KF66" s="452">
        <v>105</v>
      </c>
      <c r="KG66" s="452">
        <v>105</v>
      </c>
      <c r="KH66" s="452">
        <v>105</v>
      </c>
      <c r="KI66" s="452">
        <v>104.84</v>
      </c>
      <c r="KJ66" s="452">
        <v>105</v>
      </c>
      <c r="KK66" s="452">
        <v>105</v>
      </c>
      <c r="KL66" s="452">
        <v>105</v>
      </c>
      <c r="KM66" s="452">
        <v>105</v>
      </c>
      <c r="KN66" s="452">
        <v>105</v>
      </c>
      <c r="KO66" s="452">
        <v>105</v>
      </c>
      <c r="KP66" s="452">
        <v>105</v>
      </c>
      <c r="KQ66" s="452">
        <v>105</v>
      </c>
      <c r="KR66" s="452">
        <v>105</v>
      </c>
      <c r="KS66" s="452">
        <v>105</v>
      </c>
      <c r="KT66" s="452">
        <v>105</v>
      </c>
      <c r="KU66" s="452">
        <v>104.84</v>
      </c>
      <c r="KV66" s="452">
        <v>105</v>
      </c>
      <c r="KW66" s="452">
        <v>105</v>
      </c>
      <c r="KX66" s="452">
        <v>105</v>
      </c>
      <c r="KY66" s="452">
        <v>105</v>
      </c>
      <c r="KZ66" s="452">
        <v>105</v>
      </c>
      <c r="LA66" s="452">
        <v>105</v>
      </c>
      <c r="LB66" s="452">
        <v>105</v>
      </c>
      <c r="LC66" s="452">
        <v>105</v>
      </c>
      <c r="LD66" s="452">
        <v>105</v>
      </c>
      <c r="LE66" s="452">
        <v>105</v>
      </c>
      <c r="LF66" s="452">
        <v>105</v>
      </c>
      <c r="LG66" s="452">
        <v>104.84</v>
      </c>
      <c r="LH66" s="452">
        <v>105</v>
      </c>
      <c r="LI66" s="452">
        <v>105</v>
      </c>
      <c r="LJ66" s="452">
        <v>105</v>
      </c>
      <c r="LK66" s="452">
        <v>105</v>
      </c>
      <c r="LL66" s="452">
        <v>105</v>
      </c>
      <c r="LM66" s="452">
        <v>105</v>
      </c>
      <c r="LN66" s="452">
        <v>105</v>
      </c>
      <c r="LO66" s="452">
        <v>105</v>
      </c>
      <c r="LP66" s="452">
        <v>105</v>
      </c>
      <c r="LQ66" s="452">
        <v>105</v>
      </c>
      <c r="LR66" s="452">
        <v>105</v>
      </c>
      <c r="LS66" s="452">
        <v>104.84</v>
      </c>
      <c r="LT66" s="452">
        <v>105</v>
      </c>
      <c r="LU66" s="452">
        <v>105</v>
      </c>
      <c r="LV66" s="452">
        <v>105</v>
      </c>
      <c r="LW66" s="452">
        <v>105</v>
      </c>
      <c r="LX66" s="452">
        <v>105</v>
      </c>
      <c r="LY66" s="452">
        <v>105</v>
      </c>
      <c r="LZ66" s="452">
        <v>105</v>
      </c>
      <c r="MA66" s="452">
        <v>105</v>
      </c>
      <c r="MB66" s="452">
        <v>105</v>
      </c>
      <c r="MC66" s="452">
        <v>105</v>
      </c>
      <c r="MD66" s="452">
        <v>105</v>
      </c>
      <c r="ME66" s="452">
        <v>104.84</v>
      </c>
      <c r="MF66" s="452">
        <v>105</v>
      </c>
      <c r="MG66" s="452">
        <v>105</v>
      </c>
      <c r="MH66" s="452">
        <v>105</v>
      </c>
      <c r="MI66" s="452">
        <v>105</v>
      </c>
      <c r="MJ66" s="452">
        <v>105</v>
      </c>
      <c r="MK66" s="452">
        <v>105</v>
      </c>
      <c r="ML66" s="452">
        <v>105</v>
      </c>
      <c r="MM66" s="452">
        <v>105</v>
      </c>
      <c r="MN66" s="452">
        <v>105</v>
      </c>
      <c r="MO66" s="452">
        <v>105</v>
      </c>
      <c r="MP66" s="452">
        <v>105</v>
      </c>
      <c r="MQ66" s="452">
        <v>104.84</v>
      </c>
      <c r="MR66" s="452">
        <v>105</v>
      </c>
      <c r="MS66" s="452">
        <v>105</v>
      </c>
      <c r="MT66" s="452">
        <v>105</v>
      </c>
      <c r="MU66" s="452">
        <v>105</v>
      </c>
      <c r="MV66" s="452">
        <v>105</v>
      </c>
      <c r="MW66" s="452">
        <v>105</v>
      </c>
      <c r="MX66" s="452">
        <v>105</v>
      </c>
      <c r="MY66" s="452">
        <v>105</v>
      </c>
      <c r="MZ66" s="452">
        <v>105</v>
      </c>
      <c r="NA66" s="452">
        <v>105</v>
      </c>
      <c r="NB66" s="452">
        <v>105</v>
      </c>
      <c r="NC66" s="452">
        <v>104.84</v>
      </c>
      <c r="ND66" s="452">
        <v>105</v>
      </c>
      <c r="NE66" s="452">
        <v>105</v>
      </c>
      <c r="NF66" s="452">
        <v>105</v>
      </c>
      <c r="NG66" s="452">
        <v>105</v>
      </c>
      <c r="NH66" s="452">
        <v>105</v>
      </c>
      <c r="NI66" s="452">
        <v>105</v>
      </c>
      <c r="NJ66" s="452">
        <v>105</v>
      </c>
      <c r="NK66" s="452">
        <v>105</v>
      </c>
      <c r="NL66" s="452">
        <v>105</v>
      </c>
      <c r="NM66" s="452">
        <v>105</v>
      </c>
      <c r="NN66" s="452">
        <v>105</v>
      </c>
      <c r="NO66" s="452">
        <v>104.84</v>
      </c>
      <c r="NP66" s="452">
        <v>105</v>
      </c>
      <c r="NQ66" s="452">
        <v>105</v>
      </c>
      <c r="NR66" s="452">
        <v>105</v>
      </c>
      <c r="NS66" s="452">
        <v>105</v>
      </c>
      <c r="NT66" s="452">
        <v>105</v>
      </c>
      <c r="NU66" s="452">
        <v>105</v>
      </c>
      <c r="NV66" s="452">
        <v>105</v>
      </c>
      <c r="NW66" s="452">
        <v>105</v>
      </c>
      <c r="NX66" s="452">
        <v>105</v>
      </c>
      <c r="NY66" s="452">
        <v>105</v>
      </c>
      <c r="NZ66" s="452">
        <v>105</v>
      </c>
      <c r="OA66" s="452">
        <v>104.84</v>
      </c>
      <c r="OB66" s="452">
        <v>105</v>
      </c>
    </row>
    <row r="67" spans="1:392" x14ac:dyDescent="0.25">
      <c r="A67" s="436">
        <v>169</v>
      </c>
      <c r="B67" s="436" t="s">
        <v>708</v>
      </c>
      <c r="C67" s="437">
        <v>3</v>
      </c>
      <c r="D67" s="438">
        <v>0</v>
      </c>
      <c r="E67" s="453"/>
      <c r="F67" s="453"/>
      <c r="G67" s="453"/>
      <c r="H67" s="453"/>
      <c r="I67" s="453"/>
      <c r="J67" s="453"/>
      <c r="K67" s="453"/>
      <c r="L67" s="453"/>
      <c r="M67" s="453"/>
      <c r="N67" s="453"/>
      <c r="O67" s="453"/>
      <c r="P67" s="453"/>
      <c r="Q67" s="453"/>
      <c r="R67" s="453"/>
      <c r="S67" s="453"/>
      <c r="T67" s="453"/>
      <c r="U67" s="453"/>
      <c r="V67" s="453"/>
      <c r="W67" s="453"/>
      <c r="X67" s="453"/>
      <c r="Y67" s="453"/>
      <c r="Z67" s="453"/>
      <c r="AA67" s="453"/>
      <c r="AB67" s="453"/>
      <c r="AC67" s="453"/>
      <c r="AD67" s="453"/>
      <c r="AE67" s="453"/>
      <c r="AF67" s="450">
        <f t="shared" si="1"/>
        <v>663.14124999999865</v>
      </c>
      <c r="AG67" s="452">
        <v>589.27</v>
      </c>
      <c r="AH67" s="452">
        <v>736.39</v>
      </c>
      <c r="AI67" s="452">
        <v>749.37</v>
      </c>
      <c r="AJ67" s="452">
        <v>161.78</v>
      </c>
      <c r="AK67" s="452">
        <v>166.49</v>
      </c>
      <c r="AL67" s="452">
        <v>855.63</v>
      </c>
      <c r="AM67" s="452">
        <v>795.14</v>
      </c>
      <c r="AN67" s="452">
        <v>723.99</v>
      </c>
      <c r="AO67" s="452">
        <v>217.3</v>
      </c>
      <c r="AP67" s="452">
        <v>194.52</v>
      </c>
      <c r="AQ67" s="452">
        <v>619.99</v>
      </c>
      <c r="AR67" s="452">
        <v>680.51</v>
      </c>
      <c r="AS67" s="452">
        <v>589.27</v>
      </c>
      <c r="AT67" s="452">
        <v>736.39</v>
      </c>
      <c r="AU67" s="452">
        <v>749.37</v>
      </c>
      <c r="AV67" s="452">
        <v>161.78</v>
      </c>
      <c r="AW67" s="452">
        <v>166.49</v>
      </c>
      <c r="AX67" s="452">
        <v>855.63</v>
      </c>
      <c r="AY67" s="452">
        <v>795.14</v>
      </c>
      <c r="AZ67" s="452">
        <v>723.99</v>
      </c>
      <c r="BA67" s="452">
        <v>217.3</v>
      </c>
      <c r="BB67" s="452">
        <v>194.52</v>
      </c>
      <c r="BC67" s="452">
        <v>619.99</v>
      </c>
      <c r="BD67" s="452">
        <v>680.51</v>
      </c>
      <c r="BE67" s="452">
        <v>589.27</v>
      </c>
      <c r="BF67" s="452">
        <v>736.39</v>
      </c>
      <c r="BG67" s="452">
        <v>749.37</v>
      </c>
      <c r="BH67" s="452">
        <v>161.78</v>
      </c>
      <c r="BI67" s="452">
        <v>166.49</v>
      </c>
      <c r="BJ67" s="452">
        <v>855.63</v>
      </c>
      <c r="BK67" s="452">
        <v>795.14</v>
      </c>
      <c r="BL67" s="452">
        <v>723.99</v>
      </c>
      <c r="BM67" s="452">
        <v>217.3</v>
      </c>
      <c r="BN67" s="452">
        <v>194.52</v>
      </c>
      <c r="BO67" s="452">
        <v>619.99</v>
      </c>
      <c r="BP67" s="452">
        <v>680.51</v>
      </c>
      <c r="BQ67" s="452">
        <v>589.27</v>
      </c>
      <c r="BR67" s="452">
        <v>736.39</v>
      </c>
      <c r="BS67" s="452">
        <v>749.37</v>
      </c>
      <c r="BT67" s="452">
        <v>161.78</v>
      </c>
      <c r="BU67" s="452">
        <v>166.49</v>
      </c>
      <c r="BV67" s="452">
        <v>855.63</v>
      </c>
      <c r="BW67" s="452">
        <v>795.14</v>
      </c>
      <c r="BX67" s="452">
        <v>723.99</v>
      </c>
      <c r="BY67" s="452">
        <v>217.3</v>
      </c>
      <c r="BZ67" s="452">
        <v>194.52</v>
      </c>
      <c r="CA67" s="452">
        <v>619.99</v>
      </c>
      <c r="CB67" s="452">
        <v>680.51</v>
      </c>
      <c r="CC67" s="452">
        <v>589.27</v>
      </c>
      <c r="CD67" s="452">
        <v>736.39</v>
      </c>
      <c r="CE67" s="452">
        <v>749.37</v>
      </c>
      <c r="CF67" s="452">
        <v>161.78</v>
      </c>
      <c r="CG67" s="452">
        <v>166.49</v>
      </c>
      <c r="CH67" s="452">
        <v>855.63</v>
      </c>
      <c r="CI67" s="452">
        <v>795.14</v>
      </c>
      <c r="CJ67" s="452">
        <v>723.99</v>
      </c>
      <c r="CK67" s="452">
        <v>217.3</v>
      </c>
      <c r="CL67" s="452">
        <v>194.52</v>
      </c>
      <c r="CM67" s="452">
        <v>619.99</v>
      </c>
      <c r="CN67" s="452">
        <v>680.51</v>
      </c>
      <c r="CO67" s="452">
        <v>589.27</v>
      </c>
      <c r="CP67" s="452">
        <v>736.39</v>
      </c>
      <c r="CQ67" s="452">
        <v>749.37</v>
      </c>
      <c r="CR67" s="452">
        <v>161.78</v>
      </c>
      <c r="CS67" s="452">
        <v>166.49</v>
      </c>
      <c r="CT67" s="452">
        <v>855.63</v>
      </c>
      <c r="CU67" s="452">
        <v>795.14</v>
      </c>
      <c r="CV67" s="452">
        <v>723.99</v>
      </c>
      <c r="CW67" s="452">
        <v>217.3</v>
      </c>
      <c r="CX67" s="452">
        <v>194.52</v>
      </c>
      <c r="CY67" s="452">
        <v>619.99</v>
      </c>
      <c r="CZ67" s="452">
        <v>680.51</v>
      </c>
      <c r="DA67" s="452">
        <v>589.27</v>
      </c>
      <c r="DB67" s="452">
        <v>736.39</v>
      </c>
      <c r="DC67" s="452">
        <v>749.37</v>
      </c>
      <c r="DD67" s="452">
        <v>161.78</v>
      </c>
      <c r="DE67" s="452">
        <v>166.49</v>
      </c>
      <c r="DF67" s="452">
        <v>855.63</v>
      </c>
      <c r="DG67" s="452">
        <v>795.14</v>
      </c>
      <c r="DH67" s="452">
        <v>723.99</v>
      </c>
      <c r="DI67" s="452">
        <v>217.3</v>
      </c>
      <c r="DJ67" s="452">
        <v>194.52</v>
      </c>
      <c r="DK67" s="452">
        <v>619.99</v>
      </c>
      <c r="DL67" s="452">
        <v>680.51</v>
      </c>
      <c r="DM67" s="452">
        <v>589.27</v>
      </c>
      <c r="DN67" s="452">
        <v>736.39</v>
      </c>
      <c r="DO67" s="452">
        <v>749.37</v>
      </c>
      <c r="DP67" s="452">
        <v>161.78</v>
      </c>
      <c r="DQ67" s="452">
        <v>166.49</v>
      </c>
      <c r="DR67" s="452">
        <v>855.63</v>
      </c>
      <c r="DS67" s="452">
        <v>795.14</v>
      </c>
      <c r="DT67" s="452">
        <v>723.99</v>
      </c>
      <c r="DU67" s="452">
        <v>217.3</v>
      </c>
      <c r="DV67" s="452">
        <v>194.52</v>
      </c>
      <c r="DW67" s="452">
        <v>619.99</v>
      </c>
      <c r="DX67" s="452">
        <v>680.51</v>
      </c>
      <c r="DY67" s="452">
        <v>589.27</v>
      </c>
      <c r="DZ67" s="452">
        <v>736.39</v>
      </c>
      <c r="EA67" s="452">
        <v>749.37</v>
      </c>
      <c r="EB67" s="452">
        <v>161.78</v>
      </c>
      <c r="EC67" s="452">
        <v>166.49</v>
      </c>
      <c r="ED67" s="452">
        <v>855.63</v>
      </c>
      <c r="EE67" s="452">
        <v>795.14</v>
      </c>
      <c r="EF67" s="452">
        <v>723.99</v>
      </c>
      <c r="EG67" s="452">
        <v>217.3</v>
      </c>
      <c r="EH67" s="452">
        <v>194.52</v>
      </c>
      <c r="EI67" s="452">
        <v>619.99</v>
      </c>
      <c r="EJ67" s="452">
        <v>680.51</v>
      </c>
      <c r="EK67" s="452">
        <v>589.27</v>
      </c>
      <c r="EL67" s="452">
        <v>736.39</v>
      </c>
      <c r="EM67" s="452">
        <v>749.37</v>
      </c>
      <c r="EN67" s="452">
        <v>161.78</v>
      </c>
      <c r="EO67" s="452">
        <v>166.49</v>
      </c>
      <c r="EP67" s="452">
        <v>855.63</v>
      </c>
      <c r="EQ67" s="452">
        <v>795.14</v>
      </c>
      <c r="ER67" s="452">
        <v>723.99</v>
      </c>
      <c r="ES67" s="452">
        <v>217.3</v>
      </c>
      <c r="ET67" s="452">
        <v>194.52</v>
      </c>
      <c r="EU67" s="452">
        <v>619.99</v>
      </c>
      <c r="EV67" s="452">
        <v>680.51</v>
      </c>
      <c r="EW67" s="452">
        <v>589.27</v>
      </c>
      <c r="EX67" s="452">
        <v>736.39</v>
      </c>
      <c r="EY67" s="452">
        <v>749.37</v>
      </c>
      <c r="EZ67" s="452">
        <v>161.78</v>
      </c>
      <c r="FA67" s="452">
        <v>166.49</v>
      </c>
      <c r="FB67" s="452">
        <v>855.63</v>
      </c>
      <c r="FC67" s="452">
        <v>795.14</v>
      </c>
      <c r="FD67" s="452">
        <v>723.99</v>
      </c>
      <c r="FE67" s="452">
        <v>217.3</v>
      </c>
      <c r="FF67" s="452">
        <v>194.52</v>
      </c>
      <c r="FG67" s="452">
        <v>619.99</v>
      </c>
      <c r="FH67" s="452">
        <v>680.51</v>
      </c>
      <c r="FI67" s="452">
        <v>589.27</v>
      </c>
      <c r="FJ67" s="452">
        <v>736.39</v>
      </c>
      <c r="FK67" s="452">
        <v>749.37</v>
      </c>
      <c r="FL67" s="452">
        <v>161.78</v>
      </c>
      <c r="FM67" s="452">
        <v>166.49</v>
      </c>
      <c r="FN67" s="452">
        <v>855.63</v>
      </c>
      <c r="FO67" s="452">
        <v>795.14</v>
      </c>
      <c r="FP67" s="452">
        <v>723.99</v>
      </c>
      <c r="FQ67" s="452">
        <v>217.3</v>
      </c>
      <c r="FR67" s="452">
        <v>194.52</v>
      </c>
      <c r="FS67" s="452">
        <v>619.99</v>
      </c>
      <c r="FT67" s="452">
        <v>680.51</v>
      </c>
      <c r="FU67" s="452">
        <v>589.27</v>
      </c>
      <c r="FV67" s="452">
        <v>736.39</v>
      </c>
      <c r="FW67" s="452">
        <v>749.37</v>
      </c>
      <c r="FX67" s="452">
        <v>161.78</v>
      </c>
      <c r="FY67" s="452">
        <v>166.49</v>
      </c>
      <c r="FZ67" s="452">
        <v>855.63</v>
      </c>
      <c r="GA67" s="452">
        <v>795.14</v>
      </c>
      <c r="GB67" s="452">
        <v>723.99</v>
      </c>
      <c r="GC67" s="452">
        <v>217.3</v>
      </c>
      <c r="GD67" s="452">
        <v>194.52</v>
      </c>
      <c r="GE67" s="452">
        <v>619.99</v>
      </c>
      <c r="GF67" s="452">
        <v>680.51</v>
      </c>
      <c r="GG67" s="452">
        <v>589.27</v>
      </c>
      <c r="GH67" s="452">
        <v>736.39</v>
      </c>
      <c r="GI67" s="452">
        <v>749.37</v>
      </c>
      <c r="GJ67" s="452">
        <v>161.78</v>
      </c>
      <c r="GK67" s="452">
        <v>166.49</v>
      </c>
      <c r="GL67" s="452">
        <v>855.63</v>
      </c>
      <c r="GM67" s="452">
        <v>795.14</v>
      </c>
      <c r="GN67" s="452">
        <v>723.99</v>
      </c>
      <c r="GO67" s="452">
        <v>217.3</v>
      </c>
      <c r="GP67" s="452">
        <v>194.52</v>
      </c>
      <c r="GQ67" s="452">
        <v>619.99</v>
      </c>
      <c r="GR67" s="452">
        <v>680.51</v>
      </c>
      <c r="GS67" s="452">
        <v>589.27</v>
      </c>
      <c r="GT67" s="452">
        <v>736.39</v>
      </c>
      <c r="GU67" s="452">
        <v>749.37</v>
      </c>
      <c r="GV67" s="452">
        <v>161.78</v>
      </c>
      <c r="GW67" s="452">
        <v>166.49</v>
      </c>
      <c r="GX67" s="452">
        <v>855.63</v>
      </c>
      <c r="GY67" s="452">
        <v>795.14</v>
      </c>
      <c r="GZ67" s="452">
        <v>723.99</v>
      </c>
      <c r="HA67" s="452">
        <v>217.3</v>
      </c>
      <c r="HB67" s="452">
        <v>194.52</v>
      </c>
      <c r="HC67" s="452">
        <v>619.99</v>
      </c>
      <c r="HD67" s="452">
        <v>680.51</v>
      </c>
      <c r="HE67" s="452">
        <v>807.8</v>
      </c>
      <c r="HF67" s="452">
        <v>917.65</v>
      </c>
      <c r="HG67" s="452">
        <v>574.67999999999995</v>
      </c>
      <c r="HH67" s="452">
        <v>588.27</v>
      </c>
      <c r="HI67" s="452">
        <v>857.09</v>
      </c>
      <c r="HJ67" s="452">
        <v>988.96</v>
      </c>
      <c r="HK67" s="452">
        <v>940.71</v>
      </c>
      <c r="HL67" s="452">
        <v>878.41</v>
      </c>
      <c r="HM67" s="452">
        <v>804.9</v>
      </c>
      <c r="HN67" s="452">
        <v>743.84</v>
      </c>
      <c r="HO67" s="452">
        <v>665.73</v>
      </c>
      <c r="HP67" s="452">
        <v>656.97</v>
      </c>
      <c r="HQ67" s="452">
        <v>807.8</v>
      </c>
      <c r="HR67" s="452">
        <v>917.65</v>
      </c>
      <c r="HS67" s="452">
        <v>574.67999999999995</v>
      </c>
      <c r="HT67" s="452">
        <v>588.27</v>
      </c>
      <c r="HU67" s="452">
        <v>857.09</v>
      </c>
      <c r="HV67" s="452">
        <v>988.96</v>
      </c>
      <c r="HW67" s="452">
        <v>940.71</v>
      </c>
      <c r="HX67" s="452">
        <v>878.41</v>
      </c>
      <c r="HY67" s="452">
        <v>804.9</v>
      </c>
      <c r="HZ67" s="452">
        <v>743.84</v>
      </c>
      <c r="IA67" s="452">
        <v>665.73</v>
      </c>
      <c r="IB67" s="452">
        <v>656.97</v>
      </c>
      <c r="IC67" s="452">
        <v>807.8</v>
      </c>
      <c r="ID67" s="452">
        <v>917.65</v>
      </c>
      <c r="IE67" s="452">
        <v>574.67999999999995</v>
      </c>
      <c r="IF67" s="452">
        <v>588.27</v>
      </c>
      <c r="IG67" s="452">
        <v>857.09</v>
      </c>
      <c r="IH67" s="452">
        <v>988.96</v>
      </c>
      <c r="II67" s="452">
        <v>940.71</v>
      </c>
      <c r="IJ67" s="452">
        <v>878.41</v>
      </c>
      <c r="IK67" s="452">
        <v>804.9</v>
      </c>
      <c r="IL67" s="452">
        <v>743.84</v>
      </c>
      <c r="IM67" s="452">
        <v>665.73</v>
      </c>
      <c r="IN67" s="452">
        <v>656.97</v>
      </c>
      <c r="IO67" s="452">
        <v>807.8</v>
      </c>
      <c r="IP67" s="452">
        <v>917.65</v>
      </c>
      <c r="IQ67" s="452">
        <v>574.67999999999995</v>
      </c>
      <c r="IR67" s="452">
        <v>588.27</v>
      </c>
      <c r="IS67" s="452">
        <v>857.09</v>
      </c>
      <c r="IT67" s="452">
        <v>988.96</v>
      </c>
      <c r="IU67" s="452">
        <v>940.71</v>
      </c>
      <c r="IV67" s="452">
        <v>878.41</v>
      </c>
      <c r="IW67" s="452">
        <v>804.9</v>
      </c>
      <c r="IX67" s="452">
        <v>743.84</v>
      </c>
      <c r="IY67" s="452">
        <v>665.73</v>
      </c>
      <c r="IZ67" s="452">
        <v>656.97</v>
      </c>
      <c r="JA67" s="452">
        <v>807.8</v>
      </c>
      <c r="JB67" s="452">
        <v>917.65</v>
      </c>
      <c r="JC67" s="452">
        <v>574.67999999999995</v>
      </c>
      <c r="JD67" s="452">
        <v>588.27</v>
      </c>
      <c r="JE67" s="452">
        <v>857.09</v>
      </c>
      <c r="JF67" s="452">
        <v>988.96</v>
      </c>
      <c r="JG67" s="452">
        <v>940.71</v>
      </c>
      <c r="JH67" s="452">
        <v>878.41</v>
      </c>
      <c r="JI67" s="452">
        <v>804.9</v>
      </c>
      <c r="JJ67" s="452">
        <v>743.84</v>
      </c>
      <c r="JK67" s="452">
        <v>665.73</v>
      </c>
      <c r="JL67" s="452">
        <v>656.97</v>
      </c>
      <c r="JM67" s="452">
        <v>807.8</v>
      </c>
      <c r="JN67" s="452">
        <v>917.65</v>
      </c>
      <c r="JO67" s="452">
        <v>574.67999999999995</v>
      </c>
      <c r="JP67" s="452">
        <v>588.27</v>
      </c>
      <c r="JQ67" s="452">
        <v>857.09</v>
      </c>
      <c r="JR67" s="452">
        <v>988.96</v>
      </c>
      <c r="JS67" s="452">
        <v>940.71</v>
      </c>
      <c r="JT67" s="452">
        <v>878.41</v>
      </c>
      <c r="JU67" s="452">
        <v>804.9</v>
      </c>
      <c r="JV67" s="452">
        <v>743.84</v>
      </c>
      <c r="JW67" s="452">
        <v>665.73</v>
      </c>
      <c r="JX67" s="452">
        <v>656.97</v>
      </c>
      <c r="JY67" s="452">
        <v>807.8</v>
      </c>
      <c r="JZ67" s="452">
        <v>917.65</v>
      </c>
      <c r="KA67" s="452">
        <v>574.67999999999995</v>
      </c>
      <c r="KB67" s="452">
        <v>588.27</v>
      </c>
      <c r="KC67" s="452">
        <v>857.09</v>
      </c>
      <c r="KD67" s="452">
        <v>988.96</v>
      </c>
      <c r="KE67" s="452">
        <v>940.71</v>
      </c>
      <c r="KF67" s="452">
        <v>878.41</v>
      </c>
      <c r="KG67" s="452">
        <v>804.9</v>
      </c>
      <c r="KH67" s="452">
        <v>743.84</v>
      </c>
      <c r="KI67" s="452">
        <v>665.73</v>
      </c>
      <c r="KJ67" s="452">
        <v>656.97</v>
      </c>
      <c r="KK67" s="452">
        <v>807.8</v>
      </c>
      <c r="KL67" s="452">
        <v>917.65</v>
      </c>
      <c r="KM67" s="452">
        <v>574.67999999999995</v>
      </c>
      <c r="KN67" s="452">
        <v>588.27</v>
      </c>
      <c r="KO67" s="452">
        <v>857.09</v>
      </c>
      <c r="KP67" s="452">
        <v>988.96</v>
      </c>
      <c r="KQ67" s="452">
        <v>940.71</v>
      </c>
      <c r="KR67" s="452">
        <v>878.41</v>
      </c>
      <c r="KS67" s="452">
        <v>804.9</v>
      </c>
      <c r="KT67" s="452">
        <v>743.84</v>
      </c>
      <c r="KU67" s="452">
        <v>665.73</v>
      </c>
      <c r="KV67" s="452">
        <v>656.97</v>
      </c>
      <c r="KW67" s="452">
        <v>807.8</v>
      </c>
      <c r="KX67" s="452">
        <v>917.65</v>
      </c>
      <c r="KY67" s="452">
        <v>574.67999999999995</v>
      </c>
      <c r="KZ67" s="452">
        <v>588.27</v>
      </c>
      <c r="LA67" s="452">
        <v>857.09</v>
      </c>
      <c r="LB67" s="452">
        <v>988.96</v>
      </c>
      <c r="LC67" s="452">
        <v>940.71</v>
      </c>
      <c r="LD67" s="452">
        <v>878.41</v>
      </c>
      <c r="LE67" s="452">
        <v>804.9</v>
      </c>
      <c r="LF67" s="452">
        <v>743.84</v>
      </c>
      <c r="LG67" s="452">
        <v>665.73</v>
      </c>
      <c r="LH67" s="452">
        <v>656.97</v>
      </c>
      <c r="LI67" s="452">
        <v>807.8</v>
      </c>
      <c r="LJ67" s="452">
        <v>917.65</v>
      </c>
      <c r="LK67" s="452">
        <v>574.67999999999995</v>
      </c>
      <c r="LL67" s="452">
        <v>588.27</v>
      </c>
      <c r="LM67" s="452">
        <v>857.09</v>
      </c>
      <c r="LN67" s="452">
        <v>988.96</v>
      </c>
      <c r="LO67" s="452">
        <v>940.71</v>
      </c>
      <c r="LP67" s="452">
        <v>878.41</v>
      </c>
      <c r="LQ67" s="452">
        <v>804.9</v>
      </c>
      <c r="LR67" s="452">
        <v>743.84</v>
      </c>
      <c r="LS67" s="452">
        <v>665.73</v>
      </c>
      <c r="LT67" s="452">
        <v>656.97</v>
      </c>
      <c r="LU67" s="452">
        <v>807.8</v>
      </c>
      <c r="LV67" s="452">
        <v>917.65</v>
      </c>
      <c r="LW67" s="452">
        <v>574.67999999999995</v>
      </c>
      <c r="LX67" s="452">
        <v>588.27</v>
      </c>
      <c r="LY67" s="452">
        <v>857.09</v>
      </c>
      <c r="LZ67" s="452">
        <v>988.96</v>
      </c>
      <c r="MA67" s="452">
        <v>940.71</v>
      </c>
      <c r="MB67" s="452">
        <v>878.41</v>
      </c>
      <c r="MC67" s="452">
        <v>804.9</v>
      </c>
      <c r="MD67" s="452">
        <v>743.84</v>
      </c>
      <c r="ME67" s="452">
        <v>665.73</v>
      </c>
      <c r="MF67" s="452">
        <v>656.97</v>
      </c>
      <c r="MG67" s="452">
        <v>807.8</v>
      </c>
      <c r="MH67" s="452">
        <v>917.65</v>
      </c>
      <c r="MI67" s="452">
        <v>574.67999999999995</v>
      </c>
      <c r="MJ67" s="452">
        <v>588.27</v>
      </c>
      <c r="MK67" s="452">
        <v>857.09</v>
      </c>
      <c r="ML67" s="452">
        <v>988.96</v>
      </c>
      <c r="MM67" s="452">
        <v>940.71</v>
      </c>
      <c r="MN67" s="452">
        <v>878.41</v>
      </c>
      <c r="MO67" s="452">
        <v>804.9</v>
      </c>
      <c r="MP67" s="452">
        <v>743.84</v>
      </c>
      <c r="MQ67" s="452">
        <v>665.73</v>
      </c>
      <c r="MR67" s="452">
        <v>656.97</v>
      </c>
      <c r="MS67" s="452">
        <v>807.8</v>
      </c>
      <c r="MT67" s="452">
        <v>917.65</v>
      </c>
      <c r="MU67" s="452">
        <v>574.67999999999995</v>
      </c>
      <c r="MV67" s="452">
        <v>588.27</v>
      </c>
      <c r="MW67" s="452">
        <v>857.09</v>
      </c>
      <c r="MX67" s="452">
        <v>988.96</v>
      </c>
      <c r="MY67" s="452">
        <v>940.71</v>
      </c>
      <c r="MZ67" s="452">
        <v>878.41</v>
      </c>
      <c r="NA67" s="452">
        <v>804.9</v>
      </c>
      <c r="NB67" s="452">
        <v>743.84</v>
      </c>
      <c r="NC67" s="452">
        <v>665.73</v>
      </c>
      <c r="ND67" s="452">
        <v>656.97</v>
      </c>
      <c r="NE67" s="452">
        <v>807.8</v>
      </c>
      <c r="NF67" s="452">
        <v>917.65</v>
      </c>
      <c r="NG67" s="452">
        <v>574.67999999999995</v>
      </c>
      <c r="NH67" s="452">
        <v>588.27</v>
      </c>
      <c r="NI67" s="452">
        <v>857.09</v>
      </c>
      <c r="NJ67" s="452">
        <v>988.96</v>
      </c>
      <c r="NK67" s="452">
        <v>940.71</v>
      </c>
      <c r="NL67" s="452">
        <v>878.41</v>
      </c>
      <c r="NM67" s="452">
        <v>804.9</v>
      </c>
      <c r="NN67" s="452">
        <v>743.84</v>
      </c>
      <c r="NO67" s="452">
        <v>665.73</v>
      </c>
      <c r="NP67" s="452">
        <v>656.97</v>
      </c>
      <c r="NQ67" s="452">
        <v>807.8</v>
      </c>
      <c r="NR67" s="452">
        <v>917.65</v>
      </c>
      <c r="NS67" s="452">
        <v>574.67999999999995</v>
      </c>
      <c r="NT67" s="452">
        <v>588.27</v>
      </c>
      <c r="NU67" s="452">
        <v>857.09</v>
      </c>
      <c r="NV67" s="452">
        <v>988.96</v>
      </c>
      <c r="NW67" s="452">
        <v>940.71</v>
      </c>
      <c r="NX67" s="452">
        <v>878.41</v>
      </c>
      <c r="NY67" s="452">
        <v>804.9</v>
      </c>
      <c r="NZ67" s="452">
        <v>743.84</v>
      </c>
      <c r="OA67" s="452">
        <v>665.73</v>
      </c>
      <c r="OB67" s="452">
        <v>656.97</v>
      </c>
    </row>
    <row r="68" spans="1:392" x14ac:dyDescent="0.25">
      <c r="A68" s="436">
        <v>172</v>
      </c>
      <c r="B68" s="436" t="s">
        <v>709</v>
      </c>
      <c r="C68" s="437">
        <v>3</v>
      </c>
      <c r="D68" s="438">
        <v>0</v>
      </c>
      <c r="E68" s="453"/>
      <c r="F68" s="453"/>
      <c r="G68" s="453"/>
      <c r="H68" s="453"/>
      <c r="I68" s="453"/>
      <c r="J68" s="453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3"/>
      <c r="Z68" s="453"/>
      <c r="AA68" s="453"/>
      <c r="AB68" s="453"/>
      <c r="AC68" s="453"/>
      <c r="AD68" s="453"/>
      <c r="AE68" s="453"/>
      <c r="AF68" s="450">
        <f t="shared" ref="AF68:AF115" si="2">AVERAGE(AG68:OB68)</f>
        <v>1205.3304166666665</v>
      </c>
      <c r="AG68" s="452">
        <v>1348.55</v>
      </c>
      <c r="AH68" s="452">
        <v>1480</v>
      </c>
      <c r="AI68" s="452">
        <v>1480</v>
      </c>
      <c r="AJ68" s="452">
        <v>1480</v>
      </c>
      <c r="AK68" s="452">
        <v>1480</v>
      </c>
      <c r="AL68" s="452">
        <v>783.58</v>
      </c>
      <c r="AM68" s="452">
        <v>1457.43</v>
      </c>
      <c r="AN68" s="452">
        <v>1392.91</v>
      </c>
      <c r="AO68" s="452">
        <v>338.92</v>
      </c>
      <c r="AP68" s="452">
        <v>289.27</v>
      </c>
      <c r="AQ68" s="452">
        <v>1302.98</v>
      </c>
      <c r="AR68" s="452">
        <v>1382.63</v>
      </c>
      <c r="AS68" s="452">
        <v>1348.55</v>
      </c>
      <c r="AT68" s="452">
        <v>1480</v>
      </c>
      <c r="AU68" s="452">
        <v>1480</v>
      </c>
      <c r="AV68" s="452">
        <v>1480</v>
      </c>
      <c r="AW68" s="452">
        <v>1480</v>
      </c>
      <c r="AX68" s="452">
        <v>783.58</v>
      </c>
      <c r="AY68" s="452">
        <v>1457.43</v>
      </c>
      <c r="AZ68" s="452">
        <v>1392.91</v>
      </c>
      <c r="BA68" s="452">
        <v>338.92</v>
      </c>
      <c r="BB68" s="452">
        <v>289.27</v>
      </c>
      <c r="BC68" s="452">
        <v>1302.98</v>
      </c>
      <c r="BD68" s="452">
        <v>1382.63</v>
      </c>
      <c r="BE68" s="452">
        <v>1348.55</v>
      </c>
      <c r="BF68" s="452">
        <v>1480</v>
      </c>
      <c r="BG68" s="452">
        <v>1480</v>
      </c>
      <c r="BH68" s="452">
        <v>1480</v>
      </c>
      <c r="BI68" s="452">
        <v>1480</v>
      </c>
      <c r="BJ68" s="452">
        <v>783.58</v>
      </c>
      <c r="BK68" s="452">
        <v>1457.43</v>
      </c>
      <c r="BL68" s="452">
        <v>1392.91</v>
      </c>
      <c r="BM68" s="452">
        <v>338.92</v>
      </c>
      <c r="BN68" s="452">
        <v>289.27</v>
      </c>
      <c r="BO68" s="452">
        <v>1302.98</v>
      </c>
      <c r="BP68" s="452">
        <v>1382.63</v>
      </c>
      <c r="BQ68" s="452">
        <v>1348.55</v>
      </c>
      <c r="BR68" s="452">
        <v>1480</v>
      </c>
      <c r="BS68" s="452">
        <v>1480</v>
      </c>
      <c r="BT68" s="452">
        <v>1480</v>
      </c>
      <c r="BU68" s="452">
        <v>1480</v>
      </c>
      <c r="BV68" s="452">
        <v>783.58</v>
      </c>
      <c r="BW68" s="452">
        <v>1457.43</v>
      </c>
      <c r="BX68" s="452">
        <v>1392.91</v>
      </c>
      <c r="BY68" s="452">
        <v>338.92</v>
      </c>
      <c r="BZ68" s="452">
        <v>289.27</v>
      </c>
      <c r="CA68" s="452">
        <v>1302.98</v>
      </c>
      <c r="CB68" s="452">
        <v>1382.63</v>
      </c>
      <c r="CC68" s="452">
        <v>1348.55</v>
      </c>
      <c r="CD68" s="452">
        <v>1480</v>
      </c>
      <c r="CE68" s="452">
        <v>1480</v>
      </c>
      <c r="CF68" s="452">
        <v>1480</v>
      </c>
      <c r="CG68" s="452">
        <v>1480</v>
      </c>
      <c r="CH68" s="452">
        <v>783.58</v>
      </c>
      <c r="CI68" s="452">
        <v>1457.43</v>
      </c>
      <c r="CJ68" s="452">
        <v>1392.91</v>
      </c>
      <c r="CK68" s="452">
        <v>338.92</v>
      </c>
      <c r="CL68" s="452">
        <v>289.27</v>
      </c>
      <c r="CM68" s="452">
        <v>1302.98</v>
      </c>
      <c r="CN68" s="452">
        <v>1382.63</v>
      </c>
      <c r="CO68" s="452">
        <v>1348.55</v>
      </c>
      <c r="CP68" s="452">
        <v>1480</v>
      </c>
      <c r="CQ68" s="452">
        <v>1480</v>
      </c>
      <c r="CR68" s="452">
        <v>1480</v>
      </c>
      <c r="CS68" s="452">
        <v>1480</v>
      </c>
      <c r="CT68" s="452">
        <v>783.58</v>
      </c>
      <c r="CU68" s="452">
        <v>1457.43</v>
      </c>
      <c r="CV68" s="452">
        <v>1392.91</v>
      </c>
      <c r="CW68" s="452">
        <v>338.92</v>
      </c>
      <c r="CX68" s="452">
        <v>289.27</v>
      </c>
      <c r="CY68" s="452">
        <v>1302.98</v>
      </c>
      <c r="CZ68" s="452">
        <v>1382.63</v>
      </c>
      <c r="DA68" s="452">
        <v>1348.55</v>
      </c>
      <c r="DB68" s="452">
        <v>1480</v>
      </c>
      <c r="DC68" s="452">
        <v>1480</v>
      </c>
      <c r="DD68" s="452">
        <v>1480</v>
      </c>
      <c r="DE68" s="452">
        <v>1480</v>
      </c>
      <c r="DF68" s="452">
        <v>783.58</v>
      </c>
      <c r="DG68" s="452">
        <v>1457.43</v>
      </c>
      <c r="DH68" s="452">
        <v>1392.91</v>
      </c>
      <c r="DI68" s="452">
        <v>338.92</v>
      </c>
      <c r="DJ68" s="452">
        <v>289.27</v>
      </c>
      <c r="DK68" s="452">
        <v>1302.98</v>
      </c>
      <c r="DL68" s="452">
        <v>1382.63</v>
      </c>
      <c r="DM68" s="452">
        <v>1348.55</v>
      </c>
      <c r="DN68" s="452">
        <v>1480</v>
      </c>
      <c r="DO68" s="452">
        <v>1480</v>
      </c>
      <c r="DP68" s="452">
        <v>1480</v>
      </c>
      <c r="DQ68" s="452">
        <v>1480</v>
      </c>
      <c r="DR68" s="452">
        <v>783.58</v>
      </c>
      <c r="DS68" s="452">
        <v>1457.43</v>
      </c>
      <c r="DT68" s="452">
        <v>1392.91</v>
      </c>
      <c r="DU68" s="452">
        <v>338.92</v>
      </c>
      <c r="DV68" s="452">
        <v>289.27</v>
      </c>
      <c r="DW68" s="452">
        <v>1302.98</v>
      </c>
      <c r="DX68" s="452">
        <v>1382.63</v>
      </c>
      <c r="DY68" s="452">
        <v>1348.55</v>
      </c>
      <c r="DZ68" s="452">
        <v>1480</v>
      </c>
      <c r="EA68" s="452">
        <v>1480</v>
      </c>
      <c r="EB68" s="452">
        <v>1480</v>
      </c>
      <c r="EC68" s="452">
        <v>1480</v>
      </c>
      <c r="ED68" s="452">
        <v>783.58</v>
      </c>
      <c r="EE68" s="452">
        <v>1457.43</v>
      </c>
      <c r="EF68" s="452">
        <v>1392.91</v>
      </c>
      <c r="EG68" s="452">
        <v>338.92</v>
      </c>
      <c r="EH68" s="452">
        <v>289.27</v>
      </c>
      <c r="EI68" s="452">
        <v>1302.98</v>
      </c>
      <c r="EJ68" s="452">
        <v>1382.63</v>
      </c>
      <c r="EK68" s="452">
        <v>1348.55</v>
      </c>
      <c r="EL68" s="452">
        <v>1480</v>
      </c>
      <c r="EM68" s="452">
        <v>1480</v>
      </c>
      <c r="EN68" s="452">
        <v>1480</v>
      </c>
      <c r="EO68" s="452">
        <v>1480</v>
      </c>
      <c r="EP68" s="452">
        <v>783.58</v>
      </c>
      <c r="EQ68" s="452">
        <v>1457.43</v>
      </c>
      <c r="ER68" s="452">
        <v>1392.91</v>
      </c>
      <c r="ES68" s="452">
        <v>338.92</v>
      </c>
      <c r="ET68" s="452">
        <v>289.27</v>
      </c>
      <c r="EU68" s="452">
        <v>1302.98</v>
      </c>
      <c r="EV68" s="452">
        <v>1382.63</v>
      </c>
      <c r="EW68" s="452">
        <v>1348.55</v>
      </c>
      <c r="EX68" s="452">
        <v>1480</v>
      </c>
      <c r="EY68" s="452">
        <v>1480</v>
      </c>
      <c r="EZ68" s="452">
        <v>1480</v>
      </c>
      <c r="FA68" s="452">
        <v>1480</v>
      </c>
      <c r="FB68" s="452">
        <v>783.58</v>
      </c>
      <c r="FC68" s="452">
        <v>1457.43</v>
      </c>
      <c r="FD68" s="452">
        <v>1392.91</v>
      </c>
      <c r="FE68" s="452">
        <v>338.92</v>
      </c>
      <c r="FF68" s="452">
        <v>289.27</v>
      </c>
      <c r="FG68" s="452">
        <v>1302.98</v>
      </c>
      <c r="FH68" s="452">
        <v>1382.63</v>
      </c>
      <c r="FI68" s="452">
        <v>1348.55</v>
      </c>
      <c r="FJ68" s="452">
        <v>1480</v>
      </c>
      <c r="FK68" s="452">
        <v>1480</v>
      </c>
      <c r="FL68" s="452">
        <v>1480</v>
      </c>
      <c r="FM68" s="452">
        <v>1480</v>
      </c>
      <c r="FN68" s="452">
        <v>783.58</v>
      </c>
      <c r="FO68" s="452">
        <v>1457.43</v>
      </c>
      <c r="FP68" s="452">
        <v>1392.91</v>
      </c>
      <c r="FQ68" s="452">
        <v>338.92</v>
      </c>
      <c r="FR68" s="452">
        <v>289.27</v>
      </c>
      <c r="FS68" s="452">
        <v>1302.98</v>
      </c>
      <c r="FT68" s="452">
        <v>1382.63</v>
      </c>
      <c r="FU68" s="452">
        <v>1348.55</v>
      </c>
      <c r="FV68" s="452">
        <v>1480</v>
      </c>
      <c r="FW68" s="452">
        <v>1480</v>
      </c>
      <c r="FX68" s="452">
        <v>1480</v>
      </c>
      <c r="FY68" s="452">
        <v>1480</v>
      </c>
      <c r="FZ68" s="452">
        <v>783.58</v>
      </c>
      <c r="GA68" s="452">
        <v>1457.43</v>
      </c>
      <c r="GB68" s="452">
        <v>1392.91</v>
      </c>
      <c r="GC68" s="452">
        <v>338.92</v>
      </c>
      <c r="GD68" s="452">
        <v>289.27</v>
      </c>
      <c r="GE68" s="452">
        <v>1302.98</v>
      </c>
      <c r="GF68" s="452">
        <v>1382.63</v>
      </c>
      <c r="GG68" s="452">
        <v>1348.55</v>
      </c>
      <c r="GH68" s="452">
        <v>1480</v>
      </c>
      <c r="GI68" s="452">
        <v>1480</v>
      </c>
      <c r="GJ68" s="452">
        <v>1480</v>
      </c>
      <c r="GK68" s="452">
        <v>1480</v>
      </c>
      <c r="GL68" s="452">
        <v>783.58</v>
      </c>
      <c r="GM68" s="452">
        <v>1457.43</v>
      </c>
      <c r="GN68" s="452">
        <v>1392.91</v>
      </c>
      <c r="GO68" s="452">
        <v>338.92</v>
      </c>
      <c r="GP68" s="452">
        <v>289.27</v>
      </c>
      <c r="GQ68" s="452">
        <v>1302.98</v>
      </c>
      <c r="GR68" s="452">
        <v>1382.63</v>
      </c>
      <c r="GS68" s="452">
        <v>1348.55</v>
      </c>
      <c r="GT68" s="452">
        <v>1480</v>
      </c>
      <c r="GU68" s="452">
        <v>1480</v>
      </c>
      <c r="GV68" s="452">
        <v>1480</v>
      </c>
      <c r="GW68" s="452">
        <v>1480</v>
      </c>
      <c r="GX68" s="452">
        <v>783.58</v>
      </c>
      <c r="GY68" s="452">
        <v>1457.43</v>
      </c>
      <c r="GZ68" s="452">
        <v>1392.91</v>
      </c>
      <c r="HA68" s="452">
        <v>338.92</v>
      </c>
      <c r="HB68" s="452">
        <v>289.27</v>
      </c>
      <c r="HC68" s="452">
        <v>1302.98</v>
      </c>
      <c r="HD68" s="452">
        <v>1382.63</v>
      </c>
      <c r="HE68" s="452">
        <v>1447.91</v>
      </c>
      <c r="HF68" s="452">
        <v>901.94</v>
      </c>
      <c r="HG68" s="452">
        <v>1480</v>
      </c>
      <c r="HH68" s="452">
        <v>1025.17</v>
      </c>
      <c r="HI68" s="452">
        <v>529.57000000000005</v>
      </c>
      <c r="HJ68" s="452">
        <v>1141.51</v>
      </c>
      <c r="HK68" s="452">
        <v>1475.32</v>
      </c>
      <c r="HL68" s="452">
        <v>1420.63</v>
      </c>
      <c r="HM68" s="452">
        <v>1363.53</v>
      </c>
      <c r="HN68" s="452">
        <v>1311.29</v>
      </c>
      <c r="HO68" s="452">
        <v>1307.56</v>
      </c>
      <c r="HP68" s="452">
        <v>1307.23</v>
      </c>
      <c r="HQ68" s="452">
        <v>1447.91</v>
      </c>
      <c r="HR68" s="452">
        <v>901.94</v>
      </c>
      <c r="HS68" s="452">
        <v>1480</v>
      </c>
      <c r="HT68" s="452">
        <v>1025.17</v>
      </c>
      <c r="HU68" s="452">
        <v>529.57000000000005</v>
      </c>
      <c r="HV68" s="452">
        <v>1141.51</v>
      </c>
      <c r="HW68" s="452">
        <v>1475.32</v>
      </c>
      <c r="HX68" s="452">
        <v>1420.63</v>
      </c>
      <c r="HY68" s="452">
        <v>1363.53</v>
      </c>
      <c r="HZ68" s="452">
        <v>1311.29</v>
      </c>
      <c r="IA68" s="452">
        <v>1307.56</v>
      </c>
      <c r="IB68" s="452">
        <v>1307.23</v>
      </c>
      <c r="IC68" s="452">
        <v>1447.91</v>
      </c>
      <c r="ID68" s="452">
        <v>901.94</v>
      </c>
      <c r="IE68" s="452">
        <v>1480</v>
      </c>
      <c r="IF68" s="452">
        <v>1025.17</v>
      </c>
      <c r="IG68" s="452">
        <v>529.57000000000005</v>
      </c>
      <c r="IH68" s="452">
        <v>1141.51</v>
      </c>
      <c r="II68" s="452">
        <v>1475.32</v>
      </c>
      <c r="IJ68" s="452">
        <v>1420.63</v>
      </c>
      <c r="IK68" s="452">
        <v>1363.53</v>
      </c>
      <c r="IL68" s="452">
        <v>1311.29</v>
      </c>
      <c r="IM68" s="452">
        <v>1307.56</v>
      </c>
      <c r="IN68" s="452">
        <v>1307.23</v>
      </c>
      <c r="IO68" s="452">
        <v>1447.91</v>
      </c>
      <c r="IP68" s="452">
        <v>901.94</v>
      </c>
      <c r="IQ68" s="452">
        <v>1480</v>
      </c>
      <c r="IR68" s="452">
        <v>1025.17</v>
      </c>
      <c r="IS68" s="452">
        <v>529.57000000000005</v>
      </c>
      <c r="IT68" s="452">
        <v>1141.51</v>
      </c>
      <c r="IU68" s="452">
        <v>1475.32</v>
      </c>
      <c r="IV68" s="452">
        <v>1420.63</v>
      </c>
      <c r="IW68" s="452">
        <v>1363.53</v>
      </c>
      <c r="IX68" s="452">
        <v>1311.29</v>
      </c>
      <c r="IY68" s="452">
        <v>1307.56</v>
      </c>
      <c r="IZ68" s="452">
        <v>1307.23</v>
      </c>
      <c r="JA68" s="452">
        <v>1447.91</v>
      </c>
      <c r="JB68" s="452">
        <v>901.94</v>
      </c>
      <c r="JC68" s="452">
        <v>1480</v>
      </c>
      <c r="JD68" s="452">
        <v>1025.17</v>
      </c>
      <c r="JE68" s="452">
        <v>529.57000000000005</v>
      </c>
      <c r="JF68" s="452">
        <v>1141.51</v>
      </c>
      <c r="JG68" s="452">
        <v>1475.32</v>
      </c>
      <c r="JH68" s="452">
        <v>1420.63</v>
      </c>
      <c r="JI68" s="452">
        <v>1363.53</v>
      </c>
      <c r="JJ68" s="452">
        <v>1311.29</v>
      </c>
      <c r="JK68" s="452">
        <v>1307.56</v>
      </c>
      <c r="JL68" s="452">
        <v>1307.23</v>
      </c>
      <c r="JM68" s="452">
        <v>1447.91</v>
      </c>
      <c r="JN68" s="452">
        <v>901.94</v>
      </c>
      <c r="JO68" s="452">
        <v>1480</v>
      </c>
      <c r="JP68" s="452">
        <v>1025.17</v>
      </c>
      <c r="JQ68" s="452">
        <v>529.57000000000005</v>
      </c>
      <c r="JR68" s="452">
        <v>1141.51</v>
      </c>
      <c r="JS68" s="452">
        <v>1475.32</v>
      </c>
      <c r="JT68" s="452">
        <v>1420.63</v>
      </c>
      <c r="JU68" s="452">
        <v>1363.53</v>
      </c>
      <c r="JV68" s="452">
        <v>1311.29</v>
      </c>
      <c r="JW68" s="452">
        <v>1307.56</v>
      </c>
      <c r="JX68" s="452">
        <v>1307.23</v>
      </c>
      <c r="JY68" s="452">
        <v>1447.91</v>
      </c>
      <c r="JZ68" s="452">
        <v>901.94</v>
      </c>
      <c r="KA68" s="452">
        <v>1480</v>
      </c>
      <c r="KB68" s="452">
        <v>1025.17</v>
      </c>
      <c r="KC68" s="452">
        <v>529.57000000000005</v>
      </c>
      <c r="KD68" s="452">
        <v>1141.51</v>
      </c>
      <c r="KE68" s="452">
        <v>1475.32</v>
      </c>
      <c r="KF68" s="452">
        <v>1420.63</v>
      </c>
      <c r="KG68" s="452">
        <v>1363.53</v>
      </c>
      <c r="KH68" s="452">
        <v>1311.29</v>
      </c>
      <c r="KI68" s="452">
        <v>1307.56</v>
      </c>
      <c r="KJ68" s="452">
        <v>1307.23</v>
      </c>
      <c r="KK68" s="452">
        <v>1447.91</v>
      </c>
      <c r="KL68" s="452">
        <v>901.94</v>
      </c>
      <c r="KM68" s="452">
        <v>1480</v>
      </c>
      <c r="KN68" s="452">
        <v>1025.17</v>
      </c>
      <c r="KO68" s="452">
        <v>529.57000000000005</v>
      </c>
      <c r="KP68" s="452">
        <v>1141.51</v>
      </c>
      <c r="KQ68" s="452">
        <v>1475.32</v>
      </c>
      <c r="KR68" s="452">
        <v>1420.63</v>
      </c>
      <c r="KS68" s="452">
        <v>1363.53</v>
      </c>
      <c r="KT68" s="452">
        <v>1311.29</v>
      </c>
      <c r="KU68" s="452">
        <v>1307.56</v>
      </c>
      <c r="KV68" s="452">
        <v>1307.23</v>
      </c>
      <c r="KW68" s="452">
        <v>1447.91</v>
      </c>
      <c r="KX68" s="452">
        <v>901.94</v>
      </c>
      <c r="KY68" s="452">
        <v>1480</v>
      </c>
      <c r="KZ68" s="452">
        <v>1025.17</v>
      </c>
      <c r="LA68" s="452">
        <v>529.57000000000005</v>
      </c>
      <c r="LB68" s="452">
        <v>1141.51</v>
      </c>
      <c r="LC68" s="452">
        <v>1475.32</v>
      </c>
      <c r="LD68" s="452">
        <v>1420.63</v>
      </c>
      <c r="LE68" s="452">
        <v>1363.53</v>
      </c>
      <c r="LF68" s="452">
        <v>1311.29</v>
      </c>
      <c r="LG68" s="452">
        <v>1307.56</v>
      </c>
      <c r="LH68" s="452">
        <v>1307.23</v>
      </c>
      <c r="LI68" s="452">
        <v>1447.91</v>
      </c>
      <c r="LJ68" s="452">
        <v>901.94</v>
      </c>
      <c r="LK68" s="452">
        <v>1480</v>
      </c>
      <c r="LL68" s="452">
        <v>1025.17</v>
      </c>
      <c r="LM68" s="452">
        <v>529.57000000000005</v>
      </c>
      <c r="LN68" s="452">
        <v>1141.51</v>
      </c>
      <c r="LO68" s="452">
        <v>1475.32</v>
      </c>
      <c r="LP68" s="452">
        <v>1420.63</v>
      </c>
      <c r="LQ68" s="452">
        <v>1363.53</v>
      </c>
      <c r="LR68" s="452">
        <v>1311.29</v>
      </c>
      <c r="LS68" s="452">
        <v>1307.56</v>
      </c>
      <c r="LT68" s="452">
        <v>1307.23</v>
      </c>
      <c r="LU68" s="452">
        <v>1447.91</v>
      </c>
      <c r="LV68" s="452">
        <v>901.94</v>
      </c>
      <c r="LW68" s="452">
        <v>1480</v>
      </c>
      <c r="LX68" s="452">
        <v>1025.17</v>
      </c>
      <c r="LY68" s="452">
        <v>529.57000000000005</v>
      </c>
      <c r="LZ68" s="452">
        <v>1141.51</v>
      </c>
      <c r="MA68" s="452">
        <v>1475.32</v>
      </c>
      <c r="MB68" s="452">
        <v>1420.63</v>
      </c>
      <c r="MC68" s="452">
        <v>1363.53</v>
      </c>
      <c r="MD68" s="452">
        <v>1311.29</v>
      </c>
      <c r="ME68" s="452">
        <v>1307.56</v>
      </c>
      <c r="MF68" s="452">
        <v>1307.23</v>
      </c>
      <c r="MG68" s="452">
        <v>1447.91</v>
      </c>
      <c r="MH68" s="452">
        <v>901.94</v>
      </c>
      <c r="MI68" s="452">
        <v>1480</v>
      </c>
      <c r="MJ68" s="452">
        <v>1025.17</v>
      </c>
      <c r="MK68" s="452">
        <v>529.57000000000005</v>
      </c>
      <c r="ML68" s="452">
        <v>1141.51</v>
      </c>
      <c r="MM68" s="452">
        <v>1475.32</v>
      </c>
      <c r="MN68" s="452">
        <v>1420.63</v>
      </c>
      <c r="MO68" s="452">
        <v>1363.53</v>
      </c>
      <c r="MP68" s="452">
        <v>1311.29</v>
      </c>
      <c r="MQ68" s="452">
        <v>1307.56</v>
      </c>
      <c r="MR68" s="452">
        <v>1307.23</v>
      </c>
      <c r="MS68" s="452">
        <v>1447.91</v>
      </c>
      <c r="MT68" s="452">
        <v>901.94</v>
      </c>
      <c r="MU68" s="452">
        <v>1480</v>
      </c>
      <c r="MV68" s="452">
        <v>1025.17</v>
      </c>
      <c r="MW68" s="452">
        <v>529.57000000000005</v>
      </c>
      <c r="MX68" s="452">
        <v>1141.51</v>
      </c>
      <c r="MY68" s="452">
        <v>1475.32</v>
      </c>
      <c r="MZ68" s="452">
        <v>1420.63</v>
      </c>
      <c r="NA68" s="452">
        <v>1363.53</v>
      </c>
      <c r="NB68" s="452">
        <v>1311.29</v>
      </c>
      <c r="NC68" s="452">
        <v>1307.56</v>
      </c>
      <c r="ND68" s="452">
        <v>1307.23</v>
      </c>
      <c r="NE68" s="452">
        <v>1447.91</v>
      </c>
      <c r="NF68" s="452">
        <v>901.94</v>
      </c>
      <c r="NG68" s="452">
        <v>1480</v>
      </c>
      <c r="NH68" s="452">
        <v>1025.17</v>
      </c>
      <c r="NI68" s="452">
        <v>529.57000000000005</v>
      </c>
      <c r="NJ68" s="452">
        <v>1141.51</v>
      </c>
      <c r="NK68" s="452">
        <v>1475.32</v>
      </c>
      <c r="NL68" s="452">
        <v>1420.63</v>
      </c>
      <c r="NM68" s="452">
        <v>1363.53</v>
      </c>
      <c r="NN68" s="452">
        <v>1311.29</v>
      </c>
      <c r="NO68" s="452">
        <v>1307.56</v>
      </c>
      <c r="NP68" s="452">
        <v>1307.23</v>
      </c>
      <c r="NQ68" s="452">
        <v>1447.91</v>
      </c>
      <c r="NR68" s="452">
        <v>901.94</v>
      </c>
      <c r="NS68" s="452">
        <v>1480</v>
      </c>
      <c r="NT68" s="452">
        <v>1025.17</v>
      </c>
      <c r="NU68" s="452">
        <v>529.57000000000005</v>
      </c>
      <c r="NV68" s="452">
        <v>1141.51</v>
      </c>
      <c r="NW68" s="452">
        <v>1475.32</v>
      </c>
      <c r="NX68" s="452">
        <v>1420.63</v>
      </c>
      <c r="NY68" s="452">
        <v>1363.53</v>
      </c>
      <c r="NZ68" s="452">
        <v>1311.29</v>
      </c>
      <c r="OA68" s="452">
        <v>1307.56</v>
      </c>
      <c r="OB68" s="452">
        <v>1307.23</v>
      </c>
    </row>
    <row r="69" spans="1:392" x14ac:dyDescent="0.25">
      <c r="A69" s="436">
        <v>176</v>
      </c>
      <c r="B69" s="436" t="s">
        <v>710</v>
      </c>
      <c r="C69" s="437">
        <v>3</v>
      </c>
      <c r="D69" s="438">
        <v>0</v>
      </c>
      <c r="E69" s="453"/>
      <c r="F69" s="453"/>
      <c r="G69" s="453"/>
      <c r="H69" s="453"/>
      <c r="I69" s="453"/>
      <c r="J69" s="453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3"/>
      <c r="Z69" s="453"/>
      <c r="AA69" s="453"/>
      <c r="AB69" s="453"/>
      <c r="AC69" s="453"/>
      <c r="AD69" s="453"/>
      <c r="AE69" s="453"/>
      <c r="AF69" s="450">
        <f t="shared" si="2"/>
        <v>3559.8475000000017</v>
      </c>
      <c r="AG69" s="452">
        <v>4280</v>
      </c>
      <c r="AH69" s="452">
        <v>4280</v>
      </c>
      <c r="AI69" s="452">
        <v>4280</v>
      </c>
      <c r="AJ69" s="452">
        <v>4280</v>
      </c>
      <c r="AK69" s="452">
        <v>4280</v>
      </c>
      <c r="AL69" s="452">
        <v>1361.81</v>
      </c>
      <c r="AM69" s="452">
        <v>4280</v>
      </c>
      <c r="AN69" s="452">
        <v>4280</v>
      </c>
      <c r="AO69" s="452">
        <v>674.04</v>
      </c>
      <c r="AP69" s="452">
        <v>639.14</v>
      </c>
      <c r="AQ69" s="452">
        <v>4280</v>
      </c>
      <c r="AR69" s="452">
        <v>4280</v>
      </c>
      <c r="AS69" s="452">
        <v>4280</v>
      </c>
      <c r="AT69" s="452">
        <v>4280</v>
      </c>
      <c r="AU69" s="452">
        <v>4280</v>
      </c>
      <c r="AV69" s="452">
        <v>4280</v>
      </c>
      <c r="AW69" s="452">
        <v>4280</v>
      </c>
      <c r="AX69" s="452">
        <v>1361.81</v>
      </c>
      <c r="AY69" s="452">
        <v>4280</v>
      </c>
      <c r="AZ69" s="452">
        <v>4280</v>
      </c>
      <c r="BA69" s="452">
        <v>674.04</v>
      </c>
      <c r="BB69" s="452">
        <v>639.14</v>
      </c>
      <c r="BC69" s="452">
        <v>4280</v>
      </c>
      <c r="BD69" s="452">
        <v>4280</v>
      </c>
      <c r="BE69" s="452">
        <v>4280</v>
      </c>
      <c r="BF69" s="452">
        <v>4280</v>
      </c>
      <c r="BG69" s="452">
        <v>4280</v>
      </c>
      <c r="BH69" s="452">
        <v>4280</v>
      </c>
      <c r="BI69" s="452">
        <v>4280</v>
      </c>
      <c r="BJ69" s="452">
        <v>1361.81</v>
      </c>
      <c r="BK69" s="452">
        <v>4280</v>
      </c>
      <c r="BL69" s="452">
        <v>4280</v>
      </c>
      <c r="BM69" s="452">
        <v>674.04</v>
      </c>
      <c r="BN69" s="452">
        <v>639.14</v>
      </c>
      <c r="BO69" s="452">
        <v>4280</v>
      </c>
      <c r="BP69" s="452">
        <v>4280</v>
      </c>
      <c r="BQ69" s="452">
        <v>4280</v>
      </c>
      <c r="BR69" s="452">
        <v>4280</v>
      </c>
      <c r="BS69" s="452">
        <v>4280</v>
      </c>
      <c r="BT69" s="452">
        <v>4280</v>
      </c>
      <c r="BU69" s="452">
        <v>4280</v>
      </c>
      <c r="BV69" s="452">
        <v>1361.81</v>
      </c>
      <c r="BW69" s="452">
        <v>4280</v>
      </c>
      <c r="BX69" s="452">
        <v>4280</v>
      </c>
      <c r="BY69" s="452">
        <v>674.04</v>
      </c>
      <c r="BZ69" s="452">
        <v>639.14</v>
      </c>
      <c r="CA69" s="452">
        <v>4280</v>
      </c>
      <c r="CB69" s="452">
        <v>4280</v>
      </c>
      <c r="CC69" s="452">
        <v>4280</v>
      </c>
      <c r="CD69" s="452">
        <v>4280</v>
      </c>
      <c r="CE69" s="452">
        <v>4280</v>
      </c>
      <c r="CF69" s="452">
        <v>4280</v>
      </c>
      <c r="CG69" s="452">
        <v>4280</v>
      </c>
      <c r="CH69" s="452">
        <v>1361.81</v>
      </c>
      <c r="CI69" s="452">
        <v>4280</v>
      </c>
      <c r="CJ69" s="452">
        <v>4280</v>
      </c>
      <c r="CK69" s="452">
        <v>674.04</v>
      </c>
      <c r="CL69" s="452">
        <v>639.14</v>
      </c>
      <c r="CM69" s="452">
        <v>4280</v>
      </c>
      <c r="CN69" s="452">
        <v>4280</v>
      </c>
      <c r="CO69" s="452">
        <v>4280</v>
      </c>
      <c r="CP69" s="452">
        <v>4280</v>
      </c>
      <c r="CQ69" s="452">
        <v>4280</v>
      </c>
      <c r="CR69" s="452">
        <v>4280</v>
      </c>
      <c r="CS69" s="452">
        <v>4280</v>
      </c>
      <c r="CT69" s="452">
        <v>1361.81</v>
      </c>
      <c r="CU69" s="452">
        <v>4280</v>
      </c>
      <c r="CV69" s="452">
        <v>4280</v>
      </c>
      <c r="CW69" s="452">
        <v>674.04</v>
      </c>
      <c r="CX69" s="452">
        <v>639.14</v>
      </c>
      <c r="CY69" s="452">
        <v>4280</v>
      </c>
      <c r="CZ69" s="452">
        <v>4280</v>
      </c>
      <c r="DA69" s="452">
        <v>4280</v>
      </c>
      <c r="DB69" s="452">
        <v>4280</v>
      </c>
      <c r="DC69" s="452">
        <v>4280</v>
      </c>
      <c r="DD69" s="452">
        <v>4280</v>
      </c>
      <c r="DE69" s="452">
        <v>4280</v>
      </c>
      <c r="DF69" s="452">
        <v>1361.81</v>
      </c>
      <c r="DG69" s="452">
        <v>4280</v>
      </c>
      <c r="DH69" s="452">
        <v>4280</v>
      </c>
      <c r="DI69" s="452">
        <v>674.04</v>
      </c>
      <c r="DJ69" s="452">
        <v>639.14</v>
      </c>
      <c r="DK69" s="452">
        <v>4280</v>
      </c>
      <c r="DL69" s="452">
        <v>4280</v>
      </c>
      <c r="DM69" s="452">
        <v>4280</v>
      </c>
      <c r="DN69" s="452">
        <v>4280</v>
      </c>
      <c r="DO69" s="452">
        <v>4280</v>
      </c>
      <c r="DP69" s="452">
        <v>4280</v>
      </c>
      <c r="DQ69" s="452">
        <v>4280</v>
      </c>
      <c r="DR69" s="452">
        <v>1361.81</v>
      </c>
      <c r="DS69" s="452">
        <v>4280</v>
      </c>
      <c r="DT69" s="452">
        <v>4280</v>
      </c>
      <c r="DU69" s="452">
        <v>674.04</v>
      </c>
      <c r="DV69" s="452">
        <v>639.14</v>
      </c>
      <c r="DW69" s="452">
        <v>4280</v>
      </c>
      <c r="DX69" s="452">
        <v>4280</v>
      </c>
      <c r="DY69" s="452">
        <v>4280</v>
      </c>
      <c r="DZ69" s="452">
        <v>4280</v>
      </c>
      <c r="EA69" s="452">
        <v>4280</v>
      </c>
      <c r="EB69" s="452">
        <v>4280</v>
      </c>
      <c r="EC69" s="452">
        <v>4280</v>
      </c>
      <c r="ED69" s="452">
        <v>1361.81</v>
      </c>
      <c r="EE69" s="452">
        <v>4280</v>
      </c>
      <c r="EF69" s="452">
        <v>4280</v>
      </c>
      <c r="EG69" s="452">
        <v>674.04</v>
      </c>
      <c r="EH69" s="452">
        <v>639.14</v>
      </c>
      <c r="EI69" s="452">
        <v>4280</v>
      </c>
      <c r="EJ69" s="452">
        <v>4280</v>
      </c>
      <c r="EK69" s="452">
        <v>4280</v>
      </c>
      <c r="EL69" s="452">
        <v>4280</v>
      </c>
      <c r="EM69" s="452">
        <v>4280</v>
      </c>
      <c r="EN69" s="452">
        <v>4280</v>
      </c>
      <c r="EO69" s="452">
        <v>4280</v>
      </c>
      <c r="EP69" s="452">
        <v>1361.81</v>
      </c>
      <c r="EQ69" s="452">
        <v>4280</v>
      </c>
      <c r="ER69" s="452">
        <v>4280</v>
      </c>
      <c r="ES69" s="452">
        <v>674.04</v>
      </c>
      <c r="ET69" s="452">
        <v>639.14</v>
      </c>
      <c r="EU69" s="452">
        <v>4280</v>
      </c>
      <c r="EV69" s="452">
        <v>4280</v>
      </c>
      <c r="EW69" s="452">
        <v>4280</v>
      </c>
      <c r="EX69" s="452">
        <v>4280</v>
      </c>
      <c r="EY69" s="452">
        <v>4280</v>
      </c>
      <c r="EZ69" s="452">
        <v>4280</v>
      </c>
      <c r="FA69" s="452">
        <v>4280</v>
      </c>
      <c r="FB69" s="452">
        <v>1361.81</v>
      </c>
      <c r="FC69" s="452">
        <v>4280</v>
      </c>
      <c r="FD69" s="452">
        <v>4280</v>
      </c>
      <c r="FE69" s="452">
        <v>674.04</v>
      </c>
      <c r="FF69" s="452">
        <v>639.14</v>
      </c>
      <c r="FG69" s="452">
        <v>4280</v>
      </c>
      <c r="FH69" s="452">
        <v>4280</v>
      </c>
      <c r="FI69" s="452">
        <v>4280</v>
      </c>
      <c r="FJ69" s="452">
        <v>4280</v>
      </c>
      <c r="FK69" s="452">
        <v>4280</v>
      </c>
      <c r="FL69" s="452">
        <v>4280</v>
      </c>
      <c r="FM69" s="452">
        <v>4280</v>
      </c>
      <c r="FN69" s="452">
        <v>1361.81</v>
      </c>
      <c r="FO69" s="452">
        <v>4280</v>
      </c>
      <c r="FP69" s="452">
        <v>4280</v>
      </c>
      <c r="FQ69" s="452">
        <v>674.04</v>
      </c>
      <c r="FR69" s="452">
        <v>639.14</v>
      </c>
      <c r="FS69" s="452">
        <v>4280</v>
      </c>
      <c r="FT69" s="452">
        <v>4280</v>
      </c>
      <c r="FU69" s="452">
        <v>4280</v>
      </c>
      <c r="FV69" s="452">
        <v>4280</v>
      </c>
      <c r="FW69" s="452">
        <v>4280</v>
      </c>
      <c r="FX69" s="452">
        <v>4280</v>
      </c>
      <c r="FY69" s="452">
        <v>4280</v>
      </c>
      <c r="FZ69" s="452">
        <v>1361.81</v>
      </c>
      <c r="GA69" s="452">
        <v>4280</v>
      </c>
      <c r="GB69" s="452">
        <v>4280</v>
      </c>
      <c r="GC69" s="452">
        <v>674.04</v>
      </c>
      <c r="GD69" s="452">
        <v>639.14</v>
      </c>
      <c r="GE69" s="452">
        <v>4280</v>
      </c>
      <c r="GF69" s="452">
        <v>4280</v>
      </c>
      <c r="GG69" s="452">
        <v>4280</v>
      </c>
      <c r="GH69" s="452">
        <v>4280</v>
      </c>
      <c r="GI69" s="452">
        <v>4280</v>
      </c>
      <c r="GJ69" s="452">
        <v>4280</v>
      </c>
      <c r="GK69" s="452">
        <v>4280</v>
      </c>
      <c r="GL69" s="452">
        <v>1361.81</v>
      </c>
      <c r="GM69" s="452">
        <v>4280</v>
      </c>
      <c r="GN69" s="452">
        <v>4280</v>
      </c>
      <c r="GO69" s="452">
        <v>674.04</v>
      </c>
      <c r="GP69" s="452">
        <v>639.14</v>
      </c>
      <c r="GQ69" s="452">
        <v>4280</v>
      </c>
      <c r="GR69" s="452">
        <v>4280</v>
      </c>
      <c r="GS69" s="452">
        <v>4280</v>
      </c>
      <c r="GT69" s="452">
        <v>4280</v>
      </c>
      <c r="GU69" s="452">
        <v>4280</v>
      </c>
      <c r="GV69" s="452">
        <v>4280</v>
      </c>
      <c r="GW69" s="452">
        <v>4280</v>
      </c>
      <c r="GX69" s="452">
        <v>1361.81</v>
      </c>
      <c r="GY69" s="452">
        <v>4280</v>
      </c>
      <c r="GZ69" s="452">
        <v>4280</v>
      </c>
      <c r="HA69" s="452">
        <v>674.04</v>
      </c>
      <c r="HB69" s="452">
        <v>639.14</v>
      </c>
      <c r="HC69" s="452">
        <v>4280</v>
      </c>
      <c r="HD69" s="452">
        <v>4280</v>
      </c>
      <c r="HE69" s="452">
        <v>4280</v>
      </c>
      <c r="HF69" s="452">
        <v>4280</v>
      </c>
      <c r="HG69" s="452">
        <v>4280</v>
      </c>
      <c r="HH69" s="452">
        <v>2782.93</v>
      </c>
      <c r="HI69" s="452">
        <v>1530.08</v>
      </c>
      <c r="HJ69" s="452">
        <v>1408.34</v>
      </c>
      <c r="HK69" s="452">
        <v>4280</v>
      </c>
      <c r="HL69" s="452">
        <v>4280</v>
      </c>
      <c r="HM69" s="452">
        <v>4280</v>
      </c>
      <c r="HN69" s="452">
        <v>4280</v>
      </c>
      <c r="HO69" s="452">
        <v>4280</v>
      </c>
      <c r="HP69" s="452">
        <v>4280</v>
      </c>
      <c r="HQ69" s="452">
        <v>4280</v>
      </c>
      <c r="HR69" s="452">
        <v>4280</v>
      </c>
      <c r="HS69" s="452">
        <v>4280</v>
      </c>
      <c r="HT69" s="452">
        <v>2782.93</v>
      </c>
      <c r="HU69" s="452">
        <v>1530.08</v>
      </c>
      <c r="HV69" s="452">
        <v>1408.34</v>
      </c>
      <c r="HW69" s="452">
        <v>4280</v>
      </c>
      <c r="HX69" s="452">
        <v>4280</v>
      </c>
      <c r="HY69" s="452">
        <v>4280</v>
      </c>
      <c r="HZ69" s="452">
        <v>4280</v>
      </c>
      <c r="IA69" s="452">
        <v>4280</v>
      </c>
      <c r="IB69" s="452">
        <v>4280</v>
      </c>
      <c r="IC69" s="452">
        <v>4280</v>
      </c>
      <c r="ID69" s="452">
        <v>4280</v>
      </c>
      <c r="IE69" s="452">
        <v>4280</v>
      </c>
      <c r="IF69" s="452">
        <v>2782.93</v>
      </c>
      <c r="IG69" s="452">
        <v>1530.08</v>
      </c>
      <c r="IH69" s="452">
        <v>1408.34</v>
      </c>
      <c r="II69" s="452">
        <v>4280</v>
      </c>
      <c r="IJ69" s="452">
        <v>4280</v>
      </c>
      <c r="IK69" s="452">
        <v>4280</v>
      </c>
      <c r="IL69" s="452">
        <v>4280</v>
      </c>
      <c r="IM69" s="452">
        <v>4280</v>
      </c>
      <c r="IN69" s="452">
        <v>4280</v>
      </c>
      <c r="IO69" s="452">
        <v>4280</v>
      </c>
      <c r="IP69" s="452">
        <v>4280</v>
      </c>
      <c r="IQ69" s="452">
        <v>4280</v>
      </c>
      <c r="IR69" s="452">
        <v>2782.93</v>
      </c>
      <c r="IS69" s="452">
        <v>1530.08</v>
      </c>
      <c r="IT69" s="452">
        <v>1408.34</v>
      </c>
      <c r="IU69" s="452">
        <v>4280</v>
      </c>
      <c r="IV69" s="452">
        <v>4280</v>
      </c>
      <c r="IW69" s="452">
        <v>4280</v>
      </c>
      <c r="IX69" s="452">
        <v>4280</v>
      </c>
      <c r="IY69" s="452">
        <v>4280</v>
      </c>
      <c r="IZ69" s="452">
        <v>4280</v>
      </c>
      <c r="JA69" s="452">
        <v>4280</v>
      </c>
      <c r="JB69" s="452">
        <v>4280</v>
      </c>
      <c r="JC69" s="452">
        <v>4280</v>
      </c>
      <c r="JD69" s="452">
        <v>2782.93</v>
      </c>
      <c r="JE69" s="452">
        <v>1530.08</v>
      </c>
      <c r="JF69" s="452">
        <v>1408.34</v>
      </c>
      <c r="JG69" s="452">
        <v>4280</v>
      </c>
      <c r="JH69" s="452">
        <v>4280</v>
      </c>
      <c r="JI69" s="452">
        <v>4280</v>
      </c>
      <c r="JJ69" s="452">
        <v>4280</v>
      </c>
      <c r="JK69" s="452">
        <v>4280</v>
      </c>
      <c r="JL69" s="452">
        <v>4280</v>
      </c>
      <c r="JM69" s="452">
        <v>4280</v>
      </c>
      <c r="JN69" s="452">
        <v>4280</v>
      </c>
      <c r="JO69" s="452">
        <v>4280</v>
      </c>
      <c r="JP69" s="452">
        <v>2782.93</v>
      </c>
      <c r="JQ69" s="452">
        <v>1530.08</v>
      </c>
      <c r="JR69" s="452">
        <v>1408.34</v>
      </c>
      <c r="JS69" s="452">
        <v>4280</v>
      </c>
      <c r="JT69" s="452">
        <v>4280</v>
      </c>
      <c r="JU69" s="452">
        <v>4280</v>
      </c>
      <c r="JV69" s="452">
        <v>4280</v>
      </c>
      <c r="JW69" s="452">
        <v>4280</v>
      </c>
      <c r="JX69" s="452">
        <v>4280</v>
      </c>
      <c r="JY69" s="452">
        <v>4280</v>
      </c>
      <c r="JZ69" s="452">
        <v>4280</v>
      </c>
      <c r="KA69" s="452">
        <v>4280</v>
      </c>
      <c r="KB69" s="452">
        <v>2782.93</v>
      </c>
      <c r="KC69" s="452">
        <v>1530.08</v>
      </c>
      <c r="KD69" s="452">
        <v>1408.34</v>
      </c>
      <c r="KE69" s="452">
        <v>4280</v>
      </c>
      <c r="KF69" s="452">
        <v>4280</v>
      </c>
      <c r="KG69" s="452">
        <v>4280</v>
      </c>
      <c r="KH69" s="452">
        <v>4280</v>
      </c>
      <c r="KI69" s="452">
        <v>4280</v>
      </c>
      <c r="KJ69" s="452">
        <v>4280</v>
      </c>
      <c r="KK69" s="452">
        <v>4280</v>
      </c>
      <c r="KL69" s="452">
        <v>4280</v>
      </c>
      <c r="KM69" s="452">
        <v>4280</v>
      </c>
      <c r="KN69" s="452">
        <v>2782.93</v>
      </c>
      <c r="KO69" s="452">
        <v>1530.08</v>
      </c>
      <c r="KP69" s="452">
        <v>1408.34</v>
      </c>
      <c r="KQ69" s="452">
        <v>4280</v>
      </c>
      <c r="KR69" s="452">
        <v>4280</v>
      </c>
      <c r="KS69" s="452">
        <v>4280</v>
      </c>
      <c r="KT69" s="452">
        <v>4280</v>
      </c>
      <c r="KU69" s="452">
        <v>4280</v>
      </c>
      <c r="KV69" s="452">
        <v>4280</v>
      </c>
      <c r="KW69" s="452">
        <v>4280</v>
      </c>
      <c r="KX69" s="452">
        <v>4280</v>
      </c>
      <c r="KY69" s="452">
        <v>4280</v>
      </c>
      <c r="KZ69" s="452">
        <v>2782.93</v>
      </c>
      <c r="LA69" s="452">
        <v>1530.08</v>
      </c>
      <c r="LB69" s="452">
        <v>1408.34</v>
      </c>
      <c r="LC69" s="452">
        <v>4280</v>
      </c>
      <c r="LD69" s="452">
        <v>4280</v>
      </c>
      <c r="LE69" s="452">
        <v>4280</v>
      </c>
      <c r="LF69" s="452">
        <v>4280</v>
      </c>
      <c r="LG69" s="452">
        <v>4280</v>
      </c>
      <c r="LH69" s="452">
        <v>4280</v>
      </c>
      <c r="LI69" s="452">
        <v>4280</v>
      </c>
      <c r="LJ69" s="452">
        <v>4280</v>
      </c>
      <c r="LK69" s="452">
        <v>4280</v>
      </c>
      <c r="LL69" s="452">
        <v>2782.93</v>
      </c>
      <c r="LM69" s="452">
        <v>1530.08</v>
      </c>
      <c r="LN69" s="452">
        <v>1408.34</v>
      </c>
      <c r="LO69" s="452">
        <v>4280</v>
      </c>
      <c r="LP69" s="452">
        <v>4280</v>
      </c>
      <c r="LQ69" s="452">
        <v>4280</v>
      </c>
      <c r="LR69" s="452">
        <v>4280</v>
      </c>
      <c r="LS69" s="452">
        <v>4280</v>
      </c>
      <c r="LT69" s="452">
        <v>4280</v>
      </c>
      <c r="LU69" s="452">
        <v>4280</v>
      </c>
      <c r="LV69" s="452">
        <v>4280</v>
      </c>
      <c r="LW69" s="452">
        <v>4280</v>
      </c>
      <c r="LX69" s="452">
        <v>2782.93</v>
      </c>
      <c r="LY69" s="452">
        <v>1530.08</v>
      </c>
      <c r="LZ69" s="452">
        <v>1408.34</v>
      </c>
      <c r="MA69" s="452">
        <v>4280</v>
      </c>
      <c r="MB69" s="452">
        <v>4280</v>
      </c>
      <c r="MC69" s="452">
        <v>4280</v>
      </c>
      <c r="MD69" s="452">
        <v>4280</v>
      </c>
      <c r="ME69" s="452">
        <v>4280</v>
      </c>
      <c r="MF69" s="452">
        <v>4280</v>
      </c>
      <c r="MG69" s="452">
        <v>4280</v>
      </c>
      <c r="MH69" s="452">
        <v>4280</v>
      </c>
      <c r="MI69" s="452">
        <v>4280</v>
      </c>
      <c r="MJ69" s="452">
        <v>2782.93</v>
      </c>
      <c r="MK69" s="452">
        <v>1530.08</v>
      </c>
      <c r="ML69" s="452">
        <v>1408.34</v>
      </c>
      <c r="MM69" s="452">
        <v>4280</v>
      </c>
      <c r="MN69" s="452">
        <v>4280</v>
      </c>
      <c r="MO69" s="452">
        <v>4280</v>
      </c>
      <c r="MP69" s="452">
        <v>4280</v>
      </c>
      <c r="MQ69" s="452">
        <v>4280</v>
      </c>
      <c r="MR69" s="452">
        <v>4280</v>
      </c>
      <c r="MS69" s="452">
        <v>4280</v>
      </c>
      <c r="MT69" s="452">
        <v>4280</v>
      </c>
      <c r="MU69" s="452">
        <v>4280</v>
      </c>
      <c r="MV69" s="452">
        <v>2782.93</v>
      </c>
      <c r="MW69" s="452">
        <v>1530.08</v>
      </c>
      <c r="MX69" s="452">
        <v>1408.34</v>
      </c>
      <c r="MY69" s="452">
        <v>4280</v>
      </c>
      <c r="MZ69" s="452">
        <v>4280</v>
      </c>
      <c r="NA69" s="452">
        <v>4280</v>
      </c>
      <c r="NB69" s="452">
        <v>4280</v>
      </c>
      <c r="NC69" s="452">
        <v>4280</v>
      </c>
      <c r="ND69" s="452">
        <v>4280</v>
      </c>
      <c r="NE69" s="452">
        <v>4280</v>
      </c>
      <c r="NF69" s="452">
        <v>4280</v>
      </c>
      <c r="NG69" s="452">
        <v>4280</v>
      </c>
      <c r="NH69" s="452">
        <v>2782.93</v>
      </c>
      <c r="NI69" s="452">
        <v>1530.08</v>
      </c>
      <c r="NJ69" s="452">
        <v>1408.34</v>
      </c>
      <c r="NK69" s="452">
        <v>4280</v>
      </c>
      <c r="NL69" s="452">
        <v>4280</v>
      </c>
      <c r="NM69" s="452">
        <v>4280</v>
      </c>
      <c r="NN69" s="452">
        <v>4280</v>
      </c>
      <c r="NO69" s="452">
        <v>4280</v>
      </c>
      <c r="NP69" s="452">
        <v>4280</v>
      </c>
      <c r="NQ69" s="452">
        <v>4280</v>
      </c>
      <c r="NR69" s="452">
        <v>4280</v>
      </c>
      <c r="NS69" s="452">
        <v>4280</v>
      </c>
      <c r="NT69" s="452">
        <v>2782.93</v>
      </c>
      <c r="NU69" s="452">
        <v>1530.08</v>
      </c>
      <c r="NV69" s="452">
        <v>1408.34</v>
      </c>
      <c r="NW69" s="452">
        <v>4280</v>
      </c>
      <c r="NX69" s="452">
        <v>4280</v>
      </c>
      <c r="NY69" s="452">
        <v>4280</v>
      </c>
      <c r="NZ69" s="452">
        <v>4280</v>
      </c>
      <c r="OA69" s="452">
        <v>4280</v>
      </c>
      <c r="OB69" s="452">
        <v>4280</v>
      </c>
    </row>
    <row r="70" spans="1:392" x14ac:dyDescent="0.25">
      <c r="A70" s="436">
        <v>178</v>
      </c>
      <c r="B70" s="436" t="s">
        <v>711</v>
      </c>
      <c r="C70" s="437">
        <v>3</v>
      </c>
      <c r="D70" s="438">
        <v>0</v>
      </c>
      <c r="E70" s="453"/>
      <c r="F70" s="453"/>
      <c r="G70" s="453"/>
      <c r="H70" s="453"/>
      <c r="I70" s="453"/>
      <c r="J70" s="453"/>
      <c r="K70" s="453"/>
      <c r="L70" s="453"/>
      <c r="M70" s="453"/>
      <c r="N70" s="453"/>
      <c r="O70" s="453"/>
      <c r="P70" s="453"/>
      <c r="Q70" s="453"/>
      <c r="R70" s="453"/>
      <c r="S70" s="453"/>
      <c r="T70" s="453"/>
      <c r="U70" s="453"/>
      <c r="V70" s="453"/>
      <c r="W70" s="453"/>
      <c r="X70" s="453"/>
      <c r="Y70" s="453"/>
      <c r="Z70" s="453"/>
      <c r="AA70" s="453"/>
      <c r="AB70" s="453"/>
      <c r="AC70" s="453"/>
      <c r="AD70" s="453"/>
      <c r="AE70" s="453"/>
      <c r="AF70" s="450">
        <f t="shared" si="2"/>
        <v>2611.2345833333325</v>
      </c>
      <c r="AG70" s="452">
        <v>3162</v>
      </c>
      <c r="AH70" s="452">
        <v>3162</v>
      </c>
      <c r="AI70" s="452">
        <v>3162</v>
      </c>
      <c r="AJ70" s="452">
        <v>3162</v>
      </c>
      <c r="AK70" s="452">
        <v>3162</v>
      </c>
      <c r="AL70" s="452">
        <v>780.34</v>
      </c>
      <c r="AM70" s="452">
        <v>3162</v>
      </c>
      <c r="AN70" s="452">
        <v>3162</v>
      </c>
      <c r="AO70" s="452">
        <v>718.74</v>
      </c>
      <c r="AP70" s="452">
        <v>674.09</v>
      </c>
      <c r="AQ70" s="452">
        <v>3162</v>
      </c>
      <c r="AR70" s="452">
        <v>3162</v>
      </c>
      <c r="AS70" s="452">
        <v>3162</v>
      </c>
      <c r="AT70" s="452">
        <v>3162</v>
      </c>
      <c r="AU70" s="452">
        <v>3162</v>
      </c>
      <c r="AV70" s="452">
        <v>3162</v>
      </c>
      <c r="AW70" s="452">
        <v>3162</v>
      </c>
      <c r="AX70" s="452">
        <v>780.34</v>
      </c>
      <c r="AY70" s="452">
        <v>3162</v>
      </c>
      <c r="AZ70" s="452">
        <v>3162</v>
      </c>
      <c r="BA70" s="452">
        <v>718.74</v>
      </c>
      <c r="BB70" s="452">
        <v>674.09</v>
      </c>
      <c r="BC70" s="452">
        <v>3162</v>
      </c>
      <c r="BD70" s="452">
        <v>3162</v>
      </c>
      <c r="BE70" s="452">
        <v>3162</v>
      </c>
      <c r="BF70" s="452">
        <v>3162</v>
      </c>
      <c r="BG70" s="452">
        <v>3162</v>
      </c>
      <c r="BH70" s="452">
        <v>3162</v>
      </c>
      <c r="BI70" s="452">
        <v>3162</v>
      </c>
      <c r="BJ70" s="452">
        <v>780.34</v>
      </c>
      <c r="BK70" s="452">
        <v>3162</v>
      </c>
      <c r="BL70" s="452">
        <v>3162</v>
      </c>
      <c r="BM70" s="452">
        <v>718.74</v>
      </c>
      <c r="BN70" s="452">
        <v>674.09</v>
      </c>
      <c r="BO70" s="452">
        <v>3162</v>
      </c>
      <c r="BP70" s="452">
        <v>3162</v>
      </c>
      <c r="BQ70" s="452">
        <v>3162</v>
      </c>
      <c r="BR70" s="452">
        <v>3162</v>
      </c>
      <c r="BS70" s="452">
        <v>3162</v>
      </c>
      <c r="BT70" s="452">
        <v>3162</v>
      </c>
      <c r="BU70" s="452">
        <v>3162</v>
      </c>
      <c r="BV70" s="452">
        <v>780.34</v>
      </c>
      <c r="BW70" s="452">
        <v>3162</v>
      </c>
      <c r="BX70" s="452">
        <v>3162</v>
      </c>
      <c r="BY70" s="452">
        <v>718.74</v>
      </c>
      <c r="BZ70" s="452">
        <v>674.09</v>
      </c>
      <c r="CA70" s="452">
        <v>3162</v>
      </c>
      <c r="CB70" s="452">
        <v>3162</v>
      </c>
      <c r="CC70" s="452">
        <v>3162</v>
      </c>
      <c r="CD70" s="452">
        <v>3162</v>
      </c>
      <c r="CE70" s="452">
        <v>3162</v>
      </c>
      <c r="CF70" s="452">
        <v>3162</v>
      </c>
      <c r="CG70" s="452">
        <v>3162</v>
      </c>
      <c r="CH70" s="452">
        <v>780.34</v>
      </c>
      <c r="CI70" s="452">
        <v>3162</v>
      </c>
      <c r="CJ70" s="452">
        <v>3162</v>
      </c>
      <c r="CK70" s="452">
        <v>718.74</v>
      </c>
      <c r="CL70" s="452">
        <v>674.09</v>
      </c>
      <c r="CM70" s="452">
        <v>3162</v>
      </c>
      <c r="CN70" s="452">
        <v>3162</v>
      </c>
      <c r="CO70" s="452">
        <v>3162</v>
      </c>
      <c r="CP70" s="452">
        <v>3162</v>
      </c>
      <c r="CQ70" s="452">
        <v>3162</v>
      </c>
      <c r="CR70" s="452">
        <v>3162</v>
      </c>
      <c r="CS70" s="452">
        <v>3162</v>
      </c>
      <c r="CT70" s="452">
        <v>780.34</v>
      </c>
      <c r="CU70" s="452">
        <v>3162</v>
      </c>
      <c r="CV70" s="452">
        <v>3162</v>
      </c>
      <c r="CW70" s="452">
        <v>718.74</v>
      </c>
      <c r="CX70" s="452">
        <v>674.09</v>
      </c>
      <c r="CY70" s="452">
        <v>3162</v>
      </c>
      <c r="CZ70" s="452">
        <v>3162</v>
      </c>
      <c r="DA70" s="452">
        <v>3162</v>
      </c>
      <c r="DB70" s="452">
        <v>3162</v>
      </c>
      <c r="DC70" s="452">
        <v>3162</v>
      </c>
      <c r="DD70" s="452">
        <v>3162</v>
      </c>
      <c r="DE70" s="452">
        <v>3162</v>
      </c>
      <c r="DF70" s="452">
        <v>780.34</v>
      </c>
      <c r="DG70" s="452">
        <v>3162</v>
      </c>
      <c r="DH70" s="452">
        <v>3162</v>
      </c>
      <c r="DI70" s="452">
        <v>718.74</v>
      </c>
      <c r="DJ70" s="452">
        <v>674.09</v>
      </c>
      <c r="DK70" s="452">
        <v>3162</v>
      </c>
      <c r="DL70" s="452">
        <v>3162</v>
      </c>
      <c r="DM70" s="452">
        <v>3162</v>
      </c>
      <c r="DN70" s="452">
        <v>3162</v>
      </c>
      <c r="DO70" s="452">
        <v>3162</v>
      </c>
      <c r="DP70" s="452">
        <v>3162</v>
      </c>
      <c r="DQ70" s="452">
        <v>3162</v>
      </c>
      <c r="DR70" s="452">
        <v>780.34</v>
      </c>
      <c r="DS70" s="452">
        <v>3162</v>
      </c>
      <c r="DT70" s="452">
        <v>3162</v>
      </c>
      <c r="DU70" s="452">
        <v>718.74</v>
      </c>
      <c r="DV70" s="452">
        <v>674.09</v>
      </c>
      <c r="DW70" s="452">
        <v>3162</v>
      </c>
      <c r="DX70" s="452">
        <v>3162</v>
      </c>
      <c r="DY70" s="452">
        <v>3162</v>
      </c>
      <c r="DZ70" s="452">
        <v>3162</v>
      </c>
      <c r="EA70" s="452">
        <v>3162</v>
      </c>
      <c r="EB70" s="452">
        <v>3162</v>
      </c>
      <c r="EC70" s="452">
        <v>3162</v>
      </c>
      <c r="ED70" s="452">
        <v>780.34</v>
      </c>
      <c r="EE70" s="452">
        <v>3162</v>
      </c>
      <c r="EF70" s="452">
        <v>3162</v>
      </c>
      <c r="EG70" s="452">
        <v>718.74</v>
      </c>
      <c r="EH70" s="452">
        <v>674.09</v>
      </c>
      <c r="EI70" s="452">
        <v>3162</v>
      </c>
      <c r="EJ70" s="452">
        <v>3162</v>
      </c>
      <c r="EK70" s="452">
        <v>3162</v>
      </c>
      <c r="EL70" s="452">
        <v>3162</v>
      </c>
      <c r="EM70" s="452">
        <v>3162</v>
      </c>
      <c r="EN70" s="452">
        <v>3162</v>
      </c>
      <c r="EO70" s="452">
        <v>3162</v>
      </c>
      <c r="EP70" s="452">
        <v>780.34</v>
      </c>
      <c r="EQ70" s="452">
        <v>3162</v>
      </c>
      <c r="ER70" s="452">
        <v>3162</v>
      </c>
      <c r="ES70" s="452">
        <v>718.74</v>
      </c>
      <c r="ET70" s="452">
        <v>674.09</v>
      </c>
      <c r="EU70" s="452">
        <v>3162</v>
      </c>
      <c r="EV70" s="452">
        <v>3162</v>
      </c>
      <c r="EW70" s="452">
        <v>3162</v>
      </c>
      <c r="EX70" s="452">
        <v>3162</v>
      </c>
      <c r="EY70" s="452">
        <v>3162</v>
      </c>
      <c r="EZ70" s="452">
        <v>3162</v>
      </c>
      <c r="FA70" s="452">
        <v>3162</v>
      </c>
      <c r="FB70" s="452">
        <v>780.34</v>
      </c>
      <c r="FC70" s="452">
        <v>3162</v>
      </c>
      <c r="FD70" s="452">
        <v>3162</v>
      </c>
      <c r="FE70" s="452">
        <v>718.74</v>
      </c>
      <c r="FF70" s="452">
        <v>674.09</v>
      </c>
      <c r="FG70" s="452">
        <v>3162</v>
      </c>
      <c r="FH70" s="452">
        <v>3162</v>
      </c>
      <c r="FI70" s="452">
        <v>3162</v>
      </c>
      <c r="FJ70" s="452">
        <v>3162</v>
      </c>
      <c r="FK70" s="452">
        <v>3162</v>
      </c>
      <c r="FL70" s="452">
        <v>3162</v>
      </c>
      <c r="FM70" s="452">
        <v>3162</v>
      </c>
      <c r="FN70" s="452">
        <v>780.34</v>
      </c>
      <c r="FO70" s="452">
        <v>3162</v>
      </c>
      <c r="FP70" s="452">
        <v>3162</v>
      </c>
      <c r="FQ70" s="452">
        <v>718.74</v>
      </c>
      <c r="FR70" s="452">
        <v>674.09</v>
      </c>
      <c r="FS70" s="452">
        <v>3162</v>
      </c>
      <c r="FT70" s="452">
        <v>3162</v>
      </c>
      <c r="FU70" s="452">
        <v>3162</v>
      </c>
      <c r="FV70" s="452">
        <v>3162</v>
      </c>
      <c r="FW70" s="452">
        <v>3162</v>
      </c>
      <c r="FX70" s="452">
        <v>3162</v>
      </c>
      <c r="FY70" s="452">
        <v>3162</v>
      </c>
      <c r="FZ70" s="452">
        <v>780.34</v>
      </c>
      <c r="GA70" s="452">
        <v>3162</v>
      </c>
      <c r="GB70" s="452">
        <v>3162</v>
      </c>
      <c r="GC70" s="452">
        <v>718.74</v>
      </c>
      <c r="GD70" s="452">
        <v>674.09</v>
      </c>
      <c r="GE70" s="452">
        <v>3162</v>
      </c>
      <c r="GF70" s="452">
        <v>3162</v>
      </c>
      <c r="GG70" s="452">
        <v>3162</v>
      </c>
      <c r="GH70" s="452">
        <v>3162</v>
      </c>
      <c r="GI70" s="452">
        <v>3162</v>
      </c>
      <c r="GJ70" s="452">
        <v>3162</v>
      </c>
      <c r="GK70" s="452">
        <v>3162</v>
      </c>
      <c r="GL70" s="452">
        <v>780.34</v>
      </c>
      <c r="GM70" s="452">
        <v>3162</v>
      </c>
      <c r="GN70" s="452">
        <v>3162</v>
      </c>
      <c r="GO70" s="452">
        <v>718.74</v>
      </c>
      <c r="GP70" s="452">
        <v>674.09</v>
      </c>
      <c r="GQ70" s="452">
        <v>3162</v>
      </c>
      <c r="GR70" s="452">
        <v>3162</v>
      </c>
      <c r="GS70" s="452">
        <v>3162</v>
      </c>
      <c r="GT70" s="452">
        <v>3162</v>
      </c>
      <c r="GU70" s="452">
        <v>3162</v>
      </c>
      <c r="GV70" s="452">
        <v>3162</v>
      </c>
      <c r="GW70" s="452">
        <v>3162</v>
      </c>
      <c r="GX70" s="452">
        <v>780.34</v>
      </c>
      <c r="GY70" s="452">
        <v>3162</v>
      </c>
      <c r="GZ70" s="452">
        <v>3162</v>
      </c>
      <c r="HA70" s="452">
        <v>718.74</v>
      </c>
      <c r="HB70" s="452">
        <v>674.09</v>
      </c>
      <c r="HC70" s="452">
        <v>3162</v>
      </c>
      <c r="HD70" s="452">
        <v>3162</v>
      </c>
      <c r="HE70" s="452">
        <v>3162</v>
      </c>
      <c r="HF70" s="452">
        <v>3162</v>
      </c>
      <c r="HG70" s="452">
        <v>3162</v>
      </c>
      <c r="HH70" s="452">
        <v>1970.88</v>
      </c>
      <c r="HI70" s="452">
        <v>780.33</v>
      </c>
      <c r="HJ70" s="452">
        <v>829.25</v>
      </c>
      <c r="HK70" s="452">
        <v>3162</v>
      </c>
      <c r="HL70" s="452">
        <v>3162</v>
      </c>
      <c r="HM70" s="452">
        <v>3162</v>
      </c>
      <c r="HN70" s="452">
        <v>3162</v>
      </c>
      <c r="HO70" s="452">
        <v>3162</v>
      </c>
      <c r="HP70" s="452">
        <v>3162</v>
      </c>
      <c r="HQ70" s="452">
        <v>3162</v>
      </c>
      <c r="HR70" s="452">
        <v>3162</v>
      </c>
      <c r="HS70" s="452">
        <v>3162</v>
      </c>
      <c r="HT70" s="452">
        <v>1970.88</v>
      </c>
      <c r="HU70" s="452">
        <v>780.33</v>
      </c>
      <c r="HV70" s="452">
        <v>829.25</v>
      </c>
      <c r="HW70" s="452">
        <v>3162</v>
      </c>
      <c r="HX70" s="452">
        <v>3162</v>
      </c>
      <c r="HY70" s="452">
        <v>3162</v>
      </c>
      <c r="HZ70" s="452">
        <v>3162</v>
      </c>
      <c r="IA70" s="452">
        <v>3162</v>
      </c>
      <c r="IB70" s="452">
        <v>3162</v>
      </c>
      <c r="IC70" s="452">
        <v>3162</v>
      </c>
      <c r="ID70" s="452">
        <v>3162</v>
      </c>
      <c r="IE70" s="452">
        <v>3162</v>
      </c>
      <c r="IF70" s="452">
        <v>1970.88</v>
      </c>
      <c r="IG70" s="452">
        <v>780.33</v>
      </c>
      <c r="IH70" s="452">
        <v>829.25</v>
      </c>
      <c r="II70" s="452">
        <v>3162</v>
      </c>
      <c r="IJ70" s="452">
        <v>3162</v>
      </c>
      <c r="IK70" s="452">
        <v>3162</v>
      </c>
      <c r="IL70" s="452">
        <v>3162</v>
      </c>
      <c r="IM70" s="452">
        <v>3162</v>
      </c>
      <c r="IN70" s="452">
        <v>3162</v>
      </c>
      <c r="IO70" s="452">
        <v>3162</v>
      </c>
      <c r="IP70" s="452">
        <v>3162</v>
      </c>
      <c r="IQ70" s="452">
        <v>3162</v>
      </c>
      <c r="IR70" s="452">
        <v>1970.88</v>
      </c>
      <c r="IS70" s="452">
        <v>780.33</v>
      </c>
      <c r="IT70" s="452">
        <v>829.25</v>
      </c>
      <c r="IU70" s="452">
        <v>3162</v>
      </c>
      <c r="IV70" s="452">
        <v>3162</v>
      </c>
      <c r="IW70" s="452">
        <v>3162</v>
      </c>
      <c r="IX70" s="452">
        <v>3162</v>
      </c>
      <c r="IY70" s="452">
        <v>3162</v>
      </c>
      <c r="IZ70" s="452">
        <v>3162</v>
      </c>
      <c r="JA70" s="452">
        <v>3162</v>
      </c>
      <c r="JB70" s="452">
        <v>3162</v>
      </c>
      <c r="JC70" s="452">
        <v>3162</v>
      </c>
      <c r="JD70" s="452">
        <v>1970.88</v>
      </c>
      <c r="JE70" s="452">
        <v>780.33</v>
      </c>
      <c r="JF70" s="452">
        <v>829.25</v>
      </c>
      <c r="JG70" s="452">
        <v>3162</v>
      </c>
      <c r="JH70" s="452">
        <v>3162</v>
      </c>
      <c r="JI70" s="452">
        <v>3162</v>
      </c>
      <c r="JJ70" s="452">
        <v>3162</v>
      </c>
      <c r="JK70" s="452">
        <v>3162</v>
      </c>
      <c r="JL70" s="452">
        <v>3162</v>
      </c>
      <c r="JM70" s="452">
        <v>3162</v>
      </c>
      <c r="JN70" s="452">
        <v>3162</v>
      </c>
      <c r="JO70" s="452">
        <v>3162</v>
      </c>
      <c r="JP70" s="452">
        <v>1970.88</v>
      </c>
      <c r="JQ70" s="452">
        <v>780.33</v>
      </c>
      <c r="JR70" s="452">
        <v>829.25</v>
      </c>
      <c r="JS70" s="452">
        <v>3162</v>
      </c>
      <c r="JT70" s="452">
        <v>3162</v>
      </c>
      <c r="JU70" s="452">
        <v>3162</v>
      </c>
      <c r="JV70" s="452">
        <v>3162</v>
      </c>
      <c r="JW70" s="452">
        <v>3162</v>
      </c>
      <c r="JX70" s="452">
        <v>3162</v>
      </c>
      <c r="JY70" s="452">
        <v>3162</v>
      </c>
      <c r="JZ70" s="452">
        <v>3162</v>
      </c>
      <c r="KA70" s="452">
        <v>3162</v>
      </c>
      <c r="KB70" s="452">
        <v>1970.88</v>
      </c>
      <c r="KC70" s="452">
        <v>780.33</v>
      </c>
      <c r="KD70" s="452">
        <v>829.25</v>
      </c>
      <c r="KE70" s="452">
        <v>3162</v>
      </c>
      <c r="KF70" s="452">
        <v>3162</v>
      </c>
      <c r="KG70" s="452">
        <v>3162</v>
      </c>
      <c r="KH70" s="452">
        <v>3162</v>
      </c>
      <c r="KI70" s="452">
        <v>3162</v>
      </c>
      <c r="KJ70" s="452">
        <v>3162</v>
      </c>
      <c r="KK70" s="452">
        <v>3162</v>
      </c>
      <c r="KL70" s="452">
        <v>3162</v>
      </c>
      <c r="KM70" s="452">
        <v>3162</v>
      </c>
      <c r="KN70" s="452">
        <v>1970.88</v>
      </c>
      <c r="KO70" s="452">
        <v>780.33</v>
      </c>
      <c r="KP70" s="452">
        <v>829.25</v>
      </c>
      <c r="KQ70" s="452">
        <v>3162</v>
      </c>
      <c r="KR70" s="452">
        <v>3162</v>
      </c>
      <c r="KS70" s="452">
        <v>3162</v>
      </c>
      <c r="KT70" s="452">
        <v>3162</v>
      </c>
      <c r="KU70" s="452">
        <v>3162</v>
      </c>
      <c r="KV70" s="452">
        <v>3162</v>
      </c>
      <c r="KW70" s="452">
        <v>3162</v>
      </c>
      <c r="KX70" s="452">
        <v>3162</v>
      </c>
      <c r="KY70" s="452">
        <v>3162</v>
      </c>
      <c r="KZ70" s="452">
        <v>1970.88</v>
      </c>
      <c r="LA70" s="452">
        <v>780.33</v>
      </c>
      <c r="LB70" s="452">
        <v>829.25</v>
      </c>
      <c r="LC70" s="452">
        <v>3162</v>
      </c>
      <c r="LD70" s="452">
        <v>3162</v>
      </c>
      <c r="LE70" s="452">
        <v>3162</v>
      </c>
      <c r="LF70" s="452">
        <v>3162</v>
      </c>
      <c r="LG70" s="452">
        <v>3162</v>
      </c>
      <c r="LH70" s="452">
        <v>3162</v>
      </c>
      <c r="LI70" s="452">
        <v>3162</v>
      </c>
      <c r="LJ70" s="452">
        <v>3162</v>
      </c>
      <c r="LK70" s="452">
        <v>3162</v>
      </c>
      <c r="LL70" s="452">
        <v>1970.88</v>
      </c>
      <c r="LM70" s="452">
        <v>780.33</v>
      </c>
      <c r="LN70" s="452">
        <v>829.25</v>
      </c>
      <c r="LO70" s="452">
        <v>3162</v>
      </c>
      <c r="LP70" s="452">
        <v>3162</v>
      </c>
      <c r="LQ70" s="452">
        <v>3162</v>
      </c>
      <c r="LR70" s="452">
        <v>3162</v>
      </c>
      <c r="LS70" s="452">
        <v>3162</v>
      </c>
      <c r="LT70" s="452">
        <v>3162</v>
      </c>
      <c r="LU70" s="452">
        <v>3162</v>
      </c>
      <c r="LV70" s="452">
        <v>3162</v>
      </c>
      <c r="LW70" s="452">
        <v>3162</v>
      </c>
      <c r="LX70" s="452">
        <v>1970.88</v>
      </c>
      <c r="LY70" s="452">
        <v>780.33</v>
      </c>
      <c r="LZ70" s="452">
        <v>829.25</v>
      </c>
      <c r="MA70" s="452">
        <v>3162</v>
      </c>
      <c r="MB70" s="452">
        <v>3162</v>
      </c>
      <c r="MC70" s="452">
        <v>3162</v>
      </c>
      <c r="MD70" s="452">
        <v>3162</v>
      </c>
      <c r="ME70" s="452">
        <v>3162</v>
      </c>
      <c r="MF70" s="452">
        <v>3162</v>
      </c>
      <c r="MG70" s="452">
        <v>3162</v>
      </c>
      <c r="MH70" s="452">
        <v>3162</v>
      </c>
      <c r="MI70" s="452">
        <v>3162</v>
      </c>
      <c r="MJ70" s="452">
        <v>1970.88</v>
      </c>
      <c r="MK70" s="452">
        <v>780.33</v>
      </c>
      <c r="ML70" s="452">
        <v>829.25</v>
      </c>
      <c r="MM70" s="452">
        <v>3162</v>
      </c>
      <c r="MN70" s="452">
        <v>3162</v>
      </c>
      <c r="MO70" s="452">
        <v>3162</v>
      </c>
      <c r="MP70" s="452">
        <v>3162</v>
      </c>
      <c r="MQ70" s="452">
        <v>3162</v>
      </c>
      <c r="MR70" s="452">
        <v>3162</v>
      </c>
      <c r="MS70" s="452">
        <v>3162</v>
      </c>
      <c r="MT70" s="452">
        <v>3162</v>
      </c>
      <c r="MU70" s="452">
        <v>3162</v>
      </c>
      <c r="MV70" s="452">
        <v>1970.88</v>
      </c>
      <c r="MW70" s="452">
        <v>780.33</v>
      </c>
      <c r="MX70" s="452">
        <v>829.25</v>
      </c>
      <c r="MY70" s="452">
        <v>3162</v>
      </c>
      <c r="MZ70" s="452">
        <v>3162</v>
      </c>
      <c r="NA70" s="452">
        <v>3162</v>
      </c>
      <c r="NB70" s="452">
        <v>3162</v>
      </c>
      <c r="NC70" s="452">
        <v>3162</v>
      </c>
      <c r="ND70" s="452">
        <v>3162</v>
      </c>
      <c r="NE70" s="452">
        <v>3162</v>
      </c>
      <c r="NF70" s="452">
        <v>3162</v>
      </c>
      <c r="NG70" s="452">
        <v>3162</v>
      </c>
      <c r="NH70" s="452">
        <v>1970.88</v>
      </c>
      <c r="NI70" s="452">
        <v>780.33</v>
      </c>
      <c r="NJ70" s="452">
        <v>829.25</v>
      </c>
      <c r="NK70" s="452">
        <v>3162</v>
      </c>
      <c r="NL70" s="452">
        <v>3162</v>
      </c>
      <c r="NM70" s="452">
        <v>3162</v>
      </c>
      <c r="NN70" s="452">
        <v>3162</v>
      </c>
      <c r="NO70" s="452">
        <v>3162</v>
      </c>
      <c r="NP70" s="452">
        <v>3162</v>
      </c>
      <c r="NQ70" s="452">
        <v>3162</v>
      </c>
      <c r="NR70" s="452">
        <v>3162</v>
      </c>
      <c r="NS70" s="452">
        <v>3162</v>
      </c>
      <c r="NT70" s="452">
        <v>1970.88</v>
      </c>
      <c r="NU70" s="452">
        <v>780.33</v>
      </c>
      <c r="NV70" s="452">
        <v>829.25</v>
      </c>
      <c r="NW70" s="452">
        <v>3162</v>
      </c>
      <c r="NX70" s="452">
        <v>3162</v>
      </c>
      <c r="NY70" s="452">
        <v>3162</v>
      </c>
      <c r="NZ70" s="452">
        <v>3162</v>
      </c>
      <c r="OA70" s="452">
        <v>3162</v>
      </c>
      <c r="OB70" s="452">
        <v>3162</v>
      </c>
    </row>
    <row r="71" spans="1:392" x14ac:dyDescent="0.25">
      <c r="A71" s="436">
        <v>189</v>
      </c>
      <c r="B71" s="436" t="s">
        <v>712</v>
      </c>
      <c r="C71" s="437">
        <v>3</v>
      </c>
      <c r="D71" s="438">
        <v>0</v>
      </c>
      <c r="E71" s="453"/>
      <c r="F71" s="453"/>
      <c r="G71" s="453"/>
      <c r="H71" s="453"/>
      <c r="I71" s="453"/>
      <c r="J71" s="453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3"/>
      <c r="Z71" s="453"/>
      <c r="AA71" s="453"/>
      <c r="AB71" s="453"/>
      <c r="AC71" s="453"/>
      <c r="AD71" s="453"/>
      <c r="AE71" s="453"/>
      <c r="AF71" s="450">
        <f t="shared" si="2"/>
        <v>143.06874999999999</v>
      </c>
      <c r="AG71" s="452">
        <v>160</v>
      </c>
      <c r="AH71" s="452">
        <v>160</v>
      </c>
      <c r="AI71" s="452">
        <v>160</v>
      </c>
      <c r="AJ71" s="452">
        <v>160</v>
      </c>
      <c r="AK71" s="452">
        <v>160</v>
      </c>
      <c r="AL71" s="452">
        <v>160</v>
      </c>
      <c r="AM71" s="452">
        <v>160</v>
      </c>
      <c r="AN71" s="452">
        <v>160</v>
      </c>
      <c r="AO71" s="452">
        <v>0</v>
      </c>
      <c r="AP71" s="452">
        <v>0</v>
      </c>
      <c r="AQ71" s="452">
        <v>160</v>
      </c>
      <c r="AR71" s="452">
        <v>160</v>
      </c>
      <c r="AS71" s="452">
        <v>160</v>
      </c>
      <c r="AT71" s="452">
        <v>160</v>
      </c>
      <c r="AU71" s="452">
        <v>160</v>
      </c>
      <c r="AV71" s="452">
        <v>160</v>
      </c>
      <c r="AW71" s="452">
        <v>160</v>
      </c>
      <c r="AX71" s="452">
        <v>160</v>
      </c>
      <c r="AY71" s="452">
        <v>160</v>
      </c>
      <c r="AZ71" s="452">
        <v>160</v>
      </c>
      <c r="BA71" s="452">
        <v>0</v>
      </c>
      <c r="BB71" s="452">
        <v>0</v>
      </c>
      <c r="BC71" s="452">
        <v>160</v>
      </c>
      <c r="BD71" s="452">
        <v>160</v>
      </c>
      <c r="BE71" s="452">
        <v>160</v>
      </c>
      <c r="BF71" s="452">
        <v>160</v>
      </c>
      <c r="BG71" s="452">
        <v>160</v>
      </c>
      <c r="BH71" s="452">
        <v>160</v>
      </c>
      <c r="BI71" s="452">
        <v>160</v>
      </c>
      <c r="BJ71" s="452">
        <v>160</v>
      </c>
      <c r="BK71" s="452">
        <v>160</v>
      </c>
      <c r="BL71" s="452">
        <v>160</v>
      </c>
      <c r="BM71" s="452">
        <v>0</v>
      </c>
      <c r="BN71" s="452">
        <v>0</v>
      </c>
      <c r="BO71" s="452">
        <v>160</v>
      </c>
      <c r="BP71" s="452">
        <v>160</v>
      </c>
      <c r="BQ71" s="452">
        <v>160</v>
      </c>
      <c r="BR71" s="452">
        <v>160</v>
      </c>
      <c r="BS71" s="452">
        <v>160</v>
      </c>
      <c r="BT71" s="452">
        <v>160</v>
      </c>
      <c r="BU71" s="452">
        <v>160</v>
      </c>
      <c r="BV71" s="452">
        <v>160</v>
      </c>
      <c r="BW71" s="452">
        <v>160</v>
      </c>
      <c r="BX71" s="452">
        <v>160</v>
      </c>
      <c r="BY71" s="452">
        <v>0</v>
      </c>
      <c r="BZ71" s="452">
        <v>0</v>
      </c>
      <c r="CA71" s="452">
        <v>160</v>
      </c>
      <c r="CB71" s="452">
        <v>160</v>
      </c>
      <c r="CC71" s="452">
        <v>160</v>
      </c>
      <c r="CD71" s="452">
        <v>160</v>
      </c>
      <c r="CE71" s="452">
        <v>160</v>
      </c>
      <c r="CF71" s="452">
        <v>160</v>
      </c>
      <c r="CG71" s="452">
        <v>160</v>
      </c>
      <c r="CH71" s="452">
        <v>160</v>
      </c>
      <c r="CI71" s="452">
        <v>160</v>
      </c>
      <c r="CJ71" s="452">
        <v>160</v>
      </c>
      <c r="CK71" s="452">
        <v>0</v>
      </c>
      <c r="CL71" s="452">
        <v>0</v>
      </c>
      <c r="CM71" s="452">
        <v>160</v>
      </c>
      <c r="CN71" s="452">
        <v>160</v>
      </c>
      <c r="CO71" s="452">
        <v>160</v>
      </c>
      <c r="CP71" s="452">
        <v>160</v>
      </c>
      <c r="CQ71" s="452">
        <v>160</v>
      </c>
      <c r="CR71" s="452">
        <v>160</v>
      </c>
      <c r="CS71" s="452">
        <v>160</v>
      </c>
      <c r="CT71" s="452">
        <v>160</v>
      </c>
      <c r="CU71" s="452">
        <v>160</v>
      </c>
      <c r="CV71" s="452">
        <v>160</v>
      </c>
      <c r="CW71" s="452">
        <v>0</v>
      </c>
      <c r="CX71" s="452">
        <v>0</v>
      </c>
      <c r="CY71" s="452">
        <v>160</v>
      </c>
      <c r="CZ71" s="452">
        <v>160</v>
      </c>
      <c r="DA71" s="452">
        <v>160</v>
      </c>
      <c r="DB71" s="452">
        <v>160</v>
      </c>
      <c r="DC71" s="452">
        <v>160</v>
      </c>
      <c r="DD71" s="452">
        <v>160</v>
      </c>
      <c r="DE71" s="452">
        <v>160</v>
      </c>
      <c r="DF71" s="452">
        <v>160</v>
      </c>
      <c r="DG71" s="452">
        <v>160</v>
      </c>
      <c r="DH71" s="452">
        <v>160</v>
      </c>
      <c r="DI71" s="452">
        <v>0</v>
      </c>
      <c r="DJ71" s="452">
        <v>0</v>
      </c>
      <c r="DK71" s="452">
        <v>160</v>
      </c>
      <c r="DL71" s="452">
        <v>160</v>
      </c>
      <c r="DM71" s="452">
        <v>160</v>
      </c>
      <c r="DN71" s="452">
        <v>160</v>
      </c>
      <c r="DO71" s="452">
        <v>160</v>
      </c>
      <c r="DP71" s="452">
        <v>160</v>
      </c>
      <c r="DQ71" s="452">
        <v>160</v>
      </c>
      <c r="DR71" s="452">
        <v>160</v>
      </c>
      <c r="DS71" s="452">
        <v>160</v>
      </c>
      <c r="DT71" s="452">
        <v>160</v>
      </c>
      <c r="DU71" s="452">
        <v>0</v>
      </c>
      <c r="DV71" s="452">
        <v>0</v>
      </c>
      <c r="DW71" s="452">
        <v>160</v>
      </c>
      <c r="DX71" s="452">
        <v>160</v>
      </c>
      <c r="DY71" s="452">
        <v>160</v>
      </c>
      <c r="DZ71" s="452">
        <v>160</v>
      </c>
      <c r="EA71" s="452">
        <v>160</v>
      </c>
      <c r="EB71" s="452">
        <v>160</v>
      </c>
      <c r="EC71" s="452">
        <v>160</v>
      </c>
      <c r="ED71" s="452">
        <v>160</v>
      </c>
      <c r="EE71" s="452">
        <v>160</v>
      </c>
      <c r="EF71" s="452">
        <v>160</v>
      </c>
      <c r="EG71" s="452">
        <v>0</v>
      </c>
      <c r="EH71" s="452">
        <v>0</v>
      </c>
      <c r="EI71" s="452">
        <v>160</v>
      </c>
      <c r="EJ71" s="452">
        <v>160</v>
      </c>
      <c r="EK71" s="452">
        <v>160</v>
      </c>
      <c r="EL71" s="452">
        <v>160</v>
      </c>
      <c r="EM71" s="452">
        <v>160</v>
      </c>
      <c r="EN71" s="452">
        <v>160</v>
      </c>
      <c r="EO71" s="452">
        <v>160</v>
      </c>
      <c r="EP71" s="452">
        <v>160</v>
      </c>
      <c r="EQ71" s="452">
        <v>160</v>
      </c>
      <c r="ER71" s="452">
        <v>160</v>
      </c>
      <c r="ES71" s="452">
        <v>0</v>
      </c>
      <c r="ET71" s="452">
        <v>0</v>
      </c>
      <c r="EU71" s="452">
        <v>160</v>
      </c>
      <c r="EV71" s="452">
        <v>160</v>
      </c>
      <c r="EW71" s="452">
        <v>160</v>
      </c>
      <c r="EX71" s="452">
        <v>160</v>
      </c>
      <c r="EY71" s="452">
        <v>160</v>
      </c>
      <c r="EZ71" s="452">
        <v>160</v>
      </c>
      <c r="FA71" s="452">
        <v>160</v>
      </c>
      <c r="FB71" s="452">
        <v>160</v>
      </c>
      <c r="FC71" s="452">
        <v>160</v>
      </c>
      <c r="FD71" s="452">
        <v>160</v>
      </c>
      <c r="FE71" s="452">
        <v>0</v>
      </c>
      <c r="FF71" s="452">
        <v>0</v>
      </c>
      <c r="FG71" s="452">
        <v>160</v>
      </c>
      <c r="FH71" s="452">
        <v>160</v>
      </c>
      <c r="FI71" s="452">
        <v>160</v>
      </c>
      <c r="FJ71" s="452">
        <v>160</v>
      </c>
      <c r="FK71" s="452">
        <v>160</v>
      </c>
      <c r="FL71" s="452">
        <v>160</v>
      </c>
      <c r="FM71" s="452">
        <v>160</v>
      </c>
      <c r="FN71" s="452">
        <v>160</v>
      </c>
      <c r="FO71" s="452">
        <v>160</v>
      </c>
      <c r="FP71" s="452">
        <v>160</v>
      </c>
      <c r="FQ71" s="452">
        <v>0</v>
      </c>
      <c r="FR71" s="452">
        <v>0</v>
      </c>
      <c r="FS71" s="452">
        <v>160</v>
      </c>
      <c r="FT71" s="452">
        <v>160</v>
      </c>
      <c r="FU71" s="452">
        <v>160</v>
      </c>
      <c r="FV71" s="452">
        <v>160</v>
      </c>
      <c r="FW71" s="452">
        <v>160</v>
      </c>
      <c r="FX71" s="452">
        <v>160</v>
      </c>
      <c r="FY71" s="452">
        <v>160</v>
      </c>
      <c r="FZ71" s="452">
        <v>160</v>
      </c>
      <c r="GA71" s="452">
        <v>160</v>
      </c>
      <c r="GB71" s="452">
        <v>160</v>
      </c>
      <c r="GC71" s="452">
        <v>0</v>
      </c>
      <c r="GD71" s="452">
        <v>0</v>
      </c>
      <c r="GE71" s="452">
        <v>160</v>
      </c>
      <c r="GF71" s="452">
        <v>160</v>
      </c>
      <c r="GG71" s="452">
        <v>160</v>
      </c>
      <c r="GH71" s="452">
        <v>160</v>
      </c>
      <c r="GI71" s="452">
        <v>160</v>
      </c>
      <c r="GJ71" s="452">
        <v>160</v>
      </c>
      <c r="GK71" s="452">
        <v>160</v>
      </c>
      <c r="GL71" s="452">
        <v>160</v>
      </c>
      <c r="GM71" s="452">
        <v>160</v>
      </c>
      <c r="GN71" s="452">
        <v>160</v>
      </c>
      <c r="GO71" s="452">
        <v>0</v>
      </c>
      <c r="GP71" s="452">
        <v>0</v>
      </c>
      <c r="GQ71" s="452">
        <v>160</v>
      </c>
      <c r="GR71" s="452">
        <v>160</v>
      </c>
      <c r="GS71" s="452">
        <v>160</v>
      </c>
      <c r="GT71" s="452">
        <v>160</v>
      </c>
      <c r="GU71" s="452">
        <v>160</v>
      </c>
      <c r="GV71" s="452">
        <v>160</v>
      </c>
      <c r="GW71" s="452">
        <v>160</v>
      </c>
      <c r="GX71" s="452">
        <v>160</v>
      </c>
      <c r="GY71" s="452">
        <v>160</v>
      </c>
      <c r="GZ71" s="452">
        <v>160</v>
      </c>
      <c r="HA71" s="452">
        <v>0</v>
      </c>
      <c r="HB71" s="452">
        <v>0</v>
      </c>
      <c r="HC71" s="452">
        <v>160</v>
      </c>
      <c r="HD71" s="452">
        <v>160</v>
      </c>
      <c r="HE71" s="452">
        <v>160</v>
      </c>
      <c r="HF71" s="452">
        <v>81.42</v>
      </c>
      <c r="HG71" s="452">
        <v>160</v>
      </c>
      <c r="HH71" s="452">
        <v>160</v>
      </c>
      <c r="HI71" s="452">
        <v>160</v>
      </c>
      <c r="HJ71" s="452">
        <v>160</v>
      </c>
      <c r="HK71" s="452">
        <v>160</v>
      </c>
      <c r="HL71" s="452">
        <v>160</v>
      </c>
      <c r="HM71" s="452">
        <v>152.22999999999999</v>
      </c>
      <c r="HN71" s="452">
        <v>160</v>
      </c>
      <c r="HO71" s="452">
        <v>160</v>
      </c>
      <c r="HP71" s="452">
        <v>160</v>
      </c>
      <c r="HQ71" s="452">
        <v>160</v>
      </c>
      <c r="HR71" s="452">
        <v>81.42</v>
      </c>
      <c r="HS71" s="452">
        <v>160</v>
      </c>
      <c r="HT71" s="452">
        <v>160</v>
      </c>
      <c r="HU71" s="452">
        <v>160</v>
      </c>
      <c r="HV71" s="452">
        <v>160</v>
      </c>
      <c r="HW71" s="452">
        <v>160</v>
      </c>
      <c r="HX71" s="452">
        <v>160</v>
      </c>
      <c r="HY71" s="452">
        <v>152.22999999999999</v>
      </c>
      <c r="HZ71" s="452">
        <v>160</v>
      </c>
      <c r="IA71" s="452">
        <v>160</v>
      </c>
      <c r="IB71" s="452">
        <v>160</v>
      </c>
      <c r="IC71" s="452">
        <v>160</v>
      </c>
      <c r="ID71" s="452">
        <v>81.42</v>
      </c>
      <c r="IE71" s="452">
        <v>160</v>
      </c>
      <c r="IF71" s="452">
        <v>160</v>
      </c>
      <c r="IG71" s="452">
        <v>160</v>
      </c>
      <c r="IH71" s="452">
        <v>160</v>
      </c>
      <c r="II71" s="452">
        <v>160</v>
      </c>
      <c r="IJ71" s="452">
        <v>160</v>
      </c>
      <c r="IK71" s="452">
        <v>152.22999999999999</v>
      </c>
      <c r="IL71" s="452">
        <v>160</v>
      </c>
      <c r="IM71" s="452">
        <v>160</v>
      </c>
      <c r="IN71" s="452">
        <v>160</v>
      </c>
      <c r="IO71" s="452">
        <v>160</v>
      </c>
      <c r="IP71" s="452">
        <v>81.42</v>
      </c>
      <c r="IQ71" s="452">
        <v>160</v>
      </c>
      <c r="IR71" s="452">
        <v>160</v>
      </c>
      <c r="IS71" s="452">
        <v>160</v>
      </c>
      <c r="IT71" s="452">
        <v>160</v>
      </c>
      <c r="IU71" s="452">
        <v>160</v>
      </c>
      <c r="IV71" s="452">
        <v>160</v>
      </c>
      <c r="IW71" s="452">
        <v>152.22999999999999</v>
      </c>
      <c r="IX71" s="452">
        <v>160</v>
      </c>
      <c r="IY71" s="452">
        <v>160</v>
      </c>
      <c r="IZ71" s="452">
        <v>160</v>
      </c>
      <c r="JA71" s="452">
        <v>160</v>
      </c>
      <c r="JB71" s="452">
        <v>81.42</v>
      </c>
      <c r="JC71" s="452">
        <v>160</v>
      </c>
      <c r="JD71" s="452">
        <v>160</v>
      </c>
      <c r="JE71" s="452">
        <v>160</v>
      </c>
      <c r="JF71" s="452">
        <v>160</v>
      </c>
      <c r="JG71" s="452">
        <v>160</v>
      </c>
      <c r="JH71" s="452">
        <v>160</v>
      </c>
      <c r="JI71" s="452">
        <v>152.22999999999999</v>
      </c>
      <c r="JJ71" s="452">
        <v>160</v>
      </c>
      <c r="JK71" s="452">
        <v>160</v>
      </c>
      <c r="JL71" s="452">
        <v>160</v>
      </c>
      <c r="JM71" s="452">
        <v>160</v>
      </c>
      <c r="JN71" s="452">
        <v>81.42</v>
      </c>
      <c r="JO71" s="452">
        <v>160</v>
      </c>
      <c r="JP71" s="452">
        <v>160</v>
      </c>
      <c r="JQ71" s="452">
        <v>160</v>
      </c>
      <c r="JR71" s="452">
        <v>160</v>
      </c>
      <c r="JS71" s="452">
        <v>160</v>
      </c>
      <c r="JT71" s="452">
        <v>160</v>
      </c>
      <c r="JU71" s="452">
        <v>152.22999999999999</v>
      </c>
      <c r="JV71" s="452">
        <v>160</v>
      </c>
      <c r="JW71" s="452">
        <v>160</v>
      </c>
      <c r="JX71" s="452">
        <v>160</v>
      </c>
      <c r="JY71" s="452">
        <v>160</v>
      </c>
      <c r="JZ71" s="452">
        <v>81.42</v>
      </c>
      <c r="KA71" s="452">
        <v>160</v>
      </c>
      <c r="KB71" s="452">
        <v>160</v>
      </c>
      <c r="KC71" s="452">
        <v>160</v>
      </c>
      <c r="KD71" s="452">
        <v>160</v>
      </c>
      <c r="KE71" s="452">
        <v>160</v>
      </c>
      <c r="KF71" s="452">
        <v>160</v>
      </c>
      <c r="KG71" s="452">
        <v>152.22999999999999</v>
      </c>
      <c r="KH71" s="452">
        <v>160</v>
      </c>
      <c r="KI71" s="452">
        <v>160</v>
      </c>
      <c r="KJ71" s="452">
        <v>160</v>
      </c>
      <c r="KK71" s="452">
        <v>160</v>
      </c>
      <c r="KL71" s="452">
        <v>81.42</v>
      </c>
      <c r="KM71" s="452">
        <v>160</v>
      </c>
      <c r="KN71" s="452">
        <v>160</v>
      </c>
      <c r="KO71" s="452">
        <v>160</v>
      </c>
      <c r="KP71" s="452">
        <v>160</v>
      </c>
      <c r="KQ71" s="452">
        <v>160</v>
      </c>
      <c r="KR71" s="452">
        <v>160</v>
      </c>
      <c r="KS71" s="452">
        <v>152.22999999999999</v>
      </c>
      <c r="KT71" s="452">
        <v>160</v>
      </c>
      <c r="KU71" s="452">
        <v>160</v>
      </c>
      <c r="KV71" s="452">
        <v>160</v>
      </c>
      <c r="KW71" s="452">
        <v>160</v>
      </c>
      <c r="KX71" s="452">
        <v>81.42</v>
      </c>
      <c r="KY71" s="452">
        <v>160</v>
      </c>
      <c r="KZ71" s="452">
        <v>160</v>
      </c>
      <c r="LA71" s="452">
        <v>160</v>
      </c>
      <c r="LB71" s="452">
        <v>160</v>
      </c>
      <c r="LC71" s="452">
        <v>160</v>
      </c>
      <c r="LD71" s="452">
        <v>160</v>
      </c>
      <c r="LE71" s="452">
        <v>152.22999999999999</v>
      </c>
      <c r="LF71" s="452">
        <v>160</v>
      </c>
      <c r="LG71" s="452">
        <v>160</v>
      </c>
      <c r="LH71" s="452">
        <v>160</v>
      </c>
      <c r="LI71" s="452">
        <v>160</v>
      </c>
      <c r="LJ71" s="452">
        <v>81.42</v>
      </c>
      <c r="LK71" s="452">
        <v>160</v>
      </c>
      <c r="LL71" s="452">
        <v>160</v>
      </c>
      <c r="LM71" s="452">
        <v>160</v>
      </c>
      <c r="LN71" s="452">
        <v>160</v>
      </c>
      <c r="LO71" s="452">
        <v>160</v>
      </c>
      <c r="LP71" s="452">
        <v>160</v>
      </c>
      <c r="LQ71" s="452">
        <v>152.22999999999999</v>
      </c>
      <c r="LR71" s="452">
        <v>160</v>
      </c>
      <c r="LS71" s="452">
        <v>160</v>
      </c>
      <c r="LT71" s="452">
        <v>160</v>
      </c>
      <c r="LU71" s="452">
        <v>160</v>
      </c>
      <c r="LV71" s="452">
        <v>81.42</v>
      </c>
      <c r="LW71" s="452">
        <v>160</v>
      </c>
      <c r="LX71" s="452">
        <v>160</v>
      </c>
      <c r="LY71" s="452">
        <v>160</v>
      </c>
      <c r="LZ71" s="452">
        <v>160</v>
      </c>
      <c r="MA71" s="452">
        <v>160</v>
      </c>
      <c r="MB71" s="452">
        <v>160</v>
      </c>
      <c r="MC71" s="452">
        <v>152.22999999999999</v>
      </c>
      <c r="MD71" s="452">
        <v>160</v>
      </c>
      <c r="ME71" s="452">
        <v>160</v>
      </c>
      <c r="MF71" s="452">
        <v>160</v>
      </c>
      <c r="MG71" s="452">
        <v>160</v>
      </c>
      <c r="MH71" s="452">
        <v>81.42</v>
      </c>
      <c r="MI71" s="452">
        <v>160</v>
      </c>
      <c r="MJ71" s="452">
        <v>160</v>
      </c>
      <c r="MK71" s="452">
        <v>160</v>
      </c>
      <c r="ML71" s="452">
        <v>160</v>
      </c>
      <c r="MM71" s="452">
        <v>160</v>
      </c>
      <c r="MN71" s="452">
        <v>160</v>
      </c>
      <c r="MO71" s="452">
        <v>152.22999999999999</v>
      </c>
      <c r="MP71" s="452">
        <v>160</v>
      </c>
      <c r="MQ71" s="452">
        <v>160</v>
      </c>
      <c r="MR71" s="452">
        <v>160</v>
      </c>
      <c r="MS71" s="452">
        <v>160</v>
      </c>
      <c r="MT71" s="452">
        <v>81.42</v>
      </c>
      <c r="MU71" s="452">
        <v>160</v>
      </c>
      <c r="MV71" s="452">
        <v>160</v>
      </c>
      <c r="MW71" s="452">
        <v>160</v>
      </c>
      <c r="MX71" s="452">
        <v>160</v>
      </c>
      <c r="MY71" s="452">
        <v>160</v>
      </c>
      <c r="MZ71" s="452">
        <v>160</v>
      </c>
      <c r="NA71" s="452">
        <v>152.22999999999999</v>
      </c>
      <c r="NB71" s="452">
        <v>160</v>
      </c>
      <c r="NC71" s="452">
        <v>160</v>
      </c>
      <c r="ND71" s="452">
        <v>160</v>
      </c>
      <c r="NE71" s="452">
        <v>160</v>
      </c>
      <c r="NF71" s="452">
        <v>81.42</v>
      </c>
      <c r="NG71" s="452">
        <v>160</v>
      </c>
      <c r="NH71" s="452">
        <v>160</v>
      </c>
      <c r="NI71" s="452">
        <v>160</v>
      </c>
      <c r="NJ71" s="452">
        <v>160</v>
      </c>
      <c r="NK71" s="452">
        <v>160</v>
      </c>
      <c r="NL71" s="452">
        <v>160</v>
      </c>
      <c r="NM71" s="452">
        <v>152.22999999999999</v>
      </c>
      <c r="NN71" s="452">
        <v>160</v>
      </c>
      <c r="NO71" s="452">
        <v>160</v>
      </c>
      <c r="NP71" s="452">
        <v>160</v>
      </c>
      <c r="NQ71" s="452">
        <v>160</v>
      </c>
      <c r="NR71" s="452">
        <v>81.42</v>
      </c>
      <c r="NS71" s="452">
        <v>160</v>
      </c>
      <c r="NT71" s="452">
        <v>160</v>
      </c>
      <c r="NU71" s="452">
        <v>160</v>
      </c>
      <c r="NV71" s="452">
        <v>160</v>
      </c>
      <c r="NW71" s="452">
        <v>160</v>
      </c>
      <c r="NX71" s="452">
        <v>160</v>
      </c>
      <c r="NY71" s="452">
        <v>152.22999999999999</v>
      </c>
      <c r="NZ71" s="452">
        <v>160</v>
      </c>
      <c r="OA71" s="452">
        <v>160</v>
      </c>
      <c r="OB71" s="452">
        <v>160</v>
      </c>
    </row>
    <row r="72" spans="1:392" x14ac:dyDescent="0.25">
      <c r="A72" s="436">
        <v>190</v>
      </c>
      <c r="B72" s="436" t="s">
        <v>713</v>
      </c>
      <c r="C72" s="437">
        <v>3</v>
      </c>
      <c r="D72" s="438">
        <v>0</v>
      </c>
      <c r="E72" s="453"/>
      <c r="F72" s="453"/>
      <c r="G72" s="453"/>
      <c r="H72" s="453"/>
      <c r="I72" s="453"/>
      <c r="J72" s="453"/>
      <c r="K72" s="453"/>
      <c r="L72" s="453"/>
      <c r="M72" s="453"/>
      <c r="N72" s="453"/>
      <c r="O72" s="453"/>
      <c r="P72" s="453"/>
      <c r="Q72" s="453"/>
      <c r="R72" s="453"/>
      <c r="S72" s="453"/>
      <c r="T72" s="453"/>
      <c r="U72" s="453"/>
      <c r="V72" s="453"/>
      <c r="W72" s="453"/>
      <c r="X72" s="453"/>
      <c r="Y72" s="453"/>
      <c r="Z72" s="453"/>
      <c r="AA72" s="453"/>
      <c r="AB72" s="453"/>
      <c r="AC72" s="453"/>
      <c r="AD72" s="453"/>
      <c r="AE72" s="453"/>
      <c r="AF72" s="450">
        <f t="shared" si="2"/>
        <v>195.36375000000012</v>
      </c>
      <c r="AG72" s="452">
        <v>196.33</v>
      </c>
      <c r="AH72" s="452">
        <v>209.69</v>
      </c>
      <c r="AI72" s="452">
        <v>214.64</v>
      </c>
      <c r="AJ72" s="452">
        <v>92.84</v>
      </c>
      <c r="AK72" s="452">
        <v>237</v>
      </c>
      <c r="AL72" s="452">
        <v>221.05</v>
      </c>
      <c r="AM72" s="452">
        <v>227.96</v>
      </c>
      <c r="AN72" s="452">
        <v>213.06</v>
      </c>
      <c r="AO72" s="452">
        <v>92.82</v>
      </c>
      <c r="AP72" s="452">
        <v>85.88</v>
      </c>
      <c r="AQ72" s="452">
        <v>207.7</v>
      </c>
      <c r="AR72" s="452">
        <v>210.09</v>
      </c>
      <c r="AS72" s="452">
        <v>196.33</v>
      </c>
      <c r="AT72" s="452">
        <v>209.69</v>
      </c>
      <c r="AU72" s="452">
        <v>214.64</v>
      </c>
      <c r="AV72" s="452">
        <v>92.84</v>
      </c>
      <c r="AW72" s="452">
        <v>237</v>
      </c>
      <c r="AX72" s="452">
        <v>221.05</v>
      </c>
      <c r="AY72" s="452">
        <v>227.96</v>
      </c>
      <c r="AZ72" s="452">
        <v>213.06</v>
      </c>
      <c r="BA72" s="452">
        <v>92.82</v>
      </c>
      <c r="BB72" s="452">
        <v>85.88</v>
      </c>
      <c r="BC72" s="452">
        <v>207.7</v>
      </c>
      <c r="BD72" s="452">
        <v>210.09</v>
      </c>
      <c r="BE72" s="452">
        <v>196.33</v>
      </c>
      <c r="BF72" s="452">
        <v>209.69</v>
      </c>
      <c r="BG72" s="452">
        <v>214.64</v>
      </c>
      <c r="BH72" s="452">
        <v>92.84</v>
      </c>
      <c r="BI72" s="452">
        <v>237</v>
      </c>
      <c r="BJ72" s="452">
        <v>221.05</v>
      </c>
      <c r="BK72" s="452">
        <v>227.96</v>
      </c>
      <c r="BL72" s="452">
        <v>213.06</v>
      </c>
      <c r="BM72" s="452">
        <v>92.82</v>
      </c>
      <c r="BN72" s="452">
        <v>85.88</v>
      </c>
      <c r="BO72" s="452">
        <v>207.7</v>
      </c>
      <c r="BP72" s="452">
        <v>210.09</v>
      </c>
      <c r="BQ72" s="452">
        <v>196.33</v>
      </c>
      <c r="BR72" s="452">
        <v>209.69</v>
      </c>
      <c r="BS72" s="452">
        <v>214.64</v>
      </c>
      <c r="BT72" s="452">
        <v>92.84</v>
      </c>
      <c r="BU72" s="452">
        <v>237</v>
      </c>
      <c r="BV72" s="452">
        <v>221.05</v>
      </c>
      <c r="BW72" s="452">
        <v>227.96</v>
      </c>
      <c r="BX72" s="452">
        <v>213.06</v>
      </c>
      <c r="BY72" s="452">
        <v>92.82</v>
      </c>
      <c r="BZ72" s="452">
        <v>85.88</v>
      </c>
      <c r="CA72" s="452">
        <v>207.7</v>
      </c>
      <c r="CB72" s="452">
        <v>210.09</v>
      </c>
      <c r="CC72" s="452">
        <v>196.33</v>
      </c>
      <c r="CD72" s="452">
        <v>209.69</v>
      </c>
      <c r="CE72" s="452">
        <v>214.64</v>
      </c>
      <c r="CF72" s="452">
        <v>92.84</v>
      </c>
      <c r="CG72" s="452">
        <v>237</v>
      </c>
      <c r="CH72" s="452">
        <v>221.05</v>
      </c>
      <c r="CI72" s="452">
        <v>227.96</v>
      </c>
      <c r="CJ72" s="452">
        <v>213.06</v>
      </c>
      <c r="CK72" s="452">
        <v>92.82</v>
      </c>
      <c r="CL72" s="452">
        <v>85.88</v>
      </c>
      <c r="CM72" s="452">
        <v>207.7</v>
      </c>
      <c r="CN72" s="452">
        <v>210.09</v>
      </c>
      <c r="CO72" s="452">
        <v>196.33</v>
      </c>
      <c r="CP72" s="452">
        <v>209.69</v>
      </c>
      <c r="CQ72" s="452">
        <v>214.64</v>
      </c>
      <c r="CR72" s="452">
        <v>92.84</v>
      </c>
      <c r="CS72" s="452">
        <v>237</v>
      </c>
      <c r="CT72" s="452">
        <v>221.05</v>
      </c>
      <c r="CU72" s="452">
        <v>227.96</v>
      </c>
      <c r="CV72" s="452">
        <v>213.06</v>
      </c>
      <c r="CW72" s="452">
        <v>92.82</v>
      </c>
      <c r="CX72" s="452">
        <v>85.88</v>
      </c>
      <c r="CY72" s="452">
        <v>207.7</v>
      </c>
      <c r="CZ72" s="452">
        <v>210.09</v>
      </c>
      <c r="DA72" s="452">
        <v>196.33</v>
      </c>
      <c r="DB72" s="452">
        <v>209.69</v>
      </c>
      <c r="DC72" s="452">
        <v>214.64</v>
      </c>
      <c r="DD72" s="452">
        <v>92.84</v>
      </c>
      <c r="DE72" s="452">
        <v>237</v>
      </c>
      <c r="DF72" s="452">
        <v>221.05</v>
      </c>
      <c r="DG72" s="452">
        <v>227.96</v>
      </c>
      <c r="DH72" s="452">
        <v>213.06</v>
      </c>
      <c r="DI72" s="452">
        <v>92.82</v>
      </c>
      <c r="DJ72" s="452">
        <v>85.88</v>
      </c>
      <c r="DK72" s="452">
        <v>207.7</v>
      </c>
      <c r="DL72" s="452">
        <v>210.09</v>
      </c>
      <c r="DM72" s="452">
        <v>196.33</v>
      </c>
      <c r="DN72" s="452">
        <v>209.69</v>
      </c>
      <c r="DO72" s="452">
        <v>214.64</v>
      </c>
      <c r="DP72" s="452">
        <v>92.84</v>
      </c>
      <c r="DQ72" s="452">
        <v>237</v>
      </c>
      <c r="DR72" s="452">
        <v>221.05</v>
      </c>
      <c r="DS72" s="452">
        <v>227.96</v>
      </c>
      <c r="DT72" s="452">
        <v>213.06</v>
      </c>
      <c r="DU72" s="452">
        <v>92.82</v>
      </c>
      <c r="DV72" s="452">
        <v>85.88</v>
      </c>
      <c r="DW72" s="452">
        <v>207.7</v>
      </c>
      <c r="DX72" s="452">
        <v>210.09</v>
      </c>
      <c r="DY72" s="452">
        <v>196.33</v>
      </c>
      <c r="DZ72" s="452">
        <v>209.69</v>
      </c>
      <c r="EA72" s="452">
        <v>214.64</v>
      </c>
      <c r="EB72" s="452">
        <v>92.84</v>
      </c>
      <c r="EC72" s="452">
        <v>237</v>
      </c>
      <c r="ED72" s="452">
        <v>221.05</v>
      </c>
      <c r="EE72" s="452">
        <v>227.96</v>
      </c>
      <c r="EF72" s="452">
        <v>213.06</v>
      </c>
      <c r="EG72" s="452">
        <v>92.82</v>
      </c>
      <c r="EH72" s="452">
        <v>85.88</v>
      </c>
      <c r="EI72" s="452">
        <v>207.7</v>
      </c>
      <c r="EJ72" s="452">
        <v>210.09</v>
      </c>
      <c r="EK72" s="452">
        <v>196.33</v>
      </c>
      <c r="EL72" s="452">
        <v>209.69</v>
      </c>
      <c r="EM72" s="452">
        <v>214.64</v>
      </c>
      <c r="EN72" s="452">
        <v>92.84</v>
      </c>
      <c r="EO72" s="452">
        <v>237</v>
      </c>
      <c r="EP72" s="452">
        <v>221.05</v>
      </c>
      <c r="EQ72" s="452">
        <v>227.96</v>
      </c>
      <c r="ER72" s="452">
        <v>213.06</v>
      </c>
      <c r="ES72" s="452">
        <v>92.82</v>
      </c>
      <c r="ET72" s="452">
        <v>85.88</v>
      </c>
      <c r="EU72" s="452">
        <v>207.7</v>
      </c>
      <c r="EV72" s="452">
        <v>210.09</v>
      </c>
      <c r="EW72" s="452">
        <v>196.33</v>
      </c>
      <c r="EX72" s="452">
        <v>209.69</v>
      </c>
      <c r="EY72" s="452">
        <v>214.64</v>
      </c>
      <c r="EZ72" s="452">
        <v>92.84</v>
      </c>
      <c r="FA72" s="452">
        <v>237</v>
      </c>
      <c r="FB72" s="452">
        <v>221.05</v>
      </c>
      <c r="FC72" s="452">
        <v>227.96</v>
      </c>
      <c r="FD72" s="452">
        <v>213.06</v>
      </c>
      <c r="FE72" s="452">
        <v>92.82</v>
      </c>
      <c r="FF72" s="452">
        <v>85.88</v>
      </c>
      <c r="FG72" s="452">
        <v>207.7</v>
      </c>
      <c r="FH72" s="452">
        <v>210.09</v>
      </c>
      <c r="FI72" s="452">
        <v>196.33</v>
      </c>
      <c r="FJ72" s="452">
        <v>209.69</v>
      </c>
      <c r="FK72" s="452">
        <v>214.64</v>
      </c>
      <c r="FL72" s="452">
        <v>92.84</v>
      </c>
      <c r="FM72" s="452">
        <v>237</v>
      </c>
      <c r="FN72" s="452">
        <v>221.05</v>
      </c>
      <c r="FO72" s="452">
        <v>227.96</v>
      </c>
      <c r="FP72" s="452">
        <v>213.06</v>
      </c>
      <c r="FQ72" s="452">
        <v>92.82</v>
      </c>
      <c r="FR72" s="452">
        <v>85.88</v>
      </c>
      <c r="FS72" s="452">
        <v>207.7</v>
      </c>
      <c r="FT72" s="452">
        <v>210.09</v>
      </c>
      <c r="FU72" s="452">
        <v>196.33</v>
      </c>
      <c r="FV72" s="452">
        <v>209.69</v>
      </c>
      <c r="FW72" s="452">
        <v>214.64</v>
      </c>
      <c r="FX72" s="452">
        <v>92.84</v>
      </c>
      <c r="FY72" s="452">
        <v>237</v>
      </c>
      <c r="FZ72" s="452">
        <v>221.05</v>
      </c>
      <c r="GA72" s="452">
        <v>227.96</v>
      </c>
      <c r="GB72" s="452">
        <v>213.06</v>
      </c>
      <c r="GC72" s="452">
        <v>92.82</v>
      </c>
      <c r="GD72" s="452">
        <v>85.88</v>
      </c>
      <c r="GE72" s="452">
        <v>207.7</v>
      </c>
      <c r="GF72" s="452">
        <v>210.09</v>
      </c>
      <c r="GG72" s="452">
        <v>196.33</v>
      </c>
      <c r="GH72" s="452">
        <v>209.69</v>
      </c>
      <c r="GI72" s="452">
        <v>214.64</v>
      </c>
      <c r="GJ72" s="452">
        <v>92.84</v>
      </c>
      <c r="GK72" s="452">
        <v>237</v>
      </c>
      <c r="GL72" s="452">
        <v>221.05</v>
      </c>
      <c r="GM72" s="452">
        <v>227.96</v>
      </c>
      <c r="GN72" s="452">
        <v>213.06</v>
      </c>
      <c r="GO72" s="452">
        <v>92.82</v>
      </c>
      <c r="GP72" s="452">
        <v>85.88</v>
      </c>
      <c r="GQ72" s="452">
        <v>207.7</v>
      </c>
      <c r="GR72" s="452">
        <v>210.09</v>
      </c>
      <c r="GS72" s="452">
        <v>196.33</v>
      </c>
      <c r="GT72" s="452">
        <v>209.69</v>
      </c>
      <c r="GU72" s="452">
        <v>214.64</v>
      </c>
      <c r="GV72" s="452">
        <v>92.84</v>
      </c>
      <c r="GW72" s="452">
        <v>237</v>
      </c>
      <c r="GX72" s="452">
        <v>221.05</v>
      </c>
      <c r="GY72" s="452">
        <v>227.96</v>
      </c>
      <c r="GZ72" s="452">
        <v>213.06</v>
      </c>
      <c r="HA72" s="452">
        <v>92.82</v>
      </c>
      <c r="HB72" s="452">
        <v>85.88</v>
      </c>
      <c r="HC72" s="452">
        <v>207.7</v>
      </c>
      <c r="HD72" s="452">
        <v>210.09</v>
      </c>
      <c r="HE72" s="452">
        <v>219.72</v>
      </c>
      <c r="HF72" s="452">
        <v>235.98</v>
      </c>
      <c r="HG72" s="452">
        <v>230.47</v>
      </c>
      <c r="HH72" s="452">
        <v>235.19</v>
      </c>
      <c r="HI72" s="452">
        <v>237</v>
      </c>
      <c r="HJ72" s="452">
        <v>237</v>
      </c>
      <c r="HK72" s="452">
        <v>227.39</v>
      </c>
      <c r="HL72" s="452">
        <v>210.53</v>
      </c>
      <c r="HM72" s="452">
        <v>193.42</v>
      </c>
      <c r="HN72" s="452">
        <v>63.84</v>
      </c>
      <c r="HO72" s="452">
        <v>192.87</v>
      </c>
      <c r="HP72" s="452">
        <v>196.26</v>
      </c>
      <c r="HQ72" s="452">
        <v>219.72</v>
      </c>
      <c r="HR72" s="452">
        <v>235.98</v>
      </c>
      <c r="HS72" s="452">
        <v>230.47</v>
      </c>
      <c r="HT72" s="452">
        <v>235.19</v>
      </c>
      <c r="HU72" s="452">
        <v>237</v>
      </c>
      <c r="HV72" s="452">
        <v>237</v>
      </c>
      <c r="HW72" s="452">
        <v>227.39</v>
      </c>
      <c r="HX72" s="452">
        <v>210.53</v>
      </c>
      <c r="HY72" s="452">
        <v>193.42</v>
      </c>
      <c r="HZ72" s="452">
        <v>63.84</v>
      </c>
      <c r="IA72" s="452">
        <v>192.87</v>
      </c>
      <c r="IB72" s="452">
        <v>196.26</v>
      </c>
      <c r="IC72" s="452">
        <v>219.72</v>
      </c>
      <c r="ID72" s="452">
        <v>235.98</v>
      </c>
      <c r="IE72" s="452">
        <v>230.47</v>
      </c>
      <c r="IF72" s="452">
        <v>235.19</v>
      </c>
      <c r="IG72" s="452">
        <v>237</v>
      </c>
      <c r="IH72" s="452">
        <v>237</v>
      </c>
      <c r="II72" s="452">
        <v>227.39</v>
      </c>
      <c r="IJ72" s="452">
        <v>210.53</v>
      </c>
      <c r="IK72" s="452">
        <v>193.42</v>
      </c>
      <c r="IL72" s="452">
        <v>63.84</v>
      </c>
      <c r="IM72" s="452">
        <v>192.87</v>
      </c>
      <c r="IN72" s="452">
        <v>196.26</v>
      </c>
      <c r="IO72" s="452">
        <v>219.72</v>
      </c>
      <c r="IP72" s="452">
        <v>235.98</v>
      </c>
      <c r="IQ72" s="452">
        <v>230.47</v>
      </c>
      <c r="IR72" s="452">
        <v>235.19</v>
      </c>
      <c r="IS72" s="452">
        <v>237</v>
      </c>
      <c r="IT72" s="452">
        <v>237</v>
      </c>
      <c r="IU72" s="452">
        <v>227.39</v>
      </c>
      <c r="IV72" s="452">
        <v>210.53</v>
      </c>
      <c r="IW72" s="452">
        <v>193.42</v>
      </c>
      <c r="IX72" s="452">
        <v>63.84</v>
      </c>
      <c r="IY72" s="452">
        <v>192.87</v>
      </c>
      <c r="IZ72" s="452">
        <v>196.26</v>
      </c>
      <c r="JA72" s="452">
        <v>219.72</v>
      </c>
      <c r="JB72" s="452">
        <v>235.98</v>
      </c>
      <c r="JC72" s="452">
        <v>230.47</v>
      </c>
      <c r="JD72" s="452">
        <v>235.19</v>
      </c>
      <c r="JE72" s="452">
        <v>237</v>
      </c>
      <c r="JF72" s="452">
        <v>237</v>
      </c>
      <c r="JG72" s="452">
        <v>227.39</v>
      </c>
      <c r="JH72" s="452">
        <v>210.53</v>
      </c>
      <c r="JI72" s="452">
        <v>193.42</v>
      </c>
      <c r="JJ72" s="452">
        <v>63.84</v>
      </c>
      <c r="JK72" s="452">
        <v>192.87</v>
      </c>
      <c r="JL72" s="452">
        <v>196.26</v>
      </c>
      <c r="JM72" s="452">
        <v>219.72</v>
      </c>
      <c r="JN72" s="452">
        <v>235.98</v>
      </c>
      <c r="JO72" s="452">
        <v>230.47</v>
      </c>
      <c r="JP72" s="452">
        <v>235.19</v>
      </c>
      <c r="JQ72" s="452">
        <v>237</v>
      </c>
      <c r="JR72" s="452">
        <v>237</v>
      </c>
      <c r="JS72" s="452">
        <v>227.39</v>
      </c>
      <c r="JT72" s="452">
        <v>210.53</v>
      </c>
      <c r="JU72" s="452">
        <v>193.42</v>
      </c>
      <c r="JV72" s="452">
        <v>63.84</v>
      </c>
      <c r="JW72" s="452">
        <v>192.87</v>
      </c>
      <c r="JX72" s="452">
        <v>196.26</v>
      </c>
      <c r="JY72" s="452">
        <v>219.72</v>
      </c>
      <c r="JZ72" s="452">
        <v>235.98</v>
      </c>
      <c r="KA72" s="452">
        <v>230.47</v>
      </c>
      <c r="KB72" s="452">
        <v>235.19</v>
      </c>
      <c r="KC72" s="452">
        <v>237</v>
      </c>
      <c r="KD72" s="452">
        <v>237</v>
      </c>
      <c r="KE72" s="452">
        <v>227.39</v>
      </c>
      <c r="KF72" s="452">
        <v>210.53</v>
      </c>
      <c r="KG72" s="452">
        <v>193.42</v>
      </c>
      <c r="KH72" s="452">
        <v>63.84</v>
      </c>
      <c r="KI72" s="452">
        <v>192.87</v>
      </c>
      <c r="KJ72" s="452">
        <v>196.26</v>
      </c>
      <c r="KK72" s="452">
        <v>219.72</v>
      </c>
      <c r="KL72" s="452">
        <v>235.98</v>
      </c>
      <c r="KM72" s="452">
        <v>230.47</v>
      </c>
      <c r="KN72" s="452">
        <v>235.19</v>
      </c>
      <c r="KO72" s="452">
        <v>237</v>
      </c>
      <c r="KP72" s="452">
        <v>237</v>
      </c>
      <c r="KQ72" s="452">
        <v>227.39</v>
      </c>
      <c r="KR72" s="452">
        <v>210.53</v>
      </c>
      <c r="KS72" s="452">
        <v>193.42</v>
      </c>
      <c r="KT72" s="452">
        <v>63.84</v>
      </c>
      <c r="KU72" s="452">
        <v>192.87</v>
      </c>
      <c r="KV72" s="452">
        <v>196.26</v>
      </c>
      <c r="KW72" s="452">
        <v>219.72</v>
      </c>
      <c r="KX72" s="452">
        <v>235.98</v>
      </c>
      <c r="KY72" s="452">
        <v>230.47</v>
      </c>
      <c r="KZ72" s="452">
        <v>235.19</v>
      </c>
      <c r="LA72" s="452">
        <v>237</v>
      </c>
      <c r="LB72" s="452">
        <v>237</v>
      </c>
      <c r="LC72" s="452">
        <v>227.39</v>
      </c>
      <c r="LD72" s="452">
        <v>210.53</v>
      </c>
      <c r="LE72" s="452">
        <v>193.42</v>
      </c>
      <c r="LF72" s="452">
        <v>63.84</v>
      </c>
      <c r="LG72" s="452">
        <v>192.87</v>
      </c>
      <c r="LH72" s="452">
        <v>196.26</v>
      </c>
      <c r="LI72" s="452">
        <v>219.72</v>
      </c>
      <c r="LJ72" s="452">
        <v>235.98</v>
      </c>
      <c r="LK72" s="452">
        <v>230.47</v>
      </c>
      <c r="LL72" s="452">
        <v>235.19</v>
      </c>
      <c r="LM72" s="452">
        <v>237</v>
      </c>
      <c r="LN72" s="452">
        <v>237</v>
      </c>
      <c r="LO72" s="452">
        <v>227.39</v>
      </c>
      <c r="LP72" s="452">
        <v>210.53</v>
      </c>
      <c r="LQ72" s="452">
        <v>193.42</v>
      </c>
      <c r="LR72" s="452">
        <v>63.84</v>
      </c>
      <c r="LS72" s="452">
        <v>192.87</v>
      </c>
      <c r="LT72" s="452">
        <v>196.26</v>
      </c>
      <c r="LU72" s="452">
        <v>219.72</v>
      </c>
      <c r="LV72" s="452">
        <v>235.98</v>
      </c>
      <c r="LW72" s="452">
        <v>230.47</v>
      </c>
      <c r="LX72" s="452">
        <v>235.19</v>
      </c>
      <c r="LY72" s="452">
        <v>237</v>
      </c>
      <c r="LZ72" s="452">
        <v>237</v>
      </c>
      <c r="MA72" s="452">
        <v>227.39</v>
      </c>
      <c r="MB72" s="452">
        <v>210.53</v>
      </c>
      <c r="MC72" s="452">
        <v>193.42</v>
      </c>
      <c r="MD72" s="452">
        <v>63.84</v>
      </c>
      <c r="ME72" s="452">
        <v>192.87</v>
      </c>
      <c r="MF72" s="452">
        <v>196.26</v>
      </c>
      <c r="MG72" s="452">
        <v>219.72</v>
      </c>
      <c r="MH72" s="452">
        <v>235.98</v>
      </c>
      <c r="MI72" s="452">
        <v>230.47</v>
      </c>
      <c r="MJ72" s="452">
        <v>235.19</v>
      </c>
      <c r="MK72" s="452">
        <v>237</v>
      </c>
      <c r="ML72" s="452">
        <v>237</v>
      </c>
      <c r="MM72" s="452">
        <v>227.39</v>
      </c>
      <c r="MN72" s="452">
        <v>210.53</v>
      </c>
      <c r="MO72" s="452">
        <v>193.42</v>
      </c>
      <c r="MP72" s="452">
        <v>63.84</v>
      </c>
      <c r="MQ72" s="452">
        <v>192.87</v>
      </c>
      <c r="MR72" s="452">
        <v>196.26</v>
      </c>
      <c r="MS72" s="452">
        <v>219.72</v>
      </c>
      <c r="MT72" s="452">
        <v>235.98</v>
      </c>
      <c r="MU72" s="452">
        <v>230.47</v>
      </c>
      <c r="MV72" s="452">
        <v>235.19</v>
      </c>
      <c r="MW72" s="452">
        <v>237</v>
      </c>
      <c r="MX72" s="452">
        <v>237</v>
      </c>
      <c r="MY72" s="452">
        <v>227.39</v>
      </c>
      <c r="MZ72" s="452">
        <v>210.53</v>
      </c>
      <c r="NA72" s="452">
        <v>193.42</v>
      </c>
      <c r="NB72" s="452">
        <v>63.84</v>
      </c>
      <c r="NC72" s="452">
        <v>192.87</v>
      </c>
      <c r="ND72" s="452">
        <v>196.26</v>
      </c>
      <c r="NE72" s="452">
        <v>219.72</v>
      </c>
      <c r="NF72" s="452">
        <v>235.98</v>
      </c>
      <c r="NG72" s="452">
        <v>230.47</v>
      </c>
      <c r="NH72" s="452">
        <v>235.19</v>
      </c>
      <c r="NI72" s="452">
        <v>237</v>
      </c>
      <c r="NJ72" s="452">
        <v>237</v>
      </c>
      <c r="NK72" s="452">
        <v>227.39</v>
      </c>
      <c r="NL72" s="452">
        <v>210.53</v>
      </c>
      <c r="NM72" s="452">
        <v>193.42</v>
      </c>
      <c r="NN72" s="452">
        <v>63.84</v>
      </c>
      <c r="NO72" s="452">
        <v>192.87</v>
      </c>
      <c r="NP72" s="452">
        <v>196.26</v>
      </c>
      <c r="NQ72" s="452">
        <v>219.72</v>
      </c>
      <c r="NR72" s="452">
        <v>235.98</v>
      </c>
      <c r="NS72" s="452">
        <v>230.47</v>
      </c>
      <c r="NT72" s="452">
        <v>235.19</v>
      </c>
      <c r="NU72" s="452">
        <v>237</v>
      </c>
      <c r="NV72" s="452">
        <v>237</v>
      </c>
      <c r="NW72" s="452">
        <v>227.39</v>
      </c>
      <c r="NX72" s="452">
        <v>210.53</v>
      </c>
      <c r="NY72" s="452">
        <v>193.42</v>
      </c>
      <c r="NZ72" s="452">
        <v>63.84</v>
      </c>
      <c r="OA72" s="452">
        <v>192.87</v>
      </c>
      <c r="OB72" s="452">
        <v>196.26</v>
      </c>
    </row>
    <row r="73" spans="1:392" x14ac:dyDescent="0.25">
      <c r="A73" s="436">
        <v>192</v>
      </c>
      <c r="B73" s="436" t="s">
        <v>714</v>
      </c>
      <c r="C73" s="437">
        <v>1</v>
      </c>
      <c r="D73" s="438">
        <v>0</v>
      </c>
      <c r="E73" s="453"/>
      <c r="F73" s="453"/>
      <c r="G73" s="453"/>
      <c r="H73" s="453"/>
      <c r="I73" s="453"/>
      <c r="J73" s="453"/>
      <c r="K73" s="453"/>
      <c r="L73" s="453"/>
      <c r="M73" s="453"/>
      <c r="N73" s="453"/>
      <c r="O73" s="453"/>
      <c r="P73" s="453"/>
      <c r="Q73" s="453"/>
      <c r="R73" s="453"/>
      <c r="S73" s="453"/>
      <c r="T73" s="453"/>
      <c r="U73" s="453"/>
      <c r="V73" s="453"/>
      <c r="W73" s="453"/>
      <c r="X73" s="453"/>
      <c r="Y73" s="453"/>
      <c r="Z73" s="453"/>
      <c r="AA73" s="453"/>
      <c r="AB73" s="453"/>
      <c r="AC73" s="453"/>
      <c r="AD73" s="453"/>
      <c r="AE73" s="453"/>
      <c r="AF73" s="450">
        <f t="shared" si="2"/>
        <v>138.55999999999958</v>
      </c>
      <c r="AG73" s="452">
        <v>138.56</v>
      </c>
      <c r="AH73" s="452">
        <v>138.56</v>
      </c>
      <c r="AI73" s="452">
        <v>138.56</v>
      </c>
      <c r="AJ73" s="452">
        <v>138.56</v>
      </c>
      <c r="AK73" s="452">
        <v>138.56</v>
      </c>
      <c r="AL73" s="452">
        <v>138.56</v>
      </c>
      <c r="AM73" s="452">
        <v>138.56</v>
      </c>
      <c r="AN73" s="452">
        <v>138.56</v>
      </c>
      <c r="AO73" s="452">
        <v>138.56</v>
      </c>
      <c r="AP73" s="452">
        <v>138.56</v>
      </c>
      <c r="AQ73" s="452">
        <v>138.56</v>
      </c>
      <c r="AR73" s="452">
        <v>138.56</v>
      </c>
      <c r="AS73" s="452">
        <v>138.56</v>
      </c>
      <c r="AT73" s="452">
        <v>138.56</v>
      </c>
      <c r="AU73" s="452">
        <v>138.56</v>
      </c>
      <c r="AV73" s="452">
        <v>138.56</v>
      </c>
      <c r="AW73" s="452">
        <v>138.56</v>
      </c>
      <c r="AX73" s="452">
        <v>138.56</v>
      </c>
      <c r="AY73" s="452">
        <v>138.56</v>
      </c>
      <c r="AZ73" s="452">
        <v>138.56</v>
      </c>
      <c r="BA73" s="452">
        <v>138.56</v>
      </c>
      <c r="BB73" s="452">
        <v>138.56</v>
      </c>
      <c r="BC73" s="452">
        <v>138.56</v>
      </c>
      <c r="BD73" s="452">
        <v>138.56</v>
      </c>
      <c r="BE73" s="452">
        <v>138.56</v>
      </c>
      <c r="BF73" s="452">
        <v>138.56</v>
      </c>
      <c r="BG73" s="452">
        <v>138.56</v>
      </c>
      <c r="BH73" s="452">
        <v>138.56</v>
      </c>
      <c r="BI73" s="452">
        <v>138.56</v>
      </c>
      <c r="BJ73" s="452">
        <v>138.56</v>
      </c>
      <c r="BK73" s="452">
        <v>138.56</v>
      </c>
      <c r="BL73" s="452">
        <v>138.56</v>
      </c>
      <c r="BM73" s="452">
        <v>138.56</v>
      </c>
      <c r="BN73" s="452">
        <v>138.56</v>
      </c>
      <c r="BO73" s="452">
        <v>138.56</v>
      </c>
      <c r="BP73" s="452">
        <v>138.56</v>
      </c>
      <c r="BQ73" s="452">
        <v>138.56</v>
      </c>
      <c r="BR73" s="452">
        <v>138.56</v>
      </c>
      <c r="BS73" s="452">
        <v>138.56</v>
      </c>
      <c r="BT73" s="452">
        <v>138.56</v>
      </c>
      <c r="BU73" s="452">
        <v>138.56</v>
      </c>
      <c r="BV73" s="452">
        <v>138.56</v>
      </c>
      <c r="BW73" s="452">
        <v>138.56</v>
      </c>
      <c r="BX73" s="452">
        <v>138.56</v>
      </c>
      <c r="BY73" s="452">
        <v>138.56</v>
      </c>
      <c r="BZ73" s="452">
        <v>138.56</v>
      </c>
      <c r="CA73" s="452">
        <v>138.56</v>
      </c>
      <c r="CB73" s="452">
        <v>138.56</v>
      </c>
      <c r="CC73" s="452">
        <v>138.56</v>
      </c>
      <c r="CD73" s="452">
        <v>138.56</v>
      </c>
      <c r="CE73" s="452">
        <v>138.56</v>
      </c>
      <c r="CF73" s="452">
        <v>138.56</v>
      </c>
      <c r="CG73" s="452">
        <v>138.56</v>
      </c>
      <c r="CH73" s="452">
        <v>138.56</v>
      </c>
      <c r="CI73" s="452">
        <v>138.56</v>
      </c>
      <c r="CJ73" s="452">
        <v>138.56</v>
      </c>
      <c r="CK73" s="452">
        <v>138.56</v>
      </c>
      <c r="CL73" s="452">
        <v>138.56</v>
      </c>
      <c r="CM73" s="452">
        <v>138.56</v>
      </c>
      <c r="CN73" s="452">
        <v>138.56</v>
      </c>
      <c r="CO73" s="452">
        <v>138.56</v>
      </c>
      <c r="CP73" s="452">
        <v>138.56</v>
      </c>
      <c r="CQ73" s="452">
        <v>138.56</v>
      </c>
      <c r="CR73" s="452">
        <v>138.56</v>
      </c>
      <c r="CS73" s="452">
        <v>138.56</v>
      </c>
      <c r="CT73" s="452">
        <v>138.56</v>
      </c>
      <c r="CU73" s="452">
        <v>138.56</v>
      </c>
      <c r="CV73" s="452">
        <v>138.56</v>
      </c>
      <c r="CW73" s="452">
        <v>138.56</v>
      </c>
      <c r="CX73" s="452">
        <v>138.56</v>
      </c>
      <c r="CY73" s="452">
        <v>138.56</v>
      </c>
      <c r="CZ73" s="452">
        <v>138.56</v>
      </c>
      <c r="DA73" s="452">
        <v>138.56</v>
      </c>
      <c r="DB73" s="452">
        <v>138.56</v>
      </c>
      <c r="DC73" s="452">
        <v>138.56</v>
      </c>
      <c r="DD73" s="452">
        <v>138.56</v>
      </c>
      <c r="DE73" s="452">
        <v>138.56</v>
      </c>
      <c r="DF73" s="452">
        <v>138.56</v>
      </c>
      <c r="DG73" s="452">
        <v>138.56</v>
      </c>
      <c r="DH73" s="452">
        <v>138.56</v>
      </c>
      <c r="DI73" s="452">
        <v>138.56</v>
      </c>
      <c r="DJ73" s="452">
        <v>138.56</v>
      </c>
      <c r="DK73" s="452">
        <v>138.56</v>
      </c>
      <c r="DL73" s="452">
        <v>138.56</v>
      </c>
      <c r="DM73" s="452">
        <v>138.56</v>
      </c>
      <c r="DN73" s="452">
        <v>138.56</v>
      </c>
      <c r="DO73" s="452">
        <v>138.56</v>
      </c>
      <c r="DP73" s="452">
        <v>138.56</v>
      </c>
      <c r="DQ73" s="452">
        <v>138.56</v>
      </c>
      <c r="DR73" s="452">
        <v>138.56</v>
      </c>
      <c r="DS73" s="452">
        <v>138.56</v>
      </c>
      <c r="DT73" s="452">
        <v>138.56</v>
      </c>
      <c r="DU73" s="452">
        <v>138.56</v>
      </c>
      <c r="DV73" s="452">
        <v>138.56</v>
      </c>
      <c r="DW73" s="452">
        <v>138.56</v>
      </c>
      <c r="DX73" s="452">
        <v>138.56</v>
      </c>
      <c r="DY73" s="452">
        <v>138.56</v>
      </c>
      <c r="DZ73" s="452">
        <v>138.56</v>
      </c>
      <c r="EA73" s="452">
        <v>138.56</v>
      </c>
      <c r="EB73" s="452">
        <v>138.56</v>
      </c>
      <c r="EC73" s="452">
        <v>138.56</v>
      </c>
      <c r="ED73" s="452">
        <v>138.56</v>
      </c>
      <c r="EE73" s="452">
        <v>138.56</v>
      </c>
      <c r="EF73" s="452">
        <v>138.56</v>
      </c>
      <c r="EG73" s="452">
        <v>138.56</v>
      </c>
      <c r="EH73" s="452">
        <v>138.56</v>
      </c>
      <c r="EI73" s="452">
        <v>138.56</v>
      </c>
      <c r="EJ73" s="452">
        <v>138.56</v>
      </c>
      <c r="EK73" s="452">
        <v>138.56</v>
      </c>
      <c r="EL73" s="452">
        <v>138.56</v>
      </c>
      <c r="EM73" s="452">
        <v>138.56</v>
      </c>
      <c r="EN73" s="452">
        <v>138.56</v>
      </c>
      <c r="EO73" s="452">
        <v>138.56</v>
      </c>
      <c r="EP73" s="452">
        <v>138.56</v>
      </c>
      <c r="EQ73" s="452">
        <v>138.56</v>
      </c>
      <c r="ER73" s="452">
        <v>138.56</v>
      </c>
      <c r="ES73" s="452">
        <v>138.56</v>
      </c>
      <c r="ET73" s="452">
        <v>138.56</v>
      </c>
      <c r="EU73" s="452">
        <v>138.56</v>
      </c>
      <c r="EV73" s="452">
        <v>138.56</v>
      </c>
      <c r="EW73" s="452">
        <v>138.56</v>
      </c>
      <c r="EX73" s="452">
        <v>138.56</v>
      </c>
      <c r="EY73" s="452">
        <v>138.56</v>
      </c>
      <c r="EZ73" s="452">
        <v>138.56</v>
      </c>
      <c r="FA73" s="452">
        <v>138.56</v>
      </c>
      <c r="FB73" s="452">
        <v>138.56</v>
      </c>
      <c r="FC73" s="452">
        <v>138.56</v>
      </c>
      <c r="FD73" s="452">
        <v>138.56</v>
      </c>
      <c r="FE73" s="452">
        <v>138.56</v>
      </c>
      <c r="FF73" s="452">
        <v>138.56</v>
      </c>
      <c r="FG73" s="452">
        <v>138.56</v>
      </c>
      <c r="FH73" s="452">
        <v>138.56</v>
      </c>
      <c r="FI73" s="452">
        <v>138.56</v>
      </c>
      <c r="FJ73" s="452">
        <v>138.56</v>
      </c>
      <c r="FK73" s="452">
        <v>138.56</v>
      </c>
      <c r="FL73" s="452">
        <v>138.56</v>
      </c>
      <c r="FM73" s="452">
        <v>138.56</v>
      </c>
      <c r="FN73" s="452">
        <v>138.56</v>
      </c>
      <c r="FO73" s="452">
        <v>138.56</v>
      </c>
      <c r="FP73" s="452">
        <v>138.56</v>
      </c>
      <c r="FQ73" s="452">
        <v>138.56</v>
      </c>
      <c r="FR73" s="452">
        <v>138.56</v>
      </c>
      <c r="FS73" s="452">
        <v>138.56</v>
      </c>
      <c r="FT73" s="452">
        <v>138.56</v>
      </c>
      <c r="FU73" s="452">
        <v>138.56</v>
      </c>
      <c r="FV73" s="452">
        <v>138.56</v>
      </c>
      <c r="FW73" s="452">
        <v>138.56</v>
      </c>
      <c r="FX73" s="452">
        <v>138.56</v>
      </c>
      <c r="FY73" s="452">
        <v>138.56</v>
      </c>
      <c r="FZ73" s="452">
        <v>138.56</v>
      </c>
      <c r="GA73" s="452">
        <v>138.56</v>
      </c>
      <c r="GB73" s="452">
        <v>138.56</v>
      </c>
      <c r="GC73" s="452">
        <v>138.56</v>
      </c>
      <c r="GD73" s="452">
        <v>138.56</v>
      </c>
      <c r="GE73" s="452">
        <v>138.56</v>
      </c>
      <c r="GF73" s="452">
        <v>138.56</v>
      </c>
      <c r="GG73" s="452">
        <v>138.56</v>
      </c>
      <c r="GH73" s="452">
        <v>138.56</v>
      </c>
      <c r="GI73" s="452">
        <v>138.56</v>
      </c>
      <c r="GJ73" s="452">
        <v>138.56</v>
      </c>
      <c r="GK73" s="452">
        <v>138.56</v>
      </c>
      <c r="GL73" s="452">
        <v>138.56</v>
      </c>
      <c r="GM73" s="452">
        <v>138.56</v>
      </c>
      <c r="GN73" s="452">
        <v>138.56</v>
      </c>
      <c r="GO73" s="452">
        <v>138.56</v>
      </c>
      <c r="GP73" s="452">
        <v>138.56</v>
      </c>
      <c r="GQ73" s="452">
        <v>138.56</v>
      </c>
      <c r="GR73" s="452">
        <v>138.56</v>
      </c>
      <c r="GS73" s="452">
        <v>138.56</v>
      </c>
      <c r="GT73" s="452">
        <v>138.56</v>
      </c>
      <c r="GU73" s="452">
        <v>138.56</v>
      </c>
      <c r="GV73" s="452">
        <v>138.56</v>
      </c>
      <c r="GW73" s="452">
        <v>138.56</v>
      </c>
      <c r="GX73" s="452">
        <v>138.56</v>
      </c>
      <c r="GY73" s="452">
        <v>138.56</v>
      </c>
      <c r="GZ73" s="452">
        <v>138.56</v>
      </c>
      <c r="HA73" s="452">
        <v>138.56</v>
      </c>
      <c r="HB73" s="452">
        <v>138.56</v>
      </c>
      <c r="HC73" s="452">
        <v>138.56</v>
      </c>
      <c r="HD73" s="452">
        <v>138.56</v>
      </c>
      <c r="HE73" s="452">
        <v>138.56</v>
      </c>
      <c r="HF73" s="452">
        <v>138.56</v>
      </c>
      <c r="HG73" s="452">
        <v>138.56</v>
      </c>
      <c r="HH73" s="452">
        <v>138.56</v>
      </c>
      <c r="HI73" s="452">
        <v>138.56</v>
      </c>
      <c r="HJ73" s="452">
        <v>138.56</v>
      </c>
      <c r="HK73" s="452">
        <v>138.56</v>
      </c>
      <c r="HL73" s="452">
        <v>138.56</v>
      </c>
      <c r="HM73" s="452">
        <v>138.56</v>
      </c>
      <c r="HN73" s="452">
        <v>138.56</v>
      </c>
      <c r="HO73" s="452">
        <v>138.56</v>
      </c>
      <c r="HP73" s="452">
        <v>138.56</v>
      </c>
      <c r="HQ73" s="452">
        <v>138.56</v>
      </c>
      <c r="HR73" s="452">
        <v>138.56</v>
      </c>
      <c r="HS73" s="452">
        <v>138.56</v>
      </c>
      <c r="HT73" s="452">
        <v>138.56</v>
      </c>
      <c r="HU73" s="452">
        <v>138.56</v>
      </c>
      <c r="HV73" s="452">
        <v>138.56</v>
      </c>
      <c r="HW73" s="452">
        <v>138.56</v>
      </c>
      <c r="HX73" s="452">
        <v>138.56</v>
      </c>
      <c r="HY73" s="452">
        <v>138.56</v>
      </c>
      <c r="HZ73" s="452">
        <v>138.56</v>
      </c>
      <c r="IA73" s="452">
        <v>138.56</v>
      </c>
      <c r="IB73" s="452">
        <v>138.56</v>
      </c>
      <c r="IC73" s="452">
        <v>138.56</v>
      </c>
      <c r="ID73" s="452">
        <v>138.56</v>
      </c>
      <c r="IE73" s="452">
        <v>138.56</v>
      </c>
      <c r="IF73" s="452">
        <v>138.56</v>
      </c>
      <c r="IG73" s="452">
        <v>138.56</v>
      </c>
      <c r="IH73" s="452">
        <v>138.56</v>
      </c>
      <c r="II73" s="452">
        <v>138.56</v>
      </c>
      <c r="IJ73" s="452">
        <v>138.56</v>
      </c>
      <c r="IK73" s="452">
        <v>138.56</v>
      </c>
      <c r="IL73" s="452">
        <v>138.56</v>
      </c>
      <c r="IM73" s="452">
        <v>138.56</v>
      </c>
      <c r="IN73" s="452">
        <v>138.56</v>
      </c>
      <c r="IO73" s="452">
        <v>138.56</v>
      </c>
      <c r="IP73" s="452">
        <v>138.56</v>
      </c>
      <c r="IQ73" s="452">
        <v>138.56</v>
      </c>
      <c r="IR73" s="452">
        <v>138.56</v>
      </c>
      <c r="IS73" s="452">
        <v>138.56</v>
      </c>
      <c r="IT73" s="452">
        <v>138.56</v>
      </c>
      <c r="IU73" s="452">
        <v>138.56</v>
      </c>
      <c r="IV73" s="452">
        <v>138.56</v>
      </c>
      <c r="IW73" s="452">
        <v>138.56</v>
      </c>
      <c r="IX73" s="452">
        <v>138.56</v>
      </c>
      <c r="IY73" s="452">
        <v>138.56</v>
      </c>
      <c r="IZ73" s="452">
        <v>138.56</v>
      </c>
      <c r="JA73" s="452">
        <v>138.56</v>
      </c>
      <c r="JB73" s="452">
        <v>138.56</v>
      </c>
      <c r="JC73" s="452">
        <v>138.56</v>
      </c>
      <c r="JD73" s="452">
        <v>138.56</v>
      </c>
      <c r="JE73" s="452">
        <v>138.56</v>
      </c>
      <c r="JF73" s="452">
        <v>138.56</v>
      </c>
      <c r="JG73" s="452">
        <v>138.56</v>
      </c>
      <c r="JH73" s="452">
        <v>138.56</v>
      </c>
      <c r="JI73" s="452">
        <v>138.56</v>
      </c>
      <c r="JJ73" s="452">
        <v>138.56</v>
      </c>
      <c r="JK73" s="452">
        <v>138.56</v>
      </c>
      <c r="JL73" s="452">
        <v>138.56</v>
      </c>
      <c r="JM73" s="452">
        <v>138.56</v>
      </c>
      <c r="JN73" s="452">
        <v>138.56</v>
      </c>
      <c r="JO73" s="452">
        <v>138.56</v>
      </c>
      <c r="JP73" s="452">
        <v>138.56</v>
      </c>
      <c r="JQ73" s="452">
        <v>138.56</v>
      </c>
      <c r="JR73" s="452">
        <v>138.56</v>
      </c>
      <c r="JS73" s="452">
        <v>138.56</v>
      </c>
      <c r="JT73" s="452">
        <v>138.56</v>
      </c>
      <c r="JU73" s="452">
        <v>138.56</v>
      </c>
      <c r="JV73" s="452">
        <v>138.56</v>
      </c>
      <c r="JW73" s="452">
        <v>138.56</v>
      </c>
      <c r="JX73" s="452">
        <v>138.56</v>
      </c>
      <c r="JY73" s="452">
        <v>138.56</v>
      </c>
      <c r="JZ73" s="452">
        <v>138.56</v>
      </c>
      <c r="KA73" s="452">
        <v>138.56</v>
      </c>
      <c r="KB73" s="452">
        <v>138.56</v>
      </c>
      <c r="KC73" s="452">
        <v>138.56</v>
      </c>
      <c r="KD73" s="452">
        <v>138.56</v>
      </c>
      <c r="KE73" s="452">
        <v>138.56</v>
      </c>
      <c r="KF73" s="452">
        <v>138.56</v>
      </c>
      <c r="KG73" s="452">
        <v>138.56</v>
      </c>
      <c r="KH73" s="452">
        <v>138.56</v>
      </c>
      <c r="KI73" s="452">
        <v>138.56</v>
      </c>
      <c r="KJ73" s="452">
        <v>138.56</v>
      </c>
      <c r="KK73" s="452">
        <v>138.56</v>
      </c>
      <c r="KL73" s="452">
        <v>138.56</v>
      </c>
      <c r="KM73" s="452">
        <v>138.56</v>
      </c>
      <c r="KN73" s="452">
        <v>138.56</v>
      </c>
      <c r="KO73" s="452">
        <v>138.56</v>
      </c>
      <c r="KP73" s="452">
        <v>138.56</v>
      </c>
      <c r="KQ73" s="452">
        <v>138.56</v>
      </c>
      <c r="KR73" s="452">
        <v>138.56</v>
      </c>
      <c r="KS73" s="452">
        <v>138.56</v>
      </c>
      <c r="KT73" s="452">
        <v>138.56</v>
      </c>
      <c r="KU73" s="452">
        <v>138.56</v>
      </c>
      <c r="KV73" s="452">
        <v>138.56</v>
      </c>
      <c r="KW73" s="452">
        <v>138.56</v>
      </c>
      <c r="KX73" s="452">
        <v>138.56</v>
      </c>
      <c r="KY73" s="452">
        <v>138.56</v>
      </c>
      <c r="KZ73" s="452">
        <v>138.56</v>
      </c>
      <c r="LA73" s="452">
        <v>138.56</v>
      </c>
      <c r="LB73" s="452">
        <v>138.56</v>
      </c>
      <c r="LC73" s="452">
        <v>138.56</v>
      </c>
      <c r="LD73" s="452">
        <v>138.56</v>
      </c>
      <c r="LE73" s="452">
        <v>138.56</v>
      </c>
      <c r="LF73" s="452">
        <v>138.56</v>
      </c>
      <c r="LG73" s="452">
        <v>138.56</v>
      </c>
      <c r="LH73" s="452">
        <v>138.56</v>
      </c>
      <c r="LI73" s="452">
        <v>138.56</v>
      </c>
      <c r="LJ73" s="452">
        <v>138.56</v>
      </c>
      <c r="LK73" s="452">
        <v>138.56</v>
      </c>
      <c r="LL73" s="452">
        <v>138.56</v>
      </c>
      <c r="LM73" s="452">
        <v>138.56</v>
      </c>
      <c r="LN73" s="452">
        <v>138.56</v>
      </c>
      <c r="LO73" s="452">
        <v>138.56</v>
      </c>
      <c r="LP73" s="452">
        <v>138.56</v>
      </c>
      <c r="LQ73" s="452">
        <v>138.56</v>
      </c>
      <c r="LR73" s="452">
        <v>138.56</v>
      </c>
      <c r="LS73" s="452">
        <v>138.56</v>
      </c>
      <c r="LT73" s="452">
        <v>138.56</v>
      </c>
      <c r="LU73" s="452">
        <v>138.56</v>
      </c>
      <c r="LV73" s="452">
        <v>138.56</v>
      </c>
      <c r="LW73" s="452">
        <v>138.56</v>
      </c>
      <c r="LX73" s="452">
        <v>138.56</v>
      </c>
      <c r="LY73" s="452">
        <v>138.56</v>
      </c>
      <c r="LZ73" s="452">
        <v>138.56</v>
      </c>
      <c r="MA73" s="452">
        <v>138.56</v>
      </c>
      <c r="MB73" s="452">
        <v>138.56</v>
      </c>
      <c r="MC73" s="452">
        <v>138.56</v>
      </c>
      <c r="MD73" s="452">
        <v>138.56</v>
      </c>
      <c r="ME73" s="452">
        <v>138.56</v>
      </c>
      <c r="MF73" s="452">
        <v>138.56</v>
      </c>
      <c r="MG73" s="452">
        <v>138.56</v>
      </c>
      <c r="MH73" s="452">
        <v>138.56</v>
      </c>
      <c r="MI73" s="452">
        <v>138.56</v>
      </c>
      <c r="MJ73" s="452">
        <v>138.56</v>
      </c>
      <c r="MK73" s="452">
        <v>138.56</v>
      </c>
      <c r="ML73" s="452">
        <v>138.56</v>
      </c>
      <c r="MM73" s="452">
        <v>138.56</v>
      </c>
      <c r="MN73" s="452">
        <v>138.56</v>
      </c>
      <c r="MO73" s="452">
        <v>138.56</v>
      </c>
      <c r="MP73" s="452">
        <v>138.56</v>
      </c>
      <c r="MQ73" s="452">
        <v>138.56</v>
      </c>
      <c r="MR73" s="452">
        <v>138.56</v>
      </c>
      <c r="MS73" s="452">
        <v>138.56</v>
      </c>
      <c r="MT73" s="452">
        <v>138.56</v>
      </c>
      <c r="MU73" s="452">
        <v>138.56</v>
      </c>
      <c r="MV73" s="452">
        <v>138.56</v>
      </c>
      <c r="MW73" s="452">
        <v>138.56</v>
      </c>
      <c r="MX73" s="452">
        <v>138.56</v>
      </c>
      <c r="MY73" s="452">
        <v>138.56</v>
      </c>
      <c r="MZ73" s="452">
        <v>138.56</v>
      </c>
      <c r="NA73" s="452">
        <v>138.56</v>
      </c>
      <c r="NB73" s="452">
        <v>138.56</v>
      </c>
      <c r="NC73" s="452">
        <v>138.56</v>
      </c>
      <c r="ND73" s="452">
        <v>138.56</v>
      </c>
      <c r="NE73" s="452">
        <v>138.56</v>
      </c>
      <c r="NF73" s="452">
        <v>138.56</v>
      </c>
      <c r="NG73" s="452">
        <v>138.56</v>
      </c>
      <c r="NH73" s="452">
        <v>138.56</v>
      </c>
      <c r="NI73" s="452">
        <v>138.56</v>
      </c>
      <c r="NJ73" s="452">
        <v>138.56</v>
      </c>
      <c r="NK73" s="452">
        <v>138.56</v>
      </c>
      <c r="NL73" s="452">
        <v>138.56</v>
      </c>
      <c r="NM73" s="452">
        <v>138.56</v>
      </c>
      <c r="NN73" s="452">
        <v>138.56</v>
      </c>
      <c r="NO73" s="452">
        <v>138.56</v>
      </c>
      <c r="NP73" s="452">
        <v>138.56</v>
      </c>
      <c r="NQ73" s="452">
        <v>138.56</v>
      </c>
      <c r="NR73" s="452">
        <v>138.56</v>
      </c>
      <c r="NS73" s="452">
        <v>138.56</v>
      </c>
      <c r="NT73" s="452">
        <v>138.56</v>
      </c>
      <c r="NU73" s="452">
        <v>138.56</v>
      </c>
      <c r="NV73" s="452">
        <v>138.56</v>
      </c>
      <c r="NW73" s="452">
        <v>138.56</v>
      </c>
      <c r="NX73" s="452">
        <v>138.56</v>
      </c>
      <c r="NY73" s="452">
        <v>138.56</v>
      </c>
      <c r="NZ73" s="452">
        <v>138.56</v>
      </c>
      <c r="OA73" s="452">
        <v>138.56</v>
      </c>
      <c r="OB73" s="452">
        <v>138.56</v>
      </c>
    </row>
    <row r="74" spans="1:392" x14ac:dyDescent="0.25">
      <c r="A74" s="436">
        <v>193</v>
      </c>
      <c r="B74" s="436" t="s">
        <v>715</v>
      </c>
      <c r="C74" s="437">
        <v>1</v>
      </c>
      <c r="D74" s="438">
        <v>0</v>
      </c>
      <c r="E74" s="453"/>
      <c r="F74" s="453"/>
      <c r="G74" s="453"/>
      <c r="H74" s="453"/>
      <c r="I74" s="453"/>
      <c r="J74" s="453"/>
      <c r="K74" s="453"/>
      <c r="L74" s="453"/>
      <c r="M74" s="453"/>
      <c r="N74" s="453"/>
      <c r="O74" s="453"/>
      <c r="P74" s="453"/>
      <c r="Q74" s="453"/>
      <c r="R74" s="453"/>
      <c r="S74" s="453"/>
      <c r="T74" s="453"/>
      <c r="U74" s="453"/>
      <c r="V74" s="453"/>
      <c r="W74" s="453"/>
      <c r="X74" s="453"/>
      <c r="Y74" s="453"/>
      <c r="Z74" s="453"/>
      <c r="AA74" s="453"/>
      <c r="AB74" s="453"/>
      <c r="AC74" s="453"/>
      <c r="AD74" s="453"/>
      <c r="AE74" s="453"/>
      <c r="AF74" s="450">
        <f t="shared" si="2"/>
        <v>78</v>
      </c>
      <c r="AG74" s="452">
        <v>78</v>
      </c>
      <c r="AH74" s="452">
        <v>78</v>
      </c>
      <c r="AI74" s="452">
        <v>78</v>
      </c>
      <c r="AJ74" s="452">
        <v>78</v>
      </c>
      <c r="AK74" s="452">
        <v>78</v>
      </c>
      <c r="AL74" s="452">
        <v>78</v>
      </c>
      <c r="AM74" s="452">
        <v>78</v>
      </c>
      <c r="AN74" s="452">
        <v>78</v>
      </c>
      <c r="AO74" s="452">
        <v>78</v>
      </c>
      <c r="AP74" s="452">
        <v>78</v>
      </c>
      <c r="AQ74" s="452">
        <v>78</v>
      </c>
      <c r="AR74" s="452">
        <v>78</v>
      </c>
      <c r="AS74" s="452">
        <v>78</v>
      </c>
      <c r="AT74" s="452">
        <v>78</v>
      </c>
      <c r="AU74" s="452">
        <v>78</v>
      </c>
      <c r="AV74" s="452">
        <v>78</v>
      </c>
      <c r="AW74" s="452">
        <v>78</v>
      </c>
      <c r="AX74" s="452">
        <v>78</v>
      </c>
      <c r="AY74" s="452">
        <v>78</v>
      </c>
      <c r="AZ74" s="452">
        <v>78</v>
      </c>
      <c r="BA74" s="452">
        <v>78</v>
      </c>
      <c r="BB74" s="452">
        <v>78</v>
      </c>
      <c r="BC74" s="452">
        <v>78</v>
      </c>
      <c r="BD74" s="452">
        <v>78</v>
      </c>
      <c r="BE74" s="452">
        <v>78</v>
      </c>
      <c r="BF74" s="452">
        <v>78</v>
      </c>
      <c r="BG74" s="452">
        <v>78</v>
      </c>
      <c r="BH74" s="452">
        <v>78</v>
      </c>
      <c r="BI74" s="452">
        <v>78</v>
      </c>
      <c r="BJ74" s="452">
        <v>78</v>
      </c>
      <c r="BK74" s="452">
        <v>78</v>
      </c>
      <c r="BL74" s="452">
        <v>78</v>
      </c>
      <c r="BM74" s="452">
        <v>78</v>
      </c>
      <c r="BN74" s="452">
        <v>78</v>
      </c>
      <c r="BO74" s="452">
        <v>78</v>
      </c>
      <c r="BP74" s="452">
        <v>78</v>
      </c>
      <c r="BQ74" s="452">
        <v>78</v>
      </c>
      <c r="BR74" s="452">
        <v>78</v>
      </c>
      <c r="BS74" s="452">
        <v>78</v>
      </c>
      <c r="BT74" s="452">
        <v>78</v>
      </c>
      <c r="BU74" s="452">
        <v>78</v>
      </c>
      <c r="BV74" s="452">
        <v>78</v>
      </c>
      <c r="BW74" s="452">
        <v>78</v>
      </c>
      <c r="BX74" s="452">
        <v>78</v>
      </c>
      <c r="BY74" s="452">
        <v>78</v>
      </c>
      <c r="BZ74" s="452">
        <v>78</v>
      </c>
      <c r="CA74" s="452">
        <v>78</v>
      </c>
      <c r="CB74" s="452">
        <v>78</v>
      </c>
      <c r="CC74" s="452">
        <v>78</v>
      </c>
      <c r="CD74" s="452">
        <v>78</v>
      </c>
      <c r="CE74" s="452">
        <v>78</v>
      </c>
      <c r="CF74" s="452">
        <v>78</v>
      </c>
      <c r="CG74" s="452">
        <v>78</v>
      </c>
      <c r="CH74" s="452">
        <v>78</v>
      </c>
      <c r="CI74" s="452">
        <v>78</v>
      </c>
      <c r="CJ74" s="452">
        <v>78</v>
      </c>
      <c r="CK74" s="452">
        <v>78</v>
      </c>
      <c r="CL74" s="452">
        <v>78</v>
      </c>
      <c r="CM74" s="452">
        <v>78</v>
      </c>
      <c r="CN74" s="452">
        <v>78</v>
      </c>
      <c r="CO74" s="452">
        <v>78</v>
      </c>
      <c r="CP74" s="452">
        <v>78</v>
      </c>
      <c r="CQ74" s="452">
        <v>78</v>
      </c>
      <c r="CR74" s="452">
        <v>78</v>
      </c>
      <c r="CS74" s="452">
        <v>78</v>
      </c>
      <c r="CT74" s="452">
        <v>78</v>
      </c>
      <c r="CU74" s="452">
        <v>78</v>
      </c>
      <c r="CV74" s="452">
        <v>78</v>
      </c>
      <c r="CW74" s="452">
        <v>78</v>
      </c>
      <c r="CX74" s="452">
        <v>78</v>
      </c>
      <c r="CY74" s="452">
        <v>78</v>
      </c>
      <c r="CZ74" s="452">
        <v>78</v>
      </c>
      <c r="DA74" s="452">
        <v>78</v>
      </c>
      <c r="DB74" s="452">
        <v>78</v>
      </c>
      <c r="DC74" s="452">
        <v>78</v>
      </c>
      <c r="DD74" s="452">
        <v>78</v>
      </c>
      <c r="DE74" s="452">
        <v>78</v>
      </c>
      <c r="DF74" s="452">
        <v>78</v>
      </c>
      <c r="DG74" s="452">
        <v>78</v>
      </c>
      <c r="DH74" s="452">
        <v>78</v>
      </c>
      <c r="DI74" s="452">
        <v>78</v>
      </c>
      <c r="DJ74" s="452">
        <v>78</v>
      </c>
      <c r="DK74" s="452">
        <v>78</v>
      </c>
      <c r="DL74" s="452">
        <v>78</v>
      </c>
      <c r="DM74" s="452">
        <v>78</v>
      </c>
      <c r="DN74" s="452">
        <v>78</v>
      </c>
      <c r="DO74" s="452">
        <v>78</v>
      </c>
      <c r="DP74" s="452">
        <v>78</v>
      </c>
      <c r="DQ74" s="452">
        <v>78</v>
      </c>
      <c r="DR74" s="452">
        <v>78</v>
      </c>
      <c r="DS74" s="452">
        <v>78</v>
      </c>
      <c r="DT74" s="452">
        <v>78</v>
      </c>
      <c r="DU74" s="452">
        <v>78</v>
      </c>
      <c r="DV74" s="452">
        <v>78</v>
      </c>
      <c r="DW74" s="452">
        <v>78</v>
      </c>
      <c r="DX74" s="452">
        <v>78</v>
      </c>
      <c r="DY74" s="452">
        <v>78</v>
      </c>
      <c r="DZ74" s="452">
        <v>78</v>
      </c>
      <c r="EA74" s="452">
        <v>78</v>
      </c>
      <c r="EB74" s="452">
        <v>78</v>
      </c>
      <c r="EC74" s="452">
        <v>78</v>
      </c>
      <c r="ED74" s="452">
        <v>78</v>
      </c>
      <c r="EE74" s="452">
        <v>78</v>
      </c>
      <c r="EF74" s="452">
        <v>78</v>
      </c>
      <c r="EG74" s="452">
        <v>78</v>
      </c>
      <c r="EH74" s="452">
        <v>78</v>
      </c>
      <c r="EI74" s="452">
        <v>78</v>
      </c>
      <c r="EJ74" s="452">
        <v>78</v>
      </c>
      <c r="EK74" s="452">
        <v>78</v>
      </c>
      <c r="EL74" s="452">
        <v>78</v>
      </c>
      <c r="EM74" s="452">
        <v>78</v>
      </c>
      <c r="EN74" s="452">
        <v>78</v>
      </c>
      <c r="EO74" s="452">
        <v>78</v>
      </c>
      <c r="EP74" s="452">
        <v>78</v>
      </c>
      <c r="EQ74" s="452">
        <v>78</v>
      </c>
      <c r="ER74" s="452">
        <v>78</v>
      </c>
      <c r="ES74" s="452">
        <v>78</v>
      </c>
      <c r="ET74" s="452">
        <v>78</v>
      </c>
      <c r="EU74" s="452">
        <v>78</v>
      </c>
      <c r="EV74" s="452">
        <v>78</v>
      </c>
      <c r="EW74" s="452">
        <v>78</v>
      </c>
      <c r="EX74" s="452">
        <v>78</v>
      </c>
      <c r="EY74" s="452">
        <v>78</v>
      </c>
      <c r="EZ74" s="452">
        <v>78</v>
      </c>
      <c r="FA74" s="452">
        <v>78</v>
      </c>
      <c r="FB74" s="452">
        <v>78</v>
      </c>
      <c r="FC74" s="452">
        <v>78</v>
      </c>
      <c r="FD74" s="452">
        <v>78</v>
      </c>
      <c r="FE74" s="452">
        <v>78</v>
      </c>
      <c r="FF74" s="452">
        <v>78</v>
      </c>
      <c r="FG74" s="452">
        <v>78</v>
      </c>
      <c r="FH74" s="452">
        <v>78</v>
      </c>
      <c r="FI74" s="452">
        <v>78</v>
      </c>
      <c r="FJ74" s="452">
        <v>78</v>
      </c>
      <c r="FK74" s="452">
        <v>78</v>
      </c>
      <c r="FL74" s="452">
        <v>78</v>
      </c>
      <c r="FM74" s="452">
        <v>78</v>
      </c>
      <c r="FN74" s="452">
        <v>78</v>
      </c>
      <c r="FO74" s="452">
        <v>78</v>
      </c>
      <c r="FP74" s="452">
        <v>78</v>
      </c>
      <c r="FQ74" s="452">
        <v>78</v>
      </c>
      <c r="FR74" s="452">
        <v>78</v>
      </c>
      <c r="FS74" s="452">
        <v>78</v>
      </c>
      <c r="FT74" s="452">
        <v>78</v>
      </c>
      <c r="FU74" s="452">
        <v>78</v>
      </c>
      <c r="FV74" s="452">
        <v>78</v>
      </c>
      <c r="FW74" s="452">
        <v>78</v>
      </c>
      <c r="FX74" s="452">
        <v>78</v>
      </c>
      <c r="FY74" s="452">
        <v>78</v>
      </c>
      <c r="FZ74" s="452">
        <v>78</v>
      </c>
      <c r="GA74" s="452">
        <v>78</v>
      </c>
      <c r="GB74" s="452">
        <v>78</v>
      </c>
      <c r="GC74" s="452">
        <v>78</v>
      </c>
      <c r="GD74" s="452">
        <v>78</v>
      </c>
      <c r="GE74" s="452">
        <v>78</v>
      </c>
      <c r="GF74" s="452">
        <v>78</v>
      </c>
      <c r="GG74" s="452">
        <v>78</v>
      </c>
      <c r="GH74" s="452">
        <v>78</v>
      </c>
      <c r="GI74" s="452">
        <v>78</v>
      </c>
      <c r="GJ74" s="452">
        <v>78</v>
      </c>
      <c r="GK74" s="452">
        <v>78</v>
      </c>
      <c r="GL74" s="452">
        <v>78</v>
      </c>
      <c r="GM74" s="452">
        <v>78</v>
      </c>
      <c r="GN74" s="452">
        <v>78</v>
      </c>
      <c r="GO74" s="452">
        <v>78</v>
      </c>
      <c r="GP74" s="452">
        <v>78</v>
      </c>
      <c r="GQ74" s="452">
        <v>78</v>
      </c>
      <c r="GR74" s="452">
        <v>78</v>
      </c>
      <c r="GS74" s="452">
        <v>78</v>
      </c>
      <c r="GT74" s="452">
        <v>78</v>
      </c>
      <c r="GU74" s="452">
        <v>78</v>
      </c>
      <c r="GV74" s="452">
        <v>78</v>
      </c>
      <c r="GW74" s="452">
        <v>78</v>
      </c>
      <c r="GX74" s="452">
        <v>78</v>
      </c>
      <c r="GY74" s="452">
        <v>78</v>
      </c>
      <c r="GZ74" s="452">
        <v>78</v>
      </c>
      <c r="HA74" s="452">
        <v>78</v>
      </c>
      <c r="HB74" s="452">
        <v>78</v>
      </c>
      <c r="HC74" s="452">
        <v>78</v>
      </c>
      <c r="HD74" s="452">
        <v>78</v>
      </c>
      <c r="HE74" s="452">
        <v>78</v>
      </c>
      <c r="HF74" s="452">
        <v>78</v>
      </c>
      <c r="HG74" s="452">
        <v>78</v>
      </c>
      <c r="HH74" s="452">
        <v>78</v>
      </c>
      <c r="HI74" s="452">
        <v>78</v>
      </c>
      <c r="HJ74" s="452">
        <v>78</v>
      </c>
      <c r="HK74" s="452">
        <v>78</v>
      </c>
      <c r="HL74" s="452">
        <v>78</v>
      </c>
      <c r="HM74" s="452">
        <v>78</v>
      </c>
      <c r="HN74" s="452">
        <v>78</v>
      </c>
      <c r="HO74" s="452">
        <v>78</v>
      </c>
      <c r="HP74" s="452">
        <v>78</v>
      </c>
      <c r="HQ74" s="452">
        <v>78</v>
      </c>
      <c r="HR74" s="452">
        <v>78</v>
      </c>
      <c r="HS74" s="452">
        <v>78</v>
      </c>
      <c r="HT74" s="452">
        <v>78</v>
      </c>
      <c r="HU74" s="452">
        <v>78</v>
      </c>
      <c r="HV74" s="452">
        <v>78</v>
      </c>
      <c r="HW74" s="452">
        <v>78</v>
      </c>
      <c r="HX74" s="452">
        <v>78</v>
      </c>
      <c r="HY74" s="452">
        <v>78</v>
      </c>
      <c r="HZ74" s="452">
        <v>78</v>
      </c>
      <c r="IA74" s="452">
        <v>78</v>
      </c>
      <c r="IB74" s="452">
        <v>78</v>
      </c>
      <c r="IC74" s="452">
        <v>78</v>
      </c>
      <c r="ID74" s="452">
        <v>78</v>
      </c>
      <c r="IE74" s="452">
        <v>78</v>
      </c>
      <c r="IF74" s="452">
        <v>78</v>
      </c>
      <c r="IG74" s="452">
        <v>78</v>
      </c>
      <c r="IH74" s="452">
        <v>78</v>
      </c>
      <c r="II74" s="452">
        <v>78</v>
      </c>
      <c r="IJ74" s="452">
        <v>78</v>
      </c>
      <c r="IK74" s="452">
        <v>78</v>
      </c>
      <c r="IL74" s="452">
        <v>78</v>
      </c>
      <c r="IM74" s="452">
        <v>78</v>
      </c>
      <c r="IN74" s="452">
        <v>78</v>
      </c>
      <c r="IO74" s="452">
        <v>78</v>
      </c>
      <c r="IP74" s="452">
        <v>78</v>
      </c>
      <c r="IQ74" s="452">
        <v>78</v>
      </c>
      <c r="IR74" s="452">
        <v>78</v>
      </c>
      <c r="IS74" s="452">
        <v>78</v>
      </c>
      <c r="IT74" s="452">
        <v>78</v>
      </c>
      <c r="IU74" s="452">
        <v>78</v>
      </c>
      <c r="IV74" s="452">
        <v>78</v>
      </c>
      <c r="IW74" s="452">
        <v>78</v>
      </c>
      <c r="IX74" s="452">
        <v>78</v>
      </c>
      <c r="IY74" s="452">
        <v>78</v>
      </c>
      <c r="IZ74" s="452">
        <v>78</v>
      </c>
      <c r="JA74" s="452">
        <v>78</v>
      </c>
      <c r="JB74" s="452">
        <v>78</v>
      </c>
      <c r="JC74" s="452">
        <v>78</v>
      </c>
      <c r="JD74" s="452">
        <v>78</v>
      </c>
      <c r="JE74" s="452">
        <v>78</v>
      </c>
      <c r="JF74" s="452">
        <v>78</v>
      </c>
      <c r="JG74" s="452">
        <v>78</v>
      </c>
      <c r="JH74" s="452">
        <v>78</v>
      </c>
      <c r="JI74" s="452">
        <v>78</v>
      </c>
      <c r="JJ74" s="452">
        <v>78</v>
      </c>
      <c r="JK74" s="452">
        <v>78</v>
      </c>
      <c r="JL74" s="452">
        <v>78</v>
      </c>
      <c r="JM74" s="452">
        <v>78</v>
      </c>
      <c r="JN74" s="452">
        <v>78</v>
      </c>
      <c r="JO74" s="452">
        <v>78</v>
      </c>
      <c r="JP74" s="452">
        <v>78</v>
      </c>
      <c r="JQ74" s="452">
        <v>78</v>
      </c>
      <c r="JR74" s="452">
        <v>78</v>
      </c>
      <c r="JS74" s="452">
        <v>78</v>
      </c>
      <c r="JT74" s="452">
        <v>78</v>
      </c>
      <c r="JU74" s="452">
        <v>78</v>
      </c>
      <c r="JV74" s="452">
        <v>78</v>
      </c>
      <c r="JW74" s="452">
        <v>78</v>
      </c>
      <c r="JX74" s="452">
        <v>78</v>
      </c>
      <c r="JY74" s="452">
        <v>78</v>
      </c>
      <c r="JZ74" s="452">
        <v>78</v>
      </c>
      <c r="KA74" s="452">
        <v>78</v>
      </c>
      <c r="KB74" s="452">
        <v>78</v>
      </c>
      <c r="KC74" s="452">
        <v>78</v>
      </c>
      <c r="KD74" s="452">
        <v>78</v>
      </c>
      <c r="KE74" s="452">
        <v>78</v>
      </c>
      <c r="KF74" s="452">
        <v>78</v>
      </c>
      <c r="KG74" s="452">
        <v>78</v>
      </c>
      <c r="KH74" s="452">
        <v>78</v>
      </c>
      <c r="KI74" s="452">
        <v>78</v>
      </c>
      <c r="KJ74" s="452">
        <v>78</v>
      </c>
      <c r="KK74" s="452">
        <v>78</v>
      </c>
      <c r="KL74" s="452">
        <v>78</v>
      </c>
      <c r="KM74" s="452">
        <v>78</v>
      </c>
      <c r="KN74" s="452">
        <v>78</v>
      </c>
      <c r="KO74" s="452">
        <v>78</v>
      </c>
      <c r="KP74" s="452">
        <v>78</v>
      </c>
      <c r="KQ74" s="452">
        <v>78</v>
      </c>
      <c r="KR74" s="452">
        <v>78</v>
      </c>
      <c r="KS74" s="452">
        <v>78</v>
      </c>
      <c r="KT74" s="452">
        <v>78</v>
      </c>
      <c r="KU74" s="452">
        <v>78</v>
      </c>
      <c r="KV74" s="452">
        <v>78</v>
      </c>
      <c r="KW74" s="452">
        <v>78</v>
      </c>
      <c r="KX74" s="452">
        <v>78</v>
      </c>
      <c r="KY74" s="452">
        <v>78</v>
      </c>
      <c r="KZ74" s="452">
        <v>78</v>
      </c>
      <c r="LA74" s="452">
        <v>78</v>
      </c>
      <c r="LB74" s="452">
        <v>78</v>
      </c>
      <c r="LC74" s="452">
        <v>78</v>
      </c>
      <c r="LD74" s="452">
        <v>78</v>
      </c>
      <c r="LE74" s="452">
        <v>78</v>
      </c>
      <c r="LF74" s="452">
        <v>78</v>
      </c>
      <c r="LG74" s="452">
        <v>78</v>
      </c>
      <c r="LH74" s="452">
        <v>78</v>
      </c>
      <c r="LI74" s="452">
        <v>78</v>
      </c>
      <c r="LJ74" s="452">
        <v>78</v>
      </c>
      <c r="LK74" s="452">
        <v>78</v>
      </c>
      <c r="LL74" s="452">
        <v>78</v>
      </c>
      <c r="LM74" s="452">
        <v>78</v>
      </c>
      <c r="LN74" s="452">
        <v>78</v>
      </c>
      <c r="LO74" s="452">
        <v>78</v>
      </c>
      <c r="LP74" s="452">
        <v>78</v>
      </c>
      <c r="LQ74" s="452">
        <v>78</v>
      </c>
      <c r="LR74" s="452">
        <v>78</v>
      </c>
      <c r="LS74" s="452">
        <v>78</v>
      </c>
      <c r="LT74" s="452">
        <v>78</v>
      </c>
      <c r="LU74" s="452">
        <v>78</v>
      </c>
      <c r="LV74" s="452">
        <v>78</v>
      </c>
      <c r="LW74" s="452">
        <v>78</v>
      </c>
      <c r="LX74" s="452">
        <v>78</v>
      </c>
      <c r="LY74" s="452">
        <v>78</v>
      </c>
      <c r="LZ74" s="452">
        <v>78</v>
      </c>
      <c r="MA74" s="452">
        <v>78</v>
      </c>
      <c r="MB74" s="452">
        <v>78</v>
      </c>
      <c r="MC74" s="452">
        <v>78</v>
      </c>
      <c r="MD74" s="452">
        <v>78</v>
      </c>
      <c r="ME74" s="452">
        <v>78</v>
      </c>
      <c r="MF74" s="452">
        <v>78</v>
      </c>
      <c r="MG74" s="452">
        <v>78</v>
      </c>
      <c r="MH74" s="452">
        <v>78</v>
      </c>
      <c r="MI74" s="452">
        <v>78</v>
      </c>
      <c r="MJ74" s="452">
        <v>78</v>
      </c>
      <c r="MK74" s="452">
        <v>78</v>
      </c>
      <c r="ML74" s="452">
        <v>78</v>
      </c>
      <c r="MM74" s="452">
        <v>78</v>
      </c>
      <c r="MN74" s="452">
        <v>78</v>
      </c>
      <c r="MO74" s="452">
        <v>78</v>
      </c>
      <c r="MP74" s="452">
        <v>78</v>
      </c>
      <c r="MQ74" s="452">
        <v>78</v>
      </c>
      <c r="MR74" s="452">
        <v>78</v>
      </c>
      <c r="MS74" s="452">
        <v>78</v>
      </c>
      <c r="MT74" s="452">
        <v>78</v>
      </c>
      <c r="MU74" s="452">
        <v>78</v>
      </c>
      <c r="MV74" s="452">
        <v>78</v>
      </c>
      <c r="MW74" s="452">
        <v>78</v>
      </c>
      <c r="MX74" s="452">
        <v>78</v>
      </c>
      <c r="MY74" s="452">
        <v>78</v>
      </c>
      <c r="MZ74" s="452">
        <v>78</v>
      </c>
      <c r="NA74" s="452">
        <v>78</v>
      </c>
      <c r="NB74" s="452">
        <v>78</v>
      </c>
      <c r="NC74" s="452">
        <v>78</v>
      </c>
      <c r="ND74" s="452">
        <v>78</v>
      </c>
      <c r="NE74" s="452">
        <v>78</v>
      </c>
      <c r="NF74" s="452">
        <v>78</v>
      </c>
      <c r="NG74" s="452">
        <v>78</v>
      </c>
      <c r="NH74" s="452">
        <v>78</v>
      </c>
      <c r="NI74" s="452">
        <v>78</v>
      </c>
      <c r="NJ74" s="452">
        <v>78</v>
      </c>
      <c r="NK74" s="452">
        <v>78</v>
      </c>
      <c r="NL74" s="452">
        <v>78</v>
      </c>
      <c r="NM74" s="452">
        <v>78</v>
      </c>
      <c r="NN74" s="452">
        <v>78</v>
      </c>
      <c r="NO74" s="452">
        <v>78</v>
      </c>
      <c r="NP74" s="452">
        <v>78</v>
      </c>
      <c r="NQ74" s="452">
        <v>78</v>
      </c>
      <c r="NR74" s="452">
        <v>78</v>
      </c>
      <c r="NS74" s="452">
        <v>78</v>
      </c>
      <c r="NT74" s="452">
        <v>78</v>
      </c>
      <c r="NU74" s="452">
        <v>78</v>
      </c>
      <c r="NV74" s="452">
        <v>78</v>
      </c>
      <c r="NW74" s="452">
        <v>78</v>
      </c>
      <c r="NX74" s="452">
        <v>78</v>
      </c>
      <c r="NY74" s="452">
        <v>78</v>
      </c>
      <c r="NZ74" s="452">
        <v>78</v>
      </c>
      <c r="OA74" s="452">
        <v>78</v>
      </c>
      <c r="OB74" s="452">
        <v>78</v>
      </c>
    </row>
    <row r="75" spans="1:392" x14ac:dyDescent="0.25">
      <c r="A75" s="436">
        <v>195</v>
      </c>
      <c r="B75" s="436" t="s">
        <v>716</v>
      </c>
      <c r="C75" s="437">
        <v>1</v>
      </c>
      <c r="D75" s="438">
        <v>0</v>
      </c>
      <c r="E75" s="453"/>
      <c r="F75" s="453"/>
      <c r="G75" s="453"/>
      <c r="H75" s="453"/>
      <c r="I75" s="453"/>
      <c r="J75" s="453"/>
      <c r="K75" s="453"/>
      <c r="L75" s="453"/>
      <c r="M75" s="453"/>
      <c r="N75" s="453"/>
      <c r="O75" s="453"/>
      <c r="P75" s="453"/>
      <c r="Q75" s="453"/>
      <c r="R75" s="453"/>
      <c r="S75" s="453"/>
      <c r="T75" s="453"/>
      <c r="U75" s="453"/>
      <c r="V75" s="453"/>
      <c r="W75" s="453"/>
      <c r="X75" s="453"/>
      <c r="Y75" s="453"/>
      <c r="Z75" s="453"/>
      <c r="AA75" s="453"/>
      <c r="AB75" s="453"/>
      <c r="AC75" s="453"/>
      <c r="AD75" s="453"/>
      <c r="AE75" s="453"/>
      <c r="AF75" s="450">
        <f t="shared" si="2"/>
        <v>116.7799999999994</v>
      </c>
      <c r="AG75" s="452">
        <v>116.78</v>
      </c>
      <c r="AH75" s="452">
        <v>116.78</v>
      </c>
      <c r="AI75" s="452">
        <v>116.78</v>
      </c>
      <c r="AJ75" s="452">
        <v>116.78</v>
      </c>
      <c r="AK75" s="452">
        <v>116.78</v>
      </c>
      <c r="AL75" s="452">
        <v>116.78</v>
      </c>
      <c r="AM75" s="452">
        <v>116.78</v>
      </c>
      <c r="AN75" s="452">
        <v>116.78</v>
      </c>
      <c r="AO75" s="452">
        <v>116.78</v>
      </c>
      <c r="AP75" s="452">
        <v>116.78</v>
      </c>
      <c r="AQ75" s="452">
        <v>116.78</v>
      </c>
      <c r="AR75" s="452">
        <v>116.78</v>
      </c>
      <c r="AS75" s="452">
        <v>116.78</v>
      </c>
      <c r="AT75" s="452">
        <v>116.78</v>
      </c>
      <c r="AU75" s="452">
        <v>116.78</v>
      </c>
      <c r="AV75" s="452">
        <v>116.78</v>
      </c>
      <c r="AW75" s="452">
        <v>116.78</v>
      </c>
      <c r="AX75" s="452">
        <v>116.78</v>
      </c>
      <c r="AY75" s="452">
        <v>116.78</v>
      </c>
      <c r="AZ75" s="452">
        <v>116.78</v>
      </c>
      <c r="BA75" s="452">
        <v>116.78</v>
      </c>
      <c r="BB75" s="452">
        <v>116.78</v>
      </c>
      <c r="BC75" s="452">
        <v>116.78</v>
      </c>
      <c r="BD75" s="452">
        <v>116.78</v>
      </c>
      <c r="BE75" s="452">
        <v>116.78</v>
      </c>
      <c r="BF75" s="452">
        <v>116.78</v>
      </c>
      <c r="BG75" s="452">
        <v>116.78</v>
      </c>
      <c r="BH75" s="452">
        <v>116.78</v>
      </c>
      <c r="BI75" s="452">
        <v>116.78</v>
      </c>
      <c r="BJ75" s="452">
        <v>116.78</v>
      </c>
      <c r="BK75" s="452">
        <v>116.78</v>
      </c>
      <c r="BL75" s="452">
        <v>116.78</v>
      </c>
      <c r="BM75" s="452">
        <v>116.78</v>
      </c>
      <c r="BN75" s="452">
        <v>116.78</v>
      </c>
      <c r="BO75" s="452">
        <v>116.78</v>
      </c>
      <c r="BP75" s="452">
        <v>116.78</v>
      </c>
      <c r="BQ75" s="452">
        <v>116.78</v>
      </c>
      <c r="BR75" s="452">
        <v>116.78</v>
      </c>
      <c r="BS75" s="452">
        <v>116.78</v>
      </c>
      <c r="BT75" s="452">
        <v>116.78</v>
      </c>
      <c r="BU75" s="452">
        <v>116.78</v>
      </c>
      <c r="BV75" s="452">
        <v>116.78</v>
      </c>
      <c r="BW75" s="452">
        <v>116.78</v>
      </c>
      <c r="BX75" s="452">
        <v>116.78</v>
      </c>
      <c r="BY75" s="452">
        <v>116.78</v>
      </c>
      <c r="BZ75" s="452">
        <v>116.78</v>
      </c>
      <c r="CA75" s="452">
        <v>116.78</v>
      </c>
      <c r="CB75" s="452">
        <v>116.78</v>
      </c>
      <c r="CC75" s="452">
        <v>116.78</v>
      </c>
      <c r="CD75" s="452">
        <v>116.78</v>
      </c>
      <c r="CE75" s="452">
        <v>116.78</v>
      </c>
      <c r="CF75" s="452">
        <v>116.78</v>
      </c>
      <c r="CG75" s="452">
        <v>116.78</v>
      </c>
      <c r="CH75" s="452">
        <v>116.78</v>
      </c>
      <c r="CI75" s="452">
        <v>116.78</v>
      </c>
      <c r="CJ75" s="452">
        <v>116.78</v>
      </c>
      <c r="CK75" s="452">
        <v>116.78</v>
      </c>
      <c r="CL75" s="452">
        <v>116.78</v>
      </c>
      <c r="CM75" s="452">
        <v>116.78</v>
      </c>
      <c r="CN75" s="452">
        <v>116.78</v>
      </c>
      <c r="CO75" s="452">
        <v>116.78</v>
      </c>
      <c r="CP75" s="452">
        <v>116.78</v>
      </c>
      <c r="CQ75" s="452">
        <v>116.78</v>
      </c>
      <c r="CR75" s="452">
        <v>116.78</v>
      </c>
      <c r="CS75" s="452">
        <v>116.78</v>
      </c>
      <c r="CT75" s="452">
        <v>116.78</v>
      </c>
      <c r="CU75" s="452">
        <v>116.78</v>
      </c>
      <c r="CV75" s="452">
        <v>116.78</v>
      </c>
      <c r="CW75" s="452">
        <v>116.78</v>
      </c>
      <c r="CX75" s="452">
        <v>116.78</v>
      </c>
      <c r="CY75" s="452">
        <v>116.78</v>
      </c>
      <c r="CZ75" s="452">
        <v>116.78</v>
      </c>
      <c r="DA75" s="452">
        <v>116.78</v>
      </c>
      <c r="DB75" s="452">
        <v>116.78</v>
      </c>
      <c r="DC75" s="452">
        <v>116.78</v>
      </c>
      <c r="DD75" s="452">
        <v>116.78</v>
      </c>
      <c r="DE75" s="452">
        <v>116.78</v>
      </c>
      <c r="DF75" s="452">
        <v>116.78</v>
      </c>
      <c r="DG75" s="452">
        <v>116.78</v>
      </c>
      <c r="DH75" s="452">
        <v>116.78</v>
      </c>
      <c r="DI75" s="452">
        <v>116.78</v>
      </c>
      <c r="DJ75" s="452">
        <v>116.78</v>
      </c>
      <c r="DK75" s="452">
        <v>116.78</v>
      </c>
      <c r="DL75" s="452">
        <v>116.78</v>
      </c>
      <c r="DM75" s="452">
        <v>116.78</v>
      </c>
      <c r="DN75" s="452">
        <v>116.78</v>
      </c>
      <c r="DO75" s="452">
        <v>116.78</v>
      </c>
      <c r="DP75" s="452">
        <v>116.78</v>
      </c>
      <c r="DQ75" s="452">
        <v>116.78</v>
      </c>
      <c r="DR75" s="452">
        <v>116.78</v>
      </c>
      <c r="DS75" s="452">
        <v>116.78</v>
      </c>
      <c r="DT75" s="452">
        <v>116.78</v>
      </c>
      <c r="DU75" s="452">
        <v>116.78</v>
      </c>
      <c r="DV75" s="452">
        <v>116.78</v>
      </c>
      <c r="DW75" s="452">
        <v>116.78</v>
      </c>
      <c r="DX75" s="452">
        <v>116.78</v>
      </c>
      <c r="DY75" s="452">
        <v>116.78</v>
      </c>
      <c r="DZ75" s="452">
        <v>116.78</v>
      </c>
      <c r="EA75" s="452">
        <v>116.78</v>
      </c>
      <c r="EB75" s="452">
        <v>116.78</v>
      </c>
      <c r="EC75" s="452">
        <v>116.78</v>
      </c>
      <c r="ED75" s="452">
        <v>116.78</v>
      </c>
      <c r="EE75" s="452">
        <v>116.78</v>
      </c>
      <c r="EF75" s="452">
        <v>116.78</v>
      </c>
      <c r="EG75" s="452">
        <v>116.78</v>
      </c>
      <c r="EH75" s="452">
        <v>116.78</v>
      </c>
      <c r="EI75" s="452">
        <v>116.78</v>
      </c>
      <c r="EJ75" s="452">
        <v>116.78</v>
      </c>
      <c r="EK75" s="452">
        <v>116.78</v>
      </c>
      <c r="EL75" s="452">
        <v>116.78</v>
      </c>
      <c r="EM75" s="452">
        <v>116.78</v>
      </c>
      <c r="EN75" s="452">
        <v>116.78</v>
      </c>
      <c r="EO75" s="452">
        <v>116.78</v>
      </c>
      <c r="EP75" s="452">
        <v>116.78</v>
      </c>
      <c r="EQ75" s="452">
        <v>116.78</v>
      </c>
      <c r="ER75" s="452">
        <v>116.78</v>
      </c>
      <c r="ES75" s="452">
        <v>116.78</v>
      </c>
      <c r="ET75" s="452">
        <v>116.78</v>
      </c>
      <c r="EU75" s="452">
        <v>116.78</v>
      </c>
      <c r="EV75" s="452">
        <v>116.78</v>
      </c>
      <c r="EW75" s="452">
        <v>116.78</v>
      </c>
      <c r="EX75" s="452">
        <v>116.78</v>
      </c>
      <c r="EY75" s="452">
        <v>116.78</v>
      </c>
      <c r="EZ75" s="452">
        <v>116.78</v>
      </c>
      <c r="FA75" s="452">
        <v>116.78</v>
      </c>
      <c r="FB75" s="452">
        <v>116.78</v>
      </c>
      <c r="FC75" s="452">
        <v>116.78</v>
      </c>
      <c r="FD75" s="452">
        <v>116.78</v>
      </c>
      <c r="FE75" s="452">
        <v>116.78</v>
      </c>
      <c r="FF75" s="452">
        <v>116.78</v>
      </c>
      <c r="FG75" s="452">
        <v>116.78</v>
      </c>
      <c r="FH75" s="452">
        <v>116.78</v>
      </c>
      <c r="FI75" s="452">
        <v>116.78</v>
      </c>
      <c r="FJ75" s="452">
        <v>116.78</v>
      </c>
      <c r="FK75" s="452">
        <v>116.78</v>
      </c>
      <c r="FL75" s="452">
        <v>116.78</v>
      </c>
      <c r="FM75" s="452">
        <v>116.78</v>
      </c>
      <c r="FN75" s="452">
        <v>116.78</v>
      </c>
      <c r="FO75" s="452">
        <v>116.78</v>
      </c>
      <c r="FP75" s="452">
        <v>116.78</v>
      </c>
      <c r="FQ75" s="452">
        <v>116.78</v>
      </c>
      <c r="FR75" s="452">
        <v>116.78</v>
      </c>
      <c r="FS75" s="452">
        <v>116.78</v>
      </c>
      <c r="FT75" s="452">
        <v>116.78</v>
      </c>
      <c r="FU75" s="452">
        <v>116.78</v>
      </c>
      <c r="FV75" s="452">
        <v>116.78</v>
      </c>
      <c r="FW75" s="452">
        <v>116.78</v>
      </c>
      <c r="FX75" s="452">
        <v>116.78</v>
      </c>
      <c r="FY75" s="452">
        <v>116.78</v>
      </c>
      <c r="FZ75" s="452">
        <v>116.78</v>
      </c>
      <c r="GA75" s="452">
        <v>116.78</v>
      </c>
      <c r="GB75" s="452">
        <v>116.78</v>
      </c>
      <c r="GC75" s="452">
        <v>116.78</v>
      </c>
      <c r="GD75" s="452">
        <v>116.78</v>
      </c>
      <c r="GE75" s="452">
        <v>116.78</v>
      </c>
      <c r="GF75" s="452">
        <v>116.78</v>
      </c>
      <c r="GG75" s="452">
        <v>116.78</v>
      </c>
      <c r="GH75" s="452">
        <v>116.78</v>
      </c>
      <c r="GI75" s="452">
        <v>116.78</v>
      </c>
      <c r="GJ75" s="452">
        <v>116.78</v>
      </c>
      <c r="GK75" s="452">
        <v>116.78</v>
      </c>
      <c r="GL75" s="452">
        <v>116.78</v>
      </c>
      <c r="GM75" s="452">
        <v>116.78</v>
      </c>
      <c r="GN75" s="452">
        <v>116.78</v>
      </c>
      <c r="GO75" s="452">
        <v>116.78</v>
      </c>
      <c r="GP75" s="452">
        <v>116.78</v>
      </c>
      <c r="GQ75" s="452">
        <v>116.78</v>
      </c>
      <c r="GR75" s="452">
        <v>116.78</v>
      </c>
      <c r="GS75" s="452">
        <v>116.78</v>
      </c>
      <c r="GT75" s="452">
        <v>116.78</v>
      </c>
      <c r="GU75" s="452">
        <v>116.78</v>
      </c>
      <c r="GV75" s="452">
        <v>116.78</v>
      </c>
      <c r="GW75" s="452">
        <v>116.78</v>
      </c>
      <c r="GX75" s="452">
        <v>116.78</v>
      </c>
      <c r="GY75" s="452">
        <v>116.78</v>
      </c>
      <c r="GZ75" s="452">
        <v>116.78</v>
      </c>
      <c r="HA75" s="452">
        <v>116.78</v>
      </c>
      <c r="HB75" s="452">
        <v>116.78</v>
      </c>
      <c r="HC75" s="452">
        <v>116.78</v>
      </c>
      <c r="HD75" s="452">
        <v>116.78</v>
      </c>
      <c r="HE75" s="452">
        <v>116.78</v>
      </c>
      <c r="HF75" s="452">
        <v>116.78</v>
      </c>
      <c r="HG75" s="452">
        <v>116.78</v>
      </c>
      <c r="HH75" s="452">
        <v>116.78</v>
      </c>
      <c r="HI75" s="452">
        <v>116.78</v>
      </c>
      <c r="HJ75" s="452">
        <v>116.78</v>
      </c>
      <c r="HK75" s="452">
        <v>116.78</v>
      </c>
      <c r="HL75" s="452">
        <v>116.78</v>
      </c>
      <c r="HM75" s="452">
        <v>116.78</v>
      </c>
      <c r="HN75" s="452">
        <v>116.78</v>
      </c>
      <c r="HO75" s="452">
        <v>116.78</v>
      </c>
      <c r="HP75" s="452">
        <v>116.78</v>
      </c>
      <c r="HQ75" s="452">
        <v>116.78</v>
      </c>
      <c r="HR75" s="452">
        <v>116.78</v>
      </c>
      <c r="HS75" s="452">
        <v>116.78</v>
      </c>
      <c r="HT75" s="452">
        <v>116.78</v>
      </c>
      <c r="HU75" s="452">
        <v>116.78</v>
      </c>
      <c r="HV75" s="452">
        <v>116.78</v>
      </c>
      <c r="HW75" s="452">
        <v>116.78</v>
      </c>
      <c r="HX75" s="452">
        <v>116.78</v>
      </c>
      <c r="HY75" s="452">
        <v>116.78</v>
      </c>
      <c r="HZ75" s="452">
        <v>116.78</v>
      </c>
      <c r="IA75" s="452">
        <v>116.78</v>
      </c>
      <c r="IB75" s="452">
        <v>116.78</v>
      </c>
      <c r="IC75" s="452">
        <v>116.78</v>
      </c>
      <c r="ID75" s="452">
        <v>116.78</v>
      </c>
      <c r="IE75" s="452">
        <v>116.78</v>
      </c>
      <c r="IF75" s="452">
        <v>116.78</v>
      </c>
      <c r="IG75" s="452">
        <v>116.78</v>
      </c>
      <c r="IH75" s="452">
        <v>116.78</v>
      </c>
      <c r="II75" s="452">
        <v>116.78</v>
      </c>
      <c r="IJ75" s="452">
        <v>116.78</v>
      </c>
      <c r="IK75" s="452">
        <v>116.78</v>
      </c>
      <c r="IL75" s="452">
        <v>116.78</v>
      </c>
      <c r="IM75" s="452">
        <v>116.78</v>
      </c>
      <c r="IN75" s="452">
        <v>116.78</v>
      </c>
      <c r="IO75" s="452">
        <v>116.78</v>
      </c>
      <c r="IP75" s="452">
        <v>116.78</v>
      </c>
      <c r="IQ75" s="452">
        <v>116.78</v>
      </c>
      <c r="IR75" s="452">
        <v>116.78</v>
      </c>
      <c r="IS75" s="452">
        <v>116.78</v>
      </c>
      <c r="IT75" s="452">
        <v>116.78</v>
      </c>
      <c r="IU75" s="452">
        <v>116.78</v>
      </c>
      <c r="IV75" s="452">
        <v>116.78</v>
      </c>
      <c r="IW75" s="452">
        <v>116.78</v>
      </c>
      <c r="IX75" s="452">
        <v>116.78</v>
      </c>
      <c r="IY75" s="452">
        <v>116.78</v>
      </c>
      <c r="IZ75" s="452">
        <v>116.78</v>
      </c>
      <c r="JA75" s="452">
        <v>116.78</v>
      </c>
      <c r="JB75" s="452">
        <v>116.78</v>
      </c>
      <c r="JC75" s="452">
        <v>116.78</v>
      </c>
      <c r="JD75" s="452">
        <v>116.78</v>
      </c>
      <c r="JE75" s="452">
        <v>116.78</v>
      </c>
      <c r="JF75" s="452">
        <v>116.78</v>
      </c>
      <c r="JG75" s="452">
        <v>116.78</v>
      </c>
      <c r="JH75" s="452">
        <v>116.78</v>
      </c>
      <c r="JI75" s="452">
        <v>116.78</v>
      </c>
      <c r="JJ75" s="452">
        <v>116.78</v>
      </c>
      <c r="JK75" s="452">
        <v>116.78</v>
      </c>
      <c r="JL75" s="452">
        <v>116.78</v>
      </c>
      <c r="JM75" s="452">
        <v>116.78</v>
      </c>
      <c r="JN75" s="452">
        <v>116.78</v>
      </c>
      <c r="JO75" s="452">
        <v>116.78</v>
      </c>
      <c r="JP75" s="452">
        <v>116.78</v>
      </c>
      <c r="JQ75" s="452">
        <v>116.78</v>
      </c>
      <c r="JR75" s="452">
        <v>116.78</v>
      </c>
      <c r="JS75" s="452">
        <v>116.78</v>
      </c>
      <c r="JT75" s="452">
        <v>116.78</v>
      </c>
      <c r="JU75" s="452">
        <v>116.78</v>
      </c>
      <c r="JV75" s="452">
        <v>116.78</v>
      </c>
      <c r="JW75" s="452">
        <v>116.78</v>
      </c>
      <c r="JX75" s="452">
        <v>116.78</v>
      </c>
      <c r="JY75" s="452">
        <v>116.78</v>
      </c>
      <c r="JZ75" s="452">
        <v>116.78</v>
      </c>
      <c r="KA75" s="452">
        <v>116.78</v>
      </c>
      <c r="KB75" s="452">
        <v>116.78</v>
      </c>
      <c r="KC75" s="452">
        <v>116.78</v>
      </c>
      <c r="KD75" s="452">
        <v>116.78</v>
      </c>
      <c r="KE75" s="452">
        <v>116.78</v>
      </c>
      <c r="KF75" s="452">
        <v>116.78</v>
      </c>
      <c r="KG75" s="452">
        <v>116.78</v>
      </c>
      <c r="KH75" s="452">
        <v>116.78</v>
      </c>
      <c r="KI75" s="452">
        <v>116.78</v>
      </c>
      <c r="KJ75" s="452">
        <v>116.78</v>
      </c>
      <c r="KK75" s="452">
        <v>116.78</v>
      </c>
      <c r="KL75" s="452">
        <v>116.78</v>
      </c>
      <c r="KM75" s="452">
        <v>116.78</v>
      </c>
      <c r="KN75" s="452">
        <v>116.78</v>
      </c>
      <c r="KO75" s="452">
        <v>116.78</v>
      </c>
      <c r="KP75" s="452">
        <v>116.78</v>
      </c>
      <c r="KQ75" s="452">
        <v>116.78</v>
      </c>
      <c r="KR75" s="452">
        <v>116.78</v>
      </c>
      <c r="KS75" s="452">
        <v>116.78</v>
      </c>
      <c r="KT75" s="452">
        <v>116.78</v>
      </c>
      <c r="KU75" s="452">
        <v>116.78</v>
      </c>
      <c r="KV75" s="452">
        <v>116.78</v>
      </c>
      <c r="KW75" s="452">
        <v>116.78</v>
      </c>
      <c r="KX75" s="452">
        <v>116.78</v>
      </c>
      <c r="KY75" s="452">
        <v>116.78</v>
      </c>
      <c r="KZ75" s="452">
        <v>116.78</v>
      </c>
      <c r="LA75" s="452">
        <v>116.78</v>
      </c>
      <c r="LB75" s="452">
        <v>116.78</v>
      </c>
      <c r="LC75" s="452">
        <v>116.78</v>
      </c>
      <c r="LD75" s="452">
        <v>116.78</v>
      </c>
      <c r="LE75" s="452">
        <v>116.78</v>
      </c>
      <c r="LF75" s="452">
        <v>116.78</v>
      </c>
      <c r="LG75" s="452">
        <v>116.78</v>
      </c>
      <c r="LH75" s="452">
        <v>116.78</v>
      </c>
      <c r="LI75" s="452">
        <v>116.78</v>
      </c>
      <c r="LJ75" s="452">
        <v>116.78</v>
      </c>
      <c r="LK75" s="452">
        <v>116.78</v>
      </c>
      <c r="LL75" s="452">
        <v>116.78</v>
      </c>
      <c r="LM75" s="452">
        <v>116.78</v>
      </c>
      <c r="LN75" s="452">
        <v>116.78</v>
      </c>
      <c r="LO75" s="452">
        <v>116.78</v>
      </c>
      <c r="LP75" s="452">
        <v>116.78</v>
      </c>
      <c r="LQ75" s="452">
        <v>116.78</v>
      </c>
      <c r="LR75" s="452">
        <v>116.78</v>
      </c>
      <c r="LS75" s="452">
        <v>116.78</v>
      </c>
      <c r="LT75" s="452">
        <v>116.78</v>
      </c>
      <c r="LU75" s="452">
        <v>116.78</v>
      </c>
      <c r="LV75" s="452">
        <v>116.78</v>
      </c>
      <c r="LW75" s="452">
        <v>116.78</v>
      </c>
      <c r="LX75" s="452">
        <v>116.78</v>
      </c>
      <c r="LY75" s="452">
        <v>116.78</v>
      </c>
      <c r="LZ75" s="452">
        <v>116.78</v>
      </c>
      <c r="MA75" s="452">
        <v>116.78</v>
      </c>
      <c r="MB75" s="452">
        <v>116.78</v>
      </c>
      <c r="MC75" s="452">
        <v>116.78</v>
      </c>
      <c r="MD75" s="452">
        <v>116.78</v>
      </c>
      <c r="ME75" s="452">
        <v>116.78</v>
      </c>
      <c r="MF75" s="452">
        <v>116.78</v>
      </c>
      <c r="MG75" s="452">
        <v>116.78</v>
      </c>
      <c r="MH75" s="452">
        <v>116.78</v>
      </c>
      <c r="MI75" s="452">
        <v>116.78</v>
      </c>
      <c r="MJ75" s="452">
        <v>116.78</v>
      </c>
      <c r="MK75" s="452">
        <v>116.78</v>
      </c>
      <c r="ML75" s="452">
        <v>116.78</v>
      </c>
      <c r="MM75" s="452">
        <v>116.78</v>
      </c>
      <c r="MN75" s="452">
        <v>116.78</v>
      </c>
      <c r="MO75" s="452">
        <v>116.78</v>
      </c>
      <c r="MP75" s="452">
        <v>116.78</v>
      </c>
      <c r="MQ75" s="452">
        <v>116.78</v>
      </c>
      <c r="MR75" s="452">
        <v>116.78</v>
      </c>
      <c r="MS75" s="452">
        <v>116.78</v>
      </c>
      <c r="MT75" s="452">
        <v>116.78</v>
      </c>
      <c r="MU75" s="452">
        <v>116.78</v>
      </c>
      <c r="MV75" s="452">
        <v>116.78</v>
      </c>
      <c r="MW75" s="452">
        <v>116.78</v>
      </c>
      <c r="MX75" s="452">
        <v>116.78</v>
      </c>
      <c r="MY75" s="452">
        <v>116.78</v>
      </c>
      <c r="MZ75" s="452">
        <v>116.78</v>
      </c>
      <c r="NA75" s="452">
        <v>116.78</v>
      </c>
      <c r="NB75" s="452">
        <v>116.78</v>
      </c>
      <c r="NC75" s="452">
        <v>116.78</v>
      </c>
      <c r="ND75" s="452">
        <v>116.78</v>
      </c>
      <c r="NE75" s="452">
        <v>116.78</v>
      </c>
      <c r="NF75" s="452">
        <v>116.78</v>
      </c>
      <c r="NG75" s="452">
        <v>116.78</v>
      </c>
      <c r="NH75" s="452">
        <v>116.78</v>
      </c>
      <c r="NI75" s="452">
        <v>116.78</v>
      </c>
      <c r="NJ75" s="452">
        <v>116.78</v>
      </c>
      <c r="NK75" s="452">
        <v>116.78</v>
      </c>
      <c r="NL75" s="452">
        <v>116.78</v>
      </c>
      <c r="NM75" s="452">
        <v>116.78</v>
      </c>
      <c r="NN75" s="452">
        <v>116.78</v>
      </c>
      <c r="NO75" s="452">
        <v>116.78</v>
      </c>
      <c r="NP75" s="452">
        <v>116.78</v>
      </c>
      <c r="NQ75" s="452">
        <v>116.78</v>
      </c>
      <c r="NR75" s="452">
        <v>116.78</v>
      </c>
      <c r="NS75" s="452">
        <v>116.78</v>
      </c>
      <c r="NT75" s="452">
        <v>116.78</v>
      </c>
      <c r="NU75" s="452">
        <v>116.78</v>
      </c>
      <c r="NV75" s="452">
        <v>116.78</v>
      </c>
      <c r="NW75" s="452">
        <v>116.78</v>
      </c>
      <c r="NX75" s="452">
        <v>116.78</v>
      </c>
      <c r="NY75" s="452">
        <v>116.78</v>
      </c>
      <c r="NZ75" s="452">
        <v>116.78</v>
      </c>
      <c r="OA75" s="452">
        <v>116.78</v>
      </c>
      <c r="OB75" s="452">
        <v>116.78</v>
      </c>
    </row>
    <row r="76" spans="1:392" x14ac:dyDescent="0.25">
      <c r="A76" s="436">
        <v>196</v>
      </c>
      <c r="B76" s="436" t="s">
        <v>717</v>
      </c>
      <c r="C76" s="437">
        <v>1</v>
      </c>
      <c r="D76" s="438">
        <v>0</v>
      </c>
      <c r="E76" s="453"/>
      <c r="F76" s="453"/>
      <c r="G76" s="453"/>
      <c r="H76" s="453"/>
      <c r="I76" s="453"/>
      <c r="J76" s="453"/>
      <c r="K76" s="453"/>
      <c r="L76" s="453"/>
      <c r="M76" s="453"/>
      <c r="N76" s="453"/>
      <c r="O76" s="453"/>
      <c r="P76" s="453"/>
      <c r="Q76" s="453"/>
      <c r="R76" s="453"/>
      <c r="S76" s="453"/>
      <c r="T76" s="453"/>
      <c r="U76" s="453"/>
      <c r="V76" s="453"/>
      <c r="W76" s="453"/>
      <c r="X76" s="453"/>
      <c r="Y76" s="453"/>
      <c r="Z76" s="453"/>
      <c r="AA76" s="453"/>
      <c r="AB76" s="453"/>
      <c r="AC76" s="453"/>
      <c r="AD76" s="453"/>
      <c r="AE76" s="453"/>
      <c r="AF76" s="450">
        <f t="shared" si="2"/>
        <v>87.91291666666649</v>
      </c>
      <c r="AG76" s="452">
        <v>119.19</v>
      </c>
      <c r="AH76" s="452">
        <v>119.19</v>
      </c>
      <c r="AI76" s="452">
        <v>119.19</v>
      </c>
      <c r="AJ76" s="452">
        <v>119.19</v>
      </c>
      <c r="AK76" s="452">
        <v>119.19</v>
      </c>
      <c r="AL76" s="452">
        <v>119.19</v>
      </c>
      <c r="AM76" s="452">
        <v>36.700000000000003</v>
      </c>
      <c r="AN76" s="452">
        <v>35.29</v>
      </c>
      <c r="AO76" s="452">
        <v>33.9</v>
      </c>
      <c r="AP76" s="452">
        <v>36.770000000000003</v>
      </c>
      <c r="AQ76" s="452">
        <v>35.380000000000003</v>
      </c>
      <c r="AR76" s="452">
        <v>119.19</v>
      </c>
      <c r="AS76" s="452">
        <v>119.19</v>
      </c>
      <c r="AT76" s="452">
        <v>119.19</v>
      </c>
      <c r="AU76" s="452">
        <v>119.19</v>
      </c>
      <c r="AV76" s="452">
        <v>119.19</v>
      </c>
      <c r="AW76" s="452">
        <v>119.19</v>
      </c>
      <c r="AX76" s="452">
        <v>119.19</v>
      </c>
      <c r="AY76" s="452">
        <v>36.700000000000003</v>
      </c>
      <c r="AZ76" s="452">
        <v>35.29</v>
      </c>
      <c r="BA76" s="452">
        <v>33.9</v>
      </c>
      <c r="BB76" s="452">
        <v>36.770000000000003</v>
      </c>
      <c r="BC76" s="452">
        <v>35.380000000000003</v>
      </c>
      <c r="BD76" s="452">
        <v>119.19</v>
      </c>
      <c r="BE76" s="452">
        <v>119.19</v>
      </c>
      <c r="BF76" s="452">
        <v>119.19</v>
      </c>
      <c r="BG76" s="452">
        <v>119.19</v>
      </c>
      <c r="BH76" s="452">
        <v>119.19</v>
      </c>
      <c r="BI76" s="452">
        <v>119.19</v>
      </c>
      <c r="BJ76" s="452">
        <v>119.19</v>
      </c>
      <c r="BK76" s="452">
        <v>36.700000000000003</v>
      </c>
      <c r="BL76" s="452">
        <v>35.29</v>
      </c>
      <c r="BM76" s="452">
        <v>33.9</v>
      </c>
      <c r="BN76" s="452">
        <v>36.770000000000003</v>
      </c>
      <c r="BO76" s="452">
        <v>35.380000000000003</v>
      </c>
      <c r="BP76" s="452">
        <v>119.19</v>
      </c>
      <c r="BQ76" s="452">
        <v>119.19</v>
      </c>
      <c r="BR76" s="452">
        <v>119.19</v>
      </c>
      <c r="BS76" s="452">
        <v>119.19</v>
      </c>
      <c r="BT76" s="452">
        <v>119.19</v>
      </c>
      <c r="BU76" s="452">
        <v>119.19</v>
      </c>
      <c r="BV76" s="452">
        <v>119.19</v>
      </c>
      <c r="BW76" s="452">
        <v>36.700000000000003</v>
      </c>
      <c r="BX76" s="452">
        <v>35.29</v>
      </c>
      <c r="BY76" s="452">
        <v>33.9</v>
      </c>
      <c r="BZ76" s="452">
        <v>36.770000000000003</v>
      </c>
      <c r="CA76" s="452">
        <v>35.380000000000003</v>
      </c>
      <c r="CB76" s="452">
        <v>119.19</v>
      </c>
      <c r="CC76" s="452">
        <v>119.19</v>
      </c>
      <c r="CD76" s="452">
        <v>119.19</v>
      </c>
      <c r="CE76" s="452">
        <v>119.19</v>
      </c>
      <c r="CF76" s="452">
        <v>119.19</v>
      </c>
      <c r="CG76" s="452">
        <v>119.19</v>
      </c>
      <c r="CH76" s="452">
        <v>119.19</v>
      </c>
      <c r="CI76" s="452">
        <v>36.700000000000003</v>
      </c>
      <c r="CJ76" s="452">
        <v>35.29</v>
      </c>
      <c r="CK76" s="452">
        <v>33.9</v>
      </c>
      <c r="CL76" s="452">
        <v>36.770000000000003</v>
      </c>
      <c r="CM76" s="452">
        <v>35.380000000000003</v>
      </c>
      <c r="CN76" s="452">
        <v>119.19</v>
      </c>
      <c r="CO76" s="452">
        <v>119.19</v>
      </c>
      <c r="CP76" s="452">
        <v>119.19</v>
      </c>
      <c r="CQ76" s="452">
        <v>119.19</v>
      </c>
      <c r="CR76" s="452">
        <v>119.19</v>
      </c>
      <c r="CS76" s="452">
        <v>119.19</v>
      </c>
      <c r="CT76" s="452">
        <v>119.19</v>
      </c>
      <c r="CU76" s="452">
        <v>36.700000000000003</v>
      </c>
      <c r="CV76" s="452">
        <v>35.29</v>
      </c>
      <c r="CW76" s="452">
        <v>33.9</v>
      </c>
      <c r="CX76" s="452">
        <v>36.770000000000003</v>
      </c>
      <c r="CY76" s="452">
        <v>35.380000000000003</v>
      </c>
      <c r="CZ76" s="452">
        <v>119.19</v>
      </c>
      <c r="DA76" s="452">
        <v>119.19</v>
      </c>
      <c r="DB76" s="452">
        <v>119.19</v>
      </c>
      <c r="DC76" s="452">
        <v>119.19</v>
      </c>
      <c r="DD76" s="452">
        <v>119.19</v>
      </c>
      <c r="DE76" s="452">
        <v>119.19</v>
      </c>
      <c r="DF76" s="452">
        <v>119.19</v>
      </c>
      <c r="DG76" s="452">
        <v>36.700000000000003</v>
      </c>
      <c r="DH76" s="452">
        <v>35.29</v>
      </c>
      <c r="DI76" s="452">
        <v>33.9</v>
      </c>
      <c r="DJ76" s="452">
        <v>36.770000000000003</v>
      </c>
      <c r="DK76" s="452">
        <v>35.380000000000003</v>
      </c>
      <c r="DL76" s="452">
        <v>119.19</v>
      </c>
      <c r="DM76" s="452">
        <v>119.19</v>
      </c>
      <c r="DN76" s="452">
        <v>119.19</v>
      </c>
      <c r="DO76" s="452">
        <v>119.19</v>
      </c>
      <c r="DP76" s="452">
        <v>119.19</v>
      </c>
      <c r="DQ76" s="452">
        <v>119.19</v>
      </c>
      <c r="DR76" s="452">
        <v>119.19</v>
      </c>
      <c r="DS76" s="452">
        <v>36.700000000000003</v>
      </c>
      <c r="DT76" s="452">
        <v>35.29</v>
      </c>
      <c r="DU76" s="452">
        <v>33.9</v>
      </c>
      <c r="DV76" s="452">
        <v>36.770000000000003</v>
      </c>
      <c r="DW76" s="452">
        <v>35.380000000000003</v>
      </c>
      <c r="DX76" s="452">
        <v>119.19</v>
      </c>
      <c r="DY76" s="452">
        <v>119.19</v>
      </c>
      <c r="DZ76" s="452">
        <v>119.19</v>
      </c>
      <c r="EA76" s="452">
        <v>119.19</v>
      </c>
      <c r="EB76" s="452">
        <v>119.19</v>
      </c>
      <c r="EC76" s="452">
        <v>119.19</v>
      </c>
      <c r="ED76" s="452">
        <v>119.19</v>
      </c>
      <c r="EE76" s="452">
        <v>36.700000000000003</v>
      </c>
      <c r="EF76" s="452">
        <v>35.29</v>
      </c>
      <c r="EG76" s="452">
        <v>33.9</v>
      </c>
      <c r="EH76" s="452">
        <v>36.770000000000003</v>
      </c>
      <c r="EI76" s="452">
        <v>35.380000000000003</v>
      </c>
      <c r="EJ76" s="452">
        <v>119.19</v>
      </c>
      <c r="EK76" s="452">
        <v>119.19</v>
      </c>
      <c r="EL76" s="452">
        <v>119.19</v>
      </c>
      <c r="EM76" s="452">
        <v>119.19</v>
      </c>
      <c r="EN76" s="452">
        <v>119.19</v>
      </c>
      <c r="EO76" s="452">
        <v>119.19</v>
      </c>
      <c r="EP76" s="452">
        <v>119.19</v>
      </c>
      <c r="EQ76" s="452">
        <v>36.700000000000003</v>
      </c>
      <c r="ER76" s="452">
        <v>35.29</v>
      </c>
      <c r="ES76" s="452">
        <v>33.9</v>
      </c>
      <c r="ET76" s="452">
        <v>36.770000000000003</v>
      </c>
      <c r="EU76" s="452">
        <v>35.380000000000003</v>
      </c>
      <c r="EV76" s="452">
        <v>119.19</v>
      </c>
      <c r="EW76" s="452">
        <v>119.19</v>
      </c>
      <c r="EX76" s="452">
        <v>119.19</v>
      </c>
      <c r="EY76" s="452">
        <v>119.19</v>
      </c>
      <c r="EZ76" s="452">
        <v>119.19</v>
      </c>
      <c r="FA76" s="452">
        <v>119.19</v>
      </c>
      <c r="FB76" s="452">
        <v>119.19</v>
      </c>
      <c r="FC76" s="452">
        <v>36.700000000000003</v>
      </c>
      <c r="FD76" s="452">
        <v>35.29</v>
      </c>
      <c r="FE76" s="452">
        <v>33.9</v>
      </c>
      <c r="FF76" s="452">
        <v>36.770000000000003</v>
      </c>
      <c r="FG76" s="452">
        <v>35.380000000000003</v>
      </c>
      <c r="FH76" s="452">
        <v>119.19</v>
      </c>
      <c r="FI76" s="452">
        <v>119.19</v>
      </c>
      <c r="FJ76" s="452">
        <v>119.19</v>
      </c>
      <c r="FK76" s="452">
        <v>119.19</v>
      </c>
      <c r="FL76" s="452">
        <v>119.19</v>
      </c>
      <c r="FM76" s="452">
        <v>119.19</v>
      </c>
      <c r="FN76" s="452">
        <v>119.19</v>
      </c>
      <c r="FO76" s="452">
        <v>36.700000000000003</v>
      </c>
      <c r="FP76" s="452">
        <v>35.29</v>
      </c>
      <c r="FQ76" s="452">
        <v>33.9</v>
      </c>
      <c r="FR76" s="452">
        <v>36.770000000000003</v>
      </c>
      <c r="FS76" s="452">
        <v>35.380000000000003</v>
      </c>
      <c r="FT76" s="452">
        <v>119.19</v>
      </c>
      <c r="FU76" s="452">
        <v>119.19</v>
      </c>
      <c r="FV76" s="452">
        <v>119.19</v>
      </c>
      <c r="FW76" s="452">
        <v>119.19</v>
      </c>
      <c r="FX76" s="452">
        <v>119.19</v>
      </c>
      <c r="FY76" s="452">
        <v>119.19</v>
      </c>
      <c r="FZ76" s="452">
        <v>119.19</v>
      </c>
      <c r="GA76" s="452">
        <v>36.700000000000003</v>
      </c>
      <c r="GB76" s="452">
        <v>35.29</v>
      </c>
      <c r="GC76" s="452">
        <v>33.9</v>
      </c>
      <c r="GD76" s="452">
        <v>36.770000000000003</v>
      </c>
      <c r="GE76" s="452">
        <v>35.380000000000003</v>
      </c>
      <c r="GF76" s="452">
        <v>119.19</v>
      </c>
      <c r="GG76" s="452">
        <v>119.19</v>
      </c>
      <c r="GH76" s="452">
        <v>119.19</v>
      </c>
      <c r="GI76" s="452">
        <v>119.19</v>
      </c>
      <c r="GJ76" s="452">
        <v>119.19</v>
      </c>
      <c r="GK76" s="452">
        <v>119.19</v>
      </c>
      <c r="GL76" s="452">
        <v>119.19</v>
      </c>
      <c r="GM76" s="452">
        <v>36.700000000000003</v>
      </c>
      <c r="GN76" s="452">
        <v>35.29</v>
      </c>
      <c r="GO76" s="452">
        <v>33.9</v>
      </c>
      <c r="GP76" s="452">
        <v>36.770000000000003</v>
      </c>
      <c r="GQ76" s="452">
        <v>35.380000000000003</v>
      </c>
      <c r="GR76" s="452">
        <v>119.19</v>
      </c>
      <c r="GS76" s="452">
        <v>119.19</v>
      </c>
      <c r="GT76" s="452">
        <v>119.19</v>
      </c>
      <c r="GU76" s="452">
        <v>119.19</v>
      </c>
      <c r="GV76" s="452">
        <v>119.19</v>
      </c>
      <c r="GW76" s="452">
        <v>119.19</v>
      </c>
      <c r="GX76" s="452">
        <v>119.19</v>
      </c>
      <c r="GY76" s="452">
        <v>36.700000000000003</v>
      </c>
      <c r="GZ76" s="452">
        <v>35.29</v>
      </c>
      <c r="HA76" s="452">
        <v>33.9</v>
      </c>
      <c r="HB76" s="452">
        <v>36.770000000000003</v>
      </c>
      <c r="HC76" s="452">
        <v>35.380000000000003</v>
      </c>
      <c r="HD76" s="452">
        <v>119.19</v>
      </c>
      <c r="HE76" s="452">
        <v>119.19</v>
      </c>
      <c r="HF76" s="452">
        <v>119.19</v>
      </c>
      <c r="HG76" s="452">
        <v>119.19</v>
      </c>
      <c r="HH76" s="452">
        <v>119.19</v>
      </c>
      <c r="HI76" s="452">
        <v>119.19</v>
      </c>
      <c r="HJ76" s="452">
        <v>36.72</v>
      </c>
      <c r="HK76" s="452">
        <v>36.700000000000003</v>
      </c>
      <c r="HL76" s="452">
        <v>35.29</v>
      </c>
      <c r="HM76" s="452">
        <v>35.31</v>
      </c>
      <c r="HN76" s="452">
        <v>119.19</v>
      </c>
      <c r="HO76" s="452">
        <v>119.19</v>
      </c>
      <c r="HP76" s="452">
        <v>119.19</v>
      </c>
      <c r="HQ76" s="452">
        <v>119.19</v>
      </c>
      <c r="HR76" s="452">
        <v>119.19</v>
      </c>
      <c r="HS76" s="452">
        <v>119.19</v>
      </c>
      <c r="HT76" s="452">
        <v>119.19</v>
      </c>
      <c r="HU76" s="452">
        <v>119.19</v>
      </c>
      <c r="HV76" s="452">
        <v>36.72</v>
      </c>
      <c r="HW76" s="452">
        <v>36.700000000000003</v>
      </c>
      <c r="HX76" s="452">
        <v>35.29</v>
      </c>
      <c r="HY76" s="452">
        <v>35.31</v>
      </c>
      <c r="HZ76" s="452">
        <v>119.19</v>
      </c>
      <c r="IA76" s="452">
        <v>119.19</v>
      </c>
      <c r="IB76" s="452">
        <v>119.19</v>
      </c>
      <c r="IC76" s="452">
        <v>119.19</v>
      </c>
      <c r="ID76" s="452">
        <v>119.19</v>
      </c>
      <c r="IE76" s="452">
        <v>119.19</v>
      </c>
      <c r="IF76" s="452">
        <v>119.19</v>
      </c>
      <c r="IG76" s="452">
        <v>119.19</v>
      </c>
      <c r="IH76" s="452">
        <v>36.72</v>
      </c>
      <c r="II76" s="452">
        <v>36.700000000000003</v>
      </c>
      <c r="IJ76" s="452">
        <v>35.29</v>
      </c>
      <c r="IK76" s="452">
        <v>35.31</v>
      </c>
      <c r="IL76" s="452">
        <v>119.19</v>
      </c>
      <c r="IM76" s="452">
        <v>119.19</v>
      </c>
      <c r="IN76" s="452">
        <v>119.19</v>
      </c>
      <c r="IO76" s="452">
        <v>119.19</v>
      </c>
      <c r="IP76" s="452">
        <v>119.19</v>
      </c>
      <c r="IQ76" s="452">
        <v>119.19</v>
      </c>
      <c r="IR76" s="452">
        <v>119.19</v>
      </c>
      <c r="IS76" s="452">
        <v>119.19</v>
      </c>
      <c r="IT76" s="452">
        <v>36.72</v>
      </c>
      <c r="IU76" s="452">
        <v>36.700000000000003</v>
      </c>
      <c r="IV76" s="452">
        <v>35.29</v>
      </c>
      <c r="IW76" s="452">
        <v>35.31</v>
      </c>
      <c r="IX76" s="452">
        <v>119.19</v>
      </c>
      <c r="IY76" s="452">
        <v>119.19</v>
      </c>
      <c r="IZ76" s="452">
        <v>119.19</v>
      </c>
      <c r="JA76" s="452">
        <v>119.19</v>
      </c>
      <c r="JB76" s="452">
        <v>119.19</v>
      </c>
      <c r="JC76" s="452">
        <v>119.19</v>
      </c>
      <c r="JD76" s="452">
        <v>119.19</v>
      </c>
      <c r="JE76" s="452">
        <v>119.19</v>
      </c>
      <c r="JF76" s="452">
        <v>36.72</v>
      </c>
      <c r="JG76" s="452">
        <v>36.700000000000003</v>
      </c>
      <c r="JH76" s="452">
        <v>35.29</v>
      </c>
      <c r="JI76" s="452">
        <v>35.31</v>
      </c>
      <c r="JJ76" s="452">
        <v>119.19</v>
      </c>
      <c r="JK76" s="452">
        <v>119.19</v>
      </c>
      <c r="JL76" s="452">
        <v>119.19</v>
      </c>
      <c r="JM76" s="452">
        <v>119.19</v>
      </c>
      <c r="JN76" s="452">
        <v>119.19</v>
      </c>
      <c r="JO76" s="452">
        <v>119.19</v>
      </c>
      <c r="JP76" s="452">
        <v>119.19</v>
      </c>
      <c r="JQ76" s="452">
        <v>119.19</v>
      </c>
      <c r="JR76" s="452">
        <v>36.72</v>
      </c>
      <c r="JS76" s="452">
        <v>36.700000000000003</v>
      </c>
      <c r="JT76" s="452">
        <v>35.29</v>
      </c>
      <c r="JU76" s="452">
        <v>35.31</v>
      </c>
      <c r="JV76" s="452">
        <v>119.19</v>
      </c>
      <c r="JW76" s="452">
        <v>119.19</v>
      </c>
      <c r="JX76" s="452">
        <v>119.19</v>
      </c>
      <c r="JY76" s="452">
        <v>119.19</v>
      </c>
      <c r="JZ76" s="452">
        <v>119.19</v>
      </c>
      <c r="KA76" s="452">
        <v>119.19</v>
      </c>
      <c r="KB76" s="452">
        <v>119.19</v>
      </c>
      <c r="KC76" s="452">
        <v>119.19</v>
      </c>
      <c r="KD76" s="452">
        <v>36.72</v>
      </c>
      <c r="KE76" s="452">
        <v>36.700000000000003</v>
      </c>
      <c r="KF76" s="452">
        <v>35.29</v>
      </c>
      <c r="KG76" s="452">
        <v>35.31</v>
      </c>
      <c r="KH76" s="452">
        <v>119.19</v>
      </c>
      <c r="KI76" s="452">
        <v>119.19</v>
      </c>
      <c r="KJ76" s="452">
        <v>119.19</v>
      </c>
      <c r="KK76" s="452">
        <v>119.19</v>
      </c>
      <c r="KL76" s="452">
        <v>119.19</v>
      </c>
      <c r="KM76" s="452">
        <v>119.19</v>
      </c>
      <c r="KN76" s="452">
        <v>119.19</v>
      </c>
      <c r="KO76" s="452">
        <v>119.19</v>
      </c>
      <c r="KP76" s="452">
        <v>36.72</v>
      </c>
      <c r="KQ76" s="452">
        <v>36.700000000000003</v>
      </c>
      <c r="KR76" s="452">
        <v>35.29</v>
      </c>
      <c r="KS76" s="452">
        <v>35.31</v>
      </c>
      <c r="KT76" s="452">
        <v>119.19</v>
      </c>
      <c r="KU76" s="452">
        <v>119.19</v>
      </c>
      <c r="KV76" s="452">
        <v>119.19</v>
      </c>
      <c r="KW76" s="452">
        <v>119.19</v>
      </c>
      <c r="KX76" s="452">
        <v>119.19</v>
      </c>
      <c r="KY76" s="452">
        <v>119.19</v>
      </c>
      <c r="KZ76" s="452">
        <v>119.19</v>
      </c>
      <c r="LA76" s="452">
        <v>119.19</v>
      </c>
      <c r="LB76" s="452">
        <v>36.72</v>
      </c>
      <c r="LC76" s="452">
        <v>36.700000000000003</v>
      </c>
      <c r="LD76" s="452">
        <v>35.29</v>
      </c>
      <c r="LE76" s="452">
        <v>35.31</v>
      </c>
      <c r="LF76" s="452">
        <v>119.19</v>
      </c>
      <c r="LG76" s="452">
        <v>119.19</v>
      </c>
      <c r="LH76" s="452">
        <v>119.19</v>
      </c>
      <c r="LI76" s="452">
        <v>119.19</v>
      </c>
      <c r="LJ76" s="452">
        <v>119.19</v>
      </c>
      <c r="LK76" s="452">
        <v>119.19</v>
      </c>
      <c r="LL76" s="452">
        <v>119.19</v>
      </c>
      <c r="LM76" s="452">
        <v>119.19</v>
      </c>
      <c r="LN76" s="452">
        <v>36.72</v>
      </c>
      <c r="LO76" s="452">
        <v>36.700000000000003</v>
      </c>
      <c r="LP76" s="452">
        <v>35.29</v>
      </c>
      <c r="LQ76" s="452">
        <v>35.31</v>
      </c>
      <c r="LR76" s="452">
        <v>119.19</v>
      </c>
      <c r="LS76" s="452">
        <v>119.19</v>
      </c>
      <c r="LT76" s="452">
        <v>119.19</v>
      </c>
      <c r="LU76" s="452">
        <v>119.19</v>
      </c>
      <c r="LV76" s="452">
        <v>119.19</v>
      </c>
      <c r="LW76" s="452">
        <v>119.19</v>
      </c>
      <c r="LX76" s="452">
        <v>119.19</v>
      </c>
      <c r="LY76" s="452">
        <v>119.19</v>
      </c>
      <c r="LZ76" s="452">
        <v>36.72</v>
      </c>
      <c r="MA76" s="452">
        <v>36.700000000000003</v>
      </c>
      <c r="MB76" s="452">
        <v>35.29</v>
      </c>
      <c r="MC76" s="452">
        <v>35.31</v>
      </c>
      <c r="MD76" s="452">
        <v>119.19</v>
      </c>
      <c r="ME76" s="452">
        <v>119.19</v>
      </c>
      <c r="MF76" s="452">
        <v>119.19</v>
      </c>
      <c r="MG76" s="452">
        <v>119.19</v>
      </c>
      <c r="MH76" s="452">
        <v>119.19</v>
      </c>
      <c r="MI76" s="452">
        <v>119.19</v>
      </c>
      <c r="MJ76" s="452">
        <v>119.19</v>
      </c>
      <c r="MK76" s="452">
        <v>119.19</v>
      </c>
      <c r="ML76" s="452">
        <v>36.72</v>
      </c>
      <c r="MM76" s="452">
        <v>36.700000000000003</v>
      </c>
      <c r="MN76" s="452">
        <v>35.29</v>
      </c>
      <c r="MO76" s="452">
        <v>35.31</v>
      </c>
      <c r="MP76" s="452">
        <v>119.19</v>
      </c>
      <c r="MQ76" s="452">
        <v>119.19</v>
      </c>
      <c r="MR76" s="452">
        <v>119.19</v>
      </c>
      <c r="MS76" s="452">
        <v>119.19</v>
      </c>
      <c r="MT76" s="452">
        <v>119.19</v>
      </c>
      <c r="MU76" s="452">
        <v>119.19</v>
      </c>
      <c r="MV76" s="452">
        <v>119.19</v>
      </c>
      <c r="MW76" s="452">
        <v>119.19</v>
      </c>
      <c r="MX76" s="452">
        <v>36.72</v>
      </c>
      <c r="MY76" s="452">
        <v>36.700000000000003</v>
      </c>
      <c r="MZ76" s="452">
        <v>35.29</v>
      </c>
      <c r="NA76" s="452">
        <v>35.31</v>
      </c>
      <c r="NB76" s="452">
        <v>119.19</v>
      </c>
      <c r="NC76" s="452">
        <v>119.19</v>
      </c>
      <c r="ND76" s="452">
        <v>119.19</v>
      </c>
      <c r="NE76" s="452">
        <v>119.19</v>
      </c>
      <c r="NF76" s="452">
        <v>119.19</v>
      </c>
      <c r="NG76" s="452">
        <v>119.19</v>
      </c>
      <c r="NH76" s="452">
        <v>119.19</v>
      </c>
      <c r="NI76" s="452">
        <v>119.19</v>
      </c>
      <c r="NJ76" s="452">
        <v>36.72</v>
      </c>
      <c r="NK76" s="452">
        <v>36.700000000000003</v>
      </c>
      <c r="NL76" s="452">
        <v>35.29</v>
      </c>
      <c r="NM76" s="452">
        <v>35.31</v>
      </c>
      <c r="NN76" s="452">
        <v>119.19</v>
      </c>
      <c r="NO76" s="452">
        <v>119.19</v>
      </c>
      <c r="NP76" s="452">
        <v>119.19</v>
      </c>
      <c r="NQ76" s="452">
        <v>119.19</v>
      </c>
      <c r="NR76" s="452">
        <v>119.19</v>
      </c>
      <c r="NS76" s="452">
        <v>119.19</v>
      </c>
      <c r="NT76" s="452">
        <v>119.19</v>
      </c>
      <c r="NU76" s="452">
        <v>119.19</v>
      </c>
      <c r="NV76" s="452">
        <v>36.72</v>
      </c>
      <c r="NW76" s="452">
        <v>36.700000000000003</v>
      </c>
      <c r="NX76" s="452">
        <v>35.29</v>
      </c>
      <c r="NY76" s="452">
        <v>35.31</v>
      </c>
      <c r="NZ76" s="452">
        <v>119.19</v>
      </c>
      <c r="OA76" s="452">
        <v>119.19</v>
      </c>
      <c r="OB76" s="452">
        <v>119.19</v>
      </c>
    </row>
    <row r="77" spans="1:392" x14ac:dyDescent="0.25">
      <c r="A77" s="436">
        <v>203</v>
      </c>
      <c r="B77" s="436" t="s">
        <v>718</v>
      </c>
      <c r="C77" s="437">
        <v>10</v>
      </c>
      <c r="D77" s="438">
        <v>0</v>
      </c>
      <c r="E77" s="453"/>
      <c r="F77" s="453"/>
      <c r="G77" s="453"/>
      <c r="H77" s="453"/>
      <c r="I77" s="453"/>
      <c r="J77" s="453"/>
      <c r="K77" s="453"/>
      <c r="L77" s="453"/>
      <c r="M77" s="453"/>
      <c r="N77" s="453"/>
      <c r="O77" s="453"/>
      <c r="P77" s="453"/>
      <c r="Q77" s="453"/>
      <c r="R77" s="453"/>
      <c r="S77" s="453"/>
      <c r="T77" s="453"/>
      <c r="U77" s="453"/>
      <c r="V77" s="453"/>
      <c r="W77" s="453"/>
      <c r="X77" s="453"/>
      <c r="Y77" s="453"/>
      <c r="Z77" s="453"/>
      <c r="AA77" s="453"/>
      <c r="AB77" s="453"/>
      <c r="AC77" s="453"/>
      <c r="AD77" s="453"/>
      <c r="AE77" s="453"/>
      <c r="AF77" s="450">
        <f t="shared" si="2"/>
        <v>92.667916666666699</v>
      </c>
      <c r="AG77" s="452">
        <v>93.04</v>
      </c>
      <c r="AH77" s="452">
        <v>93.3</v>
      </c>
      <c r="AI77" s="452">
        <v>95.24</v>
      </c>
      <c r="AJ77" s="452">
        <v>96</v>
      </c>
      <c r="AK77" s="452">
        <v>96</v>
      </c>
      <c r="AL77" s="452">
        <v>96</v>
      </c>
      <c r="AM77" s="452">
        <v>95.49</v>
      </c>
      <c r="AN77" s="452">
        <v>93.12</v>
      </c>
      <c r="AO77" s="452">
        <v>90.85</v>
      </c>
      <c r="AP77" s="452">
        <v>89.48</v>
      </c>
      <c r="AQ77" s="452">
        <v>89.19</v>
      </c>
      <c r="AR77" s="452">
        <v>89.19</v>
      </c>
      <c r="AS77" s="452">
        <v>93.04</v>
      </c>
      <c r="AT77" s="452">
        <v>93.3</v>
      </c>
      <c r="AU77" s="452">
        <v>95.24</v>
      </c>
      <c r="AV77" s="452">
        <v>96</v>
      </c>
      <c r="AW77" s="452">
        <v>96</v>
      </c>
      <c r="AX77" s="452">
        <v>96</v>
      </c>
      <c r="AY77" s="452">
        <v>95.49</v>
      </c>
      <c r="AZ77" s="452">
        <v>93.12</v>
      </c>
      <c r="BA77" s="452">
        <v>90.85</v>
      </c>
      <c r="BB77" s="452">
        <v>89.48</v>
      </c>
      <c r="BC77" s="452">
        <v>89.19</v>
      </c>
      <c r="BD77" s="452">
        <v>89.19</v>
      </c>
      <c r="BE77" s="452">
        <v>93.04</v>
      </c>
      <c r="BF77" s="452">
        <v>93.3</v>
      </c>
      <c r="BG77" s="452">
        <v>95.24</v>
      </c>
      <c r="BH77" s="452">
        <v>96</v>
      </c>
      <c r="BI77" s="452">
        <v>96</v>
      </c>
      <c r="BJ77" s="452">
        <v>96</v>
      </c>
      <c r="BK77" s="452">
        <v>95.49</v>
      </c>
      <c r="BL77" s="452">
        <v>93.12</v>
      </c>
      <c r="BM77" s="452">
        <v>90.85</v>
      </c>
      <c r="BN77" s="452">
        <v>89.48</v>
      </c>
      <c r="BO77" s="452">
        <v>89.19</v>
      </c>
      <c r="BP77" s="452">
        <v>89.19</v>
      </c>
      <c r="BQ77" s="452">
        <v>93.04</v>
      </c>
      <c r="BR77" s="452">
        <v>93.3</v>
      </c>
      <c r="BS77" s="452">
        <v>95.24</v>
      </c>
      <c r="BT77" s="452">
        <v>96</v>
      </c>
      <c r="BU77" s="452">
        <v>96</v>
      </c>
      <c r="BV77" s="452">
        <v>96</v>
      </c>
      <c r="BW77" s="452">
        <v>95.49</v>
      </c>
      <c r="BX77" s="452">
        <v>93.12</v>
      </c>
      <c r="BY77" s="452">
        <v>90.85</v>
      </c>
      <c r="BZ77" s="452">
        <v>89.48</v>
      </c>
      <c r="CA77" s="452">
        <v>89.19</v>
      </c>
      <c r="CB77" s="452">
        <v>89.19</v>
      </c>
      <c r="CC77" s="452">
        <v>93.04</v>
      </c>
      <c r="CD77" s="452">
        <v>93.3</v>
      </c>
      <c r="CE77" s="452">
        <v>95.24</v>
      </c>
      <c r="CF77" s="452">
        <v>96</v>
      </c>
      <c r="CG77" s="452">
        <v>96</v>
      </c>
      <c r="CH77" s="452">
        <v>96</v>
      </c>
      <c r="CI77" s="452">
        <v>95.49</v>
      </c>
      <c r="CJ77" s="452">
        <v>93.12</v>
      </c>
      <c r="CK77" s="452">
        <v>90.85</v>
      </c>
      <c r="CL77" s="452">
        <v>89.48</v>
      </c>
      <c r="CM77" s="452">
        <v>89.19</v>
      </c>
      <c r="CN77" s="452">
        <v>89.19</v>
      </c>
      <c r="CO77" s="452">
        <v>93.04</v>
      </c>
      <c r="CP77" s="452">
        <v>93.3</v>
      </c>
      <c r="CQ77" s="452">
        <v>95.24</v>
      </c>
      <c r="CR77" s="452">
        <v>96</v>
      </c>
      <c r="CS77" s="452">
        <v>96</v>
      </c>
      <c r="CT77" s="452">
        <v>96</v>
      </c>
      <c r="CU77" s="452">
        <v>95.49</v>
      </c>
      <c r="CV77" s="452">
        <v>93.12</v>
      </c>
      <c r="CW77" s="452">
        <v>90.85</v>
      </c>
      <c r="CX77" s="452">
        <v>89.48</v>
      </c>
      <c r="CY77" s="452">
        <v>89.19</v>
      </c>
      <c r="CZ77" s="452">
        <v>89.19</v>
      </c>
      <c r="DA77" s="452">
        <v>93.04</v>
      </c>
      <c r="DB77" s="452">
        <v>93.3</v>
      </c>
      <c r="DC77" s="452">
        <v>95.24</v>
      </c>
      <c r="DD77" s="452">
        <v>96</v>
      </c>
      <c r="DE77" s="452">
        <v>96</v>
      </c>
      <c r="DF77" s="452">
        <v>96</v>
      </c>
      <c r="DG77" s="452">
        <v>95.49</v>
      </c>
      <c r="DH77" s="452">
        <v>93.12</v>
      </c>
      <c r="DI77" s="452">
        <v>90.85</v>
      </c>
      <c r="DJ77" s="452">
        <v>89.48</v>
      </c>
      <c r="DK77" s="452">
        <v>89.19</v>
      </c>
      <c r="DL77" s="452">
        <v>89.19</v>
      </c>
      <c r="DM77" s="452">
        <v>93.04</v>
      </c>
      <c r="DN77" s="452">
        <v>93.3</v>
      </c>
      <c r="DO77" s="452">
        <v>95.24</v>
      </c>
      <c r="DP77" s="452">
        <v>96</v>
      </c>
      <c r="DQ77" s="452">
        <v>96</v>
      </c>
      <c r="DR77" s="452">
        <v>96</v>
      </c>
      <c r="DS77" s="452">
        <v>95.49</v>
      </c>
      <c r="DT77" s="452">
        <v>93.12</v>
      </c>
      <c r="DU77" s="452">
        <v>90.85</v>
      </c>
      <c r="DV77" s="452">
        <v>89.48</v>
      </c>
      <c r="DW77" s="452">
        <v>89.19</v>
      </c>
      <c r="DX77" s="452">
        <v>89.19</v>
      </c>
      <c r="DY77" s="452">
        <v>93.04</v>
      </c>
      <c r="DZ77" s="452">
        <v>93.3</v>
      </c>
      <c r="EA77" s="452">
        <v>95.24</v>
      </c>
      <c r="EB77" s="452">
        <v>96</v>
      </c>
      <c r="EC77" s="452">
        <v>96</v>
      </c>
      <c r="ED77" s="452">
        <v>96</v>
      </c>
      <c r="EE77" s="452">
        <v>95.49</v>
      </c>
      <c r="EF77" s="452">
        <v>93.12</v>
      </c>
      <c r="EG77" s="452">
        <v>90.85</v>
      </c>
      <c r="EH77" s="452">
        <v>89.48</v>
      </c>
      <c r="EI77" s="452">
        <v>89.19</v>
      </c>
      <c r="EJ77" s="452">
        <v>89.19</v>
      </c>
      <c r="EK77" s="452">
        <v>93.04</v>
      </c>
      <c r="EL77" s="452">
        <v>93.3</v>
      </c>
      <c r="EM77" s="452">
        <v>95.24</v>
      </c>
      <c r="EN77" s="452">
        <v>96</v>
      </c>
      <c r="EO77" s="452">
        <v>96</v>
      </c>
      <c r="EP77" s="452">
        <v>96</v>
      </c>
      <c r="EQ77" s="452">
        <v>95.49</v>
      </c>
      <c r="ER77" s="452">
        <v>93.12</v>
      </c>
      <c r="ES77" s="452">
        <v>90.85</v>
      </c>
      <c r="ET77" s="452">
        <v>89.48</v>
      </c>
      <c r="EU77" s="452">
        <v>89.19</v>
      </c>
      <c r="EV77" s="452">
        <v>89.19</v>
      </c>
      <c r="EW77" s="452">
        <v>93.04</v>
      </c>
      <c r="EX77" s="452">
        <v>93.3</v>
      </c>
      <c r="EY77" s="452">
        <v>95.24</v>
      </c>
      <c r="EZ77" s="452">
        <v>96</v>
      </c>
      <c r="FA77" s="452">
        <v>96</v>
      </c>
      <c r="FB77" s="452">
        <v>96</v>
      </c>
      <c r="FC77" s="452">
        <v>95.49</v>
      </c>
      <c r="FD77" s="452">
        <v>93.12</v>
      </c>
      <c r="FE77" s="452">
        <v>90.85</v>
      </c>
      <c r="FF77" s="452">
        <v>89.48</v>
      </c>
      <c r="FG77" s="452">
        <v>89.19</v>
      </c>
      <c r="FH77" s="452">
        <v>89.19</v>
      </c>
      <c r="FI77" s="452">
        <v>93.04</v>
      </c>
      <c r="FJ77" s="452">
        <v>93.3</v>
      </c>
      <c r="FK77" s="452">
        <v>95.24</v>
      </c>
      <c r="FL77" s="452">
        <v>96</v>
      </c>
      <c r="FM77" s="452">
        <v>96</v>
      </c>
      <c r="FN77" s="452">
        <v>96</v>
      </c>
      <c r="FO77" s="452">
        <v>95.49</v>
      </c>
      <c r="FP77" s="452">
        <v>93.12</v>
      </c>
      <c r="FQ77" s="452">
        <v>90.85</v>
      </c>
      <c r="FR77" s="452">
        <v>89.48</v>
      </c>
      <c r="FS77" s="452">
        <v>89.19</v>
      </c>
      <c r="FT77" s="452">
        <v>89.19</v>
      </c>
      <c r="FU77" s="452">
        <v>93.04</v>
      </c>
      <c r="FV77" s="452">
        <v>93.3</v>
      </c>
      <c r="FW77" s="452">
        <v>95.24</v>
      </c>
      <c r="FX77" s="452">
        <v>96</v>
      </c>
      <c r="FY77" s="452">
        <v>96</v>
      </c>
      <c r="FZ77" s="452">
        <v>96</v>
      </c>
      <c r="GA77" s="452">
        <v>95.49</v>
      </c>
      <c r="GB77" s="452">
        <v>93.12</v>
      </c>
      <c r="GC77" s="452">
        <v>90.85</v>
      </c>
      <c r="GD77" s="452">
        <v>89.48</v>
      </c>
      <c r="GE77" s="452">
        <v>89.19</v>
      </c>
      <c r="GF77" s="452">
        <v>89.19</v>
      </c>
      <c r="GG77" s="452">
        <v>93.04</v>
      </c>
      <c r="GH77" s="452">
        <v>93.3</v>
      </c>
      <c r="GI77" s="452">
        <v>95.24</v>
      </c>
      <c r="GJ77" s="452">
        <v>96</v>
      </c>
      <c r="GK77" s="452">
        <v>96</v>
      </c>
      <c r="GL77" s="452">
        <v>96</v>
      </c>
      <c r="GM77" s="452">
        <v>95.49</v>
      </c>
      <c r="GN77" s="452">
        <v>93.12</v>
      </c>
      <c r="GO77" s="452">
        <v>90.85</v>
      </c>
      <c r="GP77" s="452">
        <v>89.48</v>
      </c>
      <c r="GQ77" s="452">
        <v>89.19</v>
      </c>
      <c r="GR77" s="452">
        <v>89.19</v>
      </c>
      <c r="GS77" s="452">
        <v>93.04</v>
      </c>
      <c r="GT77" s="452">
        <v>93.3</v>
      </c>
      <c r="GU77" s="452">
        <v>95.24</v>
      </c>
      <c r="GV77" s="452">
        <v>96</v>
      </c>
      <c r="GW77" s="452">
        <v>96</v>
      </c>
      <c r="GX77" s="452">
        <v>96</v>
      </c>
      <c r="GY77" s="452">
        <v>95.49</v>
      </c>
      <c r="GZ77" s="452">
        <v>93.12</v>
      </c>
      <c r="HA77" s="452">
        <v>90.85</v>
      </c>
      <c r="HB77" s="452">
        <v>89.48</v>
      </c>
      <c r="HC77" s="452">
        <v>89.19</v>
      </c>
      <c r="HD77" s="452">
        <v>89.19</v>
      </c>
      <c r="HE77" s="452">
        <v>89.24</v>
      </c>
      <c r="HF77" s="452">
        <v>92.27</v>
      </c>
      <c r="HG77" s="452">
        <v>94.45</v>
      </c>
      <c r="HH77" s="452">
        <v>95.09</v>
      </c>
      <c r="HI77" s="452">
        <v>95.09</v>
      </c>
      <c r="HJ77" s="452">
        <v>95.09</v>
      </c>
      <c r="HK77" s="452">
        <v>95.09</v>
      </c>
      <c r="HL77" s="452">
        <v>93.27</v>
      </c>
      <c r="HM77" s="452">
        <v>91.03</v>
      </c>
      <c r="HN77" s="452">
        <v>89.13</v>
      </c>
      <c r="HO77" s="452">
        <v>88.69</v>
      </c>
      <c r="HP77" s="452">
        <v>88.69</v>
      </c>
      <c r="HQ77" s="452">
        <v>89.24</v>
      </c>
      <c r="HR77" s="452">
        <v>92.27</v>
      </c>
      <c r="HS77" s="452">
        <v>94.45</v>
      </c>
      <c r="HT77" s="452">
        <v>95.09</v>
      </c>
      <c r="HU77" s="452">
        <v>95.09</v>
      </c>
      <c r="HV77" s="452">
        <v>95.09</v>
      </c>
      <c r="HW77" s="452">
        <v>95.09</v>
      </c>
      <c r="HX77" s="452">
        <v>93.27</v>
      </c>
      <c r="HY77" s="452">
        <v>91.03</v>
      </c>
      <c r="HZ77" s="452">
        <v>89.13</v>
      </c>
      <c r="IA77" s="452">
        <v>88.69</v>
      </c>
      <c r="IB77" s="452">
        <v>88.69</v>
      </c>
      <c r="IC77" s="452">
        <v>89.24</v>
      </c>
      <c r="ID77" s="452">
        <v>92.27</v>
      </c>
      <c r="IE77" s="452">
        <v>94.45</v>
      </c>
      <c r="IF77" s="452">
        <v>95.09</v>
      </c>
      <c r="IG77" s="452">
        <v>95.09</v>
      </c>
      <c r="IH77" s="452">
        <v>95.09</v>
      </c>
      <c r="II77" s="452">
        <v>95.09</v>
      </c>
      <c r="IJ77" s="452">
        <v>93.27</v>
      </c>
      <c r="IK77" s="452">
        <v>91.03</v>
      </c>
      <c r="IL77" s="452">
        <v>89.13</v>
      </c>
      <c r="IM77" s="452">
        <v>88.69</v>
      </c>
      <c r="IN77" s="452">
        <v>88.69</v>
      </c>
      <c r="IO77" s="452">
        <v>89.24</v>
      </c>
      <c r="IP77" s="452">
        <v>92.27</v>
      </c>
      <c r="IQ77" s="452">
        <v>94.45</v>
      </c>
      <c r="IR77" s="452">
        <v>95.09</v>
      </c>
      <c r="IS77" s="452">
        <v>95.09</v>
      </c>
      <c r="IT77" s="452">
        <v>95.09</v>
      </c>
      <c r="IU77" s="452">
        <v>95.09</v>
      </c>
      <c r="IV77" s="452">
        <v>93.27</v>
      </c>
      <c r="IW77" s="452">
        <v>91.03</v>
      </c>
      <c r="IX77" s="452">
        <v>89.13</v>
      </c>
      <c r="IY77" s="452">
        <v>88.69</v>
      </c>
      <c r="IZ77" s="452">
        <v>88.69</v>
      </c>
      <c r="JA77" s="452">
        <v>89.24</v>
      </c>
      <c r="JB77" s="452">
        <v>92.27</v>
      </c>
      <c r="JC77" s="452">
        <v>94.45</v>
      </c>
      <c r="JD77" s="452">
        <v>95.09</v>
      </c>
      <c r="JE77" s="452">
        <v>95.09</v>
      </c>
      <c r="JF77" s="452">
        <v>95.09</v>
      </c>
      <c r="JG77" s="452">
        <v>95.09</v>
      </c>
      <c r="JH77" s="452">
        <v>93.27</v>
      </c>
      <c r="JI77" s="452">
        <v>91.03</v>
      </c>
      <c r="JJ77" s="452">
        <v>89.13</v>
      </c>
      <c r="JK77" s="452">
        <v>88.69</v>
      </c>
      <c r="JL77" s="452">
        <v>88.69</v>
      </c>
      <c r="JM77" s="452">
        <v>89.24</v>
      </c>
      <c r="JN77" s="452">
        <v>92.27</v>
      </c>
      <c r="JO77" s="452">
        <v>94.45</v>
      </c>
      <c r="JP77" s="452">
        <v>95.09</v>
      </c>
      <c r="JQ77" s="452">
        <v>95.09</v>
      </c>
      <c r="JR77" s="452">
        <v>95.09</v>
      </c>
      <c r="JS77" s="452">
        <v>95.09</v>
      </c>
      <c r="JT77" s="452">
        <v>93.27</v>
      </c>
      <c r="JU77" s="452">
        <v>91.03</v>
      </c>
      <c r="JV77" s="452">
        <v>89.13</v>
      </c>
      <c r="JW77" s="452">
        <v>88.69</v>
      </c>
      <c r="JX77" s="452">
        <v>88.69</v>
      </c>
      <c r="JY77" s="452">
        <v>89.24</v>
      </c>
      <c r="JZ77" s="452">
        <v>92.27</v>
      </c>
      <c r="KA77" s="452">
        <v>94.45</v>
      </c>
      <c r="KB77" s="452">
        <v>95.09</v>
      </c>
      <c r="KC77" s="452">
        <v>95.09</v>
      </c>
      <c r="KD77" s="452">
        <v>95.09</v>
      </c>
      <c r="KE77" s="452">
        <v>95.09</v>
      </c>
      <c r="KF77" s="452">
        <v>93.27</v>
      </c>
      <c r="KG77" s="452">
        <v>91.03</v>
      </c>
      <c r="KH77" s="452">
        <v>89.13</v>
      </c>
      <c r="KI77" s="452">
        <v>88.69</v>
      </c>
      <c r="KJ77" s="452">
        <v>88.69</v>
      </c>
      <c r="KK77" s="452">
        <v>89.24</v>
      </c>
      <c r="KL77" s="452">
        <v>92.27</v>
      </c>
      <c r="KM77" s="452">
        <v>94.45</v>
      </c>
      <c r="KN77" s="452">
        <v>95.09</v>
      </c>
      <c r="KO77" s="452">
        <v>95.09</v>
      </c>
      <c r="KP77" s="452">
        <v>95.09</v>
      </c>
      <c r="KQ77" s="452">
        <v>95.09</v>
      </c>
      <c r="KR77" s="452">
        <v>93.27</v>
      </c>
      <c r="KS77" s="452">
        <v>91.03</v>
      </c>
      <c r="KT77" s="452">
        <v>89.13</v>
      </c>
      <c r="KU77" s="452">
        <v>88.69</v>
      </c>
      <c r="KV77" s="452">
        <v>88.69</v>
      </c>
      <c r="KW77" s="452">
        <v>89.24</v>
      </c>
      <c r="KX77" s="452">
        <v>92.27</v>
      </c>
      <c r="KY77" s="452">
        <v>94.45</v>
      </c>
      <c r="KZ77" s="452">
        <v>95.09</v>
      </c>
      <c r="LA77" s="452">
        <v>95.09</v>
      </c>
      <c r="LB77" s="452">
        <v>95.09</v>
      </c>
      <c r="LC77" s="452">
        <v>95.09</v>
      </c>
      <c r="LD77" s="452">
        <v>93.27</v>
      </c>
      <c r="LE77" s="452">
        <v>91.03</v>
      </c>
      <c r="LF77" s="452">
        <v>89.13</v>
      </c>
      <c r="LG77" s="452">
        <v>88.69</v>
      </c>
      <c r="LH77" s="452">
        <v>88.69</v>
      </c>
      <c r="LI77" s="452">
        <v>89.24</v>
      </c>
      <c r="LJ77" s="452">
        <v>92.27</v>
      </c>
      <c r="LK77" s="452">
        <v>94.45</v>
      </c>
      <c r="LL77" s="452">
        <v>95.09</v>
      </c>
      <c r="LM77" s="452">
        <v>95.09</v>
      </c>
      <c r="LN77" s="452">
        <v>95.09</v>
      </c>
      <c r="LO77" s="452">
        <v>95.09</v>
      </c>
      <c r="LP77" s="452">
        <v>93.27</v>
      </c>
      <c r="LQ77" s="452">
        <v>91.03</v>
      </c>
      <c r="LR77" s="452">
        <v>89.13</v>
      </c>
      <c r="LS77" s="452">
        <v>88.69</v>
      </c>
      <c r="LT77" s="452">
        <v>88.69</v>
      </c>
      <c r="LU77" s="452">
        <v>89.24</v>
      </c>
      <c r="LV77" s="452">
        <v>92.27</v>
      </c>
      <c r="LW77" s="452">
        <v>94.45</v>
      </c>
      <c r="LX77" s="452">
        <v>95.09</v>
      </c>
      <c r="LY77" s="452">
        <v>95.09</v>
      </c>
      <c r="LZ77" s="452">
        <v>95.09</v>
      </c>
      <c r="MA77" s="452">
        <v>95.09</v>
      </c>
      <c r="MB77" s="452">
        <v>93.27</v>
      </c>
      <c r="MC77" s="452">
        <v>91.03</v>
      </c>
      <c r="MD77" s="452">
        <v>89.13</v>
      </c>
      <c r="ME77" s="452">
        <v>88.69</v>
      </c>
      <c r="MF77" s="452">
        <v>88.69</v>
      </c>
      <c r="MG77" s="452">
        <v>89.24</v>
      </c>
      <c r="MH77" s="452">
        <v>92.27</v>
      </c>
      <c r="MI77" s="452">
        <v>94.45</v>
      </c>
      <c r="MJ77" s="452">
        <v>95.09</v>
      </c>
      <c r="MK77" s="452">
        <v>95.09</v>
      </c>
      <c r="ML77" s="452">
        <v>95.09</v>
      </c>
      <c r="MM77" s="452">
        <v>95.09</v>
      </c>
      <c r="MN77" s="452">
        <v>93.27</v>
      </c>
      <c r="MO77" s="452">
        <v>91.03</v>
      </c>
      <c r="MP77" s="452">
        <v>89.13</v>
      </c>
      <c r="MQ77" s="452">
        <v>88.69</v>
      </c>
      <c r="MR77" s="452">
        <v>88.69</v>
      </c>
      <c r="MS77" s="452">
        <v>89.24</v>
      </c>
      <c r="MT77" s="452">
        <v>92.27</v>
      </c>
      <c r="MU77" s="452">
        <v>94.45</v>
      </c>
      <c r="MV77" s="452">
        <v>95.09</v>
      </c>
      <c r="MW77" s="452">
        <v>95.09</v>
      </c>
      <c r="MX77" s="452">
        <v>95.09</v>
      </c>
      <c r="MY77" s="452">
        <v>95.09</v>
      </c>
      <c r="MZ77" s="452">
        <v>93.27</v>
      </c>
      <c r="NA77" s="452">
        <v>91.03</v>
      </c>
      <c r="NB77" s="452">
        <v>89.13</v>
      </c>
      <c r="NC77" s="452">
        <v>88.69</v>
      </c>
      <c r="ND77" s="452">
        <v>88.69</v>
      </c>
      <c r="NE77" s="452">
        <v>89.24</v>
      </c>
      <c r="NF77" s="452">
        <v>92.27</v>
      </c>
      <c r="NG77" s="452">
        <v>94.45</v>
      </c>
      <c r="NH77" s="452">
        <v>95.09</v>
      </c>
      <c r="NI77" s="452">
        <v>95.09</v>
      </c>
      <c r="NJ77" s="452">
        <v>95.09</v>
      </c>
      <c r="NK77" s="452">
        <v>95.09</v>
      </c>
      <c r="NL77" s="452">
        <v>93.27</v>
      </c>
      <c r="NM77" s="452">
        <v>91.03</v>
      </c>
      <c r="NN77" s="452">
        <v>89.13</v>
      </c>
      <c r="NO77" s="452">
        <v>88.69</v>
      </c>
      <c r="NP77" s="452">
        <v>88.69</v>
      </c>
      <c r="NQ77" s="452">
        <v>89.24</v>
      </c>
      <c r="NR77" s="452">
        <v>92.27</v>
      </c>
      <c r="NS77" s="452">
        <v>94.45</v>
      </c>
      <c r="NT77" s="452">
        <v>95.09</v>
      </c>
      <c r="NU77" s="452">
        <v>95.09</v>
      </c>
      <c r="NV77" s="452">
        <v>95.09</v>
      </c>
      <c r="NW77" s="452">
        <v>95.09</v>
      </c>
      <c r="NX77" s="452">
        <v>93.27</v>
      </c>
      <c r="NY77" s="452">
        <v>91.03</v>
      </c>
      <c r="NZ77" s="452">
        <v>89.13</v>
      </c>
      <c r="OA77" s="452">
        <v>88.69</v>
      </c>
      <c r="OB77" s="452">
        <v>88.69</v>
      </c>
    </row>
    <row r="78" spans="1:392" x14ac:dyDescent="0.25">
      <c r="A78" s="436">
        <v>204</v>
      </c>
      <c r="B78" s="436" t="s">
        <v>719</v>
      </c>
      <c r="C78" s="437">
        <v>4</v>
      </c>
      <c r="D78" s="438">
        <v>0</v>
      </c>
      <c r="E78" s="453"/>
      <c r="F78" s="453"/>
      <c r="G78" s="453"/>
      <c r="H78" s="453"/>
      <c r="I78" s="453"/>
      <c r="J78" s="453"/>
      <c r="K78" s="453"/>
      <c r="L78" s="453"/>
      <c r="M78" s="453"/>
      <c r="N78" s="453"/>
      <c r="O78" s="453"/>
      <c r="P78" s="453"/>
      <c r="Q78" s="453"/>
      <c r="R78" s="453"/>
      <c r="S78" s="453"/>
      <c r="T78" s="453"/>
      <c r="U78" s="453"/>
      <c r="V78" s="453"/>
      <c r="W78" s="453"/>
      <c r="X78" s="453"/>
      <c r="Y78" s="453"/>
      <c r="Z78" s="453"/>
      <c r="AA78" s="453"/>
      <c r="AB78" s="453"/>
      <c r="AC78" s="453"/>
      <c r="AD78" s="453"/>
      <c r="AE78" s="453"/>
      <c r="AF78" s="450">
        <f t="shared" si="2"/>
        <v>219</v>
      </c>
      <c r="AG78" s="452">
        <v>219</v>
      </c>
      <c r="AH78" s="452">
        <v>219</v>
      </c>
      <c r="AI78" s="452">
        <v>219</v>
      </c>
      <c r="AJ78" s="452">
        <v>219</v>
      </c>
      <c r="AK78" s="452">
        <v>219</v>
      </c>
      <c r="AL78" s="452">
        <v>219</v>
      </c>
      <c r="AM78" s="452">
        <v>219</v>
      </c>
      <c r="AN78" s="452">
        <v>219</v>
      </c>
      <c r="AO78" s="452">
        <v>219</v>
      </c>
      <c r="AP78" s="452">
        <v>219</v>
      </c>
      <c r="AQ78" s="452">
        <v>219</v>
      </c>
      <c r="AR78" s="452">
        <v>219</v>
      </c>
      <c r="AS78" s="452">
        <v>219</v>
      </c>
      <c r="AT78" s="452">
        <v>219</v>
      </c>
      <c r="AU78" s="452">
        <v>219</v>
      </c>
      <c r="AV78" s="452">
        <v>219</v>
      </c>
      <c r="AW78" s="452">
        <v>219</v>
      </c>
      <c r="AX78" s="452">
        <v>219</v>
      </c>
      <c r="AY78" s="452">
        <v>219</v>
      </c>
      <c r="AZ78" s="452">
        <v>219</v>
      </c>
      <c r="BA78" s="452">
        <v>219</v>
      </c>
      <c r="BB78" s="452">
        <v>219</v>
      </c>
      <c r="BC78" s="452">
        <v>219</v>
      </c>
      <c r="BD78" s="452">
        <v>219</v>
      </c>
      <c r="BE78" s="452">
        <v>219</v>
      </c>
      <c r="BF78" s="452">
        <v>219</v>
      </c>
      <c r="BG78" s="452">
        <v>219</v>
      </c>
      <c r="BH78" s="452">
        <v>219</v>
      </c>
      <c r="BI78" s="452">
        <v>219</v>
      </c>
      <c r="BJ78" s="452">
        <v>219</v>
      </c>
      <c r="BK78" s="452">
        <v>219</v>
      </c>
      <c r="BL78" s="452">
        <v>219</v>
      </c>
      <c r="BM78" s="452">
        <v>219</v>
      </c>
      <c r="BN78" s="452">
        <v>219</v>
      </c>
      <c r="BO78" s="452">
        <v>219</v>
      </c>
      <c r="BP78" s="452">
        <v>219</v>
      </c>
      <c r="BQ78" s="452">
        <v>219</v>
      </c>
      <c r="BR78" s="452">
        <v>219</v>
      </c>
      <c r="BS78" s="452">
        <v>219</v>
      </c>
      <c r="BT78" s="452">
        <v>219</v>
      </c>
      <c r="BU78" s="452">
        <v>219</v>
      </c>
      <c r="BV78" s="452">
        <v>219</v>
      </c>
      <c r="BW78" s="452">
        <v>219</v>
      </c>
      <c r="BX78" s="452">
        <v>219</v>
      </c>
      <c r="BY78" s="452">
        <v>219</v>
      </c>
      <c r="BZ78" s="452">
        <v>219</v>
      </c>
      <c r="CA78" s="452">
        <v>219</v>
      </c>
      <c r="CB78" s="452">
        <v>219</v>
      </c>
      <c r="CC78" s="452">
        <v>219</v>
      </c>
      <c r="CD78" s="452">
        <v>219</v>
      </c>
      <c r="CE78" s="452">
        <v>219</v>
      </c>
      <c r="CF78" s="452">
        <v>219</v>
      </c>
      <c r="CG78" s="452">
        <v>219</v>
      </c>
      <c r="CH78" s="452">
        <v>219</v>
      </c>
      <c r="CI78" s="452">
        <v>219</v>
      </c>
      <c r="CJ78" s="452">
        <v>219</v>
      </c>
      <c r="CK78" s="452">
        <v>219</v>
      </c>
      <c r="CL78" s="452">
        <v>219</v>
      </c>
      <c r="CM78" s="452">
        <v>219</v>
      </c>
      <c r="CN78" s="452">
        <v>219</v>
      </c>
      <c r="CO78" s="452">
        <v>219</v>
      </c>
      <c r="CP78" s="452">
        <v>219</v>
      </c>
      <c r="CQ78" s="452">
        <v>219</v>
      </c>
      <c r="CR78" s="452">
        <v>219</v>
      </c>
      <c r="CS78" s="452">
        <v>219</v>
      </c>
      <c r="CT78" s="452">
        <v>219</v>
      </c>
      <c r="CU78" s="452">
        <v>219</v>
      </c>
      <c r="CV78" s="452">
        <v>219</v>
      </c>
      <c r="CW78" s="452">
        <v>219</v>
      </c>
      <c r="CX78" s="452">
        <v>219</v>
      </c>
      <c r="CY78" s="452">
        <v>219</v>
      </c>
      <c r="CZ78" s="452">
        <v>219</v>
      </c>
      <c r="DA78" s="452">
        <v>219</v>
      </c>
      <c r="DB78" s="452">
        <v>219</v>
      </c>
      <c r="DC78" s="452">
        <v>219</v>
      </c>
      <c r="DD78" s="452">
        <v>219</v>
      </c>
      <c r="DE78" s="452">
        <v>219</v>
      </c>
      <c r="DF78" s="452">
        <v>219</v>
      </c>
      <c r="DG78" s="452">
        <v>219</v>
      </c>
      <c r="DH78" s="452">
        <v>219</v>
      </c>
      <c r="DI78" s="452">
        <v>219</v>
      </c>
      <c r="DJ78" s="452">
        <v>219</v>
      </c>
      <c r="DK78" s="452">
        <v>219</v>
      </c>
      <c r="DL78" s="452">
        <v>219</v>
      </c>
      <c r="DM78" s="452">
        <v>219</v>
      </c>
      <c r="DN78" s="452">
        <v>219</v>
      </c>
      <c r="DO78" s="452">
        <v>219</v>
      </c>
      <c r="DP78" s="452">
        <v>219</v>
      </c>
      <c r="DQ78" s="452">
        <v>219</v>
      </c>
      <c r="DR78" s="452">
        <v>219</v>
      </c>
      <c r="DS78" s="452">
        <v>219</v>
      </c>
      <c r="DT78" s="452">
        <v>219</v>
      </c>
      <c r="DU78" s="452">
        <v>219</v>
      </c>
      <c r="DV78" s="452">
        <v>219</v>
      </c>
      <c r="DW78" s="452">
        <v>219</v>
      </c>
      <c r="DX78" s="452">
        <v>219</v>
      </c>
      <c r="DY78" s="452">
        <v>219</v>
      </c>
      <c r="DZ78" s="452">
        <v>219</v>
      </c>
      <c r="EA78" s="452">
        <v>219</v>
      </c>
      <c r="EB78" s="452">
        <v>219</v>
      </c>
      <c r="EC78" s="452">
        <v>219</v>
      </c>
      <c r="ED78" s="452">
        <v>219</v>
      </c>
      <c r="EE78" s="452">
        <v>219</v>
      </c>
      <c r="EF78" s="452">
        <v>219</v>
      </c>
      <c r="EG78" s="452">
        <v>219</v>
      </c>
      <c r="EH78" s="452">
        <v>219</v>
      </c>
      <c r="EI78" s="452">
        <v>219</v>
      </c>
      <c r="EJ78" s="452">
        <v>219</v>
      </c>
      <c r="EK78" s="452">
        <v>219</v>
      </c>
      <c r="EL78" s="452">
        <v>219</v>
      </c>
      <c r="EM78" s="452">
        <v>219</v>
      </c>
      <c r="EN78" s="452">
        <v>219</v>
      </c>
      <c r="EO78" s="452">
        <v>219</v>
      </c>
      <c r="EP78" s="452">
        <v>219</v>
      </c>
      <c r="EQ78" s="452">
        <v>219</v>
      </c>
      <c r="ER78" s="452">
        <v>219</v>
      </c>
      <c r="ES78" s="452">
        <v>219</v>
      </c>
      <c r="ET78" s="452">
        <v>219</v>
      </c>
      <c r="EU78" s="452">
        <v>219</v>
      </c>
      <c r="EV78" s="452">
        <v>219</v>
      </c>
      <c r="EW78" s="452">
        <v>219</v>
      </c>
      <c r="EX78" s="452">
        <v>219</v>
      </c>
      <c r="EY78" s="452">
        <v>219</v>
      </c>
      <c r="EZ78" s="452">
        <v>219</v>
      </c>
      <c r="FA78" s="452">
        <v>219</v>
      </c>
      <c r="FB78" s="452">
        <v>219</v>
      </c>
      <c r="FC78" s="452">
        <v>219</v>
      </c>
      <c r="FD78" s="452">
        <v>219</v>
      </c>
      <c r="FE78" s="452">
        <v>219</v>
      </c>
      <c r="FF78" s="452">
        <v>219</v>
      </c>
      <c r="FG78" s="452">
        <v>219</v>
      </c>
      <c r="FH78" s="452">
        <v>219</v>
      </c>
      <c r="FI78" s="452">
        <v>219</v>
      </c>
      <c r="FJ78" s="452">
        <v>219</v>
      </c>
      <c r="FK78" s="452">
        <v>219</v>
      </c>
      <c r="FL78" s="452">
        <v>219</v>
      </c>
      <c r="FM78" s="452">
        <v>219</v>
      </c>
      <c r="FN78" s="452">
        <v>219</v>
      </c>
      <c r="FO78" s="452">
        <v>219</v>
      </c>
      <c r="FP78" s="452">
        <v>219</v>
      </c>
      <c r="FQ78" s="452">
        <v>219</v>
      </c>
      <c r="FR78" s="452">
        <v>219</v>
      </c>
      <c r="FS78" s="452">
        <v>219</v>
      </c>
      <c r="FT78" s="452">
        <v>219</v>
      </c>
      <c r="FU78" s="452">
        <v>219</v>
      </c>
      <c r="FV78" s="452">
        <v>219</v>
      </c>
      <c r="FW78" s="452">
        <v>219</v>
      </c>
      <c r="FX78" s="452">
        <v>219</v>
      </c>
      <c r="FY78" s="452">
        <v>219</v>
      </c>
      <c r="FZ78" s="452">
        <v>219</v>
      </c>
      <c r="GA78" s="452">
        <v>219</v>
      </c>
      <c r="GB78" s="452">
        <v>219</v>
      </c>
      <c r="GC78" s="452">
        <v>219</v>
      </c>
      <c r="GD78" s="452">
        <v>219</v>
      </c>
      <c r="GE78" s="452">
        <v>219</v>
      </c>
      <c r="GF78" s="452">
        <v>219</v>
      </c>
      <c r="GG78" s="452">
        <v>219</v>
      </c>
      <c r="GH78" s="452">
        <v>219</v>
      </c>
      <c r="GI78" s="452">
        <v>219</v>
      </c>
      <c r="GJ78" s="452">
        <v>219</v>
      </c>
      <c r="GK78" s="452">
        <v>219</v>
      </c>
      <c r="GL78" s="452">
        <v>219</v>
      </c>
      <c r="GM78" s="452">
        <v>219</v>
      </c>
      <c r="GN78" s="452">
        <v>219</v>
      </c>
      <c r="GO78" s="452">
        <v>219</v>
      </c>
      <c r="GP78" s="452">
        <v>219</v>
      </c>
      <c r="GQ78" s="452">
        <v>219</v>
      </c>
      <c r="GR78" s="452">
        <v>219</v>
      </c>
      <c r="GS78" s="452">
        <v>219</v>
      </c>
      <c r="GT78" s="452">
        <v>219</v>
      </c>
      <c r="GU78" s="452">
        <v>219</v>
      </c>
      <c r="GV78" s="452">
        <v>219</v>
      </c>
      <c r="GW78" s="452">
        <v>219</v>
      </c>
      <c r="GX78" s="452">
        <v>219</v>
      </c>
      <c r="GY78" s="452">
        <v>219</v>
      </c>
      <c r="GZ78" s="452">
        <v>219</v>
      </c>
      <c r="HA78" s="452">
        <v>219</v>
      </c>
      <c r="HB78" s="452">
        <v>219</v>
      </c>
      <c r="HC78" s="452">
        <v>219</v>
      </c>
      <c r="HD78" s="452">
        <v>219</v>
      </c>
      <c r="HE78" s="452">
        <v>219</v>
      </c>
      <c r="HF78" s="452">
        <v>219</v>
      </c>
      <c r="HG78" s="452">
        <v>219</v>
      </c>
      <c r="HH78" s="452">
        <v>219</v>
      </c>
      <c r="HI78" s="452">
        <v>219</v>
      </c>
      <c r="HJ78" s="452">
        <v>219</v>
      </c>
      <c r="HK78" s="452">
        <v>219</v>
      </c>
      <c r="HL78" s="452">
        <v>219</v>
      </c>
      <c r="HM78" s="452">
        <v>219</v>
      </c>
      <c r="HN78" s="452">
        <v>219</v>
      </c>
      <c r="HO78" s="452">
        <v>219</v>
      </c>
      <c r="HP78" s="452">
        <v>219</v>
      </c>
      <c r="HQ78" s="452">
        <v>219</v>
      </c>
      <c r="HR78" s="452">
        <v>219</v>
      </c>
      <c r="HS78" s="452">
        <v>219</v>
      </c>
      <c r="HT78" s="452">
        <v>219</v>
      </c>
      <c r="HU78" s="452">
        <v>219</v>
      </c>
      <c r="HV78" s="452">
        <v>219</v>
      </c>
      <c r="HW78" s="452">
        <v>219</v>
      </c>
      <c r="HX78" s="452">
        <v>219</v>
      </c>
      <c r="HY78" s="452">
        <v>219</v>
      </c>
      <c r="HZ78" s="452">
        <v>219</v>
      </c>
      <c r="IA78" s="452">
        <v>219</v>
      </c>
      <c r="IB78" s="452">
        <v>219</v>
      </c>
      <c r="IC78" s="452">
        <v>219</v>
      </c>
      <c r="ID78" s="452">
        <v>219</v>
      </c>
      <c r="IE78" s="452">
        <v>219</v>
      </c>
      <c r="IF78" s="452">
        <v>219</v>
      </c>
      <c r="IG78" s="452">
        <v>219</v>
      </c>
      <c r="IH78" s="452">
        <v>219</v>
      </c>
      <c r="II78" s="452">
        <v>219</v>
      </c>
      <c r="IJ78" s="452">
        <v>219</v>
      </c>
      <c r="IK78" s="452">
        <v>219</v>
      </c>
      <c r="IL78" s="452">
        <v>219</v>
      </c>
      <c r="IM78" s="452">
        <v>219</v>
      </c>
      <c r="IN78" s="452">
        <v>219</v>
      </c>
      <c r="IO78" s="452">
        <v>219</v>
      </c>
      <c r="IP78" s="452">
        <v>219</v>
      </c>
      <c r="IQ78" s="452">
        <v>219</v>
      </c>
      <c r="IR78" s="452">
        <v>219</v>
      </c>
      <c r="IS78" s="452">
        <v>219</v>
      </c>
      <c r="IT78" s="452">
        <v>219</v>
      </c>
      <c r="IU78" s="452">
        <v>219</v>
      </c>
      <c r="IV78" s="452">
        <v>219</v>
      </c>
      <c r="IW78" s="452">
        <v>219</v>
      </c>
      <c r="IX78" s="452">
        <v>219</v>
      </c>
      <c r="IY78" s="452">
        <v>219</v>
      </c>
      <c r="IZ78" s="452">
        <v>219</v>
      </c>
      <c r="JA78" s="452">
        <v>219</v>
      </c>
      <c r="JB78" s="452">
        <v>219</v>
      </c>
      <c r="JC78" s="452">
        <v>219</v>
      </c>
      <c r="JD78" s="452">
        <v>219</v>
      </c>
      <c r="JE78" s="452">
        <v>219</v>
      </c>
      <c r="JF78" s="452">
        <v>219</v>
      </c>
      <c r="JG78" s="452">
        <v>219</v>
      </c>
      <c r="JH78" s="452">
        <v>219</v>
      </c>
      <c r="JI78" s="452">
        <v>219</v>
      </c>
      <c r="JJ78" s="452">
        <v>219</v>
      </c>
      <c r="JK78" s="452">
        <v>219</v>
      </c>
      <c r="JL78" s="452">
        <v>219</v>
      </c>
      <c r="JM78" s="452">
        <v>219</v>
      </c>
      <c r="JN78" s="452">
        <v>219</v>
      </c>
      <c r="JO78" s="452">
        <v>219</v>
      </c>
      <c r="JP78" s="452">
        <v>219</v>
      </c>
      <c r="JQ78" s="452">
        <v>219</v>
      </c>
      <c r="JR78" s="452">
        <v>219</v>
      </c>
      <c r="JS78" s="452">
        <v>219</v>
      </c>
      <c r="JT78" s="452">
        <v>219</v>
      </c>
      <c r="JU78" s="452">
        <v>219</v>
      </c>
      <c r="JV78" s="452">
        <v>219</v>
      </c>
      <c r="JW78" s="452">
        <v>219</v>
      </c>
      <c r="JX78" s="452">
        <v>219</v>
      </c>
      <c r="JY78" s="452">
        <v>219</v>
      </c>
      <c r="JZ78" s="452">
        <v>219</v>
      </c>
      <c r="KA78" s="452">
        <v>219</v>
      </c>
      <c r="KB78" s="452">
        <v>219</v>
      </c>
      <c r="KC78" s="452">
        <v>219</v>
      </c>
      <c r="KD78" s="452">
        <v>219</v>
      </c>
      <c r="KE78" s="452">
        <v>219</v>
      </c>
      <c r="KF78" s="452">
        <v>219</v>
      </c>
      <c r="KG78" s="452">
        <v>219</v>
      </c>
      <c r="KH78" s="452">
        <v>219</v>
      </c>
      <c r="KI78" s="452">
        <v>219</v>
      </c>
      <c r="KJ78" s="452">
        <v>219</v>
      </c>
      <c r="KK78" s="452">
        <v>219</v>
      </c>
      <c r="KL78" s="452">
        <v>219</v>
      </c>
      <c r="KM78" s="452">
        <v>219</v>
      </c>
      <c r="KN78" s="452">
        <v>219</v>
      </c>
      <c r="KO78" s="452">
        <v>219</v>
      </c>
      <c r="KP78" s="452">
        <v>219</v>
      </c>
      <c r="KQ78" s="452">
        <v>219</v>
      </c>
      <c r="KR78" s="452">
        <v>219</v>
      </c>
      <c r="KS78" s="452">
        <v>219</v>
      </c>
      <c r="KT78" s="452">
        <v>219</v>
      </c>
      <c r="KU78" s="452">
        <v>219</v>
      </c>
      <c r="KV78" s="452">
        <v>219</v>
      </c>
      <c r="KW78" s="452">
        <v>219</v>
      </c>
      <c r="KX78" s="452">
        <v>219</v>
      </c>
      <c r="KY78" s="452">
        <v>219</v>
      </c>
      <c r="KZ78" s="452">
        <v>219</v>
      </c>
      <c r="LA78" s="452">
        <v>219</v>
      </c>
      <c r="LB78" s="452">
        <v>219</v>
      </c>
      <c r="LC78" s="452">
        <v>219</v>
      </c>
      <c r="LD78" s="452">
        <v>219</v>
      </c>
      <c r="LE78" s="452">
        <v>219</v>
      </c>
      <c r="LF78" s="452">
        <v>219</v>
      </c>
      <c r="LG78" s="452">
        <v>219</v>
      </c>
      <c r="LH78" s="452">
        <v>219</v>
      </c>
      <c r="LI78" s="452">
        <v>219</v>
      </c>
      <c r="LJ78" s="452">
        <v>219</v>
      </c>
      <c r="LK78" s="452">
        <v>219</v>
      </c>
      <c r="LL78" s="452">
        <v>219</v>
      </c>
      <c r="LM78" s="452">
        <v>219</v>
      </c>
      <c r="LN78" s="452">
        <v>219</v>
      </c>
      <c r="LO78" s="452">
        <v>219</v>
      </c>
      <c r="LP78" s="452">
        <v>219</v>
      </c>
      <c r="LQ78" s="452">
        <v>219</v>
      </c>
      <c r="LR78" s="452">
        <v>219</v>
      </c>
      <c r="LS78" s="452">
        <v>219</v>
      </c>
      <c r="LT78" s="452">
        <v>219</v>
      </c>
      <c r="LU78" s="452">
        <v>219</v>
      </c>
      <c r="LV78" s="452">
        <v>219</v>
      </c>
      <c r="LW78" s="452">
        <v>219</v>
      </c>
      <c r="LX78" s="452">
        <v>219</v>
      </c>
      <c r="LY78" s="452">
        <v>219</v>
      </c>
      <c r="LZ78" s="452">
        <v>219</v>
      </c>
      <c r="MA78" s="452">
        <v>219</v>
      </c>
      <c r="MB78" s="452">
        <v>219</v>
      </c>
      <c r="MC78" s="452">
        <v>219</v>
      </c>
      <c r="MD78" s="452">
        <v>219</v>
      </c>
      <c r="ME78" s="452">
        <v>219</v>
      </c>
      <c r="MF78" s="452">
        <v>219</v>
      </c>
      <c r="MG78" s="452">
        <v>219</v>
      </c>
      <c r="MH78" s="452">
        <v>219</v>
      </c>
      <c r="MI78" s="452">
        <v>219</v>
      </c>
      <c r="MJ78" s="452">
        <v>219</v>
      </c>
      <c r="MK78" s="452">
        <v>219</v>
      </c>
      <c r="ML78" s="452">
        <v>219</v>
      </c>
      <c r="MM78" s="452">
        <v>219</v>
      </c>
      <c r="MN78" s="452">
        <v>219</v>
      </c>
      <c r="MO78" s="452">
        <v>219</v>
      </c>
      <c r="MP78" s="452">
        <v>219</v>
      </c>
      <c r="MQ78" s="452">
        <v>219</v>
      </c>
      <c r="MR78" s="452">
        <v>219</v>
      </c>
      <c r="MS78" s="452">
        <v>219</v>
      </c>
      <c r="MT78" s="452">
        <v>219</v>
      </c>
      <c r="MU78" s="452">
        <v>219</v>
      </c>
      <c r="MV78" s="452">
        <v>219</v>
      </c>
      <c r="MW78" s="452">
        <v>219</v>
      </c>
      <c r="MX78" s="452">
        <v>219</v>
      </c>
      <c r="MY78" s="452">
        <v>219</v>
      </c>
      <c r="MZ78" s="452">
        <v>219</v>
      </c>
      <c r="NA78" s="452">
        <v>219</v>
      </c>
      <c r="NB78" s="452">
        <v>219</v>
      </c>
      <c r="NC78" s="452">
        <v>219</v>
      </c>
      <c r="ND78" s="452">
        <v>219</v>
      </c>
      <c r="NE78" s="452">
        <v>219</v>
      </c>
      <c r="NF78" s="452">
        <v>219</v>
      </c>
      <c r="NG78" s="452">
        <v>219</v>
      </c>
      <c r="NH78" s="452">
        <v>219</v>
      </c>
      <c r="NI78" s="452">
        <v>219</v>
      </c>
      <c r="NJ78" s="452">
        <v>219</v>
      </c>
      <c r="NK78" s="452">
        <v>219</v>
      </c>
      <c r="NL78" s="452">
        <v>219</v>
      </c>
      <c r="NM78" s="452">
        <v>219</v>
      </c>
      <c r="NN78" s="452">
        <v>219</v>
      </c>
      <c r="NO78" s="452">
        <v>219</v>
      </c>
      <c r="NP78" s="452">
        <v>219</v>
      </c>
      <c r="NQ78" s="452">
        <v>219</v>
      </c>
      <c r="NR78" s="452">
        <v>219</v>
      </c>
      <c r="NS78" s="452">
        <v>219</v>
      </c>
      <c r="NT78" s="452">
        <v>219</v>
      </c>
      <c r="NU78" s="452">
        <v>219</v>
      </c>
      <c r="NV78" s="452">
        <v>219</v>
      </c>
      <c r="NW78" s="452">
        <v>219</v>
      </c>
      <c r="NX78" s="452">
        <v>219</v>
      </c>
      <c r="NY78" s="452">
        <v>219</v>
      </c>
      <c r="NZ78" s="452">
        <v>219</v>
      </c>
      <c r="OA78" s="452">
        <v>219</v>
      </c>
      <c r="OB78" s="452">
        <v>219</v>
      </c>
    </row>
    <row r="79" spans="1:392" x14ac:dyDescent="0.25">
      <c r="A79" s="436">
        <v>215</v>
      </c>
      <c r="B79" s="436" t="s">
        <v>720</v>
      </c>
      <c r="C79" s="437">
        <v>2</v>
      </c>
      <c r="D79" s="438">
        <v>0</v>
      </c>
      <c r="E79" s="453"/>
      <c r="F79" s="453"/>
      <c r="G79" s="453"/>
      <c r="H79" s="453"/>
      <c r="I79" s="453"/>
      <c r="J79" s="453"/>
      <c r="K79" s="453"/>
      <c r="L79" s="453"/>
      <c r="M79" s="453"/>
      <c r="N79" s="453"/>
      <c r="O79" s="453"/>
      <c r="P79" s="453"/>
      <c r="Q79" s="453"/>
      <c r="R79" s="453"/>
      <c r="S79" s="453"/>
      <c r="T79" s="453"/>
      <c r="U79" s="453"/>
      <c r="V79" s="453"/>
      <c r="W79" s="453"/>
      <c r="X79" s="453"/>
      <c r="Y79" s="453"/>
      <c r="Z79" s="453"/>
      <c r="AA79" s="453"/>
      <c r="AB79" s="453"/>
      <c r="AC79" s="453"/>
      <c r="AD79" s="453"/>
      <c r="AE79" s="453"/>
      <c r="AF79" s="450">
        <f t="shared" si="2"/>
        <v>192</v>
      </c>
      <c r="AG79" s="452">
        <v>192</v>
      </c>
      <c r="AH79" s="452">
        <v>192</v>
      </c>
      <c r="AI79" s="452">
        <v>192</v>
      </c>
      <c r="AJ79" s="452">
        <v>192</v>
      </c>
      <c r="AK79" s="452">
        <v>192</v>
      </c>
      <c r="AL79" s="452">
        <v>192</v>
      </c>
      <c r="AM79" s="452">
        <v>192</v>
      </c>
      <c r="AN79" s="452">
        <v>192</v>
      </c>
      <c r="AO79" s="452">
        <v>192</v>
      </c>
      <c r="AP79" s="452">
        <v>192</v>
      </c>
      <c r="AQ79" s="452">
        <v>192</v>
      </c>
      <c r="AR79" s="452">
        <v>192</v>
      </c>
      <c r="AS79" s="452">
        <v>192</v>
      </c>
      <c r="AT79" s="452">
        <v>192</v>
      </c>
      <c r="AU79" s="452">
        <v>192</v>
      </c>
      <c r="AV79" s="452">
        <v>192</v>
      </c>
      <c r="AW79" s="452">
        <v>192</v>
      </c>
      <c r="AX79" s="452">
        <v>192</v>
      </c>
      <c r="AY79" s="452">
        <v>192</v>
      </c>
      <c r="AZ79" s="452">
        <v>192</v>
      </c>
      <c r="BA79" s="452">
        <v>192</v>
      </c>
      <c r="BB79" s="452">
        <v>192</v>
      </c>
      <c r="BC79" s="452">
        <v>192</v>
      </c>
      <c r="BD79" s="452">
        <v>192</v>
      </c>
      <c r="BE79" s="452">
        <v>192</v>
      </c>
      <c r="BF79" s="452">
        <v>192</v>
      </c>
      <c r="BG79" s="452">
        <v>192</v>
      </c>
      <c r="BH79" s="452">
        <v>192</v>
      </c>
      <c r="BI79" s="452">
        <v>192</v>
      </c>
      <c r="BJ79" s="452">
        <v>192</v>
      </c>
      <c r="BK79" s="452">
        <v>192</v>
      </c>
      <c r="BL79" s="452">
        <v>192</v>
      </c>
      <c r="BM79" s="452">
        <v>192</v>
      </c>
      <c r="BN79" s="452">
        <v>192</v>
      </c>
      <c r="BO79" s="452">
        <v>192</v>
      </c>
      <c r="BP79" s="452">
        <v>192</v>
      </c>
      <c r="BQ79" s="452">
        <v>192</v>
      </c>
      <c r="BR79" s="452">
        <v>192</v>
      </c>
      <c r="BS79" s="452">
        <v>192</v>
      </c>
      <c r="BT79" s="452">
        <v>192</v>
      </c>
      <c r="BU79" s="452">
        <v>192</v>
      </c>
      <c r="BV79" s="452">
        <v>192</v>
      </c>
      <c r="BW79" s="452">
        <v>192</v>
      </c>
      <c r="BX79" s="452">
        <v>192</v>
      </c>
      <c r="BY79" s="452">
        <v>192</v>
      </c>
      <c r="BZ79" s="452">
        <v>192</v>
      </c>
      <c r="CA79" s="452">
        <v>192</v>
      </c>
      <c r="CB79" s="452">
        <v>192</v>
      </c>
      <c r="CC79" s="452">
        <v>192</v>
      </c>
      <c r="CD79" s="452">
        <v>192</v>
      </c>
      <c r="CE79" s="452">
        <v>192</v>
      </c>
      <c r="CF79" s="452">
        <v>192</v>
      </c>
      <c r="CG79" s="452">
        <v>192</v>
      </c>
      <c r="CH79" s="452">
        <v>192</v>
      </c>
      <c r="CI79" s="452">
        <v>192</v>
      </c>
      <c r="CJ79" s="452">
        <v>192</v>
      </c>
      <c r="CK79" s="452">
        <v>192</v>
      </c>
      <c r="CL79" s="452">
        <v>192</v>
      </c>
      <c r="CM79" s="452">
        <v>192</v>
      </c>
      <c r="CN79" s="452">
        <v>192</v>
      </c>
      <c r="CO79" s="452">
        <v>192</v>
      </c>
      <c r="CP79" s="452">
        <v>192</v>
      </c>
      <c r="CQ79" s="452">
        <v>192</v>
      </c>
      <c r="CR79" s="452">
        <v>192</v>
      </c>
      <c r="CS79" s="452">
        <v>192</v>
      </c>
      <c r="CT79" s="452">
        <v>192</v>
      </c>
      <c r="CU79" s="452">
        <v>192</v>
      </c>
      <c r="CV79" s="452">
        <v>192</v>
      </c>
      <c r="CW79" s="452">
        <v>192</v>
      </c>
      <c r="CX79" s="452">
        <v>192</v>
      </c>
      <c r="CY79" s="452">
        <v>192</v>
      </c>
      <c r="CZ79" s="452">
        <v>192</v>
      </c>
      <c r="DA79" s="452">
        <v>192</v>
      </c>
      <c r="DB79" s="452">
        <v>192</v>
      </c>
      <c r="DC79" s="452">
        <v>192</v>
      </c>
      <c r="DD79" s="452">
        <v>192</v>
      </c>
      <c r="DE79" s="452">
        <v>192</v>
      </c>
      <c r="DF79" s="452">
        <v>192</v>
      </c>
      <c r="DG79" s="452">
        <v>192</v>
      </c>
      <c r="DH79" s="452">
        <v>192</v>
      </c>
      <c r="DI79" s="452">
        <v>192</v>
      </c>
      <c r="DJ79" s="452">
        <v>192</v>
      </c>
      <c r="DK79" s="452">
        <v>192</v>
      </c>
      <c r="DL79" s="452">
        <v>192</v>
      </c>
      <c r="DM79" s="452">
        <v>192</v>
      </c>
      <c r="DN79" s="452">
        <v>192</v>
      </c>
      <c r="DO79" s="452">
        <v>192</v>
      </c>
      <c r="DP79" s="452">
        <v>192</v>
      </c>
      <c r="DQ79" s="452">
        <v>192</v>
      </c>
      <c r="DR79" s="452">
        <v>192</v>
      </c>
      <c r="DS79" s="452">
        <v>192</v>
      </c>
      <c r="DT79" s="452">
        <v>192</v>
      </c>
      <c r="DU79" s="452">
        <v>192</v>
      </c>
      <c r="DV79" s="452">
        <v>192</v>
      </c>
      <c r="DW79" s="452">
        <v>192</v>
      </c>
      <c r="DX79" s="452">
        <v>192</v>
      </c>
      <c r="DY79" s="452">
        <v>192</v>
      </c>
      <c r="DZ79" s="452">
        <v>192</v>
      </c>
      <c r="EA79" s="452">
        <v>192</v>
      </c>
      <c r="EB79" s="452">
        <v>192</v>
      </c>
      <c r="EC79" s="452">
        <v>192</v>
      </c>
      <c r="ED79" s="452">
        <v>192</v>
      </c>
      <c r="EE79" s="452">
        <v>192</v>
      </c>
      <c r="EF79" s="452">
        <v>192</v>
      </c>
      <c r="EG79" s="452">
        <v>192</v>
      </c>
      <c r="EH79" s="452">
        <v>192</v>
      </c>
      <c r="EI79" s="452">
        <v>192</v>
      </c>
      <c r="EJ79" s="452">
        <v>192</v>
      </c>
      <c r="EK79" s="452">
        <v>192</v>
      </c>
      <c r="EL79" s="452">
        <v>192</v>
      </c>
      <c r="EM79" s="452">
        <v>192</v>
      </c>
      <c r="EN79" s="452">
        <v>192</v>
      </c>
      <c r="EO79" s="452">
        <v>192</v>
      </c>
      <c r="EP79" s="452">
        <v>192</v>
      </c>
      <c r="EQ79" s="452">
        <v>192</v>
      </c>
      <c r="ER79" s="452">
        <v>192</v>
      </c>
      <c r="ES79" s="452">
        <v>192</v>
      </c>
      <c r="ET79" s="452">
        <v>192</v>
      </c>
      <c r="EU79" s="452">
        <v>192</v>
      </c>
      <c r="EV79" s="452">
        <v>192</v>
      </c>
      <c r="EW79" s="452">
        <v>192</v>
      </c>
      <c r="EX79" s="452">
        <v>192</v>
      </c>
      <c r="EY79" s="452">
        <v>192</v>
      </c>
      <c r="EZ79" s="452">
        <v>192</v>
      </c>
      <c r="FA79" s="452">
        <v>192</v>
      </c>
      <c r="FB79" s="452">
        <v>192</v>
      </c>
      <c r="FC79" s="452">
        <v>192</v>
      </c>
      <c r="FD79" s="452">
        <v>192</v>
      </c>
      <c r="FE79" s="452">
        <v>192</v>
      </c>
      <c r="FF79" s="452">
        <v>192</v>
      </c>
      <c r="FG79" s="452">
        <v>192</v>
      </c>
      <c r="FH79" s="452">
        <v>192</v>
      </c>
      <c r="FI79" s="452">
        <v>192</v>
      </c>
      <c r="FJ79" s="452">
        <v>192</v>
      </c>
      <c r="FK79" s="452">
        <v>192</v>
      </c>
      <c r="FL79" s="452">
        <v>192</v>
      </c>
      <c r="FM79" s="452">
        <v>192</v>
      </c>
      <c r="FN79" s="452">
        <v>192</v>
      </c>
      <c r="FO79" s="452">
        <v>192</v>
      </c>
      <c r="FP79" s="452">
        <v>192</v>
      </c>
      <c r="FQ79" s="452">
        <v>192</v>
      </c>
      <c r="FR79" s="452">
        <v>192</v>
      </c>
      <c r="FS79" s="452">
        <v>192</v>
      </c>
      <c r="FT79" s="452">
        <v>192</v>
      </c>
      <c r="FU79" s="452">
        <v>192</v>
      </c>
      <c r="FV79" s="452">
        <v>192</v>
      </c>
      <c r="FW79" s="452">
        <v>192</v>
      </c>
      <c r="FX79" s="452">
        <v>192</v>
      </c>
      <c r="FY79" s="452">
        <v>192</v>
      </c>
      <c r="FZ79" s="452">
        <v>192</v>
      </c>
      <c r="GA79" s="452">
        <v>192</v>
      </c>
      <c r="GB79" s="452">
        <v>192</v>
      </c>
      <c r="GC79" s="452">
        <v>192</v>
      </c>
      <c r="GD79" s="452">
        <v>192</v>
      </c>
      <c r="GE79" s="452">
        <v>192</v>
      </c>
      <c r="GF79" s="452">
        <v>192</v>
      </c>
      <c r="GG79" s="452">
        <v>192</v>
      </c>
      <c r="GH79" s="452">
        <v>192</v>
      </c>
      <c r="GI79" s="452">
        <v>192</v>
      </c>
      <c r="GJ79" s="452">
        <v>192</v>
      </c>
      <c r="GK79" s="452">
        <v>192</v>
      </c>
      <c r="GL79" s="452">
        <v>192</v>
      </c>
      <c r="GM79" s="452">
        <v>192</v>
      </c>
      <c r="GN79" s="452">
        <v>192</v>
      </c>
      <c r="GO79" s="452">
        <v>192</v>
      </c>
      <c r="GP79" s="452">
        <v>192</v>
      </c>
      <c r="GQ79" s="452">
        <v>192</v>
      </c>
      <c r="GR79" s="452">
        <v>192</v>
      </c>
      <c r="GS79" s="452">
        <v>192</v>
      </c>
      <c r="GT79" s="452">
        <v>192</v>
      </c>
      <c r="GU79" s="452">
        <v>192</v>
      </c>
      <c r="GV79" s="452">
        <v>192</v>
      </c>
      <c r="GW79" s="452">
        <v>192</v>
      </c>
      <c r="GX79" s="452">
        <v>192</v>
      </c>
      <c r="GY79" s="452">
        <v>192</v>
      </c>
      <c r="GZ79" s="452">
        <v>192</v>
      </c>
      <c r="HA79" s="452">
        <v>192</v>
      </c>
      <c r="HB79" s="452">
        <v>192</v>
      </c>
      <c r="HC79" s="452">
        <v>192</v>
      </c>
      <c r="HD79" s="452">
        <v>192</v>
      </c>
      <c r="HE79" s="452">
        <v>192</v>
      </c>
      <c r="HF79" s="452">
        <v>192</v>
      </c>
      <c r="HG79" s="452">
        <v>192</v>
      </c>
      <c r="HH79" s="452">
        <v>192</v>
      </c>
      <c r="HI79" s="452">
        <v>192</v>
      </c>
      <c r="HJ79" s="452">
        <v>192</v>
      </c>
      <c r="HK79" s="452">
        <v>192</v>
      </c>
      <c r="HL79" s="452">
        <v>192</v>
      </c>
      <c r="HM79" s="452">
        <v>192</v>
      </c>
      <c r="HN79" s="452">
        <v>192</v>
      </c>
      <c r="HO79" s="452">
        <v>192</v>
      </c>
      <c r="HP79" s="452">
        <v>192</v>
      </c>
      <c r="HQ79" s="452">
        <v>192</v>
      </c>
      <c r="HR79" s="452">
        <v>192</v>
      </c>
      <c r="HS79" s="452">
        <v>192</v>
      </c>
      <c r="HT79" s="452">
        <v>192</v>
      </c>
      <c r="HU79" s="452">
        <v>192</v>
      </c>
      <c r="HV79" s="452">
        <v>192</v>
      </c>
      <c r="HW79" s="452">
        <v>192</v>
      </c>
      <c r="HX79" s="452">
        <v>192</v>
      </c>
      <c r="HY79" s="452">
        <v>192</v>
      </c>
      <c r="HZ79" s="452">
        <v>192</v>
      </c>
      <c r="IA79" s="452">
        <v>192</v>
      </c>
      <c r="IB79" s="452">
        <v>192</v>
      </c>
      <c r="IC79" s="452">
        <v>192</v>
      </c>
      <c r="ID79" s="452">
        <v>192</v>
      </c>
      <c r="IE79" s="452">
        <v>192</v>
      </c>
      <c r="IF79" s="452">
        <v>192</v>
      </c>
      <c r="IG79" s="452">
        <v>192</v>
      </c>
      <c r="IH79" s="452">
        <v>192</v>
      </c>
      <c r="II79" s="452">
        <v>192</v>
      </c>
      <c r="IJ79" s="452">
        <v>192</v>
      </c>
      <c r="IK79" s="452">
        <v>192</v>
      </c>
      <c r="IL79" s="452">
        <v>192</v>
      </c>
      <c r="IM79" s="452">
        <v>192</v>
      </c>
      <c r="IN79" s="452">
        <v>192</v>
      </c>
      <c r="IO79" s="452">
        <v>192</v>
      </c>
      <c r="IP79" s="452">
        <v>192</v>
      </c>
      <c r="IQ79" s="452">
        <v>192</v>
      </c>
      <c r="IR79" s="452">
        <v>192</v>
      </c>
      <c r="IS79" s="452">
        <v>192</v>
      </c>
      <c r="IT79" s="452">
        <v>192</v>
      </c>
      <c r="IU79" s="452">
        <v>192</v>
      </c>
      <c r="IV79" s="452">
        <v>192</v>
      </c>
      <c r="IW79" s="452">
        <v>192</v>
      </c>
      <c r="IX79" s="452">
        <v>192</v>
      </c>
      <c r="IY79" s="452">
        <v>192</v>
      </c>
      <c r="IZ79" s="452">
        <v>192</v>
      </c>
      <c r="JA79" s="452">
        <v>192</v>
      </c>
      <c r="JB79" s="452">
        <v>192</v>
      </c>
      <c r="JC79" s="452">
        <v>192</v>
      </c>
      <c r="JD79" s="452">
        <v>192</v>
      </c>
      <c r="JE79" s="452">
        <v>192</v>
      </c>
      <c r="JF79" s="452">
        <v>192</v>
      </c>
      <c r="JG79" s="452">
        <v>192</v>
      </c>
      <c r="JH79" s="452">
        <v>192</v>
      </c>
      <c r="JI79" s="452">
        <v>192</v>
      </c>
      <c r="JJ79" s="452">
        <v>192</v>
      </c>
      <c r="JK79" s="452">
        <v>192</v>
      </c>
      <c r="JL79" s="452">
        <v>192</v>
      </c>
      <c r="JM79" s="452">
        <v>192</v>
      </c>
      <c r="JN79" s="452">
        <v>192</v>
      </c>
      <c r="JO79" s="452">
        <v>192</v>
      </c>
      <c r="JP79" s="452">
        <v>192</v>
      </c>
      <c r="JQ79" s="452">
        <v>192</v>
      </c>
      <c r="JR79" s="452">
        <v>192</v>
      </c>
      <c r="JS79" s="452">
        <v>192</v>
      </c>
      <c r="JT79" s="452">
        <v>192</v>
      </c>
      <c r="JU79" s="452">
        <v>192</v>
      </c>
      <c r="JV79" s="452">
        <v>192</v>
      </c>
      <c r="JW79" s="452">
        <v>192</v>
      </c>
      <c r="JX79" s="452">
        <v>192</v>
      </c>
      <c r="JY79" s="452">
        <v>192</v>
      </c>
      <c r="JZ79" s="452">
        <v>192</v>
      </c>
      <c r="KA79" s="452">
        <v>192</v>
      </c>
      <c r="KB79" s="452">
        <v>192</v>
      </c>
      <c r="KC79" s="452">
        <v>192</v>
      </c>
      <c r="KD79" s="452">
        <v>192</v>
      </c>
      <c r="KE79" s="452">
        <v>192</v>
      </c>
      <c r="KF79" s="452">
        <v>192</v>
      </c>
      <c r="KG79" s="452">
        <v>192</v>
      </c>
      <c r="KH79" s="452">
        <v>192</v>
      </c>
      <c r="KI79" s="452">
        <v>192</v>
      </c>
      <c r="KJ79" s="452">
        <v>192</v>
      </c>
      <c r="KK79" s="452">
        <v>192</v>
      </c>
      <c r="KL79" s="452">
        <v>192</v>
      </c>
      <c r="KM79" s="452">
        <v>192</v>
      </c>
      <c r="KN79" s="452">
        <v>192</v>
      </c>
      <c r="KO79" s="452">
        <v>192</v>
      </c>
      <c r="KP79" s="452">
        <v>192</v>
      </c>
      <c r="KQ79" s="452">
        <v>192</v>
      </c>
      <c r="KR79" s="452">
        <v>192</v>
      </c>
      <c r="KS79" s="452">
        <v>192</v>
      </c>
      <c r="KT79" s="452">
        <v>192</v>
      </c>
      <c r="KU79" s="452">
        <v>192</v>
      </c>
      <c r="KV79" s="452">
        <v>192</v>
      </c>
      <c r="KW79" s="452">
        <v>192</v>
      </c>
      <c r="KX79" s="452">
        <v>192</v>
      </c>
      <c r="KY79" s="452">
        <v>192</v>
      </c>
      <c r="KZ79" s="452">
        <v>192</v>
      </c>
      <c r="LA79" s="452">
        <v>192</v>
      </c>
      <c r="LB79" s="452">
        <v>192</v>
      </c>
      <c r="LC79" s="452">
        <v>192</v>
      </c>
      <c r="LD79" s="452">
        <v>192</v>
      </c>
      <c r="LE79" s="452">
        <v>192</v>
      </c>
      <c r="LF79" s="452">
        <v>192</v>
      </c>
      <c r="LG79" s="452">
        <v>192</v>
      </c>
      <c r="LH79" s="452">
        <v>192</v>
      </c>
      <c r="LI79" s="452">
        <v>192</v>
      </c>
      <c r="LJ79" s="452">
        <v>192</v>
      </c>
      <c r="LK79" s="452">
        <v>192</v>
      </c>
      <c r="LL79" s="452">
        <v>192</v>
      </c>
      <c r="LM79" s="452">
        <v>192</v>
      </c>
      <c r="LN79" s="452">
        <v>192</v>
      </c>
      <c r="LO79" s="452">
        <v>192</v>
      </c>
      <c r="LP79" s="452">
        <v>192</v>
      </c>
      <c r="LQ79" s="452">
        <v>192</v>
      </c>
      <c r="LR79" s="452">
        <v>192</v>
      </c>
      <c r="LS79" s="452">
        <v>192</v>
      </c>
      <c r="LT79" s="452">
        <v>192</v>
      </c>
      <c r="LU79" s="452">
        <v>192</v>
      </c>
      <c r="LV79" s="452">
        <v>192</v>
      </c>
      <c r="LW79" s="452">
        <v>192</v>
      </c>
      <c r="LX79" s="452">
        <v>192</v>
      </c>
      <c r="LY79" s="452">
        <v>192</v>
      </c>
      <c r="LZ79" s="452">
        <v>192</v>
      </c>
      <c r="MA79" s="452">
        <v>192</v>
      </c>
      <c r="MB79" s="452">
        <v>192</v>
      </c>
      <c r="MC79" s="452">
        <v>192</v>
      </c>
      <c r="MD79" s="452">
        <v>192</v>
      </c>
      <c r="ME79" s="452">
        <v>192</v>
      </c>
      <c r="MF79" s="452">
        <v>192</v>
      </c>
      <c r="MG79" s="452">
        <v>192</v>
      </c>
      <c r="MH79" s="452">
        <v>192</v>
      </c>
      <c r="MI79" s="452">
        <v>192</v>
      </c>
      <c r="MJ79" s="452">
        <v>192</v>
      </c>
      <c r="MK79" s="452">
        <v>192</v>
      </c>
      <c r="ML79" s="452">
        <v>192</v>
      </c>
      <c r="MM79" s="452">
        <v>192</v>
      </c>
      <c r="MN79" s="452">
        <v>192</v>
      </c>
      <c r="MO79" s="452">
        <v>192</v>
      </c>
      <c r="MP79" s="452">
        <v>192</v>
      </c>
      <c r="MQ79" s="452">
        <v>192</v>
      </c>
      <c r="MR79" s="452">
        <v>192</v>
      </c>
      <c r="MS79" s="452">
        <v>192</v>
      </c>
      <c r="MT79" s="452">
        <v>192</v>
      </c>
      <c r="MU79" s="452">
        <v>192</v>
      </c>
      <c r="MV79" s="452">
        <v>192</v>
      </c>
      <c r="MW79" s="452">
        <v>192</v>
      </c>
      <c r="MX79" s="452">
        <v>192</v>
      </c>
      <c r="MY79" s="452">
        <v>192</v>
      </c>
      <c r="MZ79" s="452">
        <v>192</v>
      </c>
      <c r="NA79" s="452">
        <v>192</v>
      </c>
      <c r="NB79" s="452">
        <v>192</v>
      </c>
      <c r="NC79" s="452">
        <v>192</v>
      </c>
      <c r="ND79" s="452">
        <v>192</v>
      </c>
      <c r="NE79" s="452">
        <v>192</v>
      </c>
      <c r="NF79" s="452">
        <v>192</v>
      </c>
      <c r="NG79" s="452">
        <v>192</v>
      </c>
      <c r="NH79" s="452">
        <v>192</v>
      </c>
      <c r="NI79" s="452">
        <v>192</v>
      </c>
      <c r="NJ79" s="452">
        <v>192</v>
      </c>
      <c r="NK79" s="452">
        <v>192</v>
      </c>
      <c r="NL79" s="452">
        <v>192</v>
      </c>
      <c r="NM79" s="452">
        <v>192</v>
      </c>
      <c r="NN79" s="452">
        <v>192</v>
      </c>
      <c r="NO79" s="452">
        <v>192</v>
      </c>
      <c r="NP79" s="452">
        <v>192</v>
      </c>
      <c r="NQ79" s="452">
        <v>192</v>
      </c>
      <c r="NR79" s="452">
        <v>192</v>
      </c>
      <c r="NS79" s="452">
        <v>192</v>
      </c>
      <c r="NT79" s="452">
        <v>192</v>
      </c>
      <c r="NU79" s="452">
        <v>192</v>
      </c>
      <c r="NV79" s="452">
        <v>192</v>
      </c>
      <c r="NW79" s="452">
        <v>192</v>
      </c>
      <c r="NX79" s="452">
        <v>192</v>
      </c>
      <c r="NY79" s="452">
        <v>192</v>
      </c>
      <c r="NZ79" s="452">
        <v>192</v>
      </c>
      <c r="OA79" s="452">
        <v>192</v>
      </c>
      <c r="OB79" s="452">
        <v>192</v>
      </c>
    </row>
    <row r="80" spans="1:392" x14ac:dyDescent="0.25">
      <c r="A80" s="436">
        <v>217</v>
      </c>
      <c r="B80" s="436" t="s">
        <v>721</v>
      </c>
      <c r="C80" s="437">
        <v>1</v>
      </c>
      <c r="D80" s="438">
        <v>0</v>
      </c>
      <c r="E80" s="453"/>
      <c r="F80" s="453"/>
      <c r="G80" s="453"/>
      <c r="H80" s="453"/>
      <c r="I80" s="453"/>
      <c r="J80" s="453"/>
      <c r="K80" s="453"/>
      <c r="L80" s="453"/>
      <c r="M80" s="453"/>
      <c r="N80" s="453"/>
      <c r="O80" s="453"/>
      <c r="P80" s="453"/>
      <c r="Q80" s="453"/>
      <c r="R80" s="453"/>
      <c r="S80" s="453"/>
      <c r="T80" s="453"/>
      <c r="U80" s="453"/>
      <c r="V80" s="453"/>
      <c r="W80" s="453"/>
      <c r="X80" s="453"/>
      <c r="Y80" s="453"/>
      <c r="Z80" s="453"/>
      <c r="AA80" s="453"/>
      <c r="AB80" s="453"/>
      <c r="AC80" s="453"/>
      <c r="AD80" s="453"/>
      <c r="AE80" s="453"/>
      <c r="AF80" s="450">
        <f t="shared" si="2"/>
        <v>55</v>
      </c>
      <c r="AG80" s="452">
        <v>55</v>
      </c>
      <c r="AH80" s="452">
        <v>55</v>
      </c>
      <c r="AI80" s="452">
        <v>55</v>
      </c>
      <c r="AJ80" s="452">
        <v>55</v>
      </c>
      <c r="AK80" s="452">
        <v>55</v>
      </c>
      <c r="AL80" s="452">
        <v>55</v>
      </c>
      <c r="AM80" s="452">
        <v>55</v>
      </c>
      <c r="AN80" s="452">
        <v>55</v>
      </c>
      <c r="AO80" s="452">
        <v>55</v>
      </c>
      <c r="AP80" s="452">
        <v>55</v>
      </c>
      <c r="AQ80" s="452">
        <v>55</v>
      </c>
      <c r="AR80" s="452">
        <v>55</v>
      </c>
      <c r="AS80" s="452">
        <v>55</v>
      </c>
      <c r="AT80" s="452">
        <v>55</v>
      </c>
      <c r="AU80" s="452">
        <v>55</v>
      </c>
      <c r="AV80" s="452">
        <v>55</v>
      </c>
      <c r="AW80" s="452">
        <v>55</v>
      </c>
      <c r="AX80" s="452">
        <v>55</v>
      </c>
      <c r="AY80" s="452">
        <v>55</v>
      </c>
      <c r="AZ80" s="452">
        <v>55</v>
      </c>
      <c r="BA80" s="452">
        <v>55</v>
      </c>
      <c r="BB80" s="452">
        <v>55</v>
      </c>
      <c r="BC80" s="452">
        <v>55</v>
      </c>
      <c r="BD80" s="452">
        <v>55</v>
      </c>
      <c r="BE80" s="452">
        <v>55</v>
      </c>
      <c r="BF80" s="452">
        <v>55</v>
      </c>
      <c r="BG80" s="452">
        <v>55</v>
      </c>
      <c r="BH80" s="452">
        <v>55</v>
      </c>
      <c r="BI80" s="452">
        <v>55</v>
      </c>
      <c r="BJ80" s="452">
        <v>55</v>
      </c>
      <c r="BK80" s="452">
        <v>55</v>
      </c>
      <c r="BL80" s="452">
        <v>55</v>
      </c>
      <c r="BM80" s="452">
        <v>55</v>
      </c>
      <c r="BN80" s="452">
        <v>55</v>
      </c>
      <c r="BO80" s="452">
        <v>55</v>
      </c>
      <c r="BP80" s="452">
        <v>55</v>
      </c>
      <c r="BQ80" s="452">
        <v>55</v>
      </c>
      <c r="BR80" s="452">
        <v>55</v>
      </c>
      <c r="BS80" s="452">
        <v>55</v>
      </c>
      <c r="BT80" s="452">
        <v>55</v>
      </c>
      <c r="BU80" s="452">
        <v>55</v>
      </c>
      <c r="BV80" s="452">
        <v>55</v>
      </c>
      <c r="BW80" s="452">
        <v>55</v>
      </c>
      <c r="BX80" s="452">
        <v>55</v>
      </c>
      <c r="BY80" s="452">
        <v>55</v>
      </c>
      <c r="BZ80" s="452">
        <v>55</v>
      </c>
      <c r="CA80" s="452">
        <v>55</v>
      </c>
      <c r="CB80" s="452">
        <v>55</v>
      </c>
      <c r="CC80" s="452">
        <v>55</v>
      </c>
      <c r="CD80" s="452">
        <v>55</v>
      </c>
      <c r="CE80" s="452">
        <v>55</v>
      </c>
      <c r="CF80" s="452">
        <v>55</v>
      </c>
      <c r="CG80" s="452">
        <v>55</v>
      </c>
      <c r="CH80" s="452">
        <v>55</v>
      </c>
      <c r="CI80" s="452">
        <v>55</v>
      </c>
      <c r="CJ80" s="452">
        <v>55</v>
      </c>
      <c r="CK80" s="452">
        <v>55</v>
      </c>
      <c r="CL80" s="452">
        <v>55</v>
      </c>
      <c r="CM80" s="452">
        <v>55</v>
      </c>
      <c r="CN80" s="452">
        <v>55</v>
      </c>
      <c r="CO80" s="452">
        <v>55</v>
      </c>
      <c r="CP80" s="452">
        <v>55</v>
      </c>
      <c r="CQ80" s="452">
        <v>55</v>
      </c>
      <c r="CR80" s="452">
        <v>55</v>
      </c>
      <c r="CS80" s="452">
        <v>55</v>
      </c>
      <c r="CT80" s="452">
        <v>55</v>
      </c>
      <c r="CU80" s="452">
        <v>55</v>
      </c>
      <c r="CV80" s="452">
        <v>55</v>
      </c>
      <c r="CW80" s="452">
        <v>55</v>
      </c>
      <c r="CX80" s="452">
        <v>55</v>
      </c>
      <c r="CY80" s="452">
        <v>55</v>
      </c>
      <c r="CZ80" s="452">
        <v>55</v>
      </c>
      <c r="DA80" s="452">
        <v>55</v>
      </c>
      <c r="DB80" s="452">
        <v>55</v>
      </c>
      <c r="DC80" s="452">
        <v>55</v>
      </c>
      <c r="DD80" s="452">
        <v>55</v>
      </c>
      <c r="DE80" s="452">
        <v>55</v>
      </c>
      <c r="DF80" s="452">
        <v>55</v>
      </c>
      <c r="DG80" s="452">
        <v>55</v>
      </c>
      <c r="DH80" s="452">
        <v>55</v>
      </c>
      <c r="DI80" s="452">
        <v>55</v>
      </c>
      <c r="DJ80" s="452">
        <v>55</v>
      </c>
      <c r="DK80" s="452">
        <v>55</v>
      </c>
      <c r="DL80" s="452">
        <v>55</v>
      </c>
      <c r="DM80" s="452">
        <v>55</v>
      </c>
      <c r="DN80" s="452">
        <v>55</v>
      </c>
      <c r="DO80" s="452">
        <v>55</v>
      </c>
      <c r="DP80" s="452">
        <v>55</v>
      </c>
      <c r="DQ80" s="452">
        <v>55</v>
      </c>
      <c r="DR80" s="452">
        <v>55</v>
      </c>
      <c r="DS80" s="452">
        <v>55</v>
      </c>
      <c r="DT80" s="452">
        <v>55</v>
      </c>
      <c r="DU80" s="452">
        <v>55</v>
      </c>
      <c r="DV80" s="452">
        <v>55</v>
      </c>
      <c r="DW80" s="452">
        <v>55</v>
      </c>
      <c r="DX80" s="452">
        <v>55</v>
      </c>
      <c r="DY80" s="452">
        <v>55</v>
      </c>
      <c r="DZ80" s="452">
        <v>55</v>
      </c>
      <c r="EA80" s="452">
        <v>55</v>
      </c>
      <c r="EB80" s="452">
        <v>55</v>
      </c>
      <c r="EC80" s="452">
        <v>55</v>
      </c>
      <c r="ED80" s="452">
        <v>55</v>
      </c>
      <c r="EE80" s="452">
        <v>55</v>
      </c>
      <c r="EF80" s="452">
        <v>55</v>
      </c>
      <c r="EG80" s="452">
        <v>55</v>
      </c>
      <c r="EH80" s="452">
        <v>55</v>
      </c>
      <c r="EI80" s="452">
        <v>55</v>
      </c>
      <c r="EJ80" s="452">
        <v>55</v>
      </c>
      <c r="EK80" s="452">
        <v>55</v>
      </c>
      <c r="EL80" s="452">
        <v>55</v>
      </c>
      <c r="EM80" s="452">
        <v>55</v>
      </c>
      <c r="EN80" s="452">
        <v>55</v>
      </c>
      <c r="EO80" s="452">
        <v>55</v>
      </c>
      <c r="EP80" s="452">
        <v>55</v>
      </c>
      <c r="EQ80" s="452">
        <v>55</v>
      </c>
      <c r="ER80" s="452">
        <v>55</v>
      </c>
      <c r="ES80" s="452">
        <v>55</v>
      </c>
      <c r="ET80" s="452">
        <v>55</v>
      </c>
      <c r="EU80" s="452">
        <v>55</v>
      </c>
      <c r="EV80" s="452">
        <v>55</v>
      </c>
      <c r="EW80" s="452">
        <v>55</v>
      </c>
      <c r="EX80" s="452">
        <v>55</v>
      </c>
      <c r="EY80" s="452">
        <v>55</v>
      </c>
      <c r="EZ80" s="452">
        <v>55</v>
      </c>
      <c r="FA80" s="452">
        <v>55</v>
      </c>
      <c r="FB80" s="452">
        <v>55</v>
      </c>
      <c r="FC80" s="452">
        <v>55</v>
      </c>
      <c r="FD80" s="452">
        <v>55</v>
      </c>
      <c r="FE80" s="452">
        <v>55</v>
      </c>
      <c r="FF80" s="452">
        <v>55</v>
      </c>
      <c r="FG80" s="452">
        <v>55</v>
      </c>
      <c r="FH80" s="452">
        <v>55</v>
      </c>
      <c r="FI80" s="452">
        <v>55</v>
      </c>
      <c r="FJ80" s="452">
        <v>55</v>
      </c>
      <c r="FK80" s="452">
        <v>55</v>
      </c>
      <c r="FL80" s="452">
        <v>55</v>
      </c>
      <c r="FM80" s="452">
        <v>55</v>
      </c>
      <c r="FN80" s="452">
        <v>55</v>
      </c>
      <c r="FO80" s="452">
        <v>55</v>
      </c>
      <c r="FP80" s="452">
        <v>55</v>
      </c>
      <c r="FQ80" s="452">
        <v>55</v>
      </c>
      <c r="FR80" s="452">
        <v>55</v>
      </c>
      <c r="FS80" s="452">
        <v>55</v>
      </c>
      <c r="FT80" s="452">
        <v>55</v>
      </c>
      <c r="FU80" s="452">
        <v>55</v>
      </c>
      <c r="FV80" s="452">
        <v>55</v>
      </c>
      <c r="FW80" s="452">
        <v>55</v>
      </c>
      <c r="FX80" s="452">
        <v>55</v>
      </c>
      <c r="FY80" s="452">
        <v>55</v>
      </c>
      <c r="FZ80" s="452">
        <v>55</v>
      </c>
      <c r="GA80" s="452">
        <v>55</v>
      </c>
      <c r="GB80" s="452">
        <v>55</v>
      </c>
      <c r="GC80" s="452">
        <v>55</v>
      </c>
      <c r="GD80" s="452">
        <v>55</v>
      </c>
      <c r="GE80" s="452">
        <v>55</v>
      </c>
      <c r="GF80" s="452">
        <v>55</v>
      </c>
      <c r="GG80" s="452">
        <v>55</v>
      </c>
      <c r="GH80" s="452">
        <v>55</v>
      </c>
      <c r="GI80" s="452">
        <v>55</v>
      </c>
      <c r="GJ80" s="452">
        <v>55</v>
      </c>
      <c r="GK80" s="452">
        <v>55</v>
      </c>
      <c r="GL80" s="452">
        <v>55</v>
      </c>
      <c r="GM80" s="452">
        <v>55</v>
      </c>
      <c r="GN80" s="452">
        <v>55</v>
      </c>
      <c r="GO80" s="452">
        <v>55</v>
      </c>
      <c r="GP80" s="452">
        <v>55</v>
      </c>
      <c r="GQ80" s="452">
        <v>55</v>
      </c>
      <c r="GR80" s="452">
        <v>55</v>
      </c>
      <c r="GS80" s="452">
        <v>55</v>
      </c>
      <c r="GT80" s="452">
        <v>55</v>
      </c>
      <c r="GU80" s="452">
        <v>55</v>
      </c>
      <c r="GV80" s="452">
        <v>55</v>
      </c>
      <c r="GW80" s="452">
        <v>55</v>
      </c>
      <c r="GX80" s="452">
        <v>55</v>
      </c>
      <c r="GY80" s="452">
        <v>55</v>
      </c>
      <c r="GZ80" s="452">
        <v>55</v>
      </c>
      <c r="HA80" s="452">
        <v>55</v>
      </c>
      <c r="HB80" s="452">
        <v>55</v>
      </c>
      <c r="HC80" s="452">
        <v>55</v>
      </c>
      <c r="HD80" s="452">
        <v>55</v>
      </c>
      <c r="HE80" s="452">
        <v>55</v>
      </c>
      <c r="HF80" s="452">
        <v>55</v>
      </c>
      <c r="HG80" s="452">
        <v>55</v>
      </c>
      <c r="HH80" s="452">
        <v>55</v>
      </c>
      <c r="HI80" s="452">
        <v>55</v>
      </c>
      <c r="HJ80" s="452">
        <v>55</v>
      </c>
      <c r="HK80" s="452">
        <v>55</v>
      </c>
      <c r="HL80" s="452">
        <v>55</v>
      </c>
      <c r="HM80" s="452">
        <v>55</v>
      </c>
      <c r="HN80" s="452">
        <v>55</v>
      </c>
      <c r="HO80" s="452">
        <v>55</v>
      </c>
      <c r="HP80" s="452">
        <v>55</v>
      </c>
      <c r="HQ80" s="452">
        <v>55</v>
      </c>
      <c r="HR80" s="452">
        <v>55</v>
      </c>
      <c r="HS80" s="452">
        <v>55</v>
      </c>
      <c r="HT80" s="452">
        <v>55</v>
      </c>
      <c r="HU80" s="452">
        <v>55</v>
      </c>
      <c r="HV80" s="452">
        <v>55</v>
      </c>
      <c r="HW80" s="452">
        <v>55</v>
      </c>
      <c r="HX80" s="452">
        <v>55</v>
      </c>
      <c r="HY80" s="452">
        <v>55</v>
      </c>
      <c r="HZ80" s="452">
        <v>55</v>
      </c>
      <c r="IA80" s="452">
        <v>55</v>
      </c>
      <c r="IB80" s="452">
        <v>55</v>
      </c>
      <c r="IC80" s="452">
        <v>55</v>
      </c>
      <c r="ID80" s="452">
        <v>55</v>
      </c>
      <c r="IE80" s="452">
        <v>55</v>
      </c>
      <c r="IF80" s="452">
        <v>55</v>
      </c>
      <c r="IG80" s="452">
        <v>55</v>
      </c>
      <c r="IH80" s="452">
        <v>55</v>
      </c>
      <c r="II80" s="452">
        <v>55</v>
      </c>
      <c r="IJ80" s="452">
        <v>55</v>
      </c>
      <c r="IK80" s="452">
        <v>55</v>
      </c>
      <c r="IL80" s="452">
        <v>55</v>
      </c>
      <c r="IM80" s="452">
        <v>55</v>
      </c>
      <c r="IN80" s="452">
        <v>55</v>
      </c>
      <c r="IO80" s="452">
        <v>55</v>
      </c>
      <c r="IP80" s="452">
        <v>55</v>
      </c>
      <c r="IQ80" s="452">
        <v>55</v>
      </c>
      <c r="IR80" s="452">
        <v>55</v>
      </c>
      <c r="IS80" s="452">
        <v>55</v>
      </c>
      <c r="IT80" s="452">
        <v>55</v>
      </c>
      <c r="IU80" s="452">
        <v>55</v>
      </c>
      <c r="IV80" s="452">
        <v>55</v>
      </c>
      <c r="IW80" s="452">
        <v>55</v>
      </c>
      <c r="IX80" s="452">
        <v>55</v>
      </c>
      <c r="IY80" s="452">
        <v>55</v>
      </c>
      <c r="IZ80" s="452">
        <v>55</v>
      </c>
      <c r="JA80" s="452">
        <v>55</v>
      </c>
      <c r="JB80" s="452">
        <v>55</v>
      </c>
      <c r="JC80" s="452">
        <v>55</v>
      </c>
      <c r="JD80" s="452">
        <v>55</v>
      </c>
      <c r="JE80" s="452">
        <v>55</v>
      </c>
      <c r="JF80" s="452">
        <v>55</v>
      </c>
      <c r="JG80" s="452">
        <v>55</v>
      </c>
      <c r="JH80" s="452">
        <v>55</v>
      </c>
      <c r="JI80" s="452">
        <v>55</v>
      </c>
      <c r="JJ80" s="452">
        <v>55</v>
      </c>
      <c r="JK80" s="452">
        <v>55</v>
      </c>
      <c r="JL80" s="452">
        <v>55</v>
      </c>
      <c r="JM80" s="452">
        <v>55</v>
      </c>
      <c r="JN80" s="452">
        <v>55</v>
      </c>
      <c r="JO80" s="452">
        <v>55</v>
      </c>
      <c r="JP80" s="452">
        <v>55</v>
      </c>
      <c r="JQ80" s="452">
        <v>55</v>
      </c>
      <c r="JR80" s="452">
        <v>55</v>
      </c>
      <c r="JS80" s="452">
        <v>55</v>
      </c>
      <c r="JT80" s="452">
        <v>55</v>
      </c>
      <c r="JU80" s="452">
        <v>55</v>
      </c>
      <c r="JV80" s="452">
        <v>55</v>
      </c>
      <c r="JW80" s="452">
        <v>55</v>
      </c>
      <c r="JX80" s="452">
        <v>55</v>
      </c>
      <c r="JY80" s="452">
        <v>55</v>
      </c>
      <c r="JZ80" s="452">
        <v>55</v>
      </c>
      <c r="KA80" s="452">
        <v>55</v>
      </c>
      <c r="KB80" s="452">
        <v>55</v>
      </c>
      <c r="KC80" s="452">
        <v>55</v>
      </c>
      <c r="KD80" s="452">
        <v>55</v>
      </c>
      <c r="KE80" s="452">
        <v>55</v>
      </c>
      <c r="KF80" s="452">
        <v>55</v>
      </c>
      <c r="KG80" s="452">
        <v>55</v>
      </c>
      <c r="KH80" s="452">
        <v>55</v>
      </c>
      <c r="KI80" s="452">
        <v>55</v>
      </c>
      <c r="KJ80" s="452">
        <v>55</v>
      </c>
      <c r="KK80" s="452">
        <v>55</v>
      </c>
      <c r="KL80" s="452">
        <v>55</v>
      </c>
      <c r="KM80" s="452">
        <v>55</v>
      </c>
      <c r="KN80" s="452">
        <v>55</v>
      </c>
      <c r="KO80" s="452">
        <v>55</v>
      </c>
      <c r="KP80" s="452">
        <v>55</v>
      </c>
      <c r="KQ80" s="452">
        <v>55</v>
      </c>
      <c r="KR80" s="452">
        <v>55</v>
      </c>
      <c r="KS80" s="452">
        <v>55</v>
      </c>
      <c r="KT80" s="452">
        <v>55</v>
      </c>
      <c r="KU80" s="452">
        <v>55</v>
      </c>
      <c r="KV80" s="452">
        <v>55</v>
      </c>
      <c r="KW80" s="452">
        <v>55</v>
      </c>
      <c r="KX80" s="452">
        <v>55</v>
      </c>
      <c r="KY80" s="452">
        <v>55</v>
      </c>
      <c r="KZ80" s="452">
        <v>55</v>
      </c>
      <c r="LA80" s="452">
        <v>55</v>
      </c>
      <c r="LB80" s="452">
        <v>55</v>
      </c>
      <c r="LC80" s="452">
        <v>55</v>
      </c>
      <c r="LD80" s="452">
        <v>55</v>
      </c>
      <c r="LE80" s="452">
        <v>55</v>
      </c>
      <c r="LF80" s="452">
        <v>55</v>
      </c>
      <c r="LG80" s="452">
        <v>55</v>
      </c>
      <c r="LH80" s="452">
        <v>55</v>
      </c>
      <c r="LI80" s="452">
        <v>55</v>
      </c>
      <c r="LJ80" s="452">
        <v>55</v>
      </c>
      <c r="LK80" s="452">
        <v>55</v>
      </c>
      <c r="LL80" s="452">
        <v>55</v>
      </c>
      <c r="LM80" s="452">
        <v>55</v>
      </c>
      <c r="LN80" s="452">
        <v>55</v>
      </c>
      <c r="LO80" s="452">
        <v>55</v>
      </c>
      <c r="LP80" s="452">
        <v>55</v>
      </c>
      <c r="LQ80" s="452">
        <v>55</v>
      </c>
      <c r="LR80" s="452">
        <v>55</v>
      </c>
      <c r="LS80" s="452">
        <v>55</v>
      </c>
      <c r="LT80" s="452">
        <v>55</v>
      </c>
      <c r="LU80" s="452">
        <v>55</v>
      </c>
      <c r="LV80" s="452">
        <v>55</v>
      </c>
      <c r="LW80" s="452">
        <v>55</v>
      </c>
      <c r="LX80" s="452">
        <v>55</v>
      </c>
      <c r="LY80" s="452">
        <v>55</v>
      </c>
      <c r="LZ80" s="452">
        <v>55</v>
      </c>
      <c r="MA80" s="452">
        <v>55</v>
      </c>
      <c r="MB80" s="452">
        <v>55</v>
      </c>
      <c r="MC80" s="452">
        <v>55</v>
      </c>
      <c r="MD80" s="452">
        <v>55</v>
      </c>
      <c r="ME80" s="452">
        <v>55</v>
      </c>
      <c r="MF80" s="452">
        <v>55</v>
      </c>
      <c r="MG80" s="452">
        <v>55</v>
      </c>
      <c r="MH80" s="452">
        <v>55</v>
      </c>
      <c r="MI80" s="452">
        <v>55</v>
      </c>
      <c r="MJ80" s="452">
        <v>55</v>
      </c>
      <c r="MK80" s="452">
        <v>55</v>
      </c>
      <c r="ML80" s="452">
        <v>55</v>
      </c>
      <c r="MM80" s="452">
        <v>55</v>
      </c>
      <c r="MN80" s="452">
        <v>55</v>
      </c>
      <c r="MO80" s="452">
        <v>55</v>
      </c>
      <c r="MP80" s="452">
        <v>55</v>
      </c>
      <c r="MQ80" s="452">
        <v>55</v>
      </c>
      <c r="MR80" s="452">
        <v>55</v>
      </c>
      <c r="MS80" s="452">
        <v>55</v>
      </c>
      <c r="MT80" s="452">
        <v>55</v>
      </c>
      <c r="MU80" s="452">
        <v>55</v>
      </c>
      <c r="MV80" s="452">
        <v>55</v>
      </c>
      <c r="MW80" s="452">
        <v>55</v>
      </c>
      <c r="MX80" s="452">
        <v>55</v>
      </c>
      <c r="MY80" s="452">
        <v>55</v>
      </c>
      <c r="MZ80" s="452">
        <v>55</v>
      </c>
      <c r="NA80" s="452">
        <v>55</v>
      </c>
      <c r="NB80" s="452">
        <v>55</v>
      </c>
      <c r="NC80" s="452">
        <v>55</v>
      </c>
      <c r="ND80" s="452">
        <v>55</v>
      </c>
      <c r="NE80" s="452">
        <v>55</v>
      </c>
      <c r="NF80" s="452">
        <v>55</v>
      </c>
      <c r="NG80" s="452">
        <v>55</v>
      </c>
      <c r="NH80" s="452">
        <v>55</v>
      </c>
      <c r="NI80" s="452">
        <v>55</v>
      </c>
      <c r="NJ80" s="452">
        <v>55</v>
      </c>
      <c r="NK80" s="452">
        <v>55</v>
      </c>
      <c r="NL80" s="452">
        <v>55</v>
      </c>
      <c r="NM80" s="452">
        <v>55</v>
      </c>
      <c r="NN80" s="452">
        <v>55</v>
      </c>
      <c r="NO80" s="452">
        <v>55</v>
      </c>
      <c r="NP80" s="452">
        <v>55</v>
      </c>
      <c r="NQ80" s="452">
        <v>55</v>
      </c>
      <c r="NR80" s="452">
        <v>55</v>
      </c>
      <c r="NS80" s="452">
        <v>55</v>
      </c>
      <c r="NT80" s="452">
        <v>55</v>
      </c>
      <c r="NU80" s="452">
        <v>55</v>
      </c>
      <c r="NV80" s="452">
        <v>55</v>
      </c>
      <c r="NW80" s="452">
        <v>55</v>
      </c>
      <c r="NX80" s="452">
        <v>55</v>
      </c>
      <c r="NY80" s="452">
        <v>55</v>
      </c>
      <c r="NZ80" s="452">
        <v>55</v>
      </c>
      <c r="OA80" s="452">
        <v>55</v>
      </c>
      <c r="OB80" s="452">
        <v>55</v>
      </c>
    </row>
    <row r="81" spans="1:392" x14ac:dyDescent="0.25">
      <c r="A81" s="436">
        <v>227</v>
      </c>
      <c r="B81" s="436" t="s">
        <v>722</v>
      </c>
      <c r="C81" s="437">
        <v>7</v>
      </c>
      <c r="D81" s="438">
        <v>0</v>
      </c>
      <c r="E81" s="453"/>
      <c r="F81" s="453"/>
      <c r="G81" s="453"/>
      <c r="H81" s="453"/>
      <c r="I81" s="453"/>
      <c r="J81" s="453"/>
      <c r="K81" s="453"/>
      <c r="L81" s="453"/>
      <c r="M81" s="453"/>
      <c r="N81" s="453"/>
      <c r="O81" s="453"/>
      <c r="P81" s="453"/>
      <c r="Q81" s="453"/>
      <c r="R81" s="453"/>
      <c r="S81" s="453"/>
      <c r="T81" s="453"/>
      <c r="U81" s="453"/>
      <c r="V81" s="453"/>
      <c r="W81" s="453"/>
      <c r="X81" s="453"/>
      <c r="Y81" s="453"/>
      <c r="Z81" s="453"/>
      <c r="AA81" s="453"/>
      <c r="AB81" s="453"/>
      <c r="AC81" s="453"/>
      <c r="AD81" s="453"/>
      <c r="AE81" s="453"/>
      <c r="AF81" s="450">
        <f t="shared" si="2"/>
        <v>216.01583333333369</v>
      </c>
      <c r="AG81" s="452">
        <v>192.65</v>
      </c>
      <c r="AH81" s="452">
        <v>201.74</v>
      </c>
      <c r="AI81" s="452">
        <v>261.68</v>
      </c>
      <c r="AJ81" s="452">
        <v>273.73</v>
      </c>
      <c r="AK81" s="452">
        <v>268.72000000000003</v>
      </c>
      <c r="AL81" s="452">
        <v>211.38</v>
      </c>
      <c r="AM81" s="452">
        <v>190.02</v>
      </c>
      <c r="AN81" s="452">
        <v>189.86</v>
      </c>
      <c r="AO81" s="452">
        <v>133.61000000000001</v>
      </c>
      <c r="AP81" s="452">
        <v>104.05</v>
      </c>
      <c r="AQ81" s="452">
        <v>96.98</v>
      </c>
      <c r="AR81" s="452">
        <v>245.95</v>
      </c>
      <c r="AS81" s="452">
        <v>192.65</v>
      </c>
      <c r="AT81" s="452">
        <v>201.74</v>
      </c>
      <c r="AU81" s="452">
        <v>261.68</v>
      </c>
      <c r="AV81" s="452">
        <v>273.73</v>
      </c>
      <c r="AW81" s="452">
        <v>268.72000000000003</v>
      </c>
      <c r="AX81" s="452">
        <v>211.38</v>
      </c>
      <c r="AY81" s="452">
        <v>190.02</v>
      </c>
      <c r="AZ81" s="452">
        <v>189.86</v>
      </c>
      <c r="BA81" s="452">
        <v>133.61000000000001</v>
      </c>
      <c r="BB81" s="452">
        <v>104.05</v>
      </c>
      <c r="BC81" s="452">
        <v>96.98</v>
      </c>
      <c r="BD81" s="452">
        <v>245.95</v>
      </c>
      <c r="BE81" s="452">
        <v>192.65</v>
      </c>
      <c r="BF81" s="452">
        <v>201.74</v>
      </c>
      <c r="BG81" s="452">
        <v>261.68</v>
      </c>
      <c r="BH81" s="452">
        <v>273.73</v>
      </c>
      <c r="BI81" s="452">
        <v>268.72000000000003</v>
      </c>
      <c r="BJ81" s="452">
        <v>211.38</v>
      </c>
      <c r="BK81" s="452">
        <v>190.02</v>
      </c>
      <c r="BL81" s="452">
        <v>189.86</v>
      </c>
      <c r="BM81" s="452">
        <v>133.61000000000001</v>
      </c>
      <c r="BN81" s="452">
        <v>104.05</v>
      </c>
      <c r="BO81" s="452">
        <v>96.98</v>
      </c>
      <c r="BP81" s="452">
        <v>245.95</v>
      </c>
      <c r="BQ81" s="452">
        <v>192.65</v>
      </c>
      <c r="BR81" s="452">
        <v>201.74</v>
      </c>
      <c r="BS81" s="452">
        <v>261.68</v>
      </c>
      <c r="BT81" s="452">
        <v>273.73</v>
      </c>
      <c r="BU81" s="452">
        <v>268.72000000000003</v>
      </c>
      <c r="BV81" s="452">
        <v>211.38</v>
      </c>
      <c r="BW81" s="452">
        <v>190.02</v>
      </c>
      <c r="BX81" s="452">
        <v>189.86</v>
      </c>
      <c r="BY81" s="452">
        <v>133.61000000000001</v>
      </c>
      <c r="BZ81" s="452">
        <v>104.05</v>
      </c>
      <c r="CA81" s="452">
        <v>96.98</v>
      </c>
      <c r="CB81" s="452">
        <v>245.95</v>
      </c>
      <c r="CC81" s="452">
        <v>192.65</v>
      </c>
      <c r="CD81" s="452">
        <v>201.74</v>
      </c>
      <c r="CE81" s="452">
        <v>261.68</v>
      </c>
      <c r="CF81" s="452">
        <v>273.73</v>
      </c>
      <c r="CG81" s="452">
        <v>268.72000000000003</v>
      </c>
      <c r="CH81" s="452">
        <v>211.38</v>
      </c>
      <c r="CI81" s="452">
        <v>190.02</v>
      </c>
      <c r="CJ81" s="452">
        <v>189.86</v>
      </c>
      <c r="CK81" s="452">
        <v>133.61000000000001</v>
      </c>
      <c r="CL81" s="452">
        <v>104.05</v>
      </c>
      <c r="CM81" s="452">
        <v>96.98</v>
      </c>
      <c r="CN81" s="452">
        <v>245.95</v>
      </c>
      <c r="CO81" s="452">
        <v>192.65</v>
      </c>
      <c r="CP81" s="452">
        <v>201.74</v>
      </c>
      <c r="CQ81" s="452">
        <v>261.68</v>
      </c>
      <c r="CR81" s="452">
        <v>273.73</v>
      </c>
      <c r="CS81" s="452">
        <v>268.72000000000003</v>
      </c>
      <c r="CT81" s="452">
        <v>211.38</v>
      </c>
      <c r="CU81" s="452">
        <v>190.02</v>
      </c>
      <c r="CV81" s="452">
        <v>189.86</v>
      </c>
      <c r="CW81" s="452">
        <v>133.61000000000001</v>
      </c>
      <c r="CX81" s="452">
        <v>104.05</v>
      </c>
      <c r="CY81" s="452">
        <v>96.98</v>
      </c>
      <c r="CZ81" s="452">
        <v>245.95</v>
      </c>
      <c r="DA81" s="452">
        <v>192.65</v>
      </c>
      <c r="DB81" s="452">
        <v>201.74</v>
      </c>
      <c r="DC81" s="452">
        <v>261.68</v>
      </c>
      <c r="DD81" s="452">
        <v>273.73</v>
      </c>
      <c r="DE81" s="452">
        <v>268.72000000000003</v>
      </c>
      <c r="DF81" s="452">
        <v>211.38</v>
      </c>
      <c r="DG81" s="452">
        <v>190.02</v>
      </c>
      <c r="DH81" s="452">
        <v>189.86</v>
      </c>
      <c r="DI81" s="452">
        <v>133.61000000000001</v>
      </c>
      <c r="DJ81" s="452">
        <v>104.05</v>
      </c>
      <c r="DK81" s="452">
        <v>96.98</v>
      </c>
      <c r="DL81" s="452">
        <v>245.95</v>
      </c>
      <c r="DM81" s="452">
        <v>192.65</v>
      </c>
      <c r="DN81" s="452">
        <v>201.74</v>
      </c>
      <c r="DO81" s="452">
        <v>261.68</v>
      </c>
      <c r="DP81" s="452">
        <v>273.73</v>
      </c>
      <c r="DQ81" s="452">
        <v>268.72000000000003</v>
      </c>
      <c r="DR81" s="452">
        <v>211.38</v>
      </c>
      <c r="DS81" s="452">
        <v>190.02</v>
      </c>
      <c r="DT81" s="452">
        <v>189.86</v>
      </c>
      <c r="DU81" s="452">
        <v>133.61000000000001</v>
      </c>
      <c r="DV81" s="452">
        <v>104.05</v>
      </c>
      <c r="DW81" s="452">
        <v>96.98</v>
      </c>
      <c r="DX81" s="452">
        <v>245.95</v>
      </c>
      <c r="DY81" s="452">
        <v>192.65</v>
      </c>
      <c r="DZ81" s="452">
        <v>201.74</v>
      </c>
      <c r="EA81" s="452">
        <v>261.68</v>
      </c>
      <c r="EB81" s="452">
        <v>273.73</v>
      </c>
      <c r="EC81" s="452">
        <v>268.72000000000003</v>
      </c>
      <c r="ED81" s="452">
        <v>211.38</v>
      </c>
      <c r="EE81" s="452">
        <v>190.02</v>
      </c>
      <c r="EF81" s="452">
        <v>189.86</v>
      </c>
      <c r="EG81" s="452">
        <v>133.61000000000001</v>
      </c>
      <c r="EH81" s="452">
        <v>104.05</v>
      </c>
      <c r="EI81" s="452">
        <v>96.98</v>
      </c>
      <c r="EJ81" s="452">
        <v>245.95</v>
      </c>
      <c r="EK81" s="452">
        <v>192.65</v>
      </c>
      <c r="EL81" s="452">
        <v>201.74</v>
      </c>
      <c r="EM81" s="452">
        <v>261.68</v>
      </c>
      <c r="EN81" s="452">
        <v>273.73</v>
      </c>
      <c r="EO81" s="452">
        <v>268.72000000000003</v>
      </c>
      <c r="EP81" s="452">
        <v>211.38</v>
      </c>
      <c r="EQ81" s="452">
        <v>190.02</v>
      </c>
      <c r="ER81" s="452">
        <v>189.86</v>
      </c>
      <c r="ES81" s="452">
        <v>133.61000000000001</v>
      </c>
      <c r="ET81" s="452">
        <v>104.05</v>
      </c>
      <c r="EU81" s="452">
        <v>96.98</v>
      </c>
      <c r="EV81" s="452">
        <v>245.95</v>
      </c>
      <c r="EW81" s="452">
        <v>192.65</v>
      </c>
      <c r="EX81" s="452">
        <v>201.74</v>
      </c>
      <c r="EY81" s="452">
        <v>261.68</v>
      </c>
      <c r="EZ81" s="452">
        <v>273.73</v>
      </c>
      <c r="FA81" s="452">
        <v>268.72000000000003</v>
      </c>
      <c r="FB81" s="452">
        <v>211.38</v>
      </c>
      <c r="FC81" s="452">
        <v>190.02</v>
      </c>
      <c r="FD81" s="452">
        <v>189.86</v>
      </c>
      <c r="FE81" s="452">
        <v>133.61000000000001</v>
      </c>
      <c r="FF81" s="452">
        <v>104.05</v>
      </c>
      <c r="FG81" s="452">
        <v>96.98</v>
      </c>
      <c r="FH81" s="452">
        <v>245.95</v>
      </c>
      <c r="FI81" s="452">
        <v>192.65</v>
      </c>
      <c r="FJ81" s="452">
        <v>201.74</v>
      </c>
      <c r="FK81" s="452">
        <v>261.68</v>
      </c>
      <c r="FL81" s="452">
        <v>273.73</v>
      </c>
      <c r="FM81" s="452">
        <v>268.72000000000003</v>
      </c>
      <c r="FN81" s="452">
        <v>211.38</v>
      </c>
      <c r="FO81" s="452">
        <v>190.02</v>
      </c>
      <c r="FP81" s="452">
        <v>189.86</v>
      </c>
      <c r="FQ81" s="452">
        <v>133.61000000000001</v>
      </c>
      <c r="FR81" s="452">
        <v>104.05</v>
      </c>
      <c r="FS81" s="452">
        <v>96.98</v>
      </c>
      <c r="FT81" s="452">
        <v>245.95</v>
      </c>
      <c r="FU81" s="452">
        <v>192.65</v>
      </c>
      <c r="FV81" s="452">
        <v>201.74</v>
      </c>
      <c r="FW81" s="452">
        <v>261.68</v>
      </c>
      <c r="FX81" s="452">
        <v>273.73</v>
      </c>
      <c r="FY81" s="452">
        <v>268.72000000000003</v>
      </c>
      <c r="FZ81" s="452">
        <v>211.38</v>
      </c>
      <c r="GA81" s="452">
        <v>190.02</v>
      </c>
      <c r="GB81" s="452">
        <v>189.86</v>
      </c>
      <c r="GC81" s="452">
        <v>133.61000000000001</v>
      </c>
      <c r="GD81" s="452">
        <v>104.05</v>
      </c>
      <c r="GE81" s="452">
        <v>96.98</v>
      </c>
      <c r="GF81" s="452">
        <v>245.95</v>
      </c>
      <c r="GG81" s="452">
        <v>192.65</v>
      </c>
      <c r="GH81" s="452">
        <v>201.74</v>
      </c>
      <c r="GI81" s="452">
        <v>261.68</v>
      </c>
      <c r="GJ81" s="452">
        <v>273.73</v>
      </c>
      <c r="GK81" s="452">
        <v>268.72000000000003</v>
      </c>
      <c r="GL81" s="452">
        <v>211.38</v>
      </c>
      <c r="GM81" s="452">
        <v>190.02</v>
      </c>
      <c r="GN81" s="452">
        <v>189.86</v>
      </c>
      <c r="GO81" s="452">
        <v>133.61000000000001</v>
      </c>
      <c r="GP81" s="452">
        <v>104.05</v>
      </c>
      <c r="GQ81" s="452">
        <v>96.98</v>
      </c>
      <c r="GR81" s="452">
        <v>245.95</v>
      </c>
      <c r="GS81" s="452">
        <v>192.65</v>
      </c>
      <c r="GT81" s="452">
        <v>201.74</v>
      </c>
      <c r="GU81" s="452">
        <v>261.68</v>
      </c>
      <c r="GV81" s="452">
        <v>273.73</v>
      </c>
      <c r="GW81" s="452">
        <v>268.72000000000003</v>
      </c>
      <c r="GX81" s="452">
        <v>211.38</v>
      </c>
      <c r="GY81" s="452">
        <v>190.02</v>
      </c>
      <c r="GZ81" s="452">
        <v>189.86</v>
      </c>
      <c r="HA81" s="452">
        <v>133.61000000000001</v>
      </c>
      <c r="HB81" s="452">
        <v>104.05</v>
      </c>
      <c r="HC81" s="452">
        <v>96.98</v>
      </c>
      <c r="HD81" s="452">
        <v>245.95</v>
      </c>
      <c r="HE81" s="452">
        <v>317.86</v>
      </c>
      <c r="HF81" s="452">
        <v>377.26</v>
      </c>
      <c r="HG81" s="452">
        <v>378.8</v>
      </c>
      <c r="HH81" s="452">
        <v>286.87</v>
      </c>
      <c r="HI81" s="452">
        <v>213.28</v>
      </c>
      <c r="HJ81" s="452">
        <v>167.04</v>
      </c>
      <c r="HK81" s="452">
        <v>142.56</v>
      </c>
      <c r="HL81" s="452">
        <v>170.22</v>
      </c>
      <c r="HM81" s="452">
        <v>160.68</v>
      </c>
      <c r="HN81" s="452">
        <v>209.82</v>
      </c>
      <c r="HO81" s="452">
        <v>180.3</v>
      </c>
      <c r="HP81" s="452">
        <v>209.32</v>
      </c>
      <c r="HQ81" s="452">
        <v>317.86</v>
      </c>
      <c r="HR81" s="452">
        <v>377.26</v>
      </c>
      <c r="HS81" s="452">
        <v>378.8</v>
      </c>
      <c r="HT81" s="452">
        <v>286.87</v>
      </c>
      <c r="HU81" s="452">
        <v>213.28</v>
      </c>
      <c r="HV81" s="452">
        <v>167.04</v>
      </c>
      <c r="HW81" s="452">
        <v>142.56</v>
      </c>
      <c r="HX81" s="452">
        <v>170.22</v>
      </c>
      <c r="HY81" s="452">
        <v>160.68</v>
      </c>
      <c r="HZ81" s="452">
        <v>209.82</v>
      </c>
      <c r="IA81" s="452">
        <v>180.3</v>
      </c>
      <c r="IB81" s="452">
        <v>209.32</v>
      </c>
      <c r="IC81" s="452">
        <v>317.86</v>
      </c>
      <c r="ID81" s="452">
        <v>377.26</v>
      </c>
      <c r="IE81" s="452">
        <v>378.8</v>
      </c>
      <c r="IF81" s="452">
        <v>286.87</v>
      </c>
      <c r="IG81" s="452">
        <v>213.28</v>
      </c>
      <c r="IH81" s="452">
        <v>167.04</v>
      </c>
      <c r="II81" s="452">
        <v>142.56</v>
      </c>
      <c r="IJ81" s="452">
        <v>170.22</v>
      </c>
      <c r="IK81" s="452">
        <v>160.68</v>
      </c>
      <c r="IL81" s="452">
        <v>209.82</v>
      </c>
      <c r="IM81" s="452">
        <v>180.3</v>
      </c>
      <c r="IN81" s="452">
        <v>209.32</v>
      </c>
      <c r="IO81" s="452">
        <v>317.86</v>
      </c>
      <c r="IP81" s="452">
        <v>377.26</v>
      </c>
      <c r="IQ81" s="452">
        <v>378.8</v>
      </c>
      <c r="IR81" s="452">
        <v>286.87</v>
      </c>
      <c r="IS81" s="452">
        <v>213.28</v>
      </c>
      <c r="IT81" s="452">
        <v>167.04</v>
      </c>
      <c r="IU81" s="452">
        <v>142.56</v>
      </c>
      <c r="IV81" s="452">
        <v>170.22</v>
      </c>
      <c r="IW81" s="452">
        <v>160.68</v>
      </c>
      <c r="IX81" s="452">
        <v>209.82</v>
      </c>
      <c r="IY81" s="452">
        <v>180.3</v>
      </c>
      <c r="IZ81" s="452">
        <v>209.32</v>
      </c>
      <c r="JA81" s="452">
        <v>317.86</v>
      </c>
      <c r="JB81" s="452">
        <v>377.26</v>
      </c>
      <c r="JC81" s="452">
        <v>378.8</v>
      </c>
      <c r="JD81" s="452">
        <v>286.87</v>
      </c>
      <c r="JE81" s="452">
        <v>213.28</v>
      </c>
      <c r="JF81" s="452">
        <v>167.04</v>
      </c>
      <c r="JG81" s="452">
        <v>142.56</v>
      </c>
      <c r="JH81" s="452">
        <v>170.22</v>
      </c>
      <c r="JI81" s="452">
        <v>160.68</v>
      </c>
      <c r="JJ81" s="452">
        <v>209.82</v>
      </c>
      <c r="JK81" s="452">
        <v>180.3</v>
      </c>
      <c r="JL81" s="452">
        <v>209.32</v>
      </c>
      <c r="JM81" s="452">
        <v>317.86</v>
      </c>
      <c r="JN81" s="452">
        <v>377.26</v>
      </c>
      <c r="JO81" s="452">
        <v>378.8</v>
      </c>
      <c r="JP81" s="452">
        <v>286.87</v>
      </c>
      <c r="JQ81" s="452">
        <v>213.28</v>
      </c>
      <c r="JR81" s="452">
        <v>167.04</v>
      </c>
      <c r="JS81" s="452">
        <v>142.56</v>
      </c>
      <c r="JT81" s="452">
        <v>170.22</v>
      </c>
      <c r="JU81" s="452">
        <v>160.68</v>
      </c>
      <c r="JV81" s="452">
        <v>209.82</v>
      </c>
      <c r="JW81" s="452">
        <v>180.3</v>
      </c>
      <c r="JX81" s="452">
        <v>209.32</v>
      </c>
      <c r="JY81" s="452">
        <v>317.86</v>
      </c>
      <c r="JZ81" s="452">
        <v>377.26</v>
      </c>
      <c r="KA81" s="452">
        <v>378.8</v>
      </c>
      <c r="KB81" s="452">
        <v>286.87</v>
      </c>
      <c r="KC81" s="452">
        <v>213.28</v>
      </c>
      <c r="KD81" s="452">
        <v>167.04</v>
      </c>
      <c r="KE81" s="452">
        <v>142.56</v>
      </c>
      <c r="KF81" s="452">
        <v>170.22</v>
      </c>
      <c r="KG81" s="452">
        <v>160.68</v>
      </c>
      <c r="KH81" s="452">
        <v>209.82</v>
      </c>
      <c r="KI81" s="452">
        <v>180.3</v>
      </c>
      <c r="KJ81" s="452">
        <v>209.32</v>
      </c>
      <c r="KK81" s="452">
        <v>317.86</v>
      </c>
      <c r="KL81" s="452">
        <v>377.26</v>
      </c>
      <c r="KM81" s="452">
        <v>378.8</v>
      </c>
      <c r="KN81" s="452">
        <v>286.87</v>
      </c>
      <c r="KO81" s="452">
        <v>213.28</v>
      </c>
      <c r="KP81" s="452">
        <v>167.04</v>
      </c>
      <c r="KQ81" s="452">
        <v>142.56</v>
      </c>
      <c r="KR81" s="452">
        <v>170.22</v>
      </c>
      <c r="KS81" s="452">
        <v>160.68</v>
      </c>
      <c r="KT81" s="452">
        <v>209.82</v>
      </c>
      <c r="KU81" s="452">
        <v>180.3</v>
      </c>
      <c r="KV81" s="452">
        <v>209.32</v>
      </c>
      <c r="KW81" s="452">
        <v>317.86</v>
      </c>
      <c r="KX81" s="452">
        <v>377.26</v>
      </c>
      <c r="KY81" s="452">
        <v>378.8</v>
      </c>
      <c r="KZ81" s="452">
        <v>286.87</v>
      </c>
      <c r="LA81" s="452">
        <v>213.28</v>
      </c>
      <c r="LB81" s="452">
        <v>167.04</v>
      </c>
      <c r="LC81" s="452">
        <v>142.56</v>
      </c>
      <c r="LD81" s="452">
        <v>170.22</v>
      </c>
      <c r="LE81" s="452">
        <v>160.68</v>
      </c>
      <c r="LF81" s="452">
        <v>209.82</v>
      </c>
      <c r="LG81" s="452">
        <v>180.3</v>
      </c>
      <c r="LH81" s="452">
        <v>209.32</v>
      </c>
      <c r="LI81" s="452">
        <v>317.86</v>
      </c>
      <c r="LJ81" s="452">
        <v>377.26</v>
      </c>
      <c r="LK81" s="452">
        <v>378.8</v>
      </c>
      <c r="LL81" s="452">
        <v>286.87</v>
      </c>
      <c r="LM81" s="452">
        <v>213.28</v>
      </c>
      <c r="LN81" s="452">
        <v>167.04</v>
      </c>
      <c r="LO81" s="452">
        <v>142.56</v>
      </c>
      <c r="LP81" s="452">
        <v>170.22</v>
      </c>
      <c r="LQ81" s="452">
        <v>160.68</v>
      </c>
      <c r="LR81" s="452">
        <v>209.82</v>
      </c>
      <c r="LS81" s="452">
        <v>180.3</v>
      </c>
      <c r="LT81" s="452">
        <v>209.32</v>
      </c>
      <c r="LU81" s="452">
        <v>317.86</v>
      </c>
      <c r="LV81" s="452">
        <v>377.26</v>
      </c>
      <c r="LW81" s="452">
        <v>378.8</v>
      </c>
      <c r="LX81" s="452">
        <v>286.87</v>
      </c>
      <c r="LY81" s="452">
        <v>213.28</v>
      </c>
      <c r="LZ81" s="452">
        <v>167.04</v>
      </c>
      <c r="MA81" s="452">
        <v>142.56</v>
      </c>
      <c r="MB81" s="452">
        <v>170.22</v>
      </c>
      <c r="MC81" s="452">
        <v>160.68</v>
      </c>
      <c r="MD81" s="452">
        <v>209.82</v>
      </c>
      <c r="ME81" s="452">
        <v>180.3</v>
      </c>
      <c r="MF81" s="452">
        <v>209.32</v>
      </c>
      <c r="MG81" s="452">
        <v>317.86</v>
      </c>
      <c r="MH81" s="452">
        <v>377.26</v>
      </c>
      <c r="MI81" s="452">
        <v>378.8</v>
      </c>
      <c r="MJ81" s="452">
        <v>286.87</v>
      </c>
      <c r="MK81" s="452">
        <v>213.28</v>
      </c>
      <c r="ML81" s="452">
        <v>167.04</v>
      </c>
      <c r="MM81" s="452">
        <v>142.56</v>
      </c>
      <c r="MN81" s="452">
        <v>170.22</v>
      </c>
      <c r="MO81" s="452">
        <v>160.68</v>
      </c>
      <c r="MP81" s="452">
        <v>209.82</v>
      </c>
      <c r="MQ81" s="452">
        <v>180.3</v>
      </c>
      <c r="MR81" s="452">
        <v>209.32</v>
      </c>
      <c r="MS81" s="452">
        <v>317.86</v>
      </c>
      <c r="MT81" s="452">
        <v>377.26</v>
      </c>
      <c r="MU81" s="452">
        <v>378.8</v>
      </c>
      <c r="MV81" s="452">
        <v>286.87</v>
      </c>
      <c r="MW81" s="452">
        <v>213.28</v>
      </c>
      <c r="MX81" s="452">
        <v>167.04</v>
      </c>
      <c r="MY81" s="452">
        <v>142.56</v>
      </c>
      <c r="MZ81" s="452">
        <v>170.22</v>
      </c>
      <c r="NA81" s="452">
        <v>160.68</v>
      </c>
      <c r="NB81" s="452">
        <v>209.82</v>
      </c>
      <c r="NC81" s="452">
        <v>180.3</v>
      </c>
      <c r="ND81" s="452">
        <v>209.32</v>
      </c>
      <c r="NE81" s="452">
        <v>317.86</v>
      </c>
      <c r="NF81" s="452">
        <v>377.26</v>
      </c>
      <c r="NG81" s="452">
        <v>378.8</v>
      </c>
      <c r="NH81" s="452">
        <v>286.87</v>
      </c>
      <c r="NI81" s="452">
        <v>213.28</v>
      </c>
      <c r="NJ81" s="452">
        <v>167.04</v>
      </c>
      <c r="NK81" s="452">
        <v>142.56</v>
      </c>
      <c r="NL81" s="452">
        <v>170.22</v>
      </c>
      <c r="NM81" s="452">
        <v>160.68</v>
      </c>
      <c r="NN81" s="452">
        <v>209.82</v>
      </c>
      <c r="NO81" s="452">
        <v>180.3</v>
      </c>
      <c r="NP81" s="452">
        <v>209.32</v>
      </c>
      <c r="NQ81" s="452">
        <v>317.86</v>
      </c>
      <c r="NR81" s="452">
        <v>377.26</v>
      </c>
      <c r="NS81" s="452">
        <v>378.8</v>
      </c>
      <c r="NT81" s="452">
        <v>286.87</v>
      </c>
      <c r="NU81" s="452">
        <v>213.28</v>
      </c>
      <c r="NV81" s="452">
        <v>167.04</v>
      </c>
      <c r="NW81" s="452">
        <v>142.56</v>
      </c>
      <c r="NX81" s="452">
        <v>170.22</v>
      </c>
      <c r="NY81" s="452">
        <v>160.68</v>
      </c>
      <c r="NZ81" s="452">
        <v>209.82</v>
      </c>
      <c r="OA81" s="452">
        <v>180.3</v>
      </c>
      <c r="OB81" s="452">
        <v>209.32</v>
      </c>
    </row>
    <row r="82" spans="1:392" x14ac:dyDescent="0.25">
      <c r="A82" s="436">
        <v>228</v>
      </c>
      <c r="B82" s="436" t="s">
        <v>723</v>
      </c>
      <c r="C82" s="437">
        <v>7</v>
      </c>
      <c r="D82" s="438">
        <v>0</v>
      </c>
      <c r="E82" s="453"/>
      <c r="F82" s="453"/>
      <c r="G82" s="453"/>
      <c r="H82" s="453"/>
      <c r="I82" s="453"/>
      <c r="J82" s="453"/>
      <c r="K82" s="453"/>
      <c r="L82" s="453"/>
      <c r="M82" s="453"/>
      <c r="N82" s="453"/>
      <c r="O82" s="453"/>
      <c r="P82" s="453"/>
      <c r="Q82" s="453"/>
      <c r="R82" s="453"/>
      <c r="S82" s="453"/>
      <c r="T82" s="453"/>
      <c r="U82" s="453"/>
      <c r="V82" s="453"/>
      <c r="W82" s="453"/>
      <c r="X82" s="453"/>
      <c r="Y82" s="453"/>
      <c r="Z82" s="453"/>
      <c r="AA82" s="453"/>
      <c r="AB82" s="453"/>
      <c r="AC82" s="453"/>
      <c r="AD82" s="453"/>
      <c r="AE82" s="453"/>
      <c r="AF82" s="450">
        <f t="shared" si="2"/>
        <v>208.74916666666698</v>
      </c>
      <c r="AG82" s="452">
        <v>235.4</v>
      </c>
      <c r="AH82" s="452">
        <v>239.22</v>
      </c>
      <c r="AI82" s="452">
        <v>276.95999999999998</v>
      </c>
      <c r="AJ82" s="452">
        <v>252.34</v>
      </c>
      <c r="AK82" s="452">
        <v>230.3</v>
      </c>
      <c r="AL82" s="452">
        <v>184</v>
      </c>
      <c r="AM82" s="452">
        <v>169.15</v>
      </c>
      <c r="AN82" s="452">
        <v>180.44</v>
      </c>
      <c r="AO82" s="452">
        <v>148.19</v>
      </c>
      <c r="AP82" s="452">
        <v>130.19999999999999</v>
      </c>
      <c r="AQ82" s="452">
        <v>125.77</v>
      </c>
      <c r="AR82" s="452">
        <v>276.95999999999998</v>
      </c>
      <c r="AS82" s="452">
        <v>235.4</v>
      </c>
      <c r="AT82" s="452">
        <v>239.22</v>
      </c>
      <c r="AU82" s="452">
        <v>276.95999999999998</v>
      </c>
      <c r="AV82" s="452">
        <v>252.34</v>
      </c>
      <c r="AW82" s="452">
        <v>230.3</v>
      </c>
      <c r="AX82" s="452">
        <v>184</v>
      </c>
      <c r="AY82" s="452">
        <v>169.15</v>
      </c>
      <c r="AZ82" s="452">
        <v>180.44</v>
      </c>
      <c r="BA82" s="452">
        <v>148.19</v>
      </c>
      <c r="BB82" s="452">
        <v>130.19999999999999</v>
      </c>
      <c r="BC82" s="452">
        <v>125.77</v>
      </c>
      <c r="BD82" s="452">
        <v>276.95999999999998</v>
      </c>
      <c r="BE82" s="452">
        <v>235.4</v>
      </c>
      <c r="BF82" s="452">
        <v>239.22</v>
      </c>
      <c r="BG82" s="452">
        <v>276.95999999999998</v>
      </c>
      <c r="BH82" s="452">
        <v>252.34</v>
      </c>
      <c r="BI82" s="452">
        <v>230.3</v>
      </c>
      <c r="BJ82" s="452">
        <v>184</v>
      </c>
      <c r="BK82" s="452">
        <v>169.15</v>
      </c>
      <c r="BL82" s="452">
        <v>180.44</v>
      </c>
      <c r="BM82" s="452">
        <v>148.19</v>
      </c>
      <c r="BN82" s="452">
        <v>130.19999999999999</v>
      </c>
      <c r="BO82" s="452">
        <v>125.77</v>
      </c>
      <c r="BP82" s="452">
        <v>276.95999999999998</v>
      </c>
      <c r="BQ82" s="452">
        <v>235.4</v>
      </c>
      <c r="BR82" s="452">
        <v>239.22</v>
      </c>
      <c r="BS82" s="452">
        <v>276.95999999999998</v>
      </c>
      <c r="BT82" s="452">
        <v>252.34</v>
      </c>
      <c r="BU82" s="452">
        <v>230.3</v>
      </c>
      <c r="BV82" s="452">
        <v>184</v>
      </c>
      <c r="BW82" s="452">
        <v>169.15</v>
      </c>
      <c r="BX82" s="452">
        <v>180.44</v>
      </c>
      <c r="BY82" s="452">
        <v>148.19</v>
      </c>
      <c r="BZ82" s="452">
        <v>130.19999999999999</v>
      </c>
      <c r="CA82" s="452">
        <v>125.77</v>
      </c>
      <c r="CB82" s="452">
        <v>276.95999999999998</v>
      </c>
      <c r="CC82" s="452">
        <v>235.4</v>
      </c>
      <c r="CD82" s="452">
        <v>239.22</v>
      </c>
      <c r="CE82" s="452">
        <v>276.95999999999998</v>
      </c>
      <c r="CF82" s="452">
        <v>252.34</v>
      </c>
      <c r="CG82" s="452">
        <v>230.3</v>
      </c>
      <c r="CH82" s="452">
        <v>184</v>
      </c>
      <c r="CI82" s="452">
        <v>169.15</v>
      </c>
      <c r="CJ82" s="452">
        <v>180.44</v>
      </c>
      <c r="CK82" s="452">
        <v>148.19</v>
      </c>
      <c r="CL82" s="452">
        <v>130.19999999999999</v>
      </c>
      <c r="CM82" s="452">
        <v>125.77</v>
      </c>
      <c r="CN82" s="452">
        <v>276.95999999999998</v>
      </c>
      <c r="CO82" s="452">
        <v>235.4</v>
      </c>
      <c r="CP82" s="452">
        <v>239.22</v>
      </c>
      <c r="CQ82" s="452">
        <v>276.95999999999998</v>
      </c>
      <c r="CR82" s="452">
        <v>252.34</v>
      </c>
      <c r="CS82" s="452">
        <v>230.3</v>
      </c>
      <c r="CT82" s="452">
        <v>184</v>
      </c>
      <c r="CU82" s="452">
        <v>169.15</v>
      </c>
      <c r="CV82" s="452">
        <v>180.44</v>
      </c>
      <c r="CW82" s="452">
        <v>148.19</v>
      </c>
      <c r="CX82" s="452">
        <v>130.19999999999999</v>
      </c>
      <c r="CY82" s="452">
        <v>125.77</v>
      </c>
      <c r="CZ82" s="452">
        <v>276.95999999999998</v>
      </c>
      <c r="DA82" s="452">
        <v>235.4</v>
      </c>
      <c r="DB82" s="452">
        <v>239.22</v>
      </c>
      <c r="DC82" s="452">
        <v>276.95999999999998</v>
      </c>
      <c r="DD82" s="452">
        <v>252.34</v>
      </c>
      <c r="DE82" s="452">
        <v>230.3</v>
      </c>
      <c r="DF82" s="452">
        <v>184</v>
      </c>
      <c r="DG82" s="452">
        <v>169.15</v>
      </c>
      <c r="DH82" s="452">
        <v>180.44</v>
      </c>
      <c r="DI82" s="452">
        <v>148.19</v>
      </c>
      <c r="DJ82" s="452">
        <v>130.19999999999999</v>
      </c>
      <c r="DK82" s="452">
        <v>125.77</v>
      </c>
      <c r="DL82" s="452">
        <v>276.95999999999998</v>
      </c>
      <c r="DM82" s="452">
        <v>235.4</v>
      </c>
      <c r="DN82" s="452">
        <v>239.22</v>
      </c>
      <c r="DO82" s="452">
        <v>276.95999999999998</v>
      </c>
      <c r="DP82" s="452">
        <v>252.34</v>
      </c>
      <c r="DQ82" s="452">
        <v>230.3</v>
      </c>
      <c r="DR82" s="452">
        <v>184</v>
      </c>
      <c r="DS82" s="452">
        <v>169.15</v>
      </c>
      <c r="DT82" s="452">
        <v>180.44</v>
      </c>
      <c r="DU82" s="452">
        <v>148.19</v>
      </c>
      <c r="DV82" s="452">
        <v>130.19999999999999</v>
      </c>
      <c r="DW82" s="452">
        <v>125.77</v>
      </c>
      <c r="DX82" s="452">
        <v>276.95999999999998</v>
      </c>
      <c r="DY82" s="452">
        <v>235.4</v>
      </c>
      <c r="DZ82" s="452">
        <v>239.22</v>
      </c>
      <c r="EA82" s="452">
        <v>276.95999999999998</v>
      </c>
      <c r="EB82" s="452">
        <v>252.34</v>
      </c>
      <c r="EC82" s="452">
        <v>230.3</v>
      </c>
      <c r="ED82" s="452">
        <v>184</v>
      </c>
      <c r="EE82" s="452">
        <v>169.15</v>
      </c>
      <c r="EF82" s="452">
        <v>180.44</v>
      </c>
      <c r="EG82" s="452">
        <v>148.19</v>
      </c>
      <c r="EH82" s="452">
        <v>130.19999999999999</v>
      </c>
      <c r="EI82" s="452">
        <v>125.77</v>
      </c>
      <c r="EJ82" s="452">
        <v>276.95999999999998</v>
      </c>
      <c r="EK82" s="452">
        <v>235.4</v>
      </c>
      <c r="EL82" s="452">
        <v>239.22</v>
      </c>
      <c r="EM82" s="452">
        <v>276.95999999999998</v>
      </c>
      <c r="EN82" s="452">
        <v>252.34</v>
      </c>
      <c r="EO82" s="452">
        <v>230.3</v>
      </c>
      <c r="EP82" s="452">
        <v>184</v>
      </c>
      <c r="EQ82" s="452">
        <v>169.15</v>
      </c>
      <c r="ER82" s="452">
        <v>180.44</v>
      </c>
      <c r="ES82" s="452">
        <v>148.19</v>
      </c>
      <c r="ET82" s="452">
        <v>130.19999999999999</v>
      </c>
      <c r="EU82" s="452">
        <v>125.77</v>
      </c>
      <c r="EV82" s="452">
        <v>276.95999999999998</v>
      </c>
      <c r="EW82" s="452">
        <v>235.4</v>
      </c>
      <c r="EX82" s="452">
        <v>239.22</v>
      </c>
      <c r="EY82" s="452">
        <v>276.95999999999998</v>
      </c>
      <c r="EZ82" s="452">
        <v>252.34</v>
      </c>
      <c r="FA82" s="452">
        <v>230.3</v>
      </c>
      <c r="FB82" s="452">
        <v>184</v>
      </c>
      <c r="FC82" s="452">
        <v>169.15</v>
      </c>
      <c r="FD82" s="452">
        <v>180.44</v>
      </c>
      <c r="FE82" s="452">
        <v>148.19</v>
      </c>
      <c r="FF82" s="452">
        <v>130.19999999999999</v>
      </c>
      <c r="FG82" s="452">
        <v>125.77</v>
      </c>
      <c r="FH82" s="452">
        <v>276.95999999999998</v>
      </c>
      <c r="FI82" s="452">
        <v>235.4</v>
      </c>
      <c r="FJ82" s="452">
        <v>239.22</v>
      </c>
      <c r="FK82" s="452">
        <v>276.95999999999998</v>
      </c>
      <c r="FL82" s="452">
        <v>252.34</v>
      </c>
      <c r="FM82" s="452">
        <v>230.3</v>
      </c>
      <c r="FN82" s="452">
        <v>184</v>
      </c>
      <c r="FO82" s="452">
        <v>169.15</v>
      </c>
      <c r="FP82" s="452">
        <v>180.44</v>
      </c>
      <c r="FQ82" s="452">
        <v>148.19</v>
      </c>
      <c r="FR82" s="452">
        <v>130.19999999999999</v>
      </c>
      <c r="FS82" s="452">
        <v>125.77</v>
      </c>
      <c r="FT82" s="452">
        <v>276.95999999999998</v>
      </c>
      <c r="FU82" s="452">
        <v>235.4</v>
      </c>
      <c r="FV82" s="452">
        <v>239.22</v>
      </c>
      <c r="FW82" s="452">
        <v>276.95999999999998</v>
      </c>
      <c r="FX82" s="452">
        <v>252.34</v>
      </c>
      <c r="FY82" s="452">
        <v>230.3</v>
      </c>
      <c r="FZ82" s="452">
        <v>184</v>
      </c>
      <c r="GA82" s="452">
        <v>169.15</v>
      </c>
      <c r="GB82" s="452">
        <v>180.44</v>
      </c>
      <c r="GC82" s="452">
        <v>148.19</v>
      </c>
      <c r="GD82" s="452">
        <v>130.19999999999999</v>
      </c>
      <c r="GE82" s="452">
        <v>125.77</v>
      </c>
      <c r="GF82" s="452">
        <v>276.95999999999998</v>
      </c>
      <c r="GG82" s="452">
        <v>235.4</v>
      </c>
      <c r="GH82" s="452">
        <v>239.22</v>
      </c>
      <c r="GI82" s="452">
        <v>276.95999999999998</v>
      </c>
      <c r="GJ82" s="452">
        <v>252.34</v>
      </c>
      <c r="GK82" s="452">
        <v>230.3</v>
      </c>
      <c r="GL82" s="452">
        <v>184</v>
      </c>
      <c r="GM82" s="452">
        <v>169.15</v>
      </c>
      <c r="GN82" s="452">
        <v>180.44</v>
      </c>
      <c r="GO82" s="452">
        <v>148.19</v>
      </c>
      <c r="GP82" s="452">
        <v>130.19999999999999</v>
      </c>
      <c r="GQ82" s="452">
        <v>125.77</v>
      </c>
      <c r="GR82" s="452">
        <v>276.95999999999998</v>
      </c>
      <c r="GS82" s="452">
        <v>235.4</v>
      </c>
      <c r="GT82" s="452">
        <v>239.22</v>
      </c>
      <c r="GU82" s="452">
        <v>276.95999999999998</v>
      </c>
      <c r="GV82" s="452">
        <v>252.34</v>
      </c>
      <c r="GW82" s="452">
        <v>230.3</v>
      </c>
      <c r="GX82" s="452">
        <v>184</v>
      </c>
      <c r="GY82" s="452">
        <v>169.15</v>
      </c>
      <c r="GZ82" s="452">
        <v>180.44</v>
      </c>
      <c r="HA82" s="452">
        <v>148.19</v>
      </c>
      <c r="HB82" s="452">
        <v>130.19999999999999</v>
      </c>
      <c r="HC82" s="452">
        <v>125.77</v>
      </c>
      <c r="HD82" s="452">
        <v>276.95999999999998</v>
      </c>
      <c r="HE82" s="452">
        <v>276.95999999999998</v>
      </c>
      <c r="HF82" s="452">
        <v>269.37</v>
      </c>
      <c r="HG82" s="452">
        <v>276.95999999999998</v>
      </c>
      <c r="HH82" s="452">
        <v>244.69</v>
      </c>
      <c r="HI82" s="452">
        <v>185.34</v>
      </c>
      <c r="HJ82" s="452">
        <v>146.96</v>
      </c>
      <c r="HK82" s="452">
        <v>126.26</v>
      </c>
      <c r="HL82" s="452">
        <v>151.30000000000001</v>
      </c>
      <c r="HM82" s="452">
        <v>156.4</v>
      </c>
      <c r="HN82" s="452">
        <v>234.41</v>
      </c>
      <c r="HO82" s="452">
        <v>225.72</v>
      </c>
      <c r="HP82" s="452">
        <v>266.68</v>
      </c>
      <c r="HQ82" s="452">
        <v>276.95999999999998</v>
      </c>
      <c r="HR82" s="452">
        <v>269.37</v>
      </c>
      <c r="HS82" s="452">
        <v>276.95999999999998</v>
      </c>
      <c r="HT82" s="452">
        <v>244.69</v>
      </c>
      <c r="HU82" s="452">
        <v>185.34</v>
      </c>
      <c r="HV82" s="452">
        <v>146.96</v>
      </c>
      <c r="HW82" s="452">
        <v>126.26</v>
      </c>
      <c r="HX82" s="452">
        <v>151.30000000000001</v>
      </c>
      <c r="HY82" s="452">
        <v>156.4</v>
      </c>
      <c r="HZ82" s="452">
        <v>234.41</v>
      </c>
      <c r="IA82" s="452">
        <v>225.72</v>
      </c>
      <c r="IB82" s="452">
        <v>266.68</v>
      </c>
      <c r="IC82" s="452">
        <v>276.95999999999998</v>
      </c>
      <c r="ID82" s="452">
        <v>269.37</v>
      </c>
      <c r="IE82" s="452">
        <v>276.95999999999998</v>
      </c>
      <c r="IF82" s="452">
        <v>244.69</v>
      </c>
      <c r="IG82" s="452">
        <v>185.34</v>
      </c>
      <c r="IH82" s="452">
        <v>146.96</v>
      </c>
      <c r="II82" s="452">
        <v>126.26</v>
      </c>
      <c r="IJ82" s="452">
        <v>151.30000000000001</v>
      </c>
      <c r="IK82" s="452">
        <v>156.4</v>
      </c>
      <c r="IL82" s="452">
        <v>234.41</v>
      </c>
      <c r="IM82" s="452">
        <v>225.72</v>
      </c>
      <c r="IN82" s="452">
        <v>266.68</v>
      </c>
      <c r="IO82" s="452">
        <v>276.95999999999998</v>
      </c>
      <c r="IP82" s="452">
        <v>269.37</v>
      </c>
      <c r="IQ82" s="452">
        <v>276.95999999999998</v>
      </c>
      <c r="IR82" s="452">
        <v>244.69</v>
      </c>
      <c r="IS82" s="452">
        <v>185.34</v>
      </c>
      <c r="IT82" s="452">
        <v>146.96</v>
      </c>
      <c r="IU82" s="452">
        <v>126.26</v>
      </c>
      <c r="IV82" s="452">
        <v>151.30000000000001</v>
      </c>
      <c r="IW82" s="452">
        <v>156.4</v>
      </c>
      <c r="IX82" s="452">
        <v>234.41</v>
      </c>
      <c r="IY82" s="452">
        <v>225.72</v>
      </c>
      <c r="IZ82" s="452">
        <v>266.68</v>
      </c>
      <c r="JA82" s="452">
        <v>276.95999999999998</v>
      </c>
      <c r="JB82" s="452">
        <v>269.37</v>
      </c>
      <c r="JC82" s="452">
        <v>276.95999999999998</v>
      </c>
      <c r="JD82" s="452">
        <v>244.69</v>
      </c>
      <c r="JE82" s="452">
        <v>185.34</v>
      </c>
      <c r="JF82" s="452">
        <v>146.96</v>
      </c>
      <c r="JG82" s="452">
        <v>126.26</v>
      </c>
      <c r="JH82" s="452">
        <v>151.30000000000001</v>
      </c>
      <c r="JI82" s="452">
        <v>156.4</v>
      </c>
      <c r="JJ82" s="452">
        <v>234.41</v>
      </c>
      <c r="JK82" s="452">
        <v>225.72</v>
      </c>
      <c r="JL82" s="452">
        <v>266.68</v>
      </c>
      <c r="JM82" s="452">
        <v>276.95999999999998</v>
      </c>
      <c r="JN82" s="452">
        <v>269.37</v>
      </c>
      <c r="JO82" s="452">
        <v>276.95999999999998</v>
      </c>
      <c r="JP82" s="452">
        <v>244.69</v>
      </c>
      <c r="JQ82" s="452">
        <v>185.34</v>
      </c>
      <c r="JR82" s="452">
        <v>146.96</v>
      </c>
      <c r="JS82" s="452">
        <v>126.26</v>
      </c>
      <c r="JT82" s="452">
        <v>151.30000000000001</v>
      </c>
      <c r="JU82" s="452">
        <v>156.4</v>
      </c>
      <c r="JV82" s="452">
        <v>234.41</v>
      </c>
      <c r="JW82" s="452">
        <v>225.72</v>
      </c>
      <c r="JX82" s="452">
        <v>266.68</v>
      </c>
      <c r="JY82" s="452">
        <v>276.95999999999998</v>
      </c>
      <c r="JZ82" s="452">
        <v>269.37</v>
      </c>
      <c r="KA82" s="452">
        <v>276.95999999999998</v>
      </c>
      <c r="KB82" s="452">
        <v>244.69</v>
      </c>
      <c r="KC82" s="452">
        <v>185.34</v>
      </c>
      <c r="KD82" s="452">
        <v>146.96</v>
      </c>
      <c r="KE82" s="452">
        <v>126.26</v>
      </c>
      <c r="KF82" s="452">
        <v>151.30000000000001</v>
      </c>
      <c r="KG82" s="452">
        <v>156.4</v>
      </c>
      <c r="KH82" s="452">
        <v>234.41</v>
      </c>
      <c r="KI82" s="452">
        <v>225.72</v>
      </c>
      <c r="KJ82" s="452">
        <v>266.68</v>
      </c>
      <c r="KK82" s="452">
        <v>276.95999999999998</v>
      </c>
      <c r="KL82" s="452">
        <v>269.37</v>
      </c>
      <c r="KM82" s="452">
        <v>276.95999999999998</v>
      </c>
      <c r="KN82" s="452">
        <v>244.69</v>
      </c>
      <c r="KO82" s="452">
        <v>185.34</v>
      </c>
      <c r="KP82" s="452">
        <v>146.96</v>
      </c>
      <c r="KQ82" s="452">
        <v>126.26</v>
      </c>
      <c r="KR82" s="452">
        <v>151.30000000000001</v>
      </c>
      <c r="KS82" s="452">
        <v>156.4</v>
      </c>
      <c r="KT82" s="452">
        <v>234.41</v>
      </c>
      <c r="KU82" s="452">
        <v>225.72</v>
      </c>
      <c r="KV82" s="452">
        <v>266.68</v>
      </c>
      <c r="KW82" s="452">
        <v>276.95999999999998</v>
      </c>
      <c r="KX82" s="452">
        <v>269.37</v>
      </c>
      <c r="KY82" s="452">
        <v>276.95999999999998</v>
      </c>
      <c r="KZ82" s="452">
        <v>244.69</v>
      </c>
      <c r="LA82" s="452">
        <v>185.34</v>
      </c>
      <c r="LB82" s="452">
        <v>146.96</v>
      </c>
      <c r="LC82" s="452">
        <v>126.26</v>
      </c>
      <c r="LD82" s="452">
        <v>151.30000000000001</v>
      </c>
      <c r="LE82" s="452">
        <v>156.4</v>
      </c>
      <c r="LF82" s="452">
        <v>234.41</v>
      </c>
      <c r="LG82" s="452">
        <v>225.72</v>
      </c>
      <c r="LH82" s="452">
        <v>266.68</v>
      </c>
      <c r="LI82" s="452">
        <v>276.95999999999998</v>
      </c>
      <c r="LJ82" s="452">
        <v>269.37</v>
      </c>
      <c r="LK82" s="452">
        <v>276.95999999999998</v>
      </c>
      <c r="LL82" s="452">
        <v>244.69</v>
      </c>
      <c r="LM82" s="452">
        <v>185.34</v>
      </c>
      <c r="LN82" s="452">
        <v>146.96</v>
      </c>
      <c r="LO82" s="452">
        <v>126.26</v>
      </c>
      <c r="LP82" s="452">
        <v>151.30000000000001</v>
      </c>
      <c r="LQ82" s="452">
        <v>156.4</v>
      </c>
      <c r="LR82" s="452">
        <v>234.41</v>
      </c>
      <c r="LS82" s="452">
        <v>225.72</v>
      </c>
      <c r="LT82" s="452">
        <v>266.68</v>
      </c>
      <c r="LU82" s="452">
        <v>276.95999999999998</v>
      </c>
      <c r="LV82" s="452">
        <v>269.37</v>
      </c>
      <c r="LW82" s="452">
        <v>276.95999999999998</v>
      </c>
      <c r="LX82" s="452">
        <v>244.69</v>
      </c>
      <c r="LY82" s="452">
        <v>185.34</v>
      </c>
      <c r="LZ82" s="452">
        <v>146.96</v>
      </c>
      <c r="MA82" s="452">
        <v>126.26</v>
      </c>
      <c r="MB82" s="452">
        <v>151.30000000000001</v>
      </c>
      <c r="MC82" s="452">
        <v>156.4</v>
      </c>
      <c r="MD82" s="452">
        <v>234.41</v>
      </c>
      <c r="ME82" s="452">
        <v>225.72</v>
      </c>
      <c r="MF82" s="452">
        <v>266.68</v>
      </c>
      <c r="MG82" s="452">
        <v>276.95999999999998</v>
      </c>
      <c r="MH82" s="452">
        <v>269.37</v>
      </c>
      <c r="MI82" s="452">
        <v>276.95999999999998</v>
      </c>
      <c r="MJ82" s="452">
        <v>244.69</v>
      </c>
      <c r="MK82" s="452">
        <v>185.34</v>
      </c>
      <c r="ML82" s="452">
        <v>146.96</v>
      </c>
      <c r="MM82" s="452">
        <v>126.26</v>
      </c>
      <c r="MN82" s="452">
        <v>151.30000000000001</v>
      </c>
      <c r="MO82" s="452">
        <v>156.4</v>
      </c>
      <c r="MP82" s="452">
        <v>234.41</v>
      </c>
      <c r="MQ82" s="452">
        <v>225.72</v>
      </c>
      <c r="MR82" s="452">
        <v>266.68</v>
      </c>
      <c r="MS82" s="452">
        <v>276.95999999999998</v>
      </c>
      <c r="MT82" s="452">
        <v>269.37</v>
      </c>
      <c r="MU82" s="452">
        <v>276.95999999999998</v>
      </c>
      <c r="MV82" s="452">
        <v>244.69</v>
      </c>
      <c r="MW82" s="452">
        <v>185.34</v>
      </c>
      <c r="MX82" s="452">
        <v>146.96</v>
      </c>
      <c r="MY82" s="452">
        <v>126.26</v>
      </c>
      <c r="MZ82" s="452">
        <v>151.30000000000001</v>
      </c>
      <c r="NA82" s="452">
        <v>156.4</v>
      </c>
      <c r="NB82" s="452">
        <v>234.41</v>
      </c>
      <c r="NC82" s="452">
        <v>225.72</v>
      </c>
      <c r="ND82" s="452">
        <v>266.68</v>
      </c>
      <c r="NE82" s="452">
        <v>276.95999999999998</v>
      </c>
      <c r="NF82" s="452">
        <v>269.37</v>
      </c>
      <c r="NG82" s="452">
        <v>276.95999999999998</v>
      </c>
      <c r="NH82" s="452">
        <v>244.69</v>
      </c>
      <c r="NI82" s="452">
        <v>185.34</v>
      </c>
      <c r="NJ82" s="452">
        <v>146.96</v>
      </c>
      <c r="NK82" s="452">
        <v>126.26</v>
      </c>
      <c r="NL82" s="452">
        <v>151.30000000000001</v>
      </c>
      <c r="NM82" s="452">
        <v>156.4</v>
      </c>
      <c r="NN82" s="452">
        <v>234.41</v>
      </c>
      <c r="NO82" s="452">
        <v>225.72</v>
      </c>
      <c r="NP82" s="452">
        <v>266.68</v>
      </c>
      <c r="NQ82" s="452">
        <v>276.95999999999998</v>
      </c>
      <c r="NR82" s="452">
        <v>269.37</v>
      </c>
      <c r="NS82" s="452">
        <v>276.95999999999998</v>
      </c>
      <c r="NT82" s="452">
        <v>244.69</v>
      </c>
      <c r="NU82" s="452">
        <v>185.34</v>
      </c>
      <c r="NV82" s="452">
        <v>146.96</v>
      </c>
      <c r="NW82" s="452">
        <v>126.26</v>
      </c>
      <c r="NX82" s="452">
        <v>151.30000000000001</v>
      </c>
      <c r="NY82" s="452">
        <v>156.4</v>
      </c>
      <c r="NZ82" s="452">
        <v>234.41</v>
      </c>
      <c r="OA82" s="452">
        <v>225.72</v>
      </c>
      <c r="OB82" s="452">
        <v>266.68</v>
      </c>
    </row>
    <row r="83" spans="1:392" x14ac:dyDescent="0.25">
      <c r="A83" s="436">
        <v>229</v>
      </c>
      <c r="B83" s="436" t="s">
        <v>724</v>
      </c>
      <c r="C83" s="437">
        <v>9</v>
      </c>
      <c r="D83" s="438">
        <v>0</v>
      </c>
      <c r="E83" s="453"/>
      <c r="F83" s="453"/>
      <c r="G83" s="453"/>
      <c r="H83" s="453"/>
      <c r="I83" s="453"/>
      <c r="J83" s="453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3"/>
      <c r="Z83" s="453"/>
      <c r="AA83" s="453"/>
      <c r="AB83" s="453"/>
      <c r="AC83" s="453"/>
      <c r="AD83" s="453"/>
      <c r="AE83" s="453"/>
      <c r="AF83" s="450">
        <f t="shared" si="2"/>
        <v>1135.9970833333318</v>
      </c>
      <c r="AG83" s="452">
        <v>1339.94</v>
      </c>
      <c r="AH83" s="452">
        <v>1364.37</v>
      </c>
      <c r="AI83" s="452">
        <v>1715.49</v>
      </c>
      <c r="AJ83" s="452">
        <v>1713.73</v>
      </c>
      <c r="AK83" s="452">
        <v>1292.1400000000001</v>
      </c>
      <c r="AL83" s="452">
        <v>941.31</v>
      </c>
      <c r="AM83" s="452">
        <v>779.46</v>
      </c>
      <c r="AN83" s="452">
        <v>751.58</v>
      </c>
      <c r="AO83" s="452">
        <v>605.04999999999995</v>
      </c>
      <c r="AP83" s="452">
        <v>564.75</v>
      </c>
      <c r="AQ83" s="452">
        <v>555.97</v>
      </c>
      <c r="AR83" s="452">
        <v>1715.49</v>
      </c>
      <c r="AS83" s="452">
        <v>1339.94</v>
      </c>
      <c r="AT83" s="452">
        <v>1364.37</v>
      </c>
      <c r="AU83" s="452">
        <v>1715.49</v>
      </c>
      <c r="AV83" s="452">
        <v>1713.73</v>
      </c>
      <c r="AW83" s="452">
        <v>1292.1400000000001</v>
      </c>
      <c r="AX83" s="452">
        <v>941.31</v>
      </c>
      <c r="AY83" s="452">
        <v>779.46</v>
      </c>
      <c r="AZ83" s="452">
        <v>751.58</v>
      </c>
      <c r="BA83" s="452">
        <v>605.04999999999995</v>
      </c>
      <c r="BB83" s="452">
        <v>564.75</v>
      </c>
      <c r="BC83" s="452">
        <v>555.97</v>
      </c>
      <c r="BD83" s="452">
        <v>1715.49</v>
      </c>
      <c r="BE83" s="452">
        <v>1339.94</v>
      </c>
      <c r="BF83" s="452">
        <v>1364.37</v>
      </c>
      <c r="BG83" s="452">
        <v>1715.49</v>
      </c>
      <c r="BH83" s="452">
        <v>1713.73</v>
      </c>
      <c r="BI83" s="452">
        <v>1292.1400000000001</v>
      </c>
      <c r="BJ83" s="452">
        <v>941.31</v>
      </c>
      <c r="BK83" s="452">
        <v>779.46</v>
      </c>
      <c r="BL83" s="452">
        <v>751.58</v>
      </c>
      <c r="BM83" s="452">
        <v>605.04999999999995</v>
      </c>
      <c r="BN83" s="452">
        <v>564.75</v>
      </c>
      <c r="BO83" s="452">
        <v>555.97</v>
      </c>
      <c r="BP83" s="452">
        <v>1715.49</v>
      </c>
      <c r="BQ83" s="452">
        <v>1339.94</v>
      </c>
      <c r="BR83" s="452">
        <v>1364.37</v>
      </c>
      <c r="BS83" s="452">
        <v>1715.49</v>
      </c>
      <c r="BT83" s="452">
        <v>1713.73</v>
      </c>
      <c r="BU83" s="452">
        <v>1292.1400000000001</v>
      </c>
      <c r="BV83" s="452">
        <v>941.31</v>
      </c>
      <c r="BW83" s="452">
        <v>779.46</v>
      </c>
      <c r="BX83" s="452">
        <v>751.58</v>
      </c>
      <c r="BY83" s="452">
        <v>605.04999999999995</v>
      </c>
      <c r="BZ83" s="452">
        <v>564.75</v>
      </c>
      <c r="CA83" s="452">
        <v>555.97</v>
      </c>
      <c r="CB83" s="452">
        <v>1715.49</v>
      </c>
      <c r="CC83" s="452">
        <v>1339.94</v>
      </c>
      <c r="CD83" s="452">
        <v>1364.37</v>
      </c>
      <c r="CE83" s="452">
        <v>1715.49</v>
      </c>
      <c r="CF83" s="452">
        <v>1713.73</v>
      </c>
      <c r="CG83" s="452">
        <v>1292.1400000000001</v>
      </c>
      <c r="CH83" s="452">
        <v>941.31</v>
      </c>
      <c r="CI83" s="452">
        <v>779.46</v>
      </c>
      <c r="CJ83" s="452">
        <v>751.58</v>
      </c>
      <c r="CK83" s="452">
        <v>605.04999999999995</v>
      </c>
      <c r="CL83" s="452">
        <v>564.75</v>
      </c>
      <c r="CM83" s="452">
        <v>555.97</v>
      </c>
      <c r="CN83" s="452">
        <v>1715.49</v>
      </c>
      <c r="CO83" s="452">
        <v>1339.94</v>
      </c>
      <c r="CP83" s="452">
        <v>1364.37</v>
      </c>
      <c r="CQ83" s="452">
        <v>1715.49</v>
      </c>
      <c r="CR83" s="452">
        <v>1713.73</v>
      </c>
      <c r="CS83" s="452">
        <v>1292.1400000000001</v>
      </c>
      <c r="CT83" s="452">
        <v>941.31</v>
      </c>
      <c r="CU83" s="452">
        <v>779.46</v>
      </c>
      <c r="CV83" s="452">
        <v>751.58</v>
      </c>
      <c r="CW83" s="452">
        <v>605.04999999999995</v>
      </c>
      <c r="CX83" s="452">
        <v>564.75</v>
      </c>
      <c r="CY83" s="452">
        <v>555.97</v>
      </c>
      <c r="CZ83" s="452">
        <v>1715.49</v>
      </c>
      <c r="DA83" s="452">
        <v>1339.94</v>
      </c>
      <c r="DB83" s="452">
        <v>1364.37</v>
      </c>
      <c r="DC83" s="452">
        <v>1715.49</v>
      </c>
      <c r="DD83" s="452">
        <v>1713.73</v>
      </c>
      <c r="DE83" s="452">
        <v>1292.1400000000001</v>
      </c>
      <c r="DF83" s="452">
        <v>941.31</v>
      </c>
      <c r="DG83" s="452">
        <v>779.46</v>
      </c>
      <c r="DH83" s="452">
        <v>751.58</v>
      </c>
      <c r="DI83" s="452">
        <v>605.04999999999995</v>
      </c>
      <c r="DJ83" s="452">
        <v>564.75</v>
      </c>
      <c r="DK83" s="452">
        <v>555.97</v>
      </c>
      <c r="DL83" s="452">
        <v>1715.49</v>
      </c>
      <c r="DM83" s="452">
        <v>1339.94</v>
      </c>
      <c r="DN83" s="452">
        <v>1364.37</v>
      </c>
      <c r="DO83" s="452">
        <v>1715.49</v>
      </c>
      <c r="DP83" s="452">
        <v>1713.73</v>
      </c>
      <c r="DQ83" s="452">
        <v>1292.1400000000001</v>
      </c>
      <c r="DR83" s="452">
        <v>941.31</v>
      </c>
      <c r="DS83" s="452">
        <v>779.46</v>
      </c>
      <c r="DT83" s="452">
        <v>751.58</v>
      </c>
      <c r="DU83" s="452">
        <v>605.04999999999995</v>
      </c>
      <c r="DV83" s="452">
        <v>564.75</v>
      </c>
      <c r="DW83" s="452">
        <v>555.97</v>
      </c>
      <c r="DX83" s="452">
        <v>1715.49</v>
      </c>
      <c r="DY83" s="452">
        <v>1339.94</v>
      </c>
      <c r="DZ83" s="452">
        <v>1364.37</v>
      </c>
      <c r="EA83" s="452">
        <v>1715.49</v>
      </c>
      <c r="EB83" s="452">
        <v>1713.73</v>
      </c>
      <c r="EC83" s="452">
        <v>1292.1400000000001</v>
      </c>
      <c r="ED83" s="452">
        <v>941.31</v>
      </c>
      <c r="EE83" s="452">
        <v>779.46</v>
      </c>
      <c r="EF83" s="452">
        <v>751.58</v>
      </c>
      <c r="EG83" s="452">
        <v>605.04999999999995</v>
      </c>
      <c r="EH83" s="452">
        <v>564.75</v>
      </c>
      <c r="EI83" s="452">
        <v>555.97</v>
      </c>
      <c r="EJ83" s="452">
        <v>1715.49</v>
      </c>
      <c r="EK83" s="452">
        <v>1339.94</v>
      </c>
      <c r="EL83" s="452">
        <v>1364.37</v>
      </c>
      <c r="EM83" s="452">
        <v>1715.49</v>
      </c>
      <c r="EN83" s="452">
        <v>1713.73</v>
      </c>
      <c r="EO83" s="452">
        <v>1292.1400000000001</v>
      </c>
      <c r="EP83" s="452">
        <v>941.31</v>
      </c>
      <c r="EQ83" s="452">
        <v>779.46</v>
      </c>
      <c r="ER83" s="452">
        <v>751.58</v>
      </c>
      <c r="ES83" s="452">
        <v>605.04999999999995</v>
      </c>
      <c r="ET83" s="452">
        <v>564.75</v>
      </c>
      <c r="EU83" s="452">
        <v>555.97</v>
      </c>
      <c r="EV83" s="452">
        <v>1715.49</v>
      </c>
      <c r="EW83" s="452">
        <v>1339.94</v>
      </c>
      <c r="EX83" s="452">
        <v>1364.37</v>
      </c>
      <c r="EY83" s="452">
        <v>1715.49</v>
      </c>
      <c r="EZ83" s="452">
        <v>1713.73</v>
      </c>
      <c r="FA83" s="452">
        <v>1292.1400000000001</v>
      </c>
      <c r="FB83" s="452">
        <v>941.31</v>
      </c>
      <c r="FC83" s="452">
        <v>779.46</v>
      </c>
      <c r="FD83" s="452">
        <v>751.58</v>
      </c>
      <c r="FE83" s="452">
        <v>605.04999999999995</v>
      </c>
      <c r="FF83" s="452">
        <v>564.75</v>
      </c>
      <c r="FG83" s="452">
        <v>555.97</v>
      </c>
      <c r="FH83" s="452">
        <v>1715.49</v>
      </c>
      <c r="FI83" s="452">
        <v>1339.94</v>
      </c>
      <c r="FJ83" s="452">
        <v>1364.37</v>
      </c>
      <c r="FK83" s="452">
        <v>1715.49</v>
      </c>
      <c r="FL83" s="452">
        <v>1713.73</v>
      </c>
      <c r="FM83" s="452">
        <v>1292.1400000000001</v>
      </c>
      <c r="FN83" s="452">
        <v>941.31</v>
      </c>
      <c r="FO83" s="452">
        <v>779.46</v>
      </c>
      <c r="FP83" s="452">
        <v>751.58</v>
      </c>
      <c r="FQ83" s="452">
        <v>605.04999999999995</v>
      </c>
      <c r="FR83" s="452">
        <v>564.75</v>
      </c>
      <c r="FS83" s="452">
        <v>555.97</v>
      </c>
      <c r="FT83" s="452">
        <v>1715.49</v>
      </c>
      <c r="FU83" s="452">
        <v>1339.94</v>
      </c>
      <c r="FV83" s="452">
        <v>1364.37</v>
      </c>
      <c r="FW83" s="452">
        <v>1715.49</v>
      </c>
      <c r="FX83" s="452">
        <v>1713.73</v>
      </c>
      <c r="FY83" s="452">
        <v>1292.1400000000001</v>
      </c>
      <c r="FZ83" s="452">
        <v>941.31</v>
      </c>
      <c r="GA83" s="452">
        <v>779.46</v>
      </c>
      <c r="GB83" s="452">
        <v>751.58</v>
      </c>
      <c r="GC83" s="452">
        <v>605.04999999999995</v>
      </c>
      <c r="GD83" s="452">
        <v>564.75</v>
      </c>
      <c r="GE83" s="452">
        <v>555.97</v>
      </c>
      <c r="GF83" s="452">
        <v>1715.49</v>
      </c>
      <c r="GG83" s="452">
        <v>1339.94</v>
      </c>
      <c r="GH83" s="452">
        <v>1364.37</v>
      </c>
      <c r="GI83" s="452">
        <v>1715.49</v>
      </c>
      <c r="GJ83" s="452">
        <v>1713.73</v>
      </c>
      <c r="GK83" s="452">
        <v>1292.1400000000001</v>
      </c>
      <c r="GL83" s="452">
        <v>941.31</v>
      </c>
      <c r="GM83" s="452">
        <v>779.46</v>
      </c>
      <c r="GN83" s="452">
        <v>751.58</v>
      </c>
      <c r="GO83" s="452">
        <v>605.04999999999995</v>
      </c>
      <c r="GP83" s="452">
        <v>564.75</v>
      </c>
      <c r="GQ83" s="452">
        <v>555.97</v>
      </c>
      <c r="GR83" s="452">
        <v>1715.49</v>
      </c>
      <c r="GS83" s="452">
        <v>1339.94</v>
      </c>
      <c r="GT83" s="452">
        <v>1364.37</v>
      </c>
      <c r="GU83" s="452">
        <v>1715.49</v>
      </c>
      <c r="GV83" s="452">
        <v>1713.73</v>
      </c>
      <c r="GW83" s="452">
        <v>1292.1400000000001</v>
      </c>
      <c r="GX83" s="452">
        <v>941.31</v>
      </c>
      <c r="GY83" s="452">
        <v>779.46</v>
      </c>
      <c r="GZ83" s="452">
        <v>751.58</v>
      </c>
      <c r="HA83" s="452">
        <v>605.04999999999995</v>
      </c>
      <c r="HB83" s="452">
        <v>564.75</v>
      </c>
      <c r="HC83" s="452">
        <v>555.97</v>
      </c>
      <c r="HD83" s="452">
        <v>1715.49</v>
      </c>
      <c r="HE83" s="452">
        <v>1715.49</v>
      </c>
      <c r="HF83" s="452">
        <v>1715.49</v>
      </c>
      <c r="HG83" s="452">
        <v>1715.49</v>
      </c>
      <c r="HH83" s="452">
        <v>1385.85</v>
      </c>
      <c r="HI83" s="452">
        <v>977.94</v>
      </c>
      <c r="HJ83" s="452">
        <v>721.25</v>
      </c>
      <c r="HK83" s="452">
        <v>571.29999999999995</v>
      </c>
      <c r="HL83" s="452">
        <v>606.17999999999995</v>
      </c>
      <c r="HM83" s="452">
        <v>602.12</v>
      </c>
      <c r="HN83" s="452">
        <v>1193.95</v>
      </c>
      <c r="HO83" s="452">
        <v>1221.58</v>
      </c>
      <c r="HP83" s="452">
        <v>1498.01</v>
      </c>
      <c r="HQ83" s="452">
        <v>1715.49</v>
      </c>
      <c r="HR83" s="452">
        <v>1715.49</v>
      </c>
      <c r="HS83" s="452">
        <v>1715.49</v>
      </c>
      <c r="HT83" s="452">
        <v>1385.85</v>
      </c>
      <c r="HU83" s="452">
        <v>977.94</v>
      </c>
      <c r="HV83" s="452">
        <v>721.25</v>
      </c>
      <c r="HW83" s="452">
        <v>571.29999999999995</v>
      </c>
      <c r="HX83" s="452">
        <v>606.17999999999995</v>
      </c>
      <c r="HY83" s="452">
        <v>602.12</v>
      </c>
      <c r="HZ83" s="452">
        <v>1193.95</v>
      </c>
      <c r="IA83" s="452">
        <v>1221.58</v>
      </c>
      <c r="IB83" s="452">
        <v>1498.01</v>
      </c>
      <c r="IC83" s="452">
        <v>1715.49</v>
      </c>
      <c r="ID83" s="452">
        <v>1715.49</v>
      </c>
      <c r="IE83" s="452">
        <v>1715.49</v>
      </c>
      <c r="IF83" s="452">
        <v>1385.85</v>
      </c>
      <c r="IG83" s="452">
        <v>977.94</v>
      </c>
      <c r="IH83" s="452">
        <v>721.25</v>
      </c>
      <c r="II83" s="452">
        <v>571.29999999999995</v>
      </c>
      <c r="IJ83" s="452">
        <v>606.17999999999995</v>
      </c>
      <c r="IK83" s="452">
        <v>602.12</v>
      </c>
      <c r="IL83" s="452">
        <v>1193.95</v>
      </c>
      <c r="IM83" s="452">
        <v>1221.58</v>
      </c>
      <c r="IN83" s="452">
        <v>1498.01</v>
      </c>
      <c r="IO83" s="452">
        <v>1715.49</v>
      </c>
      <c r="IP83" s="452">
        <v>1715.49</v>
      </c>
      <c r="IQ83" s="452">
        <v>1715.49</v>
      </c>
      <c r="IR83" s="452">
        <v>1385.85</v>
      </c>
      <c r="IS83" s="452">
        <v>977.94</v>
      </c>
      <c r="IT83" s="452">
        <v>721.25</v>
      </c>
      <c r="IU83" s="452">
        <v>571.29999999999995</v>
      </c>
      <c r="IV83" s="452">
        <v>606.17999999999995</v>
      </c>
      <c r="IW83" s="452">
        <v>602.12</v>
      </c>
      <c r="IX83" s="452">
        <v>1193.95</v>
      </c>
      <c r="IY83" s="452">
        <v>1221.58</v>
      </c>
      <c r="IZ83" s="452">
        <v>1498.01</v>
      </c>
      <c r="JA83" s="452">
        <v>1715.49</v>
      </c>
      <c r="JB83" s="452">
        <v>1715.49</v>
      </c>
      <c r="JC83" s="452">
        <v>1715.49</v>
      </c>
      <c r="JD83" s="452">
        <v>1385.85</v>
      </c>
      <c r="JE83" s="452">
        <v>977.94</v>
      </c>
      <c r="JF83" s="452">
        <v>721.25</v>
      </c>
      <c r="JG83" s="452">
        <v>571.29999999999995</v>
      </c>
      <c r="JH83" s="452">
        <v>606.17999999999995</v>
      </c>
      <c r="JI83" s="452">
        <v>602.12</v>
      </c>
      <c r="JJ83" s="452">
        <v>1193.95</v>
      </c>
      <c r="JK83" s="452">
        <v>1221.58</v>
      </c>
      <c r="JL83" s="452">
        <v>1498.01</v>
      </c>
      <c r="JM83" s="452">
        <v>1715.49</v>
      </c>
      <c r="JN83" s="452">
        <v>1715.49</v>
      </c>
      <c r="JO83" s="452">
        <v>1715.49</v>
      </c>
      <c r="JP83" s="452">
        <v>1385.85</v>
      </c>
      <c r="JQ83" s="452">
        <v>977.94</v>
      </c>
      <c r="JR83" s="452">
        <v>721.25</v>
      </c>
      <c r="JS83" s="452">
        <v>571.29999999999995</v>
      </c>
      <c r="JT83" s="452">
        <v>606.17999999999995</v>
      </c>
      <c r="JU83" s="452">
        <v>602.12</v>
      </c>
      <c r="JV83" s="452">
        <v>1193.95</v>
      </c>
      <c r="JW83" s="452">
        <v>1221.58</v>
      </c>
      <c r="JX83" s="452">
        <v>1498.01</v>
      </c>
      <c r="JY83" s="452">
        <v>1715.49</v>
      </c>
      <c r="JZ83" s="452">
        <v>1715.49</v>
      </c>
      <c r="KA83" s="452">
        <v>1715.49</v>
      </c>
      <c r="KB83" s="452">
        <v>1385.85</v>
      </c>
      <c r="KC83" s="452">
        <v>977.94</v>
      </c>
      <c r="KD83" s="452">
        <v>721.25</v>
      </c>
      <c r="KE83" s="452">
        <v>571.29999999999995</v>
      </c>
      <c r="KF83" s="452">
        <v>606.17999999999995</v>
      </c>
      <c r="KG83" s="452">
        <v>602.12</v>
      </c>
      <c r="KH83" s="452">
        <v>1193.95</v>
      </c>
      <c r="KI83" s="452">
        <v>1221.58</v>
      </c>
      <c r="KJ83" s="452">
        <v>1498.01</v>
      </c>
      <c r="KK83" s="452">
        <v>1715.49</v>
      </c>
      <c r="KL83" s="452">
        <v>1715.49</v>
      </c>
      <c r="KM83" s="452">
        <v>1715.49</v>
      </c>
      <c r="KN83" s="452">
        <v>1385.85</v>
      </c>
      <c r="KO83" s="452">
        <v>977.94</v>
      </c>
      <c r="KP83" s="452">
        <v>721.25</v>
      </c>
      <c r="KQ83" s="452">
        <v>571.29999999999995</v>
      </c>
      <c r="KR83" s="452">
        <v>606.17999999999995</v>
      </c>
      <c r="KS83" s="452">
        <v>602.12</v>
      </c>
      <c r="KT83" s="452">
        <v>1193.95</v>
      </c>
      <c r="KU83" s="452">
        <v>1221.58</v>
      </c>
      <c r="KV83" s="452">
        <v>1498.01</v>
      </c>
      <c r="KW83" s="452">
        <v>1715.49</v>
      </c>
      <c r="KX83" s="452">
        <v>1715.49</v>
      </c>
      <c r="KY83" s="452">
        <v>1715.49</v>
      </c>
      <c r="KZ83" s="452">
        <v>1385.85</v>
      </c>
      <c r="LA83" s="452">
        <v>977.94</v>
      </c>
      <c r="LB83" s="452">
        <v>721.25</v>
      </c>
      <c r="LC83" s="452">
        <v>571.29999999999995</v>
      </c>
      <c r="LD83" s="452">
        <v>606.17999999999995</v>
      </c>
      <c r="LE83" s="452">
        <v>602.12</v>
      </c>
      <c r="LF83" s="452">
        <v>1193.95</v>
      </c>
      <c r="LG83" s="452">
        <v>1221.58</v>
      </c>
      <c r="LH83" s="452">
        <v>1498.01</v>
      </c>
      <c r="LI83" s="452">
        <v>1715.49</v>
      </c>
      <c r="LJ83" s="452">
        <v>1715.49</v>
      </c>
      <c r="LK83" s="452">
        <v>1715.49</v>
      </c>
      <c r="LL83" s="452">
        <v>1385.85</v>
      </c>
      <c r="LM83" s="452">
        <v>977.94</v>
      </c>
      <c r="LN83" s="452">
        <v>721.25</v>
      </c>
      <c r="LO83" s="452">
        <v>571.29999999999995</v>
      </c>
      <c r="LP83" s="452">
        <v>606.17999999999995</v>
      </c>
      <c r="LQ83" s="452">
        <v>602.12</v>
      </c>
      <c r="LR83" s="452">
        <v>1193.95</v>
      </c>
      <c r="LS83" s="452">
        <v>1221.58</v>
      </c>
      <c r="LT83" s="452">
        <v>1498.01</v>
      </c>
      <c r="LU83" s="452">
        <v>1715.49</v>
      </c>
      <c r="LV83" s="452">
        <v>1715.49</v>
      </c>
      <c r="LW83" s="452">
        <v>1715.49</v>
      </c>
      <c r="LX83" s="452">
        <v>1385.85</v>
      </c>
      <c r="LY83" s="452">
        <v>977.94</v>
      </c>
      <c r="LZ83" s="452">
        <v>721.25</v>
      </c>
      <c r="MA83" s="452">
        <v>571.29999999999995</v>
      </c>
      <c r="MB83" s="452">
        <v>606.17999999999995</v>
      </c>
      <c r="MC83" s="452">
        <v>602.12</v>
      </c>
      <c r="MD83" s="452">
        <v>1193.95</v>
      </c>
      <c r="ME83" s="452">
        <v>1221.58</v>
      </c>
      <c r="MF83" s="452">
        <v>1498.01</v>
      </c>
      <c r="MG83" s="452">
        <v>1715.49</v>
      </c>
      <c r="MH83" s="452">
        <v>1715.49</v>
      </c>
      <c r="MI83" s="452">
        <v>1715.49</v>
      </c>
      <c r="MJ83" s="452">
        <v>1385.85</v>
      </c>
      <c r="MK83" s="452">
        <v>977.94</v>
      </c>
      <c r="ML83" s="452">
        <v>721.25</v>
      </c>
      <c r="MM83" s="452">
        <v>571.29999999999995</v>
      </c>
      <c r="MN83" s="452">
        <v>606.17999999999995</v>
      </c>
      <c r="MO83" s="452">
        <v>602.12</v>
      </c>
      <c r="MP83" s="452">
        <v>1193.95</v>
      </c>
      <c r="MQ83" s="452">
        <v>1221.58</v>
      </c>
      <c r="MR83" s="452">
        <v>1498.01</v>
      </c>
      <c r="MS83" s="452">
        <v>1715.49</v>
      </c>
      <c r="MT83" s="452">
        <v>1715.49</v>
      </c>
      <c r="MU83" s="452">
        <v>1715.49</v>
      </c>
      <c r="MV83" s="452">
        <v>1385.85</v>
      </c>
      <c r="MW83" s="452">
        <v>977.94</v>
      </c>
      <c r="MX83" s="452">
        <v>721.25</v>
      </c>
      <c r="MY83" s="452">
        <v>571.29999999999995</v>
      </c>
      <c r="MZ83" s="452">
        <v>606.17999999999995</v>
      </c>
      <c r="NA83" s="452">
        <v>602.12</v>
      </c>
      <c r="NB83" s="452">
        <v>1193.95</v>
      </c>
      <c r="NC83" s="452">
        <v>1221.58</v>
      </c>
      <c r="ND83" s="452">
        <v>1498.01</v>
      </c>
      <c r="NE83" s="452">
        <v>1715.49</v>
      </c>
      <c r="NF83" s="452">
        <v>1715.49</v>
      </c>
      <c r="NG83" s="452">
        <v>1715.49</v>
      </c>
      <c r="NH83" s="452">
        <v>1385.85</v>
      </c>
      <c r="NI83" s="452">
        <v>977.94</v>
      </c>
      <c r="NJ83" s="452">
        <v>721.25</v>
      </c>
      <c r="NK83" s="452">
        <v>571.29999999999995</v>
      </c>
      <c r="NL83" s="452">
        <v>606.17999999999995</v>
      </c>
      <c r="NM83" s="452">
        <v>602.12</v>
      </c>
      <c r="NN83" s="452">
        <v>1193.95</v>
      </c>
      <c r="NO83" s="452">
        <v>1221.58</v>
      </c>
      <c r="NP83" s="452">
        <v>1498.01</v>
      </c>
      <c r="NQ83" s="452">
        <v>1715.49</v>
      </c>
      <c r="NR83" s="452">
        <v>1715.49</v>
      </c>
      <c r="NS83" s="452">
        <v>1715.49</v>
      </c>
      <c r="NT83" s="452">
        <v>1385.85</v>
      </c>
      <c r="NU83" s="452">
        <v>977.94</v>
      </c>
      <c r="NV83" s="452">
        <v>721.25</v>
      </c>
      <c r="NW83" s="452">
        <v>571.29999999999995</v>
      </c>
      <c r="NX83" s="452">
        <v>606.17999999999995</v>
      </c>
      <c r="NY83" s="452">
        <v>602.12</v>
      </c>
      <c r="NZ83" s="452">
        <v>1193.95</v>
      </c>
      <c r="OA83" s="452">
        <v>1221.58</v>
      </c>
      <c r="OB83" s="452">
        <v>1498.01</v>
      </c>
    </row>
    <row r="84" spans="1:392" x14ac:dyDescent="0.25">
      <c r="A84" s="436">
        <v>230</v>
      </c>
      <c r="B84" s="436" t="s">
        <v>725</v>
      </c>
      <c r="C84" s="437">
        <v>7</v>
      </c>
      <c r="D84" s="438">
        <v>0</v>
      </c>
      <c r="E84" s="453"/>
      <c r="F84" s="453"/>
      <c r="G84" s="453"/>
      <c r="H84" s="453"/>
      <c r="I84" s="453"/>
      <c r="J84" s="453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3"/>
      <c r="Z84" s="453"/>
      <c r="AA84" s="453"/>
      <c r="AB84" s="453"/>
      <c r="AC84" s="453"/>
      <c r="AD84" s="453"/>
      <c r="AE84" s="453"/>
      <c r="AF84" s="450">
        <f t="shared" si="2"/>
        <v>485.07166666666632</v>
      </c>
      <c r="AG84" s="452">
        <v>598.79999999999995</v>
      </c>
      <c r="AH84" s="452">
        <v>608.21</v>
      </c>
      <c r="AI84" s="452">
        <v>646.25</v>
      </c>
      <c r="AJ84" s="452">
        <v>646.25</v>
      </c>
      <c r="AK84" s="452">
        <v>580.17999999999995</v>
      </c>
      <c r="AL84" s="452">
        <v>436.19</v>
      </c>
      <c r="AM84" s="452">
        <v>366.2</v>
      </c>
      <c r="AN84" s="452">
        <v>353.35</v>
      </c>
      <c r="AO84" s="452">
        <v>288.33999999999997</v>
      </c>
      <c r="AP84" s="452">
        <v>270.38</v>
      </c>
      <c r="AQ84" s="452">
        <v>266.22000000000003</v>
      </c>
      <c r="AR84" s="452">
        <v>646.25</v>
      </c>
      <c r="AS84" s="452">
        <v>598.79999999999995</v>
      </c>
      <c r="AT84" s="452">
        <v>608.21</v>
      </c>
      <c r="AU84" s="452">
        <v>646.25</v>
      </c>
      <c r="AV84" s="452">
        <v>646.25</v>
      </c>
      <c r="AW84" s="452">
        <v>580.17999999999995</v>
      </c>
      <c r="AX84" s="452">
        <v>436.19</v>
      </c>
      <c r="AY84" s="452">
        <v>366.2</v>
      </c>
      <c r="AZ84" s="452">
        <v>353.35</v>
      </c>
      <c r="BA84" s="452">
        <v>288.33999999999997</v>
      </c>
      <c r="BB84" s="452">
        <v>270.38</v>
      </c>
      <c r="BC84" s="452">
        <v>266.22000000000003</v>
      </c>
      <c r="BD84" s="452">
        <v>646.25</v>
      </c>
      <c r="BE84" s="452">
        <v>598.79999999999995</v>
      </c>
      <c r="BF84" s="452">
        <v>608.21</v>
      </c>
      <c r="BG84" s="452">
        <v>646.25</v>
      </c>
      <c r="BH84" s="452">
        <v>646.25</v>
      </c>
      <c r="BI84" s="452">
        <v>580.17999999999995</v>
      </c>
      <c r="BJ84" s="452">
        <v>436.19</v>
      </c>
      <c r="BK84" s="452">
        <v>366.2</v>
      </c>
      <c r="BL84" s="452">
        <v>353.35</v>
      </c>
      <c r="BM84" s="452">
        <v>288.33999999999997</v>
      </c>
      <c r="BN84" s="452">
        <v>270.38</v>
      </c>
      <c r="BO84" s="452">
        <v>266.22000000000003</v>
      </c>
      <c r="BP84" s="452">
        <v>646.25</v>
      </c>
      <c r="BQ84" s="452">
        <v>598.79999999999995</v>
      </c>
      <c r="BR84" s="452">
        <v>608.21</v>
      </c>
      <c r="BS84" s="452">
        <v>646.25</v>
      </c>
      <c r="BT84" s="452">
        <v>646.25</v>
      </c>
      <c r="BU84" s="452">
        <v>580.17999999999995</v>
      </c>
      <c r="BV84" s="452">
        <v>436.19</v>
      </c>
      <c r="BW84" s="452">
        <v>366.2</v>
      </c>
      <c r="BX84" s="452">
        <v>353.35</v>
      </c>
      <c r="BY84" s="452">
        <v>288.33999999999997</v>
      </c>
      <c r="BZ84" s="452">
        <v>270.38</v>
      </c>
      <c r="CA84" s="452">
        <v>266.22000000000003</v>
      </c>
      <c r="CB84" s="452">
        <v>646.25</v>
      </c>
      <c r="CC84" s="452">
        <v>598.79999999999995</v>
      </c>
      <c r="CD84" s="452">
        <v>608.21</v>
      </c>
      <c r="CE84" s="452">
        <v>646.25</v>
      </c>
      <c r="CF84" s="452">
        <v>646.25</v>
      </c>
      <c r="CG84" s="452">
        <v>580.17999999999995</v>
      </c>
      <c r="CH84" s="452">
        <v>436.19</v>
      </c>
      <c r="CI84" s="452">
        <v>366.2</v>
      </c>
      <c r="CJ84" s="452">
        <v>353.35</v>
      </c>
      <c r="CK84" s="452">
        <v>288.33999999999997</v>
      </c>
      <c r="CL84" s="452">
        <v>270.38</v>
      </c>
      <c r="CM84" s="452">
        <v>266.22000000000003</v>
      </c>
      <c r="CN84" s="452">
        <v>646.25</v>
      </c>
      <c r="CO84" s="452">
        <v>598.79999999999995</v>
      </c>
      <c r="CP84" s="452">
        <v>608.21</v>
      </c>
      <c r="CQ84" s="452">
        <v>646.25</v>
      </c>
      <c r="CR84" s="452">
        <v>646.25</v>
      </c>
      <c r="CS84" s="452">
        <v>580.17999999999995</v>
      </c>
      <c r="CT84" s="452">
        <v>436.19</v>
      </c>
      <c r="CU84" s="452">
        <v>366.2</v>
      </c>
      <c r="CV84" s="452">
        <v>353.35</v>
      </c>
      <c r="CW84" s="452">
        <v>288.33999999999997</v>
      </c>
      <c r="CX84" s="452">
        <v>270.38</v>
      </c>
      <c r="CY84" s="452">
        <v>266.22000000000003</v>
      </c>
      <c r="CZ84" s="452">
        <v>646.25</v>
      </c>
      <c r="DA84" s="452">
        <v>598.79999999999995</v>
      </c>
      <c r="DB84" s="452">
        <v>608.21</v>
      </c>
      <c r="DC84" s="452">
        <v>646.25</v>
      </c>
      <c r="DD84" s="452">
        <v>646.25</v>
      </c>
      <c r="DE84" s="452">
        <v>580.17999999999995</v>
      </c>
      <c r="DF84" s="452">
        <v>436.19</v>
      </c>
      <c r="DG84" s="452">
        <v>366.2</v>
      </c>
      <c r="DH84" s="452">
        <v>353.35</v>
      </c>
      <c r="DI84" s="452">
        <v>288.33999999999997</v>
      </c>
      <c r="DJ84" s="452">
        <v>270.38</v>
      </c>
      <c r="DK84" s="452">
        <v>266.22000000000003</v>
      </c>
      <c r="DL84" s="452">
        <v>646.25</v>
      </c>
      <c r="DM84" s="452">
        <v>598.79999999999995</v>
      </c>
      <c r="DN84" s="452">
        <v>608.21</v>
      </c>
      <c r="DO84" s="452">
        <v>646.25</v>
      </c>
      <c r="DP84" s="452">
        <v>646.25</v>
      </c>
      <c r="DQ84" s="452">
        <v>580.17999999999995</v>
      </c>
      <c r="DR84" s="452">
        <v>436.19</v>
      </c>
      <c r="DS84" s="452">
        <v>366.2</v>
      </c>
      <c r="DT84" s="452">
        <v>353.35</v>
      </c>
      <c r="DU84" s="452">
        <v>288.33999999999997</v>
      </c>
      <c r="DV84" s="452">
        <v>270.38</v>
      </c>
      <c r="DW84" s="452">
        <v>266.22000000000003</v>
      </c>
      <c r="DX84" s="452">
        <v>646.25</v>
      </c>
      <c r="DY84" s="452">
        <v>598.79999999999995</v>
      </c>
      <c r="DZ84" s="452">
        <v>608.21</v>
      </c>
      <c r="EA84" s="452">
        <v>646.25</v>
      </c>
      <c r="EB84" s="452">
        <v>646.25</v>
      </c>
      <c r="EC84" s="452">
        <v>580.17999999999995</v>
      </c>
      <c r="ED84" s="452">
        <v>436.19</v>
      </c>
      <c r="EE84" s="452">
        <v>366.2</v>
      </c>
      <c r="EF84" s="452">
        <v>353.35</v>
      </c>
      <c r="EG84" s="452">
        <v>288.33999999999997</v>
      </c>
      <c r="EH84" s="452">
        <v>270.38</v>
      </c>
      <c r="EI84" s="452">
        <v>266.22000000000003</v>
      </c>
      <c r="EJ84" s="452">
        <v>646.25</v>
      </c>
      <c r="EK84" s="452">
        <v>598.79999999999995</v>
      </c>
      <c r="EL84" s="452">
        <v>608.21</v>
      </c>
      <c r="EM84" s="452">
        <v>646.25</v>
      </c>
      <c r="EN84" s="452">
        <v>646.25</v>
      </c>
      <c r="EO84" s="452">
        <v>580.17999999999995</v>
      </c>
      <c r="EP84" s="452">
        <v>436.19</v>
      </c>
      <c r="EQ84" s="452">
        <v>366.2</v>
      </c>
      <c r="ER84" s="452">
        <v>353.35</v>
      </c>
      <c r="ES84" s="452">
        <v>288.33999999999997</v>
      </c>
      <c r="ET84" s="452">
        <v>270.38</v>
      </c>
      <c r="EU84" s="452">
        <v>266.22000000000003</v>
      </c>
      <c r="EV84" s="452">
        <v>646.25</v>
      </c>
      <c r="EW84" s="452">
        <v>598.79999999999995</v>
      </c>
      <c r="EX84" s="452">
        <v>608.21</v>
      </c>
      <c r="EY84" s="452">
        <v>646.25</v>
      </c>
      <c r="EZ84" s="452">
        <v>646.25</v>
      </c>
      <c r="FA84" s="452">
        <v>580.17999999999995</v>
      </c>
      <c r="FB84" s="452">
        <v>436.19</v>
      </c>
      <c r="FC84" s="452">
        <v>366.2</v>
      </c>
      <c r="FD84" s="452">
        <v>353.35</v>
      </c>
      <c r="FE84" s="452">
        <v>288.33999999999997</v>
      </c>
      <c r="FF84" s="452">
        <v>270.38</v>
      </c>
      <c r="FG84" s="452">
        <v>266.22000000000003</v>
      </c>
      <c r="FH84" s="452">
        <v>646.25</v>
      </c>
      <c r="FI84" s="452">
        <v>598.79999999999995</v>
      </c>
      <c r="FJ84" s="452">
        <v>608.21</v>
      </c>
      <c r="FK84" s="452">
        <v>646.25</v>
      </c>
      <c r="FL84" s="452">
        <v>646.25</v>
      </c>
      <c r="FM84" s="452">
        <v>580.17999999999995</v>
      </c>
      <c r="FN84" s="452">
        <v>436.19</v>
      </c>
      <c r="FO84" s="452">
        <v>366.2</v>
      </c>
      <c r="FP84" s="452">
        <v>353.35</v>
      </c>
      <c r="FQ84" s="452">
        <v>288.33999999999997</v>
      </c>
      <c r="FR84" s="452">
        <v>270.38</v>
      </c>
      <c r="FS84" s="452">
        <v>266.22000000000003</v>
      </c>
      <c r="FT84" s="452">
        <v>646.25</v>
      </c>
      <c r="FU84" s="452">
        <v>598.79999999999995</v>
      </c>
      <c r="FV84" s="452">
        <v>608.21</v>
      </c>
      <c r="FW84" s="452">
        <v>646.25</v>
      </c>
      <c r="FX84" s="452">
        <v>646.25</v>
      </c>
      <c r="FY84" s="452">
        <v>580.17999999999995</v>
      </c>
      <c r="FZ84" s="452">
        <v>436.19</v>
      </c>
      <c r="GA84" s="452">
        <v>366.2</v>
      </c>
      <c r="GB84" s="452">
        <v>353.35</v>
      </c>
      <c r="GC84" s="452">
        <v>288.33999999999997</v>
      </c>
      <c r="GD84" s="452">
        <v>270.38</v>
      </c>
      <c r="GE84" s="452">
        <v>266.22000000000003</v>
      </c>
      <c r="GF84" s="452">
        <v>646.25</v>
      </c>
      <c r="GG84" s="452">
        <v>598.79999999999995</v>
      </c>
      <c r="GH84" s="452">
        <v>608.21</v>
      </c>
      <c r="GI84" s="452">
        <v>646.25</v>
      </c>
      <c r="GJ84" s="452">
        <v>646.25</v>
      </c>
      <c r="GK84" s="452">
        <v>580.17999999999995</v>
      </c>
      <c r="GL84" s="452">
        <v>436.19</v>
      </c>
      <c r="GM84" s="452">
        <v>366.2</v>
      </c>
      <c r="GN84" s="452">
        <v>353.35</v>
      </c>
      <c r="GO84" s="452">
        <v>288.33999999999997</v>
      </c>
      <c r="GP84" s="452">
        <v>270.38</v>
      </c>
      <c r="GQ84" s="452">
        <v>266.22000000000003</v>
      </c>
      <c r="GR84" s="452">
        <v>646.25</v>
      </c>
      <c r="GS84" s="452">
        <v>598.79999999999995</v>
      </c>
      <c r="GT84" s="452">
        <v>608.21</v>
      </c>
      <c r="GU84" s="452">
        <v>646.25</v>
      </c>
      <c r="GV84" s="452">
        <v>646.25</v>
      </c>
      <c r="GW84" s="452">
        <v>580.17999999999995</v>
      </c>
      <c r="GX84" s="452">
        <v>436.19</v>
      </c>
      <c r="GY84" s="452">
        <v>366.2</v>
      </c>
      <c r="GZ84" s="452">
        <v>353.35</v>
      </c>
      <c r="HA84" s="452">
        <v>288.33999999999997</v>
      </c>
      <c r="HB84" s="452">
        <v>270.38</v>
      </c>
      <c r="HC84" s="452">
        <v>266.22000000000003</v>
      </c>
      <c r="HD84" s="452">
        <v>646.25</v>
      </c>
      <c r="HE84" s="452">
        <v>646.25</v>
      </c>
      <c r="HF84" s="452">
        <v>646.25</v>
      </c>
      <c r="HG84" s="452">
        <v>646.25</v>
      </c>
      <c r="HH84" s="452">
        <v>616.79</v>
      </c>
      <c r="HI84" s="452">
        <v>451.77</v>
      </c>
      <c r="HJ84" s="452">
        <v>340.88</v>
      </c>
      <c r="HK84" s="452">
        <v>273.56</v>
      </c>
      <c r="HL84" s="452">
        <v>288.68</v>
      </c>
      <c r="HM84" s="452">
        <v>286.54000000000002</v>
      </c>
      <c r="HN84" s="452">
        <v>540.4</v>
      </c>
      <c r="HO84" s="452">
        <v>551.48</v>
      </c>
      <c r="HP84" s="452">
        <v>646.25</v>
      </c>
      <c r="HQ84" s="452">
        <v>646.25</v>
      </c>
      <c r="HR84" s="452">
        <v>646.25</v>
      </c>
      <c r="HS84" s="452">
        <v>646.25</v>
      </c>
      <c r="HT84" s="452">
        <v>616.79</v>
      </c>
      <c r="HU84" s="452">
        <v>451.77</v>
      </c>
      <c r="HV84" s="452">
        <v>340.88</v>
      </c>
      <c r="HW84" s="452">
        <v>273.56</v>
      </c>
      <c r="HX84" s="452">
        <v>288.68</v>
      </c>
      <c r="HY84" s="452">
        <v>286.54000000000002</v>
      </c>
      <c r="HZ84" s="452">
        <v>540.4</v>
      </c>
      <c r="IA84" s="452">
        <v>551.48</v>
      </c>
      <c r="IB84" s="452">
        <v>646.25</v>
      </c>
      <c r="IC84" s="452">
        <v>646.25</v>
      </c>
      <c r="ID84" s="452">
        <v>646.25</v>
      </c>
      <c r="IE84" s="452">
        <v>646.25</v>
      </c>
      <c r="IF84" s="452">
        <v>616.79</v>
      </c>
      <c r="IG84" s="452">
        <v>451.77</v>
      </c>
      <c r="IH84" s="452">
        <v>340.88</v>
      </c>
      <c r="II84" s="452">
        <v>273.56</v>
      </c>
      <c r="IJ84" s="452">
        <v>288.68</v>
      </c>
      <c r="IK84" s="452">
        <v>286.54000000000002</v>
      </c>
      <c r="IL84" s="452">
        <v>540.4</v>
      </c>
      <c r="IM84" s="452">
        <v>551.48</v>
      </c>
      <c r="IN84" s="452">
        <v>646.25</v>
      </c>
      <c r="IO84" s="452">
        <v>646.25</v>
      </c>
      <c r="IP84" s="452">
        <v>646.25</v>
      </c>
      <c r="IQ84" s="452">
        <v>646.25</v>
      </c>
      <c r="IR84" s="452">
        <v>616.79</v>
      </c>
      <c r="IS84" s="452">
        <v>451.77</v>
      </c>
      <c r="IT84" s="452">
        <v>340.88</v>
      </c>
      <c r="IU84" s="452">
        <v>273.56</v>
      </c>
      <c r="IV84" s="452">
        <v>288.68</v>
      </c>
      <c r="IW84" s="452">
        <v>286.54000000000002</v>
      </c>
      <c r="IX84" s="452">
        <v>540.4</v>
      </c>
      <c r="IY84" s="452">
        <v>551.48</v>
      </c>
      <c r="IZ84" s="452">
        <v>646.25</v>
      </c>
      <c r="JA84" s="452">
        <v>646.25</v>
      </c>
      <c r="JB84" s="452">
        <v>646.25</v>
      </c>
      <c r="JC84" s="452">
        <v>646.25</v>
      </c>
      <c r="JD84" s="452">
        <v>616.79</v>
      </c>
      <c r="JE84" s="452">
        <v>451.77</v>
      </c>
      <c r="JF84" s="452">
        <v>340.88</v>
      </c>
      <c r="JG84" s="452">
        <v>273.56</v>
      </c>
      <c r="JH84" s="452">
        <v>288.68</v>
      </c>
      <c r="JI84" s="452">
        <v>286.54000000000002</v>
      </c>
      <c r="JJ84" s="452">
        <v>540.4</v>
      </c>
      <c r="JK84" s="452">
        <v>551.48</v>
      </c>
      <c r="JL84" s="452">
        <v>646.25</v>
      </c>
      <c r="JM84" s="452">
        <v>646.25</v>
      </c>
      <c r="JN84" s="452">
        <v>646.25</v>
      </c>
      <c r="JO84" s="452">
        <v>646.25</v>
      </c>
      <c r="JP84" s="452">
        <v>616.79</v>
      </c>
      <c r="JQ84" s="452">
        <v>451.77</v>
      </c>
      <c r="JR84" s="452">
        <v>340.88</v>
      </c>
      <c r="JS84" s="452">
        <v>273.56</v>
      </c>
      <c r="JT84" s="452">
        <v>288.68</v>
      </c>
      <c r="JU84" s="452">
        <v>286.54000000000002</v>
      </c>
      <c r="JV84" s="452">
        <v>540.4</v>
      </c>
      <c r="JW84" s="452">
        <v>551.48</v>
      </c>
      <c r="JX84" s="452">
        <v>646.25</v>
      </c>
      <c r="JY84" s="452">
        <v>646.25</v>
      </c>
      <c r="JZ84" s="452">
        <v>646.25</v>
      </c>
      <c r="KA84" s="452">
        <v>646.25</v>
      </c>
      <c r="KB84" s="452">
        <v>616.79</v>
      </c>
      <c r="KC84" s="452">
        <v>451.77</v>
      </c>
      <c r="KD84" s="452">
        <v>340.88</v>
      </c>
      <c r="KE84" s="452">
        <v>273.56</v>
      </c>
      <c r="KF84" s="452">
        <v>288.68</v>
      </c>
      <c r="KG84" s="452">
        <v>286.54000000000002</v>
      </c>
      <c r="KH84" s="452">
        <v>540.4</v>
      </c>
      <c r="KI84" s="452">
        <v>551.48</v>
      </c>
      <c r="KJ84" s="452">
        <v>646.25</v>
      </c>
      <c r="KK84" s="452">
        <v>646.25</v>
      </c>
      <c r="KL84" s="452">
        <v>646.25</v>
      </c>
      <c r="KM84" s="452">
        <v>646.25</v>
      </c>
      <c r="KN84" s="452">
        <v>616.79</v>
      </c>
      <c r="KO84" s="452">
        <v>451.77</v>
      </c>
      <c r="KP84" s="452">
        <v>340.88</v>
      </c>
      <c r="KQ84" s="452">
        <v>273.56</v>
      </c>
      <c r="KR84" s="452">
        <v>288.68</v>
      </c>
      <c r="KS84" s="452">
        <v>286.54000000000002</v>
      </c>
      <c r="KT84" s="452">
        <v>540.4</v>
      </c>
      <c r="KU84" s="452">
        <v>551.48</v>
      </c>
      <c r="KV84" s="452">
        <v>646.25</v>
      </c>
      <c r="KW84" s="452">
        <v>646.25</v>
      </c>
      <c r="KX84" s="452">
        <v>646.25</v>
      </c>
      <c r="KY84" s="452">
        <v>646.25</v>
      </c>
      <c r="KZ84" s="452">
        <v>616.79</v>
      </c>
      <c r="LA84" s="452">
        <v>451.77</v>
      </c>
      <c r="LB84" s="452">
        <v>340.88</v>
      </c>
      <c r="LC84" s="452">
        <v>273.56</v>
      </c>
      <c r="LD84" s="452">
        <v>288.68</v>
      </c>
      <c r="LE84" s="452">
        <v>286.54000000000002</v>
      </c>
      <c r="LF84" s="452">
        <v>540.4</v>
      </c>
      <c r="LG84" s="452">
        <v>551.48</v>
      </c>
      <c r="LH84" s="452">
        <v>646.25</v>
      </c>
      <c r="LI84" s="452">
        <v>646.25</v>
      </c>
      <c r="LJ84" s="452">
        <v>646.25</v>
      </c>
      <c r="LK84" s="452">
        <v>646.25</v>
      </c>
      <c r="LL84" s="452">
        <v>616.79</v>
      </c>
      <c r="LM84" s="452">
        <v>451.77</v>
      </c>
      <c r="LN84" s="452">
        <v>340.88</v>
      </c>
      <c r="LO84" s="452">
        <v>273.56</v>
      </c>
      <c r="LP84" s="452">
        <v>288.68</v>
      </c>
      <c r="LQ84" s="452">
        <v>286.54000000000002</v>
      </c>
      <c r="LR84" s="452">
        <v>540.4</v>
      </c>
      <c r="LS84" s="452">
        <v>551.48</v>
      </c>
      <c r="LT84" s="452">
        <v>646.25</v>
      </c>
      <c r="LU84" s="452">
        <v>646.25</v>
      </c>
      <c r="LV84" s="452">
        <v>646.25</v>
      </c>
      <c r="LW84" s="452">
        <v>646.25</v>
      </c>
      <c r="LX84" s="452">
        <v>616.79</v>
      </c>
      <c r="LY84" s="452">
        <v>451.77</v>
      </c>
      <c r="LZ84" s="452">
        <v>340.88</v>
      </c>
      <c r="MA84" s="452">
        <v>273.56</v>
      </c>
      <c r="MB84" s="452">
        <v>288.68</v>
      </c>
      <c r="MC84" s="452">
        <v>286.54000000000002</v>
      </c>
      <c r="MD84" s="452">
        <v>540.4</v>
      </c>
      <c r="ME84" s="452">
        <v>551.48</v>
      </c>
      <c r="MF84" s="452">
        <v>646.25</v>
      </c>
      <c r="MG84" s="452">
        <v>646.25</v>
      </c>
      <c r="MH84" s="452">
        <v>646.25</v>
      </c>
      <c r="MI84" s="452">
        <v>646.25</v>
      </c>
      <c r="MJ84" s="452">
        <v>616.79</v>
      </c>
      <c r="MK84" s="452">
        <v>451.77</v>
      </c>
      <c r="ML84" s="452">
        <v>340.88</v>
      </c>
      <c r="MM84" s="452">
        <v>273.56</v>
      </c>
      <c r="MN84" s="452">
        <v>288.68</v>
      </c>
      <c r="MO84" s="452">
        <v>286.54000000000002</v>
      </c>
      <c r="MP84" s="452">
        <v>540.4</v>
      </c>
      <c r="MQ84" s="452">
        <v>551.48</v>
      </c>
      <c r="MR84" s="452">
        <v>646.25</v>
      </c>
      <c r="MS84" s="452">
        <v>646.25</v>
      </c>
      <c r="MT84" s="452">
        <v>646.25</v>
      </c>
      <c r="MU84" s="452">
        <v>646.25</v>
      </c>
      <c r="MV84" s="452">
        <v>616.79</v>
      </c>
      <c r="MW84" s="452">
        <v>451.77</v>
      </c>
      <c r="MX84" s="452">
        <v>340.88</v>
      </c>
      <c r="MY84" s="452">
        <v>273.56</v>
      </c>
      <c r="MZ84" s="452">
        <v>288.68</v>
      </c>
      <c r="NA84" s="452">
        <v>286.54000000000002</v>
      </c>
      <c r="NB84" s="452">
        <v>540.4</v>
      </c>
      <c r="NC84" s="452">
        <v>551.48</v>
      </c>
      <c r="ND84" s="452">
        <v>646.25</v>
      </c>
      <c r="NE84" s="452">
        <v>646.25</v>
      </c>
      <c r="NF84" s="452">
        <v>646.25</v>
      </c>
      <c r="NG84" s="452">
        <v>646.25</v>
      </c>
      <c r="NH84" s="452">
        <v>616.79</v>
      </c>
      <c r="NI84" s="452">
        <v>451.77</v>
      </c>
      <c r="NJ84" s="452">
        <v>340.88</v>
      </c>
      <c r="NK84" s="452">
        <v>273.56</v>
      </c>
      <c r="NL84" s="452">
        <v>288.68</v>
      </c>
      <c r="NM84" s="452">
        <v>286.54000000000002</v>
      </c>
      <c r="NN84" s="452">
        <v>540.4</v>
      </c>
      <c r="NO84" s="452">
        <v>551.48</v>
      </c>
      <c r="NP84" s="452">
        <v>646.25</v>
      </c>
      <c r="NQ84" s="452">
        <v>646.25</v>
      </c>
      <c r="NR84" s="452">
        <v>646.25</v>
      </c>
      <c r="NS84" s="452">
        <v>646.25</v>
      </c>
      <c r="NT84" s="452">
        <v>616.79</v>
      </c>
      <c r="NU84" s="452">
        <v>451.77</v>
      </c>
      <c r="NV84" s="452">
        <v>340.88</v>
      </c>
      <c r="NW84" s="452">
        <v>273.56</v>
      </c>
      <c r="NX84" s="452">
        <v>288.68</v>
      </c>
      <c r="NY84" s="452">
        <v>286.54000000000002</v>
      </c>
      <c r="NZ84" s="452">
        <v>540.4</v>
      </c>
      <c r="OA84" s="452">
        <v>551.48</v>
      </c>
      <c r="OB84" s="452">
        <v>646.25</v>
      </c>
    </row>
    <row r="85" spans="1:392" x14ac:dyDescent="0.25">
      <c r="A85" s="436">
        <v>241</v>
      </c>
      <c r="B85" s="436" t="s">
        <v>726</v>
      </c>
      <c r="C85" s="437">
        <v>10</v>
      </c>
      <c r="D85" s="438">
        <v>0</v>
      </c>
      <c r="E85" s="453"/>
      <c r="F85" s="453"/>
      <c r="G85" s="453"/>
      <c r="H85" s="453"/>
      <c r="I85" s="453"/>
      <c r="J85" s="453"/>
      <c r="K85" s="453"/>
      <c r="L85" s="453"/>
      <c r="M85" s="453"/>
      <c r="N85" s="453"/>
      <c r="O85" s="453"/>
      <c r="P85" s="453"/>
      <c r="Q85" s="453"/>
      <c r="R85" s="453"/>
      <c r="S85" s="453"/>
      <c r="T85" s="453"/>
      <c r="U85" s="453"/>
      <c r="V85" s="453"/>
      <c r="W85" s="453"/>
      <c r="X85" s="453"/>
      <c r="Y85" s="453"/>
      <c r="Z85" s="453"/>
      <c r="AA85" s="453"/>
      <c r="AB85" s="453"/>
      <c r="AC85" s="453"/>
      <c r="AD85" s="453"/>
      <c r="AE85" s="453"/>
      <c r="AF85" s="450">
        <f t="shared" si="2"/>
        <v>92.820416666666716</v>
      </c>
      <c r="AG85" s="452">
        <v>93</v>
      </c>
      <c r="AH85" s="452">
        <v>92.27</v>
      </c>
      <c r="AI85" s="452">
        <v>92.36</v>
      </c>
      <c r="AJ85" s="452">
        <v>93</v>
      </c>
      <c r="AK85" s="452">
        <v>93</v>
      </c>
      <c r="AL85" s="452">
        <v>93</v>
      </c>
      <c r="AM85" s="452">
        <v>93</v>
      </c>
      <c r="AN85" s="452">
        <v>93</v>
      </c>
      <c r="AO85" s="452">
        <v>93</v>
      </c>
      <c r="AP85" s="452">
        <v>93</v>
      </c>
      <c r="AQ85" s="452">
        <v>93</v>
      </c>
      <c r="AR85" s="452">
        <v>92.68</v>
      </c>
      <c r="AS85" s="452">
        <v>93</v>
      </c>
      <c r="AT85" s="452">
        <v>92.27</v>
      </c>
      <c r="AU85" s="452">
        <v>92.36</v>
      </c>
      <c r="AV85" s="452">
        <v>93</v>
      </c>
      <c r="AW85" s="452">
        <v>93</v>
      </c>
      <c r="AX85" s="452">
        <v>93</v>
      </c>
      <c r="AY85" s="452">
        <v>93</v>
      </c>
      <c r="AZ85" s="452">
        <v>93</v>
      </c>
      <c r="BA85" s="452">
        <v>93</v>
      </c>
      <c r="BB85" s="452">
        <v>93</v>
      </c>
      <c r="BC85" s="452">
        <v>93</v>
      </c>
      <c r="BD85" s="452">
        <v>92.68</v>
      </c>
      <c r="BE85" s="452">
        <v>93</v>
      </c>
      <c r="BF85" s="452">
        <v>92.27</v>
      </c>
      <c r="BG85" s="452">
        <v>92.36</v>
      </c>
      <c r="BH85" s="452">
        <v>93</v>
      </c>
      <c r="BI85" s="452">
        <v>93</v>
      </c>
      <c r="BJ85" s="452">
        <v>93</v>
      </c>
      <c r="BK85" s="452">
        <v>93</v>
      </c>
      <c r="BL85" s="452">
        <v>93</v>
      </c>
      <c r="BM85" s="452">
        <v>93</v>
      </c>
      <c r="BN85" s="452">
        <v>93</v>
      </c>
      <c r="BO85" s="452">
        <v>93</v>
      </c>
      <c r="BP85" s="452">
        <v>92.68</v>
      </c>
      <c r="BQ85" s="452">
        <v>93</v>
      </c>
      <c r="BR85" s="452">
        <v>92.27</v>
      </c>
      <c r="BS85" s="452">
        <v>92.36</v>
      </c>
      <c r="BT85" s="452">
        <v>93</v>
      </c>
      <c r="BU85" s="452">
        <v>93</v>
      </c>
      <c r="BV85" s="452">
        <v>93</v>
      </c>
      <c r="BW85" s="452">
        <v>93</v>
      </c>
      <c r="BX85" s="452">
        <v>93</v>
      </c>
      <c r="BY85" s="452">
        <v>93</v>
      </c>
      <c r="BZ85" s="452">
        <v>93</v>
      </c>
      <c r="CA85" s="452">
        <v>93</v>
      </c>
      <c r="CB85" s="452">
        <v>92.68</v>
      </c>
      <c r="CC85" s="452">
        <v>93</v>
      </c>
      <c r="CD85" s="452">
        <v>92.27</v>
      </c>
      <c r="CE85" s="452">
        <v>92.36</v>
      </c>
      <c r="CF85" s="452">
        <v>93</v>
      </c>
      <c r="CG85" s="452">
        <v>93</v>
      </c>
      <c r="CH85" s="452">
        <v>93</v>
      </c>
      <c r="CI85" s="452">
        <v>93</v>
      </c>
      <c r="CJ85" s="452">
        <v>93</v>
      </c>
      <c r="CK85" s="452">
        <v>93</v>
      </c>
      <c r="CL85" s="452">
        <v>93</v>
      </c>
      <c r="CM85" s="452">
        <v>93</v>
      </c>
      <c r="CN85" s="452">
        <v>92.68</v>
      </c>
      <c r="CO85" s="452">
        <v>93</v>
      </c>
      <c r="CP85" s="452">
        <v>92.27</v>
      </c>
      <c r="CQ85" s="452">
        <v>92.36</v>
      </c>
      <c r="CR85" s="452">
        <v>93</v>
      </c>
      <c r="CS85" s="452">
        <v>93</v>
      </c>
      <c r="CT85" s="452">
        <v>93</v>
      </c>
      <c r="CU85" s="452">
        <v>93</v>
      </c>
      <c r="CV85" s="452">
        <v>93</v>
      </c>
      <c r="CW85" s="452">
        <v>93</v>
      </c>
      <c r="CX85" s="452">
        <v>93</v>
      </c>
      <c r="CY85" s="452">
        <v>93</v>
      </c>
      <c r="CZ85" s="452">
        <v>92.68</v>
      </c>
      <c r="DA85" s="452">
        <v>93</v>
      </c>
      <c r="DB85" s="452">
        <v>92.27</v>
      </c>
      <c r="DC85" s="452">
        <v>92.36</v>
      </c>
      <c r="DD85" s="452">
        <v>93</v>
      </c>
      <c r="DE85" s="452">
        <v>93</v>
      </c>
      <c r="DF85" s="452">
        <v>93</v>
      </c>
      <c r="DG85" s="452">
        <v>93</v>
      </c>
      <c r="DH85" s="452">
        <v>93</v>
      </c>
      <c r="DI85" s="452">
        <v>93</v>
      </c>
      <c r="DJ85" s="452">
        <v>93</v>
      </c>
      <c r="DK85" s="452">
        <v>93</v>
      </c>
      <c r="DL85" s="452">
        <v>92.68</v>
      </c>
      <c r="DM85" s="452">
        <v>93</v>
      </c>
      <c r="DN85" s="452">
        <v>92.27</v>
      </c>
      <c r="DO85" s="452">
        <v>92.36</v>
      </c>
      <c r="DP85" s="452">
        <v>93</v>
      </c>
      <c r="DQ85" s="452">
        <v>93</v>
      </c>
      <c r="DR85" s="452">
        <v>93</v>
      </c>
      <c r="DS85" s="452">
        <v>93</v>
      </c>
      <c r="DT85" s="452">
        <v>93</v>
      </c>
      <c r="DU85" s="452">
        <v>93</v>
      </c>
      <c r="DV85" s="452">
        <v>93</v>
      </c>
      <c r="DW85" s="452">
        <v>93</v>
      </c>
      <c r="DX85" s="452">
        <v>92.68</v>
      </c>
      <c r="DY85" s="452">
        <v>93</v>
      </c>
      <c r="DZ85" s="452">
        <v>92.27</v>
      </c>
      <c r="EA85" s="452">
        <v>92.36</v>
      </c>
      <c r="EB85" s="452">
        <v>93</v>
      </c>
      <c r="EC85" s="452">
        <v>93</v>
      </c>
      <c r="ED85" s="452">
        <v>93</v>
      </c>
      <c r="EE85" s="452">
        <v>93</v>
      </c>
      <c r="EF85" s="452">
        <v>93</v>
      </c>
      <c r="EG85" s="452">
        <v>93</v>
      </c>
      <c r="EH85" s="452">
        <v>93</v>
      </c>
      <c r="EI85" s="452">
        <v>93</v>
      </c>
      <c r="EJ85" s="452">
        <v>92.68</v>
      </c>
      <c r="EK85" s="452">
        <v>93</v>
      </c>
      <c r="EL85" s="452">
        <v>92.27</v>
      </c>
      <c r="EM85" s="452">
        <v>92.36</v>
      </c>
      <c r="EN85" s="452">
        <v>93</v>
      </c>
      <c r="EO85" s="452">
        <v>93</v>
      </c>
      <c r="EP85" s="452">
        <v>93</v>
      </c>
      <c r="EQ85" s="452">
        <v>93</v>
      </c>
      <c r="ER85" s="452">
        <v>93</v>
      </c>
      <c r="ES85" s="452">
        <v>93</v>
      </c>
      <c r="ET85" s="452">
        <v>93</v>
      </c>
      <c r="EU85" s="452">
        <v>93</v>
      </c>
      <c r="EV85" s="452">
        <v>92.68</v>
      </c>
      <c r="EW85" s="452">
        <v>93</v>
      </c>
      <c r="EX85" s="452">
        <v>92.27</v>
      </c>
      <c r="EY85" s="452">
        <v>92.36</v>
      </c>
      <c r="EZ85" s="452">
        <v>93</v>
      </c>
      <c r="FA85" s="452">
        <v>93</v>
      </c>
      <c r="FB85" s="452">
        <v>93</v>
      </c>
      <c r="FC85" s="452">
        <v>93</v>
      </c>
      <c r="FD85" s="452">
        <v>93</v>
      </c>
      <c r="FE85" s="452">
        <v>93</v>
      </c>
      <c r="FF85" s="452">
        <v>93</v>
      </c>
      <c r="FG85" s="452">
        <v>93</v>
      </c>
      <c r="FH85" s="452">
        <v>92.68</v>
      </c>
      <c r="FI85" s="452">
        <v>93</v>
      </c>
      <c r="FJ85" s="452">
        <v>92.27</v>
      </c>
      <c r="FK85" s="452">
        <v>92.36</v>
      </c>
      <c r="FL85" s="452">
        <v>93</v>
      </c>
      <c r="FM85" s="452">
        <v>93</v>
      </c>
      <c r="FN85" s="452">
        <v>93</v>
      </c>
      <c r="FO85" s="452">
        <v>93</v>
      </c>
      <c r="FP85" s="452">
        <v>93</v>
      </c>
      <c r="FQ85" s="452">
        <v>93</v>
      </c>
      <c r="FR85" s="452">
        <v>93</v>
      </c>
      <c r="FS85" s="452">
        <v>93</v>
      </c>
      <c r="FT85" s="452">
        <v>92.68</v>
      </c>
      <c r="FU85" s="452">
        <v>93</v>
      </c>
      <c r="FV85" s="452">
        <v>92.27</v>
      </c>
      <c r="FW85" s="452">
        <v>92.36</v>
      </c>
      <c r="FX85" s="452">
        <v>93</v>
      </c>
      <c r="FY85" s="452">
        <v>93</v>
      </c>
      <c r="FZ85" s="452">
        <v>93</v>
      </c>
      <c r="GA85" s="452">
        <v>93</v>
      </c>
      <c r="GB85" s="452">
        <v>93</v>
      </c>
      <c r="GC85" s="452">
        <v>93</v>
      </c>
      <c r="GD85" s="452">
        <v>93</v>
      </c>
      <c r="GE85" s="452">
        <v>93</v>
      </c>
      <c r="GF85" s="452">
        <v>92.68</v>
      </c>
      <c r="GG85" s="452">
        <v>93</v>
      </c>
      <c r="GH85" s="452">
        <v>92.27</v>
      </c>
      <c r="GI85" s="452">
        <v>92.36</v>
      </c>
      <c r="GJ85" s="452">
        <v>93</v>
      </c>
      <c r="GK85" s="452">
        <v>93</v>
      </c>
      <c r="GL85" s="452">
        <v>93</v>
      </c>
      <c r="GM85" s="452">
        <v>93</v>
      </c>
      <c r="GN85" s="452">
        <v>93</v>
      </c>
      <c r="GO85" s="452">
        <v>93</v>
      </c>
      <c r="GP85" s="452">
        <v>93</v>
      </c>
      <c r="GQ85" s="452">
        <v>93</v>
      </c>
      <c r="GR85" s="452">
        <v>92.68</v>
      </c>
      <c r="GS85" s="452">
        <v>93</v>
      </c>
      <c r="GT85" s="452">
        <v>92.27</v>
      </c>
      <c r="GU85" s="452">
        <v>92.36</v>
      </c>
      <c r="GV85" s="452">
        <v>93</v>
      </c>
      <c r="GW85" s="452">
        <v>93</v>
      </c>
      <c r="GX85" s="452">
        <v>93</v>
      </c>
      <c r="GY85" s="452">
        <v>93</v>
      </c>
      <c r="GZ85" s="452">
        <v>93</v>
      </c>
      <c r="HA85" s="452">
        <v>93</v>
      </c>
      <c r="HB85" s="452">
        <v>93</v>
      </c>
      <c r="HC85" s="452">
        <v>93</v>
      </c>
      <c r="HD85" s="452">
        <v>92.68</v>
      </c>
      <c r="HE85" s="452">
        <v>92.27</v>
      </c>
      <c r="HF85" s="452">
        <v>91.58</v>
      </c>
      <c r="HG85" s="452">
        <v>92.53</v>
      </c>
      <c r="HH85" s="452">
        <v>93</v>
      </c>
      <c r="HI85" s="452">
        <v>93</v>
      </c>
      <c r="HJ85" s="452">
        <v>93</v>
      </c>
      <c r="HK85" s="452">
        <v>93</v>
      </c>
      <c r="HL85" s="452">
        <v>93</v>
      </c>
      <c r="HM85" s="452">
        <v>93</v>
      </c>
      <c r="HN85" s="452">
        <v>93</v>
      </c>
      <c r="HO85" s="452">
        <v>93</v>
      </c>
      <c r="HP85" s="452">
        <v>93</v>
      </c>
      <c r="HQ85" s="452">
        <v>92.27</v>
      </c>
      <c r="HR85" s="452">
        <v>91.58</v>
      </c>
      <c r="HS85" s="452">
        <v>92.53</v>
      </c>
      <c r="HT85" s="452">
        <v>93</v>
      </c>
      <c r="HU85" s="452">
        <v>93</v>
      </c>
      <c r="HV85" s="452">
        <v>93</v>
      </c>
      <c r="HW85" s="452">
        <v>93</v>
      </c>
      <c r="HX85" s="452">
        <v>93</v>
      </c>
      <c r="HY85" s="452">
        <v>93</v>
      </c>
      <c r="HZ85" s="452">
        <v>93</v>
      </c>
      <c r="IA85" s="452">
        <v>93</v>
      </c>
      <c r="IB85" s="452">
        <v>93</v>
      </c>
      <c r="IC85" s="452">
        <v>92.27</v>
      </c>
      <c r="ID85" s="452">
        <v>91.58</v>
      </c>
      <c r="IE85" s="452">
        <v>92.53</v>
      </c>
      <c r="IF85" s="452">
        <v>93</v>
      </c>
      <c r="IG85" s="452">
        <v>93</v>
      </c>
      <c r="IH85" s="452">
        <v>93</v>
      </c>
      <c r="II85" s="452">
        <v>93</v>
      </c>
      <c r="IJ85" s="452">
        <v>93</v>
      </c>
      <c r="IK85" s="452">
        <v>93</v>
      </c>
      <c r="IL85" s="452">
        <v>93</v>
      </c>
      <c r="IM85" s="452">
        <v>93</v>
      </c>
      <c r="IN85" s="452">
        <v>93</v>
      </c>
      <c r="IO85" s="452">
        <v>92.27</v>
      </c>
      <c r="IP85" s="452">
        <v>91.58</v>
      </c>
      <c r="IQ85" s="452">
        <v>92.53</v>
      </c>
      <c r="IR85" s="452">
        <v>93</v>
      </c>
      <c r="IS85" s="452">
        <v>93</v>
      </c>
      <c r="IT85" s="452">
        <v>93</v>
      </c>
      <c r="IU85" s="452">
        <v>93</v>
      </c>
      <c r="IV85" s="452">
        <v>93</v>
      </c>
      <c r="IW85" s="452">
        <v>93</v>
      </c>
      <c r="IX85" s="452">
        <v>93</v>
      </c>
      <c r="IY85" s="452">
        <v>93</v>
      </c>
      <c r="IZ85" s="452">
        <v>93</v>
      </c>
      <c r="JA85" s="452">
        <v>92.27</v>
      </c>
      <c r="JB85" s="452">
        <v>91.58</v>
      </c>
      <c r="JC85" s="452">
        <v>92.53</v>
      </c>
      <c r="JD85" s="452">
        <v>93</v>
      </c>
      <c r="JE85" s="452">
        <v>93</v>
      </c>
      <c r="JF85" s="452">
        <v>93</v>
      </c>
      <c r="JG85" s="452">
        <v>93</v>
      </c>
      <c r="JH85" s="452">
        <v>93</v>
      </c>
      <c r="JI85" s="452">
        <v>93</v>
      </c>
      <c r="JJ85" s="452">
        <v>93</v>
      </c>
      <c r="JK85" s="452">
        <v>93</v>
      </c>
      <c r="JL85" s="452">
        <v>93</v>
      </c>
      <c r="JM85" s="452">
        <v>92.27</v>
      </c>
      <c r="JN85" s="452">
        <v>91.58</v>
      </c>
      <c r="JO85" s="452">
        <v>92.53</v>
      </c>
      <c r="JP85" s="452">
        <v>93</v>
      </c>
      <c r="JQ85" s="452">
        <v>93</v>
      </c>
      <c r="JR85" s="452">
        <v>93</v>
      </c>
      <c r="JS85" s="452">
        <v>93</v>
      </c>
      <c r="JT85" s="452">
        <v>93</v>
      </c>
      <c r="JU85" s="452">
        <v>93</v>
      </c>
      <c r="JV85" s="452">
        <v>93</v>
      </c>
      <c r="JW85" s="452">
        <v>93</v>
      </c>
      <c r="JX85" s="452">
        <v>93</v>
      </c>
      <c r="JY85" s="452">
        <v>92.27</v>
      </c>
      <c r="JZ85" s="452">
        <v>91.58</v>
      </c>
      <c r="KA85" s="452">
        <v>92.53</v>
      </c>
      <c r="KB85" s="452">
        <v>93</v>
      </c>
      <c r="KC85" s="452">
        <v>93</v>
      </c>
      <c r="KD85" s="452">
        <v>93</v>
      </c>
      <c r="KE85" s="452">
        <v>93</v>
      </c>
      <c r="KF85" s="452">
        <v>93</v>
      </c>
      <c r="KG85" s="452">
        <v>93</v>
      </c>
      <c r="KH85" s="452">
        <v>93</v>
      </c>
      <c r="KI85" s="452">
        <v>93</v>
      </c>
      <c r="KJ85" s="452">
        <v>93</v>
      </c>
      <c r="KK85" s="452">
        <v>92.27</v>
      </c>
      <c r="KL85" s="452">
        <v>91.58</v>
      </c>
      <c r="KM85" s="452">
        <v>92.53</v>
      </c>
      <c r="KN85" s="452">
        <v>93</v>
      </c>
      <c r="KO85" s="452">
        <v>93</v>
      </c>
      <c r="KP85" s="452">
        <v>93</v>
      </c>
      <c r="KQ85" s="452">
        <v>93</v>
      </c>
      <c r="KR85" s="452">
        <v>93</v>
      </c>
      <c r="KS85" s="452">
        <v>93</v>
      </c>
      <c r="KT85" s="452">
        <v>93</v>
      </c>
      <c r="KU85" s="452">
        <v>93</v>
      </c>
      <c r="KV85" s="452">
        <v>93</v>
      </c>
      <c r="KW85" s="452">
        <v>92.27</v>
      </c>
      <c r="KX85" s="452">
        <v>91.58</v>
      </c>
      <c r="KY85" s="452">
        <v>92.53</v>
      </c>
      <c r="KZ85" s="452">
        <v>93</v>
      </c>
      <c r="LA85" s="452">
        <v>93</v>
      </c>
      <c r="LB85" s="452">
        <v>93</v>
      </c>
      <c r="LC85" s="452">
        <v>93</v>
      </c>
      <c r="LD85" s="452">
        <v>93</v>
      </c>
      <c r="LE85" s="452">
        <v>93</v>
      </c>
      <c r="LF85" s="452">
        <v>93</v>
      </c>
      <c r="LG85" s="452">
        <v>93</v>
      </c>
      <c r="LH85" s="452">
        <v>93</v>
      </c>
      <c r="LI85" s="452">
        <v>92.27</v>
      </c>
      <c r="LJ85" s="452">
        <v>91.58</v>
      </c>
      <c r="LK85" s="452">
        <v>92.53</v>
      </c>
      <c r="LL85" s="452">
        <v>93</v>
      </c>
      <c r="LM85" s="452">
        <v>93</v>
      </c>
      <c r="LN85" s="452">
        <v>93</v>
      </c>
      <c r="LO85" s="452">
        <v>93</v>
      </c>
      <c r="LP85" s="452">
        <v>93</v>
      </c>
      <c r="LQ85" s="452">
        <v>93</v>
      </c>
      <c r="LR85" s="452">
        <v>93</v>
      </c>
      <c r="LS85" s="452">
        <v>93</v>
      </c>
      <c r="LT85" s="452">
        <v>93</v>
      </c>
      <c r="LU85" s="452">
        <v>92.27</v>
      </c>
      <c r="LV85" s="452">
        <v>91.58</v>
      </c>
      <c r="LW85" s="452">
        <v>92.53</v>
      </c>
      <c r="LX85" s="452">
        <v>93</v>
      </c>
      <c r="LY85" s="452">
        <v>93</v>
      </c>
      <c r="LZ85" s="452">
        <v>93</v>
      </c>
      <c r="MA85" s="452">
        <v>93</v>
      </c>
      <c r="MB85" s="452">
        <v>93</v>
      </c>
      <c r="MC85" s="452">
        <v>93</v>
      </c>
      <c r="MD85" s="452">
        <v>93</v>
      </c>
      <c r="ME85" s="452">
        <v>93</v>
      </c>
      <c r="MF85" s="452">
        <v>93</v>
      </c>
      <c r="MG85" s="452">
        <v>92.27</v>
      </c>
      <c r="MH85" s="452">
        <v>91.58</v>
      </c>
      <c r="MI85" s="452">
        <v>92.53</v>
      </c>
      <c r="MJ85" s="452">
        <v>93</v>
      </c>
      <c r="MK85" s="452">
        <v>93</v>
      </c>
      <c r="ML85" s="452">
        <v>93</v>
      </c>
      <c r="MM85" s="452">
        <v>93</v>
      </c>
      <c r="MN85" s="452">
        <v>93</v>
      </c>
      <c r="MO85" s="452">
        <v>93</v>
      </c>
      <c r="MP85" s="452">
        <v>93</v>
      </c>
      <c r="MQ85" s="452">
        <v>93</v>
      </c>
      <c r="MR85" s="452">
        <v>93</v>
      </c>
      <c r="MS85" s="452">
        <v>92.27</v>
      </c>
      <c r="MT85" s="452">
        <v>91.58</v>
      </c>
      <c r="MU85" s="452">
        <v>92.53</v>
      </c>
      <c r="MV85" s="452">
        <v>93</v>
      </c>
      <c r="MW85" s="452">
        <v>93</v>
      </c>
      <c r="MX85" s="452">
        <v>93</v>
      </c>
      <c r="MY85" s="452">
        <v>93</v>
      </c>
      <c r="MZ85" s="452">
        <v>93</v>
      </c>
      <c r="NA85" s="452">
        <v>93</v>
      </c>
      <c r="NB85" s="452">
        <v>93</v>
      </c>
      <c r="NC85" s="452">
        <v>93</v>
      </c>
      <c r="ND85" s="452">
        <v>93</v>
      </c>
      <c r="NE85" s="452">
        <v>92.27</v>
      </c>
      <c r="NF85" s="452">
        <v>91.58</v>
      </c>
      <c r="NG85" s="452">
        <v>92.53</v>
      </c>
      <c r="NH85" s="452">
        <v>93</v>
      </c>
      <c r="NI85" s="452">
        <v>93</v>
      </c>
      <c r="NJ85" s="452">
        <v>93</v>
      </c>
      <c r="NK85" s="452">
        <v>93</v>
      </c>
      <c r="NL85" s="452">
        <v>93</v>
      </c>
      <c r="NM85" s="452">
        <v>93</v>
      </c>
      <c r="NN85" s="452">
        <v>93</v>
      </c>
      <c r="NO85" s="452">
        <v>93</v>
      </c>
      <c r="NP85" s="452">
        <v>93</v>
      </c>
      <c r="NQ85" s="452">
        <v>92.27</v>
      </c>
      <c r="NR85" s="452">
        <v>91.58</v>
      </c>
      <c r="NS85" s="452">
        <v>92.53</v>
      </c>
      <c r="NT85" s="452">
        <v>93</v>
      </c>
      <c r="NU85" s="452">
        <v>93</v>
      </c>
      <c r="NV85" s="452">
        <v>93</v>
      </c>
      <c r="NW85" s="452">
        <v>93</v>
      </c>
      <c r="NX85" s="452">
        <v>93</v>
      </c>
      <c r="NY85" s="452">
        <v>93</v>
      </c>
      <c r="NZ85" s="452">
        <v>93</v>
      </c>
      <c r="OA85" s="452">
        <v>93</v>
      </c>
      <c r="OB85" s="452">
        <v>93</v>
      </c>
    </row>
    <row r="86" spans="1:392" x14ac:dyDescent="0.25">
      <c r="A86" s="436">
        <v>249</v>
      </c>
      <c r="B86" s="436" t="s">
        <v>727</v>
      </c>
      <c r="C86" s="437">
        <v>10</v>
      </c>
      <c r="D86" s="438">
        <v>0</v>
      </c>
      <c r="E86" s="453"/>
      <c r="F86" s="453"/>
      <c r="G86" s="453"/>
      <c r="H86" s="453"/>
      <c r="I86" s="453"/>
      <c r="J86" s="453"/>
      <c r="K86" s="453"/>
      <c r="L86" s="453"/>
      <c r="M86" s="453"/>
      <c r="N86" s="453"/>
      <c r="O86" s="453"/>
      <c r="P86" s="453"/>
      <c r="Q86" s="453"/>
      <c r="R86" s="453"/>
      <c r="S86" s="453"/>
      <c r="T86" s="453"/>
      <c r="U86" s="453"/>
      <c r="V86" s="453"/>
      <c r="W86" s="453"/>
      <c r="X86" s="453"/>
      <c r="Y86" s="453"/>
      <c r="Z86" s="453"/>
      <c r="AA86" s="453"/>
      <c r="AB86" s="453"/>
      <c r="AC86" s="453"/>
      <c r="AD86" s="453"/>
      <c r="AE86" s="453"/>
      <c r="AF86" s="450">
        <f t="shared" si="2"/>
        <v>41.967500000000051</v>
      </c>
      <c r="AG86" s="452">
        <v>44</v>
      </c>
      <c r="AH86" s="452">
        <v>44</v>
      </c>
      <c r="AI86" s="452">
        <v>44</v>
      </c>
      <c r="AJ86" s="452">
        <v>34.25</v>
      </c>
      <c r="AK86" s="452">
        <v>44</v>
      </c>
      <c r="AL86" s="452">
        <v>44</v>
      </c>
      <c r="AM86" s="452">
        <v>44</v>
      </c>
      <c r="AN86" s="452">
        <v>44</v>
      </c>
      <c r="AO86" s="452">
        <v>44</v>
      </c>
      <c r="AP86" s="452">
        <v>44</v>
      </c>
      <c r="AQ86" s="452">
        <v>44</v>
      </c>
      <c r="AR86" s="452">
        <v>44</v>
      </c>
      <c r="AS86" s="452">
        <v>44</v>
      </c>
      <c r="AT86" s="452">
        <v>44</v>
      </c>
      <c r="AU86" s="452">
        <v>44</v>
      </c>
      <c r="AV86" s="452">
        <v>34.25</v>
      </c>
      <c r="AW86" s="452">
        <v>44</v>
      </c>
      <c r="AX86" s="452">
        <v>44</v>
      </c>
      <c r="AY86" s="452">
        <v>44</v>
      </c>
      <c r="AZ86" s="452">
        <v>44</v>
      </c>
      <c r="BA86" s="452">
        <v>44</v>
      </c>
      <c r="BB86" s="452">
        <v>44</v>
      </c>
      <c r="BC86" s="452">
        <v>44</v>
      </c>
      <c r="BD86" s="452">
        <v>44</v>
      </c>
      <c r="BE86" s="452">
        <v>44</v>
      </c>
      <c r="BF86" s="452">
        <v>44</v>
      </c>
      <c r="BG86" s="452">
        <v>44</v>
      </c>
      <c r="BH86" s="452">
        <v>34.25</v>
      </c>
      <c r="BI86" s="452">
        <v>44</v>
      </c>
      <c r="BJ86" s="452">
        <v>44</v>
      </c>
      <c r="BK86" s="452">
        <v>44</v>
      </c>
      <c r="BL86" s="452">
        <v>44</v>
      </c>
      <c r="BM86" s="452">
        <v>44</v>
      </c>
      <c r="BN86" s="452">
        <v>44</v>
      </c>
      <c r="BO86" s="452">
        <v>44</v>
      </c>
      <c r="BP86" s="452">
        <v>44</v>
      </c>
      <c r="BQ86" s="452">
        <v>44</v>
      </c>
      <c r="BR86" s="452">
        <v>44</v>
      </c>
      <c r="BS86" s="452">
        <v>44</v>
      </c>
      <c r="BT86" s="452">
        <v>34.25</v>
      </c>
      <c r="BU86" s="452">
        <v>44</v>
      </c>
      <c r="BV86" s="452">
        <v>44</v>
      </c>
      <c r="BW86" s="452">
        <v>44</v>
      </c>
      <c r="BX86" s="452">
        <v>44</v>
      </c>
      <c r="BY86" s="452">
        <v>44</v>
      </c>
      <c r="BZ86" s="452">
        <v>44</v>
      </c>
      <c r="CA86" s="452">
        <v>44</v>
      </c>
      <c r="CB86" s="452">
        <v>44</v>
      </c>
      <c r="CC86" s="452">
        <v>44</v>
      </c>
      <c r="CD86" s="452">
        <v>44</v>
      </c>
      <c r="CE86" s="452">
        <v>44</v>
      </c>
      <c r="CF86" s="452">
        <v>34.25</v>
      </c>
      <c r="CG86" s="452">
        <v>44</v>
      </c>
      <c r="CH86" s="452">
        <v>44</v>
      </c>
      <c r="CI86" s="452">
        <v>44</v>
      </c>
      <c r="CJ86" s="452">
        <v>44</v>
      </c>
      <c r="CK86" s="452">
        <v>44</v>
      </c>
      <c r="CL86" s="452">
        <v>44</v>
      </c>
      <c r="CM86" s="452">
        <v>44</v>
      </c>
      <c r="CN86" s="452">
        <v>44</v>
      </c>
      <c r="CO86" s="452">
        <v>44</v>
      </c>
      <c r="CP86" s="452">
        <v>44</v>
      </c>
      <c r="CQ86" s="452">
        <v>44</v>
      </c>
      <c r="CR86" s="452">
        <v>34.25</v>
      </c>
      <c r="CS86" s="452">
        <v>44</v>
      </c>
      <c r="CT86" s="452">
        <v>44</v>
      </c>
      <c r="CU86" s="452">
        <v>44</v>
      </c>
      <c r="CV86" s="452">
        <v>44</v>
      </c>
      <c r="CW86" s="452">
        <v>44</v>
      </c>
      <c r="CX86" s="452">
        <v>44</v>
      </c>
      <c r="CY86" s="452">
        <v>44</v>
      </c>
      <c r="CZ86" s="452">
        <v>44</v>
      </c>
      <c r="DA86" s="452">
        <v>44</v>
      </c>
      <c r="DB86" s="452">
        <v>44</v>
      </c>
      <c r="DC86" s="452">
        <v>44</v>
      </c>
      <c r="DD86" s="452">
        <v>34.25</v>
      </c>
      <c r="DE86" s="452">
        <v>44</v>
      </c>
      <c r="DF86" s="452">
        <v>44</v>
      </c>
      <c r="DG86" s="452">
        <v>44</v>
      </c>
      <c r="DH86" s="452">
        <v>44</v>
      </c>
      <c r="DI86" s="452">
        <v>44</v>
      </c>
      <c r="DJ86" s="452">
        <v>44</v>
      </c>
      <c r="DK86" s="452">
        <v>44</v>
      </c>
      <c r="DL86" s="452">
        <v>44</v>
      </c>
      <c r="DM86" s="452">
        <v>44</v>
      </c>
      <c r="DN86" s="452">
        <v>44</v>
      </c>
      <c r="DO86" s="452">
        <v>44</v>
      </c>
      <c r="DP86" s="452">
        <v>34.25</v>
      </c>
      <c r="DQ86" s="452">
        <v>44</v>
      </c>
      <c r="DR86" s="452">
        <v>44</v>
      </c>
      <c r="DS86" s="452">
        <v>44</v>
      </c>
      <c r="DT86" s="452">
        <v>44</v>
      </c>
      <c r="DU86" s="452">
        <v>44</v>
      </c>
      <c r="DV86" s="452">
        <v>44</v>
      </c>
      <c r="DW86" s="452">
        <v>44</v>
      </c>
      <c r="DX86" s="452">
        <v>44</v>
      </c>
      <c r="DY86" s="452">
        <v>44</v>
      </c>
      <c r="DZ86" s="452">
        <v>44</v>
      </c>
      <c r="EA86" s="452">
        <v>44</v>
      </c>
      <c r="EB86" s="452">
        <v>34.25</v>
      </c>
      <c r="EC86" s="452">
        <v>44</v>
      </c>
      <c r="ED86" s="452">
        <v>44</v>
      </c>
      <c r="EE86" s="452">
        <v>44</v>
      </c>
      <c r="EF86" s="452">
        <v>44</v>
      </c>
      <c r="EG86" s="452">
        <v>44</v>
      </c>
      <c r="EH86" s="452">
        <v>44</v>
      </c>
      <c r="EI86" s="452">
        <v>44</v>
      </c>
      <c r="EJ86" s="452">
        <v>44</v>
      </c>
      <c r="EK86" s="452">
        <v>44</v>
      </c>
      <c r="EL86" s="452">
        <v>44</v>
      </c>
      <c r="EM86" s="452">
        <v>44</v>
      </c>
      <c r="EN86" s="452">
        <v>34.25</v>
      </c>
      <c r="EO86" s="452">
        <v>44</v>
      </c>
      <c r="EP86" s="452">
        <v>44</v>
      </c>
      <c r="EQ86" s="452">
        <v>44</v>
      </c>
      <c r="ER86" s="452">
        <v>44</v>
      </c>
      <c r="ES86" s="452">
        <v>44</v>
      </c>
      <c r="ET86" s="452">
        <v>44</v>
      </c>
      <c r="EU86" s="452">
        <v>44</v>
      </c>
      <c r="EV86" s="452">
        <v>44</v>
      </c>
      <c r="EW86" s="452">
        <v>44</v>
      </c>
      <c r="EX86" s="452">
        <v>44</v>
      </c>
      <c r="EY86" s="452">
        <v>44</v>
      </c>
      <c r="EZ86" s="452">
        <v>34.25</v>
      </c>
      <c r="FA86" s="452">
        <v>44</v>
      </c>
      <c r="FB86" s="452">
        <v>44</v>
      </c>
      <c r="FC86" s="452">
        <v>44</v>
      </c>
      <c r="FD86" s="452">
        <v>44</v>
      </c>
      <c r="FE86" s="452">
        <v>44</v>
      </c>
      <c r="FF86" s="452">
        <v>44</v>
      </c>
      <c r="FG86" s="452">
        <v>44</v>
      </c>
      <c r="FH86" s="452">
        <v>44</v>
      </c>
      <c r="FI86" s="452">
        <v>44</v>
      </c>
      <c r="FJ86" s="452">
        <v>44</v>
      </c>
      <c r="FK86" s="452">
        <v>44</v>
      </c>
      <c r="FL86" s="452">
        <v>34.25</v>
      </c>
      <c r="FM86" s="452">
        <v>44</v>
      </c>
      <c r="FN86" s="452">
        <v>44</v>
      </c>
      <c r="FO86" s="452">
        <v>44</v>
      </c>
      <c r="FP86" s="452">
        <v>44</v>
      </c>
      <c r="FQ86" s="452">
        <v>44</v>
      </c>
      <c r="FR86" s="452">
        <v>44</v>
      </c>
      <c r="FS86" s="452">
        <v>44</v>
      </c>
      <c r="FT86" s="452">
        <v>44</v>
      </c>
      <c r="FU86" s="452">
        <v>44</v>
      </c>
      <c r="FV86" s="452">
        <v>44</v>
      </c>
      <c r="FW86" s="452">
        <v>44</v>
      </c>
      <c r="FX86" s="452">
        <v>34.25</v>
      </c>
      <c r="FY86" s="452">
        <v>44</v>
      </c>
      <c r="FZ86" s="452">
        <v>44</v>
      </c>
      <c r="GA86" s="452">
        <v>44</v>
      </c>
      <c r="GB86" s="452">
        <v>44</v>
      </c>
      <c r="GC86" s="452">
        <v>44</v>
      </c>
      <c r="GD86" s="452">
        <v>44</v>
      </c>
      <c r="GE86" s="452">
        <v>44</v>
      </c>
      <c r="GF86" s="452">
        <v>44</v>
      </c>
      <c r="GG86" s="452">
        <v>44</v>
      </c>
      <c r="GH86" s="452">
        <v>44</v>
      </c>
      <c r="GI86" s="452">
        <v>44</v>
      </c>
      <c r="GJ86" s="452">
        <v>34.25</v>
      </c>
      <c r="GK86" s="452">
        <v>44</v>
      </c>
      <c r="GL86" s="452">
        <v>44</v>
      </c>
      <c r="GM86" s="452">
        <v>44</v>
      </c>
      <c r="GN86" s="452">
        <v>44</v>
      </c>
      <c r="GO86" s="452">
        <v>44</v>
      </c>
      <c r="GP86" s="452">
        <v>44</v>
      </c>
      <c r="GQ86" s="452">
        <v>44</v>
      </c>
      <c r="GR86" s="452">
        <v>44</v>
      </c>
      <c r="GS86" s="452">
        <v>44</v>
      </c>
      <c r="GT86" s="452">
        <v>44</v>
      </c>
      <c r="GU86" s="452">
        <v>44</v>
      </c>
      <c r="GV86" s="452">
        <v>34.25</v>
      </c>
      <c r="GW86" s="452">
        <v>44</v>
      </c>
      <c r="GX86" s="452">
        <v>44</v>
      </c>
      <c r="GY86" s="452">
        <v>44</v>
      </c>
      <c r="GZ86" s="452">
        <v>44</v>
      </c>
      <c r="HA86" s="452">
        <v>44</v>
      </c>
      <c r="HB86" s="452">
        <v>44</v>
      </c>
      <c r="HC86" s="452">
        <v>44</v>
      </c>
      <c r="HD86" s="452">
        <v>44</v>
      </c>
      <c r="HE86" s="452">
        <v>44</v>
      </c>
      <c r="HF86" s="452">
        <v>39.31</v>
      </c>
      <c r="HG86" s="452">
        <v>32.619999999999997</v>
      </c>
      <c r="HH86" s="452">
        <v>32.520000000000003</v>
      </c>
      <c r="HI86" s="452">
        <v>44</v>
      </c>
      <c r="HJ86" s="452">
        <v>32.520000000000003</v>
      </c>
      <c r="HK86" s="452">
        <v>44</v>
      </c>
      <c r="HL86" s="452">
        <v>44</v>
      </c>
      <c r="HM86" s="452">
        <v>44</v>
      </c>
      <c r="HN86" s="452">
        <v>44</v>
      </c>
      <c r="HO86" s="452">
        <v>44</v>
      </c>
      <c r="HP86" s="452">
        <v>44</v>
      </c>
      <c r="HQ86" s="452">
        <v>44</v>
      </c>
      <c r="HR86" s="452">
        <v>39.31</v>
      </c>
      <c r="HS86" s="452">
        <v>32.619999999999997</v>
      </c>
      <c r="HT86" s="452">
        <v>32.520000000000003</v>
      </c>
      <c r="HU86" s="452">
        <v>44</v>
      </c>
      <c r="HV86" s="452">
        <v>32.520000000000003</v>
      </c>
      <c r="HW86" s="452">
        <v>44</v>
      </c>
      <c r="HX86" s="452">
        <v>44</v>
      </c>
      <c r="HY86" s="452">
        <v>44</v>
      </c>
      <c r="HZ86" s="452">
        <v>44</v>
      </c>
      <c r="IA86" s="452">
        <v>44</v>
      </c>
      <c r="IB86" s="452">
        <v>44</v>
      </c>
      <c r="IC86" s="452">
        <v>44</v>
      </c>
      <c r="ID86" s="452">
        <v>39.31</v>
      </c>
      <c r="IE86" s="452">
        <v>32.619999999999997</v>
      </c>
      <c r="IF86" s="452">
        <v>32.520000000000003</v>
      </c>
      <c r="IG86" s="452">
        <v>44</v>
      </c>
      <c r="IH86" s="452">
        <v>32.520000000000003</v>
      </c>
      <c r="II86" s="452">
        <v>44</v>
      </c>
      <c r="IJ86" s="452">
        <v>44</v>
      </c>
      <c r="IK86" s="452">
        <v>44</v>
      </c>
      <c r="IL86" s="452">
        <v>44</v>
      </c>
      <c r="IM86" s="452">
        <v>44</v>
      </c>
      <c r="IN86" s="452">
        <v>44</v>
      </c>
      <c r="IO86" s="452">
        <v>44</v>
      </c>
      <c r="IP86" s="452">
        <v>39.31</v>
      </c>
      <c r="IQ86" s="452">
        <v>32.619999999999997</v>
      </c>
      <c r="IR86" s="452">
        <v>32.520000000000003</v>
      </c>
      <c r="IS86" s="452">
        <v>44</v>
      </c>
      <c r="IT86" s="452">
        <v>32.520000000000003</v>
      </c>
      <c r="IU86" s="452">
        <v>44</v>
      </c>
      <c r="IV86" s="452">
        <v>44</v>
      </c>
      <c r="IW86" s="452">
        <v>44</v>
      </c>
      <c r="IX86" s="452">
        <v>44</v>
      </c>
      <c r="IY86" s="452">
        <v>44</v>
      </c>
      <c r="IZ86" s="452">
        <v>44</v>
      </c>
      <c r="JA86" s="452">
        <v>44</v>
      </c>
      <c r="JB86" s="452">
        <v>39.31</v>
      </c>
      <c r="JC86" s="452">
        <v>32.619999999999997</v>
      </c>
      <c r="JD86" s="452">
        <v>32.520000000000003</v>
      </c>
      <c r="JE86" s="452">
        <v>44</v>
      </c>
      <c r="JF86" s="452">
        <v>32.520000000000003</v>
      </c>
      <c r="JG86" s="452">
        <v>44</v>
      </c>
      <c r="JH86" s="452">
        <v>44</v>
      </c>
      <c r="JI86" s="452">
        <v>44</v>
      </c>
      <c r="JJ86" s="452">
        <v>44</v>
      </c>
      <c r="JK86" s="452">
        <v>44</v>
      </c>
      <c r="JL86" s="452">
        <v>44</v>
      </c>
      <c r="JM86" s="452">
        <v>44</v>
      </c>
      <c r="JN86" s="452">
        <v>39.31</v>
      </c>
      <c r="JO86" s="452">
        <v>32.619999999999997</v>
      </c>
      <c r="JP86" s="452">
        <v>32.520000000000003</v>
      </c>
      <c r="JQ86" s="452">
        <v>44</v>
      </c>
      <c r="JR86" s="452">
        <v>32.520000000000003</v>
      </c>
      <c r="JS86" s="452">
        <v>44</v>
      </c>
      <c r="JT86" s="452">
        <v>44</v>
      </c>
      <c r="JU86" s="452">
        <v>44</v>
      </c>
      <c r="JV86" s="452">
        <v>44</v>
      </c>
      <c r="JW86" s="452">
        <v>44</v>
      </c>
      <c r="JX86" s="452">
        <v>44</v>
      </c>
      <c r="JY86" s="452">
        <v>44</v>
      </c>
      <c r="JZ86" s="452">
        <v>39.31</v>
      </c>
      <c r="KA86" s="452">
        <v>32.619999999999997</v>
      </c>
      <c r="KB86" s="452">
        <v>32.520000000000003</v>
      </c>
      <c r="KC86" s="452">
        <v>44</v>
      </c>
      <c r="KD86" s="452">
        <v>32.520000000000003</v>
      </c>
      <c r="KE86" s="452">
        <v>44</v>
      </c>
      <c r="KF86" s="452">
        <v>44</v>
      </c>
      <c r="KG86" s="452">
        <v>44</v>
      </c>
      <c r="KH86" s="452">
        <v>44</v>
      </c>
      <c r="KI86" s="452">
        <v>44</v>
      </c>
      <c r="KJ86" s="452">
        <v>44</v>
      </c>
      <c r="KK86" s="452">
        <v>44</v>
      </c>
      <c r="KL86" s="452">
        <v>39.31</v>
      </c>
      <c r="KM86" s="452">
        <v>32.619999999999997</v>
      </c>
      <c r="KN86" s="452">
        <v>32.520000000000003</v>
      </c>
      <c r="KO86" s="452">
        <v>44</v>
      </c>
      <c r="KP86" s="452">
        <v>32.520000000000003</v>
      </c>
      <c r="KQ86" s="452">
        <v>44</v>
      </c>
      <c r="KR86" s="452">
        <v>44</v>
      </c>
      <c r="KS86" s="452">
        <v>44</v>
      </c>
      <c r="KT86" s="452">
        <v>44</v>
      </c>
      <c r="KU86" s="452">
        <v>44</v>
      </c>
      <c r="KV86" s="452">
        <v>44</v>
      </c>
      <c r="KW86" s="452">
        <v>44</v>
      </c>
      <c r="KX86" s="452">
        <v>39.31</v>
      </c>
      <c r="KY86" s="452">
        <v>32.619999999999997</v>
      </c>
      <c r="KZ86" s="452">
        <v>32.520000000000003</v>
      </c>
      <c r="LA86" s="452">
        <v>44</v>
      </c>
      <c r="LB86" s="452">
        <v>32.520000000000003</v>
      </c>
      <c r="LC86" s="452">
        <v>44</v>
      </c>
      <c r="LD86" s="452">
        <v>44</v>
      </c>
      <c r="LE86" s="452">
        <v>44</v>
      </c>
      <c r="LF86" s="452">
        <v>44</v>
      </c>
      <c r="LG86" s="452">
        <v>44</v>
      </c>
      <c r="LH86" s="452">
        <v>44</v>
      </c>
      <c r="LI86" s="452">
        <v>44</v>
      </c>
      <c r="LJ86" s="452">
        <v>39.31</v>
      </c>
      <c r="LK86" s="452">
        <v>32.619999999999997</v>
      </c>
      <c r="LL86" s="452">
        <v>32.520000000000003</v>
      </c>
      <c r="LM86" s="452">
        <v>44</v>
      </c>
      <c r="LN86" s="452">
        <v>32.520000000000003</v>
      </c>
      <c r="LO86" s="452">
        <v>44</v>
      </c>
      <c r="LP86" s="452">
        <v>44</v>
      </c>
      <c r="LQ86" s="452">
        <v>44</v>
      </c>
      <c r="LR86" s="452">
        <v>44</v>
      </c>
      <c r="LS86" s="452">
        <v>44</v>
      </c>
      <c r="LT86" s="452">
        <v>44</v>
      </c>
      <c r="LU86" s="452">
        <v>44</v>
      </c>
      <c r="LV86" s="452">
        <v>39.31</v>
      </c>
      <c r="LW86" s="452">
        <v>32.619999999999997</v>
      </c>
      <c r="LX86" s="452">
        <v>32.520000000000003</v>
      </c>
      <c r="LY86" s="452">
        <v>44</v>
      </c>
      <c r="LZ86" s="452">
        <v>32.520000000000003</v>
      </c>
      <c r="MA86" s="452">
        <v>44</v>
      </c>
      <c r="MB86" s="452">
        <v>44</v>
      </c>
      <c r="MC86" s="452">
        <v>44</v>
      </c>
      <c r="MD86" s="452">
        <v>44</v>
      </c>
      <c r="ME86" s="452">
        <v>44</v>
      </c>
      <c r="MF86" s="452">
        <v>44</v>
      </c>
      <c r="MG86" s="452">
        <v>44</v>
      </c>
      <c r="MH86" s="452">
        <v>39.31</v>
      </c>
      <c r="MI86" s="452">
        <v>32.619999999999997</v>
      </c>
      <c r="MJ86" s="452">
        <v>32.520000000000003</v>
      </c>
      <c r="MK86" s="452">
        <v>44</v>
      </c>
      <c r="ML86" s="452">
        <v>32.520000000000003</v>
      </c>
      <c r="MM86" s="452">
        <v>44</v>
      </c>
      <c r="MN86" s="452">
        <v>44</v>
      </c>
      <c r="MO86" s="452">
        <v>44</v>
      </c>
      <c r="MP86" s="452">
        <v>44</v>
      </c>
      <c r="MQ86" s="452">
        <v>44</v>
      </c>
      <c r="MR86" s="452">
        <v>44</v>
      </c>
      <c r="MS86" s="452">
        <v>44</v>
      </c>
      <c r="MT86" s="452">
        <v>39.31</v>
      </c>
      <c r="MU86" s="452">
        <v>32.619999999999997</v>
      </c>
      <c r="MV86" s="452">
        <v>32.520000000000003</v>
      </c>
      <c r="MW86" s="452">
        <v>44</v>
      </c>
      <c r="MX86" s="452">
        <v>32.520000000000003</v>
      </c>
      <c r="MY86" s="452">
        <v>44</v>
      </c>
      <c r="MZ86" s="452">
        <v>44</v>
      </c>
      <c r="NA86" s="452">
        <v>44</v>
      </c>
      <c r="NB86" s="452">
        <v>44</v>
      </c>
      <c r="NC86" s="452">
        <v>44</v>
      </c>
      <c r="ND86" s="452">
        <v>44</v>
      </c>
      <c r="NE86" s="452">
        <v>44</v>
      </c>
      <c r="NF86" s="452">
        <v>39.31</v>
      </c>
      <c r="NG86" s="452">
        <v>32.619999999999997</v>
      </c>
      <c r="NH86" s="452">
        <v>32.520000000000003</v>
      </c>
      <c r="NI86" s="452">
        <v>44</v>
      </c>
      <c r="NJ86" s="452">
        <v>32.520000000000003</v>
      </c>
      <c r="NK86" s="452">
        <v>44</v>
      </c>
      <c r="NL86" s="452">
        <v>44</v>
      </c>
      <c r="NM86" s="452">
        <v>44</v>
      </c>
      <c r="NN86" s="452">
        <v>44</v>
      </c>
      <c r="NO86" s="452">
        <v>44</v>
      </c>
      <c r="NP86" s="452">
        <v>44</v>
      </c>
      <c r="NQ86" s="452">
        <v>44</v>
      </c>
      <c r="NR86" s="452">
        <v>39.31</v>
      </c>
      <c r="NS86" s="452">
        <v>32.619999999999997</v>
      </c>
      <c r="NT86" s="452">
        <v>32.520000000000003</v>
      </c>
      <c r="NU86" s="452">
        <v>44</v>
      </c>
      <c r="NV86" s="452">
        <v>32.520000000000003</v>
      </c>
      <c r="NW86" s="452">
        <v>44</v>
      </c>
      <c r="NX86" s="452">
        <v>44</v>
      </c>
      <c r="NY86" s="452">
        <v>44</v>
      </c>
      <c r="NZ86" s="452">
        <v>44</v>
      </c>
      <c r="OA86" s="452">
        <v>44</v>
      </c>
      <c r="OB86" s="452">
        <v>44</v>
      </c>
    </row>
    <row r="87" spans="1:392" x14ac:dyDescent="0.25">
      <c r="A87" s="436">
        <v>251</v>
      </c>
      <c r="B87" s="436" t="s">
        <v>728</v>
      </c>
      <c r="C87" s="437">
        <v>1</v>
      </c>
      <c r="D87" s="438">
        <v>0</v>
      </c>
      <c r="E87" s="453"/>
      <c r="F87" s="453"/>
      <c r="G87" s="453"/>
      <c r="H87" s="453"/>
      <c r="I87" s="453"/>
      <c r="J87" s="453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3"/>
      <c r="Z87" s="453"/>
      <c r="AA87" s="453"/>
      <c r="AB87" s="453"/>
      <c r="AC87" s="453"/>
      <c r="AD87" s="453"/>
      <c r="AE87" s="453"/>
      <c r="AF87" s="450">
        <f t="shared" si="2"/>
        <v>991.46875000000011</v>
      </c>
      <c r="AG87" s="452">
        <v>1273.06</v>
      </c>
      <c r="AH87" s="452">
        <v>1273.06</v>
      </c>
      <c r="AI87" s="452">
        <v>326.63</v>
      </c>
      <c r="AJ87" s="452">
        <v>334.25</v>
      </c>
      <c r="AK87" s="452">
        <v>329.04</v>
      </c>
      <c r="AL87" s="452">
        <v>1275</v>
      </c>
      <c r="AM87" s="452">
        <v>1268.94</v>
      </c>
      <c r="AN87" s="452">
        <v>1248.48</v>
      </c>
      <c r="AO87" s="452">
        <v>1226.8599999999999</v>
      </c>
      <c r="AP87" s="452">
        <v>1216.26</v>
      </c>
      <c r="AQ87" s="452">
        <v>1216.26</v>
      </c>
      <c r="AR87" s="452">
        <v>1217.57</v>
      </c>
      <c r="AS87" s="452">
        <v>1273.06</v>
      </c>
      <c r="AT87" s="452">
        <v>1273.06</v>
      </c>
      <c r="AU87" s="452">
        <v>326.63</v>
      </c>
      <c r="AV87" s="452">
        <v>334.25</v>
      </c>
      <c r="AW87" s="452">
        <v>329.04</v>
      </c>
      <c r="AX87" s="452">
        <v>1275</v>
      </c>
      <c r="AY87" s="452">
        <v>1268.94</v>
      </c>
      <c r="AZ87" s="452">
        <v>1248.48</v>
      </c>
      <c r="BA87" s="452">
        <v>1226.8599999999999</v>
      </c>
      <c r="BB87" s="452">
        <v>1216.26</v>
      </c>
      <c r="BC87" s="452">
        <v>1216.26</v>
      </c>
      <c r="BD87" s="452">
        <v>1217.57</v>
      </c>
      <c r="BE87" s="452">
        <v>1273.06</v>
      </c>
      <c r="BF87" s="452">
        <v>1273.06</v>
      </c>
      <c r="BG87" s="452">
        <v>326.63</v>
      </c>
      <c r="BH87" s="452">
        <v>334.25</v>
      </c>
      <c r="BI87" s="452">
        <v>329.04</v>
      </c>
      <c r="BJ87" s="452">
        <v>1275</v>
      </c>
      <c r="BK87" s="452">
        <v>1268.94</v>
      </c>
      <c r="BL87" s="452">
        <v>1248.48</v>
      </c>
      <c r="BM87" s="452">
        <v>1226.8599999999999</v>
      </c>
      <c r="BN87" s="452">
        <v>1216.26</v>
      </c>
      <c r="BO87" s="452">
        <v>1216.26</v>
      </c>
      <c r="BP87" s="452">
        <v>1217.57</v>
      </c>
      <c r="BQ87" s="452">
        <v>1273.06</v>
      </c>
      <c r="BR87" s="452">
        <v>1273.06</v>
      </c>
      <c r="BS87" s="452">
        <v>326.63</v>
      </c>
      <c r="BT87" s="452">
        <v>334.25</v>
      </c>
      <c r="BU87" s="452">
        <v>329.04</v>
      </c>
      <c r="BV87" s="452">
        <v>1275</v>
      </c>
      <c r="BW87" s="452">
        <v>1268.94</v>
      </c>
      <c r="BX87" s="452">
        <v>1248.48</v>
      </c>
      <c r="BY87" s="452">
        <v>1226.8599999999999</v>
      </c>
      <c r="BZ87" s="452">
        <v>1216.26</v>
      </c>
      <c r="CA87" s="452">
        <v>1216.26</v>
      </c>
      <c r="CB87" s="452">
        <v>1217.57</v>
      </c>
      <c r="CC87" s="452">
        <v>1273.06</v>
      </c>
      <c r="CD87" s="452">
        <v>1273.06</v>
      </c>
      <c r="CE87" s="452">
        <v>326.63</v>
      </c>
      <c r="CF87" s="452">
        <v>334.25</v>
      </c>
      <c r="CG87" s="452">
        <v>329.04</v>
      </c>
      <c r="CH87" s="452">
        <v>1275</v>
      </c>
      <c r="CI87" s="452">
        <v>1268.94</v>
      </c>
      <c r="CJ87" s="452">
        <v>1248.48</v>
      </c>
      <c r="CK87" s="452">
        <v>1226.8599999999999</v>
      </c>
      <c r="CL87" s="452">
        <v>1216.26</v>
      </c>
      <c r="CM87" s="452">
        <v>1216.26</v>
      </c>
      <c r="CN87" s="452">
        <v>1217.57</v>
      </c>
      <c r="CO87" s="452">
        <v>1273.06</v>
      </c>
      <c r="CP87" s="452">
        <v>1273.06</v>
      </c>
      <c r="CQ87" s="452">
        <v>326.63</v>
      </c>
      <c r="CR87" s="452">
        <v>334.25</v>
      </c>
      <c r="CS87" s="452">
        <v>329.04</v>
      </c>
      <c r="CT87" s="452">
        <v>1275</v>
      </c>
      <c r="CU87" s="452">
        <v>1268.94</v>
      </c>
      <c r="CV87" s="452">
        <v>1248.48</v>
      </c>
      <c r="CW87" s="452">
        <v>1226.8599999999999</v>
      </c>
      <c r="CX87" s="452">
        <v>1216.26</v>
      </c>
      <c r="CY87" s="452">
        <v>1216.26</v>
      </c>
      <c r="CZ87" s="452">
        <v>1217.57</v>
      </c>
      <c r="DA87" s="452">
        <v>1273.06</v>
      </c>
      <c r="DB87" s="452">
        <v>1273.06</v>
      </c>
      <c r="DC87" s="452">
        <v>326.63</v>
      </c>
      <c r="DD87" s="452">
        <v>334.25</v>
      </c>
      <c r="DE87" s="452">
        <v>329.04</v>
      </c>
      <c r="DF87" s="452">
        <v>1275</v>
      </c>
      <c r="DG87" s="452">
        <v>1268.94</v>
      </c>
      <c r="DH87" s="452">
        <v>1248.48</v>
      </c>
      <c r="DI87" s="452">
        <v>1226.8599999999999</v>
      </c>
      <c r="DJ87" s="452">
        <v>1216.26</v>
      </c>
      <c r="DK87" s="452">
        <v>1216.26</v>
      </c>
      <c r="DL87" s="452">
        <v>1217.57</v>
      </c>
      <c r="DM87" s="452">
        <v>1273.06</v>
      </c>
      <c r="DN87" s="452">
        <v>1273.06</v>
      </c>
      <c r="DO87" s="452">
        <v>326.63</v>
      </c>
      <c r="DP87" s="452">
        <v>334.25</v>
      </c>
      <c r="DQ87" s="452">
        <v>329.04</v>
      </c>
      <c r="DR87" s="452">
        <v>1275</v>
      </c>
      <c r="DS87" s="452">
        <v>1268.94</v>
      </c>
      <c r="DT87" s="452">
        <v>1248.48</v>
      </c>
      <c r="DU87" s="452">
        <v>1226.8599999999999</v>
      </c>
      <c r="DV87" s="452">
        <v>1216.26</v>
      </c>
      <c r="DW87" s="452">
        <v>1216.26</v>
      </c>
      <c r="DX87" s="452">
        <v>1217.57</v>
      </c>
      <c r="DY87" s="452">
        <v>1273.06</v>
      </c>
      <c r="DZ87" s="452">
        <v>1273.06</v>
      </c>
      <c r="EA87" s="452">
        <v>326.63</v>
      </c>
      <c r="EB87" s="452">
        <v>334.25</v>
      </c>
      <c r="EC87" s="452">
        <v>329.04</v>
      </c>
      <c r="ED87" s="452">
        <v>1275</v>
      </c>
      <c r="EE87" s="452">
        <v>1268.94</v>
      </c>
      <c r="EF87" s="452">
        <v>1248.48</v>
      </c>
      <c r="EG87" s="452">
        <v>1226.8599999999999</v>
      </c>
      <c r="EH87" s="452">
        <v>1216.26</v>
      </c>
      <c r="EI87" s="452">
        <v>1216.26</v>
      </c>
      <c r="EJ87" s="452">
        <v>1217.57</v>
      </c>
      <c r="EK87" s="452">
        <v>1273.06</v>
      </c>
      <c r="EL87" s="452">
        <v>1273.06</v>
      </c>
      <c r="EM87" s="452">
        <v>326.63</v>
      </c>
      <c r="EN87" s="452">
        <v>334.25</v>
      </c>
      <c r="EO87" s="452">
        <v>329.04</v>
      </c>
      <c r="EP87" s="452">
        <v>1275</v>
      </c>
      <c r="EQ87" s="452">
        <v>1268.94</v>
      </c>
      <c r="ER87" s="452">
        <v>1248.48</v>
      </c>
      <c r="ES87" s="452">
        <v>1226.8599999999999</v>
      </c>
      <c r="ET87" s="452">
        <v>1216.26</v>
      </c>
      <c r="EU87" s="452">
        <v>1216.26</v>
      </c>
      <c r="EV87" s="452">
        <v>1217.57</v>
      </c>
      <c r="EW87" s="452">
        <v>1273.06</v>
      </c>
      <c r="EX87" s="452">
        <v>1273.06</v>
      </c>
      <c r="EY87" s="452">
        <v>326.63</v>
      </c>
      <c r="EZ87" s="452">
        <v>334.25</v>
      </c>
      <c r="FA87" s="452">
        <v>329.04</v>
      </c>
      <c r="FB87" s="452">
        <v>1275</v>
      </c>
      <c r="FC87" s="452">
        <v>1268.94</v>
      </c>
      <c r="FD87" s="452">
        <v>1248.48</v>
      </c>
      <c r="FE87" s="452">
        <v>1226.8599999999999</v>
      </c>
      <c r="FF87" s="452">
        <v>1216.26</v>
      </c>
      <c r="FG87" s="452">
        <v>1216.26</v>
      </c>
      <c r="FH87" s="452">
        <v>1217.57</v>
      </c>
      <c r="FI87" s="452">
        <v>1273.06</v>
      </c>
      <c r="FJ87" s="452">
        <v>1273.06</v>
      </c>
      <c r="FK87" s="452">
        <v>326.63</v>
      </c>
      <c r="FL87" s="452">
        <v>334.25</v>
      </c>
      <c r="FM87" s="452">
        <v>329.04</v>
      </c>
      <c r="FN87" s="452">
        <v>1275</v>
      </c>
      <c r="FO87" s="452">
        <v>1268.94</v>
      </c>
      <c r="FP87" s="452">
        <v>1248.48</v>
      </c>
      <c r="FQ87" s="452">
        <v>1226.8599999999999</v>
      </c>
      <c r="FR87" s="452">
        <v>1216.26</v>
      </c>
      <c r="FS87" s="452">
        <v>1216.26</v>
      </c>
      <c r="FT87" s="452">
        <v>1217.57</v>
      </c>
      <c r="FU87" s="452">
        <v>1273.06</v>
      </c>
      <c r="FV87" s="452">
        <v>1273.06</v>
      </c>
      <c r="FW87" s="452">
        <v>326.63</v>
      </c>
      <c r="FX87" s="452">
        <v>334.25</v>
      </c>
      <c r="FY87" s="452">
        <v>329.04</v>
      </c>
      <c r="FZ87" s="452">
        <v>1275</v>
      </c>
      <c r="GA87" s="452">
        <v>1268.94</v>
      </c>
      <c r="GB87" s="452">
        <v>1248.48</v>
      </c>
      <c r="GC87" s="452">
        <v>1226.8599999999999</v>
      </c>
      <c r="GD87" s="452">
        <v>1216.26</v>
      </c>
      <c r="GE87" s="452">
        <v>1216.26</v>
      </c>
      <c r="GF87" s="452">
        <v>1217.57</v>
      </c>
      <c r="GG87" s="452">
        <v>1273.06</v>
      </c>
      <c r="GH87" s="452">
        <v>1273.06</v>
      </c>
      <c r="GI87" s="452">
        <v>326.63</v>
      </c>
      <c r="GJ87" s="452">
        <v>334.25</v>
      </c>
      <c r="GK87" s="452">
        <v>329.04</v>
      </c>
      <c r="GL87" s="452">
        <v>1275</v>
      </c>
      <c r="GM87" s="452">
        <v>1268.94</v>
      </c>
      <c r="GN87" s="452">
        <v>1248.48</v>
      </c>
      <c r="GO87" s="452">
        <v>1226.8599999999999</v>
      </c>
      <c r="GP87" s="452">
        <v>1216.26</v>
      </c>
      <c r="GQ87" s="452">
        <v>1216.26</v>
      </c>
      <c r="GR87" s="452">
        <v>1217.57</v>
      </c>
      <c r="GS87" s="452">
        <v>1273.06</v>
      </c>
      <c r="GT87" s="452">
        <v>1273.06</v>
      </c>
      <c r="GU87" s="452">
        <v>326.63</v>
      </c>
      <c r="GV87" s="452">
        <v>334.25</v>
      </c>
      <c r="GW87" s="452">
        <v>329.04</v>
      </c>
      <c r="GX87" s="452">
        <v>1275</v>
      </c>
      <c r="GY87" s="452">
        <v>1268.94</v>
      </c>
      <c r="GZ87" s="452">
        <v>1248.48</v>
      </c>
      <c r="HA87" s="452">
        <v>1226.8599999999999</v>
      </c>
      <c r="HB87" s="452">
        <v>1216.26</v>
      </c>
      <c r="HC87" s="452">
        <v>1216.26</v>
      </c>
      <c r="HD87" s="452">
        <v>1217.57</v>
      </c>
      <c r="HE87" s="452">
        <v>1226.81</v>
      </c>
      <c r="HF87" s="452">
        <v>320.89999999999998</v>
      </c>
      <c r="HG87" s="452">
        <v>798.99</v>
      </c>
      <c r="HH87" s="452">
        <v>800</v>
      </c>
      <c r="HI87" s="452">
        <v>800.71</v>
      </c>
      <c r="HJ87" s="452">
        <v>323.94</v>
      </c>
      <c r="HK87" s="452">
        <v>1263.7</v>
      </c>
      <c r="HL87" s="452">
        <v>1242.98</v>
      </c>
      <c r="HM87" s="452">
        <v>1223.03</v>
      </c>
      <c r="HN87" s="452">
        <v>1205.3</v>
      </c>
      <c r="HO87" s="452">
        <v>1191.74</v>
      </c>
      <c r="HP87" s="452">
        <v>1191.74</v>
      </c>
      <c r="HQ87" s="452">
        <v>1226.81</v>
      </c>
      <c r="HR87" s="452">
        <v>320.89999999999998</v>
      </c>
      <c r="HS87" s="452">
        <v>798.99</v>
      </c>
      <c r="HT87" s="452">
        <v>800</v>
      </c>
      <c r="HU87" s="452">
        <v>800.71</v>
      </c>
      <c r="HV87" s="452">
        <v>323.94</v>
      </c>
      <c r="HW87" s="452">
        <v>1263.7</v>
      </c>
      <c r="HX87" s="452">
        <v>1242.98</v>
      </c>
      <c r="HY87" s="452">
        <v>1223.03</v>
      </c>
      <c r="HZ87" s="452">
        <v>1205.3</v>
      </c>
      <c r="IA87" s="452">
        <v>1191.74</v>
      </c>
      <c r="IB87" s="452">
        <v>1191.74</v>
      </c>
      <c r="IC87" s="452">
        <v>1226.81</v>
      </c>
      <c r="ID87" s="452">
        <v>320.89999999999998</v>
      </c>
      <c r="IE87" s="452">
        <v>798.99</v>
      </c>
      <c r="IF87" s="452">
        <v>800</v>
      </c>
      <c r="IG87" s="452">
        <v>800.71</v>
      </c>
      <c r="IH87" s="452">
        <v>323.94</v>
      </c>
      <c r="II87" s="452">
        <v>1263.7</v>
      </c>
      <c r="IJ87" s="452">
        <v>1242.98</v>
      </c>
      <c r="IK87" s="452">
        <v>1223.03</v>
      </c>
      <c r="IL87" s="452">
        <v>1205.3</v>
      </c>
      <c r="IM87" s="452">
        <v>1191.74</v>
      </c>
      <c r="IN87" s="452">
        <v>1191.74</v>
      </c>
      <c r="IO87" s="452">
        <v>1226.81</v>
      </c>
      <c r="IP87" s="452">
        <v>320.89999999999998</v>
      </c>
      <c r="IQ87" s="452">
        <v>798.99</v>
      </c>
      <c r="IR87" s="452">
        <v>800</v>
      </c>
      <c r="IS87" s="452">
        <v>800.71</v>
      </c>
      <c r="IT87" s="452">
        <v>323.94</v>
      </c>
      <c r="IU87" s="452">
        <v>1263.7</v>
      </c>
      <c r="IV87" s="452">
        <v>1242.98</v>
      </c>
      <c r="IW87" s="452">
        <v>1223.03</v>
      </c>
      <c r="IX87" s="452">
        <v>1205.3</v>
      </c>
      <c r="IY87" s="452">
        <v>1191.74</v>
      </c>
      <c r="IZ87" s="452">
        <v>1191.74</v>
      </c>
      <c r="JA87" s="452">
        <v>1226.81</v>
      </c>
      <c r="JB87" s="452">
        <v>320.89999999999998</v>
      </c>
      <c r="JC87" s="452">
        <v>798.99</v>
      </c>
      <c r="JD87" s="452">
        <v>800</v>
      </c>
      <c r="JE87" s="452">
        <v>800.71</v>
      </c>
      <c r="JF87" s="452">
        <v>323.94</v>
      </c>
      <c r="JG87" s="452">
        <v>1263.7</v>
      </c>
      <c r="JH87" s="452">
        <v>1242.98</v>
      </c>
      <c r="JI87" s="452">
        <v>1223.03</v>
      </c>
      <c r="JJ87" s="452">
        <v>1205.3</v>
      </c>
      <c r="JK87" s="452">
        <v>1191.74</v>
      </c>
      <c r="JL87" s="452">
        <v>1191.74</v>
      </c>
      <c r="JM87" s="452">
        <v>1226.81</v>
      </c>
      <c r="JN87" s="452">
        <v>320.89999999999998</v>
      </c>
      <c r="JO87" s="452">
        <v>798.99</v>
      </c>
      <c r="JP87" s="452">
        <v>800</v>
      </c>
      <c r="JQ87" s="452">
        <v>800.71</v>
      </c>
      <c r="JR87" s="452">
        <v>323.94</v>
      </c>
      <c r="JS87" s="452">
        <v>1263.7</v>
      </c>
      <c r="JT87" s="452">
        <v>1242.98</v>
      </c>
      <c r="JU87" s="452">
        <v>1223.03</v>
      </c>
      <c r="JV87" s="452">
        <v>1205.3</v>
      </c>
      <c r="JW87" s="452">
        <v>1191.74</v>
      </c>
      <c r="JX87" s="452">
        <v>1191.74</v>
      </c>
      <c r="JY87" s="452">
        <v>1226.81</v>
      </c>
      <c r="JZ87" s="452">
        <v>320.89999999999998</v>
      </c>
      <c r="KA87" s="452">
        <v>798.99</v>
      </c>
      <c r="KB87" s="452">
        <v>800</v>
      </c>
      <c r="KC87" s="452">
        <v>800.71</v>
      </c>
      <c r="KD87" s="452">
        <v>323.94</v>
      </c>
      <c r="KE87" s="452">
        <v>1263.7</v>
      </c>
      <c r="KF87" s="452">
        <v>1242.98</v>
      </c>
      <c r="KG87" s="452">
        <v>1223.03</v>
      </c>
      <c r="KH87" s="452">
        <v>1205.3</v>
      </c>
      <c r="KI87" s="452">
        <v>1191.74</v>
      </c>
      <c r="KJ87" s="452">
        <v>1191.74</v>
      </c>
      <c r="KK87" s="452">
        <v>1226.81</v>
      </c>
      <c r="KL87" s="452">
        <v>320.89999999999998</v>
      </c>
      <c r="KM87" s="452">
        <v>798.99</v>
      </c>
      <c r="KN87" s="452">
        <v>800</v>
      </c>
      <c r="KO87" s="452">
        <v>800.71</v>
      </c>
      <c r="KP87" s="452">
        <v>323.94</v>
      </c>
      <c r="KQ87" s="452">
        <v>1263.7</v>
      </c>
      <c r="KR87" s="452">
        <v>1242.98</v>
      </c>
      <c r="KS87" s="452">
        <v>1223.03</v>
      </c>
      <c r="KT87" s="452">
        <v>1205.3</v>
      </c>
      <c r="KU87" s="452">
        <v>1191.74</v>
      </c>
      <c r="KV87" s="452">
        <v>1191.74</v>
      </c>
      <c r="KW87" s="452">
        <v>1226.81</v>
      </c>
      <c r="KX87" s="452">
        <v>320.89999999999998</v>
      </c>
      <c r="KY87" s="452">
        <v>798.99</v>
      </c>
      <c r="KZ87" s="452">
        <v>800</v>
      </c>
      <c r="LA87" s="452">
        <v>800.71</v>
      </c>
      <c r="LB87" s="452">
        <v>323.94</v>
      </c>
      <c r="LC87" s="452">
        <v>1263.7</v>
      </c>
      <c r="LD87" s="452">
        <v>1242.98</v>
      </c>
      <c r="LE87" s="452">
        <v>1223.03</v>
      </c>
      <c r="LF87" s="452">
        <v>1205.3</v>
      </c>
      <c r="LG87" s="452">
        <v>1191.74</v>
      </c>
      <c r="LH87" s="452">
        <v>1191.74</v>
      </c>
      <c r="LI87" s="452">
        <v>1226.81</v>
      </c>
      <c r="LJ87" s="452">
        <v>320.89999999999998</v>
      </c>
      <c r="LK87" s="452">
        <v>798.99</v>
      </c>
      <c r="LL87" s="452">
        <v>800</v>
      </c>
      <c r="LM87" s="452">
        <v>800.71</v>
      </c>
      <c r="LN87" s="452">
        <v>323.94</v>
      </c>
      <c r="LO87" s="452">
        <v>1263.7</v>
      </c>
      <c r="LP87" s="452">
        <v>1242.98</v>
      </c>
      <c r="LQ87" s="452">
        <v>1223.03</v>
      </c>
      <c r="LR87" s="452">
        <v>1205.3</v>
      </c>
      <c r="LS87" s="452">
        <v>1191.74</v>
      </c>
      <c r="LT87" s="452">
        <v>1191.74</v>
      </c>
      <c r="LU87" s="452">
        <v>1226.81</v>
      </c>
      <c r="LV87" s="452">
        <v>320.89999999999998</v>
      </c>
      <c r="LW87" s="452">
        <v>798.99</v>
      </c>
      <c r="LX87" s="452">
        <v>800</v>
      </c>
      <c r="LY87" s="452">
        <v>800.71</v>
      </c>
      <c r="LZ87" s="452">
        <v>323.94</v>
      </c>
      <c r="MA87" s="452">
        <v>1263.7</v>
      </c>
      <c r="MB87" s="452">
        <v>1242.98</v>
      </c>
      <c r="MC87" s="452">
        <v>1223.03</v>
      </c>
      <c r="MD87" s="452">
        <v>1205.3</v>
      </c>
      <c r="ME87" s="452">
        <v>1191.74</v>
      </c>
      <c r="MF87" s="452">
        <v>1191.74</v>
      </c>
      <c r="MG87" s="452">
        <v>1226.81</v>
      </c>
      <c r="MH87" s="452">
        <v>320.89999999999998</v>
      </c>
      <c r="MI87" s="452">
        <v>798.99</v>
      </c>
      <c r="MJ87" s="452">
        <v>800</v>
      </c>
      <c r="MK87" s="452">
        <v>800.71</v>
      </c>
      <c r="ML87" s="452">
        <v>323.94</v>
      </c>
      <c r="MM87" s="452">
        <v>1263.7</v>
      </c>
      <c r="MN87" s="452">
        <v>1242.98</v>
      </c>
      <c r="MO87" s="452">
        <v>1223.03</v>
      </c>
      <c r="MP87" s="452">
        <v>1205.3</v>
      </c>
      <c r="MQ87" s="452">
        <v>1191.74</v>
      </c>
      <c r="MR87" s="452">
        <v>1191.74</v>
      </c>
      <c r="MS87" s="452">
        <v>1226.81</v>
      </c>
      <c r="MT87" s="452">
        <v>320.89999999999998</v>
      </c>
      <c r="MU87" s="452">
        <v>798.99</v>
      </c>
      <c r="MV87" s="452">
        <v>800</v>
      </c>
      <c r="MW87" s="452">
        <v>800.71</v>
      </c>
      <c r="MX87" s="452">
        <v>323.94</v>
      </c>
      <c r="MY87" s="452">
        <v>1263.7</v>
      </c>
      <c r="MZ87" s="452">
        <v>1242.98</v>
      </c>
      <c r="NA87" s="452">
        <v>1223.03</v>
      </c>
      <c r="NB87" s="452">
        <v>1205.3</v>
      </c>
      <c r="NC87" s="452">
        <v>1191.74</v>
      </c>
      <c r="ND87" s="452">
        <v>1191.74</v>
      </c>
      <c r="NE87" s="452">
        <v>1226.81</v>
      </c>
      <c r="NF87" s="452">
        <v>320.89999999999998</v>
      </c>
      <c r="NG87" s="452">
        <v>798.99</v>
      </c>
      <c r="NH87" s="452">
        <v>800</v>
      </c>
      <c r="NI87" s="452">
        <v>800.71</v>
      </c>
      <c r="NJ87" s="452">
        <v>323.94</v>
      </c>
      <c r="NK87" s="452">
        <v>1263.7</v>
      </c>
      <c r="NL87" s="452">
        <v>1242.98</v>
      </c>
      <c r="NM87" s="452">
        <v>1223.03</v>
      </c>
      <c r="NN87" s="452">
        <v>1205.3</v>
      </c>
      <c r="NO87" s="452">
        <v>1191.74</v>
      </c>
      <c r="NP87" s="452">
        <v>1191.74</v>
      </c>
      <c r="NQ87" s="452">
        <v>1226.81</v>
      </c>
      <c r="NR87" s="452">
        <v>320.89999999999998</v>
      </c>
      <c r="NS87" s="452">
        <v>798.99</v>
      </c>
      <c r="NT87" s="452">
        <v>800</v>
      </c>
      <c r="NU87" s="452">
        <v>800.71</v>
      </c>
      <c r="NV87" s="452">
        <v>323.94</v>
      </c>
      <c r="NW87" s="452">
        <v>1263.7</v>
      </c>
      <c r="NX87" s="452">
        <v>1242.98</v>
      </c>
      <c r="NY87" s="452">
        <v>1223.03</v>
      </c>
      <c r="NZ87" s="452">
        <v>1205.3</v>
      </c>
      <c r="OA87" s="452">
        <v>1191.74</v>
      </c>
      <c r="OB87" s="452">
        <v>1191.74</v>
      </c>
    </row>
    <row r="88" spans="1:392" x14ac:dyDescent="0.25">
      <c r="A88" s="436">
        <v>252</v>
      </c>
      <c r="B88" s="436" t="s">
        <v>729</v>
      </c>
      <c r="C88" s="437">
        <v>1</v>
      </c>
      <c r="D88" s="438">
        <v>0</v>
      </c>
      <c r="E88" s="453"/>
      <c r="F88" s="453"/>
      <c r="G88" s="453"/>
      <c r="H88" s="453"/>
      <c r="I88" s="453"/>
      <c r="J88" s="453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3"/>
      <c r="Z88" s="453"/>
      <c r="AA88" s="453"/>
      <c r="AB88" s="453"/>
      <c r="AC88" s="453"/>
      <c r="AD88" s="453"/>
      <c r="AE88" s="453"/>
      <c r="AF88" s="450">
        <f t="shared" si="2"/>
        <v>450</v>
      </c>
      <c r="AG88" s="452">
        <v>450</v>
      </c>
      <c r="AH88" s="452">
        <v>450</v>
      </c>
      <c r="AI88" s="452">
        <v>450</v>
      </c>
      <c r="AJ88" s="452">
        <v>450</v>
      </c>
      <c r="AK88" s="452">
        <v>450</v>
      </c>
      <c r="AL88" s="452">
        <v>450</v>
      </c>
      <c r="AM88" s="452">
        <v>450</v>
      </c>
      <c r="AN88" s="452">
        <v>450</v>
      </c>
      <c r="AO88" s="452">
        <v>450</v>
      </c>
      <c r="AP88" s="452">
        <v>450</v>
      </c>
      <c r="AQ88" s="452">
        <v>450</v>
      </c>
      <c r="AR88" s="452">
        <v>450</v>
      </c>
      <c r="AS88" s="452">
        <v>450</v>
      </c>
      <c r="AT88" s="452">
        <v>450</v>
      </c>
      <c r="AU88" s="452">
        <v>450</v>
      </c>
      <c r="AV88" s="452">
        <v>450</v>
      </c>
      <c r="AW88" s="452">
        <v>450</v>
      </c>
      <c r="AX88" s="452">
        <v>450</v>
      </c>
      <c r="AY88" s="452">
        <v>450</v>
      </c>
      <c r="AZ88" s="452">
        <v>450</v>
      </c>
      <c r="BA88" s="452">
        <v>450</v>
      </c>
      <c r="BB88" s="452">
        <v>450</v>
      </c>
      <c r="BC88" s="452">
        <v>450</v>
      </c>
      <c r="BD88" s="452">
        <v>450</v>
      </c>
      <c r="BE88" s="452">
        <v>450</v>
      </c>
      <c r="BF88" s="452">
        <v>450</v>
      </c>
      <c r="BG88" s="452">
        <v>450</v>
      </c>
      <c r="BH88" s="452">
        <v>450</v>
      </c>
      <c r="BI88" s="452">
        <v>450</v>
      </c>
      <c r="BJ88" s="452">
        <v>450</v>
      </c>
      <c r="BK88" s="452">
        <v>450</v>
      </c>
      <c r="BL88" s="452">
        <v>450</v>
      </c>
      <c r="BM88" s="452">
        <v>450</v>
      </c>
      <c r="BN88" s="452">
        <v>450</v>
      </c>
      <c r="BO88" s="452">
        <v>450</v>
      </c>
      <c r="BP88" s="452">
        <v>450</v>
      </c>
      <c r="BQ88" s="452">
        <v>450</v>
      </c>
      <c r="BR88" s="452">
        <v>450</v>
      </c>
      <c r="BS88" s="452">
        <v>450</v>
      </c>
      <c r="BT88" s="452">
        <v>450</v>
      </c>
      <c r="BU88" s="452">
        <v>450</v>
      </c>
      <c r="BV88" s="452">
        <v>450</v>
      </c>
      <c r="BW88" s="452">
        <v>450</v>
      </c>
      <c r="BX88" s="452">
        <v>450</v>
      </c>
      <c r="BY88" s="452">
        <v>450</v>
      </c>
      <c r="BZ88" s="452">
        <v>450</v>
      </c>
      <c r="CA88" s="452">
        <v>450</v>
      </c>
      <c r="CB88" s="452">
        <v>450</v>
      </c>
      <c r="CC88" s="452">
        <v>450</v>
      </c>
      <c r="CD88" s="452">
        <v>450</v>
      </c>
      <c r="CE88" s="452">
        <v>450</v>
      </c>
      <c r="CF88" s="452">
        <v>450</v>
      </c>
      <c r="CG88" s="452">
        <v>450</v>
      </c>
      <c r="CH88" s="452">
        <v>450</v>
      </c>
      <c r="CI88" s="452">
        <v>450</v>
      </c>
      <c r="CJ88" s="452">
        <v>450</v>
      </c>
      <c r="CK88" s="452">
        <v>450</v>
      </c>
      <c r="CL88" s="452">
        <v>450</v>
      </c>
      <c r="CM88" s="452">
        <v>450</v>
      </c>
      <c r="CN88" s="452">
        <v>450</v>
      </c>
      <c r="CO88" s="452">
        <v>450</v>
      </c>
      <c r="CP88" s="452">
        <v>450</v>
      </c>
      <c r="CQ88" s="452">
        <v>450</v>
      </c>
      <c r="CR88" s="452">
        <v>450</v>
      </c>
      <c r="CS88" s="452">
        <v>450</v>
      </c>
      <c r="CT88" s="452">
        <v>450</v>
      </c>
      <c r="CU88" s="452">
        <v>450</v>
      </c>
      <c r="CV88" s="452">
        <v>450</v>
      </c>
      <c r="CW88" s="452">
        <v>450</v>
      </c>
      <c r="CX88" s="452">
        <v>450</v>
      </c>
      <c r="CY88" s="452">
        <v>450</v>
      </c>
      <c r="CZ88" s="452">
        <v>450</v>
      </c>
      <c r="DA88" s="452">
        <v>450</v>
      </c>
      <c r="DB88" s="452">
        <v>450</v>
      </c>
      <c r="DC88" s="452">
        <v>450</v>
      </c>
      <c r="DD88" s="452">
        <v>450</v>
      </c>
      <c r="DE88" s="452">
        <v>450</v>
      </c>
      <c r="DF88" s="452">
        <v>450</v>
      </c>
      <c r="DG88" s="452">
        <v>450</v>
      </c>
      <c r="DH88" s="452">
        <v>450</v>
      </c>
      <c r="DI88" s="452">
        <v>450</v>
      </c>
      <c r="DJ88" s="452">
        <v>450</v>
      </c>
      <c r="DK88" s="452">
        <v>450</v>
      </c>
      <c r="DL88" s="452">
        <v>450</v>
      </c>
      <c r="DM88" s="452">
        <v>450</v>
      </c>
      <c r="DN88" s="452">
        <v>450</v>
      </c>
      <c r="DO88" s="452">
        <v>450</v>
      </c>
      <c r="DP88" s="452">
        <v>450</v>
      </c>
      <c r="DQ88" s="452">
        <v>450</v>
      </c>
      <c r="DR88" s="452">
        <v>450</v>
      </c>
      <c r="DS88" s="452">
        <v>450</v>
      </c>
      <c r="DT88" s="452">
        <v>450</v>
      </c>
      <c r="DU88" s="452">
        <v>450</v>
      </c>
      <c r="DV88" s="452">
        <v>450</v>
      </c>
      <c r="DW88" s="452">
        <v>450</v>
      </c>
      <c r="DX88" s="452">
        <v>450</v>
      </c>
      <c r="DY88" s="452">
        <v>450</v>
      </c>
      <c r="DZ88" s="452">
        <v>450</v>
      </c>
      <c r="EA88" s="452">
        <v>450</v>
      </c>
      <c r="EB88" s="452">
        <v>450</v>
      </c>
      <c r="EC88" s="452">
        <v>450</v>
      </c>
      <c r="ED88" s="452">
        <v>450</v>
      </c>
      <c r="EE88" s="452">
        <v>450</v>
      </c>
      <c r="EF88" s="452">
        <v>450</v>
      </c>
      <c r="EG88" s="452">
        <v>450</v>
      </c>
      <c r="EH88" s="452">
        <v>450</v>
      </c>
      <c r="EI88" s="452">
        <v>450</v>
      </c>
      <c r="EJ88" s="452">
        <v>450</v>
      </c>
      <c r="EK88" s="452">
        <v>450</v>
      </c>
      <c r="EL88" s="452">
        <v>450</v>
      </c>
      <c r="EM88" s="452">
        <v>450</v>
      </c>
      <c r="EN88" s="452">
        <v>450</v>
      </c>
      <c r="EO88" s="452">
        <v>450</v>
      </c>
      <c r="EP88" s="452">
        <v>450</v>
      </c>
      <c r="EQ88" s="452">
        <v>450</v>
      </c>
      <c r="ER88" s="452">
        <v>450</v>
      </c>
      <c r="ES88" s="452">
        <v>450</v>
      </c>
      <c r="ET88" s="452">
        <v>450</v>
      </c>
      <c r="EU88" s="452">
        <v>450</v>
      </c>
      <c r="EV88" s="452">
        <v>450</v>
      </c>
      <c r="EW88" s="452">
        <v>450</v>
      </c>
      <c r="EX88" s="452">
        <v>450</v>
      </c>
      <c r="EY88" s="452">
        <v>450</v>
      </c>
      <c r="EZ88" s="452">
        <v>450</v>
      </c>
      <c r="FA88" s="452">
        <v>450</v>
      </c>
      <c r="FB88" s="452">
        <v>450</v>
      </c>
      <c r="FC88" s="452">
        <v>450</v>
      </c>
      <c r="FD88" s="452">
        <v>450</v>
      </c>
      <c r="FE88" s="452">
        <v>450</v>
      </c>
      <c r="FF88" s="452">
        <v>450</v>
      </c>
      <c r="FG88" s="452">
        <v>450</v>
      </c>
      <c r="FH88" s="452">
        <v>450</v>
      </c>
      <c r="FI88" s="452">
        <v>450</v>
      </c>
      <c r="FJ88" s="452">
        <v>450</v>
      </c>
      <c r="FK88" s="452">
        <v>450</v>
      </c>
      <c r="FL88" s="452">
        <v>450</v>
      </c>
      <c r="FM88" s="452">
        <v>450</v>
      </c>
      <c r="FN88" s="452">
        <v>450</v>
      </c>
      <c r="FO88" s="452">
        <v>450</v>
      </c>
      <c r="FP88" s="452">
        <v>450</v>
      </c>
      <c r="FQ88" s="452">
        <v>450</v>
      </c>
      <c r="FR88" s="452">
        <v>450</v>
      </c>
      <c r="FS88" s="452">
        <v>450</v>
      </c>
      <c r="FT88" s="452">
        <v>450</v>
      </c>
      <c r="FU88" s="452">
        <v>450</v>
      </c>
      <c r="FV88" s="452">
        <v>450</v>
      </c>
      <c r="FW88" s="452">
        <v>450</v>
      </c>
      <c r="FX88" s="452">
        <v>450</v>
      </c>
      <c r="FY88" s="452">
        <v>450</v>
      </c>
      <c r="FZ88" s="452">
        <v>450</v>
      </c>
      <c r="GA88" s="452">
        <v>450</v>
      </c>
      <c r="GB88" s="452">
        <v>450</v>
      </c>
      <c r="GC88" s="452">
        <v>450</v>
      </c>
      <c r="GD88" s="452">
        <v>450</v>
      </c>
      <c r="GE88" s="452">
        <v>450</v>
      </c>
      <c r="GF88" s="452">
        <v>450</v>
      </c>
      <c r="GG88" s="452">
        <v>450</v>
      </c>
      <c r="GH88" s="452">
        <v>450</v>
      </c>
      <c r="GI88" s="452">
        <v>450</v>
      </c>
      <c r="GJ88" s="452">
        <v>450</v>
      </c>
      <c r="GK88" s="452">
        <v>450</v>
      </c>
      <c r="GL88" s="452">
        <v>450</v>
      </c>
      <c r="GM88" s="452">
        <v>450</v>
      </c>
      <c r="GN88" s="452">
        <v>450</v>
      </c>
      <c r="GO88" s="452">
        <v>450</v>
      </c>
      <c r="GP88" s="452">
        <v>450</v>
      </c>
      <c r="GQ88" s="452">
        <v>450</v>
      </c>
      <c r="GR88" s="452">
        <v>450</v>
      </c>
      <c r="GS88" s="452">
        <v>450</v>
      </c>
      <c r="GT88" s="452">
        <v>450</v>
      </c>
      <c r="GU88" s="452">
        <v>450</v>
      </c>
      <c r="GV88" s="452">
        <v>450</v>
      </c>
      <c r="GW88" s="452">
        <v>450</v>
      </c>
      <c r="GX88" s="452">
        <v>450</v>
      </c>
      <c r="GY88" s="452">
        <v>450</v>
      </c>
      <c r="GZ88" s="452">
        <v>450</v>
      </c>
      <c r="HA88" s="452">
        <v>450</v>
      </c>
      <c r="HB88" s="452">
        <v>450</v>
      </c>
      <c r="HC88" s="452">
        <v>450</v>
      </c>
      <c r="HD88" s="452">
        <v>450</v>
      </c>
      <c r="HE88" s="452">
        <v>450</v>
      </c>
      <c r="HF88" s="452">
        <v>450</v>
      </c>
      <c r="HG88" s="452">
        <v>450</v>
      </c>
      <c r="HH88" s="452">
        <v>450</v>
      </c>
      <c r="HI88" s="452">
        <v>450</v>
      </c>
      <c r="HJ88" s="452">
        <v>450</v>
      </c>
      <c r="HK88" s="452">
        <v>450</v>
      </c>
      <c r="HL88" s="452">
        <v>450</v>
      </c>
      <c r="HM88" s="452">
        <v>450</v>
      </c>
      <c r="HN88" s="452">
        <v>450</v>
      </c>
      <c r="HO88" s="452">
        <v>450</v>
      </c>
      <c r="HP88" s="452">
        <v>450</v>
      </c>
      <c r="HQ88" s="452">
        <v>450</v>
      </c>
      <c r="HR88" s="452">
        <v>450</v>
      </c>
      <c r="HS88" s="452">
        <v>450</v>
      </c>
      <c r="HT88" s="452">
        <v>450</v>
      </c>
      <c r="HU88" s="452">
        <v>450</v>
      </c>
      <c r="HV88" s="452">
        <v>450</v>
      </c>
      <c r="HW88" s="452">
        <v>450</v>
      </c>
      <c r="HX88" s="452">
        <v>450</v>
      </c>
      <c r="HY88" s="452">
        <v>450</v>
      </c>
      <c r="HZ88" s="452">
        <v>450</v>
      </c>
      <c r="IA88" s="452">
        <v>450</v>
      </c>
      <c r="IB88" s="452">
        <v>450</v>
      </c>
      <c r="IC88" s="452">
        <v>450</v>
      </c>
      <c r="ID88" s="452">
        <v>450</v>
      </c>
      <c r="IE88" s="452">
        <v>450</v>
      </c>
      <c r="IF88" s="452">
        <v>450</v>
      </c>
      <c r="IG88" s="452">
        <v>450</v>
      </c>
      <c r="IH88" s="452">
        <v>450</v>
      </c>
      <c r="II88" s="452">
        <v>450</v>
      </c>
      <c r="IJ88" s="452">
        <v>450</v>
      </c>
      <c r="IK88" s="452">
        <v>450</v>
      </c>
      <c r="IL88" s="452">
        <v>450</v>
      </c>
      <c r="IM88" s="452">
        <v>450</v>
      </c>
      <c r="IN88" s="452">
        <v>450</v>
      </c>
      <c r="IO88" s="452">
        <v>450</v>
      </c>
      <c r="IP88" s="452">
        <v>450</v>
      </c>
      <c r="IQ88" s="452">
        <v>450</v>
      </c>
      <c r="IR88" s="452">
        <v>450</v>
      </c>
      <c r="IS88" s="452">
        <v>450</v>
      </c>
      <c r="IT88" s="452">
        <v>450</v>
      </c>
      <c r="IU88" s="452">
        <v>450</v>
      </c>
      <c r="IV88" s="452">
        <v>450</v>
      </c>
      <c r="IW88" s="452">
        <v>450</v>
      </c>
      <c r="IX88" s="452">
        <v>450</v>
      </c>
      <c r="IY88" s="452">
        <v>450</v>
      </c>
      <c r="IZ88" s="452">
        <v>450</v>
      </c>
      <c r="JA88" s="452">
        <v>450</v>
      </c>
      <c r="JB88" s="452">
        <v>450</v>
      </c>
      <c r="JC88" s="452">
        <v>450</v>
      </c>
      <c r="JD88" s="452">
        <v>450</v>
      </c>
      <c r="JE88" s="452">
        <v>450</v>
      </c>
      <c r="JF88" s="452">
        <v>450</v>
      </c>
      <c r="JG88" s="452">
        <v>450</v>
      </c>
      <c r="JH88" s="452">
        <v>450</v>
      </c>
      <c r="JI88" s="452">
        <v>450</v>
      </c>
      <c r="JJ88" s="452">
        <v>450</v>
      </c>
      <c r="JK88" s="452">
        <v>450</v>
      </c>
      <c r="JL88" s="452">
        <v>450</v>
      </c>
      <c r="JM88" s="452">
        <v>450</v>
      </c>
      <c r="JN88" s="452">
        <v>450</v>
      </c>
      <c r="JO88" s="452">
        <v>450</v>
      </c>
      <c r="JP88" s="452">
        <v>450</v>
      </c>
      <c r="JQ88" s="452">
        <v>450</v>
      </c>
      <c r="JR88" s="452">
        <v>450</v>
      </c>
      <c r="JS88" s="452">
        <v>450</v>
      </c>
      <c r="JT88" s="452">
        <v>450</v>
      </c>
      <c r="JU88" s="452">
        <v>450</v>
      </c>
      <c r="JV88" s="452">
        <v>450</v>
      </c>
      <c r="JW88" s="452">
        <v>450</v>
      </c>
      <c r="JX88" s="452">
        <v>450</v>
      </c>
      <c r="JY88" s="452">
        <v>450</v>
      </c>
      <c r="JZ88" s="452">
        <v>450</v>
      </c>
      <c r="KA88" s="452">
        <v>450</v>
      </c>
      <c r="KB88" s="452">
        <v>450</v>
      </c>
      <c r="KC88" s="452">
        <v>450</v>
      </c>
      <c r="KD88" s="452">
        <v>450</v>
      </c>
      <c r="KE88" s="452">
        <v>450</v>
      </c>
      <c r="KF88" s="452">
        <v>450</v>
      </c>
      <c r="KG88" s="452">
        <v>450</v>
      </c>
      <c r="KH88" s="452">
        <v>450</v>
      </c>
      <c r="KI88" s="452">
        <v>450</v>
      </c>
      <c r="KJ88" s="452">
        <v>450</v>
      </c>
      <c r="KK88" s="452">
        <v>450</v>
      </c>
      <c r="KL88" s="452">
        <v>450</v>
      </c>
      <c r="KM88" s="452">
        <v>450</v>
      </c>
      <c r="KN88" s="452">
        <v>450</v>
      </c>
      <c r="KO88" s="452">
        <v>450</v>
      </c>
      <c r="KP88" s="452">
        <v>450</v>
      </c>
      <c r="KQ88" s="452">
        <v>450</v>
      </c>
      <c r="KR88" s="452">
        <v>450</v>
      </c>
      <c r="KS88" s="452">
        <v>450</v>
      </c>
      <c r="KT88" s="452">
        <v>450</v>
      </c>
      <c r="KU88" s="452">
        <v>450</v>
      </c>
      <c r="KV88" s="452">
        <v>450</v>
      </c>
      <c r="KW88" s="452">
        <v>450</v>
      </c>
      <c r="KX88" s="452">
        <v>450</v>
      </c>
      <c r="KY88" s="452">
        <v>450</v>
      </c>
      <c r="KZ88" s="452">
        <v>450</v>
      </c>
      <c r="LA88" s="452">
        <v>450</v>
      </c>
      <c r="LB88" s="452">
        <v>450</v>
      </c>
      <c r="LC88" s="452">
        <v>450</v>
      </c>
      <c r="LD88" s="452">
        <v>450</v>
      </c>
      <c r="LE88" s="452">
        <v>450</v>
      </c>
      <c r="LF88" s="452">
        <v>450</v>
      </c>
      <c r="LG88" s="452">
        <v>450</v>
      </c>
      <c r="LH88" s="452">
        <v>450</v>
      </c>
      <c r="LI88" s="452">
        <v>450</v>
      </c>
      <c r="LJ88" s="452">
        <v>450</v>
      </c>
      <c r="LK88" s="452">
        <v>450</v>
      </c>
      <c r="LL88" s="452">
        <v>450</v>
      </c>
      <c r="LM88" s="452">
        <v>450</v>
      </c>
      <c r="LN88" s="452">
        <v>450</v>
      </c>
      <c r="LO88" s="452">
        <v>450</v>
      </c>
      <c r="LP88" s="452">
        <v>450</v>
      </c>
      <c r="LQ88" s="452">
        <v>450</v>
      </c>
      <c r="LR88" s="452">
        <v>450</v>
      </c>
      <c r="LS88" s="452">
        <v>450</v>
      </c>
      <c r="LT88" s="452">
        <v>450</v>
      </c>
      <c r="LU88" s="452">
        <v>450</v>
      </c>
      <c r="LV88" s="452">
        <v>450</v>
      </c>
      <c r="LW88" s="452">
        <v>450</v>
      </c>
      <c r="LX88" s="452">
        <v>450</v>
      </c>
      <c r="LY88" s="452">
        <v>450</v>
      </c>
      <c r="LZ88" s="452">
        <v>450</v>
      </c>
      <c r="MA88" s="452">
        <v>450</v>
      </c>
      <c r="MB88" s="452">
        <v>450</v>
      </c>
      <c r="MC88" s="452">
        <v>450</v>
      </c>
      <c r="MD88" s="452">
        <v>450</v>
      </c>
      <c r="ME88" s="452">
        <v>450</v>
      </c>
      <c r="MF88" s="452">
        <v>450</v>
      </c>
      <c r="MG88" s="452">
        <v>450</v>
      </c>
      <c r="MH88" s="452">
        <v>450</v>
      </c>
      <c r="MI88" s="452">
        <v>450</v>
      </c>
      <c r="MJ88" s="452">
        <v>450</v>
      </c>
      <c r="MK88" s="452">
        <v>450</v>
      </c>
      <c r="ML88" s="452">
        <v>450</v>
      </c>
      <c r="MM88" s="452">
        <v>450</v>
      </c>
      <c r="MN88" s="452">
        <v>450</v>
      </c>
      <c r="MO88" s="452">
        <v>450</v>
      </c>
      <c r="MP88" s="452">
        <v>450</v>
      </c>
      <c r="MQ88" s="452">
        <v>450</v>
      </c>
      <c r="MR88" s="452">
        <v>450</v>
      </c>
      <c r="MS88" s="452">
        <v>450</v>
      </c>
      <c r="MT88" s="452">
        <v>450</v>
      </c>
      <c r="MU88" s="452">
        <v>450</v>
      </c>
      <c r="MV88" s="452">
        <v>450</v>
      </c>
      <c r="MW88" s="452">
        <v>450</v>
      </c>
      <c r="MX88" s="452">
        <v>450</v>
      </c>
      <c r="MY88" s="452">
        <v>450</v>
      </c>
      <c r="MZ88" s="452">
        <v>450</v>
      </c>
      <c r="NA88" s="452">
        <v>450</v>
      </c>
      <c r="NB88" s="452">
        <v>450</v>
      </c>
      <c r="NC88" s="452">
        <v>450</v>
      </c>
      <c r="ND88" s="452">
        <v>450</v>
      </c>
      <c r="NE88" s="452">
        <v>450</v>
      </c>
      <c r="NF88" s="452">
        <v>450</v>
      </c>
      <c r="NG88" s="452">
        <v>450</v>
      </c>
      <c r="NH88" s="452">
        <v>450</v>
      </c>
      <c r="NI88" s="452">
        <v>450</v>
      </c>
      <c r="NJ88" s="452">
        <v>450</v>
      </c>
      <c r="NK88" s="452">
        <v>450</v>
      </c>
      <c r="NL88" s="452">
        <v>450</v>
      </c>
      <c r="NM88" s="452">
        <v>450</v>
      </c>
      <c r="NN88" s="452">
        <v>450</v>
      </c>
      <c r="NO88" s="452">
        <v>450</v>
      </c>
      <c r="NP88" s="452">
        <v>450</v>
      </c>
      <c r="NQ88" s="452">
        <v>450</v>
      </c>
      <c r="NR88" s="452">
        <v>450</v>
      </c>
      <c r="NS88" s="452">
        <v>450</v>
      </c>
      <c r="NT88" s="452">
        <v>450</v>
      </c>
      <c r="NU88" s="452">
        <v>450</v>
      </c>
      <c r="NV88" s="452">
        <v>450</v>
      </c>
      <c r="NW88" s="452">
        <v>450</v>
      </c>
      <c r="NX88" s="452">
        <v>450</v>
      </c>
      <c r="NY88" s="452">
        <v>450</v>
      </c>
      <c r="NZ88" s="452">
        <v>450</v>
      </c>
      <c r="OA88" s="452">
        <v>450</v>
      </c>
      <c r="OB88" s="452">
        <v>450</v>
      </c>
    </row>
    <row r="89" spans="1:392" x14ac:dyDescent="0.25">
      <c r="A89" s="436">
        <v>253</v>
      </c>
      <c r="B89" s="436" t="s">
        <v>730</v>
      </c>
      <c r="C89" s="437">
        <v>1</v>
      </c>
      <c r="D89" s="438">
        <v>0</v>
      </c>
      <c r="E89" s="453"/>
      <c r="F89" s="453"/>
      <c r="G89" s="453"/>
      <c r="H89" s="453"/>
      <c r="I89" s="453"/>
      <c r="J89" s="453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3"/>
      <c r="Z89" s="453"/>
      <c r="AA89" s="453"/>
      <c r="AB89" s="453"/>
      <c r="AC89" s="453"/>
      <c r="AD89" s="453"/>
      <c r="AE89" s="453"/>
      <c r="AF89" s="450">
        <f t="shared" si="2"/>
        <v>242.97625000000002</v>
      </c>
      <c r="AG89" s="452">
        <v>243</v>
      </c>
      <c r="AH89" s="452">
        <v>243</v>
      </c>
      <c r="AI89" s="452">
        <v>243</v>
      </c>
      <c r="AJ89" s="452">
        <v>243</v>
      </c>
      <c r="AK89" s="452">
        <v>243</v>
      </c>
      <c r="AL89" s="452">
        <v>243</v>
      </c>
      <c r="AM89" s="452">
        <v>243</v>
      </c>
      <c r="AN89" s="452">
        <v>243</v>
      </c>
      <c r="AO89" s="452">
        <v>243</v>
      </c>
      <c r="AP89" s="452">
        <v>243</v>
      </c>
      <c r="AQ89" s="452">
        <v>243</v>
      </c>
      <c r="AR89" s="452">
        <v>242.43</v>
      </c>
      <c r="AS89" s="452">
        <v>243</v>
      </c>
      <c r="AT89" s="452">
        <v>243</v>
      </c>
      <c r="AU89" s="452">
        <v>243</v>
      </c>
      <c r="AV89" s="452">
        <v>243</v>
      </c>
      <c r="AW89" s="452">
        <v>243</v>
      </c>
      <c r="AX89" s="452">
        <v>243</v>
      </c>
      <c r="AY89" s="452">
        <v>243</v>
      </c>
      <c r="AZ89" s="452">
        <v>243</v>
      </c>
      <c r="BA89" s="452">
        <v>243</v>
      </c>
      <c r="BB89" s="452">
        <v>243</v>
      </c>
      <c r="BC89" s="452">
        <v>243</v>
      </c>
      <c r="BD89" s="452">
        <v>242.43</v>
      </c>
      <c r="BE89" s="452">
        <v>243</v>
      </c>
      <c r="BF89" s="452">
        <v>243</v>
      </c>
      <c r="BG89" s="452">
        <v>243</v>
      </c>
      <c r="BH89" s="452">
        <v>243</v>
      </c>
      <c r="BI89" s="452">
        <v>243</v>
      </c>
      <c r="BJ89" s="452">
        <v>243</v>
      </c>
      <c r="BK89" s="452">
        <v>243</v>
      </c>
      <c r="BL89" s="452">
        <v>243</v>
      </c>
      <c r="BM89" s="452">
        <v>243</v>
      </c>
      <c r="BN89" s="452">
        <v>243</v>
      </c>
      <c r="BO89" s="452">
        <v>243</v>
      </c>
      <c r="BP89" s="452">
        <v>242.43</v>
      </c>
      <c r="BQ89" s="452">
        <v>243</v>
      </c>
      <c r="BR89" s="452">
        <v>243</v>
      </c>
      <c r="BS89" s="452">
        <v>243</v>
      </c>
      <c r="BT89" s="452">
        <v>243</v>
      </c>
      <c r="BU89" s="452">
        <v>243</v>
      </c>
      <c r="BV89" s="452">
        <v>243</v>
      </c>
      <c r="BW89" s="452">
        <v>243</v>
      </c>
      <c r="BX89" s="452">
        <v>243</v>
      </c>
      <c r="BY89" s="452">
        <v>243</v>
      </c>
      <c r="BZ89" s="452">
        <v>243</v>
      </c>
      <c r="CA89" s="452">
        <v>243</v>
      </c>
      <c r="CB89" s="452">
        <v>242.43</v>
      </c>
      <c r="CC89" s="452">
        <v>243</v>
      </c>
      <c r="CD89" s="452">
        <v>243</v>
      </c>
      <c r="CE89" s="452">
        <v>243</v>
      </c>
      <c r="CF89" s="452">
        <v>243</v>
      </c>
      <c r="CG89" s="452">
        <v>243</v>
      </c>
      <c r="CH89" s="452">
        <v>243</v>
      </c>
      <c r="CI89" s="452">
        <v>243</v>
      </c>
      <c r="CJ89" s="452">
        <v>243</v>
      </c>
      <c r="CK89" s="452">
        <v>243</v>
      </c>
      <c r="CL89" s="452">
        <v>243</v>
      </c>
      <c r="CM89" s="452">
        <v>243</v>
      </c>
      <c r="CN89" s="452">
        <v>242.43</v>
      </c>
      <c r="CO89" s="452">
        <v>243</v>
      </c>
      <c r="CP89" s="452">
        <v>243</v>
      </c>
      <c r="CQ89" s="452">
        <v>243</v>
      </c>
      <c r="CR89" s="452">
        <v>243</v>
      </c>
      <c r="CS89" s="452">
        <v>243</v>
      </c>
      <c r="CT89" s="452">
        <v>243</v>
      </c>
      <c r="CU89" s="452">
        <v>243</v>
      </c>
      <c r="CV89" s="452">
        <v>243</v>
      </c>
      <c r="CW89" s="452">
        <v>243</v>
      </c>
      <c r="CX89" s="452">
        <v>243</v>
      </c>
      <c r="CY89" s="452">
        <v>243</v>
      </c>
      <c r="CZ89" s="452">
        <v>242.43</v>
      </c>
      <c r="DA89" s="452">
        <v>243</v>
      </c>
      <c r="DB89" s="452">
        <v>243</v>
      </c>
      <c r="DC89" s="452">
        <v>243</v>
      </c>
      <c r="DD89" s="452">
        <v>243</v>
      </c>
      <c r="DE89" s="452">
        <v>243</v>
      </c>
      <c r="DF89" s="452">
        <v>243</v>
      </c>
      <c r="DG89" s="452">
        <v>243</v>
      </c>
      <c r="DH89" s="452">
        <v>243</v>
      </c>
      <c r="DI89" s="452">
        <v>243</v>
      </c>
      <c r="DJ89" s="452">
        <v>243</v>
      </c>
      <c r="DK89" s="452">
        <v>243</v>
      </c>
      <c r="DL89" s="452">
        <v>242.43</v>
      </c>
      <c r="DM89" s="452">
        <v>243</v>
      </c>
      <c r="DN89" s="452">
        <v>243</v>
      </c>
      <c r="DO89" s="452">
        <v>243</v>
      </c>
      <c r="DP89" s="452">
        <v>243</v>
      </c>
      <c r="DQ89" s="452">
        <v>243</v>
      </c>
      <c r="DR89" s="452">
        <v>243</v>
      </c>
      <c r="DS89" s="452">
        <v>243</v>
      </c>
      <c r="DT89" s="452">
        <v>243</v>
      </c>
      <c r="DU89" s="452">
        <v>243</v>
      </c>
      <c r="DV89" s="452">
        <v>243</v>
      </c>
      <c r="DW89" s="452">
        <v>243</v>
      </c>
      <c r="DX89" s="452">
        <v>242.43</v>
      </c>
      <c r="DY89" s="452">
        <v>243</v>
      </c>
      <c r="DZ89" s="452">
        <v>243</v>
      </c>
      <c r="EA89" s="452">
        <v>243</v>
      </c>
      <c r="EB89" s="452">
        <v>243</v>
      </c>
      <c r="EC89" s="452">
        <v>243</v>
      </c>
      <c r="ED89" s="452">
        <v>243</v>
      </c>
      <c r="EE89" s="452">
        <v>243</v>
      </c>
      <c r="EF89" s="452">
        <v>243</v>
      </c>
      <c r="EG89" s="452">
        <v>243</v>
      </c>
      <c r="EH89" s="452">
        <v>243</v>
      </c>
      <c r="EI89" s="452">
        <v>243</v>
      </c>
      <c r="EJ89" s="452">
        <v>242.43</v>
      </c>
      <c r="EK89" s="452">
        <v>243</v>
      </c>
      <c r="EL89" s="452">
        <v>243</v>
      </c>
      <c r="EM89" s="452">
        <v>243</v>
      </c>
      <c r="EN89" s="452">
        <v>243</v>
      </c>
      <c r="EO89" s="452">
        <v>243</v>
      </c>
      <c r="EP89" s="452">
        <v>243</v>
      </c>
      <c r="EQ89" s="452">
        <v>243</v>
      </c>
      <c r="ER89" s="452">
        <v>243</v>
      </c>
      <c r="ES89" s="452">
        <v>243</v>
      </c>
      <c r="ET89" s="452">
        <v>243</v>
      </c>
      <c r="EU89" s="452">
        <v>243</v>
      </c>
      <c r="EV89" s="452">
        <v>242.43</v>
      </c>
      <c r="EW89" s="452">
        <v>243</v>
      </c>
      <c r="EX89" s="452">
        <v>243</v>
      </c>
      <c r="EY89" s="452">
        <v>243</v>
      </c>
      <c r="EZ89" s="452">
        <v>243</v>
      </c>
      <c r="FA89" s="452">
        <v>243</v>
      </c>
      <c r="FB89" s="452">
        <v>243</v>
      </c>
      <c r="FC89" s="452">
        <v>243</v>
      </c>
      <c r="FD89" s="452">
        <v>243</v>
      </c>
      <c r="FE89" s="452">
        <v>243</v>
      </c>
      <c r="FF89" s="452">
        <v>243</v>
      </c>
      <c r="FG89" s="452">
        <v>243</v>
      </c>
      <c r="FH89" s="452">
        <v>242.43</v>
      </c>
      <c r="FI89" s="452">
        <v>243</v>
      </c>
      <c r="FJ89" s="452">
        <v>243</v>
      </c>
      <c r="FK89" s="452">
        <v>243</v>
      </c>
      <c r="FL89" s="452">
        <v>243</v>
      </c>
      <c r="FM89" s="452">
        <v>243</v>
      </c>
      <c r="FN89" s="452">
        <v>243</v>
      </c>
      <c r="FO89" s="452">
        <v>243</v>
      </c>
      <c r="FP89" s="452">
        <v>243</v>
      </c>
      <c r="FQ89" s="452">
        <v>243</v>
      </c>
      <c r="FR89" s="452">
        <v>243</v>
      </c>
      <c r="FS89" s="452">
        <v>243</v>
      </c>
      <c r="FT89" s="452">
        <v>242.43</v>
      </c>
      <c r="FU89" s="452">
        <v>243</v>
      </c>
      <c r="FV89" s="452">
        <v>243</v>
      </c>
      <c r="FW89" s="452">
        <v>243</v>
      </c>
      <c r="FX89" s="452">
        <v>243</v>
      </c>
      <c r="FY89" s="452">
        <v>243</v>
      </c>
      <c r="FZ89" s="452">
        <v>243</v>
      </c>
      <c r="GA89" s="452">
        <v>243</v>
      </c>
      <c r="GB89" s="452">
        <v>243</v>
      </c>
      <c r="GC89" s="452">
        <v>243</v>
      </c>
      <c r="GD89" s="452">
        <v>243</v>
      </c>
      <c r="GE89" s="452">
        <v>243</v>
      </c>
      <c r="GF89" s="452">
        <v>242.43</v>
      </c>
      <c r="GG89" s="452">
        <v>243</v>
      </c>
      <c r="GH89" s="452">
        <v>243</v>
      </c>
      <c r="GI89" s="452">
        <v>243</v>
      </c>
      <c r="GJ89" s="452">
        <v>243</v>
      </c>
      <c r="GK89" s="452">
        <v>243</v>
      </c>
      <c r="GL89" s="452">
        <v>243</v>
      </c>
      <c r="GM89" s="452">
        <v>243</v>
      </c>
      <c r="GN89" s="452">
        <v>243</v>
      </c>
      <c r="GO89" s="452">
        <v>243</v>
      </c>
      <c r="GP89" s="452">
        <v>243</v>
      </c>
      <c r="GQ89" s="452">
        <v>243</v>
      </c>
      <c r="GR89" s="452">
        <v>242.43</v>
      </c>
      <c r="GS89" s="452">
        <v>243</v>
      </c>
      <c r="GT89" s="452">
        <v>243</v>
      </c>
      <c r="GU89" s="452">
        <v>243</v>
      </c>
      <c r="GV89" s="452">
        <v>243</v>
      </c>
      <c r="GW89" s="452">
        <v>243</v>
      </c>
      <c r="GX89" s="452">
        <v>243</v>
      </c>
      <c r="GY89" s="452">
        <v>243</v>
      </c>
      <c r="GZ89" s="452">
        <v>243</v>
      </c>
      <c r="HA89" s="452">
        <v>243</v>
      </c>
      <c r="HB89" s="452">
        <v>243</v>
      </c>
      <c r="HC89" s="452">
        <v>243</v>
      </c>
      <c r="HD89" s="452">
        <v>242.43</v>
      </c>
      <c r="HE89" s="452">
        <v>243</v>
      </c>
      <c r="HF89" s="452">
        <v>243</v>
      </c>
      <c r="HG89" s="452">
        <v>243</v>
      </c>
      <c r="HH89" s="452">
        <v>243</v>
      </c>
      <c r="HI89" s="452">
        <v>243</v>
      </c>
      <c r="HJ89" s="452">
        <v>243</v>
      </c>
      <c r="HK89" s="452">
        <v>243</v>
      </c>
      <c r="HL89" s="452">
        <v>243</v>
      </c>
      <c r="HM89" s="452">
        <v>243</v>
      </c>
      <c r="HN89" s="452">
        <v>243</v>
      </c>
      <c r="HO89" s="452">
        <v>243</v>
      </c>
      <c r="HP89" s="452">
        <v>243</v>
      </c>
      <c r="HQ89" s="452">
        <v>243</v>
      </c>
      <c r="HR89" s="452">
        <v>243</v>
      </c>
      <c r="HS89" s="452">
        <v>243</v>
      </c>
      <c r="HT89" s="452">
        <v>243</v>
      </c>
      <c r="HU89" s="452">
        <v>243</v>
      </c>
      <c r="HV89" s="452">
        <v>243</v>
      </c>
      <c r="HW89" s="452">
        <v>243</v>
      </c>
      <c r="HX89" s="452">
        <v>243</v>
      </c>
      <c r="HY89" s="452">
        <v>243</v>
      </c>
      <c r="HZ89" s="452">
        <v>243</v>
      </c>
      <c r="IA89" s="452">
        <v>243</v>
      </c>
      <c r="IB89" s="452">
        <v>243</v>
      </c>
      <c r="IC89" s="452">
        <v>243</v>
      </c>
      <c r="ID89" s="452">
        <v>243</v>
      </c>
      <c r="IE89" s="452">
        <v>243</v>
      </c>
      <c r="IF89" s="452">
        <v>243</v>
      </c>
      <c r="IG89" s="452">
        <v>243</v>
      </c>
      <c r="IH89" s="452">
        <v>243</v>
      </c>
      <c r="II89" s="452">
        <v>243</v>
      </c>
      <c r="IJ89" s="452">
        <v>243</v>
      </c>
      <c r="IK89" s="452">
        <v>243</v>
      </c>
      <c r="IL89" s="452">
        <v>243</v>
      </c>
      <c r="IM89" s="452">
        <v>243</v>
      </c>
      <c r="IN89" s="452">
        <v>243</v>
      </c>
      <c r="IO89" s="452">
        <v>243</v>
      </c>
      <c r="IP89" s="452">
        <v>243</v>
      </c>
      <c r="IQ89" s="452">
        <v>243</v>
      </c>
      <c r="IR89" s="452">
        <v>243</v>
      </c>
      <c r="IS89" s="452">
        <v>243</v>
      </c>
      <c r="IT89" s="452">
        <v>243</v>
      </c>
      <c r="IU89" s="452">
        <v>243</v>
      </c>
      <c r="IV89" s="452">
        <v>243</v>
      </c>
      <c r="IW89" s="452">
        <v>243</v>
      </c>
      <c r="IX89" s="452">
        <v>243</v>
      </c>
      <c r="IY89" s="452">
        <v>243</v>
      </c>
      <c r="IZ89" s="452">
        <v>243</v>
      </c>
      <c r="JA89" s="452">
        <v>243</v>
      </c>
      <c r="JB89" s="452">
        <v>243</v>
      </c>
      <c r="JC89" s="452">
        <v>243</v>
      </c>
      <c r="JD89" s="452">
        <v>243</v>
      </c>
      <c r="JE89" s="452">
        <v>243</v>
      </c>
      <c r="JF89" s="452">
        <v>243</v>
      </c>
      <c r="JG89" s="452">
        <v>243</v>
      </c>
      <c r="JH89" s="452">
        <v>243</v>
      </c>
      <c r="JI89" s="452">
        <v>243</v>
      </c>
      <c r="JJ89" s="452">
        <v>243</v>
      </c>
      <c r="JK89" s="452">
        <v>243</v>
      </c>
      <c r="JL89" s="452">
        <v>243</v>
      </c>
      <c r="JM89" s="452">
        <v>243</v>
      </c>
      <c r="JN89" s="452">
        <v>243</v>
      </c>
      <c r="JO89" s="452">
        <v>243</v>
      </c>
      <c r="JP89" s="452">
        <v>243</v>
      </c>
      <c r="JQ89" s="452">
        <v>243</v>
      </c>
      <c r="JR89" s="452">
        <v>243</v>
      </c>
      <c r="JS89" s="452">
        <v>243</v>
      </c>
      <c r="JT89" s="452">
        <v>243</v>
      </c>
      <c r="JU89" s="452">
        <v>243</v>
      </c>
      <c r="JV89" s="452">
        <v>243</v>
      </c>
      <c r="JW89" s="452">
        <v>243</v>
      </c>
      <c r="JX89" s="452">
        <v>243</v>
      </c>
      <c r="JY89" s="452">
        <v>243</v>
      </c>
      <c r="JZ89" s="452">
        <v>243</v>
      </c>
      <c r="KA89" s="452">
        <v>243</v>
      </c>
      <c r="KB89" s="452">
        <v>243</v>
      </c>
      <c r="KC89" s="452">
        <v>243</v>
      </c>
      <c r="KD89" s="452">
        <v>243</v>
      </c>
      <c r="KE89" s="452">
        <v>243</v>
      </c>
      <c r="KF89" s="452">
        <v>243</v>
      </c>
      <c r="KG89" s="452">
        <v>243</v>
      </c>
      <c r="KH89" s="452">
        <v>243</v>
      </c>
      <c r="KI89" s="452">
        <v>243</v>
      </c>
      <c r="KJ89" s="452">
        <v>243</v>
      </c>
      <c r="KK89" s="452">
        <v>243</v>
      </c>
      <c r="KL89" s="452">
        <v>243</v>
      </c>
      <c r="KM89" s="452">
        <v>243</v>
      </c>
      <c r="KN89" s="452">
        <v>243</v>
      </c>
      <c r="KO89" s="452">
        <v>243</v>
      </c>
      <c r="KP89" s="452">
        <v>243</v>
      </c>
      <c r="KQ89" s="452">
        <v>243</v>
      </c>
      <c r="KR89" s="452">
        <v>243</v>
      </c>
      <c r="KS89" s="452">
        <v>243</v>
      </c>
      <c r="KT89" s="452">
        <v>243</v>
      </c>
      <c r="KU89" s="452">
        <v>243</v>
      </c>
      <c r="KV89" s="452">
        <v>243</v>
      </c>
      <c r="KW89" s="452">
        <v>243</v>
      </c>
      <c r="KX89" s="452">
        <v>243</v>
      </c>
      <c r="KY89" s="452">
        <v>243</v>
      </c>
      <c r="KZ89" s="452">
        <v>243</v>
      </c>
      <c r="LA89" s="452">
        <v>243</v>
      </c>
      <c r="LB89" s="452">
        <v>243</v>
      </c>
      <c r="LC89" s="452">
        <v>243</v>
      </c>
      <c r="LD89" s="452">
        <v>243</v>
      </c>
      <c r="LE89" s="452">
        <v>243</v>
      </c>
      <c r="LF89" s="452">
        <v>243</v>
      </c>
      <c r="LG89" s="452">
        <v>243</v>
      </c>
      <c r="LH89" s="452">
        <v>243</v>
      </c>
      <c r="LI89" s="452">
        <v>243</v>
      </c>
      <c r="LJ89" s="452">
        <v>243</v>
      </c>
      <c r="LK89" s="452">
        <v>243</v>
      </c>
      <c r="LL89" s="452">
        <v>243</v>
      </c>
      <c r="LM89" s="452">
        <v>243</v>
      </c>
      <c r="LN89" s="452">
        <v>243</v>
      </c>
      <c r="LO89" s="452">
        <v>243</v>
      </c>
      <c r="LP89" s="452">
        <v>243</v>
      </c>
      <c r="LQ89" s="452">
        <v>243</v>
      </c>
      <c r="LR89" s="452">
        <v>243</v>
      </c>
      <c r="LS89" s="452">
        <v>243</v>
      </c>
      <c r="LT89" s="452">
        <v>243</v>
      </c>
      <c r="LU89" s="452">
        <v>243</v>
      </c>
      <c r="LV89" s="452">
        <v>243</v>
      </c>
      <c r="LW89" s="452">
        <v>243</v>
      </c>
      <c r="LX89" s="452">
        <v>243</v>
      </c>
      <c r="LY89" s="452">
        <v>243</v>
      </c>
      <c r="LZ89" s="452">
        <v>243</v>
      </c>
      <c r="MA89" s="452">
        <v>243</v>
      </c>
      <c r="MB89" s="452">
        <v>243</v>
      </c>
      <c r="MC89" s="452">
        <v>243</v>
      </c>
      <c r="MD89" s="452">
        <v>243</v>
      </c>
      <c r="ME89" s="452">
        <v>243</v>
      </c>
      <c r="MF89" s="452">
        <v>243</v>
      </c>
      <c r="MG89" s="452">
        <v>243</v>
      </c>
      <c r="MH89" s="452">
        <v>243</v>
      </c>
      <c r="MI89" s="452">
        <v>243</v>
      </c>
      <c r="MJ89" s="452">
        <v>243</v>
      </c>
      <c r="MK89" s="452">
        <v>243</v>
      </c>
      <c r="ML89" s="452">
        <v>243</v>
      </c>
      <c r="MM89" s="452">
        <v>243</v>
      </c>
      <c r="MN89" s="452">
        <v>243</v>
      </c>
      <c r="MO89" s="452">
        <v>243</v>
      </c>
      <c r="MP89" s="452">
        <v>243</v>
      </c>
      <c r="MQ89" s="452">
        <v>243</v>
      </c>
      <c r="MR89" s="452">
        <v>243</v>
      </c>
      <c r="MS89" s="452">
        <v>243</v>
      </c>
      <c r="MT89" s="452">
        <v>243</v>
      </c>
      <c r="MU89" s="452">
        <v>243</v>
      </c>
      <c r="MV89" s="452">
        <v>243</v>
      </c>
      <c r="MW89" s="452">
        <v>243</v>
      </c>
      <c r="MX89" s="452">
        <v>243</v>
      </c>
      <c r="MY89" s="452">
        <v>243</v>
      </c>
      <c r="MZ89" s="452">
        <v>243</v>
      </c>
      <c r="NA89" s="452">
        <v>243</v>
      </c>
      <c r="NB89" s="452">
        <v>243</v>
      </c>
      <c r="NC89" s="452">
        <v>243</v>
      </c>
      <c r="ND89" s="452">
        <v>243</v>
      </c>
      <c r="NE89" s="452">
        <v>243</v>
      </c>
      <c r="NF89" s="452">
        <v>243</v>
      </c>
      <c r="NG89" s="452">
        <v>243</v>
      </c>
      <c r="NH89" s="452">
        <v>243</v>
      </c>
      <c r="NI89" s="452">
        <v>243</v>
      </c>
      <c r="NJ89" s="452">
        <v>243</v>
      </c>
      <c r="NK89" s="452">
        <v>243</v>
      </c>
      <c r="NL89" s="452">
        <v>243</v>
      </c>
      <c r="NM89" s="452">
        <v>243</v>
      </c>
      <c r="NN89" s="452">
        <v>243</v>
      </c>
      <c r="NO89" s="452">
        <v>243</v>
      </c>
      <c r="NP89" s="452">
        <v>243</v>
      </c>
      <c r="NQ89" s="452">
        <v>243</v>
      </c>
      <c r="NR89" s="452">
        <v>243</v>
      </c>
      <c r="NS89" s="452">
        <v>243</v>
      </c>
      <c r="NT89" s="452">
        <v>243</v>
      </c>
      <c r="NU89" s="452">
        <v>243</v>
      </c>
      <c r="NV89" s="452">
        <v>243</v>
      </c>
      <c r="NW89" s="452">
        <v>243</v>
      </c>
      <c r="NX89" s="452">
        <v>243</v>
      </c>
      <c r="NY89" s="452">
        <v>243</v>
      </c>
      <c r="NZ89" s="452">
        <v>243</v>
      </c>
      <c r="OA89" s="452">
        <v>243</v>
      </c>
      <c r="OB89" s="452">
        <v>243</v>
      </c>
    </row>
    <row r="90" spans="1:392" x14ac:dyDescent="0.25">
      <c r="A90" s="436">
        <v>257</v>
      </c>
      <c r="B90" s="436" t="s">
        <v>731</v>
      </c>
      <c r="C90" s="437">
        <v>1</v>
      </c>
      <c r="D90" s="438">
        <v>0</v>
      </c>
      <c r="E90" s="453"/>
      <c r="F90" s="453"/>
      <c r="G90" s="453"/>
      <c r="H90" s="453"/>
      <c r="I90" s="453"/>
      <c r="J90" s="453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3"/>
      <c r="Z90" s="453"/>
      <c r="AA90" s="453"/>
      <c r="AB90" s="453"/>
      <c r="AC90" s="453"/>
      <c r="AD90" s="453"/>
      <c r="AE90" s="453"/>
      <c r="AF90" s="450">
        <f t="shared" si="2"/>
        <v>486.86166666666657</v>
      </c>
      <c r="AG90" s="452">
        <v>473.06</v>
      </c>
      <c r="AH90" s="452">
        <v>499</v>
      </c>
      <c r="AI90" s="452">
        <v>499</v>
      </c>
      <c r="AJ90" s="452">
        <v>499</v>
      </c>
      <c r="AK90" s="452">
        <v>499</v>
      </c>
      <c r="AL90" s="452">
        <v>499</v>
      </c>
      <c r="AM90" s="452">
        <v>499</v>
      </c>
      <c r="AN90" s="452">
        <v>484.19</v>
      </c>
      <c r="AO90" s="452">
        <v>470.15</v>
      </c>
      <c r="AP90" s="452">
        <v>465.31</v>
      </c>
      <c r="AQ90" s="452">
        <v>465.31</v>
      </c>
      <c r="AR90" s="452">
        <v>482.62</v>
      </c>
      <c r="AS90" s="452">
        <v>473.06</v>
      </c>
      <c r="AT90" s="452">
        <v>499</v>
      </c>
      <c r="AU90" s="452">
        <v>499</v>
      </c>
      <c r="AV90" s="452">
        <v>499</v>
      </c>
      <c r="AW90" s="452">
        <v>499</v>
      </c>
      <c r="AX90" s="452">
        <v>499</v>
      </c>
      <c r="AY90" s="452">
        <v>499</v>
      </c>
      <c r="AZ90" s="452">
        <v>484.19</v>
      </c>
      <c r="BA90" s="452">
        <v>470.15</v>
      </c>
      <c r="BB90" s="452">
        <v>465.31</v>
      </c>
      <c r="BC90" s="452">
        <v>465.31</v>
      </c>
      <c r="BD90" s="452">
        <v>482.62</v>
      </c>
      <c r="BE90" s="452">
        <v>473.06</v>
      </c>
      <c r="BF90" s="452">
        <v>499</v>
      </c>
      <c r="BG90" s="452">
        <v>499</v>
      </c>
      <c r="BH90" s="452">
        <v>499</v>
      </c>
      <c r="BI90" s="452">
        <v>499</v>
      </c>
      <c r="BJ90" s="452">
        <v>499</v>
      </c>
      <c r="BK90" s="452">
        <v>499</v>
      </c>
      <c r="BL90" s="452">
        <v>484.19</v>
      </c>
      <c r="BM90" s="452">
        <v>470.15</v>
      </c>
      <c r="BN90" s="452">
        <v>465.31</v>
      </c>
      <c r="BO90" s="452">
        <v>465.31</v>
      </c>
      <c r="BP90" s="452">
        <v>482.62</v>
      </c>
      <c r="BQ90" s="452">
        <v>473.06</v>
      </c>
      <c r="BR90" s="452">
        <v>499</v>
      </c>
      <c r="BS90" s="452">
        <v>499</v>
      </c>
      <c r="BT90" s="452">
        <v>499</v>
      </c>
      <c r="BU90" s="452">
        <v>499</v>
      </c>
      <c r="BV90" s="452">
        <v>499</v>
      </c>
      <c r="BW90" s="452">
        <v>499</v>
      </c>
      <c r="BX90" s="452">
        <v>484.19</v>
      </c>
      <c r="BY90" s="452">
        <v>470.15</v>
      </c>
      <c r="BZ90" s="452">
        <v>465.31</v>
      </c>
      <c r="CA90" s="452">
        <v>465.31</v>
      </c>
      <c r="CB90" s="452">
        <v>482.62</v>
      </c>
      <c r="CC90" s="452">
        <v>473.06</v>
      </c>
      <c r="CD90" s="452">
        <v>499</v>
      </c>
      <c r="CE90" s="452">
        <v>499</v>
      </c>
      <c r="CF90" s="452">
        <v>499</v>
      </c>
      <c r="CG90" s="452">
        <v>499</v>
      </c>
      <c r="CH90" s="452">
        <v>499</v>
      </c>
      <c r="CI90" s="452">
        <v>499</v>
      </c>
      <c r="CJ90" s="452">
        <v>484.19</v>
      </c>
      <c r="CK90" s="452">
        <v>470.15</v>
      </c>
      <c r="CL90" s="452">
        <v>465.31</v>
      </c>
      <c r="CM90" s="452">
        <v>465.31</v>
      </c>
      <c r="CN90" s="452">
        <v>482.62</v>
      </c>
      <c r="CO90" s="452">
        <v>473.06</v>
      </c>
      <c r="CP90" s="452">
        <v>499</v>
      </c>
      <c r="CQ90" s="452">
        <v>499</v>
      </c>
      <c r="CR90" s="452">
        <v>499</v>
      </c>
      <c r="CS90" s="452">
        <v>499</v>
      </c>
      <c r="CT90" s="452">
        <v>499</v>
      </c>
      <c r="CU90" s="452">
        <v>499</v>
      </c>
      <c r="CV90" s="452">
        <v>484.19</v>
      </c>
      <c r="CW90" s="452">
        <v>470.15</v>
      </c>
      <c r="CX90" s="452">
        <v>465.31</v>
      </c>
      <c r="CY90" s="452">
        <v>465.31</v>
      </c>
      <c r="CZ90" s="452">
        <v>482.62</v>
      </c>
      <c r="DA90" s="452">
        <v>473.06</v>
      </c>
      <c r="DB90" s="452">
        <v>499</v>
      </c>
      <c r="DC90" s="452">
        <v>499</v>
      </c>
      <c r="DD90" s="452">
        <v>499</v>
      </c>
      <c r="DE90" s="452">
        <v>499</v>
      </c>
      <c r="DF90" s="452">
        <v>499</v>
      </c>
      <c r="DG90" s="452">
        <v>499</v>
      </c>
      <c r="DH90" s="452">
        <v>484.19</v>
      </c>
      <c r="DI90" s="452">
        <v>470.15</v>
      </c>
      <c r="DJ90" s="452">
        <v>465.31</v>
      </c>
      <c r="DK90" s="452">
        <v>465.31</v>
      </c>
      <c r="DL90" s="452">
        <v>482.62</v>
      </c>
      <c r="DM90" s="452">
        <v>473.06</v>
      </c>
      <c r="DN90" s="452">
        <v>499</v>
      </c>
      <c r="DO90" s="452">
        <v>499</v>
      </c>
      <c r="DP90" s="452">
        <v>499</v>
      </c>
      <c r="DQ90" s="452">
        <v>499</v>
      </c>
      <c r="DR90" s="452">
        <v>499</v>
      </c>
      <c r="DS90" s="452">
        <v>499</v>
      </c>
      <c r="DT90" s="452">
        <v>484.19</v>
      </c>
      <c r="DU90" s="452">
        <v>470.15</v>
      </c>
      <c r="DV90" s="452">
        <v>465.31</v>
      </c>
      <c r="DW90" s="452">
        <v>465.31</v>
      </c>
      <c r="DX90" s="452">
        <v>482.62</v>
      </c>
      <c r="DY90" s="452">
        <v>473.06</v>
      </c>
      <c r="DZ90" s="452">
        <v>499</v>
      </c>
      <c r="EA90" s="452">
        <v>499</v>
      </c>
      <c r="EB90" s="452">
        <v>499</v>
      </c>
      <c r="EC90" s="452">
        <v>499</v>
      </c>
      <c r="ED90" s="452">
        <v>499</v>
      </c>
      <c r="EE90" s="452">
        <v>499</v>
      </c>
      <c r="EF90" s="452">
        <v>484.19</v>
      </c>
      <c r="EG90" s="452">
        <v>470.15</v>
      </c>
      <c r="EH90" s="452">
        <v>465.31</v>
      </c>
      <c r="EI90" s="452">
        <v>465.31</v>
      </c>
      <c r="EJ90" s="452">
        <v>482.62</v>
      </c>
      <c r="EK90" s="452">
        <v>473.06</v>
      </c>
      <c r="EL90" s="452">
        <v>499</v>
      </c>
      <c r="EM90" s="452">
        <v>499</v>
      </c>
      <c r="EN90" s="452">
        <v>499</v>
      </c>
      <c r="EO90" s="452">
        <v>499</v>
      </c>
      <c r="EP90" s="452">
        <v>499</v>
      </c>
      <c r="EQ90" s="452">
        <v>499</v>
      </c>
      <c r="ER90" s="452">
        <v>484.19</v>
      </c>
      <c r="ES90" s="452">
        <v>470.15</v>
      </c>
      <c r="ET90" s="452">
        <v>465.31</v>
      </c>
      <c r="EU90" s="452">
        <v>465.31</v>
      </c>
      <c r="EV90" s="452">
        <v>482.62</v>
      </c>
      <c r="EW90" s="452">
        <v>473.06</v>
      </c>
      <c r="EX90" s="452">
        <v>499</v>
      </c>
      <c r="EY90" s="452">
        <v>499</v>
      </c>
      <c r="EZ90" s="452">
        <v>499</v>
      </c>
      <c r="FA90" s="452">
        <v>499</v>
      </c>
      <c r="FB90" s="452">
        <v>499</v>
      </c>
      <c r="FC90" s="452">
        <v>499</v>
      </c>
      <c r="FD90" s="452">
        <v>484.19</v>
      </c>
      <c r="FE90" s="452">
        <v>470.15</v>
      </c>
      <c r="FF90" s="452">
        <v>465.31</v>
      </c>
      <c r="FG90" s="452">
        <v>465.31</v>
      </c>
      <c r="FH90" s="452">
        <v>482.62</v>
      </c>
      <c r="FI90" s="452">
        <v>473.06</v>
      </c>
      <c r="FJ90" s="452">
        <v>499</v>
      </c>
      <c r="FK90" s="452">
        <v>499</v>
      </c>
      <c r="FL90" s="452">
        <v>499</v>
      </c>
      <c r="FM90" s="452">
        <v>499</v>
      </c>
      <c r="FN90" s="452">
        <v>499</v>
      </c>
      <c r="FO90" s="452">
        <v>499</v>
      </c>
      <c r="FP90" s="452">
        <v>484.19</v>
      </c>
      <c r="FQ90" s="452">
        <v>470.15</v>
      </c>
      <c r="FR90" s="452">
        <v>465.31</v>
      </c>
      <c r="FS90" s="452">
        <v>465.31</v>
      </c>
      <c r="FT90" s="452">
        <v>482.62</v>
      </c>
      <c r="FU90" s="452">
        <v>473.06</v>
      </c>
      <c r="FV90" s="452">
        <v>499</v>
      </c>
      <c r="FW90" s="452">
        <v>499</v>
      </c>
      <c r="FX90" s="452">
        <v>499</v>
      </c>
      <c r="FY90" s="452">
        <v>499</v>
      </c>
      <c r="FZ90" s="452">
        <v>499</v>
      </c>
      <c r="GA90" s="452">
        <v>499</v>
      </c>
      <c r="GB90" s="452">
        <v>484.19</v>
      </c>
      <c r="GC90" s="452">
        <v>470.15</v>
      </c>
      <c r="GD90" s="452">
        <v>465.31</v>
      </c>
      <c r="GE90" s="452">
        <v>465.31</v>
      </c>
      <c r="GF90" s="452">
        <v>482.62</v>
      </c>
      <c r="GG90" s="452">
        <v>473.06</v>
      </c>
      <c r="GH90" s="452">
        <v>499</v>
      </c>
      <c r="GI90" s="452">
        <v>499</v>
      </c>
      <c r="GJ90" s="452">
        <v>499</v>
      </c>
      <c r="GK90" s="452">
        <v>499</v>
      </c>
      <c r="GL90" s="452">
        <v>499</v>
      </c>
      <c r="GM90" s="452">
        <v>499</v>
      </c>
      <c r="GN90" s="452">
        <v>484.19</v>
      </c>
      <c r="GO90" s="452">
        <v>470.15</v>
      </c>
      <c r="GP90" s="452">
        <v>465.31</v>
      </c>
      <c r="GQ90" s="452">
        <v>465.31</v>
      </c>
      <c r="GR90" s="452">
        <v>482.62</v>
      </c>
      <c r="GS90" s="452">
        <v>473.06</v>
      </c>
      <c r="GT90" s="452">
        <v>499</v>
      </c>
      <c r="GU90" s="452">
        <v>499</v>
      </c>
      <c r="GV90" s="452">
        <v>499</v>
      </c>
      <c r="GW90" s="452">
        <v>499</v>
      </c>
      <c r="GX90" s="452">
        <v>499</v>
      </c>
      <c r="GY90" s="452">
        <v>499</v>
      </c>
      <c r="GZ90" s="452">
        <v>484.19</v>
      </c>
      <c r="HA90" s="452">
        <v>470.15</v>
      </c>
      <c r="HB90" s="452">
        <v>465.31</v>
      </c>
      <c r="HC90" s="452">
        <v>465.31</v>
      </c>
      <c r="HD90" s="452">
        <v>482.62</v>
      </c>
      <c r="HE90" s="452">
        <v>478.5</v>
      </c>
      <c r="HF90" s="452">
        <v>499</v>
      </c>
      <c r="HG90" s="452">
        <v>499</v>
      </c>
      <c r="HH90" s="452">
        <v>499</v>
      </c>
      <c r="HI90" s="452">
        <v>499</v>
      </c>
      <c r="HJ90" s="452">
        <v>499</v>
      </c>
      <c r="HK90" s="452">
        <v>499</v>
      </c>
      <c r="HL90" s="452">
        <v>497.57</v>
      </c>
      <c r="HM90" s="452">
        <v>481.83</v>
      </c>
      <c r="HN90" s="452">
        <v>468.16</v>
      </c>
      <c r="HO90" s="452">
        <v>464.46</v>
      </c>
      <c r="HP90" s="452">
        <v>465.52</v>
      </c>
      <c r="HQ90" s="452">
        <v>478.5</v>
      </c>
      <c r="HR90" s="452">
        <v>499</v>
      </c>
      <c r="HS90" s="452">
        <v>499</v>
      </c>
      <c r="HT90" s="452">
        <v>499</v>
      </c>
      <c r="HU90" s="452">
        <v>499</v>
      </c>
      <c r="HV90" s="452">
        <v>499</v>
      </c>
      <c r="HW90" s="452">
        <v>499</v>
      </c>
      <c r="HX90" s="452">
        <v>497.57</v>
      </c>
      <c r="HY90" s="452">
        <v>481.83</v>
      </c>
      <c r="HZ90" s="452">
        <v>468.16</v>
      </c>
      <c r="IA90" s="452">
        <v>464.46</v>
      </c>
      <c r="IB90" s="452">
        <v>465.52</v>
      </c>
      <c r="IC90" s="452">
        <v>478.5</v>
      </c>
      <c r="ID90" s="452">
        <v>499</v>
      </c>
      <c r="IE90" s="452">
        <v>499</v>
      </c>
      <c r="IF90" s="452">
        <v>499</v>
      </c>
      <c r="IG90" s="452">
        <v>499</v>
      </c>
      <c r="IH90" s="452">
        <v>499</v>
      </c>
      <c r="II90" s="452">
        <v>499</v>
      </c>
      <c r="IJ90" s="452">
        <v>497.57</v>
      </c>
      <c r="IK90" s="452">
        <v>481.83</v>
      </c>
      <c r="IL90" s="452">
        <v>468.16</v>
      </c>
      <c r="IM90" s="452">
        <v>464.46</v>
      </c>
      <c r="IN90" s="452">
        <v>465.52</v>
      </c>
      <c r="IO90" s="452">
        <v>478.5</v>
      </c>
      <c r="IP90" s="452">
        <v>499</v>
      </c>
      <c r="IQ90" s="452">
        <v>499</v>
      </c>
      <c r="IR90" s="452">
        <v>499</v>
      </c>
      <c r="IS90" s="452">
        <v>499</v>
      </c>
      <c r="IT90" s="452">
        <v>499</v>
      </c>
      <c r="IU90" s="452">
        <v>499</v>
      </c>
      <c r="IV90" s="452">
        <v>497.57</v>
      </c>
      <c r="IW90" s="452">
        <v>481.83</v>
      </c>
      <c r="IX90" s="452">
        <v>468.16</v>
      </c>
      <c r="IY90" s="452">
        <v>464.46</v>
      </c>
      <c r="IZ90" s="452">
        <v>465.52</v>
      </c>
      <c r="JA90" s="452">
        <v>478.5</v>
      </c>
      <c r="JB90" s="452">
        <v>499</v>
      </c>
      <c r="JC90" s="452">
        <v>499</v>
      </c>
      <c r="JD90" s="452">
        <v>499</v>
      </c>
      <c r="JE90" s="452">
        <v>499</v>
      </c>
      <c r="JF90" s="452">
        <v>499</v>
      </c>
      <c r="JG90" s="452">
        <v>499</v>
      </c>
      <c r="JH90" s="452">
        <v>497.57</v>
      </c>
      <c r="JI90" s="452">
        <v>481.83</v>
      </c>
      <c r="JJ90" s="452">
        <v>468.16</v>
      </c>
      <c r="JK90" s="452">
        <v>464.46</v>
      </c>
      <c r="JL90" s="452">
        <v>465.52</v>
      </c>
      <c r="JM90" s="452">
        <v>478.5</v>
      </c>
      <c r="JN90" s="452">
        <v>499</v>
      </c>
      <c r="JO90" s="452">
        <v>499</v>
      </c>
      <c r="JP90" s="452">
        <v>499</v>
      </c>
      <c r="JQ90" s="452">
        <v>499</v>
      </c>
      <c r="JR90" s="452">
        <v>499</v>
      </c>
      <c r="JS90" s="452">
        <v>499</v>
      </c>
      <c r="JT90" s="452">
        <v>497.57</v>
      </c>
      <c r="JU90" s="452">
        <v>481.83</v>
      </c>
      <c r="JV90" s="452">
        <v>468.16</v>
      </c>
      <c r="JW90" s="452">
        <v>464.46</v>
      </c>
      <c r="JX90" s="452">
        <v>465.52</v>
      </c>
      <c r="JY90" s="452">
        <v>478.5</v>
      </c>
      <c r="JZ90" s="452">
        <v>499</v>
      </c>
      <c r="KA90" s="452">
        <v>499</v>
      </c>
      <c r="KB90" s="452">
        <v>499</v>
      </c>
      <c r="KC90" s="452">
        <v>499</v>
      </c>
      <c r="KD90" s="452">
        <v>499</v>
      </c>
      <c r="KE90" s="452">
        <v>499</v>
      </c>
      <c r="KF90" s="452">
        <v>497.57</v>
      </c>
      <c r="KG90" s="452">
        <v>481.83</v>
      </c>
      <c r="KH90" s="452">
        <v>468.16</v>
      </c>
      <c r="KI90" s="452">
        <v>464.46</v>
      </c>
      <c r="KJ90" s="452">
        <v>465.52</v>
      </c>
      <c r="KK90" s="452">
        <v>478.5</v>
      </c>
      <c r="KL90" s="452">
        <v>499</v>
      </c>
      <c r="KM90" s="452">
        <v>499</v>
      </c>
      <c r="KN90" s="452">
        <v>499</v>
      </c>
      <c r="KO90" s="452">
        <v>499</v>
      </c>
      <c r="KP90" s="452">
        <v>499</v>
      </c>
      <c r="KQ90" s="452">
        <v>499</v>
      </c>
      <c r="KR90" s="452">
        <v>497.57</v>
      </c>
      <c r="KS90" s="452">
        <v>481.83</v>
      </c>
      <c r="KT90" s="452">
        <v>468.16</v>
      </c>
      <c r="KU90" s="452">
        <v>464.46</v>
      </c>
      <c r="KV90" s="452">
        <v>465.52</v>
      </c>
      <c r="KW90" s="452">
        <v>478.5</v>
      </c>
      <c r="KX90" s="452">
        <v>499</v>
      </c>
      <c r="KY90" s="452">
        <v>499</v>
      </c>
      <c r="KZ90" s="452">
        <v>499</v>
      </c>
      <c r="LA90" s="452">
        <v>499</v>
      </c>
      <c r="LB90" s="452">
        <v>499</v>
      </c>
      <c r="LC90" s="452">
        <v>499</v>
      </c>
      <c r="LD90" s="452">
        <v>497.57</v>
      </c>
      <c r="LE90" s="452">
        <v>481.83</v>
      </c>
      <c r="LF90" s="452">
        <v>468.16</v>
      </c>
      <c r="LG90" s="452">
        <v>464.46</v>
      </c>
      <c r="LH90" s="452">
        <v>465.52</v>
      </c>
      <c r="LI90" s="452">
        <v>478.5</v>
      </c>
      <c r="LJ90" s="452">
        <v>499</v>
      </c>
      <c r="LK90" s="452">
        <v>499</v>
      </c>
      <c r="LL90" s="452">
        <v>499</v>
      </c>
      <c r="LM90" s="452">
        <v>499</v>
      </c>
      <c r="LN90" s="452">
        <v>499</v>
      </c>
      <c r="LO90" s="452">
        <v>499</v>
      </c>
      <c r="LP90" s="452">
        <v>497.57</v>
      </c>
      <c r="LQ90" s="452">
        <v>481.83</v>
      </c>
      <c r="LR90" s="452">
        <v>468.16</v>
      </c>
      <c r="LS90" s="452">
        <v>464.46</v>
      </c>
      <c r="LT90" s="452">
        <v>465.52</v>
      </c>
      <c r="LU90" s="452">
        <v>478.5</v>
      </c>
      <c r="LV90" s="452">
        <v>499</v>
      </c>
      <c r="LW90" s="452">
        <v>499</v>
      </c>
      <c r="LX90" s="452">
        <v>499</v>
      </c>
      <c r="LY90" s="452">
        <v>499</v>
      </c>
      <c r="LZ90" s="452">
        <v>499</v>
      </c>
      <c r="MA90" s="452">
        <v>499</v>
      </c>
      <c r="MB90" s="452">
        <v>497.57</v>
      </c>
      <c r="MC90" s="452">
        <v>481.83</v>
      </c>
      <c r="MD90" s="452">
        <v>468.16</v>
      </c>
      <c r="ME90" s="452">
        <v>464.46</v>
      </c>
      <c r="MF90" s="452">
        <v>465.52</v>
      </c>
      <c r="MG90" s="452">
        <v>478.5</v>
      </c>
      <c r="MH90" s="452">
        <v>499</v>
      </c>
      <c r="MI90" s="452">
        <v>499</v>
      </c>
      <c r="MJ90" s="452">
        <v>499</v>
      </c>
      <c r="MK90" s="452">
        <v>499</v>
      </c>
      <c r="ML90" s="452">
        <v>499</v>
      </c>
      <c r="MM90" s="452">
        <v>499</v>
      </c>
      <c r="MN90" s="452">
        <v>497.57</v>
      </c>
      <c r="MO90" s="452">
        <v>481.83</v>
      </c>
      <c r="MP90" s="452">
        <v>468.16</v>
      </c>
      <c r="MQ90" s="452">
        <v>464.46</v>
      </c>
      <c r="MR90" s="452">
        <v>465.52</v>
      </c>
      <c r="MS90" s="452">
        <v>478.5</v>
      </c>
      <c r="MT90" s="452">
        <v>499</v>
      </c>
      <c r="MU90" s="452">
        <v>499</v>
      </c>
      <c r="MV90" s="452">
        <v>499</v>
      </c>
      <c r="MW90" s="452">
        <v>499</v>
      </c>
      <c r="MX90" s="452">
        <v>499</v>
      </c>
      <c r="MY90" s="452">
        <v>499</v>
      </c>
      <c r="MZ90" s="452">
        <v>497.57</v>
      </c>
      <c r="NA90" s="452">
        <v>481.83</v>
      </c>
      <c r="NB90" s="452">
        <v>468.16</v>
      </c>
      <c r="NC90" s="452">
        <v>464.46</v>
      </c>
      <c r="ND90" s="452">
        <v>465.52</v>
      </c>
      <c r="NE90" s="452">
        <v>478.5</v>
      </c>
      <c r="NF90" s="452">
        <v>499</v>
      </c>
      <c r="NG90" s="452">
        <v>499</v>
      </c>
      <c r="NH90" s="452">
        <v>499</v>
      </c>
      <c r="NI90" s="452">
        <v>499</v>
      </c>
      <c r="NJ90" s="452">
        <v>499</v>
      </c>
      <c r="NK90" s="452">
        <v>499</v>
      </c>
      <c r="NL90" s="452">
        <v>497.57</v>
      </c>
      <c r="NM90" s="452">
        <v>481.83</v>
      </c>
      <c r="NN90" s="452">
        <v>468.16</v>
      </c>
      <c r="NO90" s="452">
        <v>464.46</v>
      </c>
      <c r="NP90" s="452">
        <v>465.52</v>
      </c>
      <c r="NQ90" s="452">
        <v>478.5</v>
      </c>
      <c r="NR90" s="452">
        <v>499</v>
      </c>
      <c r="NS90" s="452">
        <v>499</v>
      </c>
      <c r="NT90" s="452">
        <v>499</v>
      </c>
      <c r="NU90" s="452">
        <v>499</v>
      </c>
      <c r="NV90" s="452">
        <v>499</v>
      </c>
      <c r="NW90" s="452">
        <v>499</v>
      </c>
      <c r="NX90" s="452">
        <v>497.57</v>
      </c>
      <c r="NY90" s="452">
        <v>481.83</v>
      </c>
      <c r="NZ90" s="452">
        <v>468.16</v>
      </c>
      <c r="OA90" s="452">
        <v>464.46</v>
      </c>
      <c r="OB90" s="452">
        <v>465.52</v>
      </c>
    </row>
    <row r="91" spans="1:392" x14ac:dyDescent="0.25">
      <c r="A91" s="436">
        <v>261</v>
      </c>
      <c r="B91" s="436" t="s">
        <v>732</v>
      </c>
      <c r="C91" s="437">
        <v>1</v>
      </c>
      <c r="D91" s="438">
        <v>0</v>
      </c>
      <c r="E91" s="453"/>
      <c r="F91" s="453"/>
      <c r="G91" s="453"/>
      <c r="H91" s="453"/>
      <c r="I91" s="453"/>
      <c r="J91" s="453"/>
      <c r="K91" s="453"/>
      <c r="L91" s="453"/>
      <c r="M91" s="453"/>
      <c r="N91" s="453"/>
      <c r="O91" s="453"/>
      <c r="P91" s="453"/>
      <c r="Q91" s="453"/>
      <c r="R91" s="453"/>
      <c r="S91" s="453"/>
      <c r="T91" s="453"/>
      <c r="U91" s="453"/>
      <c r="V91" s="453"/>
      <c r="W91" s="453"/>
      <c r="X91" s="453"/>
      <c r="Y91" s="453"/>
      <c r="Z91" s="453"/>
      <c r="AA91" s="453"/>
      <c r="AB91" s="453"/>
      <c r="AC91" s="453"/>
      <c r="AD91" s="453"/>
      <c r="AE91" s="453"/>
      <c r="AF91" s="450">
        <f t="shared" si="2"/>
        <v>903</v>
      </c>
      <c r="AG91" s="452">
        <v>903</v>
      </c>
      <c r="AH91" s="452">
        <v>903</v>
      </c>
      <c r="AI91" s="452">
        <v>903</v>
      </c>
      <c r="AJ91" s="452">
        <v>903</v>
      </c>
      <c r="AK91" s="452">
        <v>903</v>
      </c>
      <c r="AL91" s="452">
        <v>903</v>
      </c>
      <c r="AM91" s="452">
        <v>903</v>
      </c>
      <c r="AN91" s="452">
        <v>903</v>
      </c>
      <c r="AO91" s="452">
        <v>903</v>
      </c>
      <c r="AP91" s="452">
        <v>903</v>
      </c>
      <c r="AQ91" s="452">
        <v>903</v>
      </c>
      <c r="AR91" s="452">
        <v>903</v>
      </c>
      <c r="AS91" s="452">
        <v>903</v>
      </c>
      <c r="AT91" s="452">
        <v>903</v>
      </c>
      <c r="AU91" s="452">
        <v>903</v>
      </c>
      <c r="AV91" s="452">
        <v>903</v>
      </c>
      <c r="AW91" s="452">
        <v>903</v>
      </c>
      <c r="AX91" s="452">
        <v>903</v>
      </c>
      <c r="AY91" s="452">
        <v>903</v>
      </c>
      <c r="AZ91" s="452">
        <v>903</v>
      </c>
      <c r="BA91" s="452">
        <v>903</v>
      </c>
      <c r="BB91" s="452">
        <v>903</v>
      </c>
      <c r="BC91" s="452">
        <v>903</v>
      </c>
      <c r="BD91" s="452">
        <v>903</v>
      </c>
      <c r="BE91" s="452">
        <v>903</v>
      </c>
      <c r="BF91" s="452">
        <v>903</v>
      </c>
      <c r="BG91" s="452">
        <v>903</v>
      </c>
      <c r="BH91" s="452">
        <v>903</v>
      </c>
      <c r="BI91" s="452">
        <v>903</v>
      </c>
      <c r="BJ91" s="452">
        <v>903</v>
      </c>
      <c r="BK91" s="452">
        <v>903</v>
      </c>
      <c r="BL91" s="452">
        <v>903</v>
      </c>
      <c r="BM91" s="452">
        <v>903</v>
      </c>
      <c r="BN91" s="452">
        <v>903</v>
      </c>
      <c r="BO91" s="452">
        <v>903</v>
      </c>
      <c r="BP91" s="452">
        <v>903</v>
      </c>
      <c r="BQ91" s="452">
        <v>903</v>
      </c>
      <c r="BR91" s="452">
        <v>903</v>
      </c>
      <c r="BS91" s="452">
        <v>903</v>
      </c>
      <c r="BT91" s="452">
        <v>903</v>
      </c>
      <c r="BU91" s="452">
        <v>903</v>
      </c>
      <c r="BV91" s="452">
        <v>903</v>
      </c>
      <c r="BW91" s="452">
        <v>903</v>
      </c>
      <c r="BX91" s="452">
        <v>903</v>
      </c>
      <c r="BY91" s="452">
        <v>903</v>
      </c>
      <c r="BZ91" s="452">
        <v>903</v>
      </c>
      <c r="CA91" s="452">
        <v>903</v>
      </c>
      <c r="CB91" s="452">
        <v>903</v>
      </c>
      <c r="CC91" s="452">
        <v>903</v>
      </c>
      <c r="CD91" s="452">
        <v>903</v>
      </c>
      <c r="CE91" s="452">
        <v>903</v>
      </c>
      <c r="CF91" s="452">
        <v>903</v>
      </c>
      <c r="CG91" s="452">
        <v>903</v>
      </c>
      <c r="CH91" s="452">
        <v>903</v>
      </c>
      <c r="CI91" s="452">
        <v>903</v>
      </c>
      <c r="CJ91" s="452">
        <v>903</v>
      </c>
      <c r="CK91" s="452">
        <v>903</v>
      </c>
      <c r="CL91" s="452">
        <v>903</v>
      </c>
      <c r="CM91" s="452">
        <v>903</v>
      </c>
      <c r="CN91" s="452">
        <v>903</v>
      </c>
      <c r="CO91" s="452">
        <v>903</v>
      </c>
      <c r="CP91" s="452">
        <v>903</v>
      </c>
      <c r="CQ91" s="452">
        <v>903</v>
      </c>
      <c r="CR91" s="452">
        <v>903</v>
      </c>
      <c r="CS91" s="452">
        <v>903</v>
      </c>
      <c r="CT91" s="452">
        <v>903</v>
      </c>
      <c r="CU91" s="452">
        <v>903</v>
      </c>
      <c r="CV91" s="452">
        <v>903</v>
      </c>
      <c r="CW91" s="452">
        <v>903</v>
      </c>
      <c r="CX91" s="452">
        <v>903</v>
      </c>
      <c r="CY91" s="452">
        <v>903</v>
      </c>
      <c r="CZ91" s="452">
        <v>903</v>
      </c>
      <c r="DA91" s="452">
        <v>903</v>
      </c>
      <c r="DB91" s="452">
        <v>903</v>
      </c>
      <c r="DC91" s="452">
        <v>903</v>
      </c>
      <c r="DD91" s="452">
        <v>903</v>
      </c>
      <c r="DE91" s="452">
        <v>903</v>
      </c>
      <c r="DF91" s="452">
        <v>903</v>
      </c>
      <c r="DG91" s="452">
        <v>903</v>
      </c>
      <c r="DH91" s="452">
        <v>903</v>
      </c>
      <c r="DI91" s="452">
        <v>903</v>
      </c>
      <c r="DJ91" s="452">
        <v>903</v>
      </c>
      <c r="DK91" s="452">
        <v>903</v>
      </c>
      <c r="DL91" s="452">
        <v>903</v>
      </c>
      <c r="DM91" s="452">
        <v>903</v>
      </c>
      <c r="DN91" s="452">
        <v>903</v>
      </c>
      <c r="DO91" s="452">
        <v>903</v>
      </c>
      <c r="DP91" s="452">
        <v>903</v>
      </c>
      <c r="DQ91" s="452">
        <v>903</v>
      </c>
      <c r="DR91" s="452">
        <v>903</v>
      </c>
      <c r="DS91" s="452">
        <v>903</v>
      </c>
      <c r="DT91" s="452">
        <v>903</v>
      </c>
      <c r="DU91" s="452">
        <v>903</v>
      </c>
      <c r="DV91" s="452">
        <v>903</v>
      </c>
      <c r="DW91" s="452">
        <v>903</v>
      </c>
      <c r="DX91" s="452">
        <v>903</v>
      </c>
      <c r="DY91" s="452">
        <v>903</v>
      </c>
      <c r="DZ91" s="452">
        <v>903</v>
      </c>
      <c r="EA91" s="452">
        <v>903</v>
      </c>
      <c r="EB91" s="452">
        <v>903</v>
      </c>
      <c r="EC91" s="452">
        <v>903</v>
      </c>
      <c r="ED91" s="452">
        <v>903</v>
      </c>
      <c r="EE91" s="452">
        <v>903</v>
      </c>
      <c r="EF91" s="452">
        <v>903</v>
      </c>
      <c r="EG91" s="452">
        <v>903</v>
      </c>
      <c r="EH91" s="452">
        <v>903</v>
      </c>
      <c r="EI91" s="452">
        <v>903</v>
      </c>
      <c r="EJ91" s="452">
        <v>903</v>
      </c>
      <c r="EK91" s="452">
        <v>903</v>
      </c>
      <c r="EL91" s="452">
        <v>903</v>
      </c>
      <c r="EM91" s="452">
        <v>903</v>
      </c>
      <c r="EN91" s="452">
        <v>903</v>
      </c>
      <c r="EO91" s="452">
        <v>903</v>
      </c>
      <c r="EP91" s="452">
        <v>903</v>
      </c>
      <c r="EQ91" s="452">
        <v>903</v>
      </c>
      <c r="ER91" s="452">
        <v>903</v>
      </c>
      <c r="ES91" s="452">
        <v>903</v>
      </c>
      <c r="ET91" s="452">
        <v>903</v>
      </c>
      <c r="EU91" s="452">
        <v>903</v>
      </c>
      <c r="EV91" s="452">
        <v>903</v>
      </c>
      <c r="EW91" s="452">
        <v>903</v>
      </c>
      <c r="EX91" s="452">
        <v>903</v>
      </c>
      <c r="EY91" s="452">
        <v>903</v>
      </c>
      <c r="EZ91" s="452">
        <v>903</v>
      </c>
      <c r="FA91" s="452">
        <v>903</v>
      </c>
      <c r="FB91" s="452">
        <v>903</v>
      </c>
      <c r="FC91" s="452">
        <v>903</v>
      </c>
      <c r="FD91" s="452">
        <v>903</v>
      </c>
      <c r="FE91" s="452">
        <v>903</v>
      </c>
      <c r="FF91" s="452">
        <v>903</v>
      </c>
      <c r="FG91" s="452">
        <v>903</v>
      </c>
      <c r="FH91" s="452">
        <v>903</v>
      </c>
      <c r="FI91" s="452">
        <v>903</v>
      </c>
      <c r="FJ91" s="452">
        <v>903</v>
      </c>
      <c r="FK91" s="452">
        <v>903</v>
      </c>
      <c r="FL91" s="452">
        <v>903</v>
      </c>
      <c r="FM91" s="452">
        <v>903</v>
      </c>
      <c r="FN91" s="452">
        <v>903</v>
      </c>
      <c r="FO91" s="452">
        <v>903</v>
      </c>
      <c r="FP91" s="452">
        <v>903</v>
      </c>
      <c r="FQ91" s="452">
        <v>903</v>
      </c>
      <c r="FR91" s="452">
        <v>903</v>
      </c>
      <c r="FS91" s="452">
        <v>903</v>
      </c>
      <c r="FT91" s="452">
        <v>903</v>
      </c>
      <c r="FU91" s="452">
        <v>903</v>
      </c>
      <c r="FV91" s="452">
        <v>903</v>
      </c>
      <c r="FW91" s="452">
        <v>903</v>
      </c>
      <c r="FX91" s="452">
        <v>903</v>
      </c>
      <c r="FY91" s="452">
        <v>903</v>
      </c>
      <c r="FZ91" s="452">
        <v>903</v>
      </c>
      <c r="GA91" s="452">
        <v>903</v>
      </c>
      <c r="GB91" s="452">
        <v>903</v>
      </c>
      <c r="GC91" s="452">
        <v>903</v>
      </c>
      <c r="GD91" s="452">
        <v>903</v>
      </c>
      <c r="GE91" s="452">
        <v>903</v>
      </c>
      <c r="GF91" s="452">
        <v>903</v>
      </c>
      <c r="GG91" s="452">
        <v>903</v>
      </c>
      <c r="GH91" s="452">
        <v>903</v>
      </c>
      <c r="GI91" s="452">
        <v>903</v>
      </c>
      <c r="GJ91" s="452">
        <v>903</v>
      </c>
      <c r="GK91" s="452">
        <v>903</v>
      </c>
      <c r="GL91" s="452">
        <v>903</v>
      </c>
      <c r="GM91" s="452">
        <v>903</v>
      </c>
      <c r="GN91" s="452">
        <v>903</v>
      </c>
      <c r="GO91" s="452">
        <v>903</v>
      </c>
      <c r="GP91" s="452">
        <v>903</v>
      </c>
      <c r="GQ91" s="452">
        <v>903</v>
      </c>
      <c r="GR91" s="452">
        <v>903</v>
      </c>
      <c r="GS91" s="452">
        <v>903</v>
      </c>
      <c r="GT91" s="452">
        <v>903</v>
      </c>
      <c r="GU91" s="452">
        <v>903</v>
      </c>
      <c r="GV91" s="452">
        <v>903</v>
      </c>
      <c r="GW91" s="452">
        <v>903</v>
      </c>
      <c r="GX91" s="452">
        <v>903</v>
      </c>
      <c r="GY91" s="452">
        <v>903</v>
      </c>
      <c r="GZ91" s="452">
        <v>903</v>
      </c>
      <c r="HA91" s="452">
        <v>903</v>
      </c>
      <c r="HB91" s="452">
        <v>903</v>
      </c>
      <c r="HC91" s="452">
        <v>903</v>
      </c>
      <c r="HD91" s="452">
        <v>903</v>
      </c>
      <c r="HE91" s="452">
        <v>903</v>
      </c>
      <c r="HF91" s="452">
        <v>903</v>
      </c>
      <c r="HG91" s="452">
        <v>903</v>
      </c>
      <c r="HH91" s="452">
        <v>903</v>
      </c>
      <c r="HI91" s="452">
        <v>903</v>
      </c>
      <c r="HJ91" s="452">
        <v>903</v>
      </c>
      <c r="HK91" s="452">
        <v>903</v>
      </c>
      <c r="HL91" s="452">
        <v>903</v>
      </c>
      <c r="HM91" s="452">
        <v>903</v>
      </c>
      <c r="HN91" s="452">
        <v>903</v>
      </c>
      <c r="HO91" s="452">
        <v>903</v>
      </c>
      <c r="HP91" s="452">
        <v>903</v>
      </c>
      <c r="HQ91" s="452">
        <v>903</v>
      </c>
      <c r="HR91" s="452">
        <v>903</v>
      </c>
      <c r="HS91" s="452">
        <v>903</v>
      </c>
      <c r="HT91" s="452">
        <v>903</v>
      </c>
      <c r="HU91" s="452">
        <v>903</v>
      </c>
      <c r="HV91" s="452">
        <v>903</v>
      </c>
      <c r="HW91" s="452">
        <v>903</v>
      </c>
      <c r="HX91" s="452">
        <v>903</v>
      </c>
      <c r="HY91" s="452">
        <v>903</v>
      </c>
      <c r="HZ91" s="452">
        <v>903</v>
      </c>
      <c r="IA91" s="452">
        <v>903</v>
      </c>
      <c r="IB91" s="452">
        <v>903</v>
      </c>
      <c r="IC91" s="452">
        <v>903</v>
      </c>
      <c r="ID91" s="452">
        <v>903</v>
      </c>
      <c r="IE91" s="452">
        <v>903</v>
      </c>
      <c r="IF91" s="452">
        <v>903</v>
      </c>
      <c r="IG91" s="452">
        <v>903</v>
      </c>
      <c r="IH91" s="452">
        <v>903</v>
      </c>
      <c r="II91" s="452">
        <v>903</v>
      </c>
      <c r="IJ91" s="452">
        <v>903</v>
      </c>
      <c r="IK91" s="452">
        <v>903</v>
      </c>
      <c r="IL91" s="452">
        <v>903</v>
      </c>
      <c r="IM91" s="452">
        <v>903</v>
      </c>
      <c r="IN91" s="452">
        <v>903</v>
      </c>
      <c r="IO91" s="452">
        <v>903</v>
      </c>
      <c r="IP91" s="452">
        <v>903</v>
      </c>
      <c r="IQ91" s="452">
        <v>903</v>
      </c>
      <c r="IR91" s="452">
        <v>903</v>
      </c>
      <c r="IS91" s="452">
        <v>903</v>
      </c>
      <c r="IT91" s="452">
        <v>903</v>
      </c>
      <c r="IU91" s="452">
        <v>903</v>
      </c>
      <c r="IV91" s="452">
        <v>903</v>
      </c>
      <c r="IW91" s="452">
        <v>903</v>
      </c>
      <c r="IX91" s="452">
        <v>903</v>
      </c>
      <c r="IY91" s="452">
        <v>903</v>
      </c>
      <c r="IZ91" s="452">
        <v>903</v>
      </c>
      <c r="JA91" s="452">
        <v>903</v>
      </c>
      <c r="JB91" s="452">
        <v>903</v>
      </c>
      <c r="JC91" s="452">
        <v>903</v>
      </c>
      <c r="JD91" s="452">
        <v>903</v>
      </c>
      <c r="JE91" s="452">
        <v>903</v>
      </c>
      <c r="JF91" s="452">
        <v>903</v>
      </c>
      <c r="JG91" s="452">
        <v>903</v>
      </c>
      <c r="JH91" s="452">
        <v>903</v>
      </c>
      <c r="JI91" s="452">
        <v>903</v>
      </c>
      <c r="JJ91" s="452">
        <v>903</v>
      </c>
      <c r="JK91" s="452">
        <v>903</v>
      </c>
      <c r="JL91" s="452">
        <v>903</v>
      </c>
      <c r="JM91" s="452">
        <v>903</v>
      </c>
      <c r="JN91" s="452">
        <v>903</v>
      </c>
      <c r="JO91" s="452">
        <v>903</v>
      </c>
      <c r="JP91" s="452">
        <v>903</v>
      </c>
      <c r="JQ91" s="452">
        <v>903</v>
      </c>
      <c r="JR91" s="452">
        <v>903</v>
      </c>
      <c r="JS91" s="452">
        <v>903</v>
      </c>
      <c r="JT91" s="452">
        <v>903</v>
      </c>
      <c r="JU91" s="452">
        <v>903</v>
      </c>
      <c r="JV91" s="452">
        <v>903</v>
      </c>
      <c r="JW91" s="452">
        <v>903</v>
      </c>
      <c r="JX91" s="452">
        <v>903</v>
      </c>
      <c r="JY91" s="452">
        <v>903</v>
      </c>
      <c r="JZ91" s="452">
        <v>903</v>
      </c>
      <c r="KA91" s="452">
        <v>903</v>
      </c>
      <c r="KB91" s="452">
        <v>903</v>
      </c>
      <c r="KC91" s="452">
        <v>903</v>
      </c>
      <c r="KD91" s="452">
        <v>903</v>
      </c>
      <c r="KE91" s="452">
        <v>903</v>
      </c>
      <c r="KF91" s="452">
        <v>903</v>
      </c>
      <c r="KG91" s="452">
        <v>903</v>
      </c>
      <c r="KH91" s="452">
        <v>903</v>
      </c>
      <c r="KI91" s="452">
        <v>903</v>
      </c>
      <c r="KJ91" s="452">
        <v>903</v>
      </c>
      <c r="KK91" s="452">
        <v>903</v>
      </c>
      <c r="KL91" s="452">
        <v>903</v>
      </c>
      <c r="KM91" s="452">
        <v>903</v>
      </c>
      <c r="KN91" s="452">
        <v>903</v>
      </c>
      <c r="KO91" s="452">
        <v>903</v>
      </c>
      <c r="KP91" s="452">
        <v>903</v>
      </c>
      <c r="KQ91" s="452">
        <v>903</v>
      </c>
      <c r="KR91" s="452">
        <v>903</v>
      </c>
      <c r="KS91" s="452">
        <v>903</v>
      </c>
      <c r="KT91" s="452">
        <v>903</v>
      </c>
      <c r="KU91" s="452">
        <v>903</v>
      </c>
      <c r="KV91" s="452">
        <v>903</v>
      </c>
      <c r="KW91" s="452">
        <v>903</v>
      </c>
      <c r="KX91" s="452">
        <v>903</v>
      </c>
      <c r="KY91" s="452">
        <v>903</v>
      </c>
      <c r="KZ91" s="452">
        <v>903</v>
      </c>
      <c r="LA91" s="452">
        <v>903</v>
      </c>
      <c r="LB91" s="452">
        <v>903</v>
      </c>
      <c r="LC91" s="452">
        <v>903</v>
      </c>
      <c r="LD91" s="452">
        <v>903</v>
      </c>
      <c r="LE91" s="452">
        <v>903</v>
      </c>
      <c r="LF91" s="452">
        <v>903</v>
      </c>
      <c r="LG91" s="452">
        <v>903</v>
      </c>
      <c r="LH91" s="452">
        <v>903</v>
      </c>
      <c r="LI91" s="452">
        <v>903</v>
      </c>
      <c r="LJ91" s="452">
        <v>903</v>
      </c>
      <c r="LK91" s="452">
        <v>903</v>
      </c>
      <c r="LL91" s="452">
        <v>903</v>
      </c>
      <c r="LM91" s="452">
        <v>903</v>
      </c>
      <c r="LN91" s="452">
        <v>903</v>
      </c>
      <c r="LO91" s="452">
        <v>903</v>
      </c>
      <c r="LP91" s="452">
        <v>903</v>
      </c>
      <c r="LQ91" s="452">
        <v>903</v>
      </c>
      <c r="LR91" s="452">
        <v>903</v>
      </c>
      <c r="LS91" s="452">
        <v>903</v>
      </c>
      <c r="LT91" s="452">
        <v>903</v>
      </c>
      <c r="LU91" s="452">
        <v>903</v>
      </c>
      <c r="LV91" s="452">
        <v>903</v>
      </c>
      <c r="LW91" s="452">
        <v>903</v>
      </c>
      <c r="LX91" s="452">
        <v>903</v>
      </c>
      <c r="LY91" s="452">
        <v>903</v>
      </c>
      <c r="LZ91" s="452">
        <v>903</v>
      </c>
      <c r="MA91" s="452">
        <v>903</v>
      </c>
      <c r="MB91" s="452">
        <v>903</v>
      </c>
      <c r="MC91" s="452">
        <v>903</v>
      </c>
      <c r="MD91" s="452">
        <v>903</v>
      </c>
      <c r="ME91" s="452">
        <v>903</v>
      </c>
      <c r="MF91" s="452">
        <v>903</v>
      </c>
      <c r="MG91" s="452">
        <v>903</v>
      </c>
      <c r="MH91" s="452">
        <v>903</v>
      </c>
      <c r="MI91" s="452">
        <v>903</v>
      </c>
      <c r="MJ91" s="452">
        <v>903</v>
      </c>
      <c r="MK91" s="452">
        <v>903</v>
      </c>
      <c r="ML91" s="452">
        <v>903</v>
      </c>
      <c r="MM91" s="452">
        <v>903</v>
      </c>
      <c r="MN91" s="452">
        <v>903</v>
      </c>
      <c r="MO91" s="452">
        <v>903</v>
      </c>
      <c r="MP91" s="452">
        <v>903</v>
      </c>
      <c r="MQ91" s="452">
        <v>903</v>
      </c>
      <c r="MR91" s="452">
        <v>903</v>
      </c>
      <c r="MS91" s="452">
        <v>903</v>
      </c>
      <c r="MT91" s="452">
        <v>903</v>
      </c>
      <c r="MU91" s="452">
        <v>903</v>
      </c>
      <c r="MV91" s="452">
        <v>903</v>
      </c>
      <c r="MW91" s="452">
        <v>903</v>
      </c>
      <c r="MX91" s="452">
        <v>903</v>
      </c>
      <c r="MY91" s="452">
        <v>903</v>
      </c>
      <c r="MZ91" s="452">
        <v>903</v>
      </c>
      <c r="NA91" s="452">
        <v>903</v>
      </c>
      <c r="NB91" s="452">
        <v>903</v>
      </c>
      <c r="NC91" s="452">
        <v>903</v>
      </c>
      <c r="ND91" s="452">
        <v>903</v>
      </c>
      <c r="NE91" s="452">
        <v>903</v>
      </c>
      <c r="NF91" s="452">
        <v>903</v>
      </c>
      <c r="NG91" s="452">
        <v>903</v>
      </c>
      <c r="NH91" s="452">
        <v>903</v>
      </c>
      <c r="NI91" s="452">
        <v>903</v>
      </c>
      <c r="NJ91" s="452">
        <v>903</v>
      </c>
      <c r="NK91" s="452">
        <v>903</v>
      </c>
      <c r="NL91" s="452">
        <v>903</v>
      </c>
      <c r="NM91" s="452">
        <v>903</v>
      </c>
      <c r="NN91" s="452">
        <v>903</v>
      </c>
      <c r="NO91" s="452">
        <v>903</v>
      </c>
      <c r="NP91" s="452">
        <v>903</v>
      </c>
      <c r="NQ91" s="452">
        <v>903</v>
      </c>
      <c r="NR91" s="452">
        <v>903</v>
      </c>
      <c r="NS91" s="452">
        <v>903</v>
      </c>
      <c r="NT91" s="452">
        <v>903</v>
      </c>
      <c r="NU91" s="452">
        <v>903</v>
      </c>
      <c r="NV91" s="452">
        <v>903</v>
      </c>
      <c r="NW91" s="452">
        <v>903</v>
      </c>
      <c r="NX91" s="452">
        <v>903</v>
      </c>
      <c r="NY91" s="452">
        <v>903</v>
      </c>
      <c r="NZ91" s="452">
        <v>903</v>
      </c>
      <c r="OA91" s="452">
        <v>903</v>
      </c>
      <c r="OB91" s="452">
        <v>903</v>
      </c>
    </row>
    <row r="92" spans="1:392" x14ac:dyDescent="0.25">
      <c r="A92" s="436">
        <v>262</v>
      </c>
      <c r="B92" s="436" t="s">
        <v>733</v>
      </c>
      <c r="C92" s="437">
        <v>10</v>
      </c>
      <c r="D92" s="438">
        <v>0</v>
      </c>
      <c r="E92" s="453"/>
      <c r="F92" s="453"/>
      <c r="G92" s="453"/>
      <c r="H92" s="453"/>
      <c r="I92" s="453"/>
      <c r="J92" s="453"/>
      <c r="K92" s="453"/>
      <c r="L92" s="453"/>
      <c r="M92" s="453"/>
      <c r="N92" s="453"/>
      <c r="O92" s="453"/>
      <c r="P92" s="453"/>
      <c r="Q92" s="453"/>
      <c r="R92" s="453"/>
      <c r="S92" s="453"/>
      <c r="T92" s="453"/>
      <c r="U92" s="453"/>
      <c r="V92" s="453"/>
      <c r="W92" s="453"/>
      <c r="X92" s="453"/>
      <c r="Y92" s="453"/>
      <c r="Z92" s="453"/>
      <c r="AA92" s="453"/>
      <c r="AB92" s="453"/>
      <c r="AC92" s="453"/>
      <c r="AD92" s="453"/>
      <c r="AE92" s="453"/>
      <c r="AF92" s="450">
        <f t="shared" si="2"/>
        <v>115.98250000000007</v>
      </c>
      <c r="AG92" s="452">
        <v>116</v>
      </c>
      <c r="AH92" s="452">
        <v>116</v>
      </c>
      <c r="AI92" s="452">
        <v>116</v>
      </c>
      <c r="AJ92" s="452">
        <v>116</v>
      </c>
      <c r="AK92" s="452">
        <v>116</v>
      </c>
      <c r="AL92" s="452">
        <v>116</v>
      </c>
      <c r="AM92" s="452">
        <v>116</v>
      </c>
      <c r="AN92" s="452">
        <v>116</v>
      </c>
      <c r="AO92" s="452">
        <v>116</v>
      </c>
      <c r="AP92" s="452">
        <v>116</v>
      </c>
      <c r="AQ92" s="452">
        <v>116</v>
      </c>
      <c r="AR92" s="452">
        <v>116</v>
      </c>
      <c r="AS92" s="452">
        <v>116</v>
      </c>
      <c r="AT92" s="452">
        <v>116</v>
      </c>
      <c r="AU92" s="452">
        <v>116</v>
      </c>
      <c r="AV92" s="452">
        <v>116</v>
      </c>
      <c r="AW92" s="452">
        <v>116</v>
      </c>
      <c r="AX92" s="452">
        <v>116</v>
      </c>
      <c r="AY92" s="452">
        <v>116</v>
      </c>
      <c r="AZ92" s="452">
        <v>116</v>
      </c>
      <c r="BA92" s="452">
        <v>116</v>
      </c>
      <c r="BB92" s="452">
        <v>116</v>
      </c>
      <c r="BC92" s="452">
        <v>116</v>
      </c>
      <c r="BD92" s="452">
        <v>116</v>
      </c>
      <c r="BE92" s="452">
        <v>116</v>
      </c>
      <c r="BF92" s="452">
        <v>116</v>
      </c>
      <c r="BG92" s="452">
        <v>116</v>
      </c>
      <c r="BH92" s="452">
        <v>116</v>
      </c>
      <c r="BI92" s="452">
        <v>116</v>
      </c>
      <c r="BJ92" s="452">
        <v>116</v>
      </c>
      <c r="BK92" s="452">
        <v>116</v>
      </c>
      <c r="BL92" s="452">
        <v>116</v>
      </c>
      <c r="BM92" s="452">
        <v>116</v>
      </c>
      <c r="BN92" s="452">
        <v>116</v>
      </c>
      <c r="BO92" s="452">
        <v>116</v>
      </c>
      <c r="BP92" s="452">
        <v>116</v>
      </c>
      <c r="BQ92" s="452">
        <v>116</v>
      </c>
      <c r="BR92" s="452">
        <v>116</v>
      </c>
      <c r="BS92" s="452">
        <v>116</v>
      </c>
      <c r="BT92" s="452">
        <v>116</v>
      </c>
      <c r="BU92" s="452">
        <v>116</v>
      </c>
      <c r="BV92" s="452">
        <v>116</v>
      </c>
      <c r="BW92" s="452">
        <v>116</v>
      </c>
      <c r="BX92" s="452">
        <v>116</v>
      </c>
      <c r="BY92" s="452">
        <v>116</v>
      </c>
      <c r="BZ92" s="452">
        <v>116</v>
      </c>
      <c r="CA92" s="452">
        <v>116</v>
      </c>
      <c r="CB92" s="452">
        <v>116</v>
      </c>
      <c r="CC92" s="452">
        <v>116</v>
      </c>
      <c r="CD92" s="452">
        <v>116</v>
      </c>
      <c r="CE92" s="452">
        <v>116</v>
      </c>
      <c r="CF92" s="452">
        <v>116</v>
      </c>
      <c r="CG92" s="452">
        <v>116</v>
      </c>
      <c r="CH92" s="452">
        <v>116</v>
      </c>
      <c r="CI92" s="452">
        <v>116</v>
      </c>
      <c r="CJ92" s="452">
        <v>116</v>
      </c>
      <c r="CK92" s="452">
        <v>116</v>
      </c>
      <c r="CL92" s="452">
        <v>116</v>
      </c>
      <c r="CM92" s="452">
        <v>116</v>
      </c>
      <c r="CN92" s="452">
        <v>116</v>
      </c>
      <c r="CO92" s="452">
        <v>116</v>
      </c>
      <c r="CP92" s="452">
        <v>116</v>
      </c>
      <c r="CQ92" s="452">
        <v>116</v>
      </c>
      <c r="CR92" s="452">
        <v>116</v>
      </c>
      <c r="CS92" s="452">
        <v>116</v>
      </c>
      <c r="CT92" s="452">
        <v>116</v>
      </c>
      <c r="CU92" s="452">
        <v>116</v>
      </c>
      <c r="CV92" s="452">
        <v>116</v>
      </c>
      <c r="CW92" s="452">
        <v>116</v>
      </c>
      <c r="CX92" s="452">
        <v>116</v>
      </c>
      <c r="CY92" s="452">
        <v>116</v>
      </c>
      <c r="CZ92" s="452">
        <v>116</v>
      </c>
      <c r="DA92" s="452">
        <v>116</v>
      </c>
      <c r="DB92" s="452">
        <v>116</v>
      </c>
      <c r="DC92" s="452">
        <v>116</v>
      </c>
      <c r="DD92" s="452">
        <v>116</v>
      </c>
      <c r="DE92" s="452">
        <v>116</v>
      </c>
      <c r="DF92" s="452">
        <v>116</v>
      </c>
      <c r="DG92" s="452">
        <v>116</v>
      </c>
      <c r="DH92" s="452">
        <v>116</v>
      </c>
      <c r="DI92" s="452">
        <v>116</v>
      </c>
      <c r="DJ92" s="452">
        <v>116</v>
      </c>
      <c r="DK92" s="452">
        <v>116</v>
      </c>
      <c r="DL92" s="452">
        <v>116</v>
      </c>
      <c r="DM92" s="452">
        <v>116</v>
      </c>
      <c r="DN92" s="452">
        <v>116</v>
      </c>
      <c r="DO92" s="452">
        <v>116</v>
      </c>
      <c r="DP92" s="452">
        <v>116</v>
      </c>
      <c r="DQ92" s="452">
        <v>116</v>
      </c>
      <c r="DR92" s="452">
        <v>116</v>
      </c>
      <c r="DS92" s="452">
        <v>116</v>
      </c>
      <c r="DT92" s="452">
        <v>116</v>
      </c>
      <c r="DU92" s="452">
        <v>116</v>
      </c>
      <c r="DV92" s="452">
        <v>116</v>
      </c>
      <c r="DW92" s="452">
        <v>116</v>
      </c>
      <c r="DX92" s="452">
        <v>116</v>
      </c>
      <c r="DY92" s="452">
        <v>116</v>
      </c>
      <c r="DZ92" s="452">
        <v>116</v>
      </c>
      <c r="EA92" s="452">
        <v>116</v>
      </c>
      <c r="EB92" s="452">
        <v>116</v>
      </c>
      <c r="EC92" s="452">
        <v>116</v>
      </c>
      <c r="ED92" s="452">
        <v>116</v>
      </c>
      <c r="EE92" s="452">
        <v>116</v>
      </c>
      <c r="EF92" s="452">
        <v>116</v>
      </c>
      <c r="EG92" s="452">
        <v>116</v>
      </c>
      <c r="EH92" s="452">
        <v>116</v>
      </c>
      <c r="EI92" s="452">
        <v>116</v>
      </c>
      <c r="EJ92" s="452">
        <v>116</v>
      </c>
      <c r="EK92" s="452">
        <v>116</v>
      </c>
      <c r="EL92" s="452">
        <v>116</v>
      </c>
      <c r="EM92" s="452">
        <v>116</v>
      </c>
      <c r="EN92" s="452">
        <v>116</v>
      </c>
      <c r="EO92" s="452">
        <v>116</v>
      </c>
      <c r="EP92" s="452">
        <v>116</v>
      </c>
      <c r="EQ92" s="452">
        <v>116</v>
      </c>
      <c r="ER92" s="452">
        <v>116</v>
      </c>
      <c r="ES92" s="452">
        <v>116</v>
      </c>
      <c r="ET92" s="452">
        <v>116</v>
      </c>
      <c r="EU92" s="452">
        <v>116</v>
      </c>
      <c r="EV92" s="452">
        <v>116</v>
      </c>
      <c r="EW92" s="452">
        <v>116</v>
      </c>
      <c r="EX92" s="452">
        <v>116</v>
      </c>
      <c r="EY92" s="452">
        <v>116</v>
      </c>
      <c r="EZ92" s="452">
        <v>116</v>
      </c>
      <c r="FA92" s="452">
        <v>116</v>
      </c>
      <c r="FB92" s="452">
        <v>116</v>
      </c>
      <c r="FC92" s="452">
        <v>116</v>
      </c>
      <c r="FD92" s="452">
        <v>116</v>
      </c>
      <c r="FE92" s="452">
        <v>116</v>
      </c>
      <c r="FF92" s="452">
        <v>116</v>
      </c>
      <c r="FG92" s="452">
        <v>116</v>
      </c>
      <c r="FH92" s="452">
        <v>116</v>
      </c>
      <c r="FI92" s="452">
        <v>116</v>
      </c>
      <c r="FJ92" s="452">
        <v>116</v>
      </c>
      <c r="FK92" s="452">
        <v>116</v>
      </c>
      <c r="FL92" s="452">
        <v>116</v>
      </c>
      <c r="FM92" s="452">
        <v>116</v>
      </c>
      <c r="FN92" s="452">
        <v>116</v>
      </c>
      <c r="FO92" s="452">
        <v>116</v>
      </c>
      <c r="FP92" s="452">
        <v>116</v>
      </c>
      <c r="FQ92" s="452">
        <v>116</v>
      </c>
      <c r="FR92" s="452">
        <v>116</v>
      </c>
      <c r="FS92" s="452">
        <v>116</v>
      </c>
      <c r="FT92" s="452">
        <v>116</v>
      </c>
      <c r="FU92" s="452">
        <v>116</v>
      </c>
      <c r="FV92" s="452">
        <v>116</v>
      </c>
      <c r="FW92" s="452">
        <v>116</v>
      </c>
      <c r="FX92" s="452">
        <v>116</v>
      </c>
      <c r="FY92" s="452">
        <v>116</v>
      </c>
      <c r="FZ92" s="452">
        <v>116</v>
      </c>
      <c r="GA92" s="452">
        <v>116</v>
      </c>
      <c r="GB92" s="452">
        <v>116</v>
      </c>
      <c r="GC92" s="452">
        <v>116</v>
      </c>
      <c r="GD92" s="452">
        <v>116</v>
      </c>
      <c r="GE92" s="452">
        <v>116</v>
      </c>
      <c r="GF92" s="452">
        <v>116</v>
      </c>
      <c r="GG92" s="452">
        <v>116</v>
      </c>
      <c r="GH92" s="452">
        <v>116</v>
      </c>
      <c r="GI92" s="452">
        <v>116</v>
      </c>
      <c r="GJ92" s="452">
        <v>116</v>
      </c>
      <c r="GK92" s="452">
        <v>116</v>
      </c>
      <c r="GL92" s="452">
        <v>116</v>
      </c>
      <c r="GM92" s="452">
        <v>116</v>
      </c>
      <c r="GN92" s="452">
        <v>116</v>
      </c>
      <c r="GO92" s="452">
        <v>116</v>
      </c>
      <c r="GP92" s="452">
        <v>116</v>
      </c>
      <c r="GQ92" s="452">
        <v>116</v>
      </c>
      <c r="GR92" s="452">
        <v>116</v>
      </c>
      <c r="GS92" s="452">
        <v>116</v>
      </c>
      <c r="GT92" s="452">
        <v>116</v>
      </c>
      <c r="GU92" s="452">
        <v>116</v>
      </c>
      <c r="GV92" s="452">
        <v>116</v>
      </c>
      <c r="GW92" s="452">
        <v>116</v>
      </c>
      <c r="GX92" s="452">
        <v>116</v>
      </c>
      <c r="GY92" s="452">
        <v>116</v>
      </c>
      <c r="GZ92" s="452">
        <v>116</v>
      </c>
      <c r="HA92" s="452">
        <v>116</v>
      </c>
      <c r="HB92" s="452">
        <v>116</v>
      </c>
      <c r="HC92" s="452">
        <v>116</v>
      </c>
      <c r="HD92" s="452">
        <v>116</v>
      </c>
      <c r="HE92" s="452">
        <v>116</v>
      </c>
      <c r="HF92" s="452">
        <v>115.58</v>
      </c>
      <c r="HG92" s="452">
        <v>116</v>
      </c>
      <c r="HH92" s="452">
        <v>116</v>
      </c>
      <c r="HI92" s="452">
        <v>116</v>
      </c>
      <c r="HJ92" s="452">
        <v>116</v>
      </c>
      <c r="HK92" s="452">
        <v>116</v>
      </c>
      <c r="HL92" s="452">
        <v>116</v>
      </c>
      <c r="HM92" s="452">
        <v>116</v>
      </c>
      <c r="HN92" s="452">
        <v>116</v>
      </c>
      <c r="HO92" s="452">
        <v>116</v>
      </c>
      <c r="HP92" s="452">
        <v>116</v>
      </c>
      <c r="HQ92" s="452">
        <v>116</v>
      </c>
      <c r="HR92" s="452">
        <v>115.58</v>
      </c>
      <c r="HS92" s="452">
        <v>116</v>
      </c>
      <c r="HT92" s="452">
        <v>116</v>
      </c>
      <c r="HU92" s="452">
        <v>116</v>
      </c>
      <c r="HV92" s="452">
        <v>116</v>
      </c>
      <c r="HW92" s="452">
        <v>116</v>
      </c>
      <c r="HX92" s="452">
        <v>116</v>
      </c>
      <c r="HY92" s="452">
        <v>116</v>
      </c>
      <c r="HZ92" s="452">
        <v>116</v>
      </c>
      <c r="IA92" s="452">
        <v>116</v>
      </c>
      <c r="IB92" s="452">
        <v>116</v>
      </c>
      <c r="IC92" s="452">
        <v>116</v>
      </c>
      <c r="ID92" s="452">
        <v>115.58</v>
      </c>
      <c r="IE92" s="452">
        <v>116</v>
      </c>
      <c r="IF92" s="452">
        <v>116</v>
      </c>
      <c r="IG92" s="452">
        <v>116</v>
      </c>
      <c r="IH92" s="452">
        <v>116</v>
      </c>
      <c r="II92" s="452">
        <v>116</v>
      </c>
      <c r="IJ92" s="452">
        <v>116</v>
      </c>
      <c r="IK92" s="452">
        <v>116</v>
      </c>
      <c r="IL92" s="452">
        <v>116</v>
      </c>
      <c r="IM92" s="452">
        <v>116</v>
      </c>
      <c r="IN92" s="452">
        <v>116</v>
      </c>
      <c r="IO92" s="452">
        <v>116</v>
      </c>
      <c r="IP92" s="452">
        <v>115.58</v>
      </c>
      <c r="IQ92" s="452">
        <v>116</v>
      </c>
      <c r="IR92" s="452">
        <v>116</v>
      </c>
      <c r="IS92" s="452">
        <v>116</v>
      </c>
      <c r="IT92" s="452">
        <v>116</v>
      </c>
      <c r="IU92" s="452">
        <v>116</v>
      </c>
      <c r="IV92" s="452">
        <v>116</v>
      </c>
      <c r="IW92" s="452">
        <v>116</v>
      </c>
      <c r="IX92" s="452">
        <v>116</v>
      </c>
      <c r="IY92" s="452">
        <v>116</v>
      </c>
      <c r="IZ92" s="452">
        <v>116</v>
      </c>
      <c r="JA92" s="452">
        <v>116</v>
      </c>
      <c r="JB92" s="452">
        <v>115.58</v>
      </c>
      <c r="JC92" s="452">
        <v>116</v>
      </c>
      <c r="JD92" s="452">
        <v>116</v>
      </c>
      <c r="JE92" s="452">
        <v>116</v>
      </c>
      <c r="JF92" s="452">
        <v>116</v>
      </c>
      <c r="JG92" s="452">
        <v>116</v>
      </c>
      <c r="JH92" s="452">
        <v>116</v>
      </c>
      <c r="JI92" s="452">
        <v>116</v>
      </c>
      <c r="JJ92" s="452">
        <v>116</v>
      </c>
      <c r="JK92" s="452">
        <v>116</v>
      </c>
      <c r="JL92" s="452">
        <v>116</v>
      </c>
      <c r="JM92" s="452">
        <v>116</v>
      </c>
      <c r="JN92" s="452">
        <v>115.58</v>
      </c>
      <c r="JO92" s="452">
        <v>116</v>
      </c>
      <c r="JP92" s="452">
        <v>116</v>
      </c>
      <c r="JQ92" s="452">
        <v>116</v>
      </c>
      <c r="JR92" s="452">
        <v>116</v>
      </c>
      <c r="JS92" s="452">
        <v>116</v>
      </c>
      <c r="JT92" s="452">
        <v>116</v>
      </c>
      <c r="JU92" s="452">
        <v>116</v>
      </c>
      <c r="JV92" s="452">
        <v>116</v>
      </c>
      <c r="JW92" s="452">
        <v>116</v>
      </c>
      <c r="JX92" s="452">
        <v>116</v>
      </c>
      <c r="JY92" s="452">
        <v>116</v>
      </c>
      <c r="JZ92" s="452">
        <v>115.58</v>
      </c>
      <c r="KA92" s="452">
        <v>116</v>
      </c>
      <c r="KB92" s="452">
        <v>116</v>
      </c>
      <c r="KC92" s="452">
        <v>116</v>
      </c>
      <c r="KD92" s="452">
        <v>116</v>
      </c>
      <c r="KE92" s="452">
        <v>116</v>
      </c>
      <c r="KF92" s="452">
        <v>116</v>
      </c>
      <c r="KG92" s="452">
        <v>116</v>
      </c>
      <c r="KH92" s="452">
        <v>116</v>
      </c>
      <c r="KI92" s="452">
        <v>116</v>
      </c>
      <c r="KJ92" s="452">
        <v>116</v>
      </c>
      <c r="KK92" s="452">
        <v>116</v>
      </c>
      <c r="KL92" s="452">
        <v>115.58</v>
      </c>
      <c r="KM92" s="452">
        <v>116</v>
      </c>
      <c r="KN92" s="452">
        <v>116</v>
      </c>
      <c r="KO92" s="452">
        <v>116</v>
      </c>
      <c r="KP92" s="452">
        <v>116</v>
      </c>
      <c r="KQ92" s="452">
        <v>116</v>
      </c>
      <c r="KR92" s="452">
        <v>116</v>
      </c>
      <c r="KS92" s="452">
        <v>116</v>
      </c>
      <c r="KT92" s="452">
        <v>116</v>
      </c>
      <c r="KU92" s="452">
        <v>116</v>
      </c>
      <c r="KV92" s="452">
        <v>116</v>
      </c>
      <c r="KW92" s="452">
        <v>116</v>
      </c>
      <c r="KX92" s="452">
        <v>115.58</v>
      </c>
      <c r="KY92" s="452">
        <v>116</v>
      </c>
      <c r="KZ92" s="452">
        <v>116</v>
      </c>
      <c r="LA92" s="452">
        <v>116</v>
      </c>
      <c r="LB92" s="452">
        <v>116</v>
      </c>
      <c r="LC92" s="452">
        <v>116</v>
      </c>
      <c r="LD92" s="452">
        <v>116</v>
      </c>
      <c r="LE92" s="452">
        <v>116</v>
      </c>
      <c r="LF92" s="452">
        <v>116</v>
      </c>
      <c r="LG92" s="452">
        <v>116</v>
      </c>
      <c r="LH92" s="452">
        <v>116</v>
      </c>
      <c r="LI92" s="452">
        <v>116</v>
      </c>
      <c r="LJ92" s="452">
        <v>115.58</v>
      </c>
      <c r="LK92" s="452">
        <v>116</v>
      </c>
      <c r="LL92" s="452">
        <v>116</v>
      </c>
      <c r="LM92" s="452">
        <v>116</v>
      </c>
      <c r="LN92" s="452">
        <v>116</v>
      </c>
      <c r="LO92" s="452">
        <v>116</v>
      </c>
      <c r="LP92" s="452">
        <v>116</v>
      </c>
      <c r="LQ92" s="452">
        <v>116</v>
      </c>
      <c r="LR92" s="452">
        <v>116</v>
      </c>
      <c r="LS92" s="452">
        <v>116</v>
      </c>
      <c r="LT92" s="452">
        <v>116</v>
      </c>
      <c r="LU92" s="452">
        <v>116</v>
      </c>
      <c r="LV92" s="452">
        <v>115.58</v>
      </c>
      <c r="LW92" s="452">
        <v>116</v>
      </c>
      <c r="LX92" s="452">
        <v>116</v>
      </c>
      <c r="LY92" s="452">
        <v>116</v>
      </c>
      <c r="LZ92" s="452">
        <v>116</v>
      </c>
      <c r="MA92" s="452">
        <v>116</v>
      </c>
      <c r="MB92" s="452">
        <v>116</v>
      </c>
      <c r="MC92" s="452">
        <v>116</v>
      </c>
      <c r="MD92" s="452">
        <v>116</v>
      </c>
      <c r="ME92" s="452">
        <v>116</v>
      </c>
      <c r="MF92" s="452">
        <v>116</v>
      </c>
      <c r="MG92" s="452">
        <v>116</v>
      </c>
      <c r="MH92" s="452">
        <v>115.58</v>
      </c>
      <c r="MI92" s="452">
        <v>116</v>
      </c>
      <c r="MJ92" s="452">
        <v>116</v>
      </c>
      <c r="MK92" s="452">
        <v>116</v>
      </c>
      <c r="ML92" s="452">
        <v>116</v>
      </c>
      <c r="MM92" s="452">
        <v>116</v>
      </c>
      <c r="MN92" s="452">
        <v>116</v>
      </c>
      <c r="MO92" s="452">
        <v>116</v>
      </c>
      <c r="MP92" s="452">
        <v>116</v>
      </c>
      <c r="MQ92" s="452">
        <v>116</v>
      </c>
      <c r="MR92" s="452">
        <v>116</v>
      </c>
      <c r="MS92" s="452">
        <v>116</v>
      </c>
      <c r="MT92" s="452">
        <v>115.58</v>
      </c>
      <c r="MU92" s="452">
        <v>116</v>
      </c>
      <c r="MV92" s="452">
        <v>116</v>
      </c>
      <c r="MW92" s="452">
        <v>116</v>
      </c>
      <c r="MX92" s="452">
        <v>116</v>
      </c>
      <c r="MY92" s="452">
        <v>116</v>
      </c>
      <c r="MZ92" s="452">
        <v>116</v>
      </c>
      <c r="NA92" s="452">
        <v>116</v>
      </c>
      <c r="NB92" s="452">
        <v>116</v>
      </c>
      <c r="NC92" s="452">
        <v>116</v>
      </c>
      <c r="ND92" s="452">
        <v>116</v>
      </c>
      <c r="NE92" s="452">
        <v>116</v>
      </c>
      <c r="NF92" s="452">
        <v>115.58</v>
      </c>
      <c r="NG92" s="452">
        <v>116</v>
      </c>
      <c r="NH92" s="452">
        <v>116</v>
      </c>
      <c r="NI92" s="452">
        <v>116</v>
      </c>
      <c r="NJ92" s="452">
        <v>116</v>
      </c>
      <c r="NK92" s="452">
        <v>116</v>
      </c>
      <c r="NL92" s="452">
        <v>116</v>
      </c>
      <c r="NM92" s="452">
        <v>116</v>
      </c>
      <c r="NN92" s="452">
        <v>116</v>
      </c>
      <c r="NO92" s="452">
        <v>116</v>
      </c>
      <c r="NP92" s="452">
        <v>116</v>
      </c>
      <c r="NQ92" s="452">
        <v>116</v>
      </c>
      <c r="NR92" s="452">
        <v>115.58</v>
      </c>
      <c r="NS92" s="452">
        <v>116</v>
      </c>
      <c r="NT92" s="452">
        <v>116</v>
      </c>
      <c r="NU92" s="452">
        <v>116</v>
      </c>
      <c r="NV92" s="452">
        <v>116</v>
      </c>
      <c r="NW92" s="452">
        <v>116</v>
      </c>
      <c r="NX92" s="452">
        <v>116</v>
      </c>
      <c r="NY92" s="452">
        <v>116</v>
      </c>
      <c r="NZ92" s="452">
        <v>116</v>
      </c>
      <c r="OA92" s="452">
        <v>116</v>
      </c>
      <c r="OB92" s="452">
        <v>116</v>
      </c>
    </row>
    <row r="93" spans="1:392" x14ac:dyDescent="0.25">
      <c r="A93" s="436">
        <v>267</v>
      </c>
      <c r="B93" s="436" t="s">
        <v>734</v>
      </c>
      <c r="C93" s="437">
        <v>4</v>
      </c>
      <c r="D93" s="438">
        <v>0</v>
      </c>
      <c r="E93" s="453"/>
      <c r="F93" s="453"/>
      <c r="G93" s="453"/>
      <c r="H93" s="453"/>
      <c r="I93" s="453"/>
      <c r="J93" s="453"/>
      <c r="K93" s="453"/>
      <c r="L93" s="453"/>
      <c r="M93" s="453"/>
      <c r="N93" s="453"/>
      <c r="O93" s="453"/>
      <c r="P93" s="453"/>
      <c r="Q93" s="453"/>
      <c r="R93" s="453"/>
      <c r="S93" s="453"/>
      <c r="T93" s="453"/>
      <c r="U93" s="453"/>
      <c r="V93" s="453"/>
      <c r="W93" s="453"/>
      <c r="X93" s="453"/>
      <c r="Y93" s="453"/>
      <c r="Z93" s="453"/>
      <c r="AA93" s="453"/>
      <c r="AB93" s="453"/>
      <c r="AC93" s="453"/>
      <c r="AD93" s="453"/>
      <c r="AE93" s="453"/>
      <c r="AF93" s="450">
        <f t="shared" si="2"/>
        <v>985.40500000000065</v>
      </c>
      <c r="AG93" s="452">
        <v>1087</v>
      </c>
      <c r="AH93" s="452">
        <v>1087</v>
      </c>
      <c r="AI93" s="452">
        <v>1080.54</v>
      </c>
      <c r="AJ93" s="452">
        <v>1087</v>
      </c>
      <c r="AK93" s="452">
        <v>1087</v>
      </c>
      <c r="AL93" s="452">
        <v>1087</v>
      </c>
      <c r="AM93" s="452">
        <v>1087</v>
      </c>
      <c r="AN93" s="452">
        <v>608.64</v>
      </c>
      <c r="AO93" s="452">
        <v>131.54</v>
      </c>
      <c r="AP93" s="452">
        <v>1087</v>
      </c>
      <c r="AQ93" s="452">
        <v>1087</v>
      </c>
      <c r="AR93" s="452">
        <v>956.85</v>
      </c>
      <c r="AS93" s="452">
        <v>1087</v>
      </c>
      <c r="AT93" s="452">
        <v>1087</v>
      </c>
      <c r="AU93" s="452">
        <v>1080.54</v>
      </c>
      <c r="AV93" s="452">
        <v>1087</v>
      </c>
      <c r="AW93" s="452">
        <v>1087</v>
      </c>
      <c r="AX93" s="452">
        <v>1087</v>
      </c>
      <c r="AY93" s="452">
        <v>1087</v>
      </c>
      <c r="AZ93" s="452">
        <v>608.64</v>
      </c>
      <c r="BA93" s="452">
        <v>131.54</v>
      </c>
      <c r="BB93" s="452">
        <v>1087</v>
      </c>
      <c r="BC93" s="452">
        <v>1087</v>
      </c>
      <c r="BD93" s="452">
        <v>956.85</v>
      </c>
      <c r="BE93" s="452">
        <v>1087</v>
      </c>
      <c r="BF93" s="452">
        <v>1087</v>
      </c>
      <c r="BG93" s="452">
        <v>1080.54</v>
      </c>
      <c r="BH93" s="452">
        <v>1087</v>
      </c>
      <c r="BI93" s="452">
        <v>1087</v>
      </c>
      <c r="BJ93" s="452">
        <v>1087</v>
      </c>
      <c r="BK93" s="452">
        <v>1087</v>
      </c>
      <c r="BL93" s="452">
        <v>608.64</v>
      </c>
      <c r="BM93" s="452">
        <v>131.54</v>
      </c>
      <c r="BN93" s="452">
        <v>1087</v>
      </c>
      <c r="BO93" s="452">
        <v>1087</v>
      </c>
      <c r="BP93" s="452">
        <v>956.85</v>
      </c>
      <c r="BQ93" s="452">
        <v>1087</v>
      </c>
      <c r="BR93" s="452">
        <v>1087</v>
      </c>
      <c r="BS93" s="452">
        <v>1080.54</v>
      </c>
      <c r="BT93" s="452">
        <v>1087</v>
      </c>
      <c r="BU93" s="452">
        <v>1087</v>
      </c>
      <c r="BV93" s="452">
        <v>1087</v>
      </c>
      <c r="BW93" s="452">
        <v>1087</v>
      </c>
      <c r="BX93" s="452">
        <v>608.64</v>
      </c>
      <c r="BY93" s="452">
        <v>131.54</v>
      </c>
      <c r="BZ93" s="452">
        <v>1087</v>
      </c>
      <c r="CA93" s="452">
        <v>1087</v>
      </c>
      <c r="CB93" s="452">
        <v>956.85</v>
      </c>
      <c r="CC93" s="452">
        <v>1087</v>
      </c>
      <c r="CD93" s="452">
        <v>1087</v>
      </c>
      <c r="CE93" s="452">
        <v>1080.54</v>
      </c>
      <c r="CF93" s="452">
        <v>1087</v>
      </c>
      <c r="CG93" s="452">
        <v>1087</v>
      </c>
      <c r="CH93" s="452">
        <v>1087</v>
      </c>
      <c r="CI93" s="452">
        <v>1087</v>
      </c>
      <c r="CJ93" s="452">
        <v>608.64</v>
      </c>
      <c r="CK93" s="452">
        <v>131.54</v>
      </c>
      <c r="CL93" s="452">
        <v>1087</v>
      </c>
      <c r="CM93" s="452">
        <v>1087</v>
      </c>
      <c r="CN93" s="452">
        <v>956.85</v>
      </c>
      <c r="CO93" s="452">
        <v>1087</v>
      </c>
      <c r="CP93" s="452">
        <v>1087</v>
      </c>
      <c r="CQ93" s="452">
        <v>1080.54</v>
      </c>
      <c r="CR93" s="452">
        <v>1087</v>
      </c>
      <c r="CS93" s="452">
        <v>1087</v>
      </c>
      <c r="CT93" s="452">
        <v>1087</v>
      </c>
      <c r="CU93" s="452">
        <v>1087</v>
      </c>
      <c r="CV93" s="452">
        <v>608.64</v>
      </c>
      <c r="CW93" s="452">
        <v>131.54</v>
      </c>
      <c r="CX93" s="452">
        <v>1087</v>
      </c>
      <c r="CY93" s="452">
        <v>1087</v>
      </c>
      <c r="CZ93" s="452">
        <v>956.85</v>
      </c>
      <c r="DA93" s="452">
        <v>1087</v>
      </c>
      <c r="DB93" s="452">
        <v>1087</v>
      </c>
      <c r="DC93" s="452">
        <v>1080.54</v>
      </c>
      <c r="DD93" s="452">
        <v>1087</v>
      </c>
      <c r="DE93" s="452">
        <v>1087</v>
      </c>
      <c r="DF93" s="452">
        <v>1087</v>
      </c>
      <c r="DG93" s="452">
        <v>1087</v>
      </c>
      <c r="DH93" s="452">
        <v>608.64</v>
      </c>
      <c r="DI93" s="452">
        <v>131.54</v>
      </c>
      <c r="DJ93" s="452">
        <v>1087</v>
      </c>
      <c r="DK93" s="452">
        <v>1087</v>
      </c>
      <c r="DL93" s="452">
        <v>956.85</v>
      </c>
      <c r="DM93" s="452">
        <v>1087</v>
      </c>
      <c r="DN93" s="452">
        <v>1087</v>
      </c>
      <c r="DO93" s="452">
        <v>1080.54</v>
      </c>
      <c r="DP93" s="452">
        <v>1087</v>
      </c>
      <c r="DQ93" s="452">
        <v>1087</v>
      </c>
      <c r="DR93" s="452">
        <v>1087</v>
      </c>
      <c r="DS93" s="452">
        <v>1087</v>
      </c>
      <c r="DT93" s="452">
        <v>608.64</v>
      </c>
      <c r="DU93" s="452">
        <v>131.54</v>
      </c>
      <c r="DV93" s="452">
        <v>1087</v>
      </c>
      <c r="DW93" s="452">
        <v>1087</v>
      </c>
      <c r="DX93" s="452">
        <v>956.85</v>
      </c>
      <c r="DY93" s="452">
        <v>1087</v>
      </c>
      <c r="DZ93" s="452">
        <v>1087</v>
      </c>
      <c r="EA93" s="452">
        <v>1080.54</v>
      </c>
      <c r="EB93" s="452">
        <v>1087</v>
      </c>
      <c r="EC93" s="452">
        <v>1087</v>
      </c>
      <c r="ED93" s="452">
        <v>1087</v>
      </c>
      <c r="EE93" s="452">
        <v>1087</v>
      </c>
      <c r="EF93" s="452">
        <v>608.64</v>
      </c>
      <c r="EG93" s="452">
        <v>131.54</v>
      </c>
      <c r="EH93" s="452">
        <v>1087</v>
      </c>
      <c r="EI93" s="452">
        <v>1087</v>
      </c>
      <c r="EJ93" s="452">
        <v>956.85</v>
      </c>
      <c r="EK93" s="452">
        <v>1087</v>
      </c>
      <c r="EL93" s="452">
        <v>1087</v>
      </c>
      <c r="EM93" s="452">
        <v>1080.54</v>
      </c>
      <c r="EN93" s="452">
        <v>1087</v>
      </c>
      <c r="EO93" s="452">
        <v>1087</v>
      </c>
      <c r="EP93" s="452">
        <v>1087</v>
      </c>
      <c r="EQ93" s="452">
        <v>1087</v>
      </c>
      <c r="ER93" s="452">
        <v>608.64</v>
      </c>
      <c r="ES93" s="452">
        <v>131.54</v>
      </c>
      <c r="ET93" s="452">
        <v>1087</v>
      </c>
      <c r="EU93" s="452">
        <v>1087</v>
      </c>
      <c r="EV93" s="452">
        <v>956.85</v>
      </c>
      <c r="EW93" s="452">
        <v>1087</v>
      </c>
      <c r="EX93" s="452">
        <v>1087</v>
      </c>
      <c r="EY93" s="452">
        <v>1080.54</v>
      </c>
      <c r="EZ93" s="452">
        <v>1087</v>
      </c>
      <c r="FA93" s="452">
        <v>1087</v>
      </c>
      <c r="FB93" s="452">
        <v>1087</v>
      </c>
      <c r="FC93" s="452">
        <v>1087</v>
      </c>
      <c r="FD93" s="452">
        <v>608.64</v>
      </c>
      <c r="FE93" s="452">
        <v>131.54</v>
      </c>
      <c r="FF93" s="452">
        <v>1087</v>
      </c>
      <c r="FG93" s="452">
        <v>1087</v>
      </c>
      <c r="FH93" s="452">
        <v>956.85</v>
      </c>
      <c r="FI93" s="452">
        <v>1087</v>
      </c>
      <c r="FJ93" s="452">
        <v>1087</v>
      </c>
      <c r="FK93" s="452">
        <v>1080.54</v>
      </c>
      <c r="FL93" s="452">
        <v>1087</v>
      </c>
      <c r="FM93" s="452">
        <v>1087</v>
      </c>
      <c r="FN93" s="452">
        <v>1087</v>
      </c>
      <c r="FO93" s="452">
        <v>1087</v>
      </c>
      <c r="FP93" s="452">
        <v>608.64</v>
      </c>
      <c r="FQ93" s="452">
        <v>131.54</v>
      </c>
      <c r="FR93" s="452">
        <v>1087</v>
      </c>
      <c r="FS93" s="452">
        <v>1087</v>
      </c>
      <c r="FT93" s="452">
        <v>956.85</v>
      </c>
      <c r="FU93" s="452">
        <v>1087</v>
      </c>
      <c r="FV93" s="452">
        <v>1087</v>
      </c>
      <c r="FW93" s="452">
        <v>1080.54</v>
      </c>
      <c r="FX93" s="452">
        <v>1087</v>
      </c>
      <c r="FY93" s="452">
        <v>1087</v>
      </c>
      <c r="FZ93" s="452">
        <v>1087</v>
      </c>
      <c r="GA93" s="452">
        <v>1087</v>
      </c>
      <c r="GB93" s="452">
        <v>608.64</v>
      </c>
      <c r="GC93" s="452">
        <v>131.54</v>
      </c>
      <c r="GD93" s="452">
        <v>1087</v>
      </c>
      <c r="GE93" s="452">
        <v>1087</v>
      </c>
      <c r="GF93" s="452">
        <v>956.85</v>
      </c>
      <c r="GG93" s="452">
        <v>1087</v>
      </c>
      <c r="GH93" s="452">
        <v>1087</v>
      </c>
      <c r="GI93" s="452">
        <v>1080.54</v>
      </c>
      <c r="GJ93" s="452">
        <v>1087</v>
      </c>
      <c r="GK93" s="452">
        <v>1087</v>
      </c>
      <c r="GL93" s="452">
        <v>1087</v>
      </c>
      <c r="GM93" s="452">
        <v>1087</v>
      </c>
      <c r="GN93" s="452">
        <v>608.64</v>
      </c>
      <c r="GO93" s="452">
        <v>131.54</v>
      </c>
      <c r="GP93" s="452">
        <v>1087</v>
      </c>
      <c r="GQ93" s="452">
        <v>1087</v>
      </c>
      <c r="GR93" s="452">
        <v>956.85</v>
      </c>
      <c r="GS93" s="452">
        <v>1087</v>
      </c>
      <c r="GT93" s="452">
        <v>1087</v>
      </c>
      <c r="GU93" s="452">
        <v>1080.54</v>
      </c>
      <c r="GV93" s="452">
        <v>1087</v>
      </c>
      <c r="GW93" s="452">
        <v>1087</v>
      </c>
      <c r="GX93" s="452">
        <v>1087</v>
      </c>
      <c r="GY93" s="452">
        <v>1087</v>
      </c>
      <c r="GZ93" s="452">
        <v>608.64</v>
      </c>
      <c r="HA93" s="452">
        <v>131.54</v>
      </c>
      <c r="HB93" s="452">
        <v>1087</v>
      </c>
      <c r="HC93" s="452">
        <v>1087</v>
      </c>
      <c r="HD93" s="452">
        <v>956.85</v>
      </c>
      <c r="HE93" s="452">
        <v>957.75</v>
      </c>
      <c r="HF93" s="452">
        <v>1045.51</v>
      </c>
      <c r="HG93" s="452">
        <v>1069.43</v>
      </c>
      <c r="HH93" s="452">
        <v>1087</v>
      </c>
      <c r="HI93" s="452">
        <v>1087</v>
      </c>
      <c r="HJ93" s="452">
        <v>1087</v>
      </c>
      <c r="HK93" s="452">
        <v>1087</v>
      </c>
      <c r="HL93" s="452">
        <v>1087</v>
      </c>
      <c r="HM93" s="452">
        <v>407.46</v>
      </c>
      <c r="HN93" s="452">
        <v>1087</v>
      </c>
      <c r="HO93" s="452">
        <v>1087</v>
      </c>
      <c r="HP93" s="452">
        <v>1087</v>
      </c>
      <c r="HQ93" s="452">
        <v>957.75</v>
      </c>
      <c r="HR93" s="452">
        <v>1045.51</v>
      </c>
      <c r="HS93" s="452">
        <v>1069.43</v>
      </c>
      <c r="HT93" s="452">
        <v>1087</v>
      </c>
      <c r="HU93" s="452">
        <v>1087</v>
      </c>
      <c r="HV93" s="452">
        <v>1087</v>
      </c>
      <c r="HW93" s="452">
        <v>1087</v>
      </c>
      <c r="HX93" s="452">
        <v>1087</v>
      </c>
      <c r="HY93" s="452">
        <v>407.46</v>
      </c>
      <c r="HZ93" s="452">
        <v>1087</v>
      </c>
      <c r="IA93" s="452">
        <v>1087</v>
      </c>
      <c r="IB93" s="452">
        <v>1087</v>
      </c>
      <c r="IC93" s="452">
        <v>957.75</v>
      </c>
      <c r="ID93" s="452">
        <v>1045.51</v>
      </c>
      <c r="IE93" s="452">
        <v>1069.43</v>
      </c>
      <c r="IF93" s="452">
        <v>1087</v>
      </c>
      <c r="IG93" s="452">
        <v>1087</v>
      </c>
      <c r="IH93" s="452">
        <v>1087</v>
      </c>
      <c r="II93" s="452">
        <v>1087</v>
      </c>
      <c r="IJ93" s="452">
        <v>1087</v>
      </c>
      <c r="IK93" s="452">
        <v>407.46</v>
      </c>
      <c r="IL93" s="452">
        <v>1087</v>
      </c>
      <c r="IM93" s="452">
        <v>1087</v>
      </c>
      <c r="IN93" s="452">
        <v>1087</v>
      </c>
      <c r="IO93" s="452">
        <v>957.75</v>
      </c>
      <c r="IP93" s="452">
        <v>1045.51</v>
      </c>
      <c r="IQ93" s="452">
        <v>1069.43</v>
      </c>
      <c r="IR93" s="452">
        <v>1087</v>
      </c>
      <c r="IS93" s="452">
        <v>1087</v>
      </c>
      <c r="IT93" s="452">
        <v>1087</v>
      </c>
      <c r="IU93" s="452">
        <v>1087</v>
      </c>
      <c r="IV93" s="452">
        <v>1087</v>
      </c>
      <c r="IW93" s="452">
        <v>407.46</v>
      </c>
      <c r="IX93" s="452">
        <v>1087</v>
      </c>
      <c r="IY93" s="452">
        <v>1087</v>
      </c>
      <c r="IZ93" s="452">
        <v>1087</v>
      </c>
      <c r="JA93" s="452">
        <v>957.75</v>
      </c>
      <c r="JB93" s="452">
        <v>1045.51</v>
      </c>
      <c r="JC93" s="452">
        <v>1069.43</v>
      </c>
      <c r="JD93" s="452">
        <v>1087</v>
      </c>
      <c r="JE93" s="452">
        <v>1087</v>
      </c>
      <c r="JF93" s="452">
        <v>1087</v>
      </c>
      <c r="JG93" s="452">
        <v>1087</v>
      </c>
      <c r="JH93" s="452">
        <v>1087</v>
      </c>
      <c r="JI93" s="452">
        <v>407.46</v>
      </c>
      <c r="JJ93" s="452">
        <v>1087</v>
      </c>
      <c r="JK93" s="452">
        <v>1087</v>
      </c>
      <c r="JL93" s="452">
        <v>1087</v>
      </c>
      <c r="JM93" s="452">
        <v>957.75</v>
      </c>
      <c r="JN93" s="452">
        <v>1045.51</v>
      </c>
      <c r="JO93" s="452">
        <v>1069.43</v>
      </c>
      <c r="JP93" s="452">
        <v>1087</v>
      </c>
      <c r="JQ93" s="452">
        <v>1087</v>
      </c>
      <c r="JR93" s="452">
        <v>1087</v>
      </c>
      <c r="JS93" s="452">
        <v>1087</v>
      </c>
      <c r="JT93" s="452">
        <v>1087</v>
      </c>
      <c r="JU93" s="452">
        <v>407.46</v>
      </c>
      <c r="JV93" s="452">
        <v>1087</v>
      </c>
      <c r="JW93" s="452">
        <v>1087</v>
      </c>
      <c r="JX93" s="452">
        <v>1087</v>
      </c>
      <c r="JY93" s="452">
        <v>957.75</v>
      </c>
      <c r="JZ93" s="452">
        <v>1045.51</v>
      </c>
      <c r="KA93" s="452">
        <v>1069.43</v>
      </c>
      <c r="KB93" s="452">
        <v>1087</v>
      </c>
      <c r="KC93" s="452">
        <v>1087</v>
      </c>
      <c r="KD93" s="452">
        <v>1087</v>
      </c>
      <c r="KE93" s="452">
        <v>1087</v>
      </c>
      <c r="KF93" s="452">
        <v>1087</v>
      </c>
      <c r="KG93" s="452">
        <v>407.46</v>
      </c>
      <c r="KH93" s="452">
        <v>1087</v>
      </c>
      <c r="KI93" s="452">
        <v>1087</v>
      </c>
      <c r="KJ93" s="452">
        <v>1087</v>
      </c>
      <c r="KK93" s="452">
        <v>957.75</v>
      </c>
      <c r="KL93" s="452">
        <v>1045.51</v>
      </c>
      <c r="KM93" s="452">
        <v>1069.43</v>
      </c>
      <c r="KN93" s="452">
        <v>1087</v>
      </c>
      <c r="KO93" s="452">
        <v>1087</v>
      </c>
      <c r="KP93" s="452">
        <v>1087</v>
      </c>
      <c r="KQ93" s="452">
        <v>1087</v>
      </c>
      <c r="KR93" s="452">
        <v>1087</v>
      </c>
      <c r="KS93" s="452">
        <v>407.46</v>
      </c>
      <c r="KT93" s="452">
        <v>1087</v>
      </c>
      <c r="KU93" s="452">
        <v>1087</v>
      </c>
      <c r="KV93" s="452">
        <v>1087</v>
      </c>
      <c r="KW93" s="452">
        <v>957.75</v>
      </c>
      <c r="KX93" s="452">
        <v>1045.51</v>
      </c>
      <c r="KY93" s="452">
        <v>1069.43</v>
      </c>
      <c r="KZ93" s="452">
        <v>1087</v>
      </c>
      <c r="LA93" s="452">
        <v>1087</v>
      </c>
      <c r="LB93" s="452">
        <v>1087</v>
      </c>
      <c r="LC93" s="452">
        <v>1087</v>
      </c>
      <c r="LD93" s="452">
        <v>1087</v>
      </c>
      <c r="LE93" s="452">
        <v>407.46</v>
      </c>
      <c r="LF93" s="452">
        <v>1087</v>
      </c>
      <c r="LG93" s="452">
        <v>1087</v>
      </c>
      <c r="LH93" s="452">
        <v>1087</v>
      </c>
      <c r="LI93" s="452">
        <v>957.75</v>
      </c>
      <c r="LJ93" s="452">
        <v>1045.51</v>
      </c>
      <c r="LK93" s="452">
        <v>1069.43</v>
      </c>
      <c r="LL93" s="452">
        <v>1087</v>
      </c>
      <c r="LM93" s="452">
        <v>1087</v>
      </c>
      <c r="LN93" s="452">
        <v>1087</v>
      </c>
      <c r="LO93" s="452">
        <v>1087</v>
      </c>
      <c r="LP93" s="452">
        <v>1087</v>
      </c>
      <c r="LQ93" s="452">
        <v>407.46</v>
      </c>
      <c r="LR93" s="452">
        <v>1087</v>
      </c>
      <c r="LS93" s="452">
        <v>1087</v>
      </c>
      <c r="LT93" s="452">
        <v>1087</v>
      </c>
      <c r="LU93" s="452">
        <v>957.75</v>
      </c>
      <c r="LV93" s="452">
        <v>1045.51</v>
      </c>
      <c r="LW93" s="452">
        <v>1069.43</v>
      </c>
      <c r="LX93" s="452">
        <v>1087</v>
      </c>
      <c r="LY93" s="452">
        <v>1087</v>
      </c>
      <c r="LZ93" s="452">
        <v>1087</v>
      </c>
      <c r="MA93" s="452">
        <v>1087</v>
      </c>
      <c r="MB93" s="452">
        <v>1087</v>
      </c>
      <c r="MC93" s="452">
        <v>407.46</v>
      </c>
      <c r="MD93" s="452">
        <v>1087</v>
      </c>
      <c r="ME93" s="452">
        <v>1087</v>
      </c>
      <c r="MF93" s="452">
        <v>1087</v>
      </c>
      <c r="MG93" s="452">
        <v>957.75</v>
      </c>
      <c r="MH93" s="452">
        <v>1045.51</v>
      </c>
      <c r="MI93" s="452">
        <v>1069.43</v>
      </c>
      <c r="MJ93" s="452">
        <v>1087</v>
      </c>
      <c r="MK93" s="452">
        <v>1087</v>
      </c>
      <c r="ML93" s="452">
        <v>1087</v>
      </c>
      <c r="MM93" s="452">
        <v>1087</v>
      </c>
      <c r="MN93" s="452">
        <v>1087</v>
      </c>
      <c r="MO93" s="452">
        <v>407.46</v>
      </c>
      <c r="MP93" s="452">
        <v>1087</v>
      </c>
      <c r="MQ93" s="452">
        <v>1087</v>
      </c>
      <c r="MR93" s="452">
        <v>1087</v>
      </c>
      <c r="MS93" s="452">
        <v>957.75</v>
      </c>
      <c r="MT93" s="452">
        <v>1045.51</v>
      </c>
      <c r="MU93" s="452">
        <v>1069.43</v>
      </c>
      <c r="MV93" s="452">
        <v>1087</v>
      </c>
      <c r="MW93" s="452">
        <v>1087</v>
      </c>
      <c r="MX93" s="452">
        <v>1087</v>
      </c>
      <c r="MY93" s="452">
        <v>1087</v>
      </c>
      <c r="MZ93" s="452">
        <v>1087</v>
      </c>
      <c r="NA93" s="452">
        <v>407.46</v>
      </c>
      <c r="NB93" s="452">
        <v>1087</v>
      </c>
      <c r="NC93" s="452">
        <v>1087</v>
      </c>
      <c r="ND93" s="452">
        <v>1087</v>
      </c>
      <c r="NE93" s="452">
        <v>957.75</v>
      </c>
      <c r="NF93" s="452">
        <v>1045.51</v>
      </c>
      <c r="NG93" s="452">
        <v>1069.43</v>
      </c>
      <c r="NH93" s="452">
        <v>1087</v>
      </c>
      <c r="NI93" s="452">
        <v>1087</v>
      </c>
      <c r="NJ93" s="452">
        <v>1087</v>
      </c>
      <c r="NK93" s="452">
        <v>1087</v>
      </c>
      <c r="NL93" s="452">
        <v>1087</v>
      </c>
      <c r="NM93" s="452">
        <v>407.46</v>
      </c>
      <c r="NN93" s="452">
        <v>1087</v>
      </c>
      <c r="NO93" s="452">
        <v>1087</v>
      </c>
      <c r="NP93" s="452">
        <v>1087</v>
      </c>
      <c r="NQ93" s="452">
        <v>957.75</v>
      </c>
      <c r="NR93" s="452">
        <v>1045.51</v>
      </c>
      <c r="NS93" s="452">
        <v>1069.43</v>
      </c>
      <c r="NT93" s="452">
        <v>1087</v>
      </c>
      <c r="NU93" s="452">
        <v>1087</v>
      </c>
      <c r="NV93" s="452">
        <v>1087</v>
      </c>
      <c r="NW93" s="452">
        <v>1087</v>
      </c>
      <c r="NX93" s="452">
        <v>1087</v>
      </c>
      <c r="NY93" s="452">
        <v>407.46</v>
      </c>
      <c r="NZ93" s="452">
        <v>1087</v>
      </c>
      <c r="OA93" s="452">
        <v>1087</v>
      </c>
      <c r="OB93" s="452">
        <v>1087</v>
      </c>
    </row>
    <row r="94" spans="1:392" x14ac:dyDescent="0.25">
      <c r="A94" s="436">
        <v>272</v>
      </c>
      <c r="B94" s="436" t="s">
        <v>735</v>
      </c>
      <c r="C94" s="437">
        <v>8</v>
      </c>
      <c r="D94" s="438">
        <v>0</v>
      </c>
      <c r="E94" s="453"/>
      <c r="F94" s="453"/>
      <c r="G94" s="453"/>
      <c r="H94" s="453"/>
      <c r="I94" s="453"/>
      <c r="J94" s="453"/>
      <c r="K94" s="453"/>
      <c r="L94" s="453"/>
      <c r="M94" s="453"/>
      <c r="N94" s="453"/>
      <c r="O94" s="453"/>
      <c r="P94" s="453"/>
      <c r="Q94" s="453"/>
      <c r="R94" s="453"/>
      <c r="S94" s="453"/>
      <c r="T94" s="453"/>
      <c r="U94" s="453"/>
      <c r="V94" s="453"/>
      <c r="W94" s="453"/>
      <c r="X94" s="453"/>
      <c r="Y94" s="453"/>
      <c r="Z94" s="453"/>
      <c r="AA94" s="453"/>
      <c r="AB94" s="453"/>
      <c r="AC94" s="453"/>
      <c r="AD94" s="453"/>
      <c r="AE94" s="453"/>
      <c r="AF94" s="450">
        <f t="shared" si="2"/>
        <v>24.801972222222272</v>
      </c>
      <c r="AG94" s="452">
        <v>9.6199999999999992</v>
      </c>
      <c r="AH94" s="452">
        <v>10.15</v>
      </c>
      <c r="AI94" s="452">
        <v>22.35</v>
      </c>
      <c r="AJ94" s="452">
        <v>24.44</v>
      </c>
      <c r="AK94" s="452">
        <v>30.3</v>
      </c>
      <c r="AL94" s="452">
        <v>30.3</v>
      </c>
      <c r="AM94" s="452">
        <v>26.54</v>
      </c>
      <c r="AN94" s="452">
        <v>18.440000000000001</v>
      </c>
      <c r="AO94" s="452">
        <v>22.97</v>
      </c>
      <c r="AP94" s="452">
        <v>30.3</v>
      </c>
      <c r="AQ94" s="452">
        <v>14.7</v>
      </c>
      <c r="AR94" s="452">
        <v>11.99</v>
      </c>
      <c r="AS94" s="452">
        <v>23.98</v>
      </c>
      <c r="AT94" s="452">
        <v>21.79</v>
      </c>
      <c r="AU94" s="452">
        <v>16.11</v>
      </c>
      <c r="AV94" s="452">
        <v>30.3</v>
      </c>
      <c r="AW94" s="452">
        <v>30.3</v>
      </c>
      <c r="AX94" s="452">
        <v>30.3</v>
      </c>
      <c r="AY94" s="452">
        <v>30.3</v>
      </c>
      <c r="AZ94" s="452">
        <v>30.3</v>
      </c>
      <c r="BA94" s="452">
        <v>28.12</v>
      </c>
      <c r="BB94" s="452">
        <v>21.39</v>
      </c>
      <c r="BC94" s="452">
        <v>24.44</v>
      </c>
      <c r="BD94" s="452">
        <v>16.79</v>
      </c>
      <c r="BE94" s="452">
        <v>15.29</v>
      </c>
      <c r="BF94" s="452">
        <v>25.06</v>
      </c>
      <c r="BG94" s="452">
        <v>30.3</v>
      </c>
      <c r="BH94" s="452">
        <v>30.3</v>
      </c>
      <c r="BI94" s="452">
        <v>30.3</v>
      </c>
      <c r="BJ94" s="452">
        <v>30.3</v>
      </c>
      <c r="BK94" s="452">
        <v>30.3</v>
      </c>
      <c r="BL94" s="452">
        <v>30.3</v>
      </c>
      <c r="BM94" s="452">
        <v>29.52</v>
      </c>
      <c r="BN94" s="452">
        <v>30.3</v>
      </c>
      <c r="BO94" s="452">
        <v>30.3</v>
      </c>
      <c r="BP94" s="452">
        <v>16.11</v>
      </c>
      <c r="BQ94" s="452">
        <v>15.29</v>
      </c>
      <c r="BR94" s="452">
        <v>14.11</v>
      </c>
      <c r="BS94" s="452">
        <v>15.43</v>
      </c>
      <c r="BT94" s="452">
        <v>30.3</v>
      </c>
      <c r="BU94" s="452">
        <v>30.3</v>
      </c>
      <c r="BV94" s="452">
        <v>30.3</v>
      </c>
      <c r="BW94" s="452">
        <v>30.3</v>
      </c>
      <c r="BX94" s="452">
        <v>24.12</v>
      </c>
      <c r="BY94" s="452">
        <v>26.1</v>
      </c>
      <c r="BZ94" s="452">
        <v>30.3</v>
      </c>
      <c r="CA94" s="452">
        <v>17.010000000000002</v>
      </c>
      <c r="CB94" s="452">
        <v>11.33</v>
      </c>
      <c r="CC94" s="452">
        <v>9.8699999999999992</v>
      </c>
      <c r="CD94" s="452">
        <v>14.99</v>
      </c>
      <c r="CE94" s="452">
        <v>5.36</v>
      </c>
      <c r="CF94" s="452">
        <v>30.3</v>
      </c>
      <c r="CG94" s="452">
        <v>30.3</v>
      </c>
      <c r="CH94" s="452">
        <v>30.3</v>
      </c>
      <c r="CI94" s="452">
        <v>26.82</v>
      </c>
      <c r="CJ94" s="452">
        <v>20.13</v>
      </c>
      <c r="CK94" s="452">
        <v>26.31</v>
      </c>
      <c r="CL94" s="452">
        <v>26.67</v>
      </c>
      <c r="CM94" s="452">
        <v>22.56</v>
      </c>
      <c r="CN94" s="452">
        <v>17.47</v>
      </c>
      <c r="CO94" s="452">
        <v>12</v>
      </c>
      <c r="CP94" s="452">
        <v>2.79</v>
      </c>
      <c r="CQ94" s="452">
        <v>30.3</v>
      </c>
      <c r="CR94" s="452">
        <v>30.3</v>
      </c>
      <c r="CS94" s="452">
        <v>30.3</v>
      </c>
      <c r="CT94" s="452">
        <v>30.3</v>
      </c>
      <c r="CU94" s="452">
        <v>26.29</v>
      </c>
      <c r="CV94" s="452">
        <v>30.3</v>
      </c>
      <c r="CW94" s="452">
        <v>20.27</v>
      </c>
      <c r="CX94" s="452">
        <v>23.94</v>
      </c>
      <c r="CY94" s="452">
        <v>17.46</v>
      </c>
      <c r="CZ94" s="452">
        <v>15.01</v>
      </c>
      <c r="DA94" s="452">
        <v>16.96</v>
      </c>
      <c r="DB94" s="452">
        <v>2.75</v>
      </c>
      <c r="DC94" s="452">
        <v>30.3</v>
      </c>
      <c r="DD94" s="452">
        <v>30.3</v>
      </c>
      <c r="DE94" s="452">
        <v>30.3</v>
      </c>
      <c r="DF94" s="452">
        <v>30.3</v>
      </c>
      <c r="DG94" s="452">
        <v>30.3</v>
      </c>
      <c r="DH94" s="452">
        <v>30.3</v>
      </c>
      <c r="DI94" s="452">
        <v>4.4400000000000004</v>
      </c>
      <c r="DJ94" s="452">
        <v>16.96</v>
      </c>
      <c r="DK94" s="452">
        <v>30.3</v>
      </c>
      <c r="DL94" s="452">
        <v>21.39</v>
      </c>
      <c r="DM94" s="452">
        <v>2.72</v>
      </c>
      <c r="DN94" s="452">
        <v>20.11</v>
      </c>
      <c r="DO94" s="452">
        <v>30.3</v>
      </c>
      <c r="DP94" s="452">
        <v>30.3</v>
      </c>
      <c r="DQ94" s="452">
        <v>30.3</v>
      </c>
      <c r="DR94" s="452">
        <v>30.3</v>
      </c>
      <c r="DS94" s="452">
        <v>30.3</v>
      </c>
      <c r="DT94" s="452">
        <v>21.09</v>
      </c>
      <c r="DU94" s="452">
        <v>30.07</v>
      </c>
      <c r="DV94" s="452">
        <v>30.3</v>
      </c>
      <c r="DW94" s="452">
        <v>27.92</v>
      </c>
      <c r="DX94" s="452">
        <v>15.72</v>
      </c>
      <c r="DY94" s="452">
        <v>17.89</v>
      </c>
      <c r="DZ94" s="452">
        <v>29.01</v>
      </c>
      <c r="EA94" s="452">
        <v>30.3</v>
      </c>
      <c r="EB94" s="452">
        <v>30.3</v>
      </c>
      <c r="EC94" s="452">
        <v>30.3</v>
      </c>
      <c r="ED94" s="452">
        <v>30.3</v>
      </c>
      <c r="EE94" s="452">
        <v>30.3</v>
      </c>
      <c r="EF94" s="452">
        <v>30.3</v>
      </c>
      <c r="EG94" s="452">
        <v>17.71</v>
      </c>
      <c r="EH94" s="452">
        <v>30.3</v>
      </c>
      <c r="EI94" s="452">
        <v>24.33</v>
      </c>
      <c r="EJ94" s="452">
        <v>26.23</v>
      </c>
      <c r="EK94" s="452">
        <v>2.9</v>
      </c>
      <c r="EL94" s="452">
        <v>30.3</v>
      </c>
      <c r="EM94" s="452">
        <v>30.3</v>
      </c>
      <c r="EN94" s="452">
        <v>30.3</v>
      </c>
      <c r="EO94" s="452">
        <v>30.3</v>
      </c>
      <c r="EP94" s="452">
        <v>30.3</v>
      </c>
      <c r="EQ94" s="452">
        <v>30.3</v>
      </c>
      <c r="ER94" s="452">
        <v>30.3</v>
      </c>
      <c r="ES94" s="452">
        <v>30.3</v>
      </c>
      <c r="ET94" s="452">
        <v>19.38</v>
      </c>
      <c r="EU94" s="452">
        <v>19.920000000000002</v>
      </c>
      <c r="EV94" s="452">
        <v>14.38</v>
      </c>
      <c r="EW94" s="452">
        <v>13.98</v>
      </c>
      <c r="EX94" s="452">
        <v>24.47</v>
      </c>
      <c r="EY94" s="452">
        <v>30.3</v>
      </c>
      <c r="EZ94" s="452">
        <v>30.3</v>
      </c>
      <c r="FA94" s="452">
        <v>30.3</v>
      </c>
      <c r="FB94" s="452">
        <v>30.3</v>
      </c>
      <c r="FC94" s="452">
        <v>30.3</v>
      </c>
      <c r="FD94" s="452">
        <v>30.3</v>
      </c>
      <c r="FE94" s="452">
        <v>19.82</v>
      </c>
      <c r="FF94" s="452">
        <v>25.45</v>
      </c>
      <c r="FG94" s="452">
        <v>25.69</v>
      </c>
      <c r="FH94" s="452">
        <v>30.3</v>
      </c>
      <c r="FI94" s="452">
        <v>17.260000000000002</v>
      </c>
      <c r="FJ94" s="452">
        <v>30.3</v>
      </c>
      <c r="FK94" s="452">
        <v>30.3</v>
      </c>
      <c r="FL94" s="452">
        <v>30.3</v>
      </c>
      <c r="FM94" s="452">
        <v>30.3</v>
      </c>
      <c r="FN94" s="452">
        <v>30.3</v>
      </c>
      <c r="FO94" s="452">
        <v>30.3</v>
      </c>
      <c r="FP94" s="452">
        <v>30.3</v>
      </c>
      <c r="FQ94" s="452">
        <v>30.3</v>
      </c>
      <c r="FR94" s="452">
        <v>26.99</v>
      </c>
      <c r="FS94" s="452">
        <v>20.72</v>
      </c>
      <c r="FT94" s="452">
        <v>15.79</v>
      </c>
      <c r="FU94" s="452">
        <v>19.399999999999999</v>
      </c>
      <c r="FV94" s="452">
        <v>2.88</v>
      </c>
      <c r="FW94" s="452">
        <v>30.3</v>
      </c>
      <c r="FX94" s="452">
        <v>30.3</v>
      </c>
      <c r="FY94" s="452">
        <v>30.3</v>
      </c>
      <c r="FZ94" s="452">
        <v>30.3</v>
      </c>
      <c r="GA94" s="452">
        <v>30.3</v>
      </c>
      <c r="GB94" s="452">
        <v>30.3</v>
      </c>
      <c r="GC94" s="452">
        <v>30.3</v>
      </c>
      <c r="GD94" s="452">
        <v>30.3</v>
      </c>
      <c r="GE94" s="452">
        <v>30.3</v>
      </c>
      <c r="GF94" s="452">
        <v>19.71</v>
      </c>
      <c r="GG94" s="452">
        <v>23.32</v>
      </c>
      <c r="GH94" s="452">
        <v>29.93</v>
      </c>
      <c r="GI94" s="452">
        <v>30.3</v>
      </c>
      <c r="GJ94" s="452">
        <v>30.3</v>
      </c>
      <c r="GK94" s="452">
        <v>30.3</v>
      </c>
      <c r="GL94" s="452">
        <v>30.3</v>
      </c>
      <c r="GM94" s="452">
        <v>30.3</v>
      </c>
      <c r="GN94" s="452">
        <v>30.3</v>
      </c>
      <c r="GO94" s="452">
        <v>27.74</v>
      </c>
      <c r="GP94" s="452">
        <v>28.82</v>
      </c>
      <c r="GQ94" s="452">
        <v>30.3</v>
      </c>
      <c r="GR94" s="452">
        <v>30.3</v>
      </c>
      <c r="GS94" s="452">
        <v>14</v>
      </c>
      <c r="GT94" s="452">
        <v>14.35</v>
      </c>
      <c r="GU94" s="452">
        <v>2.92</v>
      </c>
      <c r="GV94" s="452">
        <v>30.3</v>
      </c>
      <c r="GW94" s="452">
        <v>30.3</v>
      </c>
      <c r="GX94" s="452">
        <v>28.04</v>
      </c>
      <c r="GY94" s="452">
        <v>28.59</v>
      </c>
      <c r="GZ94" s="452">
        <v>30.3</v>
      </c>
      <c r="HA94" s="452">
        <v>3.72</v>
      </c>
      <c r="HB94" s="452">
        <v>10.050000000000001</v>
      </c>
      <c r="HC94" s="452">
        <v>30.3</v>
      </c>
      <c r="HD94" s="452">
        <v>10.72</v>
      </c>
      <c r="HE94" s="452">
        <v>23.98</v>
      </c>
      <c r="HF94" s="452">
        <v>2.86</v>
      </c>
      <c r="HG94" s="452">
        <v>30.3</v>
      </c>
      <c r="HH94" s="452">
        <v>30.3</v>
      </c>
      <c r="HI94" s="452">
        <v>30.3</v>
      </c>
      <c r="HJ94" s="452">
        <v>30.3</v>
      </c>
      <c r="HK94" s="452">
        <v>30.3</v>
      </c>
      <c r="HL94" s="452">
        <v>29.1</v>
      </c>
      <c r="HM94" s="452">
        <v>27.26</v>
      </c>
      <c r="HN94" s="452">
        <v>30.3</v>
      </c>
      <c r="HO94" s="452">
        <v>27.45</v>
      </c>
      <c r="HP94" s="452">
        <v>16.79</v>
      </c>
      <c r="HQ94" s="452">
        <v>15.29</v>
      </c>
      <c r="HR94" s="452">
        <v>25.61</v>
      </c>
      <c r="HS94" s="452">
        <v>30.3</v>
      </c>
      <c r="HT94" s="452">
        <v>30.3</v>
      </c>
      <c r="HU94" s="452">
        <v>30.3</v>
      </c>
      <c r="HV94" s="452">
        <v>30.3</v>
      </c>
      <c r="HW94" s="452">
        <v>30.3</v>
      </c>
      <c r="HX94" s="452">
        <v>30.3</v>
      </c>
      <c r="HY94" s="452">
        <v>30.3</v>
      </c>
      <c r="HZ94" s="452">
        <v>29.1</v>
      </c>
      <c r="IA94" s="452">
        <v>30.3</v>
      </c>
      <c r="IB94" s="452">
        <v>15.3</v>
      </c>
      <c r="IC94" s="452">
        <v>15.29</v>
      </c>
      <c r="ID94" s="452">
        <v>14.11</v>
      </c>
      <c r="IE94" s="452">
        <v>15.43</v>
      </c>
      <c r="IF94" s="452">
        <v>30.3</v>
      </c>
      <c r="IG94" s="452">
        <v>30.3</v>
      </c>
      <c r="IH94" s="452">
        <v>30.3</v>
      </c>
      <c r="II94" s="452">
        <v>30.3</v>
      </c>
      <c r="IJ94" s="452">
        <v>24.12</v>
      </c>
      <c r="IK94" s="452">
        <v>20.39</v>
      </c>
      <c r="IL94" s="452">
        <v>30.3</v>
      </c>
      <c r="IM94" s="452">
        <v>24.75</v>
      </c>
      <c r="IN94" s="452">
        <v>11.33</v>
      </c>
      <c r="IO94" s="452">
        <v>9.8699999999999992</v>
      </c>
      <c r="IP94" s="452">
        <v>15.79</v>
      </c>
      <c r="IQ94" s="452">
        <v>3.97</v>
      </c>
      <c r="IR94" s="452">
        <v>30.3</v>
      </c>
      <c r="IS94" s="452">
        <v>30.3</v>
      </c>
      <c r="IT94" s="452">
        <v>30.3</v>
      </c>
      <c r="IU94" s="452">
        <v>26.82</v>
      </c>
      <c r="IV94" s="452">
        <v>20.13</v>
      </c>
      <c r="IW94" s="452">
        <v>30.3</v>
      </c>
      <c r="IX94" s="452">
        <v>19.05</v>
      </c>
      <c r="IY94" s="452">
        <v>21.45</v>
      </c>
      <c r="IZ94" s="452">
        <v>11.51</v>
      </c>
      <c r="JA94" s="452">
        <v>12</v>
      </c>
      <c r="JB94" s="452">
        <v>2.79</v>
      </c>
      <c r="JC94" s="452">
        <v>30.3</v>
      </c>
      <c r="JD94" s="452">
        <v>30.3</v>
      </c>
      <c r="JE94" s="452">
        <v>30.3</v>
      </c>
      <c r="JF94" s="452">
        <v>30.3</v>
      </c>
      <c r="JG94" s="452">
        <v>26.29</v>
      </c>
      <c r="JH94" s="452">
        <v>24.48</v>
      </c>
      <c r="JI94" s="452">
        <v>30.3</v>
      </c>
      <c r="JJ94" s="452">
        <v>22.86</v>
      </c>
      <c r="JK94" s="452">
        <v>18.27</v>
      </c>
      <c r="JL94" s="452">
        <v>15.01</v>
      </c>
      <c r="JM94" s="452">
        <v>16.96</v>
      </c>
      <c r="JN94" s="452">
        <v>17.559999999999999</v>
      </c>
      <c r="JO94" s="452">
        <v>14.51</v>
      </c>
      <c r="JP94" s="452">
        <v>30.3</v>
      </c>
      <c r="JQ94" s="452">
        <v>30.3</v>
      </c>
      <c r="JR94" s="452">
        <v>30.3</v>
      </c>
      <c r="JS94" s="452">
        <v>30.3</v>
      </c>
      <c r="JT94" s="452">
        <v>30.3</v>
      </c>
      <c r="JU94" s="452">
        <v>6.64</v>
      </c>
      <c r="JV94" s="452">
        <v>20.39</v>
      </c>
      <c r="JW94" s="452">
        <v>30.3</v>
      </c>
      <c r="JX94" s="452">
        <v>21.39</v>
      </c>
      <c r="JY94" s="452">
        <v>15.17</v>
      </c>
      <c r="JZ94" s="452">
        <v>2.9</v>
      </c>
      <c r="KA94" s="452">
        <v>30.3</v>
      </c>
      <c r="KB94" s="452">
        <v>30.3</v>
      </c>
      <c r="KC94" s="452">
        <v>30.3</v>
      </c>
      <c r="KD94" s="452">
        <v>30.3</v>
      </c>
      <c r="KE94" s="452">
        <v>30.3</v>
      </c>
      <c r="KF94" s="452">
        <v>26.09</v>
      </c>
      <c r="KG94" s="452">
        <v>30.3</v>
      </c>
      <c r="KH94" s="452">
        <v>20.57</v>
      </c>
      <c r="KI94" s="452">
        <v>28.87</v>
      </c>
      <c r="KJ94" s="452">
        <v>15.72</v>
      </c>
      <c r="KK94" s="452">
        <v>17.89</v>
      </c>
      <c r="KL94" s="452">
        <v>29.01</v>
      </c>
      <c r="KM94" s="452">
        <v>30.3</v>
      </c>
      <c r="KN94" s="452">
        <v>30.3</v>
      </c>
      <c r="KO94" s="452">
        <v>30.3</v>
      </c>
      <c r="KP94" s="452">
        <v>30.3</v>
      </c>
      <c r="KQ94" s="452">
        <v>30.3</v>
      </c>
      <c r="KR94" s="452">
        <v>30.3</v>
      </c>
      <c r="KS94" s="452">
        <v>26.27</v>
      </c>
      <c r="KT94" s="452">
        <v>30.3</v>
      </c>
      <c r="KU94" s="452">
        <v>26.45</v>
      </c>
      <c r="KV94" s="452">
        <v>14.89</v>
      </c>
      <c r="KW94" s="452">
        <v>2.9</v>
      </c>
      <c r="KX94" s="452">
        <v>30.3</v>
      </c>
      <c r="KY94" s="452">
        <v>30.3</v>
      </c>
      <c r="KZ94" s="452">
        <v>30.3</v>
      </c>
      <c r="LA94" s="452">
        <v>30.3</v>
      </c>
      <c r="LB94" s="452">
        <v>30.3</v>
      </c>
      <c r="LC94" s="452">
        <v>30.3</v>
      </c>
      <c r="LD94" s="452">
        <v>30.3</v>
      </c>
      <c r="LE94" s="452">
        <v>25.43</v>
      </c>
      <c r="LF94" s="452">
        <v>24.81</v>
      </c>
      <c r="LG94" s="452">
        <v>21.78</v>
      </c>
      <c r="LH94" s="452">
        <v>15.35</v>
      </c>
      <c r="LI94" s="452">
        <v>13.84</v>
      </c>
      <c r="LJ94" s="452">
        <v>24.2</v>
      </c>
      <c r="LK94" s="452">
        <v>30.3</v>
      </c>
      <c r="LL94" s="452">
        <v>30.3</v>
      </c>
      <c r="LM94" s="452">
        <v>30.3</v>
      </c>
      <c r="LN94" s="452">
        <v>30.3</v>
      </c>
      <c r="LO94" s="452">
        <v>30.3</v>
      </c>
      <c r="LP94" s="452">
        <v>30.3</v>
      </c>
      <c r="LQ94" s="452">
        <v>12.24</v>
      </c>
      <c r="LR94" s="452">
        <v>25.45</v>
      </c>
      <c r="LS94" s="452">
        <v>25.69</v>
      </c>
      <c r="LT94" s="452">
        <v>30.3</v>
      </c>
      <c r="LU94" s="452">
        <v>17.25</v>
      </c>
      <c r="LV94" s="452">
        <v>30.3</v>
      </c>
      <c r="LW94" s="452">
        <v>30.3</v>
      </c>
      <c r="LX94" s="452">
        <v>30.3</v>
      </c>
      <c r="LY94" s="452">
        <v>30.3</v>
      </c>
      <c r="LZ94" s="452">
        <v>30.3</v>
      </c>
      <c r="MA94" s="452">
        <v>30.3</v>
      </c>
      <c r="MB94" s="452">
        <v>30.3</v>
      </c>
      <c r="MC94" s="452">
        <v>30.3</v>
      </c>
      <c r="MD94" s="452">
        <v>30.3</v>
      </c>
      <c r="ME94" s="452">
        <v>27.18</v>
      </c>
      <c r="MF94" s="452">
        <v>27.08</v>
      </c>
      <c r="MG94" s="452">
        <v>2.84</v>
      </c>
      <c r="MH94" s="452">
        <v>30.3</v>
      </c>
      <c r="MI94" s="452">
        <v>30.3</v>
      </c>
      <c r="MJ94" s="452">
        <v>30.3</v>
      </c>
      <c r="MK94" s="452">
        <v>30.3</v>
      </c>
      <c r="ML94" s="452">
        <v>30.3</v>
      </c>
      <c r="MM94" s="452">
        <v>30.3</v>
      </c>
      <c r="MN94" s="452">
        <v>30.3</v>
      </c>
      <c r="MO94" s="452">
        <v>29.85</v>
      </c>
      <c r="MP94" s="452">
        <v>25.13</v>
      </c>
      <c r="MQ94" s="452">
        <v>30.3</v>
      </c>
      <c r="MR94" s="452">
        <v>19.559999999999999</v>
      </c>
      <c r="MS94" s="452">
        <v>23.32</v>
      </c>
      <c r="MT94" s="452">
        <v>29.93</v>
      </c>
      <c r="MU94" s="452">
        <v>30.3</v>
      </c>
      <c r="MV94" s="452">
        <v>30.3</v>
      </c>
      <c r="MW94" s="452">
        <v>30.3</v>
      </c>
      <c r="MX94" s="452">
        <v>30.3</v>
      </c>
      <c r="MY94" s="452">
        <v>30.3</v>
      </c>
      <c r="MZ94" s="452">
        <v>30.3</v>
      </c>
      <c r="NA94" s="452">
        <v>28.64</v>
      </c>
      <c r="NB94" s="452">
        <v>30.3</v>
      </c>
      <c r="NC94" s="452">
        <v>30.3</v>
      </c>
      <c r="ND94" s="452">
        <v>16.87</v>
      </c>
      <c r="NE94" s="452">
        <v>19.3</v>
      </c>
      <c r="NF94" s="452">
        <v>18.52</v>
      </c>
      <c r="NG94" s="452">
        <v>13.67</v>
      </c>
      <c r="NH94" s="452">
        <v>30.3</v>
      </c>
      <c r="NI94" s="452">
        <v>30.3</v>
      </c>
      <c r="NJ94" s="452">
        <v>28.04</v>
      </c>
      <c r="NK94" s="452">
        <v>28.59</v>
      </c>
      <c r="NL94" s="452">
        <v>30.3</v>
      </c>
      <c r="NM94" s="452">
        <v>4.41</v>
      </c>
      <c r="NN94" s="452">
        <v>11.69</v>
      </c>
      <c r="NO94" s="452">
        <v>30.3</v>
      </c>
      <c r="NP94" s="452">
        <v>20.56</v>
      </c>
      <c r="NQ94" s="452">
        <v>10.76</v>
      </c>
      <c r="NR94" s="452">
        <v>16.5</v>
      </c>
      <c r="NS94" s="452">
        <v>7.57</v>
      </c>
      <c r="NT94" s="452">
        <v>30.3</v>
      </c>
      <c r="NU94" s="452">
        <v>30.3</v>
      </c>
      <c r="NV94" s="452">
        <v>30.3</v>
      </c>
      <c r="NW94" s="452">
        <v>30.3</v>
      </c>
      <c r="NX94" s="452">
        <v>30.3</v>
      </c>
      <c r="NY94" s="452">
        <v>12.26</v>
      </c>
      <c r="NZ94" s="452">
        <v>22.2</v>
      </c>
      <c r="OA94" s="452">
        <v>30.3</v>
      </c>
      <c r="OB94" s="452">
        <v>21.5</v>
      </c>
    </row>
    <row r="95" spans="1:392" x14ac:dyDescent="0.25">
      <c r="A95" s="436">
        <v>275</v>
      </c>
      <c r="B95" s="436" t="s">
        <v>736</v>
      </c>
      <c r="C95" s="437">
        <v>4</v>
      </c>
      <c r="D95" s="438">
        <v>0</v>
      </c>
      <c r="E95" s="453"/>
      <c r="F95" s="453"/>
      <c r="G95" s="453"/>
      <c r="H95" s="453"/>
      <c r="I95" s="453"/>
      <c r="J95" s="453"/>
      <c r="K95" s="453"/>
      <c r="L95" s="453"/>
      <c r="M95" s="453"/>
      <c r="N95" s="453"/>
      <c r="O95" s="453"/>
      <c r="P95" s="453"/>
      <c r="Q95" s="453"/>
      <c r="R95" s="453"/>
      <c r="S95" s="453"/>
      <c r="T95" s="453"/>
      <c r="U95" s="453"/>
      <c r="V95" s="453"/>
      <c r="W95" s="453"/>
      <c r="X95" s="453"/>
      <c r="Y95" s="453"/>
      <c r="Z95" s="453"/>
      <c r="AA95" s="453"/>
      <c r="AB95" s="453"/>
      <c r="AC95" s="453"/>
      <c r="AD95" s="453"/>
      <c r="AE95" s="453"/>
      <c r="AF95" s="450">
        <f t="shared" si="2"/>
        <v>6846.7941666666584</v>
      </c>
      <c r="AG95" s="452">
        <v>4000</v>
      </c>
      <c r="AH95" s="452">
        <v>7249.63</v>
      </c>
      <c r="AI95" s="452">
        <v>8331.43</v>
      </c>
      <c r="AJ95" s="452">
        <v>8164.36</v>
      </c>
      <c r="AK95" s="452">
        <v>8449.2000000000007</v>
      </c>
      <c r="AL95" s="452">
        <v>8516.91</v>
      </c>
      <c r="AM95" s="452">
        <v>8421.24</v>
      </c>
      <c r="AN95" s="452">
        <v>8516.91</v>
      </c>
      <c r="AO95" s="452">
        <v>8141.61</v>
      </c>
      <c r="AP95" s="452">
        <v>4000</v>
      </c>
      <c r="AQ95" s="452">
        <v>4000</v>
      </c>
      <c r="AR95" s="452">
        <v>4000</v>
      </c>
      <c r="AS95" s="452">
        <v>4000</v>
      </c>
      <c r="AT95" s="452">
        <v>7249.63</v>
      </c>
      <c r="AU95" s="452">
        <v>8331.43</v>
      </c>
      <c r="AV95" s="452">
        <v>8164.36</v>
      </c>
      <c r="AW95" s="452">
        <v>8449.2000000000007</v>
      </c>
      <c r="AX95" s="452">
        <v>8516.91</v>
      </c>
      <c r="AY95" s="452">
        <v>8421.24</v>
      </c>
      <c r="AZ95" s="452">
        <v>8516.91</v>
      </c>
      <c r="BA95" s="452">
        <v>8141.61</v>
      </c>
      <c r="BB95" s="452">
        <v>4000</v>
      </c>
      <c r="BC95" s="452">
        <v>4000</v>
      </c>
      <c r="BD95" s="452">
        <v>4000</v>
      </c>
      <c r="BE95" s="452">
        <v>4000</v>
      </c>
      <c r="BF95" s="452">
        <v>7249.63</v>
      </c>
      <c r="BG95" s="452">
        <v>8331.43</v>
      </c>
      <c r="BH95" s="452">
        <v>8164.36</v>
      </c>
      <c r="BI95" s="452">
        <v>8449.2000000000007</v>
      </c>
      <c r="BJ95" s="452">
        <v>8516.91</v>
      </c>
      <c r="BK95" s="452">
        <v>8421.24</v>
      </c>
      <c r="BL95" s="452">
        <v>8516.91</v>
      </c>
      <c r="BM95" s="452">
        <v>8141.61</v>
      </c>
      <c r="BN95" s="452">
        <v>4000</v>
      </c>
      <c r="BO95" s="452">
        <v>4000</v>
      </c>
      <c r="BP95" s="452">
        <v>4000</v>
      </c>
      <c r="BQ95" s="452">
        <v>4000</v>
      </c>
      <c r="BR95" s="452">
        <v>7249.63</v>
      </c>
      <c r="BS95" s="452">
        <v>8331.43</v>
      </c>
      <c r="BT95" s="452">
        <v>8164.36</v>
      </c>
      <c r="BU95" s="452">
        <v>8449.2000000000007</v>
      </c>
      <c r="BV95" s="452">
        <v>8516.91</v>
      </c>
      <c r="BW95" s="452">
        <v>8421.24</v>
      </c>
      <c r="BX95" s="452">
        <v>8516.91</v>
      </c>
      <c r="BY95" s="452">
        <v>8141.61</v>
      </c>
      <c r="BZ95" s="452">
        <v>4000</v>
      </c>
      <c r="CA95" s="452">
        <v>4000</v>
      </c>
      <c r="CB95" s="452">
        <v>4000</v>
      </c>
      <c r="CC95" s="452">
        <v>4000</v>
      </c>
      <c r="CD95" s="452">
        <v>7249.63</v>
      </c>
      <c r="CE95" s="452">
        <v>8331.43</v>
      </c>
      <c r="CF95" s="452">
        <v>8164.36</v>
      </c>
      <c r="CG95" s="452">
        <v>8449.2000000000007</v>
      </c>
      <c r="CH95" s="452">
        <v>8516.91</v>
      </c>
      <c r="CI95" s="452">
        <v>8421.24</v>
      </c>
      <c r="CJ95" s="452">
        <v>8516.91</v>
      </c>
      <c r="CK95" s="452">
        <v>8141.61</v>
      </c>
      <c r="CL95" s="452">
        <v>4000</v>
      </c>
      <c r="CM95" s="452">
        <v>4000</v>
      </c>
      <c r="CN95" s="452">
        <v>4000</v>
      </c>
      <c r="CO95" s="452">
        <v>4000</v>
      </c>
      <c r="CP95" s="452">
        <v>7249.63</v>
      </c>
      <c r="CQ95" s="452">
        <v>8331.43</v>
      </c>
      <c r="CR95" s="452">
        <v>8164.36</v>
      </c>
      <c r="CS95" s="452">
        <v>8449.2000000000007</v>
      </c>
      <c r="CT95" s="452">
        <v>8516.91</v>
      </c>
      <c r="CU95" s="452">
        <v>8421.24</v>
      </c>
      <c r="CV95" s="452">
        <v>8516.91</v>
      </c>
      <c r="CW95" s="452">
        <v>8141.61</v>
      </c>
      <c r="CX95" s="452">
        <v>4000</v>
      </c>
      <c r="CY95" s="452">
        <v>4000</v>
      </c>
      <c r="CZ95" s="452">
        <v>4000</v>
      </c>
      <c r="DA95" s="452">
        <v>4000</v>
      </c>
      <c r="DB95" s="452">
        <v>7249.63</v>
      </c>
      <c r="DC95" s="452">
        <v>8331.43</v>
      </c>
      <c r="DD95" s="452">
        <v>8164.36</v>
      </c>
      <c r="DE95" s="452">
        <v>8449.2000000000007</v>
      </c>
      <c r="DF95" s="452">
        <v>8516.91</v>
      </c>
      <c r="DG95" s="452">
        <v>8421.24</v>
      </c>
      <c r="DH95" s="452">
        <v>8516.91</v>
      </c>
      <c r="DI95" s="452">
        <v>8141.61</v>
      </c>
      <c r="DJ95" s="452">
        <v>4000</v>
      </c>
      <c r="DK95" s="452">
        <v>4000</v>
      </c>
      <c r="DL95" s="452">
        <v>4000</v>
      </c>
      <c r="DM95" s="452">
        <v>4000</v>
      </c>
      <c r="DN95" s="452">
        <v>7249.63</v>
      </c>
      <c r="DO95" s="452">
        <v>8331.43</v>
      </c>
      <c r="DP95" s="452">
        <v>8164.36</v>
      </c>
      <c r="DQ95" s="452">
        <v>8449.2000000000007</v>
      </c>
      <c r="DR95" s="452">
        <v>8516.91</v>
      </c>
      <c r="DS95" s="452">
        <v>8421.24</v>
      </c>
      <c r="DT95" s="452">
        <v>8516.91</v>
      </c>
      <c r="DU95" s="452">
        <v>8141.61</v>
      </c>
      <c r="DV95" s="452">
        <v>4000</v>
      </c>
      <c r="DW95" s="452">
        <v>4000</v>
      </c>
      <c r="DX95" s="452">
        <v>4000</v>
      </c>
      <c r="DY95" s="452">
        <v>4000</v>
      </c>
      <c r="DZ95" s="452">
        <v>7249.63</v>
      </c>
      <c r="EA95" s="452">
        <v>8331.43</v>
      </c>
      <c r="EB95" s="452">
        <v>8164.36</v>
      </c>
      <c r="EC95" s="452">
        <v>8449.2000000000007</v>
      </c>
      <c r="ED95" s="452">
        <v>8516.91</v>
      </c>
      <c r="EE95" s="452">
        <v>8421.24</v>
      </c>
      <c r="EF95" s="452">
        <v>8516.91</v>
      </c>
      <c r="EG95" s="452">
        <v>8141.61</v>
      </c>
      <c r="EH95" s="452">
        <v>4000</v>
      </c>
      <c r="EI95" s="452">
        <v>4000</v>
      </c>
      <c r="EJ95" s="452">
        <v>4000</v>
      </c>
      <c r="EK95" s="452">
        <v>4000</v>
      </c>
      <c r="EL95" s="452">
        <v>7249.63</v>
      </c>
      <c r="EM95" s="452">
        <v>8331.43</v>
      </c>
      <c r="EN95" s="452">
        <v>8164.36</v>
      </c>
      <c r="EO95" s="452">
        <v>8449.2000000000007</v>
      </c>
      <c r="EP95" s="452">
        <v>8516.91</v>
      </c>
      <c r="EQ95" s="452">
        <v>8421.24</v>
      </c>
      <c r="ER95" s="452">
        <v>8516.91</v>
      </c>
      <c r="ES95" s="452">
        <v>8141.61</v>
      </c>
      <c r="ET95" s="452">
        <v>4000</v>
      </c>
      <c r="EU95" s="452">
        <v>4000</v>
      </c>
      <c r="EV95" s="452">
        <v>4000</v>
      </c>
      <c r="EW95" s="452">
        <v>4000</v>
      </c>
      <c r="EX95" s="452">
        <v>7249.63</v>
      </c>
      <c r="EY95" s="452">
        <v>8331.43</v>
      </c>
      <c r="EZ95" s="452">
        <v>8164.36</v>
      </c>
      <c r="FA95" s="452">
        <v>8449.2000000000007</v>
      </c>
      <c r="FB95" s="452">
        <v>8516.91</v>
      </c>
      <c r="FC95" s="452">
        <v>8421.24</v>
      </c>
      <c r="FD95" s="452">
        <v>8516.91</v>
      </c>
      <c r="FE95" s="452">
        <v>8141.61</v>
      </c>
      <c r="FF95" s="452">
        <v>4000</v>
      </c>
      <c r="FG95" s="452">
        <v>4000</v>
      </c>
      <c r="FH95" s="452">
        <v>4000</v>
      </c>
      <c r="FI95" s="452">
        <v>4000</v>
      </c>
      <c r="FJ95" s="452">
        <v>7249.63</v>
      </c>
      <c r="FK95" s="452">
        <v>8331.43</v>
      </c>
      <c r="FL95" s="452">
        <v>8164.36</v>
      </c>
      <c r="FM95" s="452">
        <v>8449.2000000000007</v>
      </c>
      <c r="FN95" s="452">
        <v>8516.91</v>
      </c>
      <c r="FO95" s="452">
        <v>8421.24</v>
      </c>
      <c r="FP95" s="452">
        <v>8516.91</v>
      </c>
      <c r="FQ95" s="452">
        <v>8141.61</v>
      </c>
      <c r="FR95" s="452">
        <v>4000</v>
      </c>
      <c r="FS95" s="452">
        <v>4000</v>
      </c>
      <c r="FT95" s="452">
        <v>4000</v>
      </c>
      <c r="FU95" s="452">
        <v>4000</v>
      </c>
      <c r="FV95" s="452">
        <v>7249.63</v>
      </c>
      <c r="FW95" s="452">
        <v>8331.43</v>
      </c>
      <c r="FX95" s="452">
        <v>8164.36</v>
      </c>
      <c r="FY95" s="452">
        <v>8449.2000000000007</v>
      </c>
      <c r="FZ95" s="452">
        <v>8516.91</v>
      </c>
      <c r="GA95" s="452">
        <v>8421.24</v>
      </c>
      <c r="GB95" s="452">
        <v>8516.91</v>
      </c>
      <c r="GC95" s="452">
        <v>8141.61</v>
      </c>
      <c r="GD95" s="452">
        <v>4000</v>
      </c>
      <c r="GE95" s="452">
        <v>4000</v>
      </c>
      <c r="GF95" s="452">
        <v>4000</v>
      </c>
      <c r="GG95" s="452">
        <v>4000</v>
      </c>
      <c r="GH95" s="452">
        <v>7249.63</v>
      </c>
      <c r="GI95" s="452">
        <v>8331.43</v>
      </c>
      <c r="GJ95" s="452">
        <v>8164.36</v>
      </c>
      <c r="GK95" s="452">
        <v>8449.2000000000007</v>
      </c>
      <c r="GL95" s="452">
        <v>8516.91</v>
      </c>
      <c r="GM95" s="452">
        <v>8421.24</v>
      </c>
      <c r="GN95" s="452">
        <v>8516.91</v>
      </c>
      <c r="GO95" s="452">
        <v>8141.61</v>
      </c>
      <c r="GP95" s="452">
        <v>4000</v>
      </c>
      <c r="GQ95" s="452">
        <v>4000</v>
      </c>
      <c r="GR95" s="452">
        <v>4000</v>
      </c>
      <c r="GS95" s="452">
        <v>4000</v>
      </c>
      <c r="GT95" s="452">
        <v>7249.63</v>
      </c>
      <c r="GU95" s="452">
        <v>8331.43</v>
      </c>
      <c r="GV95" s="452">
        <v>8164.36</v>
      </c>
      <c r="GW95" s="452">
        <v>8449.2000000000007</v>
      </c>
      <c r="GX95" s="452">
        <v>8516.91</v>
      </c>
      <c r="GY95" s="452">
        <v>8421.24</v>
      </c>
      <c r="GZ95" s="452">
        <v>8516.91</v>
      </c>
      <c r="HA95" s="452">
        <v>8141.61</v>
      </c>
      <c r="HB95" s="452">
        <v>4000</v>
      </c>
      <c r="HC95" s="452">
        <v>4000</v>
      </c>
      <c r="HD95" s="452">
        <v>4000</v>
      </c>
      <c r="HE95" s="452">
        <v>7394.99</v>
      </c>
      <c r="HF95" s="452">
        <v>8484.0499999999993</v>
      </c>
      <c r="HG95" s="452">
        <v>8127.32</v>
      </c>
      <c r="HH95" s="452">
        <v>8132.99</v>
      </c>
      <c r="HI95" s="452">
        <v>8516.91</v>
      </c>
      <c r="HJ95" s="452">
        <v>8516.91</v>
      </c>
      <c r="HK95" s="452">
        <v>8133.01</v>
      </c>
      <c r="HL95" s="452">
        <v>7469.67</v>
      </c>
      <c r="HM95" s="452">
        <v>6111.02</v>
      </c>
      <c r="HN95" s="452">
        <v>3644.9</v>
      </c>
      <c r="HO95" s="452">
        <v>4000</v>
      </c>
      <c r="HP95" s="452">
        <v>4000</v>
      </c>
      <c r="HQ95" s="452">
        <v>7394.99</v>
      </c>
      <c r="HR95" s="452">
        <v>8484.0499999999993</v>
      </c>
      <c r="HS95" s="452">
        <v>8127.32</v>
      </c>
      <c r="HT95" s="452">
        <v>8132.99</v>
      </c>
      <c r="HU95" s="452">
        <v>8516.91</v>
      </c>
      <c r="HV95" s="452">
        <v>8516.91</v>
      </c>
      <c r="HW95" s="452">
        <v>8133.01</v>
      </c>
      <c r="HX95" s="452">
        <v>7469.67</v>
      </c>
      <c r="HY95" s="452">
        <v>6111.02</v>
      </c>
      <c r="HZ95" s="452">
        <v>3644.9</v>
      </c>
      <c r="IA95" s="452">
        <v>4000</v>
      </c>
      <c r="IB95" s="452">
        <v>4000</v>
      </c>
      <c r="IC95" s="452">
        <v>7394.99</v>
      </c>
      <c r="ID95" s="452">
        <v>8484.0499999999993</v>
      </c>
      <c r="IE95" s="452">
        <v>8127.32</v>
      </c>
      <c r="IF95" s="452">
        <v>8132.99</v>
      </c>
      <c r="IG95" s="452">
        <v>8516.91</v>
      </c>
      <c r="IH95" s="452">
        <v>8516.91</v>
      </c>
      <c r="II95" s="452">
        <v>8133.01</v>
      </c>
      <c r="IJ95" s="452">
        <v>7469.67</v>
      </c>
      <c r="IK95" s="452">
        <v>6111.02</v>
      </c>
      <c r="IL95" s="452">
        <v>3644.9</v>
      </c>
      <c r="IM95" s="452">
        <v>4000</v>
      </c>
      <c r="IN95" s="452">
        <v>4000</v>
      </c>
      <c r="IO95" s="452">
        <v>7394.99</v>
      </c>
      <c r="IP95" s="452">
        <v>8484.0499999999993</v>
      </c>
      <c r="IQ95" s="452">
        <v>8127.32</v>
      </c>
      <c r="IR95" s="452">
        <v>8132.99</v>
      </c>
      <c r="IS95" s="452">
        <v>8516.91</v>
      </c>
      <c r="IT95" s="452">
        <v>8516.91</v>
      </c>
      <c r="IU95" s="452">
        <v>8133.01</v>
      </c>
      <c r="IV95" s="452">
        <v>7469.67</v>
      </c>
      <c r="IW95" s="452">
        <v>6111.02</v>
      </c>
      <c r="IX95" s="452">
        <v>3644.9</v>
      </c>
      <c r="IY95" s="452">
        <v>4000</v>
      </c>
      <c r="IZ95" s="452">
        <v>4000</v>
      </c>
      <c r="JA95" s="452">
        <v>7394.99</v>
      </c>
      <c r="JB95" s="452">
        <v>8484.0499999999993</v>
      </c>
      <c r="JC95" s="452">
        <v>8127.32</v>
      </c>
      <c r="JD95" s="452">
        <v>8132.99</v>
      </c>
      <c r="JE95" s="452">
        <v>8516.91</v>
      </c>
      <c r="JF95" s="452">
        <v>8516.91</v>
      </c>
      <c r="JG95" s="452">
        <v>8133.01</v>
      </c>
      <c r="JH95" s="452">
        <v>7469.67</v>
      </c>
      <c r="JI95" s="452">
        <v>6111.02</v>
      </c>
      <c r="JJ95" s="452">
        <v>3644.9</v>
      </c>
      <c r="JK95" s="452">
        <v>4000</v>
      </c>
      <c r="JL95" s="452">
        <v>4000</v>
      </c>
      <c r="JM95" s="452">
        <v>7394.99</v>
      </c>
      <c r="JN95" s="452">
        <v>8484.0499999999993</v>
      </c>
      <c r="JO95" s="452">
        <v>8127.32</v>
      </c>
      <c r="JP95" s="452">
        <v>8132.99</v>
      </c>
      <c r="JQ95" s="452">
        <v>8516.91</v>
      </c>
      <c r="JR95" s="452">
        <v>8516.91</v>
      </c>
      <c r="JS95" s="452">
        <v>8133.01</v>
      </c>
      <c r="JT95" s="452">
        <v>7469.67</v>
      </c>
      <c r="JU95" s="452">
        <v>6111.02</v>
      </c>
      <c r="JV95" s="452">
        <v>3644.9</v>
      </c>
      <c r="JW95" s="452">
        <v>4000</v>
      </c>
      <c r="JX95" s="452">
        <v>4000</v>
      </c>
      <c r="JY95" s="452">
        <v>7394.99</v>
      </c>
      <c r="JZ95" s="452">
        <v>8484.0499999999993</v>
      </c>
      <c r="KA95" s="452">
        <v>8127.32</v>
      </c>
      <c r="KB95" s="452">
        <v>8132.99</v>
      </c>
      <c r="KC95" s="452">
        <v>8516.91</v>
      </c>
      <c r="KD95" s="452">
        <v>8516.91</v>
      </c>
      <c r="KE95" s="452">
        <v>8133.01</v>
      </c>
      <c r="KF95" s="452">
        <v>7469.67</v>
      </c>
      <c r="KG95" s="452">
        <v>6111.02</v>
      </c>
      <c r="KH95" s="452">
        <v>3644.9</v>
      </c>
      <c r="KI95" s="452">
        <v>4000</v>
      </c>
      <c r="KJ95" s="452">
        <v>4000</v>
      </c>
      <c r="KK95" s="452">
        <v>7394.99</v>
      </c>
      <c r="KL95" s="452">
        <v>8484.0499999999993</v>
      </c>
      <c r="KM95" s="452">
        <v>8127.32</v>
      </c>
      <c r="KN95" s="452">
        <v>8132.99</v>
      </c>
      <c r="KO95" s="452">
        <v>8516.91</v>
      </c>
      <c r="KP95" s="452">
        <v>8516.91</v>
      </c>
      <c r="KQ95" s="452">
        <v>8133.01</v>
      </c>
      <c r="KR95" s="452">
        <v>7469.67</v>
      </c>
      <c r="KS95" s="452">
        <v>6111.02</v>
      </c>
      <c r="KT95" s="452">
        <v>3644.9</v>
      </c>
      <c r="KU95" s="452">
        <v>4000</v>
      </c>
      <c r="KV95" s="452">
        <v>4000</v>
      </c>
      <c r="KW95" s="452">
        <v>7394.99</v>
      </c>
      <c r="KX95" s="452">
        <v>8484.0499999999993</v>
      </c>
      <c r="KY95" s="452">
        <v>8127.32</v>
      </c>
      <c r="KZ95" s="452">
        <v>8132.99</v>
      </c>
      <c r="LA95" s="452">
        <v>8516.91</v>
      </c>
      <c r="LB95" s="452">
        <v>8516.91</v>
      </c>
      <c r="LC95" s="452">
        <v>8133.01</v>
      </c>
      <c r="LD95" s="452">
        <v>7469.67</v>
      </c>
      <c r="LE95" s="452">
        <v>6111.02</v>
      </c>
      <c r="LF95" s="452">
        <v>3644.9</v>
      </c>
      <c r="LG95" s="452">
        <v>4000</v>
      </c>
      <c r="LH95" s="452">
        <v>4000</v>
      </c>
      <c r="LI95" s="452">
        <v>7394.99</v>
      </c>
      <c r="LJ95" s="452">
        <v>8484.0499999999993</v>
      </c>
      <c r="LK95" s="452">
        <v>8127.32</v>
      </c>
      <c r="LL95" s="452">
        <v>8132.99</v>
      </c>
      <c r="LM95" s="452">
        <v>8516.91</v>
      </c>
      <c r="LN95" s="452">
        <v>8516.91</v>
      </c>
      <c r="LO95" s="452">
        <v>8133.01</v>
      </c>
      <c r="LP95" s="452">
        <v>7469.67</v>
      </c>
      <c r="LQ95" s="452">
        <v>6111.02</v>
      </c>
      <c r="LR95" s="452">
        <v>3644.9</v>
      </c>
      <c r="LS95" s="452">
        <v>4000</v>
      </c>
      <c r="LT95" s="452">
        <v>4000</v>
      </c>
      <c r="LU95" s="452">
        <v>7394.99</v>
      </c>
      <c r="LV95" s="452">
        <v>8484.0499999999993</v>
      </c>
      <c r="LW95" s="452">
        <v>8127.32</v>
      </c>
      <c r="LX95" s="452">
        <v>8132.99</v>
      </c>
      <c r="LY95" s="452">
        <v>8516.91</v>
      </c>
      <c r="LZ95" s="452">
        <v>8516.91</v>
      </c>
      <c r="MA95" s="452">
        <v>8133.01</v>
      </c>
      <c r="MB95" s="452">
        <v>7469.67</v>
      </c>
      <c r="MC95" s="452">
        <v>6111.02</v>
      </c>
      <c r="MD95" s="452">
        <v>3644.9</v>
      </c>
      <c r="ME95" s="452">
        <v>4000</v>
      </c>
      <c r="MF95" s="452">
        <v>4000</v>
      </c>
      <c r="MG95" s="452">
        <v>7394.99</v>
      </c>
      <c r="MH95" s="452">
        <v>8484.0499999999993</v>
      </c>
      <c r="MI95" s="452">
        <v>8127.32</v>
      </c>
      <c r="MJ95" s="452">
        <v>8132.99</v>
      </c>
      <c r="MK95" s="452">
        <v>8516.91</v>
      </c>
      <c r="ML95" s="452">
        <v>8516.91</v>
      </c>
      <c r="MM95" s="452">
        <v>8133.01</v>
      </c>
      <c r="MN95" s="452">
        <v>7469.67</v>
      </c>
      <c r="MO95" s="452">
        <v>6111.02</v>
      </c>
      <c r="MP95" s="452">
        <v>3644.9</v>
      </c>
      <c r="MQ95" s="452">
        <v>4000</v>
      </c>
      <c r="MR95" s="452">
        <v>4000</v>
      </c>
      <c r="MS95" s="452">
        <v>7394.99</v>
      </c>
      <c r="MT95" s="452">
        <v>8484.0499999999993</v>
      </c>
      <c r="MU95" s="452">
        <v>8127.32</v>
      </c>
      <c r="MV95" s="452">
        <v>8132.99</v>
      </c>
      <c r="MW95" s="452">
        <v>8516.91</v>
      </c>
      <c r="MX95" s="452">
        <v>8516.91</v>
      </c>
      <c r="MY95" s="452">
        <v>8133.01</v>
      </c>
      <c r="MZ95" s="452">
        <v>7469.67</v>
      </c>
      <c r="NA95" s="452">
        <v>6111.02</v>
      </c>
      <c r="NB95" s="452">
        <v>3644.9</v>
      </c>
      <c r="NC95" s="452">
        <v>4000</v>
      </c>
      <c r="ND95" s="452">
        <v>4000</v>
      </c>
      <c r="NE95" s="452">
        <v>7394.99</v>
      </c>
      <c r="NF95" s="452">
        <v>8484.0499999999993</v>
      </c>
      <c r="NG95" s="452">
        <v>8127.32</v>
      </c>
      <c r="NH95" s="452">
        <v>8132.99</v>
      </c>
      <c r="NI95" s="452">
        <v>8516.91</v>
      </c>
      <c r="NJ95" s="452">
        <v>8516.91</v>
      </c>
      <c r="NK95" s="452">
        <v>8133.01</v>
      </c>
      <c r="NL95" s="452">
        <v>7469.67</v>
      </c>
      <c r="NM95" s="452">
        <v>6111.02</v>
      </c>
      <c r="NN95" s="452">
        <v>3644.9</v>
      </c>
      <c r="NO95" s="452">
        <v>4000</v>
      </c>
      <c r="NP95" s="452">
        <v>4000</v>
      </c>
      <c r="NQ95" s="452">
        <v>7394.99</v>
      </c>
      <c r="NR95" s="452">
        <v>8484.0499999999993</v>
      </c>
      <c r="NS95" s="452">
        <v>8127.32</v>
      </c>
      <c r="NT95" s="452">
        <v>8132.99</v>
      </c>
      <c r="NU95" s="452">
        <v>8516.91</v>
      </c>
      <c r="NV95" s="452">
        <v>8516.91</v>
      </c>
      <c r="NW95" s="452">
        <v>8133.01</v>
      </c>
      <c r="NX95" s="452">
        <v>7469.67</v>
      </c>
      <c r="NY95" s="452">
        <v>6111.02</v>
      </c>
      <c r="NZ95" s="452">
        <v>3644.9</v>
      </c>
      <c r="OA95" s="452">
        <v>4000</v>
      </c>
      <c r="OB95" s="452">
        <v>4000</v>
      </c>
    </row>
    <row r="96" spans="1:392" x14ac:dyDescent="0.25">
      <c r="A96" s="436">
        <v>276</v>
      </c>
      <c r="B96" s="436" t="s">
        <v>737</v>
      </c>
      <c r="C96" s="437">
        <v>6</v>
      </c>
      <c r="D96" s="438">
        <v>0</v>
      </c>
      <c r="E96" s="453"/>
      <c r="F96" s="453"/>
      <c r="G96" s="453"/>
      <c r="H96" s="453"/>
      <c r="I96" s="453"/>
      <c r="J96" s="453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3"/>
      <c r="Z96" s="453"/>
      <c r="AA96" s="453"/>
      <c r="AB96" s="453"/>
      <c r="AC96" s="453"/>
      <c r="AD96" s="453"/>
      <c r="AE96" s="453"/>
      <c r="AF96" s="450">
        <f t="shared" si="2"/>
        <v>33.912916666666653</v>
      </c>
      <c r="AG96" s="452">
        <v>26.42</v>
      </c>
      <c r="AH96" s="452">
        <v>23.94</v>
      </c>
      <c r="AI96" s="452">
        <v>35.29</v>
      </c>
      <c r="AJ96" s="452">
        <v>18.010000000000002</v>
      </c>
      <c r="AK96" s="452">
        <v>20.170000000000002</v>
      </c>
      <c r="AL96" s="452">
        <v>26.57</v>
      </c>
      <c r="AM96" s="452">
        <v>27.83</v>
      </c>
      <c r="AN96" s="452">
        <v>37.19</v>
      </c>
      <c r="AO96" s="452">
        <v>29.64</v>
      </c>
      <c r="AP96" s="452">
        <v>22.18</v>
      </c>
      <c r="AQ96" s="452">
        <v>17.88</v>
      </c>
      <c r="AR96" s="452">
        <v>48.29</v>
      </c>
      <c r="AS96" s="452">
        <v>26.42</v>
      </c>
      <c r="AT96" s="452">
        <v>23.94</v>
      </c>
      <c r="AU96" s="452">
        <v>35.29</v>
      </c>
      <c r="AV96" s="452">
        <v>18.010000000000002</v>
      </c>
      <c r="AW96" s="452">
        <v>20.170000000000002</v>
      </c>
      <c r="AX96" s="452">
        <v>26.57</v>
      </c>
      <c r="AY96" s="452">
        <v>27.83</v>
      </c>
      <c r="AZ96" s="452">
        <v>37.19</v>
      </c>
      <c r="BA96" s="452">
        <v>29.64</v>
      </c>
      <c r="BB96" s="452">
        <v>22.18</v>
      </c>
      <c r="BC96" s="452">
        <v>17.88</v>
      </c>
      <c r="BD96" s="452">
        <v>48.29</v>
      </c>
      <c r="BE96" s="452">
        <v>26.42</v>
      </c>
      <c r="BF96" s="452">
        <v>23.94</v>
      </c>
      <c r="BG96" s="452">
        <v>35.29</v>
      </c>
      <c r="BH96" s="452">
        <v>18.010000000000002</v>
      </c>
      <c r="BI96" s="452">
        <v>20.170000000000002</v>
      </c>
      <c r="BJ96" s="452">
        <v>26.57</v>
      </c>
      <c r="BK96" s="452">
        <v>27.83</v>
      </c>
      <c r="BL96" s="452">
        <v>37.19</v>
      </c>
      <c r="BM96" s="452">
        <v>29.64</v>
      </c>
      <c r="BN96" s="452">
        <v>22.18</v>
      </c>
      <c r="BO96" s="452">
        <v>17.88</v>
      </c>
      <c r="BP96" s="452">
        <v>48.29</v>
      </c>
      <c r="BQ96" s="452">
        <v>26.42</v>
      </c>
      <c r="BR96" s="452">
        <v>23.94</v>
      </c>
      <c r="BS96" s="452">
        <v>35.29</v>
      </c>
      <c r="BT96" s="452">
        <v>18.010000000000002</v>
      </c>
      <c r="BU96" s="452">
        <v>20.170000000000002</v>
      </c>
      <c r="BV96" s="452">
        <v>26.57</v>
      </c>
      <c r="BW96" s="452">
        <v>27.83</v>
      </c>
      <c r="BX96" s="452">
        <v>37.19</v>
      </c>
      <c r="BY96" s="452">
        <v>29.64</v>
      </c>
      <c r="BZ96" s="452">
        <v>22.18</v>
      </c>
      <c r="CA96" s="452">
        <v>17.88</v>
      </c>
      <c r="CB96" s="452">
        <v>48.29</v>
      </c>
      <c r="CC96" s="452">
        <v>26.42</v>
      </c>
      <c r="CD96" s="452">
        <v>23.94</v>
      </c>
      <c r="CE96" s="452">
        <v>35.29</v>
      </c>
      <c r="CF96" s="452">
        <v>18.010000000000002</v>
      </c>
      <c r="CG96" s="452">
        <v>20.170000000000002</v>
      </c>
      <c r="CH96" s="452">
        <v>26.57</v>
      </c>
      <c r="CI96" s="452">
        <v>27.83</v>
      </c>
      <c r="CJ96" s="452">
        <v>37.19</v>
      </c>
      <c r="CK96" s="452">
        <v>29.64</v>
      </c>
      <c r="CL96" s="452">
        <v>22.18</v>
      </c>
      <c r="CM96" s="452">
        <v>17.88</v>
      </c>
      <c r="CN96" s="452">
        <v>48.29</v>
      </c>
      <c r="CO96" s="452">
        <v>26.42</v>
      </c>
      <c r="CP96" s="452">
        <v>23.94</v>
      </c>
      <c r="CQ96" s="452">
        <v>35.29</v>
      </c>
      <c r="CR96" s="452">
        <v>18.010000000000002</v>
      </c>
      <c r="CS96" s="452">
        <v>20.170000000000002</v>
      </c>
      <c r="CT96" s="452">
        <v>26.57</v>
      </c>
      <c r="CU96" s="452">
        <v>27.83</v>
      </c>
      <c r="CV96" s="452">
        <v>37.19</v>
      </c>
      <c r="CW96" s="452">
        <v>29.64</v>
      </c>
      <c r="CX96" s="452">
        <v>22.18</v>
      </c>
      <c r="CY96" s="452">
        <v>17.88</v>
      </c>
      <c r="CZ96" s="452">
        <v>48.29</v>
      </c>
      <c r="DA96" s="452">
        <v>26.42</v>
      </c>
      <c r="DB96" s="452">
        <v>23.94</v>
      </c>
      <c r="DC96" s="452">
        <v>35.29</v>
      </c>
      <c r="DD96" s="452">
        <v>18.010000000000002</v>
      </c>
      <c r="DE96" s="452">
        <v>20.170000000000002</v>
      </c>
      <c r="DF96" s="452">
        <v>26.57</v>
      </c>
      <c r="DG96" s="452">
        <v>27.83</v>
      </c>
      <c r="DH96" s="452">
        <v>37.19</v>
      </c>
      <c r="DI96" s="452">
        <v>29.64</v>
      </c>
      <c r="DJ96" s="452">
        <v>22.18</v>
      </c>
      <c r="DK96" s="452">
        <v>17.88</v>
      </c>
      <c r="DL96" s="452">
        <v>48.29</v>
      </c>
      <c r="DM96" s="452">
        <v>26.42</v>
      </c>
      <c r="DN96" s="452">
        <v>23.94</v>
      </c>
      <c r="DO96" s="452">
        <v>35.29</v>
      </c>
      <c r="DP96" s="452">
        <v>18.010000000000002</v>
      </c>
      <c r="DQ96" s="452">
        <v>20.170000000000002</v>
      </c>
      <c r="DR96" s="452">
        <v>26.57</v>
      </c>
      <c r="DS96" s="452">
        <v>27.83</v>
      </c>
      <c r="DT96" s="452">
        <v>37.19</v>
      </c>
      <c r="DU96" s="452">
        <v>29.64</v>
      </c>
      <c r="DV96" s="452">
        <v>22.18</v>
      </c>
      <c r="DW96" s="452">
        <v>17.88</v>
      </c>
      <c r="DX96" s="452">
        <v>48.29</v>
      </c>
      <c r="DY96" s="452">
        <v>26.42</v>
      </c>
      <c r="DZ96" s="452">
        <v>23.94</v>
      </c>
      <c r="EA96" s="452">
        <v>35.29</v>
      </c>
      <c r="EB96" s="452">
        <v>18.010000000000002</v>
      </c>
      <c r="EC96" s="452">
        <v>20.170000000000002</v>
      </c>
      <c r="ED96" s="452">
        <v>26.57</v>
      </c>
      <c r="EE96" s="452">
        <v>27.83</v>
      </c>
      <c r="EF96" s="452">
        <v>37.19</v>
      </c>
      <c r="EG96" s="452">
        <v>29.64</v>
      </c>
      <c r="EH96" s="452">
        <v>22.18</v>
      </c>
      <c r="EI96" s="452">
        <v>17.88</v>
      </c>
      <c r="EJ96" s="452">
        <v>48.29</v>
      </c>
      <c r="EK96" s="452">
        <v>26.42</v>
      </c>
      <c r="EL96" s="452">
        <v>23.94</v>
      </c>
      <c r="EM96" s="452">
        <v>35.29</v>
      </c>
      <c r="EN96" s="452">
        <v>18.010000000000002</v>
      </c>
      <c r="EO96" s="452">
        <v>20.170000000000002</v>
      </c>
      <c r="EP96" s="452">
        <v>26.57</v>
      </c>
      <c r="EQ96" s="452">
        <v>27.83</v>
      </c>
      <c r="ER96" s="452">
        <v>37.19</v>
      </c>
      <c r="ES96" s="452">
        <v>29.64</v>
      </c>
      <c r="ET96" s="452">
        <v>22.18</v>
      </c>
      <c r="EU96" s="452">
        <v>17.88</v>
      </c>
      <c r="EV96" s="452">
        <v>48.29</v>
      </c>
      <c r="EW96" s="452">
        <v>26.42</v>
      </c>
      <c r="EX96" s="452">
        <v>23.94</v>
      </c>
      <c r="EY96" s="452">
        <v>35.29</v>
      </c>
      <c r="EZ96" s="452">
        <v>18.010000000000002</v>
      </c>
      <c r="FA96" s="452">
        <v>20.170000000000002</v>
      </c>
      <c r="FB96" s="452">
        <v>26.57</v>
      </c>
      <c r="FC96" s="452">
        <v>27.83</v>
      </c>
      <c r="FD96" s="452">
        <v>37.19</v>
      </c>
      <c r="FE96" s="452">
        <v>29.64</v>
      </c>
      <c r="FF96" s="452">
        <v>22.18</v>
      </c>
      <c r="FG96" s="452">
        <v>17.88</v>
      </c>
      <c r="FH96" s="452">
        <v>48.29</v>
      </c>
      <c r="FI96" s="452">
        <v>26.42</v>
      </c>
      <c r="FJ96" s="452">
        <v>23.94</v>
      </c>
      <c r="FK96" s="452">
        <v>35.29</v>
      </c>
      <c r="FL96" s="452">
        <v>18.010000000000002</v>
      </c>
      <c r="FM96" s="452">
        <v>20.170000000000002</v>
      </c>
      <c r="FN96" s="452">
        <v>26.57</v>
      </c>
      <c r="FO96" s="452">
        <v>27.83</v>
      </c>
      <c r="FP96" s="452">
        <v>37.19</v>
      </c>
      <c r="FQ96" s="452">
        <v>29.64</v>
      </c>
      <c r="FR96" s="452">
        <v>22.18</v>
      </c>
      <c r="FS96" s="452">
        <v>17.88</v>
      </c>
      <c r="FT96" s="452">
        <v>48.29</v>
      </c>
      <c r="FU96" s="452">
        <v>26.42</v>
      </c>
      <c r="FV96" s="452">
        <v>23.94</v>
      </c>
      <c r="FW96" s="452">
        <v>35.29</v>
      </c>
      <c r="FX96" s="452">
        <v>18.010000000000002</v>
      </c>
      <c r="FY96" s="452">
        <v>20.170000000000002</v>
      </c>
      <c r="FZ96" s="452">
        <v>26.57</v>
      </c>
      <c r="GA96" s="452">
        <v>27.83</v>
      </c>
      <c r="GB96" s="452">
        <v>37.19</v>
      </c>
      <c r="GC96" s="452">
        <v>29.64</v>
      </c>
      <c r="GD96" s="452">
        <v>22.18</v>
      </c>
      <c r="GE96" s="452">
        <v>17.88</v>
      </c>
      <c r="GF96" s="452">
        <v>48.29</v>
      </c>
      <c r="GG96" s="452">
        <v>26.42</v>
      </c>
      <c r="GH96" s="452">
        <v>23.94</v>
      </c>
      <c r="GI96" s="452">
        <v>35.29</v>
      </c>
      <c r="GJ96" s="452">
        <v>18.010000000000002</v>
      </c>
      <c r="GK96" s="452">
        <v>20.170000000000002</v>
      </c>
      <c r="GL96" s="452">
        <v>26.57</v>
      </c>
      <c r="GM96" s="452">
        <v>27.83</v>
      </c>
      <c r="GN96" s="452">
        <v>37.19</v>
      </c>
      <c r="GO96" s="452">
        <v>29.64</v>
      </c>
      <c r="GP96" s="452">
        <v>22.18</v>
      </c>
      <c r="GQ96" s="452">
        <v>17.88</v>
      </c>
      <c r="GR96" s="452">
        <v>48.29</v>
      </c>
      <c r="GS96" s="452">
        <v>26.42</v>
      </c>
      <c r="GT96" s="452">
        <v>23.94</v>
      </c>
      <c r="GU96" s="452">
        <v>35.29</v>
      </c>
      <c r="GV96" s="452">
        <v>18.010000000000002</v>
      </c>
      <c r="GW96" s="452">
        <v>20.170000000000002</v>
      </c>
      <c r="GX96" s="452">
        <v>26.57</v>
      </c>
      <c r="GY96" s="452">
        <v>27.83</v>
      </c>
      <c r="GZ96" s="452">
        <v>37.19</v>
      </c>
      <c r="HA96" s="452">
        <v>29.64</v>
      </c>
      <c r="HB96" s="452">
        <v>22.18</v>
      </c>
      <c r="HC96" s="452">
        <v>17.88</v>
      </c>
      <c r="HD96" s="452">
        <v>48.29</v>
      </c>
      <c r="HE96" s="452">
        <v>66.22</v>
      </c>
      <c r="HF96" s="452">
        <v>55.41</v>
      </c>
      <c r="HG96" s="452">
        <v>45.57</v>
      </c>
      <c r="HH96" s="452">
        <v>39.020000000000003</v>
      </c>
      <c r="HI96" s="452">
        <v>34.94</v>
      </c>
      <c r="HJ96" s="452">
        <v>24.62</v>
      </c>
      <c r="HK96" s="452">
        <v>26.39</v>
      </c>
      <c r="HL96" s="452">
        <v>36.86</v>
      </c>
      <c r="HM96" s="452">
        <v>38.4</v>
      </c>
      <c r="HN96" s="452">
        <v>42.63</v>
      </c>
      <c r="HO96" s="452">
        <v>31.62</v>
      </c>
      <c r="HP96" s="452">
        <v>38.82</v>
      </c>
      <c r="HQ96" s="452">
        <v>66.22</v>
      </c>
      <c r="HR96" s="452">
        <v>55.41</v>
      </c>
      <c r="HS96" s="452">
        <v>45.57</v>
      </c>
      <c r="HT96" s="452">
        <v>39.020000000000003</v>
      </c>
      <c r="HU96" s="452">
        <v>34.94</v>
      </c>
      <c r="HV96" s="452">
        <v>24.62</v>
      </c>
      <c r="HW96" s="452">
        <v>26.39</v>
      </c>
      <c r="HX96" s="452">
        <v>36.86</v>
      </c>
      <c r="HY96" s="452">
        <v>38.4</v>
      </c>
      <c r="HZ96" s="452">
        <v>42.63</v>
      </c>
      <c r="IA96" s="452">
        <v>31.62</v>
      </c>
      <c r="IB96" s="452">
        <v>38.82</v>
      </c>
      <c r="IC96" s="452">
        <v>66.22</v>
      </c>
      <c r="ID96" s="452">
        <v>55.41</v>
      </c>
      <c r="IE96" s="452">
        <v>45.57</v>
      </c>
      <c r="IF96" s="452">
        <v>39.020000000000003</v>
      </c>
      <c r="IG96" s="452">
        <v>34.94</v>
      </c>
      <c r="IH96" s="452">
        <v>24.62</v>
      </c>
      <c r="II96" s="452">
        <v>26.39</v>
      </c>
      <c r="IJ96" s="452">
        <v>36.86</v>
      </c>
      <c r="IK96" s="452">
        <v>38.4</v>
      </c>
      <c r="IL96" s="452">
        <v>42.63</v>
      </c>
      <c r="IM96" s="452">
        <v>31.62</v>
      </c>
      <c r="IN96" s="452">
        <v>38.82</v>
      </c>
      <c r="IO96" s="452">
        <v>66.22</v>
      </c>
      <c r="IP96" s="452">
        <v>55.41</v>
      </c>
      <c r="IQ96" s="452">
        <v>45.57</v>
      </c>
      <c r="IR96" s="452">
        <v>39.020000000000003</v>
      </c>
      <c r="IS96" s="452">
        <v>34.94</v>
      </c>
      <c r="IT96" s="452">
        <v>24.62</v>
      </c>
      <c r="IU96" s="452">
        <v>26.39</v>
      </c>
      <c r="IV96" s="452">
        <v>36.86</v>
      </c>
      <c r="IW96" s="452">
        <v>38.4</v>
      </c>
      <c r="IX96" s="452">
        <v>42.63</v>
      </c>
      <c r="IY96" s="452">
        <v>31.62</v>
      </c>
      <c r="IZ96" s="452">
        <v>38.82</v>
      </c>
      <c r="JA96" s="452">
        <v>66.22</v>
      </c>
      <c r="JB96" s="452">
        <v>55.41</v>
      </c>
      <c r="JC96" s="452">
        <v>45.57</v>
      </c>
      <c r="JD96" s="452">
        <v>39.020000000000003</v>
      </c>
      <c r="JE96" s="452">
        <v>34.94</v>
      </c>
      <c r="JF96" s="452">
        <v>24.62</v>
      </c>
      <c r="JG96" s="452">
        <v>26.39</v>
      </c>
      <c r="JH96" s="452">
        <v>36.86</v>
      </c>
      <c r="JI96" s="452">
        <v>38.4</v>
      </c>
      <c r="JJ96" s="452">
        <v>42.63</v>
      </c>
      <c r="JK96" s="452">
        <v>31.62</v>
      </c>
      <c r="JL96" s="452">
        <v>38.82</v>
      </c>
      <c r="JM96" s="452">
        <v>66.22</v>
      </c>
      <c r="JN96" s="452">
        <v>55.41</v>
      </c>
      <c r="JO96" s="452">
        <v>45.57</v>
      </c>
      <c r="JP96" s="452">
        <v>39.020000000000003</v>
      </c>
      <c r="JQ96" s="452">
        <v>34.94</v>
      </c>
      <c r="JR96" s="452">
        <v>24.62</v>
      </c>
      <c r="JS96" s="452">
        <v>26.39</v>
      </c>
      <c r="JT96" s="452">
        <v>36.86</v>
      </c>
      <c r="JU96" s="452">
        <v>38.4</v>
      </c>
      <c r="JV96" s="452">
        <v>42.63</v>
      </c>
      <c r="JW96" s="452">
        <v>31.62</v>
      </c>
      <c r="JX96" s="452">
        <v>38.82</v>
      </c>
      <c r="JY96" s="452">
        <v>66.22</v>
      </c>
      <c r="JZ96" s="452">
        <v>55.41</v>
      </c>
      <c r="KA96" s="452">
        <v>45.57</v>
      </c>
      <c r="KB96" s="452">
        <v>39.020000000000003</v>
      </c>
      <c r="KC96" s="452">
        <v>34.94</v>
      </c>
      <c r="KD96" s="452">
        <v>24.62</v>
      </c>
      <c r="KE96" s="452">
        <v>26.39</v>
      </c>
      <c r="KF96" s="452">
        <v>36.86</v>
      </c>
      <c r="KG96" s="452">
        <v>38.4</v>
      </c>
      <c r="KH96" s="452">
        <v>42.63</v>
      </c>
      <c r="KI96" s="452">
        <v>31.62</v>
      </c>
      <c r="KJ96" s="452">
        <v>38.82</v>
      </c>
      <c r="KK96" s="452">
        <v>66.22</v>
      </c>
      <c r="KL96" s="452">
        <v>55.41</v>
      </c>
      <c r="KM96" s="452">
        <v>45.57</v>
      </c>
      <c r="KN96" s="452">
        <v>39.020000000000003</v>
      </c>
      <c r="KO96" s="452">
        <v>34.94</v>
      </c>
      <c r="KP96" s="452">
        <v>24.62</v>
      </c>
      <c r="KQ96" s="452">
        <v>26.39</v>
      </c>
      <c r="KR96" s="452">
        <v>36.86</v>
      </c>
      <c r="KS96" s="452">
        <v>38.4</v>
      </c>
      <c r="KT96" s="452">
        <v>42.63</v>
      </c>
      <c r="KU96" s="452">
        <v>31.62</v>
      </c>
      <c r="KV96" s="452">
        <v>38.82</v>
      </c>
      <c r="KW96" s="452">
        <v>66.22</v>
      </c>
      <c r="KX96" s="452">
        <v>55.41</v>
      </c>
      <c r="KY96" s="452">
        <v>45.57</v>
      </c>
      <c r="KZ96" s="452">
        <v>39.020000000000003</v>
      </c>
      <c r="LA96" s="452">
        <v>34.94</v>
      </c>
      <c r="LB96" s="452">
        <v>24.62</v>
      </c>
      <c r="LC96" s="452">
        <v>26.39</v>
      </c>
      <c r="LD96" s="452">
        <v>36.86</v>
      </c>
      <c r="LE96" s="452">
        <v>38.4</v>
      </c>
      <c r="LF96" s="452">
        <v>42.63</v>
      </c>
      <c r="LG96" s="452">
        <v>31.62</v>
      </c>
      <c r="LH96" s="452">
        <v>38.82</v>
      </c>
      <c r="LI96" s="452">
        <v>66.22</v>
      </c>
      <c r="LJ96" s="452">
        <v>55.41</v>
      </c>
      <c r="LK96" s="452">
        <v>45.57</v>
      </c>
      <c r="LL96" s="452">
        <v>39.020000000000003</v>
      </c>
      <c r="LM96" s="452">
        <v>34.94</v>
      </c>
      <c r="LN96" s="452">
        <v>24.62</v>
      </c>
      <c r="LO96" s="452">
        <v>26.39</v>
      </c>
      <c r="LP96" s="452">
        <v>36.86</v>
      </c>
      <c r="LQ96" s="452">
        <v>38.4</v>
      </c>
      <c r="LR96" s="452">
        <v>42.63</v>
      </c>
      <c r="LS96" s="452">
        <v>31.62</v>
      </c>
      <c r="LT96" s="452">
        <v>38.82</v>
      </c>
      <c r="LU96" s="452">
        <v>66.22</v>
      </c>
      <c r="LV96" s="452">
        <v>55.41</v>
      </c>
      <c r="LW96" s="452">
        <v>45.57</v>
      </c>
      <c r="LX96" s="452">
        <v>39.020000000000003</v>
      </c>
      <c r="LY96" s="452">
        <v>34.94</v>
      </c>
      <c r="LZ96" s="452">
        <v>24.62</v>
      </c>
      <c r="MA96" s="452">
        <v>26.39</v>
      </c>
      <c r="MB96" s="452">
        <v>36.86</v>
      </c>
      <c r="MC96" s="452">
        <v>38.4</v>
      </c>
      <c r="MD96" s="452">
        <v>42.63</v>
      </c>
      <c r="ME96" s="452">
        <v>31.62</v>
      </c>
      <c r="MF96" s="452">
        <v>38.82</v>
      </c>
      <c r="MG96" s="452">
        <v>66.22</v>
      </c>
      <c r="MH96" s="452">
        <v>55.41</v>
      </c>
      <c r="MI96" s="452">
        <v>45.57</v>
      </c>
      <c r="MJ96" s="452">
        <v>39.020000000000003</v>
      </c>
      <c r="MK96" s="452">
        <v>34.94</v>
      </c>
      <c r="ML96" s="452">
        <v>24.62</v>
      </c>
      <c r="MM96" s="452">
        <v>26.39</v>
      </c>
      <c r="MN96" s="452">
        <v>36.86</v>
      </c>
      <c r="MO96" s="452">
        <v>38.4</v>
      </c>
      <c r="MP96" s="452">
        <v>42.63</v>
      </c>
      <c r="MQ96" s="452">
        <v>31.62</v>
      </c>
      <c r="MR96" s="452">
        <v>38.82</v>
      </c>
      <c r="MS96" s="452">
        <v>66.22</v>
      </c>
      <c r="MT96" s="452">
        <v>55.41</v>
      </c>
      <c r="MU96" s="452">
        <v>45.57</v>
      </c>
      <c r="MV96" s="452">
        <v>39.020000000000003</v>
      </c>
      <c r="MW96" s="452">
        <v>34.94</v>
      </c>
      <c r="MX96" s="452">
        <v>24.62</v>
      </c>
      <c r="MY96" s="452">
        <v>26.39</v>
      </c>
      <c r="MZ96" s="452">
        <v>36.86</v>
      </c>
      <c r="NA96" s="452">
        <v>38.4</v>
      </c>
      <c r="NB96" s="452">
        <v>42.63</v>
      </c>
      <c r="NC96" s="452">
        <v>31.62</v>
      </c>
      <c r="ND96" s="452">
        <v>38.82</v>
      </c>
      <c r="NE96" s="452">
        <v>66.22</v>
      </c>
      <c r="NF96" s="452">
        <v>55.41</v>
      </c>
      <c r="NG96" s="452">
        <v>45.57</v>
      </c>
      <c r="NH96" s="452">
        <v>39.020000000000003</v>
      </c>
      <c r="NI96" s="452">
        <v>34.94</v>
      </c>
      <c r="NJ96" s="452">
        <v>24.62</v>
      </c>
      <c r="NK96" s="452">
        <v>26.39</v>
      </c>
      <c r="NL96" s="452">
        <v>36.86</v>
      </c>
      <c r="NM96" s="452">
        <v>38.4</v>
      </c>
      <c r="NN96" s="452">
        <v>42.63</v>
      </c>
      <c r="NO96" s="452">
        <v>31.62</v>
      </c>
      <c r="NP96" s="452">
        <v>38.82</v>
      </c>
      <c r="NQ96" s="452">
        <v>66.22</v>
      </c>
      <c r="NR96" s="452">
        <v>55.41</v>
      </c>
      <c r="NS96" s="452">
        <v>45.57</v>
      </c>
      <c r="NT96" s="452">
        <v>39.020000000000003</v>
      </c>
      <c r="NU96" s="452">
        <v>34.94</v>
      </c>
      <c r="NV96" s="452">
        <v>24.62</v>
      </c>
      <c r="NW96" s="452">
        <v>26.39</v>
      </c>
      <c r="NX96" s="452">
        <v>36.86</v>
      </c>
      <c r="NY96" s="452">
        <v>38.4</v>
      </c>
      <c r="NZ96" s="452">
        <v>42.63</v>
      </c>
      <c r="OA96" s="452">
        <v>31.62</v>
      </c>
      <c r="OB96" s="452">
        <v>38.82</v>
      </c>
    </row>
    <row r="97" spans="1:392" x14ac:dyDescent="0.25">
      <c r="A97" s="436">
        <v>277</v>
      </c>
      <c r="B97" s="436" t="s">
        <v>738</v>
      </c>
      <c r="C97" s="437">
        <v>7</v>
      </c>
      <c r="D97" s="438">
        <v>0</v>
      </c>
      <c r="E97" s="453"/>
      <c r="F97" s="453"/>
      <c r="G97" s="453"/>
      <c r="H97" s="453"/>
      <c r="I97" s="453"/>
      <c r="J97" s="453"/>
      <c r="K97" s="453"/>
      <c r="L97" s="453"/>
      <c r="M97" s="453"/>
      <c r="N97" s="453"/>
      <c r="O97" s="453"/>
      <c r="P97" s="453"/>
      <c r="Q97" s="453"/>
      <c r="R97" s="453"/>
      <c r="S97" s="453"/>
      <c r="T97" s="453"/>
      <c r="U97" s="453"/>
      <c r="V97" s="453"/>
      <c r="W97" s="453"/>
      <c r="X97" s="453"/>
      <c r="Y97" s="453"/>
      <c r="Z97" s="453"/>
      <c r="AA97" s="453"/>
      <c r="AB97" s="453"/>
      <c r="AC97" s="453"/>
      <c r="AD97" s="453"/>
      <c r="AE97" s="453"/>
      <c r="AF97" s="450">
        <f t="shared" si="2"/>
        <v>168.47000000000008</v>
      </c>
      <c r="AG97" s="452">
        <v>25.83</v>
      </c>
      <c r="AH97" s="452">
        <v>202.77</v>
      </c>
      <c r="AI97" s="452">
        <v>202.77</v>
      </c>
      <c r="AJ97" s="452">
        <v>202.77</v>
      </c>
      <c r="AK97" s="452">
        <v>60.53</v>
      </c>
      <c r="AL97" s="452">
        <v>156.72999999999999</v>
      </c>
      <c r="AM97" s="452">
        <v>233.54</v>
      </c>
      <c r="AN97" s="452">
        <v>65.150000000000006</v>
      </c>
      <c r="AO97" s="452">
        <v>235.53</v>
      </c>
      <c r="AP97" s="452">
        <v>220.37</v>
      </c>
      <c r="AQ97" s="452">
        <v>202.86</v>
      </c>
      <c r="AR97" s="452">
        <v>35.57</v>
      </c>
      <c r="AS97" s="452">
        <v>25.83</v>
      </c>
      <c r="AT97" s="452">
        <v>202.77</v>
      </c>
      <c r="AU97" s="452">
        <v>202.77</v>
      </c>
      <c r="AV97" s="452">
        <v>202.77</v>
      </c>
      <c r="AW97" s="452">
        <v>60.53</v>
      </c>
      <c r="AX97" s="452">
        <v>156.72999999999999</v>
      </c>
      <c r="AY97" s="452">
        <v>233.54</v>
      </c>
      <c r="AZ97" s="452">
        <v>65.150000000000006</v>
      </c>
      <c r="BA97" s="452">
        <v>235.53</v>
      </c>
      <c r="BB97" s="452">
        <v>220.37</v>
      </c>
      <c r="BC97" s="452">
        <v>202.86</v>
      </c>
      <c r="BD97" s="452">
        <v>35.57</v>
      </c>
      <c r="BE97" s="452">
        <v>25.83</v>
      </c>
      <c r="BF97" s="452">
        <v>202.77</v>
      </c>
      <c r="BG97" s="452">
        <v>202.77</v>
      </c>
      <c r="BH97" s="452">
        <v>202.77</v>
      </c>
      <c r="BI97" s="452">
        <v>60.53</v>
      </c>
      <c r="BJ97" s="452">
        <v>156.72999999999999</v>
      </c>
      <c r="BK97" s="452">
        <v>233.54</v>
      </c>
      <c r="BL97" s="452">
        <v>65.150000000000006</v>
      </c>
      <c r="BM97" s="452">
        <v>235.53</v>
      </c>
      <c r="BN97" s="452">
        <v>220.37</v>
      </c>
      <c r="BO97" s="452">
        <v>202.86</v>
      </c>
      <c r="BP97" s="452">
        <v>35.57</v>
      </c>
      <c r="BQ97" s="452">
        <v>25.83</v>
      </c>
      <c r="BR97" s="452">
        <v>202.77</v>
      </c>
      <c r="BS97" s="452">
        <v>202.77</v>
      </c>
      <c r="BT97" s="452">
        <v>202.77</v>
      </c>
      <c r="BU97" s="452">
        <v>60.53</v>
      </c>
      <c r="BV97" s="452">
        <v>156.72999999999999</v>
      </c>
      <c r="BW97" s="452">
        <v>233.54</v>
      </c>
      <c r="BX97" s="452">
        <v>65.150000000000006</v>
      </c>
      <c r="BY97" s="452">
        <v>235.53</v>
      </c>
      <c r="BZ97" s="452">
        <v>220.37</v>
      </c>
      <c r="CA97" s="452">
        <v>202.86</v>
      </c>
      <c r="CB97" s="452">
        <v>35.57</v>
      </c>
      <c r="CC97" s="452">
        <v>25.83</v>
      </c>
      <c r="CD97" s="452">
        <v>202.77</v>
      </c>
      <c r="CE97" s="452">
        <v>202.77</v>
      </c>
      <c r="CF97" s="452">
        <v>202.77</v>
      </c>
      <c r="CG97" s="452">
        <v>60.53</v>
      </c>
      <c r="CH97" s="452">
        <v>156.72999999999999</v>
      </c>
      <c r="CI97" s="452">
        <v>233.54</v>
      </c>
      <c r="CJ97" s="452">
        <v>65.150000000000006</v>
      </c>
      <c r="CK97" s="452">
        <v>235.53</v>
      </c>
      <c r="CL97" s="452">
        <v>220.37</v>
      </c>
      <c r="CM97" s="452">
        <v>202.86</v>
      </c>
      <c r="CN97" s="452">
        <v>35.57</v>
      </c>
      <c r="CO97" s="452">
        <v>25.83</v>
      </c>
      <c r="CP97" s="452">
        <v>202.77</v>
      </c>
      <c r="CQ97" s="452">
        <v>202.77</v>
      </c>
      <c r="CR97" s="452">
        <v>202.77</v>
      </c>
      <c r="CS97" s="452">
        <v>60.53</v>
      </c>
      <c r="CT97" s="452">
        <v>156.72999999999999</v>
      </c>
      <c r="CU97" s="452">
        <v>233.54</v>
      </c>
      <c r="CV97" s="452">
        <v>65.150000000000006</v>
      </c>
      <c r="CW97" s="452">
        <v>235.53</v>
      </c>
      <c r="CX97" s="452">
        <v>220.37</v>
      </c>
      <c r="CY97" s="452">
        <v>202.86</v>
      </c>
      <c r="CZ97" s="452">
        <v>35.57</v>
      </c>
      <c r="DA97" s="452">
        <v>25.83</v>
      </c>
      <c r="DB97" s="452">
        <v>202.77</v>
      </c>
      <c r="DC97" s="452">
        <v>202.77</v>
      </c>
      <c r="DD97" s="452">
        <v>202.77</v>
      </c>
      <c r="DE97" s="452">
        <v>60.53</v>
      </c>
      <c r="DF97" s="452">
        <v>156.72999999999999</v>
      </c>
      <c r="DG97" s="452">
        <v>233.54</v>
      </c>
      <c r="DH97" s="452">
        <v>65.150000000000006</v>
      </c>
      <c r="DI97" s="452">
        <v>235.53</v>
      </c>
      <c r="DJ97" s="452">
        <v>220.37</v>
      </c>
      <c r="DK97" s="452">
        <v>202.86</v>
      </c>
      <c r="DL97" s="452">
        <v>35.57</v>
      </c>
      <c r="DM97" s="452">
        <v>25.83</v>
      </c>
      <c r="DN97" s="452">
        <v>202.77</v>
      </c>
      <c r="DO97" s="452">
        <v>202.77</v>
      </c>
      <c r="DP97" s="452">
        <v>202.77</v>
      </c>
      <c r="DQ97" s="452">
        <v>60.53</v>
      </c>
      <c r="DR97" s="452">
        <v>156.72999999999999</v>
      </c>
      <c r="DS97" s="452">
        <v>233.54</v>
      </c>
      <c r="DT97" s="452">
        <v>65.150000000000006</v>
      </c>
      <c r="DU97" s="452">
        <v>235.53</v>
      </c>
      <c r="DV97" s="452">
        <v>220.37</v>
      </c>
      <c r="DW97" s="452">
        <v>202.86</v>
      </c>
      <c r="DX97" s="452">
        <v>35.57</v>
      </c>
      <c r="DY97" s="452">
        <v>25.83</v>
      </c>
      <c r="DZ97" s="452">
        <v>202.77</v>
      </c>
      <c r="EA97" s="452">
        <v>202.77</v>
      </c>
      <c r="EB97" s="452">
        <v>202.77</v>
      </c>
      <c r="EC97" s="452">
        <v>60.53</v>
      </c>
      <c r="ED97" s="452">
        <v>156.72999999999999</v>
      </c>
      <c r="EE97" s="452">
        <v>233.54</v>
      </c>
      <c r="EF97" s="452">
        <v>65.150000000000006</v>
      </c>
      <c r="EG97" s="452">
        <v>235.53</v>
      </c>
      <c r="EH97" s="452">
        <v>220.37</v>
      </c>
      <c r="EI97" s="452">
        <v>202.86</v>
      </c>
      <c r="EJ97" s="452">
        <v>35.57</v>
      </c>
      <c r="EK97" s="452">
        <v>25.83</v>
      </c>
      <c r="EL97" s="452">
        <v>202.77</v>
      </c>
      <c r="EM97" s="452">
        <v>202.77</v>
      </c>
      <c r="EN97" s="452">
        <v>202.77</v>
      </c>
      <c r="EO97" s="452">
        <v>60.53</v>
      </c>
      <c r="EP97" s="452">
        <v>156.72999999999999</v>
      </c>
      <c r="EQ97" s="452">
        <v>233.54</v>
      </c>
      <c r="ER97" s="452">
        <v>65.150000000000006</v>
      </c>
      <c r="ES97" s="452">
        <v>235.53</v>
      </c>
      <c r="ET97" s="452">
        <v>220.37</v>
      </c>
      <c r="EU97" s="452">
        <v>202.86</v>
      </c>
      <c r="EV97" s="452">
        <v>35.57</v>
      </c>
      <c r="EW97" s="452">
        <v>25.83</v>
      </c>
      <c r="EX97" s="452">
        <v>202.77</v>
      </c>
      <c r="EY97" s="452">
        <v>202.77</v>
      </c>
      <c r="EZ97" s="452">
        <v>202.77</v>
      </c>
      <c r="FA97" s="452">
        <v>60.53</v>
      </c>
      <c r="FB97" s="452">
        <v>156.72999999999999</v>
      </c>
      <c r="FC97" s="452">
        <v>233.54</v>
      </c>
      <c r="FD97" s="452">
        <v>65.150000000000006</v>
      </c>
      <c r="FE97" s="452">
        <v>235.53</v>
      </c>
      <c r="FF97" s="452">
        <v>220.37</v>
      </c>
      <c r="FG97" s="452">
        <v>202.86</v>
      </c>
      <c r="FH97" s="452">
        <v>35.57</v>
      </c>
      <c r="FI97" s="452">
        <v>25.83</v>
      </c>
      <c r="FJ97" s="452">
        <v>202.77</v>
      </c>
      <c r="FK97" s="452">
        <v>202.77</v>
      </c>
      <c r="FL97" s="452">
        <v>202.77</v>
      </c>
      <c r="FM97" s="452">
        <v>60.53</v>
      </c>
      <c r="FN97" s="452">
        <v>156.72999999999999</v>
      </c>
      <c r="FO97" s="452">
        <v>233.54</v>
      </c>
      <c r="FP97" s="452">
        <v>65.150000000000006</v>
      </c>
      <c r="FQ97" s="452">
        <v>235.53</v>
      </c>
      <c r="FR97" s="452">
        <v>220.37</v>
      </c>
      <c r="FS97" s="452">
        <v>202.86</v>
      </c>
      <c r="FT97" s="452">
        <v>35.57</v>
      </c>
      <c r="FU97" s="452">
        <v>25.83</v>
      </c>
      <c r="FV97" s="452">
        <v>202.77</v>
      </c>
      <c r="FW97" s="452">
        <v>202.77</v>
      </c>
      <c r="FX97" s="452">
        <v>202.77</v>
      </c>
      <c r="FY97" s="452">
        <v>60.53</v>
      </c>
      <c r="FZ97" s="452">
        <v>156.72999999999999</v>
      </c>
      <c r="GA97" s="452">
        <v>233.54</v>
      </c>
      <c r="GB97" s="452">
        <v>65.150000000000006</v>
      </c>
      <c r="GC97" s="452">
        <v>235.53</v>
      </c>
      <c r="GD97" s="452">
        <v>220.37</v>
      </c>
      <c r="GE97" s="452">
        <v>202.86</v>
      </c>
      <c r="GF97" s="452">
        <v>35.57</v>
      </c>
      <c r="GG97" s="452">
        <v>25.83</v>
      </c>
      <c r="GH97" s="452">
        <v>202.77</v>
      </c>
      <c r="GI97" s="452">
        <v>202.77</v>
      </c>
      <c r="GJ97" s="452">
        <v>202.77</v>
      </c>
      <c r="GK97" s="452">
        <v>60.53</v>
      </c>
      <c r="GL97" s="452">
        <v>156.72999999999999</v>
      </c>
      <c r="GM97" s="452">
        <v>233.54</v>
      </c>
      <c r="GN97" s="452">
        <v>65.150000000000006</v>
      </c>
      <c r="GO97" s="452">
        <v>235.53</v>
      </c>
      <c r="GP97" s="452">
        <v>220.37</v>
      </c>
      <c r="GQ97" s="452">
        <v>202.86</v>
      </c>
      <c r="GR97" s="452">
        <v>35.57</v>
      </c>
      <c r="GS97" s="452">
        <v>25.83</v>
      </c>
      <c r="GT97" s="452">
        <v>202.77</v>
      </c>
      <c r="GU97" s="452">
        <v>202.77</v>
      </c>
      <c r="GV97" s="452">
        <v>202.77</v>
      </c>
      <c r="GW97" s="452">
        <v>60.53</v>
      </c>
      <c r="GX97" s="452">
        <v>156.72999999999999</v>
      </c>
      <c r="GY97" s="452">
        <v>233.54</v>
      </c>
      <c r="GZ97" s="452">
        <v>65.150000000000006</v>
      </c>
      <c r="HA97" s="452">
        <v>235.53</v>
      </c>
      <c r="HB97" s="452">
        <v>220.37</v>
      </c>
      <c r="HC97" s="452">
        <v>202.86</v>
      </c>
      <c r="HD97" s="452">
        <v>35.57</v>
      </c>
      <c r="HE97" s="452">
        <v>202.77</v>
      </c>
      <c r="HF97" s="452">
        <v>131.09</v>
      </c>
      <c r="HG97" s="452">
        <v>133.12</v>
      </c>
      <c r="HH97" s="452">
        <v>210.12</v>
      </c>
      <c r="HI97" s="452">
        <v>225.87</v>
      </c>
      <c r="HJ97" s="452">
        <v>150.43</v>
      </c>
      <c r="HK97" s="452">
        <v>149.86000000000001</v>
      </c>
      <c r="HL97" s="452">
        <v>143.54</v>
      </c>
      <c r="HM97" s="452">
        <v>228.19</v>
      </c>
      <c r="HN97" s="452">
        <v>216.75</v>
      </c>
      <c r="HO97" s="452">
        <v>204.35</v>
      </c>
      <c r="HP97" s="452">
        <v>202.77</v>
      </c>
      <c r="HQ97" s="452">
        <v>202.77</v>
      </c>
      <c r="HR97" s="452">
        <v>131.09</v>
      </c>
      <c r="HS97" s="452">
        <v>133.12</v>
      </c>
      <c r="HT97" s="452">
        <v>210.12</v>
      </c>
      <c r="HU97" s="452">
        <v>225.87</v>
      </c>
      <c r="HV97" s="452">
        <v>150.43</v>
      </c>
      <c r="HW97" s="452">
        <v>149.86000000000001</v>
      </c>
      <c r="HX97" s="452">
        <v>143.54</v>
      </c>
      <c r="HY97" s="452">
        <v>228.19</v>
      </c>
      <c r="HZ97" s="452">
        <v>216.75</v>
      </c>
      <c r="IA97" s="452">
        <v>204.35</v>
      </c>
      <c r="IB97" s="452">
        <v>202.77</v>
      </c>
      <c r="IC97" s="452">
        <v>202.77</v>
      </c>
      <c r="ID97" s="452">
        <v>131.09</v>
      </c>
      <c r="IE97" s="452">
        <v>133.12</v>
      </c>
      <c r="IF97" s="452">
        <v>210.12</v>
      </c>
      <c r="IG97" s="452">
        <v>225.87</v>
      </c>
      <c r="IH97" s="452">
        <v>150.43</v>
      </c>
      <c r="II97" s="452">
        <v>149.86000000000001</v>
      </c>
      <c r="IJ97" s="452">
        <v>143.54</v>
      </c>
      <c r="IK97" s="452">
        <v>228.19</v>
      </c>
      <c r="IL97" s="452">
        <v>216.75</v>
      </c>
      <c r="IM97" s="452">
        <v>204.35</v>
      </c>
      <c r="IN97" s="452">
        <v>202.77</v>
      </c>
      <c r="IO97" s="452">
        <v>202.77</v>
      </c>
      <c r="IP97" s="452">
        <v>131.09</v>
      </c>
      <c r="IQ97" s="452">
        <v>133.12</v>
      </c>
      <c r="IR97" s="452">
        <v>210.12</v>
      </c>
      <c r="IS97" s="452">
        <v>225.87</v>
      </c>
      <c r="IT97" s="452">
        <v>150.43</v>
      </c>
      <c r="IU97" s="452">
        <v>149.86000000000001</v>
      </c>
      <c r="IV97" s="452">
        <v>143.54</v>
      </c>
      <c r="IW97" s="452">
        <v>228.19</v>
      </c>
      <c r="IX97" s="452">
        <v>216.75</v>
      </c>
      <c r="IY97" s="452">
        <v>204.35</v>
      </c>
      <c r="IZ97" s="452">
        <v>202.77</v>
      </c>
      <c r="JA97" s="452">
        <v>202.77</v>
      </c>
      <c r="JB97" s="452">
        <v>131.09</v>
      </c>
      <c r="JC97" s="452">
        <v>133.12</v>
      </c>
      <c r="JD97" s="452">
        <v>210.12</v>
      </c>
      <c r="JE97" s="452">
        <v>225.87</v>
      </c>
      <c r="JF97" s="452">
        <v>150.43</v>
      </c>
      <c r="JG97" s="452">
        <v>149.86000000000001</v>
      </c>
      <c r="JH97" s="452">
        <v>143.54</v>
      </c>
      <c r="JI97" s="452">
        <v>228.19</v>
      </c>
      <c r="JJ97" s="452">
        <v>216.75</v>
      </c>
      <c r="JK97" s="452">
        <v>204.35</v>
      </c>
      <c r="JL97" s="452">
        <v>202.77</v>
      </c>
      <c r="JM97" s="452">
        <v>202.77</v>
      </c>
      <c r="JN97" s="452">
        <v>131.09</v>
      </c>
      <c r="JO97" s="452">
        <v>133.12</v>
      </c>
      <c r="JP97" s="452">
        <v>210.12</v>
      </c>
      <c r="JQ97" s="452">
        <v>225.87</v>
      </c>
      <c r="JR97" s="452">
        <v>150.43</v>
      </c>
      <c r="JS97" s="452">
        <v>149.86000000000001</v>
      </c>
      <c r="JT97" s="452">
        <v>143.54</v>
      </c>
      <c r="JU97" s="452">
        <v>228.19</v>
      </c>
      <c r="JV97" s="452">
        <v>216.75</v>
      </c>
      <c r="JW97" s="452">
        <v>204.35</v>
      </c>
      <c r="JX97" s="452">
        <v>202.77</v>
      </c>
      <c r="JY97" s="452">
        <v>202.77</v>
      </c>
      <c r="JZ97" s="452">
        <v>131.09</v>
      </c>
      <c r="KA97" s="452">
        <v>133.12</v>
      </c>
      <c r="KB97" s="452">
        <v>210.12</v>
      </c>
      <c r="KC97" s="452">
        <v>225.87</v>
      </c>
      <c r="KD97" s="452">
        <v>150.43</v>
      </c>
      <c r="KE97" s="452">
        <v>149.86000000000001</v>
      </c>
      <c r="KF97" s="452">
        <v>143.54</v>
      </c>
      <c r="KG97" s="452">
        <v>228.19</v>
      </c>
      <c r="KH97" s="452">
        <v>216.75</v>
      </c>
      <c r="KI97" s="452">
        <v>204.35</v>
      </c>
      <c r="KJ97" s="452">
        <v>202.77</v>
      </c>
      <c r="KK97" s="452">
        <v>202.77</v>
      </c>
      <c r="KL97" s="452">
        <v>131.09</v>
      </c>
      <c r="KM97" s="452">
        <v>133.12</v>
      </c>
      <c r="KN97" s="452">
        <v>210.12</v>
      </c>
      <c r="KO97" s="452">
        <v>225.87</v>
      </c>
      <c r="KP97" s="452">
        <v>150.43</v>
      </c>
      <c r="KQ97" s="452">
        <v>149.86000000000001</v>
      </c>
      <c r="KR97" s="452">
        <v>143.54</v>
      </c>
      <c r="KS97" s="452">
        <v>228.19</v>
      </c>
      <c r="KT97" s="452">
        <v>216.75</v>
      </c>
      <c r="KU97" s="452">
        <v>204.35</v>
      </c>
      <c r="KV97" s="452">
        <v>202.77</v>
      </c>
      <c r="KW97" s="452">
        <v>202.77</v>
      </c>
      <c r="KX97" s="452">
        <v>131.09</v>
      </c>
      <c r="KY97" s="452">
        <v>133.12</v>
      </c>
      <c r="KZ97" s="452">
        <v>210.12</v>
      </c>
      <c r="LA97" s="452">
        <v>225.87</v>
      </c>
      <c r="LB97" s="452">
        <v>150.43</v>
      </c>
      <c r="LC97" s="452">
        <v>149.86000000000001</v>
      </c>
      <c r="LD97" s="452">
        <v>143.54</v>
      </c>
      <c r="LE97" s="452">
        <v>228.19</v>
      </c>
      <c r="LF97" s="452">
        <v>216.75</v>
      </c>
      <c r="LG97" s="452">
        <v>204.35</v>
      </c>
      <c r="LH97" s="452">
        <v>202.77</v>
      </c>
      <c r="LI97" s="452">
        <v>202.77</v>
      </c>
      <c r="LJ97" s="452">
        <v>131.09</v>
      </c>
      <c r="LK97" s="452">
        <v>133.12</v>
      </c>
      <c r="LL97" s="452">
        <v>210.12</v>
      </c>
      <c r="LM97" s="452">
        <v>225.87</v>
      </c>
      <c r="LN97" s="452">
        <v>150.43</v>
      </c>
      <c r="LO97" s="452">
        <v>149.86000000000001</v>
      </c>
      <c r="LP97" s="452">
        <v>143.54</v>
      </c>
      <c r="LQ97" s="452">
        <v>228.19</v>
      </c>
      <c r="LR97" s="452">
        <v>216.75</v>
      </c>
      <c r="LS97" s="452">
        <v>204.35</v>
      </c>
      <c r="LT97" s="452">
        <v>202.77</v>
      </c>
      <c r="LU97" s="452">
        <v>202.77</v>
      </c>
      <c r="LV97" s="452">
        <v>131.09</v>
      </c>
      <c r="LW97" s="452">
        <v>133.12</v>
      </c>
      <c r="LX97" s="452">
        <v>210.12</v>
      </c>
      <c r="LY97" s="452">
        <v>225.87</v>
      </c>
      <c r="LZ97" s="452">
        <v>150.43</v>
      </c>
      <c r="MA97" s="452">
        <v>149.86000000000001</v>
      </c>
      <c r="MB97" s="452">
        <v>143.54</v>
      </c>
      <c r="MC97" s="452">
        <v>228.19</v>
      </c>
      <c r="MD97" s="452">
        <v>216.75</v>
      </c>
      <c r="ME97" s="452">
        <v>204.35</v>
      </c>
      <c r="MF97" s="452">
        <v>202.77</v>
      </c>
      <c r="MG97" s="452">
        <v>202.77</v>
      </c>
      <c r="MH97" s="452">
        <v>131.09</v>
      </c>
      <c r="MI97" s="452">
        <v>133.12</v>
      </c>
      <c r="MJ97" s="452">
        <v>210.12</v>
      </c>
      <c r="MK97" s="452">
        <v>225.87</v>
      </c>
      <c r="ML97" s="452">
        <v>150.43</v>
      </c>
      <c r="MM97" s="452">
        <v>149.86000000000001</v>
      </c>
      <c r="MN97" s="452">
        <v>143.54</v>
      </c>
      <c r="MO97" s="452">
        <v>228.19</v>
      </c>
      <c r="MP97" s="452">
        <v>216.75</v>
      </c>
      <c r="MQ97" s="452">
        <v>204.35</v>
      </c>
      <c r="MR97" s="452">
        <v>202.77</v>
      </c>
      <c r="MS97" s="452">
        <v>202.77</v>
      </c>
      <c r="MT97" s="452">
        <v>131.09</v>
      </c>
      <c r="MU97" s="452">
        <v>133.12</v>
      </c>
      <c r="MV97" s="452">
        <v>210.12</v>
      </c>
      <c r="MW97" s="452">
        <v>225.87</v>
      </c>
      <c r="MX97" s="452">
        <v>150.43</v>
      </c>
      <c r="MY97" s="452">
        <v>149.86000000000001</v>
      </c>
      <c r="MZ97" s="452">
        <v>143.54</v>
      </c>
      <c r="NA97" s="452">
        <v>228.19</v>
      </c>
      <c r="NB97" s="452">
        <v>216.75</v>
      </c>
      <c r="NC97" s="452">
        <v>204.35</v>
      </c>
      <c r="ND97" s="452">
        <v>202.77</v>
      </c>
      <c r="NE97" s="452">
        <v>202.77</v>
      </c>
      <c r="NF97" s="452">
        <v>131.09</v>
      </c>
      <c r="NG97" s="452">
        <v>133.12</v>
      </c>
      <c r="NH97" s="452">
        <v>210.12</v>
      </c>
      <c r="NI97" s="452">
        <v>225.87</v>
      </c>
      <c r="NJ97" s="452">
        <v>150.43</v>
      </c>
      <c r="NK97" s="452">
        <v>149.86000000000001</v>
      </c>
      <c r="NL97" s="452">
        <v>143.54</v>
      </c>
      <c r="NM97" s="452">
        <v>228.19</v>
      </c>
      <c r="NN97" s="452">
        <v>216.75</v>
      </c>
      <c r="NO97" s="452">
        <v>204.35</v>
      </c>
      <c r="NP97" s="452">
        <v>202.77</v>
      </c>
      <c r="NQ97" s="452">
        <v>202.77</v>
      </c>
      <c r="NR97" s="452">
        <v>131.09</v>
      </c>
      <c r="NS97" s="452">
        <v>133.12</v>
      </c>
      <c r="NT97" s="452">
        <v>210.12</v>
      </c>
      <c r="NU97" s="452">
        <v>225.87</v>
      </c>
      <c r="NV97" s="452">
        <v>150.43</v>
      </c>
      <c r="NW97" s="452">
        <v>149.86000000000001</v>
      </c>
      <c r="NX97" s="452">
        <v>143.54</v>
      </c>
      <c r="NY97" s="452">
        <v>228.19</v>
      </c>
      <c r="NZ97" s="452">
        <v>216.75</v>
      </c>
      <c r="OA97" s="452">
        <v>204.35</v>
      </c>
      <c r="OB97" s="452">
        <v>202.77</v>
      </c>
    </row>
    <row r="98" spans="1:392" x14ac:dyDescent="0.25">
      <c r="A98" s="436">
        <v>278</v>
      </c>
      <c r="B98" s="436" t="s">
        <v>739</v>
      </c>
      <c r="C98" s="437">
        <v>1</v>
      </c>
      <c r="D98" s="438">
        <v>0</v>
      </c>
      <c r="E98" s="453"/>
      <c r="F98" s="453"/>
      <c r="G98" s="453"/>
      <c r="H98" s="453"/>
      <c r="I98" s="453"/>
      <c r="J98" s="453"/>
      <c r="K98" s="453"/>
      <c r="L98" s="453"/>
      <c r="M98" s="453"/>
      <c r="N98" s="453"/>
      <c r="O98" s="453"/>
      <c r="P98" s="453"/>
      <c r="Q98" s="453"/>
      <c r="R98" s="453"/>
      <c r="S98" s="453"/>
      <c r="T98" s="453"/>
      <c r="U98" s="453"/>
      <c r="V98" s="453"/>
      <c r="W98" s="453"/>
      <c r="X98" s="453"/>
      <c r="Y98" s="453"/>
      <c r="Z98" s="453"/>
      <c r="AA98" s="453"/>
      <c r="AB98" s="453"/>
      <c r="AC98" s="453"/>
      <c r="AD98" s="453"/>
      <c r="AE98" s="453"/>
      <c r="AF98" s="450">
        <f t="shared" si="2"/>
        <v>125.2641666666667</v>
      </c>
      <c r="AG98" s="452">
        <v>169.26</v>
      </c>
      <c r="AH98" s="452">
        <v>169.26</v>
      </c>
      <c r="AI98" s="452">
        <v>45.28</v>
      </c>
      <c r="AJ98" s="452">
        <v>46.87</v>
      </c>
      <c r="AK98" s="452">
        <v>47</v>
      </c>
      <c r="AL98" s="452">
        <v>184.65</v>
      </c>
      <c r="AM98" s="452">
        <v>180.28</v>
      </c>
      <c r="AN98" s="452">
        <v>172.99</v>
      </c>
      <c r="AO98" s="452">
        <v>169.08</v>
      </c>
      <c r="AP98" s="452">
        <v>49.71</v>
      </c>
      <c r="AQ98" s="452">
        <v>168.34</v>
      </c>
      <c r="AR98" s="452">
        <v>168.34</v>
      </c>
      <c r="AS98" s="452">
        <v>169.26</v>
      </c>
      <c r="AT98" s="452">
        <v>169.26</v>
      </c>
      <c r="AU98" s="452">
        <v>45.28</v>
      </c>
      <c r="AV98" s="452">
        <v>46.87</v>
      </c>
      <c r="AW98" s="452">
        <v>47</v>
      </c>
      <c r="AX98" s="452">
        <v>184.65</v>
      </c>
      <c r="AY98" s="452">
        <v>180.28</v>
      </c>
      <c r="AZ98" s="452">
        <v>172.99</v>
      </c>
      <c r="BA98" s="452">
        <v>169.08</v>
      </c>
      <c r="BB98" s="452">
        <v>49.71</v>
      </c>
      <c r="BC98" s="452">
        <v>168.34</v>
      </c>
      <c r="BD98" s="452">
        <v>168.34</v>
      </c>
      <c r="BE98" s="452">
        <v>169.26</v>
      </c>
      <c r="BF98" s="452">
        <v>169.26</v>
      </c>
      <c r="BG98" s="452">
        <v>45.28</v>
      </c>
      <c r="BH98" s="452">
        <v>46.87</v>
      </c>
      <c r="BI98" s="452">
        <v>47</v>
      </c>
      <c r="BJ98" s="452">
        <v>184.65</v>
      </c>
      <c r="BK98" s="452">
        <v>180.28</v>
      </c>
      <c r="BL98" s="452">
        <v>172.99</v>
      </c>
      <c r="BM98" s="452">
        <v>169.08</v>
      </c>
      <c r="BN98" s="452">
        <v>49.71</v>
      </c>
      <c r="BO98" s="452">
        <v>168.34</v>
      </c>
      <c r="BP98" s="452">
        <v>168.34</v>
      </c>
      <c r="BQ98" s="452">
        <v>169.26</v>
      </c>
      <c r="BR98" s="452">
        <v>169.26</v>
      </c>
      <c r="BS98" s="452">
        <v>45.28</v>
      </c>
      <c r="BT98" s="452">
        <v>46.87</v>
      </c>
      <c r="BU98" s="452">
        <v>47</v>
      </c>
      <c r="BV98" s="452">
        <v>184.65</v>
      </c>
      <c r="BW98" s="452">
        <v>180.28</v>
      </c>
      <c r="BX98" s="452">
        <v>172.99</v>
      </c>
      <c r="BY98" s="452">
        <v>169.08</v>
      </c>
      <c r="BZ98" s="452">
        <v>49.71</v>
      </c>
      <c r="CA98" s="452">
        <v>168.34</v>
      </c>
      <c r="CB98" s="452">
        <v>168.34</v>
      </c>
      <c r="CC98" s="452">
        <v>169.26</v>
      </c>
      <c r="CD98" s="452">
        <v>169.26</v>
      </c>
      <c r="CE98" s="452">
        <v>45.28</v>
      </c>
      <c r="CF98" s="452">
        <v>46.87</v>
      </c>
      <c r="CG98" s="452">
        <v>47</v>
      </c>
      <c r="CH98" s="452">
        <v>184.65</v>
      </c>
      <c r="CI98" s="452">
        <v>180.28</v>
      </c>
      <c r="CJ98" s="452">
        <v>172.99</v>
      </c>
      <c r="CK98" s="452">
        <v>169.08</v>
      </c>
      <c r="CL98" s="452">
        <v>49.71</v>
      </c>
      <c r="CM98" s="452">
        <v>168.34</v>
      </c>
      <c r="CN98" s="452">
        <v>168.34</v>
      </c>
      <c r="CO98" s="452">
        <v>169.26</v>
      </c>
      <c r="CP98" s="452">
        <v>169.26</v>
      </c>
      <c r="CQ98" s="452">
        <v>45.28</v>
      </c>
      <c r="CR98" s="452">
        <v>46.87</v>
      </c>
      <c r="CS98" s="452">
        <v>47</v>
      </c>
      <c r="CT98" s="452">
        <v>184.65</v>
      </c>
      <c r="CU98" s="452">
        <v>180.28</v>
      </c>
      <c r="CV98" s="452">
        <v>172.99</v>
      </c>
      <c r="CW98" s="452">
        <v>169.08</v>
      </c>
      <c r="CX98" s="452">
        <v>49.71</v>
      </c>
      <c r="CY98" s="452">
        <v>168.34</v>
      </c>
      <c r="CZ98" s="452">
        <v>168.34</v>
      </c>
      <c r="DA98" s="452">
        <v>169.26</v>
      </c>
      <c r="DB98" s="452">
        <v>169.26</v>
      </c>
      <c r="DC98" s="452">
        <v>45.28</v>
      </c>
      <c r="DD98" s="452">
        <v>46.87</v>
      </c>
      <c r="DE98" s="452">
        <v>47</v>
      </c>
      <c r="DF98" s="452">
        <v>184.65</v>
      </c>
      <c r="DG98" s="452">
        <v>180.28</v>
      </c>
      <c r="DH98" s="452">
        <v>172.99</v>
      </c>
      <c r="DI98" s="452">
        <v>169.08</v>
      </c>
      <c r="DJ98" s="452">
        <v>49.71</v>
      </c>
      <c r="DK98" s="452">
        <v>168.34</v>
      </c>
      <c r="DL98" s="452">
        <v>168.34</v>
      </c>
      <c r="DM98" s="452">
        <v>169.26</v>
      </c>
      <c r="DN98" s="452">
        <v>169.26</v>
      </c>
      <c r="DO98" s="452">
        <v>45.28</v>
      </c>
      <c r="DP98" s="452">
        <v>46.87</v>
      </c>
      <c r="DQ98" s="452">
        <v>47</v>
      </c>
      <c r="DR98" s="452">
        <v>184.65</v>
      </c>
      <c r="DS98" s="452">
        <v>180.28</v>
      </c>
      <c r="DT98" s="452">
        <v>172.99</v>
      </c>
      <c r="DU98" s="452">
        <v>169.08</v>
      </c>
      <c r="DV98" s="452">
        <v>49.71</v>
      </c>
      <c r="DW98" s="452">
        <v>168.34</v>
      </c>
      <c r="DX98" s="452">
        <v>168.34</v>
      </c>
      <c r="DY98" s="452">
        <v>169.26</v>
      </c>
      <c r="DZ98" s="452">
        <v>169.26</v>
      </c>
      <c r="EA98" s="452">
        <v>45.28</v>
      </c>
      <c r="EB98" s="452">
        <v>46.87</v>
      </c>
      <c r="EC98" s="452">
        <v>47</v>
      </c>
      <c r="ED98" s="452">
        <v>184.65</v>
      </c>
      <c r="EE98" s="452">
        <v>180.28</v>
      </c>
      <c r="EF98" s="452">
        <v>172.99</v>
      </c>
      <c r="EG98" s="452">
        <v>169.08</v>
      </c>
      <c r="EH98" s="452">
        <v>49.71</v>
      </c>
      <c r="EI98" s="452">
        <v>168.34</v>
      </c>
      <c r="EJ98" s="452">
        <v>168.34</v>
      </c>
      <c r="EK98" s="452">
        <v>169.26</v>
      </c>
      <c r="EL98" s="452">
        <v>169.26</v>
      </c>
      <c r="EM98" s="452">
        <v>45.28</v>
      </c>
      <c r="EN98" s="452">
        <v>46.87</v>
      </c>
      <c r="EO98" s="452">
        <v>47</v>
      </c>
      <c r="EP98" s="452">
        <v>184.65</v>
      </c>
      <c r="EQ98" s="452">
        <v>180.28</v>
      </c>
      <c r="ER98" s="452">
        <v>172.99</v>
      </c>
      <c r="ES98" s="452">
        <v>169.08</v>
      </c>
      <c r="ET98" s="452">
        <v>49.71</v>
      </c>
      <c r="EU98" s="452">
        <v>168.34</v>
      </c>
      <c r="EV98" s="452">
        <v>168.34</v>
      </c>
      <c r="EW98" s="452">
        <v>169.26</v>
      </c>
      <c r="EX98" s="452">
        <v>169.26</v>
      </c>
      <c r="EY98" s="452">
        <v>45.28</v>
      </c>
      <c r="EZ98" s="452">
        <v>46.87</v>
      </c>
      <c r="FA98" s="452">
        <v>47</v>
      </c>
      <c r="FB98" s="452">
        <v>184.65</v>
      </c>
      <c r="FC98" s="452">
        <v>180.28</v>
      </c>
      <c r="FD98" s="452">
        <v>172.99</v>
      </c>
      <c r="FE98" s="452">
        <v>169.08</v>
      </c>
      <c r="FF98" s="452">
        <v>49.71</v>
      </c>
      <c r="FG98" s="452">
        <v>168.34</v>
      </c>
      <c r="FH98" s="452">
        <v>168.34</v>
      </c>
      <c r="FI98" s="452">
        <v>169.26</v>
      </c>
      <c r="FJ98" s="452">
        <v>169.26</v>
      </c>
      <c r="FK98" s="452">
        <v>45.28</v>
      </c>
      <c r="FL98" s="452">
        <v>46.87</v>
      </c>
      <c r="FM98" s="452">
        <v>47</v>
      </c>
      <c r="FN98" s="452">
        <v>184.65</v>
      </c>
      <c r="FO98" s="452">
        <v>180.28</v>
      </c>
      <c r="FP98" s="452">
        <v>172.99</v>
      </c>
      <c r="FQ98" s="452">
        <v>169.08</v>
      </c>
      <c r="FR98" s="452">
        <v>49.71</v>
      </c>
      <c r="FS98" s="452">
        <v>168.34</v>
      </c>
      <c r="FT98" s="452">
        <v>168.34</v>
      </c>
      <c r="FU98" s="452">
        <v>169.26</v>
      </c>
      <c r="FV98" s="452">
        <v>169.26</v>
      </c>
      <c r="FW98" s="452">
        <v>45.28</v>
      </c>
      <c r="FX98" s="452">
        <v>46.87</v>
      </c>
      <c r="FY98" s="452">
        <v>47</v>
      </c>
      <c r="FZ98" s="452">
        <v>184.65</v>
      </c>
      <c r="GA98" s="452">
        <v>180.28</v>
      </c>
      <c r="GB98" s="452">
        <v>172.99</v>
      </c>
      <c r="GC98" s="452">
        <v>169.08</v>
      </c>
      <c r="GD98" s="452">
        <v>49.71</v>
      </c>
      <c r="GE98" s="452">
        <v>168.34</v>
      </c>
      <c r="GF98" s="452">
        <v>168.34</v>
      </c>
      <c r="GG98" s="452">
        <v>169.26</v>
      </c>
      <c r="GH98" s="452">
        <v>169.26</v>
      </c>
      <c r="GI98" s="452">
        <v>45.28</v>
      </c>
      <c r="GJ98" s="452">
        <v>46.87</v>
      </c>
      <c r="GK98" s="452">
        <v>47</v>
      </c>
      <c r="GL98" s="452">
        <v>184.65</v>
      </c>
      <c r="GM98" s="452">
        <v>180.28</v>
      </c>
      <c r="GN98" s="452">
        <v>172.99</v>
      </c>
      <c r="GO98" s="452">
        <v>169.08</v>
      </c>
      <c r="GP98" s="452">
        <v>49.71</v>
      </c>
      <c r="GQ98" s="452">
        <v>168.34</v>
      </c>
      <c r="GR98" s="452">
        <v>168.34</v>
      </c>
      <c r="GS98" s="452">
        <v>169.26</v>
      </c>
      <c r="GT98" s="452">
        <v>169.26</v>
      </c>
      <c r="GU98" s="452">
        <v>45.28</v>
      </c>
      <c r="GV98" s="452">
        <v>46.87</v>
      </c>
      <c r="GW98" s="452">
        <v>47</v>
      </c>
      <c r="GX98" s="452">
        <v>184.65</v>
      </c>
      <c r="GY98" s="452">
        <v>180.28</v>
      </c>
      <c r="GZ98" s="452">
        <v>172.99</v>
      </c>
      <c r="HA98" s="452">
        <v>169.08</v>
      </c>
      <c r="HB98" s="452">
        <v>49.71</v>
      </c>
      <c r="HC98" s="452">
        <v>168.34</v>
      </c>
      <c r="HD98" s="452">
        <v>168.34</v>
      </c>
      <c r="HE98" s="452">
        <v>168.46</v>
      </c>
      <c r="HF98" s="452">
        <v>44.89</v>
      </c>
      <c r="HG98" s="452">
        <v>113.27</v>
      </c>
      <c r="HH98" s="452">
        <v>114.52</v>
      </c>
      <c r="HI98" s="452">
        <v>114.58</v>
      </c>
      <c r="HJ98" s="452">
        <v>47.58</v>
      </c>
      <c r="HK98" s="452">
        <v>113.3</v>
      </c>
      <c r="HL98" s="452">
        <v>173.94</v>
      </c>
      <c r="HM98" s="452">
        <v>170.52</v>
      </c>
      <c r="HN98" s="452">
        <v>168.6</v>
      </c>
      <c r="HO98" s="452">
        <v>37.29</v>
      </c>
      <c r="HP98" s="452">
        <v>168.33</v>
      </c>
      <c r="HQ98" s="452">
        <v>168.46</v>
      </c>
      <c r="HR98" s="452">
        <v>44.89</v>
      </c>
      <c r="HS98" s="452">
        <v>113.27</v>
      </c>
      <c r="HT98" s="452">
        <v>114.52</v>
      </c>
      <c r="HU98" s="452">
        <v>114.58</v>
      </c>
      <c r="HV98" s="452">
        <v>47.58</v>
      </c>
      <c r="HW98" s="452">
        <v>113.3</v>
      </c>
      <c r="HX98" s="452">
        <v>173.94</v>
      </c>
      <c r="HY98" s="452">
        <v>170.52</v>
      </c>
      <c r="HZ98" s="452">
        <v>168.6</v>
      </c>
      <c r="IA98" s="452">
        <v>37.29</v>
      </c>
      <c r="IB98" s="452">
        <v>168.33</v>
      </c>
      <c r="IC98" s="452">
        <v>168.46</v>
      </c>
      <c r="ID98" s="452">
        <v>44.89</v>
      </c>
      <c r="IE98" s="452">
        <v>113.27</v>
      </c>
      <c r="IF98" s="452">
        <v>114.52</v>
      </c>
      <c r="IG98" s="452">
        <v>114.58</v>
      </c>
      <c r="IH98" s="452">
        <v>47.58</v>
      </c>
      <c r="II98" s="452">
        <v>113.3</v>
      </c>
      <c r="IJ98" s="452">
        <v>173.94</v>
      </c>
      <c r="IK98" s="452">
        <v>170.52</v>
      </c>
      <c r="IL98" s="452">
        <v>168.6</v>
      </c>
      <c r="IM98" s="452">
        <v>37.29</v>
      </c>
      <c r="IN98" s="452">
        <v>168.33</v>
      </c>
      <c r="IO98" s="452">
        <v>168.46</v>
      </c>
      <c r="IP98" s="452">
        <v>44.89</v>
      </c>
      <c r="IQ98" s="452">
        <v>113.27</v>
      </c>
      <c r="IR98" s="452">
        <v>114.52</v>
      </c>
      <c r="IS98" s="452">
        <v>114.58</v>
      </c>
      <c r="IT98" s="452">
        <v>47.58</v>
      </c>
      <c r="IU98" s="452">
        <v>113.3</v>
      </c>
      <c r="IV98" s="452">
        <v>173.94</v>
      </c>
      <c r="IW98" s="452">
        <v>170.52</v>
      </c>
      <c r="IX98" s="452">
        <v>168.6</v>
      </c>
      <c r="IY98" s="452">
        <v>37.29</v>
      </c>
      <c r="IZ98" s="452">
        <v>168.33</v>
      </c>
      <c r="JA98" s="452">
        <v>168.46</v>
      </c>
      <c r="JB98" s="452">
        <v>44.89</v>
      </c>
      <c r="JC98" s="452">
        <v>113.27</v>
      </c>
      <c r="JD98" s="452">
        <v>114.52</v>
      </c>
      <c r="JE98" s="452">
        <v>114.58</v>
      </c>
      <c r="JF98" s="452">
        <v>47.58</v>
      </c>
      <c r="JG98" s="452">
        <v>113.3</v>
      </c>
      <c r="JH98" s="452">
        <v>173.94</v>
      </c>
      <c r="JI98" s="452">
        <v>170.52</v>
      </c>
      <c r="JJ98" s="452">
        <v>168.6</v>
      </c>
      <c r="JK98" s="452">
        <v>37.29</v>
      </c>
      <c r="JL98" s="452">
        <v>168.33</v>
      </c>
      <c r="JM98" s="452">
        <v>168.46</v>
      </c>
      <c r="JN98" s="452">
        <v>44.89</v>
      </c>
      <c r="JO98" s="452">
        <v>113.27</v>
      </c>
      <c r="JP98" s="452">
        <v>114.52</v>
      </c>
      <c r="JQ98" s="452">
        <v>114.58</v>
      </c>
      <c r="JR98" s="452">
        <v>47.58</v>
      </c>
      <c r="JS98" s="452">
        <v>113.3</v>
      </c>
      <c r="JT98" s="452">
        <v>173.94</v>
      </c>
      <c r="JU98" s="452">
        <v>170.52</v>
      </c>
      <c r="JV98" s="452">
        <v>168.6</v>
      </c>
      <c r="JW98" s="452">
        <v>37.29</v>
      </c>
      <c r="JX98" s="452">
        <v>168.33</v>
      </c>
      <c r="JY98" s="452">
        <v>168.46</v>
      </c>
      <c r="JZ98" s="452">
        <v>44.89</v>
      </c>
      <c r="KA98" s="452">
        <v>113.27</v>
      </c>
      <c r="KB98" s="452">
        <v>114.52</v>
      </c>
      <c r="KC98" s="452">
        <v>114.58</v>
      </c>
      <c r="KD98" s="452">
        <v>47.58</v>
      </c>
      <c r="KE98" s="452">
        <v>113.3</v>
      </c>
      <c r="KF98" s="452">
        <v>173.94</v>
      </c>
      <c r="KG98" s="452">
        <v>170.52</v>
      </c>
      <c r="KH98" s="452">
        <v>168.6</v>
      </c>
      <c r="KI98" s="452">
        <v>37.29</v>
      </c>
      <c r="KJ98" s="452">
        <v>168.33</v>
      </c>
      <c r="KK98" s="452">
        <v>168.46</v>
      </c>
      <c r="KL98" s="452">
        <v>44.89</v>
      </c>
      <c r="KM98" s="452">
        <v>113.27</v>
      </c>
      <c r="KN98" s="452">
        <v>114.52</v>
      </c>
      <c r="KO98" s="452">
        <v>114.58</v>
      </c>
      <c r="KP98" s="452">
        <v>47.58</v>
      </c>
      <c r="KQ98" s="452">
        <v>113.3</v>
      </c>
      <c r="KR98" s="452">
        <v>173.94</v>
      </c>
      <c r="KS98" s="452">
        <v>170.52</v>
      </c>
      <c r="KT98" s="452">
        <v>168.6</v>
      </c>
      <c r="KU98" s="452">
        <v>37.29</v>
      </c>
      <c r="KV98" s="452">
        <v>168.33</v>
      </c>
      <c r="KW98" s="452">
        <v>168.46</v>
      </c>
      <c r="KX98" s="452">
        <v>44.89</v>
      </c>
      <c r="KY98" s="452">
        <v>113.27</v>
      </c>
      <c r="KZ98" s="452">
        <v>114.52</v>
      </c>
      <c r="LA98" s="452">
        <v>114.58</v>
      </c>
      <c r="LB98" s="452">
        <v>47.58</v>
      </c>
      <c r="LC98" s="452">
        <v>113.3</v>
      </c>
      <c r="LD98" s="452">
        <v>173.94</v>
      </c>
      <c r="LE98" s="452">
        <v>170.52</v>
      </c>
      <c r="LF98" s="452">
        <v>168.6</v>
      </c>
      <c r="LG98" s="452">
        <v>37.29</v>
      </c>
      <c r="LH98" s="452">
        <v>168.33</v>
      </c>
      <c r="LI98" s="452">
        <v>168.46</v>
      </c>
      <c r="LJ98" s="452">
        <v>44.89</v>
      </c>
      <c r="LK98" s="452">
        <v>113.27</v>
      </c>
      <c r="LL98" s="452">
        <v>114.52</v>
      </c>
      <c r="LM98" s="452">
        <v>114.58</v>
      </c>
      <c r="LN98" s="452">
        <v>47.58</v>
      </c>
      <c r="LO98" s="452">
        <v>113.3</v>
      </c>
      <c r="LP98" s="452">
        <v>173.94</v>
      </c>
      <c r="LQ98" s="452">
        <v>170.52</v>
      </c>
      <c r="LR98" s="452">
        <v>168.6</v>
      </c>
      <c r="LS98" s="452">
        <v>37.29</v>
      </c>
      <c r="LT98" s="452">
        <v>168.33</v>
      </c>
      <c r="LU98" s="452">
        <v>168.46</v>
      </c>
      <c r="LV98" s="452">
        <v>44.89</v>
      </c>
      <c r="LW98" s="452">
        <v>113.27</v>
      </c>
      <c r="LX98" s="452">
        <v>114.52</v>
      </c>
      <c r="LY98" s="452">
        <v>114.58</v>
      </c>
      <c r="LZ98" s="452">
        <v>47.58</v>
      </c>
      <c r="MA98" s="452">
        <v>113.3</v>
      </c>
      <c r="MB98" s="452">
        <v>173.94</v>
      </c>
      <c r="MC98" s="452">
        <v>170.52</v>
      </c>
      <c r="MD98" s="452">
        <v>168.6</v>
      </c>
      <c r="ME98" s="452">
        <v>37.29</v>
      </c>
      <c r="MF98" s="452">
        <v>168.33</v>
      </c>
      <c r="MG98" s="452">
        <v>168.46</v>
      </c>
      <c r="MH98" s="452">
        <v>44.89</v>
      </c>
      <c r="MI98" s="452">
        <v>113.27</v>
      </c>
      <c r="MJ98" s="452">
        <v>114.52</v>
      </c>
      <c r="MK98" s="452">
        <v>114.58</v>
      </c>
      <c r="ML98" s="452">
        <v>47.58</v>
      </c>
      <c r="MM98" s="452">
        <v>113.3</v>
      </c>
      <c r="MN98" s="452">
        <v>173.94</v>
      </c>
      <c r="MO98" s="452">
        <v>170.52</v>
      </c>
      <c r="MP98" s="452">
        <v>168.6</v>
      </c>
      <c r="MQ98" s="452">
        <v>37.29</v>
      </c>
      <c r="MR98" s="452">
        <v>168.33</v>
      </c>
      <c r="MS98" s="452">
        <v>168.46</v>
      </c>
      <c r="MT98" s="452">
        <v>44.89</v>
      </c>
      <c r="MU98" s="452">
        <v>113.27</v>
      </c>
      <c r="MV98" s="452">
        <v>114.52</v>
      </c>
      <c r="MW98" s="452">
        <v>114.58</v>
      </c>
      <c r="MX98" s="452">
        <v>47.58</v>
      </c>
      <c r="MY98" s="452">
        <v>113.3</v>
      </c>
      <c r="MZ98" s="452">
        <v>173.94</v>
      </c>
      <c r="NA98" s="452">
        <v>170.52</v>
      </c>
      <c r="NB98" s="452">
        <v>168.6</v>
      </c>
      <c r="NC98" s="452">
        <v>37.29</v>
      </c>
      <c r="ND98" s="452">
        <v>168.33</v>
      </c>
      <c r="NE98" s="452">
        <v>168.46</v>
      </c>
      <c r="NF98" s="452">
        <v>44.89</v>
      </c>
      <c r="NG98" s="452">
        <v>113.27</v>
      </c>
      <c r="NH98" s="452">
        <v>114.52</v>
      </c>
      <c r="NI98" s="452">
        <v>114.58</v>
      </c>
      <c r="NJ98" s="452">
        <v>47.58</v>
      </c>
      <c r="NK98" s="452">
        <v>113.3</v>
      </c>
      <c r="NL98" s="452">
        <v>173.94</v>
      </c>
      <c r="NM98" s="452">
        <v>170.52</v>
      </c>
      <c r="NN98" s="452">
        <v>168.6</v>
      </c>
      <c r="NO98" s="452">
        <v>37.29</v>
      </c>
      <c r="NP98" s="452">
        <v>168.33</v>
      </c>
      <c r="NQ98" s="452">
        <v>168.46</v>
      </c>
      <c r="NR98" s="452">
        <v>44.89</v>
      </c>
      <c r="NS98" s="452">
        <v>113.27</v>
      </c>
      <c r="NT98" s="452">
        <v>114.52</v>
      </c>
      <c r="NU98" s="452">
        <v>114.58</v>
      </c>
      <c r="NV98" s="452">
        <v>47.58</v>
      </c>
      <c r="NW98" s="452">
        <v>113.3</v>
      </c>
      <c r="NX98" s="452">
        <v>173.94</v>
      </c>
      <c r="NY98" s="452">
        <v>170.52</v>
      </c>
      <c r="NZ98" s="452">
        <v>168.6</v>
      </c>
      <c r="OA98" s="452">
        <v>37.29</v>
      </c>
      <c r="OB98" s="452">
        <v>168.33</v>
      </c>
    </row>
    <row r="99" spans="1:392" x14ac:dyDescent="0.25">
      <c r="A99" s="436">
        <v>279</v>
      </c>
      <c r="B99" s="436" t="s">
        <v>740</v>
      </c>
      <c r="C99" s="437">
        <v>6</v>
      </c>
      <c r="D99" s="438">
        <v>0</v>
      </c>
      <c r="E99" s="453"/>
      <c r="F99" s="453"/>
      <c r="G99" s="453"/>
      <c r="H99" s="453"/>
      <c r="I99" s="453"/>
      <c r="J99" s="453"/>
      <c r="K99" s="453"/>
      <c r="L99" s="453"/>
      <c r="M99" s="453"/>
      <c r="N99" s="453"/>
      <c r="O99" s="453"/>
      <c r="P99" s="453"/>
      <c r="Q99" s="453"/>
      <c r="R99" s="453"/>
      <c r="S99" s="453"/>
      <c r="T99" s="453"/>
      <c r="U99" s="453"/>
      <c r="V99" s="453"/>
      <c r="W99" s="453"/>
      <c r="X99" s="453"/>
      <c r="Y99" s="453"/>
      <c r="Z99" s="453"/>
      <c r="AA99" s="453"/>
      <c r="AB99" s="453"/>
      <c r="AC99" s="453"/>
      <c r="AD99" s="453"/>
      <c r="AE99" s="453"/>
      <c r="AF99" s="450">
        <f t="shared" si="2"/>
        <v>95.849999999999937</v>
      </c>
      <c r="AG99" s="452">
        <v>127.04</v>
      </c>
      <c r="AH99" s="452">
        <v>155.85</v>
      </c>
      <c r="AI99" s="452">
        <v>144.21</v>
      </c>
      <c r="AJ99" s="452">
        <v>146.19</v>
      </c>
      <c r="AK99" s="452">
        <v>147.34</v>
      </c>
      <c r="AL99" s="452">
        <v>99.6</v>
      </c>
      <c r="AM99" s="452">
        <v>101.54</v>
      </c>
      <c r="AN99" s="452">
        <v>141.4</v>
      </c>
      <c r="AO99" s="452">
        <v>94.73</v>
      </c>
      <c r="AP99" s="452">
        <v>41.51</v>
      </c>
      <c r="AQ99" s="452">
        <v>32.29</v>
      </c>
      <c r="AR99" s="452">
        <v>42.18</v>
      </c>
      <c r="AS99" s="452">
        <v>127.04</v>
      </c>
      <c r="AT99" s="452">
        <v>155.85</v>
      </c>
      <c r="AU99" s="452">
        <v>144.21</v>
      </c>
      <c r="AV99" s="452">
        <v>146.19</v>
      </c>
      <c r="AW99" s="452">
        <v>147.34</v>
      </c>
      <c r="AX99" s="452">
        <v>99.6</v>
      </c>
      <c r="AY99" s="452">
        <v>101.54</v>
      </c>
      <c r="AZ99" s="452">
        <v>141.4</v>
      </c>
      <c r="BA99" s="452">
        <v>94.73</v>
      </c>
      <c r="BB99" s="452">
        <v>41.51</v>
      </c>
      <c r="BC99" s="452">
        <v>32.29</v>
      </c>
      <c r="BD99" s="452">
        <v>42.18</v>
      </c>
      <c r="BE99" s="452">
        <v>127.04</v>
      </c>
      <c r="BF99" s="452">
        <v>155.85</v>
      </c>
      <c r="BG99" s="452">
        <v>144.21</v>
      </c>
      <c r="BH99" s="452">
        <v>146.19</v>
      </c>
      <c r="BI99" s="452">
        <v>147.34</v>
      </c>
      <c r="BJ99" s="452">
        <v>99.6</v>
      </c>
      <c r="BK99" s="452">
        <v>101.54</v>
      </c>
      <c r="BL99" s="452">
        <v>141.4</v>
      </c>
      <c r="BM99" s="452">
        <v>94.73</v>
      </c>
      <c r="BN99" s="452">
        <v>41.51</v>
      </c>
      <c r="BO99" s="452">
        <v>32.29</v>
      </c>
      <c r="BP99" s="452">
        <v>42.18</v>
      </c>
      <c r="BQ99" s="452">
        <v>127.04</v>
      </c>
      <c r="BR99" s="452">
        <v>155.85</v>
      </c>
      <c r="BS99" s="452">
        <v>144.21</v>
      </c>
      <c r="BT99" s="452">
        <v>146.19</v>
      </c>
      <c r="BU99" s="452">
        <v>147.34</v>
      </c>
      <c r="BV99" s="452">
        <v>99.6</v>
      </c>
      <c r="BW99" s="452">
        <v>101.54</v>
      </c>
      <c r="BX99" s="452">
        <v>141.4</v>
      </c>
      <c r="BY99" s="452">
        <v>94.73</v>
      </c>
      <c r="BZ99" s="452">
        <v>41.51</v>
      </c>
      <c r="CA99" s="452">
        <v>32.29</v>
      </c>
      <c r="CB99" s="452">
        <v>42.18</v>
      </c>
      <c r="CC99" s="452">
        <v>127.04</v>
      </c>
      <c r="CD99" s="452">
        <v>155.85</v>
      </c>
      <c r="CE99" s="452">
        <v>144.21</v>
      </c>
      <c r="CF99" s="452">
        <v>146.19</v>
      </c>
      <c r="CG99" s="452">
        <v>147.34</v>
      </c>
      <c r="CH99" s="452">
        <v>99.6</v>
      </c>
      <c r="CI99" s="452">
        <v>101.54</v>
      </c>
      <c r="CJ99" s="452">
        <v>141.4</v>
      </c>
      <c r="CK99" s="452">
        <v>94.73</v>
      </c>
      <c r="CL99" s="452">
        <v>41.51</v>
      </c>
      <c r="CM99" s="452">
        <v>32.29</v>
      </c>
      <c r="CN99" s="452">
        <v>42.18</v>
      </c>
      <c r="CO99" s="452">
        <v>127.04</v>
      </c>
      <c r="CP99" s="452">
        <v>155.85</v>
      </c>
      <c r="CQ99" s="452">
        <v>144.21</v>
      </c>
      <c r="CR99" s="452">
        <v>146.19</v>
      </c>
      <c r="CS99" s="452">
        <v>147.34</v>
      </c>
      <c r="CT99" s="452">
        <v>99.6</v>
      </c>
      <c r="CU99" s="452">
        <v>101.54</v>
      </c>
      <c r="CV99" s="452">
        <v>141.4</v>
      </c>
      <c r="CW99" s="452">
        <v>94.73</v>
      </c>
      <c r="CX99" s="452">
        <v>41.51</v>
      </c>
      <c r="CY99" s="452">
        <v>32.29</v>
      </c>
      <c r="CZ99" s="452">
        <v>42.18</v>
      </c>
      <c r="DA99" s="452">
        <v>127.04</v>
      </c>
      <c r="DB99" s="452">
        <v>155.85</v>
      </c>
      <c r="DC99" s="452">
        <v>144.21</v>
      </c>
      <c r="DD99" s="452">
        <v>146.19</v>
      </c>
      <c r="DE99" s="452">
        <v>147.34</v>
      </c>
      <c r="DF99" s="452">
        <v>99.6</v>
      </c>
      <c r="DG99" s="452">
        <v>101.54</v>
      </c>
      <c r="DH99" s="452">
        <v>141.4</v>
      </c>
      <c r="DI99" s="452">
        <v>94.73</v>
      </c>
      <c r="DJ99" s="452">
        <v>41.51</v>
      </c>
      <c r="DK99" s="452">
        <v>32.29</v>
      </c>
      <c r="DL99" s="452">
        <v>42.18</v>
      </c>
      <c r="DM99" s="452">
        <v>127.04</v>
      </c>
      <c r="DN99" s="452">
        <v>155.85</v>
      </c>
      <c r="DO99" s="452">
        <v>144.21</v>
      </c>
      <c r="DP99" s="452">
        <v>146.19</v>
      </c>
      <c r="DQ99" s="452">
        <v>147.34</v>
      </c>
      <c r="DR99" s="452">
        <v>99.6</v>
      </c>
      <c r="DS99" s="452">
        <v>101.54</v>
      </c>
      <c r="DT99" s="452">
        <v>141.4</v>
      </c>
      <c r="DU99" s="452">
        <v>94.73</v>
      </c>
      <c r="DV99" s="452">
        <v>41.51</v>
      </c>
      <c r="DW99" s="452">
        <v>32.29</v>
      </c>
      <c r="DX99" s="452">
        <v>42.18</v>
      </c>
      <c r="DY99" s="452">
        <v>127.04</v>
      </c>
      <c r="DZ99" s="452">
        <v>155.85</v>
      </c>
      <c r="EA99" s="452">
        <v>144.21</v>
      </c>
      <c r="EB99" s="452">
        <v>146.19</v>
      </c>
      <c r="EC99" s="452">
        <v>147.34</v>
      </c>
      <c r="ED99" s="452">
        <v>99.6</v>
      </c>
      <c r="EE99" s="452">
        <v>101.54</v>
      </c>
      <c r="EF99" s="452">
        <v>141.4</v>
      </c>
      <c r="EG99" s="452">
        <v>94.73</v>
      </c>
      <c r="EH99" s="452">
        <v>41.51</v>
      </c>
      <c r="EI99" s="452">
        <v>32.29</v>
      </c>
      <c r="EJ99" s="452">
        <v>42.18</v>
      </c>
      <c r="EK99" s="452">
        <v>127.04</v>
      </c>
      <c r="EL99" s="452">
        <v>155.85</v>
      </c>
      <c r="EM99" s="452">
        <v>144.21</v>
      </c>
      <c r="EN99" s="452">
        <v>146.19</v>
      </c>
      <c r="EO99" s="452">
        <v>147.34</v>
      </c>
      <c r="EP99" s="452">
        <v>99.6</v>
      </c>
      <c r="EQ99" s="452">
        <v>101.54</v>
      </c>
      <c r="ER99" s="452">
        <v>141.4</v>
      </c>
      <c r="ES99" s="452">
        <v>94.73</v>
      </c>
      <c r="ET99" s="452">
        <v>41.51</v>
      </c>
      <c r="EU99" s="452">
        <v>32.29</v>
      </c>
      <c r="EV99" s="452">
        <v>42.18</v>
      </c>
      <c r="EW99" s="452">
        <v>127.04</v>
      </c>
      <c r="EX99" s="452">
        <v>155.85</v>
      </c>
      <c r="EY99" s="452">
        <v>144.21</v>
      </c>
      <c r="EZ99" s="452">
        <v>146.19</v>
      </c>
      <c r="FA99" s="452">
        <v>147.34</v>
      </c>
      <c r="FB99" s="452">
        <v>99.6</v>
      </c>
      <c r="FC99" s="452">
        <v>101.54</v>
      </c>
      <c r="FD99" s="452">
        <v>141.4</v>
      </c>
      <c r="FE99" s="452">
        <v>94.73</v>
      </c>
      <c r="FF99" s="452">
        <v>41.51</v>
      </c>
      <c r="FG99" s="452">
        <v>32.29</v>
      </c>
      <c r="FH99" s="452">
        <v>42.18</v>
      </c>
      <c r="FI99" s="452">
        <v>127.04</v>
      </c>
      <c r="FJ99" s="452">
        <v>155.85</v>
      </c>
      <c r="FK99" s="452">
        <v>144.21</v>
      </c>
      <c r="FL99" s="452">
        <v>146.19</v>
      </c>
      <c r="FM99" s="452">
        <v>147.34</v>
      </c>
      <c r="FN99" s="452">
        <v>99.6</v>
      </c>
      <c r="FO99" s="452">
        <v>101.54</v>
      </c>
      <c r="FP99" s="452">
        <v>141.4</v>
      </c>
      <c r="FQ99" s="452">
        <v>94.73</v>
      </c>
      <c r="FR99" s="452">
        <v>41.51</v>
      </c>
      <c r="FS99" s="452">
        <v>32.29</v>
      </c>
      <c r="FT99" s="452">
        <v>42.18</v>
      </c>
      <c r="FU99" s="452">
        <v>127.04</v>
      </c>
      <c r="FV99" s="452">
        <v>155.85</v>
      </c>
      <c r="FW99" s="452">
        <v>144.21</v>
      </c>
      <c r="FX99" s="452">
        <v>146.19</v>
      </c>
      <c r="FY99" s="452">
        <v>147.34</v>
      </c>
      <c r="FZ99" s="452">
        <v>99.6</v>
      </c>
      <c r="GA99" s="452">
        <v>101.54</v>
      </c>
      <c r="GB99" s="452">
        <v>141.4</v>
      </c>
      <c r="GC99" s="452">
        <v>94.73</v>
      </c>
      <c r="GD99" s="452">
        <v>41.51</v>
      </c>
      <c r="GE99" s="452">
        <v>32.29</v>
      </c>
      <c r="GF99" s="452">
        <v>42.18</v>
      </c>
      <c r="GG99" s="452">
        <v>127.04</v>
      </c>
      <c r="GH99" s="452">
        <v>155.85</v>
      </c>
      <c r="GI99" s="452">
        <v>144.21</v>
      </c>
      <c r="GJ99" s="452">
        <v>146.19</v>
      </c>
      <c r="GK99" s="452">
        <v>147.34</v>
      </c>
      <c r="GL99" s="452">
        <v>99.6</v>
      </c>
      <c r="GM99" s="452">
        <v>101.54</v>
      </c>
      <c r="GN99" s="452">
        <v>141.4</v>
      </c>
      <c r="GO99" s="452">
        <v>94.73</v>
      </c>
      <c r="GP99" s="452">
        <v>41.51</v>
      </c>
      <c r="GQ99" s="452">
        <v>32.29</v>
      </c>
      <c r="GR99" s="452">
        <v>42.18</v>
      </c>
      <c r="GS99" s="452">
        <v>127.04</v>
      </c>
      <c r="GT99" s="452">
        <v>155.85</v>
      </c>
      <c r="GU99" s="452">
        <v>144.21</v>
      </c>
      <c r="GV99" s="452">
        <v>146.19</v>
      </c>
      <c r="GW99" s="452">
        <v>147.34</v>
      </c>
      <c r="GX99" s="452">
        <v>99.6</v>
      </c>
      <c r="GY99" s="452">
        <v>101.54</v>
      </c>
      <c r="GZ99" s="452">
        <v>141.4</v>
      </c>
      <c r="HA99" s="452">
        <v>94.73</v>
      </c>
      <c r="HB99" s="452">
        <v>41.51</v>
      </c>
      <c r="HC99" s="452">
        <v>32.29</v>
      </c>
      <c r="HD99" s="452">
        <v>42.18</v>
      </c>
      <c r="HE99" s="452">
        <v>105.11</v>
      </c>
      <c r="HF99" s="452">
        <v>123.72</v>
      </c>
      <c r="HG99" s="452">
        <v>80.44</v>
      </c>
      <c r="HH99" s="452">
        <v>144.52000000000001</v>
      </c>
      <c r="HI99" s="452">
        <v>122.36</v>
      </c>
      <c r="HJ99" s="452">
        <v>60.76</v>
      </c>
      <c r="HK99" s="452">
        <v>57.86</v>
      </c>
      <c r="HL99" s="452">
        <v>94.76</v>
      </c>
      <c r="HM99" s="452">
        <v>95.66</v>
      </c>
      <c r="HN99" s="452">
        <v>65.599999999999994</v>
      </c>
      <c r="HO99" s="452">
        <v>28.02</v>
      </c>
      <c r="HP99" s="452">
        <v>47.71</v>
      </c>
      <c r="HQ99" s="452">
        <v>105.11</v>
      </c>
      <c r="HR99" s="452">
        <v>123.72</v>
      </c>
      <c r="HS99" s="452">
        <v>80.44</v>
      </c>
      <c r="HT99" s="452">
        <v>144.52000000000001</v>
      </c>
      <c r="HU99" s="452">
        <v>122.36</v>
      </c>
      <c r="HV99" s="452">
        <v>60.76</v>
      </c>
      <c r="HW99" s="452">
        <v>57.86</v>
      </c>
      <c r="HX99" s="452">
        <v>94.76</v>
      </c>
      <c r="HY99" s="452">
        <v>95.66</v>
      </c>
      <c r="HZ99" s="452">
        <v>65.599999999999994</v>
      </c>
      <c r="IA99" s="452">
        <v>28.02</v>
      </c>
      <c r="IB99" s="452">
        <v>47.71</v>
      </c>
      <c r="IC99" s="452">
        <v>105.11</v>
      </c>
      <c r="ID99" s="452">
        <v>123.72</v>
      </c>
      <c r="IE99" s="452">
        <v>80.44</v>
      </c>
      <c r="IF99" s="452">
        <v>144.52000000000001</v>
      </c>
      <c r="IG99" s="452">
        <v>122.36</v>
      </c>
      <c r="IH99" s="452">
        <v>60.76</v>
      </c>
      <c r="II99" s="452">
        <v>57.86</v>
      </c>
      <c r="IJ99" s="452">
        <v>94.76</v>
      </c>
      <c r="IK99" s="452">
        <v>95.66</v>
      </c>
      <c r="IL99" s="452">
        <v>65.599999999999994</v>
      </c>
      <c r="IM99" s="452">
        <v>28.02</v>
      </c>
      <c r="IN99" s="452">
        <v>47.71</v>
      </c>
      <c r="IO99" s="452">
        <v>105.11</v>
      </c>
      <c r="IP99" s="452">
        <v>123.72</v>
      </c>
      <c r="IQ99" s="452">
        <v>80.44</v>
      </c>
      <c r="IR99" s="452">
        <v>144.52000000000001</v>
      </c>
      <c r="IS99" s="452">
        <v>122.36</v>
      </c>
      <c r="IT99" s="452">
        <v>60.76</v>
      </c>
      <c r="IU99" s="452">
        <v>57.86</v>
      </c>
      <c r="IV99" s="452">
        <v>94.76</v>
      </c>
      <c r="IW99" s="452">
        <v>95.66</v>
      </c>
      <c r="IX99" s="452">
        <v>65.599999999999994</v>
      </c>
      <c r="IY99" s="452">
        <v>28.02</v>
      </c>
      <c r="IZ99" s="452">
        <v>47.71</v>
      </c>
      <c r="JA99" s="452">
        <v>105.11</v>
      </c>
      <c r="JB99" s="452">
        <v>123.72</v>
      </c>
      <c r="JC99" s="452">
        <v>80.44</v>
      </c>
      <c r="JD99" s="452">
        <v>144.52000000000001</v>
      </c>
      <c r="JE99" s="452">
        <v>122.36</v>
      </c>
      <c r="JF99" s="452">
        <v>60.76</v>
      </c>
      <c r="JG99" s="452">
        <v>57.86</v>
      </c>
      <c r="JH99" s="452">
        <v>94.76</v>
      </c>
      <c r="JI99" s="452">
        <v>95.66</v>
      </c>
      <c r="JJ99" s="452">
        <v>65.599999999999994</v>
      </c>
      <c r="JK99" s="452">
        <v>28.02</v>
      </c>
      <c r="JL99" s="452">
        <v>47.71</v>
      </c>
      <c r="JM99" s="452">
        <v>105.11</v>
      </c>
      <c r="JN99" s="452">
        <v>123.72</v>
      </c>
      <c r="JO99" s="452">
        <v>80.44</v>
      </c>
      <c r="JP99" s="452">
        <v>144.52000000000001</v>
      </c>
      <c r="JQ99" s="452">
        <v>122.36</v>
      </c>
      <c r="JR99" s="452">
        <v>60.76</v>
      </c>
      <c r="JS99" s="452">
        <v>57.86</v>
      </c>
      <c r="JT99" s="452">
        <v>94.76</v>
      </c>
      <c r="JU99" s="452">
        <v>95.66</v>
      </c>
      <c r="JV99" s="452">
        <v>65.599999999999994</v>
      </c>
      <c r="JW99" s="452">
        <v>28.02</v>
      </c>
      <c r="JX99" s="452">
        <v>47.71</v>
      </c>
      <c r="JY99" s="452">
        <v>105.11</v>
      </c>
      <c r="JZ99" s="452">
        <v>123.72</v>
      </c>
      <c r="KA99" s="452">
        <v>80.44</v>
      </c>
      <c r="KB99" s="452">
        <v>144.52000000000001</v>
      </c>
      <c r="KC99" s="452">
        <v>122.36</v>
      </c>
      <c r="KD99" s="452">
        <v>60.76</v>
      </c>
      <c r="KE99" s="452">
        <v>57.86</v>
      </c>
      <c r="KF99" s="452">
        <v>94.76</v>
      </c>
      <c r="KG99" s="452">
        <v>95.66</v>
      </c>
      <c r="KH99" s="452">
        <v>65.599999999999994</v>
      </c>
      <c r="KI99" s="452">
        <v>28.02</v>
      </c>
      <c r="KJ99" s="452">
        <v>47.71</v>
      </c>
      <c r="KK99" s="452">
        <v>105.11</v>
      </c>
      <c r="KL99" s="452">
        <v>123.72</v>
      </c>
      <c r="KM99" s="452">
        <v>80.44</v>
      </c>
      <c r="KN99" s="452">
        <v>144.52000000000001</v>
      </c>
      <c r="KO99" s="452">
        <v>122.36</v>
      </c>
      <c r="KP99" s="452">
        <v>60.76</v>
      </c>
      <c r="KQ99" s="452">
        <v>57.86</v>
      </c>
      <c r="KR99" s="452">
        <v>94.76</v>
      </c>
      <c r="KS99" s="452">
        <v>95.66</v>
      </c>
      <c r="KT99" s="452">
        <v>65.599999999999994</v>
      </c>
      <c r="KU99" s="452">
        <v>28.02</v>
      </c>
      <c r="KV99" s="452">
        <v>47.71</v>
      </c>
      <c r="KW99" s="452">
        <v>105.11</v>
      </c>
      <c r="KX99" s="452">
        <v>123.72</v>
      </c>
      <c r="KY99" s="452">
        <v>80.44</v>
      </c>
      <c r="KZ99" s="452">
        <v>144.52000000000001</v>
      </c>
      <c r="LA99" s="452">
        <v>122.36</v>
      </c>
      <c r="LB99" s="452">
        <v>60.76</v>
      </c>
      <c r="LC99" s="452">
        <v>57.86</v>
      </c>
      <c r="LD99" s="452">
        <v>94.76</v>
      </c>
      <c r="LE99" s="452">
        <v>95.66</v>
      </c>
      <c r="LF99" s="452">
        <v>65.599999999999994</v>
      </c>
      <c r="LG99" s="452">
        <v>28.02</v>
      </c>
      <c r="LH99" s="452">
        <v>47.71</v>
      </c>
      <c r="LI99" s="452">
        <v>105.11</v>
      </c>
      <c r="LJ99" s="452">
        <v>123.72</v>
      </c>
      <c r="LK99" s="452">
        <v>80.44</v>
      </c>
      <c r="LL99" s="452">
        <v>144.52000000000001</v>
      </c>
      <c r="LM99" s="452">
        <v>122.36</v>
      </c>
      <c r="LN99" s="452">
        <v>60.76</v>
      </c>
      <c r="LO99" s="452">
        <v>57.86</v>
      </c>
      <c r="LP99" s="452">
        <v>94.76</v>
      </c>
      <c r="LQ99" s="452">
        <v>95.66</v>
      </c>
      <c r="LR99" s="452">
        <v>65.599999999999994</v>
      </c>
      <c r="LS99" s="452">
        <v>28.02</v>
      </c>
      <c r="LT99" s="452">
        <v>47.71</v>
      </c>
      <c r="LU99" s="452">
        <v>105.11</v>
      </c>
      <c r="LV99" s="452">
        <v>123.72</v>
      </c>
      <c r="LW99" s="452">
        <v>80.44</v>
      </c>
      <c r="LX99" s="452">
        <v>144.52000000000001</v>
      </c>
      <c r="LY99" s="452">
        <v>122.36</v>
      </c>
      <c r="LZ99" s="452">
        <v>60.76</v>
      </c>
      <c r="MA99" s="452">
        <v>57.86</v>
      </c>
      <c r="MB99" s="452">
        <v>94.76</v>
      </c>
      <c r="MC99" s="452">
        <v>95.66</v>
      </c>
      <c r="MD99" s="452">
        <v>65.599999999999994</v>
      </c>
      <c r="ME99" s="452">
        <v>28.02</v>
      </c>
      <c r="MF99" s="452">
        <v>47.71</v>
      </c>
      <c r="MG99" s="452">
        <v>105.11</v>
      </c>
      <c r="MH99" s="452">
        <v>123.72</v>
      </c>
      <c r="MI99" s="452">
        <v>80.44</v>
      </c>
      <c r="MJ99" s="452">
        <v>144.52000000000001</v>
      </c>
      <c r="MK99" s="452">
        <v>122.36</v>
      </c>
      <c r="ML99" s="452">
        <v>60.76</v>
      </c>
      <c r="MM99" s="452">
        <v>57.86</v>
      </c>
      <c r="MN99" s="452">
        <v>94.76</v>
      </c>
      <c r="MO99" s="452">
        <v>95.66</v>
      </c>
      <c r="MP99" s="452">
        <v>65.599999999999994</v>
      </c>
      <c r="MQ99" s="452">
        <v>28.02</v>
      </c>
      <c r="MR99" s="452">
        <v>47.71</v>
      </c>
      <c r="MS99" s="452">
        <v>105.11</v>
      </c>
      <c r="MT99" s="452">
        <v>123.72</v>
      </c>
      <c r="MU99" s="452">
        <v>80.44</v>
      </c>
      <c r="MV99" s="452">
        <v>144.52000000000001</v>
      </c>
      <c r="MW99" s="452">
        <v>122.36</v>
      </c>
      <c r="MX99" s="452">
        <v>60.76</v>
      </c>
      <c r="MY99" s="452">
        <v>57.86</v>
      </c>
      <c r="MZ99" s="452">
        <v>94.76</v>
      </c>
      <c r="NA99" s="452">
        <v>95.66</v>
      </c>
      <c r="NB99" s="452">
        <v>65.599999999999994</v>
      </c>
      <c r="NC99" s="452">
        <v>28.02</v>
      </c>
      <c r="ND99" s="452">
        <v>47.71</v>
      </c>
      <c r="NE99" s="452">
        <v>105.11</v>
      </c>
      <c r="NF99" s="452">
        <v>123.72</v>
      </c>
      <c r="NG99" s="452">
        <v>80.44</v>
      </c>
      <c r="NH99" s="452">
        <v>144.52000000000001</v>
      </c>
      <c r="NI99" s="452">
        <v>122.36</v>
      </c>
      <c r="NJ99" s="452">
        <v>60.76</v>
      </c>
      <c r="NK99" s="452">
        <v>57.86</v>
      </c>
      <c r="NL99" s="452">
        <v>94.76</v>
      </c>
      <c r="NM99" s="452">
        <v>95.66</v>
      </c>
      <c r="NN99" s="452">
        <v>65.599999999999994</v>
      </c>
      <c r="NO99" s="452">
        <v>28.02</v>
      </c>
      <c r="NP99" s="452">
        <v>47.71</v>
      </c>
      <c r="NQ99" s="452">
        <v>105.11</v>
      </c>
      <c r="NR99" s="452">
        <v>123.72</v>
      </c>
      <c r="NS99" s="452">
        <v>80.44</v>
      </c>
      <c r="NT99" s="452">
        <v>144.52000000000001</v>
      </c>
      <c r="NU99" s="452">
        <v>122.36</v>
      </c>
      <c r="NV99" s="452">
        <v>60.76</v>
      </c>
      <c r="NW99" s="452">
        <v>57.86</v>
      </c>
      <c r="NX99" s="452">
        <v>94.76</v>
      </c>
      <c r="NY99" s="452">
        <v>95.66</v>
      </c>
      <c r="NZ99" s="452">
        <v>65.599999999999994</v>
      </c>
      <c r="OA99" s="452">
        <v>28.02</v>
      </c>
      <c r="OB99" s="452">
        <v>47.71</v>
      </c>
    </row>
    <row r="100" spans="1:392" x14ac:dyDescent="0.25">
      <c r="A100" s="436">
        <v>280</v>
      </c>
      <c r="B100" s="436" t="s">
        <v>741</v>
      </c>
      <c r="C100" s="437">
        <v>7</v>
      </c>
      <c r="D100" s="438">
        <v>0</v>
      </c>
      <c r="E100" s="453"/>
      <c r="F100" s="453"/>
      <c r="G100" s="453"/>
      <c r="H100" s="453"/>
      <c r="I100" s="453"/>
      <c r="J100" s="453"/>
      <c r="K100" s="453"/>
      <c r="L100" s="453"/>
      <c r="M100" s="453"/>
      <c r="N100" s="453"/>
      <c r="O100" s="453"/>
      <c r="P100" s="453"/>
      <c r="Q100" s="453"/>
      <c r="R100" s="453"/>
      <c r="S100" s="453"/>
      <c r="T100" s="453"/>
      <c r="U100" s="453"/>
      <c r="V100" s="453"/>
      <c r="W100" s="453"/>
      <c r="X100" s="453"/>
      <c r="Y100" s="453"/>
      <c r="Z100" s="453"/>
      <c r="AA100" s="453"/>
      <c r="AB100" s="453"/>
      <c r="AC100" s="453"/>
      <c r="AD100" s="453"/>
      <c r="AE100" s="453"/>
      <c r="AF100" s="450">
        <f t="shared" si="2"/>
        <v>70.270000000000351</v>
      </c>
      <c r="AG100" s="452">
        <v>70.27</v>
      </c>
      <c r="AH100" s="452">
        <v>70.27</v>
      </c>
      <c r="AI100" s="452">
        <v>70.27</v>
      </c>
      <c r="AJ100" s="452">
        <v>70.27</v>
      </c>
      <c r="AK100" s="452">
        <v>70.27</v>
      </c>
      <c r="AL100" s="452">
        <v>70.27</v>
      </c>
      <c r="AM100" s="452">
        <v>70.27</v>
      </c>
      <c r="AN100" s="452">
        <v>70.27</v>
      </c>
      <c r="AO100" s="452">
        <v>70.27</v>
      </c>
      <c r="AP100" s="452">
        <v>70.27</v>
      </c>
      <c r="AQ100" s="452">
        <v>70.27</v>
      </c>
      <c r="AR100" s="452">
        <v>70.27</v>
      </c>
      <c r="AS100" s="452">
        <v>70.27</v>
      </c>
      <c r="AT100" s="452">
        <v>70.27</v>
      </c>
      <c r="AU100" s="452">
        <v>70.27</v>
      </c>
      <c r="AV100" s="452">
        <v>70.27</v>
      </c>
      <c r="AW100" s="452">
        <v>70.27</v>
      </c>
      <c r="AX100" s="452">
        <v>70.27</v>
      </c>
      <c r="AY100" s="452">
        <v>70.27</v>
      </c>
      <c r="AZ100" s="452">
        <v>70.27</v>
      </c>
      <c r="BA100" s="452">
        <v>70.27</v>
      </c>
      <c r="BB100" s="452">
        <v>70.27</v>
      </c>
      <c r="BC100" s="452">
        <v>70.27</v>
      </c>
      <c r="BD100" s="452">
        <v>70.27</v>
      </c>
      <c r="BE100" s="452">
        <v>70.27</v>
      </c>
      <c r="BF100" s="452">
        <v>70.27</v>
      </c>
      <c r="BG100" s="452">
        <v>70.27</v>
      </c>
      <c r="BH100" s="452">
        <v>70.27</v>
      </c>
      <c r="BI100" s="452">
        <v>70.27</v>
      </c>
      <c r="BJ100" s="452">
        <v>70.27</v>
      </c>
      <c r="BK100" s="452">
        <v>70.27</v>
      </c>
      <c r="BL100" s="452">
        <v>70.27</v>
      </c>
      <c r="BM100" s="452">
        <v>70.27</v>
      </c>
      <c r="BN100" s="452">
        <v>70.27</v>
      </c>
      <c r="BO100" s="452">
        <v>70.27</v>
      </c>
      <c r="BP100" s="452">
        <v>70.27</v>
      </c>
      <c r="BQ100" s="452">
        <v>70.27</v>
      </c>
      <c r="BR100" s="452">
        <v>70.27</v>
      </c>
      <c r="BS100" s="452">
        <v>70.27</v>
      </c>
      <c r="BT100" s="452">
        <v>70.27</v>
      </c>
      <c r="BU100" s="452">
        <v>70.27</v>
      </c>
      <c r="BV100" s="452">
        <v>70.27</v>
      </c>
      <c r="BW100" s="452">
        <v>70.27</v>
      </c>
      <c r="BX100" s="452">
        <v>70.27</v>
      </c>
      <c r="BY100" s="452">
        <v>70.27</v>
      </c>
      <c r="BZ100" s="452">
        <v>70.27</v>
      </c>
      <c r="CA100" s="452">
        <v>70.27</v>
      </c>
      <c r="CB100" s="452">
        <v>70.27</v>
      </c>
      <c r="CC100" s="452">
        <v>70.27</v>
      </c>
      <c r="CD100" s="452">
        <v>70.27</v>
      </c>
      <c r="CE100" s="452">
        <v>70.27</v>
      </c>
      <c r="CF100" s="452">
        <v>70.27</v>
      </c>
      <c r="CG100" s="452">
        <v>70.27</v>
      </c>
      <c r="CH100" s="452">
        <v>70.27</v>
      </c>
      <c r="CI100" s="452">
        <v>70.27</v>
      </c>
      <c r="CJ100" s="452">
        <v>70.27</v>
      </c>
      <c r="CK100" s="452">
        <v>70.27</v>
      </c>
      <c r="CL100" s="452">
        <v>70.27</v>
      </c>
      <c r="CM100" s="452">
        <v>70.27</v>
      </c>
      <c r="CN100" s="452">
        <v>70.27</v>
      </c>
      <c r="CO100" s="452">
        <v>70.27</v>
      </c>
      <c r="CP100" s="452">
        <v>70.27</v>
      </c>
      <c r="CQ100" s="452">
        <v>70.27</v>
      </c>
      <c r="CR100" s="452">
        <v>70.27</v>
      </c>
      <c r="CS100" s="452">
        <v>70.27</v>
      </c>
      <c r="CT100" s="452">
        <v>70.27</v>
      </c>
      <c r="CU100" s="452">
        <v>70.27</v>
      </c>
      <c r="CV100" s="452">
        <v>70.27</v>
      </c>
      <c r="CW100" s="452">
        <v>70.27</v>
      </c>
      <c r="CX100" s="452">
        <v>70.27</v>
      </c>
      <c r="CY100" s="452">
        <v>70.27</v>
      </c>
      <c r="CZ100" s="452">
        <v>70.27</v>
      </c>
      <c r="DA100" s="452">
        <v>70.27</v>
      </c>
      <c r="DB100" s="452">
        <v>70.27</v>
      </c>
      <c r="DC100" s="452">
        <v>70.27</v>
      </c>
      <c r="DD100" s="452">
        <v>70.27</v>
      </c>
      <c r="DE100" s="452">
        <v>70.27</v>
      </c>
      <c r="DF100" s="452">
        <v>70.27</v>
      </c>
      <c r="DG100" s="452">
        <v>70.27</v>
      </c>
      <c r="DH100" s="452">
        <v>70.27</v>
      </c>
      <c r="DI100" s="452">
        <v>70.27</v>
      </c>
      <c r="DJ100" s="452">
        <v>70.27</v>
      </c>
      <c r="DK100" s="452">
        <v>70.27</v>
      </c>
      <c r="DL100" s="452">
        <v>70.27</v>
      </c>
      <c r="DM100" s="452">
        <v>70.27</v>
      </c>
      <c r="DN100" s="452">
        <v>70.27</v>
      </c>
      <c r="DO100" s="452">
        <v>70.27</v>
      </c>
      <c r="DP100" s="452">
        <v>70.27</v>
      </c>
      <c r="DQ100" s="452">
        <v>70.27</v>
      </c>
      <c r="DR100" s="452">
        <v>70.27</v>
      </c>
      <c r="DS100" s="452">
        <v>70.27</v>
      </c>
      <c r="DT100" s="452">
        <v>70.27</v>
      </c>
      <c r="DU100" s="452">
        <v>70.27</v>
      </c>
      <c r="DV100" s="452">
        <v>70.27</v>
      </c>
      <c r="DW100" s="452">
        <v>70.27</v>
      </c>
      <c r="DX100" s="452">
        <v>70.27</v>
      </c>
      <c r="DY100" s="452">
        <v>70.27</v>
      </c>
      <c r="DZ100" s="452">
        <v>70.27</v>
      </c>
      <c r="EA100" s="452">
        <v>70.27</v>
      </c>
      <c r="EB100" s="452">
        <v>70.27</v>
      </c>
      <c r="EC100" s="452">
        <v>70.27</v>
      </c>
      <c r="ED100" s="452">
        <v>70.27</v>
      </c>
      <c r="EE100" s="452">
        <v>70.27</v>
      </c>
      <c r="EF100" s="452">
        <v>70.27</v>
      </c>
      <c r="EG100" s="452">
        <v>70.27</v>
      </c>
      <c r="EH100" s="452">
        <v>70.27</v>
      </c>
      <c r="EI100" s="452">
        <v>70.27</v>
      </c>
      <c r="EJ100" s="452">
        <v>70.27</v>
      </c>
      <c r="EK100" s="452">
        <v>70.27</v>
      </c>
      <c r="EL100" s="452">
        <v>70.27</v>
      </c>
      <c r="EM100" s="452">
        <v>70.27</v>
      </c>
      <c r="EN100" s="452">
        <v>70.27</v>
      </c>
      <c r="EO100" s="452">
        <v>70.27</v>
      </c>
      <c r="EP100" s="452">
        <v>70.27</v>
      </c>
      <c r="EQ100" s="452">
        <v>70.27</v>
      </c>
      <c r="ER100" s="452">
        <v>70.27</v>
      </c>
      <c r="ES100" s="452">
        <v>70.27</v>
      </c>
      <c r="ET100" s="452">
        <v>70.27</v>
      </c>
      <c r="EU100" s="452">
        <v>70.27</v>
      </c>
      <c r="EV100" s="452">
        <v>70.27</v>
      </c>
      <c r="EW100" s="452">
        <v>70.27</v>
      </c>
      <c r="EX100" s="452">
        <v>70.27</v>
      </c>
      <c r="EY100" s="452">
        <v>70.27</v>
      </c>
      <c r="EZ100" s="452">
        <v>70.27</v>
      </c>
      <c r="FA100" s="452">
        <v>70.27</v>
      </c>
      <c r="FB100" s="452">
        <v>70.27</v>
      </c>
      <c r="FC100" s="452">
        <v>70.27</v>
      </c>
      <c r="FD100" s="452">
        <v>70.27</v>
      </c>
      <c r="FE100" s="452">
        <v>70.27</v>
      </c>
      <c r="FF100" s="452">
        <v>70.27</v>
      </c>
      <c r="FG100" s="452">
        <v>70.27</v>
      </c>
      <c r="FH100" s="452">
        <v>70.27</v>
      </c>
      <c r="FI100" s="452">
        <v>70.27</v>
      </c>
      <c r="FJ100" s="452">
        <v>70.27</v>
      </c>
      <c r="FK100" s="452">
        <v>70.27</v>
      </c>
      <c r="FL100" s="452">
        <v>70.27</v>
      </c>
      <c r="FM100" s="452">
        <v>70.27</v>
      </c>
      <c r="FN100" s="452">
        <v>70.27</v>
      </c>
      <c r="FO100" s="452">
        <v>70.27</v>
      </c>
      <c r="FP100" s="452">
        <v>70.27</v>
      </c>
      <c r="FQ100" s="452">
        <v>70.27</v>
      </c>
      <c r="FR100" s="452">
        <v>70.27</v>
      </c>
      <c r="FS100" s="452">
        <v>70.27</v>
      </c>
      <c r="FT100" s="452">
        <v>70.27</v>
      </c>
      <c r="FU100" s="452">
        <v>70.27</v>
      </c>
      <c r="FV100" s="452">
        <v>70.27</v>
      </c>
      <c r="FW100" s="452">
        <v>70.27</v>
      </c>
      <c r="FX100" s="452">
        <v>70.27</v>
      </c>
      <c r="FY100" s="452">
        <v>70.27</v>
      </c>
      <c r="FZ100" s="452">
        <v>70.27</v>
      </c>
      <c r="GA100" s="452">
        <v>70.27</v>
      </c>
      <c r="GB100" s="452">
        <v>70.27</v>
      </c>
      <c r="GC100" s="452">
        <v>70.27</v>
      </c>
      <c r="GD100" s="452">
        <v>70.27</v>
      </c>
      <c r="GE100" s="452">
        <v>70.27</v>
      </c>
      <c r="GF100" s="452">
        <v>70.27</v>
      </c>
      <c r="GG100" s="452">
        <v>70.27</v>
      </c>
      <c r="GH100" s="452">
        <v>70.27</v>
      </c>
      <c r="GI100" s="452">
        <v>70.27</v>
      </c>
      <c r="GJ100" s="452">
        <v>70.27</v>
      </c>
      <c r="GK100" s="452">
        <v>70.27</v>
      </c>
      <c r="GL100" s="452">
        <v>70.27</v>
      </c>
      <c r="GM100" s="452">
        <v>70.27</v>
      </c>
      <c r="GN100" s="452">
        <v>70.27</v>
      </c>
      <c r="GO100" s="452">
        <v>70.27</v>
      </c>
      <c r="GP100" s="452">
        <v>70.27</v>
      </c>
      <c r="GQ100" s="452">
        <v>70.27</v>
      </c>
      <c r="GR100" s="452">
        <v>70.27</v>
      </c>
      <c r="GS100" s="452">
        <v>70.27</v>
      </c>
      <c r="GT100" s="452">
        <v>70.27</v>
      </c>
      <c r="GU100" s="452">
        <v>70.27</v>
      </c>
      <c r="GV100" s="452">
        <v>70.27</v>
      </c>
      <c r="GW100" s="452">
        <v>70.27</v>
      </c>
      <c r="GX100" s="452">
        <v>70.27</v>
      </c>
      <c r="GY100" s="452">
        <v>70.27</v>
      </c>
      <c r="GZ100" s="452">
        <v>70.27</v>
      </c>
      <c r="HA100" s="452">
        <v>70.27</v>
      </c>
      <c r="HB100" s="452">
        <v>70.27</v>
      </c>
      <c r="HC100" s="452">
        <v>70.27</v>
      </c>
      <c r="HD100" s="452">
        <v>70.27</v>
      </c>
      <c r="HE100" s="452">
        <v>70.27</v>
      </c>
      <c r="HF100" s="452">
        <v>70.27</v>
      </c>
      <c r="HG100" s="452">
        <v>70.27</v>
      </c>
      <c r="HH100" s="452">
        <v>70.27</v>
      </c>
      <c r="HI100" s="452">
        <v>70.27</v>
      </c>
      <c r="HJ100" s="452">
        <v>70.27</v>
      </c>
      <c r="HK100" s="452">
        <v>70.27</v>
      </c>
      <c r="HL100" s="452">
        <v>70.27</v>
      </c>
      <c r="HM100" s="452">
        <v>70.27</v>
      </c>
      <c r="HN100" s="452">
        <v>70.27</v>
      </c>
      <c r="HO100" s="452">
        <v>70.27</v>
      </c>
      <c r="HP100" s="452">
        <v>70.27</v>
      </c>
      <c r="HQ100" s="452">
        <v>70.27</v>
      </c>
      <c r="HR100" s="452">
        <v>70.27</v>
      </c>
      <c r="HS100" s="452">
        <v>70.27</v>
      </c>
      <c r="HT100" s="452">
        <v>70.27</v>
      </c>
      <c r="HU100" s="452">
        <v>70.27</v>
      </c>
      <c r="HV100" s="452">
        <v>70.27</v>
      </c>
      <c r="HW100" s="452">
        <v>70.27</v>
      </c>
      <c r="HX100" s="452">
        <v>70.27</v>
      </c>
      <c r="HY100" s="452">
        <v>70.27</v>
      </c>
      <c r="HZ100" s="452">
        <v>70.27</v>
      </c>
      <c r="IA100" s="452">
        <v>70.27</v>
      </c>
      <c r="IB100" s="452">
        <v>70.27</v>
      </c>
      <c r="IC100" s="452">
        <v>70.27</v>
      </c>
      <c r="ID100" s="452">
        <v>70.27</v>
      </c>
      <c r="IE100" s="452">
        <v>70.27</v>
      </c>
      <c r="IF100" s="452">
        <v>70.27</v>
      </c>
      <c r="IG100" s="452">
        <v>70.27</v>
      </c>
      <c r="IH100" s="452">
        <v>70.27</v>
      </c>
      <c r="II100" s="452">
        <v>70.27</v>
      </c>
      <c r="IJ100" s="452">
        <v>70.27</v>
      </c>
      <c r="IK100" s="452">
        <v>70.27</v>
      </c>
      <c r="IL100" s="452">
        <v>70.27</v>
      </c>
      <c r="IM100" s="452">
        <v>70.27</v>
      </c>
      <c r="IN100" s="452">
        <v>70.27</v>
      </c>
      <c r="IO100" s="452">
        <v>70.27</v>
      </c>
      <c r="IP100" s="452">
        <v>70.27</v>
      </c>
      <c r="IQ100" s="452">
        <v>70.27</v>
      </c>
      <c r="IR100" s="452">
        <v>70.27</v>
      </c>
      <c r="IS100" s="452">
        <v>70.27</v>
      </c>
      <c r="IT100" s="452">
        <v>70.27</v>
      </c>
      <c r="IU100" s="452">
        <v>70.27</v>
      </c>
      <c r="IV100" s="452">
        <v>70.27</v>
      </c>
      <c r="IW100" s="452">
        <v>70.27</v>
      </c>
      <c r="IX100" s="452">
        <v>70.27</v>
      </c>
      <c r="IY100" s="452">
        <v>70.27</v>
      </c>
      <c r="IZ100" s="452">
        <v>70.27</v>
      </c>
      <c r="JA100" s="452">
        <v>70.27</v>
      </c>
      <c r="JB100" s="452">
        <v>70.27</v>
      </c>
      <c r="JC100" s="452">
        <v>70.27</v>
      </c>
      <c r="JD100" s="452">
        <v>70.27</v>
      </c>
      <c r="JE100" s="452">
        <v>70.27</v>
      </c>
      <c r="JF100" s="452">
        <v>70.27</v>
      </c>
      <c r="JG100" s="452">
        <v>70.27</v>
      </c>
      <c r="JH100" s="452">
        <v>70.27</v>
      </c>
      <c r="JI100" s="452">
        <v>70.27</v>
      </c>
      <c r="JJ100" s="452">
        <v>70.27</v>
      </c>
      <c r="JK100" s="452">
        <v>70.27</v>
      </c>
      <c r="JL100" s="452">
        <v>70.27</v>
      </c>
      <c r="JM100" s="452">
        <v>70.27</v>
      </c>
      <c r="JN100" s="452">
        <v>70.27</v>
      </c>
      <c r="JO100" s="452">
        <v>70.27</v>
      </c>
      <c r="JP100" s="452">
        <v>70.27</v>
      </c>
      <c r="JQ100" s="452">
        <v>70.27</v>
      </c>
      <c r="JR100" s="452">
        <v>70.27</v>
      </c>
      <c r="JS100" s="452">
        <v>70.27</v>
      </c>
      <c r="JT100" s="452">
        <v>70.27</v>
      </c>
      <c r="JU100" s="452">
        <v>70.27</v>
      </c>
      <c r="JV100" s="452">
        <v>70.27</v>
      </c>
      <c r="JW100" s="452">
        <v>70.27</v>
      </c>
      <c r="JX100" s="452">
        <v>70.27</v>
      </c>
      <c r="JY100" s="452">
        <v>70.27</v>
      </c>
      <c r="JZ100" s="452">
        <v>70.27</v>
      </c>
      <c r="KA100" s="452">
        <v>70.27</v>
      </c>
      <c r="KB100" s="452">
        <v>70.27</v>
      </c>
      <c r="KC100" s="452">
        <v>70.27</v>
      </c>
      <c r="KD100" s="452">
        <v>70.27</v>
      </c>
      <c r="KE100" s="452">
        <v>70.27</v>
      </c>
      <c r="KF100" s="452">
        <v>70.27</v>
      </c>
      <c r="KG100" s="452">
        <v>70.27</v>
      </c>
      <c r="KH100" s="452">
        <v>70.27</v>
      </c>
      <c r="KI100" s="452">
        <v>70.27</v>
      </c>
      <c r="KJ100" s="452">
        <v>70.27</v>
      </c>
      <c r="KK100" s="452">
        <v>70.27</v>
      </c>
      <c r="KL100" s="452">
        <v>70.27</v>
      </c>
      <c r="KM100" s="452">
        <v>70.27</v>
      </c>
      <c r="KN100" s="452">
        <v>70.27</v>
      </c>
      <c r="KO100" s="452">
        <v>70.27</v>
      </c>
      <c r="KP100" s="452">
        <v>70.27</v>
      </c>
      <c r="KQ100" s="452">
        <v>70.27</v>
      </c>
      <c r="KR100" s="452">
        <v>70.27</v>
      </c>
      <c r="KS100" s="452">
        <v>70.27</v>
      </c>
      <c r="KT100" s="452">
        <v>70.27</v>
      </c>
      <c r="KU100" s="452">
        <v>70.27</v>
      </c>
      <c r="KV100" s="452">
        <v>70.27</v>
      </c>
      <c r="KW100" s="452">
        <v>70.27</v>
      </c>
      <c r="KX100" s="452">
        <v>70.27</v>
      </c>
      <c r="KY100" s="452">
        <v>70.27</v>
      </c>
      <c r="KZ100" s="452">
        <v>70.27</v>
      </c>
      <c r="LA100" s="452">
        <v>70.27</v>
      </c>
      <c r="LB100" s="452">
        <v>70.27</v>
      </c>
      <c r="LC100" s="452">
        <v>70.27</v>
      </c>
      <c r="LD100" s="452">
        <v>70.27</v>
      </c>
      <c r="LE100" s="452">
        <v>70.27</v>
      </c>
      <c r="LF100" s="452">
        <v>70.27</v>
      </c>
      <c r="LG100" s="452">
        <v>70.27</v>
      </c>
      <c r="LH100" s="452">
        <v>70.27</v>
      </c>
      <c r="LI100" s="452">
        <v>70.27</v>
      </c>
      <c r="LJ100" s="452">
        <v>70.27</v>
      </c>
      <c r="LK100" s="452">
        <v>70.27</v>
      </c>
      <c r="LL100" s="452">
        <v>70.27</v>
      </c>
      <c r="LM100" s="452">
        <v>70.27</v>
      </c>
      <c r="LN100" s="452">
        <v>70.27</v>
      </c>
      <c r="LO100" s="452">
        <v>70.27</v>
      </c>
      <c r="LP100" s="452">
        <v>70.27</v>
      </c>
      <c r="LQ100" s="452">
        <v>70.27</v>
      </c>
      <c r="LR100" s="452">
        <v>70.27</v>
      </c>
      <c r="LS100" s="452">
        <v>70.27</v>
      </c>
      <c r="LT100" s="452">
        <v>70.27</v>
      </c>
      <c r="LU100" s="452">
        <v>70.27</v>
      </c>
      <c r="LV100" s="452">
        <v>70.27</v>
      </c>
      <c r="LW100" s="452">
        <v>70.27</v>
      </c>
      <c r="LX100" s="452">
        <v>70.27</v>
      </c>
      <c r="LY100" s="452">
        <v>70.27</v>
      </c>
      <c r="LZ100" s="452">
        <v>70.27</v>
      </c>
      <c r="MA100" s="452">
        <v>70.27</v>
      </c>
      <c r="MB100" s="452">
        <v>70.27</v>
      </c>
      <c r="MC100" s="452">
        <v>70.27</v>
      </c>
      <c r="MD100" s="452">
        <v>70.27</v>
      </c>
      <c r="ME100" s="452">
        <v>70.27</v>
      </c>
      <c r="MF100" s="452">
        <v>70.27</v>
      </c>
      <c r="MG100" s="452">
        <v>70.27</v>
      </c>
      <c r="MH100" s="452">
        <v>70.27</v>
      </c>
      <c r="MI100" s="452">
        <v>70.27</v>
      </c>
      <c r="MJ100" s="452">
        <v>70.27</v>
      </c>
      <c r="MK100" s="452">
        <v>70.27</v>
      </c>
      <c r="ML100" s="452">
        <v>70.27</v>
      </c>
      <c r="MM100" s="452">
        <v>70.27</v>
      </c>
      <c r="MN100" s="452">
        <v>70.27</v>
      </c>
      <c r="MO100" s="452">
        <v>70.27</v>
      </c>
      <c r="MP100" s="452">
        <v>70.27</v>
      </c>
      <c r="MQ100" s="452">
        <v>70.27</v>
      </c>
      <c r="MR100" s="452">
        <v>70.27</v>
      </c>
      <c r="MS100" s="452">
        <v>70.27</v>
      </c>
      <c r="MT100" s="452">
        <v>70.27</v>
      </c>
      <c r="MU100" s="452">
        <v>70.27</v>
      </c>
      <c r="MV100" s="452">
        <v>70.27</v>
      </c>
      <c r="MW100" s="452">
        <v>70.27</v>
      </c>
      <c r="MX100" s="452">
        <v>70.27</v>
      </c>
      <c r="MY100" s="452">
        <v>70.27</v>
      </c>
      <c r="MZ100" s="452">
        <v>70.27</v>
      </c>
      <c r="NA100" s="452">
        <v>70.27</v>
      </c>
      <c r="NB100" s="452">
        <v>70.27</v>
      </c>
      <c r="NC100" s="452">
        <v>70.27</v>
      </c>
      <c r="ND100" s="452">
        <v>70.27</v>
      </c>
      <c r="NE100" s="452">
        <v>70.27</v>
      </c>
      <c r="NF100" s="452">
        <v>70.27</v>
      </c>
      <c r="NG100" s="452">
        <v>70.27</v>
      </c>
      <c r="NH100" s="452">
        <v>70.27</v>
      </c>
      <c r="NI100" s="452">
        <v>70.27</v>
      </c>
      <c r="NJ100" s="452">
        <v>70.27</v>
      </c>
      <c r="NK100" s="452">
        <v>70.27</v>
      </c>
      <c r="NL100" s="452">
        <v>70.27</v>
      </c>
      <c r="NM100" s="452">
        <v>70.27</v>
      </c>
      <c r="NN100" s="452">
        <v>70.27</v>
      </c>
      <c r="NO100" s="452">
        <v>70.27</v>
      </c>
      <c r="NP100" s="452">
        <v>70.27</v>
      </c>
      <c r="NQ100" s="452">
        <v>70.27</v>
      </c>
      <c r="NR100" s="452">
        <v>70.27</v>
      </c>
      <c r="NS100" s="452">
        <v>70.27</v>
      </c>
      <c r="NT100" s="452">
        <v>70.27</v>
      </c>
      <c r="NU100" s="452">
        <v>70.27</v>
      </c>
      <c r="NV100" s="452">
        <v>70.27</v>
      </c>
      <c r="NW100" s="452">
        <v>70.27</v>
      </c>
      <c r="NX100" s="452">
        <v>70.27</v>
      </c>
      <c r="NY100" s="452">
        <v>70.27</v>
      </c>
      <c r="NZ100" s="452">
        <v>70.27</v>
      </c>
      <c r="OA100" s="452">
        <v>70.27</v>
      </c>
      <c r="OB100" s="452">
        <v>70.27</v>
      </c>
    </row>
    <row r="101" spans="1:392" x14ac:dyDescent="0.25">
      <c r="A101" s="436">
        <v>281</v>
      </c>
      <c r="B101" s="436" t="s">
        <v>742</v>
      </c>
      <c r="C101" s="437">
        <v>1</v>
      </c>
      <c r="D101" s="438">
        <v>0</v>
      </c>
      <c r="E101" s="453"/>
      <c r="F101" s="453"/>
      <c r="G101" s="453"/>
      <c r="H101" s="453"/>
      <c r="I101" s="453"/>
      <c r="J101" s="453"/>
      <c r="K101" s="453"/>
      <c r="L101" s="453"/>
      <c r="M101" s="453"/>
      <c r="N101" s="453"/>
      <c r="O101" s="453"/>
      <c r="P101" s="453"/>
      <c r="Q101" s="453"/>
      <c r="R101" s="453"/>
      <c r="S101" s="453"/>
      <c r="T101" s="453"/>
      <c r="U101" s="453"/>
      <c r="V101" s="453"/>
      <c r="W101" s="453"/>
      <c r="X101" s="453"/>
      <c r="Y101" s="453"/>
      <c r="Z101" s="453"/>
      <c r="AA101" s="453"/>
      <c r="AB101" s="453"/>
      <c r="AC101" s="453"/>
      <c r="AD101" s="453"/>
      <c r="AE101" s="453"/>
      <c r="AF101" s="450">
        <f t="shared" si="2"/>
        <v>176</v>
      </c>
      <c r="AG101" s="452">
        <v>176</v>
      </c>
      <c r="AH101" s="452">
        <v>176</v>
      </c>
      <c r="AI101" s="452">
        <v>176</v>
      </c>
      <c r="AJ101" s="452">
        <v>176</v>
      </c>
      <c r="AK101" s="452">
        <v>176</v>
      </c>
      <c r="AL101" s="452">
        <v>176</v>
      </c>
      <c r="AM101" s="452">
        <v>176</v>
      </c>
      <c r="AN101" s="452">
        <v>176</v>
      </c>
      <c r="AO101" s="452">
        <v>176</v>
      </c>
      <c r="AP101" s="452">
        <v>176</v>
      </c>
      <c r="AQ101" s="452">
        <v>176</v>
      </c>
      <c r="AR101" s="452">
        <v>176</v>
      </c>
      <c r="AS101" s="452">
        <v>176</v>
      </c>
      <c r="AT101" s="452">
        <v>176</v>
      </c>
      <c r="AU101" s="452">
        <v>176</v>
      </c>
      <c r="AV101" s="452">
        <v>176</v>
      </c>
      <c r="AW101" s="452">
        <v>176</v>
      </c>
      <c r="AX101" s="452">
        <v>176</v>
      </c>
      <c r="AY101" s="452">
        <v>176</v>
      </c>
      <c r="AZ101" s="452">
        <v>176</v>
      </c>
      <c r="BA101" s="452">
        <v>176</v>
      </c>
      <c r="BB101" s="452">
        <v>176</v>
      </c>
      <c r="BC101" s="452">
        <v>176</v>
      </c>
      <c r="BD101" s="452">
        <v>176</v>
      </c>
      <c r="BE101" s="452">
        <v>176</v>
      </c>
      <c r="BF101" s="452">
        <v>176</v>
      </c>
      <c r="BG101" s="452">
        <v>176</v>
      </c>
      <c r="BH101" s="452">
        <v>176</v>
      </c>
      <c r="BI101" s="452">
        <v>176</v>
      </c>
      <c r="BJ101" s="452">
        <v>176</v>
      </c>
      <c r="BK101" s="452">
        <v>176</v>
      </c>
      <c r="BL101" s="452">
        <v>176</v>
      </c>
      <c r="BM101" s="452">
        <v>176</v>
      </c>
      <c r="BN101" s="452">
        <v>176</v>
      </c>
      <c r="BO101" s="452">
        <v>176</v>
      </c>
      <c r="BP101" s="452">
        <v>176</v>
      </c>
      <c r="BQ101" s="452">
        <v>176</v>
      </c>
      <c r="BR101" s="452">
        <v>176</v>
      </c>
      <c r="BS101" s="452">
        <v>176</v>
      </c>
      <c r="BT101" s="452">
        <v>176</v>
      </c>
      <c r="BU101" s="452">
        <v>176</v>
      </c>
      <c r="BV101" s="452">
        <v>176</v>
      </c>
      <c r="BW101" s="452">
        <v>176</v>
      </c>
      <c r="BX101" s="452">
        <v>176</v>
      </c>
      <c r="BY101" s="452">
        <v>176</v>
      </c>
      <c r="BZ101" s="452">
        <v>176</v>
      </c>
      <c r="CA101" s="452">
        <v>176</v>
      </c>
      <c r="CB101" s="452">
        <v>176</v>
      </c>
      <c r="CC101" s="452">
        <v>176</v>
      </c>
      <c r="CD101" s="452">
        <v>176</v>
      </c>
      <c r="CE101" s="452">
        <v>176</v>
      </c>
      <c r="CF101" s="452">
        <v>176</v>
      </c>
      <c r="CG101" s="452">
        <v>176</v>
      </c>
      <c r="CH101" s="452">
        <v>176</v>
      </c>
      <c r="CI101" s="452">
        <v>176</v>
      </c>
      <c r="CJ101" s="452">
        <v>176</v>
      </c>
      <c r="CK101" s="452">
        <v>176</v>
      </c>
      <c r="CL101" s="452">
        <v>176</v>
      </c>
      <c r="CM101" s="452">
        <v>176</v>
      </c>
      <c r="CN101" s="452">
        <v>176</v>
      </c>
      <c r="CO101" s="452">
        <v>176</v>
      </c>
      <c r="CP101" s="452">
        <v>176</v>
      </c>
      <c r="CQ101" s="452">
        <v>176</v>
      </c>
      <c r="CR101" s="452">
        <v>176</v>
      </c>
      <c r="CS101" s="452">
        <v>176</v>
      </c>
      <c r="CT101" s="452">
        <v>176</v>
      </c>
      <c r="CU101" s="452">
        <v>176</v>
      </c>
      <c r="CV101" s="452">
        <v>176</v>
      </c>
      <c r="CW101" s="452">
        <v>176</v>
      </c>
      <c r="CX101" s="452">
        <v>176</v>
      </c>
      <c r="CY101" s="452">
        <v>176</v>
      </c>
      <c r="CZ101" s="452">
        <v>176</v>
      </c>
      <c r="DA101" s="452">
        <v>176</v>
      </c>
      <c r="DB101" s="452">
        <v>176</v>
      </c>
      <c r="DC101" s="452">
        <v>176</v>
      </c>
      <c r="DD101" s="452">
        <v>176</v>
      </c>
      <c r="DE101" s="452">
        <v>176</v>
      </c>
      <c r="DF101" s="452">
        <v>176</v>
      </c>
      <c r="DG101" s="452">
        <v>176</v>
      </c>
      <c r="DH101" s="452">
        <v>176</v>
      </c>
      <c r="DI101" s="452">
        <v>176</v>
      </c>
      <c r="DJ101" s="452">
        <v>176</v>
      </c>
      <c r="DK101" s="452">
        <v>176</v>
      </c>
      <c r="DL101" s="452">
        <v>176</v>
      </c>
      <c r="DM101" s="452">
        <v>176</v>
      </c>
      <c r="DN101" s="452">
        <v>176</v>
      </c>
      <c r="DO101" s="452">
        <v>176</v>
      </c>
      <c r="DP101" s="452">
        <v>176</v>
      </c>
      <c r="DQ101" s="452">
        <v>176</v>
      </c>
      <c r="DR101" s="452">
        <v>176</v>
      </c>
      <c r="DS101" s="452">
        <v>176</v>
      </c>
      <c r="DT101" s="452">
        <v>176</v>
      </c>
      <c r="DU101" s="452">
        <v>176</v>
      </c>
      <c r="DV101" s="452">
        <v>176</v>
      </c>
      <c r="DW101" s="452">
        <v>176</v>
      </c>
      <c r="DX101" s="452">
        <v>176</v>
      </c>
      <c r="DY101" s="452">
        <v>176</v>
      </c>
      <c r="DZ101" s="452">
        <v>176</v>
      </c>
      <c r="EA101" s="452">
        <v>176</v>
      </c>
      <c r="EB101" s="452">
        <v>176</v>
      </c>
      <c r="EC101" s="452">
        <v>176</v>
      </c>
      <c r="ED101" s="452">
        <v>176</v>
      </c>
      <c r="EE101" s="452">
        <v>176</v>
      </c>
      <c r="EF101" s="452">
        <v>176</v>
      </c>
      <c r="EG101" s="452">
        <v>176</v>
      </c>
      <c r="EH101" s="452">
        <v>176</v>
      </c>
      <c r="EI101" s="452">
        <v>176</v>
      </c>
      <c r="EJ101" s="452">
        <v>176</v>
      </c>
      <c r="EK101" s="452">
        <v>176</v>
      </c>
      <c r="EL101" s="452">
        <v>176</v>
      </c>
      <c r="EM101" s="452">
        <v>176</v>
      </c>
      <c r="EN101" s="452">
        <v>176</v>
      </c>
      <c r="EO101" s="452">
        <v>176</v>
      </c>
      <c r="EP101" s="452">
        <v>176</v>
      </c>
      <c r="EQ101" s="452">
        <v>176</v>
      </c>
      <c r="ER101" s="452">
        <v>176</v>
      </c>
      <c r="ES101" s="452">
        <v>176</v>
      </c>
      <c r="ET101" s="452">
        <v>176</v>
      </c>
      <c r="EU101" s="452">
        <v>176</v>
      </c>
      <c r="EV101" s="452">
        <v>176</v>
      </c>
      <c r="EW101" s="452">
        <v>176</v>
      </c>
      <c r="EX101" s="452">
        <v>176</v>
      </c>
      <c r="EY101" s="452">
        <v>176</v>
      </c>
      <c r="EZ101" s="452">
        <v>176</v>
      </c>
      <c r="FA101" s="452">
        <v>176</v>
      </c>
      <c r="FB101" s="452">
        <v>176</v>
      </c>
      <c r="FC101" s="452">
        <v>176</v>
      </c>
      <c r="FD101" s="452">
        <v>176</v>
      </c>
      <c r="FE101" s="452">
        <v>176</v>
      </c>
      <c r="FF101" s="452">
        <v>176</v>
      </c>
      <c r="FG101" s="452">
        <v>176</v>
      </c>
      <c r="FH101" s="452">
        <v>176</v>
      </c>
      <c r="FI101" s="452">
        <v>176</v>
      </c>
      <c r="FJ101" s="452">
        <v>176</v>
      </c>
      <c r="FK101" s="452">
        <v>176</v>
      </c>
      <c r="FL101" s="452">
        <v>176</v>
      </c>
      <c r="FM101" s="452">
        <v>176</v>
      </c>
      <c r="FN101" s="452">
        <v>176</v>
      </c>
      <c r="FO101" s="452">
        <v>176</v>
      </c>
      <c r="FP101" s="452">
        <v>176</v>
      </c>
      <c r="FQ101" s="452">
        <v>176</v>
      </c>
      <c r="FR101" s="452">
        <v>176</v>
      </c>
      <c r="FS101" s="452">
        <v>176</v>
      </c>
      <c r="FT101" s="452">
        <v>176</v>
      </c>
      <c r="FU101" s="452">
        <v>176</v>
      </c>
      <c r="FV101" s="452">
        <v>176</v>
      </c>
      <c r="FW101" s="452">
        <v>176</v>
      </c>
      <c r="FX101" s="452">
        <v>176</v>
      </c>
      <c r="FY101" s="452">
        <v>176</v>
      </c>
      <c r="FZ101" s="452">
        <v>176</v>
      </c>
      <c r="GA101" s="452">
        <v>176</v>
      </c>
      <c r="GB101" s="452">
        <v>176</v>
      </c>
      <c r="GC101" s="452">
        <v>176</v>
      </c>
      <c r="GD101" s="452">
        <v>176</v>
      </c>
      <c r="GE101" s="452">
        <v>176</v>
      </c>
      <c r="GF101" s="452">
        <v>176</v>
      </c>
      <c r="GG101" s="452">
        <v>176</v>
      </c>
      <c r="GH101" s="452">
        <v>176</v>
      </c>
      <c r="GI101" s="452">
        <v>176</v>
      </c>
      <c r="GJ101" s="452">
        <v>176</v>
      </c>
      <c r="GK101" s="452">
        <v>176</v>
      </c>
      <c r="GL101" s="452">
        <v>176</v>
      </c>
      <c r="GM101" s="452">
        <v>176</v>
      </c>
      <c r="GN101" s="452">
        <v>176</v>
      </c>
      <c r="GO101" s="452">
        <v>176</v>
      </c>
      <c r="GP101" s="452">
        <v>176</v>
      </c>
      <c r="GQ101" s="452">
        <v>176</v>
      </c>
      <c r="GR101" s="452">
        <v>176</v>
      </c>
      <c r="GS101" s="452">
        <v>176</v>
      </c>
      <c r="GT101" s="452">
        <v>176</v>
      </c>
      <c r="GU101" s="452">
        <v>176</v>
      </c>
      <c r="GV101" s="452">
        <v>176</v>
      </c>
      <c r="GW101" s="452">
        <v>176</v>
      </c>
      <c r="GX101" s="452">
        <v>176</v>
      </c>
      <c r="GY101" s="452">
        <v>176</v>
      </c>
      <c r="GZ101" s="452">
        <v>176</v>
      </c>
      <c r="HA101" s="452">
        <v>176</v>
      </c>
      <c r="HB101" s="452">
        <v>176</v>
      </c>
      <c r="HC101" s="452">
        <v>176</v>
      </c>
      <c r="HD101" s="452">
        <v>176</v>
      </c>
      <c r="HE101" s="452">
        <v>176</v>
      </c>
      <c r="HF101" s="452">
        <v>176</v>
      </c>
      <c r="HG101" s="452">
        <v>176</v>
      </c>
      <c r="HH101" s="452">
        <v>176</v>
      </c>
      <c r="HI101" s="452">
        <v>176</v>
      </c>
      <c r="HJ101" s="452">
        <v>176</v>
      </c>
      <c r="HK101" s="452">
        <v>176</v>
      </c>
      <c r="HL101" s="452">
        <v>176</v>
      </c>
      <c r="HM101" s="452">
        <v>176</v>
      </c>
      <c r="HN101" s="452">
        <v>176</v>
      </c>
      <c r="HO101" s="452">
        <v>176</v>
      </c>
      <c r="HP101" s="452">
        <v>176</v>
      </c>
      <c r="HQ101" s="452">
        <v>176</v>
      </c>
      <c r="HR101" s="452">
        <v>176</v>
      </c>
      <c r="HS101" s="452">
        <v>176</v>
      </c>
      <c r="HT101" s="452">
        <v>176</v>
      </c>
      <c r="HU101" s="452">
        <v>176</v>
      </c>
      <c r="HV101" s="452">
        <v>176</v>
      </c>
      <c r="HW101" s="452">
        <v>176</v>
      </c>
      <c r="HX101" s="452">
        <v>176</v>
      </c>
      <c r="HY101" s="452">
        <v>176</v>
      </c>
      <c r="HZ101" s="452">
        <v>176</v>
      </c>
      <c r="IA101" s="452">
        <v>176</v>
      </c>
      <c r="IB101" s="452">
        <v>176</v>
      </c>
      <c r="IC101" s="452">
        <v>176</v>
      </c>
      <c r="ID101" s="452">
        <v>176</v>
      </c>
      <c r="IE101" s="452">
        <v>176</v>
      </c>
      <c r="IF101" s="452">
        <v>176</v>
      </c>
      <c r="IG101" s="452">
        <v>176</v>
      </c>
      <c r="IH101" s="452">
        <v>176</v>
      </c>
      <c r="II101" s="452">
        <v>176</v>
      </c>
      <c r="IJ101" s="452">
        <v>176</v>
      </c>
      <c r="IK101" s="452">
        <v>176</v>
      </c>
      <c r="IL101" s="452">
        <v>176</v>
      </c>
      <c r="IM101" s="452">
        <v>176</v>
      </c>
      <c r="IN101" s="452">
        <v>176</v>
      </c>
      <c r="IO101" s="452">
        <v>176</v>
      </c>
      <c r="IP101" s="452">
        <v>176</v>
      </c>
      <c r="IQ101" s="452">
        <v>176</v>
      </c>
      <c r="IR101" s="452">
        <v>176</v>
      </c>
      <c r="IS101" s="452">
        <v>176</v>
      </c>
      <c r="IT101" s="452">
        <v>176</v>
      </c>
      <c r="IU101" s="452">
        <v>176</v>
      </c>
      <c r="IV101" s="452">
        <v>176</v>
      </c>
      <c r="IW101" s="452">
        <v>176</v>
      </c>
      <c r="IX101" s="452">
        <v>176</v>
      </c>
      <c r="IY101" s="452">
        <v>176</v>
      </c>
      <c r="IZ101" s="452">
        <v>176</v>
      </c>
      <c r="JA101" s="452">
        <v>176</v>
      </c>
      <c r="JB101" s="452">
        <v>176</v>
      </c>
      <c r="JC101" s="452">
        <v>176</v>
      </c>
      <c r="JD101" s="452">
        <v>176</v>
      </c>
      <c r="JE101" s="452">
        <v>176</v>
      </c>
      <c r="JF101" s="452">
        <v>176</v>
      </c>
      <c r="JG101" s="452">
        <v>176</v>
      </c>
      <c r="JH101" s="452">
        <v>176</v>
      </c>
      <c r="JI101" s="452">
        <v>176</v>
      </c>
      <c r="JJ101" s="452">
        <v>176</v>
      </c>
      <c r="JK101" s="452">
        <v>176</v>
      </c>
      <c r="JL101" s="452">
        <v>176</v>
      </c>
      <c r="JM101" s="452">
        <v>176</v>
      </c>
      <c r="JN101" s="452">
        <v>176</v>
      </c>
      <c r="JO101" s="452">
        <v>176</v>
      </c>
      <c r="JP101" s="452">
        <v>176</v>
      </c>
      <c r="JQ101" s="452">
        <v>176</v>
      </c>
      <c r="JR101" s="452">
        <v>176</v>
      </c>
      <c r="JS101" s="452">
        <v>176</v>
      </c>
      <c r="JT101" s="452">
        <v>176</v>
      </c>
      <c r="JU101" s="452">
        <v>176</v>
      </c>
      <c r="JV101" s="452">
        <v>176</v>
      </c>
      <c r="JW101" s="452">
        <v>176</v>
      </c>
      <c r="JX101" s="452">
        <v>176</v>
      </c>
      <c r="JY101" s="452">
        <v>176</v>
      </c>
      <c r="JZ101" s="452">
        <v>176</v>
      </c>
      <c r="KA101" s="452">
        <v>176</v>
      </c>
      <c r="KB101" s="452">
        <v>176</v>
      </c>
      <c r="KC101" s="452">
        <v>176</v>
      </c>
      <c r="KD101" s="452">
        <v>176</v>
      </c>
      <c r="KE101" s="452">
        <v>176</v>
      </c>
      <c r="KF101" s="452">
        <v>176</v>
      </c>
      <c r="KG101" s="452">
        <v>176</v>
      </c>
      <c r="KH101" s="452">
        <v>176</v>
      </c>
      <c r="KI101" s="452">
        <v>176</v>
      </c>
      <c r="KJ101" s="452">
        <v>176</v>
      </c>
      <c r="KK101" s="452">
        <v>176</v>
      </c>
      <c r="KL101" s="452">
        <v>176</v>
      </c>
      <c r="KM101" s="452">
        <v>176</v>
      </c>
      <c r="KN101" s="452">
        <v>176</v>
      </c>
      <c r="KO101" s="452">
        <v>176</v>
      </c>
      <c r="KP101" s="452">
        <v>176</v>
      </c>
      <c r="KQ101" s="452">
        <v>176</v>
      </c>
      <c r="KR101" s="452">
        <v>176</v>
      </c>
      <c r="KS101" s="452">
        <v>176</v>
      </c>
      <c r="KT101" s="452">
        <v>176</v>
      </c>
      <c r="KU101" s="452">
        <v>176</v>
      </c>
      <c r="KV101" s="452">
        <v>176</v>
      </c>
      <c r="KW101" s="452">
        <v>176</v>
      </c>
      <c r="KX101" s="452">
        <v>176</v>
      </c>
      <c r="KY101" s="452">
        <v>176</v>
      </c>
      <c r="KZ101" s="452">
        <v>176</v>
      </c>
      <c r="LA101" s="452">
        <v>176</v>
      </c>
      <c r="LB101" s="452">
        <v>176</v>
      </c>
      <c r="LC101" s="452">
        <v>176</v>
      </c>
      <c r="LD101" s="452">
        <v>176</v>
      </c>
      <c r="LE101" s="452">
        <v>176</v>
      </c>
      <c r="LF101" s="452">
        <v>176</v>
      </c>
      <c r="LG101" s="452">
        <v>176</v>
      </c>
      <c r="LH101" s="452">
        <v>176</v>
      </c>
      <c r="LI101" s="452">
        <v>176</v>
      </c>
      <c r="LJ101" s="452">
        <v>176</v>
      </c>
      <c r="LK101" s="452">
        <v>176</v>
      </c>
      <c r="LL101" s="452">
        <v>176</v>
      </c>
      <c r="LM101" s="452">
        <v>176</v>
      </c>
      <c r="LN101" s="452">
        <v>176</v>
      </c>
      <c r="LO101" s="452">
        <v>176</v>
      </c>
      <c r="LP101" s="452">
        <v>176</v>
      </c>
      <c r="LQ101" s="452">
        <v>176</v>
      </c>
      <c r="LR101" s="452">
        <v>176</v>
      </c>
      <c r="LS101" s="452">
        <v>176</v>
      </c>
      <c r="LT101" s="452">
        <v>176</v>
      </c>
      <c r="LU101" s="452">
        <v>176</v>
      </c>
      <c r="LV101" s="452">
        <v>176</v>
      </c>
      <c r="LW101" s="452">
        <v>176</v>
      </c>
      <c r="LX101" s="452">
        <v>176</v>
      </c>
      <c r="LY101" s="452">
        <v>176</v>
      </c>
      <c r="LZ101" s="452">
        <v>176</v>
      </c>
      <c r="MA101" s="452">
        <v>176</v>
      </c>
      <c r="MB101" s="452">
        <v>176</v>
      </c>
      <c r="MC101" s="452">
        <v>176</v>
      </c>
      <c r="MD101" s="452">
        <v>176</v>
      </c>
      <c r="ME101" s="452">
        <v>176</v>
      </c>
      <c r="MF101" s="452">
        <v>176</v>
      </c>
      <c r="MG101" s="452">
        <v>176</v>
      </c>
      <c r="MH101" s="452">
        <v>176</v>
      </c>
      <c r="MI101" s="452">
        <v>176</v>
      </c>
      <c r="MJ101" s="452">
        <v>176</v>
      </c>
      <c r="MK101" s="452">
        <v>176</v>
      </c>
      <c r="ML101" s="452">
        <v>176</v>
      </c>
      <c r="MM101" s="452">
        <v>176</v>
      </c>
      <c r="MN101" s="452">
        <v>176</v>
      </c>
      <c r="MO101" s="452">
        <v>176</v>
      </c>
      <c r="MP101" s="452">
        <v>176</v>
      </c>
      <c r="MQ101" s="452">
        <v>176</v>
      </c>
      <c r="MR101" s="452">
        <v>176</v>
      </c>
      <c r="MS101" s="452">
        <v>176</v>
      </c>
      <c r="MT101" s="452">
        <v>176</v>
      </c>
      <c r="MU101" s="452">
        <v>176</v>
      </c>
      <c r="MV101" s="452">
        <v>176</v>
      </c>
      <c r="MW101" s="452">
        <v>176</v>
      </c>
      <c r="MX101" s="452">
        <v>176</v>
      </c>
      <c r="MY101" s="452">
        <v>176</v>
      </c>
      <c r="MZ101" s="452">
        <v>176</v>
      </c>
      <c r="NA101" s="452">
        <v>176</v>
      </c>
      <c r="NB101" s="452">
        <v>176</v>
      </c>
      <c r="NC101" s="452">
        <v>176</v>
      </c>
      <c r="ND101" s="452">
        <v>176</v>
      </c>
      <c r="NE101" s="452">
        <v>176</v>
      </c>
      <c r="NF101" s="452">
        <v>176</v>
      </c>
      <c r="NG101" s="452">
        <v>176</v>
      </c>
      <c r="NH101" s="452">
        <v>176</v>
      </c>
      <c r="NI101" s="452">
        <v>176</v>
      </c>
      <c r="NJ101" s="452">
        <v>176</v>
      </c>
      <c r="NK101" s="452">
        <v>176</v>
      </c>
      <c r="NL101" s="452">
        <v>176</v>
      </c>
      <c r="NM101" s="452">
        <v>176</v>
      </c>
      <c r="NN101" s="452">
        <v>176</v>
      </c>
      <c r="NO101" s="452">
        <v>176</v>
      </c>
      <c r="NP101" s="452">
        <v>176</v>
      </c>
      <c r="NQ101" s="452">
        <v>176</v>
      </c>
      <c r="NR101" s="452">
        <v>176</v>
      </c>
      <c r="NS101" s="452">
        <v>176</v>
      </c>
      <c r="NT101" s="452">
        <v>176</v>
      </c>
      <c r="NU101" s="452">
        <v>176</v>
      </c>
      <c r="NV101" s="452">
        <v>176</v>
      </c>
      <c r="NW101" s="452">
        <v>176</v>
      </c>
      <c r="NX101" s="452">
        <v>176</v>
      </c>
      <c r="NY101" s="452">
        <v>176</v>
      </c>
      <c r="NZ101" s="452">
        <v>176</v>
      </c>
      <c r="OA101" s="452">
        <v>176</v>
      </c>
      <c r="OB101" s="452">
        <v>176</v>
      </c>
    </row>
    <row r="102" spans="1:392" x14ac:dyDescent="0.25">
      <c r="A102" s="436">
        <v>283</v>
      </c>
      <c r="B102" s="436" t="s">
        <v>743</v>
      </c>
      <c r="C102" s="437">
        <v>1</v>
      </c>
      <c r="D102" s="438">
        <v>0</v>
      </c>
      <c r="E102" s="453"/>
      <c r="F102" s="453"/>
      <c r="G102" s="453"/>
      <c r="H102" s="453"/>
      <c r="I102" s="453"/>
      <c r="J102" s="453"/>
      <c r="K102" s="453"/>
      <c r="L102" s="453"/>
      <c r="M102" s="453"/>
      <c r="N102" s="453"/>
      <c r="O102" s="453"/>
      <c r="P102" s="453"/>
      <c r="Q102" s="453"/>
      <c r="R102" s="453"/>
      <c r="S102" s="453"/>
      <c r="T102" s="453"/>
      <c r="U102" s="453"/>
      <c r="V102" s="453"/>
      <c r="W102" s="453"/>
      <c r="X102" s="453"/>
      <c r="Y102" s="453"/>
      <c r="Z102" s="453"/>
      <c r="AA102" s="453"/>
      <c r="AB102" s="453"/>
      <c r="AC102" s="453"/>
      <c r="AD102" s="453"/>
      <c r="AE102" s="453"/>
      <c r="AF102" s="450">
        <f t="shared" si="2"/>
        <v>59.31999999999978</v>
      </c>
      <c r="AG102" s="452">
        <v>59.32</v>
      </c>
      <c r="AH102" s="452">
        <v>59.32</v>
      </c>
      <c r="AI102" s="452">
        <v>59.32</v>
      </c>
      <c r="AJ102" s="452">
        <v>59.32</v>
      </c>
      <c r="AK102" s="452">
        <v>59.32</v>
      </c>
      <c r="AL102" s="452">
        <v>59.32</v>
      </c>
      <c r="AM102" s="452">
        <v>59.32</v>
      </c>
      <c r="AN102" s="452">
        <v>59.32</v>
      </c>
      <c r="AO102" s="452">
        <v>59.32</v>
      </c>
      <c r="AP102" s="452">
        <v>59.32</v>
      </c>
      <c r="AQ102" s="452">
        <v>59.32</v>
      </c>
      <c r="AR102" s="452">
        <v>59.32</v>
      </c>
      <c r="AS102" s="452">
        <v>59.32</v>
      </c>
      <c r="AT102" s="452">
        <v>59.32</v>
      </c>
      <c r="AU102" s="452">
        <v>59.32</v>
      </c>
      <c r="AV102" s="452">
        <v>59.32</v>
      </c>
      <c r="AW102" s="452">
        <v>59.32</v>
      </c>
      <c r="AX102" s="452">
        <v>59.32</v>
      </c>
      <c r="AY102" s="452">
        <v>59.32</v>
      </c>
      <c r="AZ102" s="452">
        <v>59.32</v>
      </c>
      <c r="BA102" s="452">
        <v>59.32</v>
      </c>
      <c r="BB102" s="452">
        <v>59.32</v>
      </c>
      <c r="BC102" s="452">
        <v>59.32</v>
      </c>
      <c r="BD102" s="452">
        <v>59.32</v>
      </c>
      <c r="BE102" s="452">
        <v>59.32</v>
      </c>
      <c r="BF102" s="452">
        <v>59.32</v>
      </c>
      <c r="BG102" s="452">
        <v>59.32</v>
      </c>
      <c r="BH102" s="452">
        <v>59.32</v>
      </c>
      <c r="BI102" s="452">
        <v>59.32</v>
      </c>
      <c r="BJ102" s="452">
        <v>59.32</v>
      </c>
      <c r="BK102" s="452">
        <v>59.32</v>
      </c>
      <c r="BL102" s="452">
        <v>59.32</v>
      </c>
      <c r="BM102" s="452">
        <v>59.32</v>
      </c>
      <c r="BN102" s="452">
        <v>59.32</v>
      </c>
      <c r="BO102" s="452">
        <v>59.32</v>
      </c>
      <c r="BP102" s="452">
        <v>59.32</v>
      </c>
      <c r="BQ102" s="452">
        <v>59.32</v>
      </c>
      <c r="BR102" s="452">
        <v>59.32</v>
      </c>
      <c r="BS102" s="452">
        <v>59.32</v>
      </c>
      <c r="BT102" s="452">
        <v>59.32</v>
      </c>
      <c r="BU102" s="452">
        <v>59.32</v>
      </c>
      <c r="BV102" s="452">
        <v>59.32</v>
      </c>
      <c r="BW102" s="452">
        <v>59.32</v>
      </c>
      <c r="BX102" s="452">
        <v>59.32</v>
      </c>
      <c r="BY102" s="452">
        <v>59.32</v>
      </c>
      <c r="BZ102" s="452">
        <v>59.32</v>
      </c>
      <c r="CA102" s="452">
        <v>59.32</v>
      </c>
      <c r="CB102" s="452">
        <v>59.32</v>
      </c>
      <c r="CC102" s="452">
        <v>59.32</v>
      </c>
      <c r="CD102" s="452">
        <v>59.32</v>
      </c>
      <c r="CE102" s="452">
        <v>59.32</v>
      </c>
      <c r="CF102" s="452">
        <v>59.32</v>
      </c>
      <c r="CG102" s="452">
        <v>59.32</v>
      </c>
      <c r="CH102" s="452">
        <v>59.32</v>
      </c>
      <c r="CI102" s="452">
        <v>59.32</v>
      </c>
      <c r="CJ102" s="452">
        <v>59.32</v>
      </c>
      <c r="CK102" s="452">
        <v>59.32</v>
      </c>
      <c r="CL102" s="452">
        <v>59.32</v>
      </c>
      <c r="CM102" s="452">
        <v>59.32</v>
      </c>
      <c r="CN102" s="452">
        <v>59.32</v>
      </c>
      <c r="CO102" s="452">
        <v>59.32</v>
      </c>
      <c r="CP102" s="452">
        <v>59.32</v>
      </c>
      <c r="CQ102" s="452">
        <v>59.32</v>
      </c>
      <c r="CR102" s="452">
        <v>59.32</v>
      </c>
      <c r="CS102" s="452">
        <v>59.32</v>
      </c>
      <c r="CT102" s="452">
        <v>59.32</v>
      </c>
      <c r="CU102" s="452">
        <v>59.32</v>
      </c>
      <c r="CV102" s="452">
        <v>59.32</v>
      </c>
      <c r="CW102" s="452">
        <v>59.32</v>
      </c>
      <c r="CX102" s="452">
        <v>59.32</v>
      </c>
      <c r="CY102" s="452">
        <v>59.32</v>
      </c>
      <c r="CZ102" s="452">
        <v>59.32</v>
      </c>
      <c r="DA102" s="452">
        <v>59.32</v>
      </c>
      <c r="DB102" s="452">
        <v>59.32</v>
      </c>
      <c r="DC102" s="452">
        <v>59.32</v>
      </c>
      <c r="DD102" s="452">
        <v>59.32</v>
      </c>
      <c r="DE102" s="452">
        <v>59.32</v>
      </c>
      <c r="DF102" s="452">
        <v>59.32</v>
      </c>
      <c r="DG102" s="452">
        <v>59.32</v>
      </c>
      <c r="DH102" s="452">
        <v>59.32</v>
      </c>
      <c r="DI102" s="452">
        <v>59.32</v>
      </c>
      <c r="DJ102" s="452">
        <v>59.32</v>
      </c>
      <c r="DK102" s="452">
        <v>59.32</v>
      </c>
      <c r="DL102" s="452">
        <v>59.32</v>
      </c>
      <c r="DM102" s="452">
        <v>59.32</v>
      </c>
      <c r="DN102" s="452">
        <v>59.32</v>
      </c>
      <c r="DO102" s="452">
        <v>59.32</v>
      </c>
      <c r="DP102" s="452">
        <v>59.32</v>
      </c>
      <c r="DQ102" s="452">
        <v>59.32</v>
      </c>
      <c r="DR102" s="452">
        <v>59.32</v>
      </c>
      <c r="DS102" s="452">
        <v>59.32</v>
      </c>
      <c r="DT102" s="452">
        <v>59.32</v>
      </c>
      <c r="DU102" s="452">
        <v>59.32</v>
      </c>
      <c r="DV102" s="452">
        <v>59.32</v>
      </c>
      <c r="DW102" s="452">
        <v>59.32</v>
      </c>
      <c r="DX102" s="452">
        <v>59.32</v>
      </c>
      <c r="DY102" s="452">
        <v>59.32</v>
      </c>
      <c r="DZ102" s="452">
        <v>59.32</v>
      </c>
      <c r="EA102" s="452">
        <v>59.32</v>
      </c>
      <c r="EB102" s="452">
        <v>59.32</v>
      </c>
      <c r="EC102" s="452">
        <v>59.32</v>
      </c>
      <c r="ED102" s="452">
        <v>59.32</v>
      </c>
      <c r="EE102" s="452">
        <v>59.32</v>
      </c>
      <c r="EF102" s="452">
        <v>59.32</v>
      </c>
      <c r="EG102" s="452">
        <v>59.32</v>
      </c>
      <c r="EH102" s="452">
        <v>59.32</v>
      </c>
      <c r="EI102" s="452">
        <v>59.32</v>
      </c>
      <c r="EJ102" s="452">
        <v>59.32</v>
      </c>
      <c r="EK102" s="452">
        <v>59.32</v>
      </c>
      <c r="EL102" s="452">
        <v>59.32</v>
      </c>
      <c r="EM102" s="452">
        <v>59.32</v>
      </c>
      <c r="EN102" s="452">
        <v>59.32</v>
      </c>
      <c r="EO102" s="452">
        <v>59.32</v>
      </c>
      <c r="EP102" s="452">
        <v>59.32</v>
      </c>
      <c r="EQ102" s="452">
        <v>59.32</v>
      </c>
      <c r="ER102" s="452">
        <v>59.32</v>
      </c>
      <c r="ES102" s="452">
        <v>59.32</v>
      </c>
      <c r="ET102" s="452">
        <v>59.32</v>
      </c>
      <c r="EU102" s="452">
        <v>59.32</v>
      </c>
      <c r="EV102" s="452">
        <v>59.32</v>
      </c>
      <c r="EW102" s="452">
        <v>59.32</v>
      </c>
      <c r="EX102" s="452">
        <v>59.32</v>
      </c>
      <c r="EY102" s="452">
        <v>59.32</v>
      </c>
      <c r="EZ102" s="452">
        <v>59.32</v>
      </c>
      <c r="FA102" s="452">
        <v>59.32</v>
      </c>
      <c r="FB102" s="452">
        <v>59.32</v>
      </c>
      <c r="FC102" s="452">
        <v>59.32</v>
      </c>
      <c r="FD102" s="452">
        <v>59.32</v>
      </c>
      <c r="FE102" s="452">
        <v>59.32</v>
      </c>
      <c r="FF102" s="452">
        <v>59.32</v>
      </c>
      <c r="FG102" s="452">
        <v>59.32</v>
      </c>
      <c r="FH102" s="452">
        <v>59.32</v>
      </c>
      <c r="FI102" s="452">
        <v>59.32</v>
      </c>
      <c r="FJ102" s="452">
        <v>59.32</v>
      </c>
      <c r="FK102" s="452">
        <v>59.32</v>
      </c>
      <c r="FL102" s="452">
        <v>59.32</v>
      </c>
      <c r="FM102" s="452">
        <v>59.32</v>
      </c>
      <c r="FN102" s="452">
        <v>59.32</v>
      </c>
      <c r="FO102" s="452">
        <v>59.32</v>
      </c>
      <c r="FP102" s="452">
        <v>59.32</v>
      </c>
      <c r="FQ102" s="452">
        <v>59.32</v>
      </c>
      <c r="FR102" s="452">
        <v>59.32</v>
      </c>
      <c r="FS102" s="452">
        <v>59.32</v>
      </c>
      <c r="FT102" s="452">
        <v>59.32</v>
      </c>
      <c r="FU102" s="452">
        <v>59.32</v>
      </c>
      <c r="FV102" s="452">
        <v>59.32</v>
      </c>
      <c r="FW102" s="452">
        <v>59.32</v>
      </c>
      <c r="FX102" s="452">
        <v>59.32</v>
      </c>
      <c r="FY102" s="452">
        <v>59.32</v>
      </c>
      <c r="FZ102" s="452">
        <v>59.32</v>
      </c>
      <c r="GA102" s="452">
        <v>59.32</v>
      </c>
      <c r="GB102" s="452">
        <v>59.32</v>
      </c>
      <c r="GC102" s="452">
        <v>59.32</v>
      </c>
      <c r="GD102" s="452">
        <v>59.32</v>
      </c>
      <c r="GE102" s="452">
        <v>59.32</v>
      </c>
      <c r="GF102" s="452">
        <v>59.32</v>
      </c>
      <c r="GG102" s="452">
        <v>59.32</v>
      </c>
      <c r="GH102" s="452">
        <v>59.32</v>
      </c>
      <c r="GI102" s="452">
        <v>59.32</v>
      </c>
      <c r="GJ102" s="452">
        <v>59.32</v>
      </c>
      <c r="GK102" s="452">
        <v>59.32</v>
      </c>
      <c r="GL102" s="452">
        <v>59.32</v>
      </c>
      <c r="GM102" s="452">
        <v>59.32</v>
      </c>
      <c r="GN102" s="452">
        <v>59.32</v>
      </c>
      <c r="GO102" s="452">
        <v>59.32</v>
      </c>
      <c r="GP102" s="452">
        <v>59.32</v>
      </c>
      <c r="GQ102" s="452">
        <v>59.32</v>
      </c>
      <c r="GR102" s="452">
        <v>59.32</v>
      </c>
      <c r="GS102" s="452">
        <v>59.32</v>
      </c>
      <c r="GT102" s="452">
        <v>59.32</v>
      </c>
      <c r="GU102" s="452">
        <v>59.32</v>
      </c>
      <c r="GV102" s="452">
        <v>59.32</v>
      </c>
      <c r="GW102" s="452">
        <v>59.32</v>
      </c>
      <c r="GX102" s="452">
        <v>59.32</v>
      </c>
      <c r="GY102" s="452">
        <v>59.32</v>
      </c>
      <c r="GZ102" s="452">
        <v>59.32</v>
      </c>
      <c r="HA102" s="452">
        <v>59.32</v>
      </c>
      <c r="HB102" s="452">
        <v>59.32</v>
      </c>
      <c r="HC102" s="452">
        <v>59.32</v>
      </c>
      <c r="HD102" s="452">
        <v>59.32</v>
      </c>
      <c r="HE102" s="452">
        <v>59.32</v>
      </c>
      <c r="HF102" s="452">
        <v>59.32</v>
      </c>
      <c r="HG102" s="452">
        <v>59.32</v>
      </c>
      <c r="HH102" s="452">
        <v>59.32</v>
      </c>
      <c r="HI102" s="452">
        <v>59.32</v>
      </c>
      <c r="HJ102" s="452">
        <v>59.32</v>
      </c>
      <c r="HK102" s="452">
        <v>59.32</v>
      </c>
      <c r="HL102" s="452">
        <v>59.32</v>
      </c>
      <c r="HM102" s="452">
        <v>59.32</v>
      </c>
      <c r="HN102" s="452">
        <v>59.32</v>
      </c>
      <c r="HO102" s="452">
        <v>59.32</v>
      </c>
      <c r="HP102" s="452">
        <v>59.32</v>
      </c>
      <c r="HQ102" s="452">
        <v>59.32</v>
      </c>
      <c r="HR102" s="452">
        <v>59.32</v>
      </c>
      <c r="HS102" s="452">
        <v>59.32</v>
      </c>
      <c r="HT102" s="452">
        <v>59.32</v>
      </c>
      <c r="HU102" s="452">
        <v>59.32</v>
      </c>
      <c r="HV102" s="452">
        <v>59.32</v>
      </c>
      <c r="HW102" s="452">
        <v>59.32</v>
      </c>
      <c r="HX102" s="452">
        <v>59.32</v>
      </c>
      <c r="HY102" s="452">
        <v>59.32</v>
      </c>
      <c r="HZ102" s="452">
        <v>59.32</v>
      </c>
      <c r="IA102" s="452">
        <v>59.32</v>
      </c>
      <c r="IB102" s="452">
        <v>59.32</v>
      </c>
      <c r="IC102" s="452">
        <v>59.32</v>
      </c>
      <c r="ID102" s="452">
        <v>59.32</v>
      </c>
      <c r="IE102" s="452">
        <v>59.32</v>
      </c>
      <c r="IF102" s="452">
        <v>59.32</v>
      </c>
      <c r="IG102" s="452">
        <v>59.32</v>
      </c>
      <c r="IH102" s="452">
        <v>59.32</v>
      </c>
      <c r="II102" s="452">
        <v>59.32</v>
      </c>
      <c r="IJ102" s="452">
        <v>59.32</v>
      </c>
      <c r="IK102" s="452">
        <v>59.32</v>
      </c>
      <c r="IL102" s="452">
        <v>59.32</v>
      </c>
      <c r="IM102" s="452">
        <v>59.32</v>
      </c>
      <c r="IN102" s="452">
        <v>59.32</v>
      </c>
      <c r="IO102" s="452">
        <v>59.32</v>
      </c>
      <c r="IP102" s="452">
        <v>59.32</v>
      </c>
      <c r="IQ102" s="452">
        <v>59.32</v>
      </c>
      <c r="IR102" s="452">
        <v>59.32</v>
      </c>
      <c r="IS102" s="452">
        <v>59.32</v>
      </c>
      <c r="IT102" s="452">
        <v>59.32</v>
      </c>
      <c r="IU102" s="452">
        <v>59.32</v>
      </c>
      <c r="IV102" s="452">
        <v>59.32</v>
      </c>
      <c r="IW102" s="452">
        <v>59.32</v>
      </c>
      <c r="IX102" s="452">
        <v>59.32</v>
      </c>
      <c r="IY102" s="452">
        <v>59.32</v>
      </c>
      <c r="IZ102" s="452">
        <v>59.32</v>
      </c>
      <c r="JA102" s="452">
        <v>59.32</v>
      </c>
      <c r="JB102" s="452">
        <v>59.32</v>
      </c>
      <c r="JC102" s="452">
        <v>59.32</v>
      </c>
      <c r="JD102" s="452">
        <v>59.32</v>
      </c>
      <c r="JE102" s="452">
        <v>59.32</v>
      </c>
      <c r="JF102" s="452">
        <v>59.32</v>
      </c>
      <c r="JG102" s="452">
        <v>59.32</v>
      </c>
      <c r="JH102" s="452">
        <v>59.32</v>
      </c>
      <c r="JI102" s="452">
        <v>59.32</v>
      </c>
      <c r="JJ102" s="452">
        <v>59.32</v>
      </c>
      <c r="JK102" s="452">
        <v>59.32</v>
      </c>
      <c r="JL102" s="452">
        <v>59.32</v>
      </c>
      <c r="JM102" s="452">
        <v>59.32</v>
      </c>
      <c r="JN102" s="452">
        <v>59.32</v>
      </c>
      <c r="JO102" s="452">
        <v>59.32</v>
      </c>
      <c r="JP102" s="452">
        <v>59.32</v>
      </c>
      <c r="JQ102" s="452">
        <v>59.32</v>
      </c>
      <c r="JR102" s="452">
        <v>59.32</v>
      </c>
      <c r="JS102" s="452">
        <v>59.32</v>
      </c>
      <c r="JT102" s="452">
        <v>59.32</v>
      </c>
      <c r="JU102" s="452">
        <v>59.32</v>
      </c>
      <c r="JV102" s="452">
        <v>59.32</v>
      </c>
      <c r="JW102" s="452">
        <v>59.32</v>
      </c>
      <c r="JX102" s="452">
        <v>59.32</v>
      </c>
      <c r="JY102" s="452">
        <v>59.32</v>
      </c>
      <c r="JZ102" s="452">
        <v>59.32</v>
      </c>
      <c r="KA102" s="452">
        <v>59.32</v>
      </c>
      <c r="KB102" s="452">
        <v>59.32</v>
      </c>
      <c r="KC102" s="452">
        <v>59.32</v>
      </c>
      <c r="KD102" s="452">
        <v>59.32</v>
      </c>
      <c r="KE102" s="452">
        <v>59.32</v>
      </c>
      <c r="KF102" s="452">
        <v>59.32</v>
      </c>
      <c r="KG102" s="452">
        <v>59.32</v>
      </c>
      <c r="KH102" s="452">
        <v>59.32</v>
      </c>
      <c r="KI102" s="452">
        <v>59.32</v>
      </c>
      <c r="KJ102" s="452">
        <v>59.32</v>
      </c>
      <c r="KK102" s="452">
        <v>59.32</v>
      </c>
      <c r="KL102" s="452">
        <v>59.32</v>
      </c>
      <c r="KM102" s="452">
        <v>59.32</v>
      </c>
      <c r="KN102" s="452">
        <v>59.32</v>
      </c>
      <c r="KO102" s="452">
        <v>59.32</v>
      </c>
      <c r="KP102" s="452">
        <v>59.32</v>
      </c>
      <c r="KQ102" s="452">
        <v>59.32</v>
      </c>
      <c r="KR102" s="452">
        <v>59.32</v>
      </c>
      <c r="KS102" s="452">
        <v>59.32</v>
      </c>
      <c r="KT102" s="452">
        <v>59.32</v>
      </c>
      <c r="KU102" s="452">
        <v>59.32</v>
      </c>
      <c r="KV102" s="452">
        <v>59.32</v>
      </c>
      <c r="KW102" s="452">
        <v>59.32</v>
      </c>
      <c r="KX102" s="452">
        <v>59.32</v>
      </c>
      <c r="KY102" s="452">
        <v>59.32</v>
      </c>
      <c r="KZ102" s="452">
        <v>59.32</v>
      </c>
      <c r="LA102" s="452">
        <v>59.32</v>
      </c>
      <c r="LB102" s="452">
        <v>59.32</v>
      </c>
      <c r="LC102" s="452">
        <v>59.32</v>
      </c>
      <c r="LD102" s="452">
        <v>59.32</v>
      </c>
      <c r="LE102" s="452">
        <v>59.32</v>
      </c>
      <c r="LF102" s="452">
        <v>59.32</v>
      </c>
      <c r="LG102" s="452">
        <v>59.32</v>
      </c>
      <c r="LH102" s="452">
        <v>59.32</v>
      </c>
      <c r="LI102" s="452">
        <v>59.32</v>
      </c>
      <c r="LJ102" s="452">
        <v>59.32</v>
      </c>
      <c r="LK102" s="452">
        <v>59.32</v>
      </c>
      <c r="LL102" s="452">
        <v>59.32</v>
      </c>
      <c r="LM102" s="452">
        <v>59.32</v>
      </c>
      <c r="LN102" s="452">
        <v>59.32</v>
      </c>
      <c r="LO102" s="452">
        <v>59.32</v>
      </c>
      <c r="LP102" s="452">
        <v>59.32</v>
      </c>
      <c r="LQ102" s="452">
        <v>59.32</v>
      </c>
      <c r="LR102" s="452">
        <v>59.32</v>
      </c>
      <c r="LS102" s="452">
        <v>59.32</v>
      </c>
      <c r="LT102" s="452">
        <v>59.32</v>
      </c>
      <c r="LU102" s="452">
        <v>59.32</v>
      </c>
      <c r="LV102" s="452">
        <v>59.32</v>
      </c>
      <c r="LW102" s="452">
        <v>59.32</v>
      </c>
      <c r="LX102" s="452">
        <v>59.32</v>
      </c>
      <c r="LY102" s="452">
        <v>59.32</v>
      </c>
      <c r="LZ102" s="452">
        <v>59.32</v>
      </c>
      <c r="MA102" s="452">
        <v>59.32</v>
      </c>
      <c r="MB102" s="452">
        <v>59.32</v>
      </c>
      <c r="MC102" s="452">
        <v>59.32</v>
      </c>
      <c r="MD102" s="452">
        <v>59.32</v>
      </c>
      <c r="ME102" s="452">
        <v>59.32</v>
      </c>
      <c r="MF102" s="452">
        <v>59.32</v>
      </c>
      <c r="MG102" s="452">
        <v>59.32</v>
      </c>
      <c r="MH102" s="452">
        <v>59.32</v>
      </c>
      <c r="MI102" s="452">
        <v>59.32</v>
      </c>
      <c r="MJ102" s="452">
        <v>59.32</v>
      </c>
      <c r="MK102" s="452">
        <v>59.32</v>
      </c>
      <c r="ML102" s="452">
        <v>59.32</v>
      </c>
      <c r="MM102" s="452">
        <v>59.32</v>
      </c>
      <c r="MN102" s="452">
        <v>59.32</v>
      </c>
      <c r="MO102" s="452">
        <v>59.32</v>
      </c>
      <c r="MP102" s="452">
        <v>59.32</v>
      </c>
      <c r="MQ102" s="452">
        <v>59.32</v>
      </c>
      <c r="MR102" s="452">
        <v>59.32</v>
      </c>
      <c r="MS102" s="452">
        <v>59.32</v>
      </c>
      <c r="MT102" s="452">
        <v>59.32</v>
      </c>
      <c r="MU102" s="452">
        <v>59.32</v>
      </c>
      <c r="MV102" s="452">
        <v>59.32</v>
      </c>
      <c r="MW102" s="452">
        <v>59.32</v>
      </c>
      <c r="MX102" s="452">
        <v>59.32</v>
      </c>
      <c r="MY102" s="452">
        <v>59.32</v>
      </c>
      <c r="MZ102" s="452">
        <v>59.32</v>
      </c>
      <c r="NA102" s="452">
        <v>59.32</v>
      </c>
      <c r="NB102" s="452">
        <v>59.32</v>
      </c>
      <c r="NC102" s="452">
        <v>59.32</v>
      </c>
      <c r="ND102" s="452">
        <v>59.32</v>
      </c>
      <c r="NE102" s="452">
        <v>59.32</v>
      </c>
      <c r="NF102" s="452">
        <v>59.32</v>
      </c>
      <c r="NG102" s="452">
        <v>59.32</v>
      </c>
      <c r="NH102" s="452">
        <v>59.32</v>
      </c>
      <c r="NI102" s="452">
        <v>59.32</v>
      </c>
      <c r="NJ102" s="452">
        <v>59.32</v>
      </c>
      <c r="NK102" s="452">
        <v>59.32</v>
      </c>
      <c r="NL102" s="452">
        <v>59.32</v>
      </c>
      <c r="NM102" s="452">
        <v>59.32</v>
      </c>
      <c r="NN102" s="452">
        <v>59.32</v>
      </c>
      <c r="NO102" s="452">
        <v>59.32</v>
      </c>
      <c r="NP102" s="452">
        <v>59.32</v>
      </c>
      <c r="NQ102" s="452">
        <v>59.32</v>
      </c>
      <c r="NR102" s="452">
        <v>59.32</v>
      </c>
      <c r="NS102" s="452">
        <v>59.32</v>
      </c>
      <c r="NT102" s="452">
        <v>59.32</v>
      </c>
      <c r="NU102" s="452">
        <v>59.32</v>
      </c>
      <c r="NV102" s="452">
        <v>59.32</v>
      </c>
      <c r="NW102" s="452">
        <v>59.32</v>
      </c>
      <c r="NX102" s="452">
        <v>59.32</v>
      </c>
      <c r="NY102" s="452">
        <v>59.32</v>
      </c>
      <c r="NZ102" s="452">
        <v>59.32</v>
      </c>
      <c r="OA102" s="452">
        <v>59.32</v>
      </c>
      <c r="OB102" s="452">
        <v>59.32</v>
      </c>
    </row>
    <row r="103" spans="1:392" x14ac:dyDescent="0.25">
      <c r="A103" s="436">
        <v>284</v>
      </c>
      <c r="B103" s="436" t="s">
        <v>744</v>
      </c>
      <c r="C103" s="437">
        <v>7</v>
      </c>
      <c r="D103" s="438">
        <v>0</v>
      </c>
      <c r="E103" s="453"/>
      <c r="F103" s="453"/>
      <c r="G103" s="453"/>
      <c r="H103" s="453"/>
      <c r="I103" s="453"/>
      <c r="J103" s="453"/>
      <c r="K103" s="453"/>
      <c r="L103" s="453"/>
      <c r="M103" s="453"/>
      <c r="N103" s="453"/>
      <c r="O103" s="453"/>
      <c r="P103" s="453"/>
      <c r="Q103" s="453"/>
      <c r="R103" s="453"/>
      <c r="S103" s="453"/>
      <c r="T103" s="453"/>
      <c r="U103" s="453"/>
      <c r="V103" s="453"/>
      <c r="W103" s="453"/>
      <c r="X103" s="453"/>
      <c r="Y103" s="453"/>
      <c r="Z103" s="453"/>
      <c r="AA103" s="453"/>
      <c r="AB103" s="453"/>
      <c r="AC103" s="453"/>
      <c r="AD103" s="453"/>
      <c r="AE103" s="453"/>
      <c r="AF103" s="450">
        <f t="shared" si="2"/>
        <v>252</v>
      </c>
      <c r="AG103" s="452">
        <v>252</v>
      </c>
      <c r="AH103" s="452">
        <v>252</v>
      </c>
      <c r="AI103" s="452">
        <v>252</v>
      </c>
      <c r="AJ103" s="452">
        <v>252</v>
      </c>
      <c r="AK103" s="452">
        <v>252</v>
      </c>
      <c r="AL103" s="452">
        <v>252</v>
      </c>
      <c r="AM103" s="452">
        <v>252</v>
      </c>
      <c r="AN103" s="452">
        <v>252</v>
      </c>
      <c r="AO103" s="452">
        <v>252</v>
      </c>
      <c r="AP103" s="452">
        <v>252</v>
      </c>
      <c r="AQ103" s="452">
        <v>252</v>
      </c>
      <c r="AR103" s="452">
        <v>252</v>
      </c>
      <c r="AS103" s="452">
        <v>252</v>
      </c>
      <c r="AT103" s="452">
        <v>252</v>
      </c>
      <c r="AU103" s="452">
        <v>252</v>
      </c>
      <c r="AV103" s="452">
        <v>252</v>
      </c>
      <c r="AW103" s="452">
        <v>252</v>
      </c>
      <c r="AX103" s="452">
        <v>252</v>
      </c>
      <c r="AY103" s="452">
        <v>252</v>
      </c>
      <c r="AZ103" s="452">
        <v>252</v>
      </c>
      <c r="BA103" s="452">
        <v>252</v>
      </c>
      <c r="BB103" s="452">
        <v>252</v>
      </c>
      <c r="BC103" s="452">
        <v>252</v>
      </c>
      <c r="BD103" s="452">
        <v>252</v>
      </c>
      <c r="BE103" s="452">
        <v>252</v>
      </c>
      <c r="BF103" s="452">
        <v>252</v>
      </c>
      <c r="BG103" s="452">
        <v>252</v>
      </c>
      <c r="BH103" s="452">
        <v>252</v>
      </c>
      <c r="BI103" s="452">
        <v>252</v>
      </c>
      <c r="BJ103" s="452">
        <v>252</v>
      </c>
      <c r="BK103" s="452">
        <v>252</v>
      </c>
      <c r="BL103" s="452">
        <v>252</v>
      </c>
      <c r="BM103" s="452">
        <v>252</v>
      </c>
      <c r="BN103" s="452">
        <v>252</v>
      </c>
      <c r="BO103" s="452">
        <v>252</v>
      </c>
      <c r="BP103" s="452">
        <v>252</v>
      </c>
      <c r="BQ103" s="452">
        <v>252</v>
      </c>
      <c r="BR103" s="452">
        <v>252</v>
      </c>
      <c r="BS103" s="452">
        <v>252</v>
      </c>
      <c r="BT103" s="452">
        <v>252</v>
      </c>
      <c r="BU103" s="452">
        <v>252</v>
      </c>
      <c r="BV103" s="452">
        <v>252</v>
      </c>
      <c r="BW103" s="452">
        <v>252</v>
      </c>
      <c r="BX103" s="452">
        <v>252</v>
      </c>
      <c r="BY103" s="452">
        <v>252</v>
      </c>
      <c r="BZ103" s="452">
        <v>252</v>
      </c>
      <c r="CA103" s="452">
        <v>252</v>
      </c>
      <c r="CB103" s="452">
        <v>252</v>
      </c>
      <c r="CC103" s="452">
        <v>252</v>
      </c>
      <c r="CD103" s="452">
        <v>252</v>
      </c>
      <c r="CE103" s="452">
        <v>252</v>
      </c>
      <c r="CF103" s="452">
        <v>252</v>
      </c>
      <c r="CG103" s="452">
        <v>252</v>
      </c>
      <c r="CH103" s="452">
        <v>252</v>
      </c>
      <c r="CI103" s="452">
        <v>252</v>
      </c>
      <c r="CJ103" s="452">
        <v>252</v>
      </c>
      <c r="CK103" s="452">
        <v>252</v>
      </c>
      <c r="CL103" s="452">
        <v>252</v>
      </c>
      <c r="CM103" s="452">
        <v>252</v>
      </c>
      <c r="CN103" s="452">
        <v>252</v>
      </c>
      <c r="CO103" s="452">
        <v>252</v>
      </c>
      <c r="CP103" s="452">
        <v>252</v>
      </c>
      <c r="CQ103" s="452">
        <v>252</v>
      </c>
      <c r="CR103" s="452">
        <v>252</v>
      </c>
      <c r="CS103" s="452">
        <v>252</v>
      </c>
      <c r="CT103" s="452">
        <v>252</v>
      </c>
      <c r="CU103" s="452">
        <v>252</v>
      </c>
      <c r="CV103" s="452">
        <v>252</v>
      </c>
      <c r="CW103" s="452">
        <v>252</v>
      </c>
      <c r="CX103" s="452">
        <v>252</v>
      </c>
      <c r="CY103" s="452">
        <v>252</v>
      </c>
      <c r="CZ103" s="452">
        <v>252</v>
      </c>
      <c r="DA103" s="452">
        <v>252</v>
      </c>
      <c r="DB103" s="452">
        <v>252</v>
      </c>
      <c r="DC103" s="452">
        <v>252</v>
      </c>
      <c r="DD103" s="452">
        <v>252</v>
      </c>
      <c r="DE103" s="452">
        <v>252</v>
      </c>
      <c r="DF103" s="452">
        <v>252</v>
      </c>
      <c r="DG103" s="452">
        <v>252</v>
      </c>
      <c r="DH103" s="452">
        <v>252</v>
      </c>
      <c r="DI103" s="452">
        <v>252</v>
      </c>
      <c r="DJ103" s="452">
        <v>252</v>
      </c>
      <c r="DK103" s="452">
        <v>252</v>
      </c>
      <c r="DL103" s="452">
        <v>252</v>
      </c>
      <c r="DM103" s="452">
        <v>252</v>
      </c>
      <c r="DN103" s="452">
        <v>252</v>
      </c>
      <c r="DO103" s="452">
        <v>252</v>
      </c>
      <c r="DP103" s="452">
        <v>252</v>
      </c>
      <c r="DQ103" s="452">
        <v>252</v>
      </c>
      <c r="DR103" s="452">
        <v>252</v>
      </c>
      <c r="DS103" s="452">
        <v>252</v>
      </c>
      <c r="DT103" s="452">
        <v>252</v>
      </c>
      <c r="DU103" s="452">
        <v>252</v>
      </c>
      <c r="DV103" s="452">
        <v>252</v>
      </c>
      <c r="DW103" s="452">
        <v>252</v>
      </c>
      <c r="DX103" s="452">
        <v>252</v>
      </c>
      <c r="DY103" s="452">
        <v>252</v>
      </c>
      <c r="DZ103" s="452">
        <v>252</v>
      </c>
      <c r="EA103" s="452">
        <v>252</v>
      </c>
      <c r="EB103" s="452">
        <v>252</v>
      </c>
      <c r="EC103" s="452">
        <v>252</v>
      </c>
      <c r="ED103" s="452">
        <v>252</v>
      </c>
      <c r="EE103" s="452">
        <v>252</v>
      </c>
      <c r="EF103" s="452">
        <v>252</v>
      </c>
      <c r="EG103" s="452">
        <v>252</v>
      </c>
      <c r="EH103" s="452">
        <v>252</v>
      </c>
      <c r="EI103" s="452">
        <v>252</v>
      </c>
      <c r="EJ103" s="452">
        <v>252</v>
      </c>
      <c r="EK103" s="452">
        <v>252</v>
      </c>
      <c r="EL103" s="452">
        <v>252</v>
      </c>
      <c r="EM103" s="452">
        <v>252</v>
      </c>
      <c r="EN103" s="452">
        <v>252</v>
      </c>
      <c r="EO103" s="452">
        <v>252</v>
      </c>
      <c r="EP103" s="452">
        <v>252</v>
      </c>
      <c r="EQ103" s="452">
        <v>252</v>
      </c>
      <c r="ER103" s="452">
        <v>252</v>
      </c>
      <c r="ES103" s="452">
        <v>252</v>
      </c>
      <c r="ET103" s="452">
        <v>252</v>
      </c>
      <c r="EU103" s="452">
        <v>252</v>
      </c>
      <c r="EV103" s="452">
        <v>252</v>
      </c>
      <c r="EW103" s="452">
        <v>252</v>
      </c>
      <c r="EX103" s="452">
        <v>252</v>
      </c>
      <c r="EY103" s="452">
        <v>252</v>
      </c>
      <c r="EZ103" s="452">
        <v>252</v>
      </c>
      <c r="FA103" s="452">
        <v>252</v>
      </c>
      <c r="FB103" s="452">
        <v>252</v>
      </c>
      <c r="FC103" s="452">
        <v>252</v>
      </c>
      <c r="FD103" s="452">
        <v>252</v>
      </c>
      <c r="FE103" s="452">
        <v>252</v>
      </c>
      <c r="FF103" s="452">
        <v>252</v>
      </c>
      <c r="FG103" s="452">
        <v>252</v>
      </c>
      <c r="FH103" s="452">
        <v>252</v>
      </c>
      <c r="FI103" s="452">
        <v>252</v>
      </c>
      <c r="FJ103" s="452">
        <v>252</v>
      </c>
      <c r="FK103" s="452">
        <v>252</v>
      </c>
      <c r="FL103" s="452">
        <v>252</v>
      </c>
      <c r="FM103" s="452">
        <v>252</v>
      </c>
      <c r="FN103" s="452">
        <v>252</v>
      </c>
      <c r="FO103" s="452">
        <v>252</v>
      </c>
      <c r="FP103" s="452">
        <v>252</v>
      </c>
      <c r="FQ103" s="452">
        <v>252</v>
      </c>
      <c r="FR103" s="452">
        <v>252</v>
      </c>
      <c r="FS103" s="452">
        <v>252</v>
      </c>
      <c r="FT103" s="452">
        <v>252</v>
      </c>
      <c r="FU103" s="452">
        <v>252</v>
      </c>
      <c r="FV103" s="452">
        <v>252</v>
      </c>
      <c r="FW103" s="452">
        <v>252</v>
      </c>
      <c r="FX103" s="452">
        <v>252</v>
      </c>
      <c r="FY103" s="452">
        <v>252</v>
      </c>
      <c r="FZ103" s="452">
        <v>252</v>
      </c>
      <c r="GA103" s="452">
        <v>252</v>
      </c>
      <c r="GB103" s="452">
        <v>252</v>
      </c>
      <c r="GC103" s="452">
        <v>252</v>
      </c>
      <c r="GD103" s="452">
        <v>252</v>
      </c>
      <c r="GE103" s="452">
        <v>252</v>
      </c>
      <c r="GF103" s="452">
        <v>252</v>
      </c>
      <c r="GG103" s="452">
        <v>252</v>
      </c>
      <c r="GH103" s="452">
        <v>252</v>
      </c>
      <c r="GI103" s="452">
        <v>252</v>
      </c>
      <c r="GJ103" s="452">
        <v>252</v>
      </c>
      <c r="GK103" s="452">
        <v>252</v>
      </c>
      <c r="GL103" s="452">
        <v>252</v>
      </c>
      <c r="GM103" s="452">
        <v>252</v>
      </c>
      <c r="GN103" s="452">
        <v>252</v>
      </c>
      <c r="GO103" s="452">
        <v>252</v>
      </c>
      <c r="GP103" s="452">
        <v>252</v>
      </c>
      <c r="GQ103" s="452">
        <v>252</v>
      </c>
      <c r="GR103" s="452">
        <v>252</v>
      </c>
      <c r="GS103" s="452">
        <v>252</v>
      </c>
      <c r="GT103" s="452">
        <v>252</v>
      </c>
      <c r="GU103" s="452">
        <v>252</v>
      </c>
      <c r="GV103" s="452">
        <v>252</v>
      </c>
      <c r="GW103" s="452">
        <v>252</v>
      </c>
      <c r="GX103" s="452">
        <v>252</v>
      </c>
      <c r="GY103" s="452">
        <v>252</v>
      </c>
      <c r="GZ103" s="452">
        <v>252</v>
      </c>
      <c r="HA103" s="452">
        <v>252</v>
      </c>
      <c r="HB103" s="452">
        <v>252</v>
      </c>
      <c r="HC103" s="452">
        <v>252</v>
      </c>
      <c r="HD103" s="452">
        <v>252</v>
      </c>
      <c r="HE103" s="452">
        <v>252</v>
      </c>
      <c r="HF103" s="452">
        <v>252</v>
      </c>
      <c r="HG103" s="452">
        <v>252</v>
      </c>
      <c r="HH103" s="452">
        <v>252</v>
      </c>
      <c r="HI103" s="452">
        <v>252</v>
      </c>
      <c r="HJ103" s="452">
        <v>252</v>
      </c>
      <c r="HK103" s="452">
        <v>252</v>
      </c>
      <c r="HL103" s="452">
        <v>252</v>
      </c>
      <c r="HM103" s="452">
        <v>252</v>
      </c>
      <c r="HN103" s="452">
        <v>252</v>
      </c>
      <c r="HO103" s="452">
        <v>252</v>
      </c>
      <c r="HP103" s="452">
        <v>252</v>
      </c>
      <c r="HQ103" s="452">
        <v>252</v>
      </c>
      <c r="HR103" s="452">
        <v>252</v>
      </c>
      <c r="HS103" s="452">
        <v>252</v>
      </c>
      <c r="HT103" s="452">
        <v>252</v>
      </c>
      <c r="HU103" s="452">
        <v>252</v>
      </c>
      <c r="HV103" s="452">
        <v>252</v>
      </c>
      <c r="HW103" s="452">
        <v>252</v>
      </c>
      <c r="HX103" s="452">
        <v>252</v>
      </c>
      <c r="HY103" s="452">
        <v>252</v>
      </c>
      <c r="HZ103" s="452">
        <v>252</v>
      </c>
      <c r="IA103" s="452">
        <v>252</v>
      </c>
      <c r="IB103" s="452">
        <v>252</v>
      </c>
      <c r="IC103" s="452">
        <v>252</v>
      </c>
      <c r="ID103" s="452">
        <v>252</v>
      </c>
      <c r="IE103" s="452">
        <v>252</v>
      </c>
      <c r="IF103" s="452">
        <v>252</v>
      </c>
      <c r="IG103" s="452">
        <v>252</v>
      </c>
      <c r="IH103" s="452">
        <v>252</v>
      </c>
      <c r="II103" s="452">
        <v>252</v>
      </c>
      <c r="IJ103" s="452">
        <v>252</v>
      </c>
      <c r="IK103" s="452">
        <v>252</v>
      </c>
      <c r="IL103" s="452">
        <v>252</v>
      </c>
      <c r="IM103" s="452">
        <v>252</v>
      </c>
      <c r="IN103" s="452">
        <v>252</v>
      </c>
      <c r="IO103" s="452">
        <v>252</v>
      </c>
      <c r="IP103" s="452">
        <v>252</v>
      </c>
      <c r="IQ103" s="452">
        <v>252</v>
      </c>
      <c r="IR103" s="452">
        <v>252</v>
      </c>
      <c r="IS103" s="452">
        <v>252</v>
      </c>
      <c r="IT103" s="452">
        <v>252</v>
      </c>
      <c r="IU103" s="452">
        <v>252</v>
      </c>
      <c r="IV103" s="452">
        <v>252</v>
      </c>
      <c r="IW103" s="452">
        <v>252</v>
      </c>
      <c r="IX103" s="452">
        <v>252</v>
      </c>
      <c r="IY103" s="452">
        <v>252</v>
      </c>
      <c r="IZ103" s="452">
        <v>252</v>
      </c>
      <c r="JA103" s="452">
        <v>252</v>
      </c>
      <c r="JB103" s="452">
        <v>252</v>
      </c>
      <c r="JC103" s="452">
        <v>252</v>
      </c>
      <c r="JD103" s="452">
        <v>252</v>
      </c>
      <c r="JE103" s="452">
        <v>252</v>
      </c>
      <c r="JF103" s="452">
        <v>252</v>
      </c>
      <c r="JG103" s="452">
        <v>252</v>
      </c>
      <c r="JH103" s="452">
        <v>252</v>
      </c>
      <c r="JI103" s="452">
        <v>252</v>
      </c>
      <c r="JJ103" s="452">
        <v>252</v>
      </c>
      <c r="JK103" s="452">
        <v>252</v>
      </c>
      <c r="JL103" s="452">
        <v>252</v>
      </c>
      <c r="JM103" s="452">
        <v>252</v>
      </c>
      <c r="JN103" s="452">
        <v>252</v>
      </c>
      <c r="JO103" s="452">
        <v>252</v>
      </c>
      <c r="JP103" s="452">
        <v>252</v>
      </c>
      <c r="JQ103" s="452">
        <v>252</v>
      </c>
      <c r="JR103" s="452">
        <v>252</v>
      </c>
      <c r="JS103" s="452">
        <v>252</v>
      </c>
      <c r="JT103" s="452">
        <v>252</v>
      </c>
      <c r="JU103" s="452">
        <v>252</v>
      </c>
      <c r="JV103" s="452">
        <v>252</v>
      </c>
      <c r="JW103" s="452">
        <v>252</v>
      </c>
      <c r="JX103" s="452">
        <v>252</v>
      </c>
      <c r="JY103" s="452">
        <v>252</v>
      </c>
      <c r="JZ103" s="452">
        <v>252</v>
      </c>
      <c r="KA103" s="452">
        <v>252</v>
      </c>
      <c r="KB103" s="452">
        <v>252</v>
      </c>
      <c r="KC103" s="452">
        <v>252</v>
      </c>
      <c r="KD103" s="452">
        <v>252</v>
      </c>
      <c r="KE103" s="452">
        <v>252</v>
      </c>
      <c r="KF103" s="452">
        <v>252</v>
      </c>
      <c r="KG103" s="452">
        <v>252</v>
      </c>
      <c r="KH103" s="452">
        <v>252</v>
      </c>
      <c r="KI103" s="452">
        <v>252</v>
      </c>
      <c r="KJ103" s="452">
        <v>252</v>
      </c>
      <c r="KK103" s="452">
        <v>252</v>
      </c>
      <c r="KL103" s="452">
        <v>252</v>
      </c>
      <c r="KM103" s="452">
        <v>252</v>
      </c>
      <c r="KN103" s="452">
        <v>252</v>
      </c>
      <c r="KO103" s="452">
        <v>252</v>
      </c>
      <c r="KP103" s="452">
        <v>252</v>
      </c>
      <c r="KQ103" s="452">
        <v>252</v>
      </c>
      <c r="KR103" s="452">
        <v>252</v>
      </c>
      <c r="KS103" s="452">
        <v>252</v>
      </c>
      <c r="KT103" s="452">
        <v>252</v>
      </c>
      <c r="KU103" s="452">
        <v>252</v>
      </c>
      <c r="KV103" s="452">
        <v>252</v>
      </c>
      <c r="KW103" s="452">
        <v>252</v>
      </c>
      <c r="KX103" s="452">
        <v>252</v>
      </c>
      <c r="KY103" s="452">
        <v>252</v>
      </c>
      <c r="KZ103" s="452">
        <v>252</v>
      </c>
      <c r="LA103" s="452">
        <v>252</v>
      </c>
      <c r="LB103" s="452">
        <v>252</v>
      </c>
      <c r="LC103" s="452">
        <v>252</v>
      </c>
      <c r="LD103" s="452">
        <v>252</v>
      </c>
      <c r="LE103" s="452">
        <v>252</v>
      </c>
      <c r="LF103" s="452">
        <v>252</v>
      </c>
      <c r="LG103" s="452">
        <v>252</v>
      </c>
      <c r="LH103" s="452">
        <v>252</v>
      </c>
      <c r="LI103" s="452">
        <v>252</v>
      </c>
      <c r="LJ103" s="452">
        <v>252</v>
      </c>
      <c r="LK103" s="452">
        <v>252</v>
      </c>
      <c r="LL103" s="452">
        <v>252</v>
      </c>
      <c r="LM103" s="452">
        <v>252</v>
      </c>
      <c r="LN103" s="452">
        <v>252</v>
      </c>
      <c r="LO103" s="452">
        <v>252</v>
      </c>
      <c r="LP103" s="452">
        <v>252</v>
      </c>
      <c r="LQ103" s="452">
        <v>252</v>
      </c>
      <c r="LR103" s="452">
        <v>252</v>
      </c>
      <c r="LS103" s="452">
        <v>252</v>
      </c>
      <c r="LT103" s="452">
        <v>252</v>
      </c>
      <c r="LU103" s="452">
        <v>252</v>
      </c>
      <c r="LV103" s="452">
        <v>252</v>
      </c>
      <c r="LW103" s="452">
        <v>252</v>
      </c>
      <c r="LX103" s="452">
        <v>252</v>
      </c>
      <c r="LY103" s="452">
        <v>252</v>
      </c>
      <c r="LZ103" s="452">
        <v>252</v>
      </c>
      <c r="MA103" s="452">
        <v>252</v>
      </c>
      <c r="MB103" s="452">
        <v>252</v>
      </c>
      <c r="MC103" s="452">
        <v>252</v>
      </c>
      <c r="MD103" s="452">
        <v>252</v>
      </c>
      <c r="ME103" s="452">
        <v>252</v>
      </c>
      <c r="MF103" s="452">
        <v>252</v>
      </c>
      <c r="MG103" s="452">
        <v>252</v>
      </c>
      <c r="MH103" s="452">
        <v>252</v>
      </c>
      <c r="MI103" s="452">
        <v>252</v>
      </c>
      <c r="MJ103" s="452">
        <v>252</v>
      </c>
      <c r="MK103" s="452">
        <v>252</v>
      </c>
      <c r="ML103" s="452">
        <v>252</v>
      </c>
      <c r="MM103" s="452">
        <v>252</v>
      </c>
      <c r="MN103" s="452">
        <v>252</v>
      </c>
      <c r="MO103" s="452">
        <v>252</v>
      </c>
      <c r="MP103" s="452">
        <v>252</v>
      </c>
      <c r="MQ103" s="452">
        <v>252</v>
      </c>
      <c r="MR103" s="452">
        <v>252</v>
      </c>
      <c r="MS103" s="452">
        <v>252</v>
      </c>
      <c r="MT103" s="452">
        <v>252</v>
      </c>
      <c r="MU103" s="452">
        <v>252</v>
      </c>
      <c r="MV103" s="452">
        <v>252</v>
      </c>
      <c r="MW103" s="452">
        <v>252</v>
      </c>
      <c r="MX103" s="452">
        <v>252</v>
      </c>
      <c r="MY103" s="452">
        <v>252</v>
      </c>
      <c r="MZ103" s="452">
        <v>252</v>
      </c>
      <c r="NA103" s="452">
        <v>252</v>
      </c>
      <c r="NB103" s="452">
        <v>252</v>
      </c>
      <c r="NC103" s="452">
        <v>252</v>
      </c>
      <c r="ND103" s="452">
        <v>252</v>
      </c>
      <c r="NE103" s="452">
        <v>252</v>
      </c>
      <c r="NF103" s="452">
        <v>252</v>
      </c>
      <c r="NG103" s="452">
        <v>252</v>
      </c>
      <c r="NH103" s="452">
        <v>252</v>
      </c>
      <c r="NI103" s="452">
        <v>252</v>
      </c>
      <c r="NJ103" s="452">
        <v>252</v>
      </c>
      <c r="NK103" s="452">
        <v>252</v>
      </c>
      <c r="NL103" s="452">
        <v>252</v>
      </c>
      <c r="NM103" s="452">
        <v>252</v>
      </c>
      <c r="NN103" s="452">
        <v>252</v>
      </c>
      <c r="NO103" s="452">
        <v>252</v>
      </c>
      <c r="NP103" s="452">
        <v>252</v>
      </c>
      <c r="NQ103" s="452">
        <v>252</v>
      </c>
      <c r="NR103" s="452">
        <v>252</v>
      </c>
      <c r="NS103" s="452">
        <v>252</v>
      </c>
      <c r="NT103" s="452">
        <v>252</v>
      </c>
      <c r="NU103" s="452">
        <v>252</v>
      </c>
      <c r="NV103" s="452">
        <v>252</v>
      </c>
      <c r="NW103" s="452">
        <v>252</v>
      </c>
      <c r="NX103" s="452">
        <v>252</v>
      </c>
      <c r="NY103" s="452">
        <v>252</v>
      </c>
      <c r="NZ103" s="452">
        <v>252</v>
      </c>
      <c r="OA103" s="452">
        <v>252</v>
      </c>
      <c r="OB103" s="452">
        <v>252</v>
      </c>
    </row>
    <row r="104" spans="1:392" x14ac:dyDescent="0.25">
      <c r="A104" s="436">
        <v>285</v>
      </c>
      <c r="B104" s="436" t="s">
        <v>745</v>
      </c>
      <c r="C104" s="437">
        <v>6</v>
      </c>
      <c r="D104" s="438">
        <v>0</v>
      </c>
      <c r="E104" s="453"/>
      <c r="F104" s="453"/>
      <c r="G104" s="453"/>
      <c r="H104" s="453"/>
      <c r="I104" s="453"/>
      <c r="J104" s="453"/>
      <c r="K104" s="453"/>
      <c r="L104" s="453"/>
      <c r="M104" s="453"/>
      <c r="N104" s="453"/>
      <c r="O104" s="453"/>
      <c r="P104" s="453"/>
      <c r="Q104" s="453"/>
      <c r="R104" s="453"/>
      <c r="S104" s="453"/>
      <c r="T104" s="453"/>
      <c r="U104" s="453"/>
      <c r="V104" s="453"/>
      <c r="W104" s="453"/>
      <c r="X104" s="453"/>
      <c r="Y104" s="453"/>
      <c r="Z104" s="453"/>
      <c r="AA104" s="453"/>
      <c r="AB104" s="453"/>
      <c r="AC104" s="453"/>
      <c r="AD104" s="453"/>
      <c r="AE104" s="453"/>
      <c r="AF104" s="450">
        <f t="shared" si="2"/>
        <v>1993.8683333333329</v>
      </c>
      <c r="AG104" s="452">
        <v>3544.78</v>
      </c>
      <c r="AH104" s="452">
        <v>3731.25</v>
      </c>
      <c r="AI104" s="452">
        <v>3471.86</v>
      </c>
      <c r="AJ104" s="452">
        <v>3639.33</v>
      </c>
      <c r="AK104" s="452">
        <v>3731.25</v>
      </c>
      <c r="AL104" s="452">
        <v>2302.29</v>
      </c>
      <c r="AM104" s="452">
        <v>1464.35</v>
      </c>
      <c r="AN104" s="452">
        <v>743.88</v>
      </c>
      <c r="AO104" s="452">
        <v>556.95000000000005</v>
      </c>
      <c r="AP104" s="452">
        <v>709.54</v>
      </c>
      <c r="AQ104" s="452">
        <v>970.66</v>
      </c>
      <c r="AR104" s="452">
        <v>1243.8699999999999</v>
      </c>
      <c r="AS104" s="452">
        <v>3544.78</v>
      </c>
      <c r="AT104" s="452">
        <v>3731.25</v>
      </c>
      <c r="AU104" s="452">
        <v>3471.86</v>
      </c>
      <c r="AV104" s="452">
        <v>3639.33</v>
      </c>
      <c r="AW104" s="452">
        <v>3731.25</v>
      </c>
      <c r="AX104" s="452">
        <v>2302.29</v>
      </c>
      <c r="AY104" s="452">
        <v>1464.35</v>
      </c>
      <c r="AZ104" s="452">
        <v>743.88</v>
      </c>
      <c r="BA104" s="452">
        <v>556.95000000000005</v>
      </c>
      <c r="BB104" s="452">
        <v>709.54</v>
      </c>
      <c r="BC104" s="452">
        <v>970.66</v>
      </c>
      <c r="BD104" s="452">
        <v>1243.8699999999999</v>
      </c>
      <c r="BE104" s="452">
        <v>3544.78</v>
      </c>
      <c r="BF104" s="452">
        <v>3731.25</v>
      </c>
      <c r="BG104" s="452">
        <v>3471.86</v>
      </c>
      <c r="BH104" s="452">
        <v>3639.33</v>
      </c>
      <c r="BI104" s="452">
        <v>3731.25</v>
      </c>
      <c r="BJ104" s="452">
        <v>2302.29</v>
      </c>
      <c r="BK104" s="452">
        <v>1464.35</v>
      </c>
      <c r="BL104" s="452">
        <v>743.88</v>
      </c>
      <c r="BM104" s="452">
        <v>556.95000000000005</v>
      </c>
      <c r="BN104" s="452">
        <v>709.54</v>
      </c>
      <c r="BO104" s="452">
        <v>970.66</v>
      </c>
      <c r="BP104" s="452">
        <v>1243.8699999999999</v>
      </c>
      <c r="BQ104" s="452">
        <v>3544.78</v>
      </c>
      <c r="BR104" s="452">
        <v>3731.25</v>
      </c>
      <c r="BS104" s="452">
        <v>3471.86</v>
      </c>
      <c r="BT104" s="452">
        <v>3639.33</v>
      </c>
      <c r="BU104" s="452">
        <v>3731.25</v>
      </c>
      <c r="BV104" s="452">
        <v>2302.29</v>
      </c>
      <c r="BW104" s="452">
        <v>1464.35</v>
      </c>
      <c r="BX104" s="452">
        <v>743.88</v>
      </c>
      <c r="BY104" s="452">
        <v>556.95000000000005</v>
      </c>
      <c r="BZ104" s="452">
        <v>709.54</v>
      </c>
      <c r="CA104" s="452">
        <v>970.66</v>
      </c>
      <c r="CB104" s="452">
        <v>1243.8699999999999</v>
      </c>
      <c r="CC104" s="452">
        <v>3544.78</v>
      </c>
      <c r="CD104" s="452">
        <v>3731.25</v>
      </c>
      <c r="CE104" s="452">
        <v>3471.86</v>
      </c>
      <c r="CF104" s="452">
        <v>3639.33</v>
      </c>
      <c r="CG104" s="452">
        <v>3731.25</v>
      </c>
      <c r="CH104" s="452">
        <v>2302.29</v>
      </c>
      <c r="CI104" s="452">
        <v>1464.35</v>
      </c>
      <c r="CJ104" s="452">
        <v>743.88</v>
      </c>
      <c r="CK104" s="452">
        <v>556.95000000000005</v>
      </c>
      <c r="CL104" s="452">
        <v>709.54</v>
      </c>
      <c r="CM104" s="452">
        <v>970.66</v>
      </c>
      <c r="CN104" s="452">
        <v>1243.8699999999999</v>
      </c>
      <c r="CO104" s="452">
        <v>3544.78</v>
      </c>
      <c r="CP104" s="452">
        <v>3731.25</v>
      </c>
      <c r="CQ104" s="452">
        <v>3471.86</v>
      </c>
      <c r="CR104" s="452">
        <v>3639.33</v>
      </c>
      <c r="CS104" s="452">
        <v>3731.25</v>
      </c>
      <c r="CT104" s="452">
        <v>2302.29</v>
      </c>
      <c r="CU104" s="452">
        <v>1464.35</v>
      </c>
      <c r="CV104" s="452">
        <v>743.88</v>
      </c>
      <c r="CW104" s="452">
        <v>556.95000000000005</v>
      </c>
      <c r="CX104" s="452">
        <v>709.54</v>
      </c>
      <c r="CY104" s="452">
        <v>970.66</v>
      </c>
      <c r="CZ104" s="452">
        <v>1243.8699999999999</v>
      </c>
      <c r="DA104" s="452">
        <v>3544.78</v>
      </c>
      <c r="DB104" s="452">
        <v>3731.25</v>
      </c>
      <c r="DC104" s="452">
        <v>3471.86</v>
      </c>
      <c r="DD104" s="452">
        <v>3639.33</v>
      </c>
      <c r="DE104" s="452">
        <v>3731.25</v>
      </c>
      <c r="DF104" s="452">
        <v>2302.29</v>
      </c>
      <c r="DG104" s="452">
        <v>1464.35</v>
      </c>
      <c r="DH104" s="452">
        <v>743.88</v>
      </c>
      <c r="DI104" s="452">
        <v>556.95000000000005</v>
      </c>
      <c r="DJ104" s="452">
        <v>709.54</v>
      </c>
      <c r="DK104" s="452">
        <v>970.66</v>
      </c>
      <c r="DL104" s="452">
        <v>1243.8699999999999</v>
      </c>
      <c r="DM104" s="452">
        <v>3544.78</v>
      </c>
      <c r="DN104" s="452">
        <v>3731.25</v>
      </c>
      <c r="DO104" s="452">
        <v>3471.86</v>
      </c>
      <c r="DP104" s="452">
        <v>3639.33</v>
      </c>
      <c r="DQ104" s="452">
        <v>3731.25</v>
      </c>
      <c r="DR104" s="452">
        <v>2302.29</v>
      </c>
      <c r="DS104" s="452">
        <v>1464.35</v>
      </c>
      <c r="DT104" s="452">
        <v>743.88</v>
      </c>
      <c r="DU104" s="452">
        <v>556.95000000000005</v>
      </c>
      <c r="DV104" s="452">
        <v>709.54</v>
      </c>
      <c r="DW104" s="452">
        <v>970.66</v>
      </c>
      <c r="DX104" s="452">
        <v>1243.8699999999999</v>
      </c>
      <c r="DY104" s="452">
        <v>3544.78</v>
      </c>
      <c r="DZ104" s="452">
        <v>3731.25</v>
      </c>
      <c r="EA104" s="452">
        <v>3471.86</v>
      </c>
      <c r="EB104" s="452">
        <v>3639.33</v>
      </c>
      <c r="EC104" s="452">
        <v>3731.25</v>
      </c>
      <c r="ED104" s="452">
        <v>2302.29</v>
      </c>
      <c r="EE104" s="452">
        <v>1464.35</v>
      </c>
      <c r="EF104" s="452">
        <v>743.88</v>
      </c>
      <c r="EG104" s="452">
        <v>556.95000000000005</v>
      </c>
      <c r="EH104" s="452">
        <v>709.54</v>
      </c>
      <c r="EI104" s="452">
        <v>970.66</v>
      </c>
      <c r="EJ104" s="452">
        <v>1243.8699999999999</v>
      </c>
      <c r="EK104" s="452">
        <v>3544.78</v>
      </c>
      <c r="EL104" s="452">
        <v>3731.25</v>
      </c>
      <c r="EM104" s="452">
        <v>3471.86</v>
      </c>
      <c r="EN104" s="452">
        <v>3639.33</v>
      </c>
      <c r="EO104" s="452">
        <v>3731.25</v>
      </c>
      <c r="EP104" s="452">
        <v>2302.29</v>
      </c>
      <c r="EQ104" s="452">
        <v>1464.35</v>
      </c>
      <c r="ER104" s="452">
        <v>743.88</v>
      </c>
      <c r="ES104" s="452">
        <v>556.95000000000005</v>
      </c>
      <c r="ET104" s="452">
        <v>709.54</v>
      </c>
      <c r="EU104" s="452">
        <v>970.66</v>
      </c>
      <c r="EV104" s="452">
        <v>1243.8699999999999</v>
      </c>
      <c r="EW104" s="452">
        <v>3544.78</v>
      </c>
      <c r="EX104" s="452">
        <v>3731.25</v>
      </c>
      <c r="EY104" s="452">
        <v>3471.86</v>
      </c>
      <c r="EZ104" s="452">
        <v>3639.33</v>
      </c>
      <c r="FA104" s="452">
        <v>3731.25</v>
      </c>
      <c r="FB104" s="452">
        <v>2302.29</v>
      </c>
      <c r="FC104" s="452">
        <v>1464.35</v>
      </c>
      <c r="FD104" s="452">
        <v>743.88</v>
      </c>
      <c r="FE104" s="452">
        <v>556.95000000000005</v>
      </c>
      <c r="FF104" s="452">
        <v>709.54</v>
      </c>
      <c r="FG104" s="452">
        <v>970.66</v>
      </c>
      <c r="FH104" s="452">
        <v>1243.8699999999999</v>
      </c>
      <c r="FI104" s="452">
        <v>3544.78</v>
      </c>
      <c r="FJ104" s="452">
        <v>3731.25</v>
      </c>
      <c r="FK104" s="452">
        <v>3471.86</v>
      </c>
      <c r="FL104" s="452">
        <v>3639.33</v>
      </c>
      <c r="FM104" s="452">
        <v>3731.25</v>
      </c>
      <c r="FN104" s="452">
        <v>2302.29</v>
      </c>
      <c r="FO104" s="452">
        <v>1464.35</v>
      </c>
      <c r="FP104" s="452">
        <v>743.88</v>
      </c>
      <c r="FQ104" s="452">
        <v>556.95000000000005</v>
      </c>
      <c r="FR104" s="452">
        <v>709.54</v>
      </c>
      <c r="FS104" s="452">
        <v>970.66</v>
      </c>
      <c r="FT104" s="452">
        <v>1243.8699999999999</v>
      </c>
      <c r="FU104" s="452">
        <v>3544.78</v>
      </c>
      <c r="FV104" s="452">
        <v>3731.25</v>
      </c>
      <c r="FW104" s="452">
        <v>3471.86</v>
      </c>
      <c r="FX104" s="452">
        <v>3639.33</v>
      </c>
      <c r="FY104" s="452">
        <v>3731.25</v>
      </c>
      <c r="FZ104" s="452">
        <v>2302.29</v>
      </c>
      <c r="GA104" s="452">
        <v>1464.35</v>
      </c>
      <c r="GB104" s="452">
        <v>743.88</v>
      </c>
      <c r="GC104" s="452">
        <v>556.95000000000005</v>
      </c>
      <c r="GD104" s="452">
        <v>709.54</v>
      </c>
      <c r="GE104" s="452">
        <v>970.66</v>
      </c>
      <c r="GF104" s="452">
        <v>1243.8699999999999</v>
      </c>
      <c r="GG104" s="452">
        <v>3544.78</v>
      </c>
      <c r="GH104" s="452">
        <v>3731.25</v>
      </c>
      <c r="GI104" s="452">
        <v>3471.86</v>
      </c>
      <c r="GJ104" s="452">
        <v>3639.33</v>
      </c>
      <c r="GK104" s="452">
        <v>3731.25</v>
      </c>
      <c r="GL104" s="452">
        <v>2302.29</v>
      </c>
      <c r="GM104" s="452">
        <v>1464.35</v>
      </c>
      <c r="GN104" s="452">
        <v>743.88</v>
      </c>
      <c r="GO104" s="452">
        <v>556.95000000000005</v>
      </c>
      <c r="GP104" s="452">
        <v>709.54</v>
      </c>
      <c r="GQ104" s="452">
        <v>970.66</v>
      </c>
      <c r="GR104" s="452">
        <v>1243.8699999999999</v>
      </c>
      <c r="GS104" s="452">
        <v>3544.78</v>
      </c>
      <c r="GT104" s="452">
        <v>3731.25</v>
      </c>
      <c r="GU104" s="452">
        <v>3471.86</v>
      </c>
      <c r="GV104" s="452">
        <v>3639.33</v>
      </c>
      <c r="GW104" s="452">
        <v>3731.25</v>
      </c>
      <c r="GX104" s="452">
        <v>2302.29</v>
      </c>
      <c r="GY104" s="452">
        <v>1464.35</v>
      </c>
      <c r="GZ104" s="452">
        <v>743.88</v>
      </c>
      <c r="HA104" s="452">
        <v>556.95000000000005</v>
      </c>
      <c r="HB104" s="452">
        <v>709.54</v>
      </c>
      <c r="HC104" s="452">
        <v>970.66</v>
      </c>
      <c r="HD104" s="452">
        <v>1243.8699999999999</v>
      </c>
      <c r="HE104" s="452">
        <v>2449.04</v>
      </c>
      <c r="HF104" s="452">
        <v>3731.25</v>
      </c>
      <c r="HG104" s="452">
        <v>3731.25</v>
      </c>
      <c r="HH104" s="452">
        <v>3731.25</v>
      </c>
      <c r="HI104" s="452">
        <v>2979.47</v>
      </c>
      <c r="HJ104" s="452">
        <v>1513.37</v>
      </c>
      <c r="HK104" s="452">
        <v>949.07</v>
      </c>
      <c r="HL104" s="452">
        <v>423.29</v>
      </c>
      <c r="HM104" s="452">
        <v>255.32</v>
      </c>
      <c r="HN104" s="452">
        <v>382.92</v>
      </c>
      <c r="HO104" s="452">
        <v>637.66999999999996</v>
      </c>
      <c r="HP104" s="452">
        <v>958.93</v>
      </c>
      <c r="HQ104" s="452">
        <v>2449.04</v>
      </c>
      <c r="HR104" s="452">
        <v>3731.25</v>
      </c>
      <c r="HS104" s="452">
        <v>3731.25</v>
      </c>
      <c r="HT104" s="452">
        <v>3731.25</v>
      </c>
      <c r="HU104" s="452">
        <v>2979.47</v>
      </c>
      <c r="HV104" s="452">
        <v>1513.37</v>
      </c>
      <c r="HW104" s="452">
        <v>949.07</v>
      </c>
      <c r="HX104" s="452">
        <v>423.29</v>
      </c>
      <c r="HY104" s="452">
        <v>255.32</v>
      </c>
      <c r="HZ104" s="452">
        <v>382.92</v>
      </c>
      <c r="IA104" s="452">
        <v>637.66999999999996</v>
      </c>
      <c r="IB104" s="452">
        <v>958.93</v>
      </c>
      <c r="IC104" s="452">
        <v>2449.04</v>
      </c>
      <c r="ID104" s="452">
        <v>3731.25</v>
      </c>
      <c r="IE104" s="452">
        <v>3731.25</v>
      </c>
      <c r="IF104" s="452">
        <v>3731.25</v>
      </c>
      <c r="IG104" s="452">
        <v>2979.47</v>
      </c>
      <c r="IH104" s="452">
        <v>1513.37</v>
      </c>
      <c r="II104" s="452">
        <v>949.07</v>
      </c>
      <c r="IJ104" s="452">
        <v>423.29</v>
      </c>
      <c r="IK104" s="452">
        <v>255.32</v>
      </c>
      <c r="IL104" s="452">
        <v>382.92</v>
      </c>
      <c r="IM104" s="452">
        <v>637.66999999999996</v>
      </c>
      <c r="IN104" s="452">
        <v>958.93</v>
      </c>
      <c r="IO104" s="452">
        <v>2449.04</v>
      </c>
      <c r="IP104" s="452">
        <v>3731.25</v>
      </c>
      <c r="IQ104" s="452">
        <v>3731.25</v>
      </c>
      <c r="IR104" s="452">
        <v>3731.25</v>
      </c>
      <c r="IS104" s="452">
        <v>2979.47</v>
      </c>
      <c r="IT104" s="452">
        <v>1513.37</v>
      </c>
      <c r="IU104" s="452">
        <v>949.07</v>
      </c>
      <c r="IV104" s="452">
        <v>423.29</v>
      </c>
      <c r="IW104" s="452">
        <v>255.32</v>
      </c>
      <c r="IX104" s="452">
        <v>382.92</v>
      </c>
      <c r="IY104" s="452">
        <v>637.66999999999996</v>
      </c>
      <c r="IZ104" s="452">
        <v>958.93</v>
      </c>
      <c r="JA104" s="452">
        <v>2449.04</v>
      </c>
      <c r="JB104" s="452">
        <v>3731.25</v>
      </c>
      <c r="JC104" s="452">
        <v>3731.25</v>
      </c>
      <c r="JD104" s="452">
        <v>3731.25</v>
      </c>
      <c r="JE104" s="452">
        <v>2979.47</v>
      </c>
      <c r="JF104" s="452">
        <v>1513.37</v>
      </c>
      <c r="JG104" s="452">
        <v>949.07</v>
      </c>
      <c r="JH104" s="452">
        <v>423.29</v>
      </c>
      <c r="JI104" s="452">
        <v>255.32</v>
      </c>
      <c r="JJ104" s="452">
        <v>382.92</v>
      </c>
      <c r="JK104" s="452">
        <v>637.66999999999996</v>
      </c>
      <c r="JL104" s="452">
        <v>958.93</v>
      </c>
      <c r="JM104" s="452">
        <v>2449.04</v>
      </c>
      <c r="JN104" s="452">
        <v>3731.25</v>
      </c>
      <c r="JO104" s="452">
        <v>3731.25</v>
      </c>
      <c r="JP104" s="452">
        <v>3731.25</v>
      </c>
      <c r="JQ104" s="452">
        <v>2979.47</v>
      </c>
      <c r="JR104" s="452">
        <v>1513.37</v>
      </c>
      <c r="JS104" s="452">
        <v>949.07</v>
      </c>
      <c r="JT104" s="452">
        <v>423.29</v>
      </c>
      <c r="JU104" s="452">
        <v>255.32</v>
      </c>
      <c r="JV104" s="452">
        <v>382.92</v>
      </c>
      <c r="JW104" s="452">
        <v>637.66999999999996</v>
      </c>
      <c r="JX104" s="452">
        <v>958.93</v>
      </c>
      <c r="JY104" s="452">
        <v>2449.04</v>
      </c>
      <c r="JZ104" s="452">
        <v>3731.25</v>
      </c>
      <c r="KA104" s="452">
        <v>3731.25</v>
      </c>
      <c r="KB104" s="452">
        <v>3731.25</v>
      </c>
      <c r="KC104" s="452">
        <v>2979.47</v>
      </c>
      <c r="KD104" s="452">
        <v>1513.37</v>
      </c>
      <c r="KE104" s="452">
        <v>949.07</v>
      </c>
      <c r="KF104" s="452">
        <v>423.29</v>
      </c>
      <c r="KG104" s="452">
        <v>255.32</v>
      </c>
      <c r="KH104" s="452">
        <v>382.92</v>
      </c>
      <c r="KI104" s="452">
        <v>637.66999999999996</v>
      </c>
      <c r="KJ104" s="452">
        <v>958.93</v>
      </c>
      <c r="KK104" s="452">
        <v>2449.04</v>
      </c>
      <c r="KL104" s="452">
        <v>3731.25</v>
      </c>
      <c r="KM104" s="452">
        <v>3731.25</v>
      </c>
      <c r="KN104" s="452">
        <v>3731.25</v>
      </c>
      <c r="KO104" s="452">
        <v>2979.47</v>
      </c>
      <c r="KP104" s="452">
        <v>1513.37</v>
      </c>
      <c r="KQ104" s="452">
        <v>949.07</v>
      </c>
      <c r="KR104" s="452">
        <v>423.29</v>
      </c>
      <c r="KS104" s="452">
        <v>255.32</v>
      </c>
      <c r="KT104" s="452">
        <v>382.92</v>
      </c>
      <c r="KU104" s="452">
        <v>637.66999999999996</v>
      </c>
      <c r="KV104" s="452">
        <v>958.93</v>
      </c>
      <c r="KW104" s="452">
        <v>2449.04</v>
      </c>
      <c r="KX104" s="452">
        <v>3731.25</v>
      </c>
      <c r="KY104" s="452">
        <v>3731.25</v>
      </c>
      <c r="KZ104" s="452">
        <v>3731.25</v>
      </c>
      <c r="LA104" s="452">
        <v>2979.47</v>
      </c>
      <c r="LB104" s="452">
        <v>1513.37</v>
      </c>
      <c r="LC104" s="452">
        <v>949.07</v>
      </c>
      <c r="LD104" s="452">
        <v>423.29</v>
      </c>
      <c r="LE104" s="452">
        <v>255.32</v>
      </c>
      <c r="LF104" s="452">
        <v>382.92</v>
      </c>
      <c r="LG104" s="452">
        <v>637.66999999999996</v>
      </c>
      <c r="LH104" s="452">
        <v>958.93</v>
      </c>
      <c r="LI104" s="452">
        <v>2449.04</v>
      </c>
      <c r="LJ104" s="452">
        <v>3731.25</v>
      </c>
      <c r="LK104" s="452">
        <v>3731.25</v>
      </c>
      <c r="LL104" s="452">
        <v>3731.25</v>
      </c>
      <c r="LM104" s="452">
        <v>2979.47</v>
      </c>
      <c r="LN104" s="452">
        <v>1513.37</v>
      </c>
      <c r="LO104" s="452">
        <v>949.07</v>
      </c>
      <c r="LP104" s="452">
        <v>423.29</v>
      </c>
      <c r="LQ104" s="452">
        <v>255.32</v>
      </c>
      <c r="LR104" s="452">
        <v>382.92</v>
      </c>
      <c r="LS104" s="452">
        <v>637.66999999999996</v>
      </c>
      <c r="LT104" s="452">
        <v>958.93</v>
      </c>
      <c r="LU104" s="452">
        <v>2449.04</v>
      </c>
      <c r="LV104" s="452">
        <v>3731.25</v>
      </c>
      <c r="LW104" s="452">
        <v>3731.25</v>
      </c>
      <c r="LX104" s="452">
        <v>3731.25</v>
      </c>
      <c r="LY104" s="452">
        <v>2979.47</v>
      </c>
      <c r="LZ104" s="452">
        <v>1513.37</v>
      </c>
      <c r="MA104" s="452">
        <v>949.07</v>
      </c>
      <c r="MB104" s="452">
        <v>423.29</v>
      </c>
      <c r="MC104" s="452">
        <v>255.32</v>
      </c>
      <c r="MD104" s="452">
        <v>382.92</v>
      </c>
      <c r="ME104" s="452">
        <v>637.66999999999996</v>
      </c>
      <c r="MF104" s="452">
        <v>958.93</v>
      </c>
      <c r="MG104" s="452">
        <v>2449.04</v>
      </c>
      <c r="MH104" s="452">
        <v>3731.25</v>
      </c>
      <c r="MI104" s="452">
        <v>3731.25</v>
      </c>
      <c r="MJ104" s="452">
        <v>3731.25</v>
      </c>
      <c r="MK104" s="452">
        <v>2979.47</v>
      </c>
      <c r="ML104" s="452">
        <v>1513.37</v>
      </c>
      <c r="MM104" s="452">
        <v>949.07</v>
      </c>
      <c r="MN104" s="452">
        <v>423.29</v>
      </c>
      <c r="MO104" s="452">
        <v>255.32</v>
      </c>
      <c r="MP104" s="452">
        <v>382.92</v>
      </c>
      <c r="MQ104" s="452">
        <v>637.66999999999996</v>
      </c>
      <c r="MR104" s="452">
        <v>958.93</v>
      </c>
      <c r="MS104" s="452">
        <v>2449.04</v>
      </c>
      <c r="MT104" s="452">
        <v>3731.25</v>
      </c>
      <c r="MU104" s="452">
        <v>3731.25</v>
      </c>
      <c r="MV104" s="452">
        <v>3731.25</v>
      </c>
      <c r="MW104" s="452">
        <v>2979.47</v>
      </c>
      <c r="MX104" s="452">
        <v>1513.37</v>
      </c>
      <c r="MY104" s="452">
        <v>949.07</v>
      </c>
      <c r="MZ104" s="452">
        <v>423.29</v>
      </c>
      <c r="NA104" s="452">
        <v>255.32</v>
      </c>
      <c r="NB104" s="452">
        <v>382.92</v>
      </c>
      <c r="NC104" s="452">
        <v>637.66999999999996</v>
      </c>
      <c r="ND104" s="452">
        <v>958.93</v>
      </c>
      <c r="NE104" s="452">
        <v>2449.04</v>
      </c>
      <c r="NF104" s="452">
        <v>3731.25</v>
      </c>
      <c r="NG104" s="452">
        <v>3731.25</v>
      </c>
      <c r="NH104" s="452">
        <v>3731.25</v>
      </c>
      <c r="NI104" s="452">
        <v>2979.47</v>
      </c>
      <c r="NJ104" s="452">
        <v>1513.37</v>
      </c>
      <c r="NK104" s="452">
        <v>949.07</v>
      </c>
      <c r="NL104" s="452">
        <v>423.29</v>
      </c>
      <c r="NM104" s="452">
        <v>255.32</v>
      </c>
      <c r="NN104" s="452">
        <v>382.92</v>
      </c>
      <c r="NO104" s="452">
        <v>637.66999999999996</v>
      </c>
      <c r="NP104" s="452">
        <v>958.93</v>
      </c>
      <c r="NQ104" s="452">
        <v>2449.04</v>
      </c>
      <c r="NR104" s="452">
        <v>3731.25</v>
      </c>
      <c r="NS104" s="452">
        <v>3731.25</v>
      </c>
      <c r="NT104" s="452">
        <v>3731.25</v>
      </c>
      <c r="NU104" s="452">
        <v>2979.47</v>
      </c>
      <c r="NV104" s="452">
        <v>1513.37</v>
      </c>
      <c r="NW104" s="452">
        <v>949.07</v>
      </c>
      <c r="NX104" s="452">
        <v>423.29</v>
      </c>
      <c r="NY104" s="452">
        <v>255.32</v>
      </c>
      <c r="NZ104" s="452">
        <v>382.92</v>
      </c>
      <c r="OA104" s="452">
        <v>637.66999999999996</v>
      </c>
      <c r="OB104" s="452">
        <v>958.93</v>
      </c>
    </row>
    <row r="105" spans="1:392" x14ac:dyDescent="0.25">
      <c r="A105" s="436">
        <v>286</v>
      </c>
      <c r="B105" s="436" t="s">
        <v>746</v>
      </c>
      <c r="C105" s="437">
        <v>7</v>
      </c>
      <c r="D105" s="438">
        <v>0</v>
      </c>
      <c r="E105" s="453"/>
      <c r="F105" s="453"/>
      <c r="G105" s="453"/>
      <c r="H105" s="453"/>
      <c r="I105" s="453"/>
      <c r="J105" s="453"/>
      <c r="K105" s="453"/>
      <c r="L105" s="453"/>
      <c r="M105" s="453"/>
      <c r="N105" s="453"/>
      <c r="O105" s="453"/>
      <c r="P105" s="453"/>
      <c r="Q105" s="453"/>
      <c r="R105" s="453"/>
      <c r="S105" s="453"/>
      <c r="T105" s="453"/>
      <c r="U105" s="453"/>
      <c r="V105" s="453"/>
      <c r="W105" s="453"/>
      <c r="X105" s="453"/>
      <c r="Y105" s="453"/>
      <c r="Z105" s="453"/>
      <c r="AA105" s="453"/>
      <c r="AB105" s="453"/>
      <c r="AC105" s="453"/>
      <c r="AD105" s="453"/>
      <c r="AE105" s="453"/>
      <c r="AF105" s="450">
        <f t="shared" si="2"/>
        <v>388.44416666666655</v>
      </c>
      <c r="AG105" s="452">
        <v>390</v>
      </c>
      <c r="AH105" s="452">
        <v>390</v>
      </c>
      <c r="AI105" s="452">
        <v>390</v>
      </c>
      <c r="AJ105" s="452">
        <v>390</v>
      </c>
      <c r="AK105" s="452">
        <v>390</v>
      </c>
      <c r="AL105" s="452">
        <v>390</v>
      </c>
      <c r="AM105" s="452">
        <v>390</v>
      </c>
      <c r="AN105" s="452">
        <v>390</v>
      </c>
      <c r="AO105" s="452">
        <v>390</v>
      </c>
      <c r="AP105" s="452">
        <v>355.38</v>
      </c>
      <c r="AQ105" s="452">
        <v>390</v>
      </c>
      <c r="AR105" s="452">
        <v>390</v>
      </c>
      <c r="AS105" s="452">
        <v>390</v>
      </c>
      <c r="AT105" s="452">
        <v>390</v>
      </c>
      <c r="AU105" s="452">
        <v>390</v>
      </c>
      <c r="AV105" s="452">
        <v>390</v>
      </c>
      <c r="AW105" s="452">
        <v>390</v>
      </c>
      <c r="AX105" s="452">
        <v>390</v>
      </c>
      <c r="AY105" s="452">
        <v>390</v>
      </c>
      <c r="AZ105" s="452">
        <v>390</v>
      </c>
      <c r="BA105" s="452">
        <v>390</v>
      </c>
      <c r="BB105" s="452">
        <v>355.38</v>
      </c>
      <c r="BC105" s="452">
        <v>390</v>
      </c>
      <c r="BD105" s="452">
        <v>390</v>
      </c>
      <c r="BE105" s="452">
        <v>390</v>
      </c>
      <c r="BF105" s="452">
        <v>390</v>
      </c>
      <c r="BG105" s="452">
        <v>390</v>
      </c>
      <c r="BH105" s="452">
        <v>390</v>
      </c>
      <c r="BI105" s="452">
        <v>390</v>
      </c>
      <c r="BJ105" s="452">
        <v>390</v>
      </c>
      <c r="BK105" s="452">
        <v>390</v>
      </c>
      <c r="BL105" s="452">
        <v>390</v>
      </c>
      <c r="BM105" s="452">
        <v>390</v>
      </c>
      <c r="BN105" s="452">
        <v>355.38</v>
      </c>
      <c r="BO105" s="452">
        <v>390</v>
      </c>
      <c r="BP105" s="452">
        <v>390</v>
      </c>
      <c r="BQ105" s="452">
        <v>390</v>
      </c>
      <c r="BR105" s="452">
        <v>390</v>
      </c>
      <c r="BS105" s="452">
        <v>390</v>
      </c>
      <c r="BT105" s="452">
        <v>390</v>
      </c>
      <c r="BU105" s="452">
        <v>390</v>
      </c>
      <c r="BV105" s="452">
        <v>390</v>
      </c>
      <c r="BW105" s="452">
        <v>390</v>
      </c>
      <c r="BX105" s="452">
        <v>390</v>
      </c>
      <c r="BY105" s="452">
        <v>390</v>
      </c>
      <c r="BZ105" s="452">
        <v>355.38</v>
      </c>
      <c r="CA105" s="452">
        <v>390</v>
      </c>
      <c r="CB105" s="452">
        <v>390</v>
      </c>
      <c r="CC105" s="452">
        <v>390</v>
      </c>
      <c r="CD105" s="452">
        <v>390</v>
      </c>
      <c r="CE105" s="452">
        <v>390</v>
      </c>
      <c r="CF105" s="452">
        <v>390</v>
      </c>
      <c r="CG105" s="452">
        <v>390</v>
      </c>
      <c r="CH105" s="452">
        <v>390</v>
      </c>
      <c r="CI105" s="452">
        <v>390</v>
      </c>
      <c r="CJ105" s="452">
        <v>390</v>
      </c>
      <c r="CK105" s="452">
        <v>390</v>
      </c>
      <c r="CL105" s="452">
        <v>355.38</v>
      </c>
      <c r="CM105" s="452">
        <v>390</v>
      </c>
      <c r="CN105" s="452">
        <v>390</v>
      </c>
      <c r="CO105" s="452">
        <v>390</v>
      </c>
      <c r="CP105" s="452">
        <v>390</v>
      </c>
      <c r="CQ105" s="452">
        <v>390</v>
      </c>
      <c r="CR105" s="452">
        <v>390</v>
      </c>
      <c r="CS105" s="452">
        <v>390</v>
      </c>
      <c r="CT105" s="452">
        <v>390</v>
      </c>
      <c r="CU105" s="452">
        <v>390</v>
      </c>
      <c r="CV105" s="452">
        <v>390</v>
      </c>
      <c r="CW105" s="452">
        <v>390</v>
      </c>
      <c r="CX105" s="452">
        <v>355.38</v>
      </c>
      <c r="CY105" s="452">
        <v>390</v>
      </c>
      <c r="CZ105" s="452">
        <v>390</v>
      </c>
      <c r="DA105" s="452">
        <v>390</v>
      </c>
      <c r="DB105" s="452">
        <v>390</v>
      </c>
      <c r="DC105" s="452">
        <v>390</v>
      </c>
      <c r="DD105" s="452">
        <v>390</v>
      </c>
      <c r="DE105" s="452">
        <v>390</v>
      </c>
      <c r="DF105" s="452">
        <v>390</v>
      </c>
      <c r="DG105" s="452">
        <v>390</v>
      </c>
      <c r="DH105" s="452">
        <v>390</v>
      </c>
      <c r="DI105" s="452">
        <v>390</v>
      </c>
      <c r="DJ105" s="452">
        <v>355.38</v>
      </c>
      <c r="DK105" s="452">
        <v>390</v>
      </c>
      <c r="DL105" s="452">
        <v>390</v>
      </c>
      <c r="DM105" s="452">
        <v>390</v>
      </c>
      <c r="DN105" s="452">
        <v>390</v>
      </c>
      <c r="DO105" s="452">
        <v>390</v>
      </c>
      <c r="DP105" s="452">
        <v>390</v>
      </c>
      <c r="DQ105" s="452">
        <v>390</v>
      </c>
      <c r="DR105" s="452">
        <v>390</v>
      </c>
      <c r="DS105" s="452">
        <v>390</v>
      </c>
      <c r="DT105" s="452">
        <v>390</v>
      </c>
      <c r="DU105" s="452">
        <v>390</v>
      </c>
      <c r="DV105" s="452">
        <v>355.38</v>
      </c>
      <c r="DW105" s="452">
        <v>390</v>
      </c>
      <c r="DX105" s="452">
        <v>390</v>
      </c>
      <c r="DY105" s="452">
        <v>390</v>
      </c>
      <c r="DZ105" s="452">
        <v>390</v>
      </c>
      <c r="EA105" s="452">
        <v>390</v>
      </c>
      <c r="EB105" s="452">
        <v>390</v>
      </c>
      <c r="EC105" s="452">
        <v>390</v>
      </c>
      <c r="ED105" s="452">
        <v>390</v>
      </c>
      <c r="EE105" s="452">
        <v>390</v>
      </c>
      <c r="EF105" s="452">
        <v>390</v>
      </c>
      <c r="EG105" s="452">
        <v>390</v>
      </c>
      <c r="EH105" s="452">
        <v>355.38</v>
      </c>
      <c r="EI105" s="452">
        <v>390</v>
      </c>
      <c r="EJ105" s="452">
        <v>390</v>
      </c>
      <c r="EK105" s="452">
        <v>390</v>
      </c>
      <c r="EL105" s="452">
        <v>390</v>
      </c>
      <c r="EM105" s="452">
        <v>390</v>
      </c>
      <c r="EN105" s="452">
        <v>390</v>
      </c>
      <c r="EO105" s="452">
        <v>390</v>
      </c>
      <c r="EP105" s="452">
        <v>390</v>
      </c>
      <c r="EQ105" s="452">
        <v>390</v>
      </c>
      <c r="ER105" s="452">
        <v>390</v>
      </c>
      <c r="ES105" s="452">
        <v>390</v>
      </c>
      <c r="ET105" s="452">
        <v>355.38</v>
      </c>
      <c r="EU105" s="452">
        <v>390</v>
      </c>
      <c r="EV105" s="452">
        <v>390</v>
      </c>
      <c r="EW105" s="452">
        <v>390</v>
      </c>
      <c r="EX105" s="452">
        <v>390</v>
      </c>
      <c r="EY105" s="452">
        <v>390</v>
      </c>
      <c r="EZ105" s="452">
        <v>390</v>
      </c>
      <c r="FA105" s="452">
        <v>390</v>
      </c>
      <c r="FB105" s="452">
        <v>390</v>
      </c>
      <c r="FC105" s="452">
        <v>390</v>
      </c>
      <c r="FD105" s="452">
        <v>390</v>
      </c>
      <c r="FE105" s="452">
        <v>390</v>
      </c>
      <c r="FF105" s="452">
        <v>355.38</v>
      </c>
      <c r="FG105" s="452">
        <v>390</v>
      </c>
      <c r="FH105" s="452">
        <v>390</v>
      </c>
      <c r="FI105" s="452">
        <v>390</v>
      </c>
      <c r="FJ105" s="452">
        <v>390</v>
      </c>
      <c r="FK105" s="452">
        <v>390</v>
      </c>
      <c r="FL105" s="452">
        <v>390</v>
      </c>
      <c r="FM105" s="452">
        <v>390</v>
      </c>
      <c r="FN105" s="452">
        <v>390</v>
      </c>
      <c r="FO105" s="452">
        <v>390</v>
      </c>
      <c r="FP105" s="452">
        <v>390</v>
      </c>
      <c r="FQ105" s="452">
        <v>390</v>
      </c>
      <c r="FR105" s="452">
        <v>355.38</v>
      </c>
      <c r="FS105" s="452">
        <v>390</v>
      </c>
      <c r="FT105" s="452">
        <v>390</v>
      </c>
      <c r="FU105" s="452">
        <v>390</v>
      </c>
      <c r="FV105" s="452">
        <v>390</v>
      </c>
      <c r="FW105" s="452">
        <v>390</v>
      </c>
      <c r="FX105" s="452">
        <v>390</v>
      </c>
      <c r="FY105" s="452">
        <v>390</v>
      </c>
      <c r="FZ105" s="452">
        <v>390</v>
      </c>
      <c r="GA105" s="452">
        <v>390</v>
      </c>
      <c r="GB105" s="452">
        <v>390</v>
      </c>
      <c r="GC105" s="452">
        <v>390</v>
      </c>
      <c r="GD105" s="452">
        <v>355.38</v>
      </c>
      <c r="GE105" s="452">
        <v>390</v>
      </c>
      <c r="GF105" s="452">
        <v>390</v>
      </c>
      <c r="GG105" s="452">
        <v>390</v>
      </c>
      <c r="GH105" s="452">
        <v>390</v>
      </c>
      <c r="GI105" s="452">
        <v>390</v>
      </c>
      <c r="GJ105" s="452">
        <v>390</v>
      </c>
      <c r="GK105" s="452">
        <v>390</v>
      </c>
      <c r="GL105" s="452">
        <v>390</v>
      </c>
      <c r="GM105" s="452">
        <v>390</v>
      </c>
      <c r="GN105" s="452">
        <v>390</v>
      </c>
      <c r="GO105" s="452">
        <v>390</v>
      </c>
      <c r="GP105" s="452">
        <v>355.38</v>
      </c>
      <c r="GQ105" s="452">
        <v>390</v>
      </c>
      <c r="GR105" s="452">
        <v>390</v>
      </c>
      <c r="GS105" s="452">
        <v>390</v>
      </c>
      <c r="GT105" s="452">
        <v>390</v>
      </c>
      <c r="GU105" s="452">
        <v>390</v>
      </c>
      <c r="GV105" s="452">
        <v>390</v>
      </c>
      <c r="GW105" s="452">
        <v>390</v>
      </c>
      <c r="GX105" s="452">
        <v>390</v>
      </c>
      <c r="GY105" s="452">
        <v>390</v>
      </c>
      <c r="GZ105" s="452">
        <v>390</v>
      </c>
      <c r="HA105" s="452">
        <v>390</v>
      </c>
      <c r="HB105" s="452">
        <v>355.38</v>
      </c>
      <c r="HC105" s="452">
        <v>390</v>
      </c>
      <c r="HD105" s="452">
        <v>390</v>
      </c>
      <c r="HE105" s="452">
        <v>390</v>
      </c>
      <c r="HF105" s="452">
        <v>390</v>
      </c>
      <c r="HG105" s="452">
        <v>390</v>
      </c>
      <c r="HH105" s="452">
        <v>390</v>
      </c>
      <c r="HI105" s="452">
        <v>387.28</v>
      </c>
      <c r="HJ105" s="452">
        <v>390</v>
      </c>
      <c r="HK105" s="452">
        <v>390</v>
      </c>
      <c r="HL105" s="452">
        <v>390</v>
      </c>
      <c r="HM105" s="452">
        <v>390</v>
      </c>
      <c r="HN105" s="452">
        <v>390</v>
      </c>
      <c r="HO105" s="452">
        <v>390</v>
      </c>
      <c r="HP105" s="452">
        <v>390</v>
      </c>
      <c r="HQ105" s="452">
        <v>390</v>
      </c>
      <c r="HR105" s="452">
        <v>390</v>
      </c>
      <c r="HS105" s="452">
        <v>390</v>
      </c>
      <c r="HT105" s="452">
        <v>390</v>
      </c>
      <c r="HU105" s="452">
        <v>387.28</v>
      </c>
      <c r="HV105" s="452">
        <v>390</v>
      </c>
      <c r="HW105" s="452">
        <v>390</v>
      </c>
      <c r="HX105" s="452">
        <v>390</v>
      </c>
      <c r="HY105" s="452">
        <v>390</v>
      </c>
      <c r="HZ105" s="452">
        <v>390</v>
      </c>
      <c r="IA105" s="452">
        <v>390</v>
      </c>
      <c r="IB105" s="452">
        <v>390</v>
      </c>
      <c r="IC105" s="452">
        <v>390</v>
      </c>
      <c r="ID105" s="452">
        <v>390</v>
      </c>
      <c r="IE105" s="452">
        <v>390</v>
      </c>
      <c r="IF105" s="452">
        <v>390</v>
      </c>
      <c r="IG105" s="452">
        <v>387.28</v>
      </c>
      <c r="IH105" s="452">
        <v>390</v>
      </c>
      <c r="II105" s="452">
        <v>390</v>
      </c>
      <c r="IJ105" s="452">
        <v>390</v>
      </c>
      <c r="IK105" s="452">
        <v>390</v>
      </c>
      <c r="IL105" s="452">
        <v>390</v>
      </c>
      <c r="IM105" s="452">
        <v>390</v>
      </c>
      <c r="IN105" s="452">
        <v>390</v>
      </c>
      <c r="IO105" s="452">
        <v>390</v>
      </c>
      <c r="IP105" s="452">
        <v>390</v>
      </c>
      <c r="IQ105" s="452">
        <v>390</v>
      </c>
      <c r="IR105" s="452">
        <v>390</v>
      </c>
      <c r="IS105" s="452">
        <v>387.28</v>
      </c>
      <c r="IT105" s="452">
        <v>390</v>
      </c>
      <c r="IU105" s="452">
        <v>390</v>
      </c>
      <c r="IV105" s="452">
        <v>390</v>
      </c>
      <c r="IW105" s="452">
        <v>390</v>
      </c>
      <c r="IX105" s="452">
        <v>390</v>
      </c>
      <c r="IY105" s="452">
        <v>390</v>
      </c>
      <c r="IZ105" s="452">
        <v>390</v>
      </c>
      <c r="JA105" s="452">
        <v>390</v>
      </c>
      <c r="JB105" s="452">
        <v>390</v>
      </c>
      <c r="JC105" s="452">
        <v>390</v>
      </c>
      <c r="JD105" s="452">
        <v>390</v>
      </c>
      <c r="JE105" s="452">
        <v>387.28</v>
      </c>
      <c r="JF105" s="452">
        <v>390</v>
      </c>
      <c r="JG105" s="452">
        <v>390</v>
      </c>
      <c r="JH105" s="452">
        <v>390</v>
      </c>
      <c r="JI105" s="452">
        <v>390</v>
      </c>
      <c r="JJ105" s="452">
        <v>390</v>
      </c>
      <c r="JK105" s="452">
        <v>390</v>
      </c>
      <c r="JL105" s="452">
        <v>390</v>
      </c>
      <c r="JM105" s="452">
        <v>390</v>
      </c>
      <c r="JN105" s="452">
        <v>390</v>
      </c>
      <c r="JO105" s="452">
        <v>390</v>
      </c>
      <c r="JP105" s="452">
        <v>390</v>
      </c>
      <c r="JQ105" s="452">
        <v>387.28</v>
      </c>
      <c r="JR105" s="452">
        <v>390</v>
      </c>
      <c r="JS105" s="452">
        <v>390</v>
      </c>
      <c r="JT105" s="452">
        <v>390</v>
      </c>
      <c r="JU105" s="452">
        <v>390</v>
      </c>
      <c r="JV105" s="452">
        <v>390</v>
      </c>
      <c r="JW105" s="452">
        <v>390</v>
      </c>
      <c r="JX105" s="452">
        <v>390</v>
      </c>
      <c r="JY105" s="452">
        <v>390</v>
      </c>
      <c r="JZ105" s="452">
        <v>390</v>
      </c>
      <c r="KA105" s="452">
        <v>390</v>
      </c>
      <c r="KB105" s="452">
        <v>390</v>
      </c>
      <c r="KC105" s="452">
        <v>387.28</v>
      </c>
      <c r="KD105" s="452">
        <v>390</v>
      </c>
      <c r="KE105" s="452">
        <v>390</v>
      </c>
      <c r="KF105" s="452">
        <v>390</v>
      </c>
      <c r="KG105" s="452">
        <v>390</v>
      </c>
      <c r="KH105" s="452">
        <v>390</v>
      </c>
      <c r="KI105" s="452">
        <v>390</v>
      </c>
      <c r="KJ105" s="452">
        <v>390</v>
      </c>
      <c r="KK105" s="452">
        <v>390</v>
      </c>
      <c r="KL105" s="452">
        <v>390</v>
      </c>
      <c r="KM105" s="452">
        <v>390</v>
      </c>
      <c r="KN105" s="452">
        <v>390</v>
      </c>
      <c r="KO105" s="452">
        <v>387.28</v>
      </c>
      <c r="KP105" s="452">
        <v>390</v>
      </c>
      <c r="KQ105" s="452">
        <v>390</v>
      </c>
      <c r="KR105" s="452">
        <v>390</v>
      </c>
      <c r="KS105" s="452">
        <v>390</v>
      </c>
      <c r="KT105" s="452">
        <v>390</v>
      </c>
      <c r="KU105" s="452">
        <v>390</v>
      </c>
      <c r="KV105" s="452">
        <v>390</v>
      </c>
      <c r="KW105" s="452">
        <v>390</v>
      </c>
      <c r="KX105" s="452">
        <v>390</v>
      </c>
      <c r="KY105" s="452">
        <v>390</v>
      </c>
      <c r="KZ105" s="452">
        <v>390</v>
      </c>
      <c r="LA105" s="452">
        <v>387.28</v>
      </c>
      <c r="LB105" s="452">
        <v>390</v>
      </c>
      <c r="LC105" s="452">
        <v>390</v>
      </c>
      <c r="LD105" s="452">
        <v>390</v>
      </c>
      <c r="LE105" s="452">
        <v>390</v>
      </c>
      <c r="LF105" s="452">
        <v>390</v>
      </c>
      <c r="LG105" s="452">
        <v>390</v>
      </c>
      <c r="LH105" s="452">
        <v>390</v>
      </c>
      <c r="LI105" s="452">
        <v>390</v>
      </c>
      <c r="LJ105" s="452">
        <v>390</v>
      </c>
      <c r="LK105" s="452">
        <v>390</v>
      </c>
      <c r="LL105" s="452">
        <v>390</v>
      </c>
      <c r="LM105" s="452">
        <v>387.28</v>
      </c>
      <c r="LN105" s="452">
        <v>390</v>
      </c>
      <c r="LO105" s="452">
        <v>390</v>
      </c>
      <c r="LP105" s="452">
        <v>390</v>
      </c>
      <c r="LQ105" s="452">
        <v>390</v>
      </c>
      <c r="LR105" s="452">
        <v>390</v>
      </c>
      <c r="LS105" s="452">
        <v>390</v>
      </c>
      <c r="LT105" s="452">
        <v>390</v>
      </c>
      <c r="LU105" s="452">
        <v>390</v>
      </c>
      <c r="LV105" s="452">
        <v>390</v>
      </c>
      <c r="LW105" s="452">
        <v>390</v>
      </c>
      <c r="LX105" s="452">
        <v>390</v>
      </c>
      <c r="LY105" s="452">
        <v>387.28</v>
      </c>
      <c r="LZ105" s="452">
        <v>390</v>
      </c>
      <c r="MA105" s="452">
        <v>390</v>
      </c>
      <c r="MB105" s="452">
        <v>390</v>
      </c>
      <c r="MC105" s="452">
        <v>390</v>
      </c>
      <c r="MD105" s="452">
        <v>390</v>
      </c>
      <c r="ME105" s="452">
        <v>390</v>
      </c>
      <c r="MF105" s="452">
        <v>390</v>
      </c>
      <c r="MG105" s="452">
        <v>390</v>
      </c>
      <c r="MH105" s="452">
        <v>390</v>
      </c>
      <c r="MI105" s="452">
        <v>390</v>
      </c>
      <c r="MJ105" s="452">
        <v>390</v>
      </c>
      <c r="MK105" s="452">
        <v>387.28</v>
      </c>
      <c r="ML105" s="452">
        <v>390</v>
      </c>
      <c r="MM105" s="452">
        <v>390</v>
      </c>
      <c r="MN105" s="452">
        <v>390</v>
      </c>
      <c r="MO105" s="452">
        <v>390</v>
      </c>
      <c r="MP105" s="452">
        <v>390</v>
      </c>
      <c r="MQ105" s="452">
        <v>390</v>
      </c>
      <c r="MR105" s="452">
        <v>390</v>
      </c>
      <c r="MS105" s="452">
        <v>390</v>
      </c>
      <c r="MT105" s="452">
        <v>390</v>
      </c>
      <c r="MU105" s="452">
        <v>390</v>
      </c>
      <c r="MV105" s="452">
        <v>390</v>
      </c>
      <c r="MW105" s="452">
        <v>387.28</v>
      </c>
      <c r="MX105" s="452">
        <v>390</v>
      </c>
      <c r="MY105" s="452">
        <v>390</v>
      </c>
      <c r="MZ105" s="452">
        <v>390</v>
      </c>
      <c r="NA105" s="452">
        <v>390</v>
      </c>
      <c r="NB105" s="452">
        <v>390</v>
      </c>
      <c r="NC105" s="452">
        <v>390</v>
      </c>
      <c r="ND105" s="452">
        <v>390</v>
      </c>
      <c r="NE105" s="452">
        <v>390</v>
      </c>
      <c r="NF105" s="452">
        <v>390</v>
      </c>
      <c r="NG105" s="452">
        <v>390</v>
      </c>
      <c r="NH105" s="452">
        <v>390</v>
      </c>
      <c r="NI105" s="452">
        <v>387.28</v>
      </c>
      <c r="NJ105" s="452">
        <v>390</v>
      </c>
      <c r="NK105" s="452">
        <v>390</v>
      </c>
      <c r="NL105" s="452">
        <v>390</v>
      </c>
      <c r="NM105" s="452">
        <v>390</v>
      </c>
      <c r="NN105" s="452">
        <v>390</v>
      </c>
      <c r="NO105" s="452">
        <v>390</v>
      </c>
      <c r="NP105" s="452">
        <v>390</v>
      </c>
      <c r="NQ105" s="452">
        <v>390</v>
      </c>
      <c r="NR105" s="452">
        <v>390</v>
      </c>
      <c r="NS105" s="452">
        <v>390</v>
      </c>
      <c r="NT105" s="452">
        <v>390</v>
      </c>
      <c r="NU105" s="452">
        <v>387.28</v>
      </c>
      <c r="NV105" s="452">
        <v>390</v>
      </c>
      <c r="NW105" s="452">
        <v>390</v>
      </c>
      <c r="NX105" s="452">
        <v>390</v>
      </c>
      <c r="NY105" s="452">
        <v>390</v>
      </c>
      <c r="NZ105" s="452">
        <v>390</v>
      </c>
      <c r="OA105" s="452">
        <v>390</v>
      </c>
      <c r="OB105" s="452">
        <v>390</v>
      </c>
    </row>
    <row r="106" spans="1:392" x14ac:dyDescent="0.25">
      <c r="A106" s="436">
        <v>287</v>
      </c>
      <c r="B106" s="436" t="s">
        <v>747</v>
      </c>
      <c r="C106" s="437">
        <v>6</v>
      </c>
      <c r="D106" s="438">
        <v>0</v>
      </c>
      <c r="E106" s="453"/>
      <c r="F106" s="453"/>
      <c r="G106" s="453"/>
      <c r="H106" s="453"/>
      <c r="I106" s="453"/>
      <c r="J106" s="453"/>
      <c r="K106" s="453"/>
      <c r="L106" s="453"/>
      <c r="M106" s="453"/>
      <c r="N106" s="453"/>
      <c r="O106" s="453"/>
      <c r="P106" s="453"/>
      <c r="Q106" s="453"/>
      <c r="R106" s="453"/>
      <c r="S106" s="453"/>
      <c r="T106" s="453"/>
      <c r="U106" s="453"/>
      <c r="V106" s="453"/>
      <c r="W106" s="453"/>
      <c r="X106" s="453"/>
      <c r="Y106" s="453"/>
      <c r="Z106" s="453"/>
      <c r="AA106" s="453"/>
      <c r="AB106" s="453"/>
      <c r="AC106" s="453"/>
      <c r="AD106" s="453"/>
      <c r="AE106" s="453"/>
      <c r="AF106" s="450">
        <f t="shared" si="2"/>
        <v>2169.930416666668</v>
      </c>
      <c r="AG106" s="452">
        <v>3400.28</v>
      </c>
      <c r="AH106" s="452">
        <v>2823.13</v>
      </c>
      <c r="AI106" s="452">
        <v>2280.0100000000002</v>
      </c>
      <c r="AJ106" s="452">
        <v>2431.2199999999998</v>
      </c>
      <c r="AK106" s="452">
        <v>3404.94</v>
      </c>
      <c r="AL106" s="452">
        <v>2566.5</v>
      </c>
      <c r="AM106" s="452">
        <v>2067.5500000000002</v>
      </c>
      <c r="AN106" s="452">
        <v>1341.82</v>
      </c>
      <c r="AO106" s="452">
        <v>1157.3399999999999</v>
      </c>
      <c r="AP106" s="452">
        <v>1409.69</v>
      </c>
      <c r="AQ106" s="452">
        <v>1725.73</v>
      </c>
      <c r="AR106" s="452">
        <v>1990.76</v>
      </c>
      <c r="AS106" s="452">
        <v>3400.28</v>
      </c>
      <c r="AT106" s="452">
        <v>2823.13</v>
      </c>
      <c r="AU106" s="452">
        <v>2280.0100000000002</v>
      </c>
      <c r="AV106" s="452">
        <v>2431.2199999999998</v>
      </c>
      <c r="AW106" s="452">
        <v>3404.94</v>
      </c>
      <c r="AX106" s="452">
        <v>2566.5</v>
      </c>
      <c r="AY106" s="452">
        <v>2067.5500000000002</v>
      </c>
      <c r="AZ106" s="452">
        <v>1341.82</v>
      </c>
      <c r="BA106" s="452">
        <v>1157.3399999999999</v>
      </c>
      <c r="BB106" s="452">
        <v>1409.69</v>
      </c>
      <c r="BC106" s="452">
        <v>1725.73</v>
      </c>
      <c r="BD106" s="452">
        <v>1990.76</v>
      </c>
      <c r="BE106" s="452">
        <v>3400.28</v>
      </c>
      <c r="BF106" s="452">
        <v>2823.13</v>
      </c>
      <c r="BG106" s="452">
        <v>2280.0100000000002</v>
      </c>
      <c r="BH106" s="452">
        <v>2431.2199999999998</v>
      </c>
      <c r="BI106" s="452">
        <v>3404.94</v>
      </c>
      <c r="BJ106" s="452">
        <v>2566.5</v>
      </c>
      <c r="BK106" s="452">
        <v>2067.5500000000002</v>
      </c>
      <c r="BL106" s="452">
        <v>1341.82</v>
      </c>
      <c r="BM106" s="452">
        <v>1157.3399999999999</v>
      </c>
      <c r="BN106" s="452">
        <v>1409.69</v>
      </c>
      <c r="BO106" s="452">
        <v>1725.73</v>
      </c>
      <c r="BP106" s="452">
        <v>1990.76</v>
      </c>
      <c r="BQ106" s="452">
        <v>3400.28</v>
      </c>
      <c r="BR106" s="452">
        <v>2823.13</v>
      </c>
      <c r="BS106" s="452">
        <v>2280.0100000000002</v>
      </c>
      <c r="BT106" s="452">
        <v>2431.2199999999998</v>
      </c>
      <c r="BU106" s="452">
        <v>3404.94</v>
      </c>
      <c r="BV106" s="452">
        <v>2566.5</v>
      </c>
      <c r="BW106" s="452">
        <v>2067.5500000000002</v>
      </c>
      <c r="BX106" s="452">
        <v>1341.82</v>
      </c>
      <c r="BY106" s="452">
        <v>1157.3399999999999</v>
      </c>
      <c r="BZ106" s="452">
        <v>1409.69</v>
      </c>
      <c r="CA106" s="452">
        <v>1725.73</v>
      </c>
      <c r="CB106" s="452">
        <v>1990.76</v>
      </c>
      <c r="CC106" s="452">
        <v>3400.28</v>
      </c>
      <c r="CD106" s="452">
        <v>2823.13</v>
      </c>
      <c r="CE106" s="452">
        <v>2280.0100000000002</v>
      </c>
      <c r="CF106" s="452">
        <v>2431.2199999999998</v>
      </c>
      <c r="CG106" s="452">
        <v>3404.94</v>
      </c>
      <c r="CH106" s="452">
        <v>2566.5</v>
      </c>
      <c r="CI106" s="452">
        <v>2067.5500000000002</v>
      </c>
      <c r="CJ106" s="452">
        <v>1341.82</v>
      </c>
      <c r="CK106" s="452">
        <v>1157.3399999999999</v>
      </c>
      <c r="CL106" s="452">
        <v>1409.69</v>
      </c>
      <c r="CM106" s="452">
        <v>1725.73</v>
      </c>
      <c r="CN106" s="452">
        <v>1990.76</v>
      </c>
      <c r="CO106" s="452">
        <v>3400.28</v>
      </c>
      <c r="CP106" s="452">
        <v>2823.13</v>
      </c>
      <c r="CQ106" s="452">
        <v>2280.0100000000002</v>
      </c>
      <c r="CR106" s="452">
        <v>2431.2199999999998</v>
      </c>
      <c r="CS106" s="452">
        <v>3404.94</v>
      </c>
      <c r="CT106" s="452">
        <v>2566.5</v>
      </c>
      <c r="CU106" s="452">
        <v>2067.5500000000002</v>
      </c>
      <c r="CV106" s="452">
        <v>1341.82</v>
      </c>
      <c r="CW106" s="452">
        <v>1157.3399999999999</v>
      </c>
      <c r="CX106" s="452">
        <v>1409.69</v>
      </c>
      <c r="CY106" s="452">
        <v>1725.73</v>
      </c>
      <c r="CZ106" s="452">
        <v>1990.76</v>
      </c>
      <c r="DA106" s="452">
        <v>3400.28</v>
      </c>
      <c r="DB106" s="452">
        <v>2823.13</v>
      </c>
      <c r="DC106" s="452">
        <v>2280.0100000000002</v>
      </c>
      <c r="DD106" s="452">
        <v>2431.2199999999998</v>
      </c>
      <c r="DE106" s="452">
        <v>3404.94</v>
      </c>
      <c r="DF106" s="452">
        <v>2566.5</v>
      </c>
      <c r="DG106" s="452">
        <v>2067.5500000000002</v>
      </c>
      <c r="DH106" s="452">
        <v>1341.82</v>
      </c>
      <c r="DI106" s="452">
        <v>1157.3399999999999</v>
      </c>
      <c r="DJ106" s="452">
        <v>1409.69</v>
      </c>
      <c r="DK106" s="452">
        <v>1725.73</v>
      </c>
      <c r="DL106" s="452">
        <v>1990.76</v>
      </c>
      <c r="DM106" s="452">
        <v>3400.28</v>
      </c>
      <c r="DN106" s="452">
        <v>2823.13</v>
      </c>
      <c r="DO106" s="452">
        <v>2280.0100000000002</v>
      </c>
      <c r="DP106" s="452">
        <v>2431.2199999999998</v>
      </c>
      <c r="DQ106" s="452">
        <v>3404.94</v>
      </c>
      <c r="DR106" s="452">
        <v>2566.5</v>
      </c>
      <c r="DS106" s="452">
        <v>2067.5500000000002</v>
      </c>
      <c r="DT106" s="452">
        <v>1341.82</v>
      </c>
      <c r="DU106" s="452">
        <v>1157.3399999999999</v>
      </c>
      <c r="DV106" s="452">
        <v>1409.69</v>
      </c>
      <c r="DW106" s="452">
        <v>1725.73</v>
      </c>
      <c r="DX106" s="452">
        <v>1990.76</v>
      </c>
      <c r="DY106" s="452">
        <v>3400.28</v>
      </c>
      <c r="DZ106" s="452">
        <v>2823.13</v>
      </c>
      <c r="EA106" s="452">
        <v>2280.0100000000002</v>
      </c>
      <c r="EB106" s="452">
        <v>2431.2199999999998</v>
      </c>
      <c r="EC106" s="452">
        <v>3404.94</v>
      </c>
      <c r="ED106" s="452">
        <v>2566.5</v>
      </c>
      <c r="EE106" s="452">
        <v>2067.5500000000002</v>
      </c>
      <c r="EF106" s="452">
        <v>1341.82</v>
      </c>
      <c r="EG106" s="452">
        <v>1157.3399999999999</v>
      </c>
      <c r="EH106" s="452">
        <v>1409.69</v>
      </c>
      <c r="EI106" s="452">
        <v>1725.73</v>
      </c>
      <c r="EJ106" s="452">
        <v>1990.76</v>
      </c>
      <c r="EK106" s="452">
        <v>3400.28</v>
      </c>
      <c r="EL106" s="452">
        <v>2823.13</v>
      </c>
      <c r="EM106" s="452">
        <v>2280.0100000000002</v>
      </c>
      <c r="EN106" s="452">
        <v>2431.2199999999998</v>
      </c>
      <c r="EO106" s="452">
        <v>3404.94</v>
      </c>
      <c r="EP106" s="452">
        <v>2566.5</v>
      </c>
      <c r="EQ106" s="452">
        <v>2067.5500000000002</v>
      </c>
      <c r="ER106" s="452">
        <v>1341.82</v>
      </c>
      <c r="ES106" s="452">
        <v>1157.3399999999999</v>
      </c>
      <c r="ET106" s="452">
        <v>1409.69</v>
      </c>
      <c r="EU106" s="452">
        <v>1725.73</v>
      </c>
      <c r="EV106" s="452">
        <v>1990.76</v>
      </c>
      <c r="EW106" s="452">
        <v>3400.28</v>
      </c>
      <c r="EX106" s="452">
        <v>2823.13</v>
      </c>
      <c r="EY106" s="452">
        <v>2280.0100000000002</v>
      </c>
      <c r="EZ106" s="452">
        <v>2431.2199999999998</v>
      </c>
      <c r="FA106" s="452">
        <v>3404.94</v>
      </c>
      <c r="FB106" s="452">
        <v>2566.5</v>
      </c>
      <c r="FC106" s="452">
        <v>2067.5500000000002</v>
      </c>
      <c r="FD106" s="452">
        <v>1341.82</v>
      </c>
      <c r="FE106" s="452">
        <v>1157.3399999999999</v>
      </c>
      <c r="FF106" s="452">
        <v>1409.69</v>
      </c>
      <c r="FG106" s="452">
        <v>1725.73</v>
      </c>
      <c r="FH106" s="452">
        <v>1990.76</v>
      </c>
      <c r="FI106" s="452">
        <v>3400.28</v>
      </c>
      <c r="FJ106" s="452">
        <v>2823.13</v>
      </c>
      <c r="FK106" s="452">
        <v>2280.0100000000002</v>
      </c>
      <c r="FL106" s="452">
        <v>2431.2199999999998</v>
      </c>
      <c r="FM106" s="452">
        <v>3404.94</v>
      </c>
      <c r="FN106" s="452">
        <v>2566.5</v>
      </c>
      <c r="FO106" s="452">
        <v>2067.5500000000002</v>
      </c>
      <c r="FP106" s="452">
        <v>1341.82</v>
      </c>
      <c r="FQ106" s="452">
        <v>1157.3399999999999</v>
      </c>
      <c r="FR106" s="452">
        <v>1409.69</v>
      </c>
      <c r="FS106" s="452">
        <v>1725.73</v>
      </c>
      <c r="FT106" s="452">
        <v>1990.76</v>
      </c>
      <c r="FU106" s="452">
        <v>3400.28</v>
      </c>
      <c r="FV106" s="452">
        <v>2823.13</v>
      </c>
      <c r="FW106" s="452">
        <v>2280.0100000000002</v>
      </c>
      <c r="FX106" s="452">
        <v>2431.2199999999998</v>
      </c>
      <c r="FY106" s="452">
        <v>3404.94</v>
      </c>
      <c r="FZ106" s="452">
        <v>2566.5</v>
      </c>
      <c r="GA106" s="452">
        <v>2067.5500000000002</v>
      </c>
      <c r="GB106" s="452">
        <v>1341.82</v>
      </c>
      <c r="GC106" s="452">
        <v>1157.3399999999999</v>
      </c>
      <c r="GD106" s="452">
        <v>1409.69</v>
      </c>
      <c r="GE106" s="452">
        <v>1725.73</v>
      </c>
      <c r="GF106" s="452">
        <v>1990.76</v>
      </c>
      <c r="GG106" s="452">
        <v>3400.28</v>
      </c>
      <c r="GH106" s="452">
        <v>2823.13</v>
      </c>
      <c r="GI106" s="452">
        <v>2280.0100000000002</v>
      </c>
      <c r="GJ106" s="452">
        <v>2431.2199999999998</v>
      </c>
      <c r="GK106" s="452">
        <v>3404.94</v>
      </c>
      <c r="GL106" s="452">
        <v>2566.5</v>
      </c>
      <c r="GM106" s="452">
        <v>2067.5500000000002</v>
      </c>
      <c r="GN106" s="452">
        <v>1341.82</v>
      </c>
      <c r="GO106" s="452">
        <v>1157.3399999999999</v>
      </c>
      <c r="GP106" s="452">
        <v>1409.69</v>
      </c>
      <c r="GQ106" s="452">
        <v>1725.73</v>
      </c>
      <c r="GR106" s="452">
        <v>1990.76</v>
      </c>
      <c r="GS106" s="452">
        <v>3400.28</v>
      </c>
      <c r="GT106" s="452">
        <v>2823.13</v>
      </c>
      <c r="GU106" s="452">
        <v>2280.0100000000002</v>
      </c>
      <c r="GV106" s="452">
        <v>2431.2199999999998</v>
      </c>
      <c r="GW106" s="452">
        <v>3404.94</v>
      </c>
      <c r="GX106" s="452">
        <v>2566.5</v>
      </c>
      <c r="GY106" s="452">
        <v>2067.5500000000002</v>
      </c>
      <c r="GZ106" s="452">
        <v>1341.82</v>
      </c>
      <c r="HA106" s="452">
        <v>1157.3399999999999</v>
      </c>
      <c r="HB106" s="452">
        <v>1409.69</v>
      </c>
      <c r="HC106" s="452">
        <v>1725.73</v>
      </c>
      <c r="HD106" s="452">
        <v>1990.76</v>
      </c>
      <c r="HE106" s="452">
        <v>2908.48</v>
      </c>
      <c r="HF106" s="452">
        <v>3550.46</v>
      </c>
      <c r="HG106" s="452">
        <v>3550.46</v>
      </c>
      <c r="HH106" s="452">
        <v>3512.83</v>
      </c>
      <c r="HI106" s="452">
        <v>2981.12</v>
      </c>
      <c r="HJ106" s="452">
        <v>2018.89</v>
      </c>
      <c r="HK106" s="452">
        <v>1620.05</v>
      </c>
      <c r="HL106" s="452">
        <v>877.52</v>
      </c>
      <c r="HM106" s="452">
        <v>583.87</v>
      </c>
      <c r="HN106" s="452">
        <v>846.15</v>
      </c>
      <c r="HO106" s="452">
        <v>1303.48</v>
      </c>
      <c r="HP106" s="452">
        <v>1726.05</v>
      </c>
      <c r="HQ106" s="452">
        <v>2908.48</v>
      </c>
      <c r="HR106" s="452">
        <v>3550.46</v>
      </c>
      <c r="HS106" s="452">
        <v>3550.46</v>
      </c>
      <c r="HT106" s="452">
        <v>3512.83</v>
      </c>
      <c r="HU106" s="452">
        <v>2981.12</v>
      </c>
      <c r="HV106" s="452">
        <v>2018.89</v>
      </c>
      <c r="HW106" s="452">
        <v>1620.05</v>
      </c>
      <c r="HX106" s="452">
        <v>877.52</v>
      </c>
      <c r="HY106" s="452">
        <v>583.87</v>
      </c>
      <c r="HZ106" s="452">
        <v>846.15</v>
      </c>
      <c r="IA106" s="452">
        <v>1303.48</v>
      </c>
      <c r="IB106" s="452">
        <v>1726.05</v>
      </c>
      <c r="IC106" s="452">
        <v>2908.48</v>
      </c>
      <c r="ID106" s="452">
        <v>3550.46</v>
      </c>
      <c r="IE106" s="452">
        <v>3550.46</v>
      </c>
      <c r="IF106" s="452">
        <v>3512.83</v>
      </c>
      <c r="IG106" s="452">
        <v>2981.12</v>
      </c>
      <c r="IH106" s="452">
        <v>2018.89</v>
      </c>
      <c r="II106" s="452">
        <v>1620.05</v>
      </c>
      <c r="IJ106" s="452">
        <v>877.52</v>
      </c>
      <c r="IK106" s="452">
        <v>583.87</v>
      </c>
      <c r="IL106" s="452">
        <v>846.15</v>
      </c>
      <c r="IM106" s="452">
        <v>1303.48</v>
      </c>
      <c r="IN106" s="452">
        <v>1726.05</v>
      </c>
      <c r="IO106" s="452">
        <v>2908.48</v>
      </c>
      <c r="IP106" s="452">
        <v>3550.46</v>
      </c>
      <c r="IQ106" s="452">
        <v>3550.46</v>
      </c>
      <c r="IR106" s="452">
        <v>3512.83</v>
      </c>
      <c r="IS106" s="452">
        <v>2981.12</v>
      </c>
      <c r="IT106" s="452">
        <v>2018.89</v>
      </c>
      <c r="IU106" s="452">
        <v>1620.05</v>
      </c>
      <c r="IV106" s="452">
        <v>877.52</v>
      </c>
      <c r="IW106" s="452">
        <v>583.87</v>
      </c>
      <c r="IX106" s="452">
        <v>846.15</v>
      </c>
      <c r="IY106" s="452">
        <v>1303.48</v>
      </c>
      <c r="IZ106" s="452">
        <v>1726.05</v>
      </c>
      <c r="JA106" s="452">
        <v>2908.48</v>
      </c>
      <c r="JB106" s="452">
        <v>3550.46</v>
      </c>
      <c r="JC106" s="452">
        <v>3550.46</v>
      </c>
      <c r="JD106" s="452">
        <v>3512.83</v>
      </c>
      <c r="JE106" s="452">
        <v>2981.12</v>
      </c>
      <c r="JF106" s="452">
        <v>2018.89</v>
      </c>
      <c r="JG106" s="452">
        <v>1620.05</v>
      </c>
      <c r="JH106" s="452">
        <v>877.52</v>
      </c>
      <c r="JI106" s="452">
        <v>583.87</v>
      </c>
      <c r="JJ106" s="452">
        <v>846.15</v>
      </c>
      <c r="JK106" s="452">
        <v>1303.48</v>
      </c>
      <c r="JL106" s="452">
        <v>1726.05</v>
      </c>
      <c r="JM106" s="452">
        <v>2908.48</v>
      </c>
      <c r="JN106" s="452">
        <v>3550.46</v>
      </c>
      <c r="JO106" s="452">
        <v>3550.46</v>
      </c>
      <c r="JP106" s="452">
        <v>3512.83</v>
      </c>
      <c r="JQ106" s="452">
        <v>2981.12</v>
      </c>
      <c r="JR106" s="452">
        <v>2018.89</v>
      </c>
      <c r="JS106" s="452">
        <v>1620.05</v>
      </c>
      <c r="JT106" s="452">
        <v>877.52</v>
      </c>
      <c r="JU106" s="452">
        <v>583.87</v>
      </c>
      <c r="JV106" s="452">
        <v>846.15</v>
      </c>
      <c r="JW106" s="452">
        <v>1303.48</v>
      </c>
      <c r="JX106" s="452">
        <v>1726.05</v>
      </c>
      <c r="JY106" s="452">
        <v>2908.48</v>
      </c>
      <c r="JZ106" s="452">
        <v>3550.46</v>
      </c>
      <c r="KA106" s="452">
        <v>3550.46</v>
      </c>
      <c r="KB106" s="452">
        <v>3512.83</v>
      </c>
      <c r="KC106" s="452">
        <v>2981.12</v>
      </c>
      <c r="KD106" s="452">
        <v>2018.89</v>
      </c>
      <c r="KE106" s="452">
        <v>1620.05</v>
      </c>
      <c r="KF106" s="452">
        <v>877.52</v>
      </c>
      <c r="KG106" s="452">
        <v>583.87</v>
      </c>
      <c r="KH106" s="452">
        <v>846.15</v>
      </c>
      <c r="KI106" s="452">
        <v>1303.48</v>
      </c>
      <c r="KJ106" s="452">
        <v>1726.05</v>
      </c>
      <c r="KK106" s="452">
        <v>2908.48</v>
      </c>
      <c r="KL106" s="452">
        <v>3550.46</v>
      </c>
      <c r="KM106" s="452">
        <v>3550.46</v>
      </c>
      <c r="KN106" s="452">
        <v>3512.83</v>
      </c>
      <c r="KO106" s="452">
        <v>2981.12</v>
      </c>
      <c r="KP106" s="452">
        <v>2018.89</v>
      </c>
      <c r="KQ106" s="452">
        <v>1620.05</v>
      </c>
      <c r="KR106" s="452">
        <v>877.52</v>
      </c>
      <c r="KS106" s="452">
        <v>583.87</v>
      </c>
      <c r="KT106" s="452">
        <v>846.15</v>
      </c>
      <c r="KU106" s="452">
        <v>1303.48</v>
      </c>
      <c r="KV106" s="452">
        <v>1726.05</v>
      </c>
      <c r="KW106" s="452">
        <v>2908.48</v>
      </c>
      <c r="KX106" s="452">
        <v>3550.46</v>
      </c>
      <c r="KY106" s="452">
        <v>3550.46</v>
      </c>
      <c r="KZ106" s="452">
        <v>3512.83</v>
      </c>
      <c r="LA106" s="452">
        <v>2981.12</v>
      </c>
      <c r="LB106" s="452">
        <v>2018.89</v>
      </c>
      <c r="LC106" s="452">
        <v>1620.05</v>
      </c>
      <c r="LD106" s="452">
        <v>877.52</v>
      </c>
      <c r="LE106" s="452">
        <v>583.87</v>
      </c>
      <c r="LF106" s="452">
        <v>846.15</v>
      </c>
      <c r="LG106" s="452">
        <v>1303.48</v>
      </c>
      <c r="LH106" s="452">
        <v>1726.05</v>
      </c>
      <c r="LI106" s="452">
        <v>2908.48</v>
      </c>
      <c r="LJ106" s="452">
        <v>3550.46</v>
      </c>
      <c r="LK106" s="452">
        <v>3550.46</v>
      </c>
      <c r="LL106" s="452">
        <v>3512.83</v>
      </c>
      <c r="LM106" s="452">
        <v>2981.12</v>
      </c>
      <c r="LN106" s="452">
        <v>2018.89</v>
      </c>
      <c r="LO106" s="452">
        <v>1620.05</v>
      </c>
      <c r="LP106" s="452">
        <v>877.52</v>
      </c>
      <c r="LQ106" s="452">
        <v>583.87</v>
      </c>
      <c r="LR106" s="452">
        <v>846.15</v>
      </c>
      <c r="LS106" s="452">
        <v>1303.48</v>
      </c>
      <c r="LT106" s="452">
        <v>1726.05</v>
      </c>
      <c r="LU106" s="452">
        <v>2908.48</v>
      </c>
      <c r="LV106" s="452">
        <v>3550.46</v>
      </c>
      <c r="LW106" s="452">
        <v>3550.46</v>
      </c>
      <c r="LX106" s="452">
        <v>3512.83</v>
      </c>
      <c r="LY106" s="452">
        <v>2981.12</v>
      </c>
      <c r="LZ106" s="452">
        <v>2018.89</v>
      </c>
      <c r="MA106" s="452">
        <v>1620.05</v>
      </c>
      <c r="MB106" s="452">
        <v>877.52</v>
      </c>
      <c r="MC106" s="452">
        <v>583.87</v>
      </c>
      <c r="MD106" s="452">
        <v>846.15</v>
      </c>
      <c r="ME106" s="452">
        <v>1303.48</v>
      </c>
      <c r="MF106" s="452">
        <v>1726.05</v>
      </c>
      <c r="MG106" s="452">
        <v>2908.48</v>
      </c>
      <c r="MH106" s="452">
        <v>3550.46</v>
      </c>
      <c r="MI106" s="452">
        <v>3550.46</v>
      </c>
      <c r="MJ106" s="452">
        <v>3512.83</v>
      </c>
      <c r="MK106" s="452">
        <v>2981.12</v>
      </c>
      <c r="ML106" s="452">
        <v>2018.89</v>
      </c>
      <c r="MM106" s="452">
        <v>1620.05</v>
      </c>
      <c r="MN106" s="452">
        <v>877.52</v>
      </c>
      <c r="MO106" s="452">
        <v>583.87</v>
      </c>
      <c r="MP106" s="452">
        <v>846.15</v>
      </c>
      <c r="MQ106" s="452">
        <v>1303.48</v>
      </c>
      <c r="MR106" s="452">
        <v>1726.05</v>
      </c>
      <c r="MS106" s="452">
        <v>2908.48</v>
      </c>
      <c r="MT106" s="452">
        <v>3550.46</v>
      </c>
      <c r="MU106" s="452">
        <v>3550.46</v>
      </c>
      <c r="MV106" s="452">
        <v>3512.83</v>
      </c>
      <c r="MW106" s="452">
        <v>2981.12</v>
      </c>
      <c r="MX106" s="452">
        <v>2018.89</v>
      </c>
      <c r="MY106" s="452">
        <v>1620.05</v>
      </c>
      <c r="MZ106" s="452">
        <v>877.52</v>
      </c>
      <c r="NA106" s="452">
        <v>583.87</v>
      </c>
      <c r="NB106" s="452">
        <v>846.15</v>
      </c>
      <c r="NC106" s="452">
        <v>1303.48</v>
      </c>
      <c r="ND106" s="452">
        <v>1726.05</v>
      </c>
      <c r="NE106" s="452">
        <v>2908.48</v>
      </c>
      <c r="NF106" s="452">
        <v>3550.46</v>
      </c>
      <c r="NG106" s="452">
        <v>3550.46</v>
      </c>
      <c r="NH106" s="452">
        <v>3512.83</v>
      </c>
      <c r="NI106" s="452">
        <v>2981.12</v>
      </c>
      <c r="NJ106" s="452">
        <v>2018.89</v>
      </c>
      <c r="NK106" s="452">
        <v>1620.05</v>
      </c>
      <c r="NL106" s="452">
        <v>877.52</v>
      </c>
      <c r="NM106" s="452">
        <v>583.87</v>
      </c>
      <c r="NN106" s="452">
        <v>846.15</v>
      </c>
      <c r="NO106" s="452">
        <v>1303.48</v>
      </c>
      <c r="NP106" s="452">
        <v>1726.05</v>
      </c>
      <c r="NQ106" s="452">
        <v>2908.48</v>
      </c>
      <c r="NR106" s="452">
        <v>3550.46</v>
      </c>
      <c r="NS106" s="452">
        <v>3550.46</v>
      </c>
      <c r="NT106" s="452">
        <v>3512.83</v>
      </c>
      <c r="NU106" s="452">
        <v>2981.12</v>
      </c>
      <c r="NV106" s="452">
        <v>2018.89</v>
      </c>
      <c r="NW106" s="452">
        <v>1620.05</v>
      </c>
      <c r="NX106" s="452">
        <v>877.52</v>
      </c>
      <c r="NY106" s="452">
        <v>583.87</v>
      </c>
      <c r="NZ106" s="452">
        <v>846.15</v>
      </c>
      <c r="OA106" s="452">
        <v>1303.48</v>
      </c>
      <c r="OB106" s="452">
        <v>1726.05</v>
      </c>
    </row>
    <row r="107" spans="1:392" x14ac:dyDescent="0.25">
      <c r="A107" s="436">
        <v>288</v>
      </c>
      <c r="B107" s="436" t="s">
        <v>748</v>
      </c>
      <c r="C107" s="437">
        <v>8</v>
      </c>
      <c r="D107" s="438">
        <v>0</v>
      </c>
      <c r="E107" s="453"/>
      <c r="F107" s="453"/>
      <c r="G107" s="453"/>
      <c r="H107" s="453"/>
      <c r="I107" s="453"/>
      <c r="J107" s="453"/>
      <c r="K107" s="453"/>
      <c r="L107" s="453"/>
      <c r="M107" s="453"/>
      <c r="N107" s="453"/>
      <c r="O107" s="453"/>
      <c r="P107" s="453"/>
      <c r="Q107" s="453"/>
      <c r="R107" s="453"/>
      <c r="S107" s="453"/>
      <c r="T107" s="453"/>
      <c r="U107" s="453"/>
      <c r="V107" s="453"/>
      <c r="W107" s="453"/>
      <c r="X107" s="453"/>
      <c r="Y107" s="453"/>
      <c r="Z107" s="453"/>
      <c r="AA107" s="453"/>
      <c r="AB107" s="453"/>
      <c r="AC107" s="453"/>
      <c r="AD107" s="453"/>
      <c r="AE107" s="453"/>
      <c r="AF107" s="450">
        <f t="shared" si="2"/>
        <v>2045.965416666668</v>
      </c>
      <c r="AG107" s="452">
        <v>1780.02</v>
      </c>
      <c r="AH107" s="452">
        <v>2223.94</v>
      </c>
      <c r="AI107" s="452">
        <v>2113.5700000000002</v>
      </c>
      <c r="AJ107" s="452">
        <v>3650.1</v>
      </c>
      <c r="AK107" s="452">
        <v>3092.27</v>
      </c>
      <c r="AL107" s="452">
        <v>1049.08</v>
      </c>
      <c r="AM107" s="452">
        <v>449.04</v>
      </c>
      <c r="AN107" s="452">
        <v>246.2</v>
      </c>
      <c r="AO107" s="452">
        <v>212.55</v>
      </c>
      <c r="AP107" s="452">
        <v>0</v>
      </c>
      <c r="AQ107" s="452">
        <v>0</v>
      </c>
      <c r="AR107" s="452">
        <v>221.5</v>
      </c>
      <c r="AS107" s="452">
        <v>1780.02</v>
      </c>
      <c r="AT107" s="452">
        <v>2223.94</v>
      </c>
      <c r="AU107" s="452">
        <v>2113.5700000000002</v>
      </c>
      <c r="AV107" s="452">
        <v>3650.1</v>
      </c>
      <c r="AW107" s="452">
        <v>3092.27</v>
      </c>
      <c r="AX107" s="452">
        <v>1049.08</v>
      </c>
      <c r="AY107" s="452">
        <v>449.04</v>
      </c>
      <c r="AZ107" s="452">
        <v>246.2</v>
      </c>
      <c r="BA107" s="452">
        <v>212.55</v>
      </c>
      <c r="BB107" s="452">
        <v>0</v>
      </c>
      <c r="BC107" s="452">
        <v>0</v>
      </c>
      <c r="BD107" s="452">
        <v>221.5</v>
      </c>
      <c r="BE107" s="452">
        <v>1780.02</v>
      </c>
      <c r="BF107" s="452">
        <v>2223.94</v>
      </c>
      <c r="BG107" s="452">
        <v>2113.5700000000002</v>
      </c>
      <c r="BH107" s="452">
        <v>3650.1</v>
      </c>
      <c r="BI107" s="452">
        <v>3092.27</v>
      </c>
      <c r="BJ107" s="452">
        <v>1049.08</v>
      </c>
      <c r="BK107" s="452">
        <v>449.04</v>
      </c>
      <c r="BL107" s="452">
        <v>246.2</v>
      </c>
      <c r="BM107" s="452">
        <v>212.55</v>
      </c>
      <c r="BN107" s="452">
        <v>0</v>
      </c>
      <c r="BO107" s="452">
        <v>0</v>
      </c>
      <c r="BP107" s="452">
        <v>221.5</v>
      </c>
      <c r="BQ107" s="452">
        <v>1780.02</v>
      </c>
      <c r="BR107" s="452">
        <v>2223.94</v>
      </c>
      <c r="BS107" s="452">
        <v>2113.5700000000002</v>
      </c>
      <c r="BT107" s="452">
        <v>3650.1</v>
      </c>
      <c r="BU107" s="452">
        <v>3092.27</v>
      </c>
      <c r="BV107" s="452">
        <v>1049.08</v>
      </c>
      <c r="BW107" s="452">
        <v>449.04</v>
      </c>
      <c r="BX107" s="452">
        <v>246.2</v>
      </c>
      <c r="BY107" s="452">
        <v>212.55</v>
      </c>
      <c r="BZ107" s="452">
        <v>0</v>
      </c>
      <c r="CA107" s="452">
        <v>0</v>
      </c>
      <c r="CB107" s="452">
        <v>221.5</v>
      </c>
      <c r="CC107" s="452">
        <v>1780.02</v>
      </c>
      <c r="CD107" s="452">
        <v>2223.94</v>
      </c>
      <c r="CE107" s="452">
        <v>2113.5700000000002</v>
      </c>
      <c r="CF107" s="452">
        <v>3650.1</v>
      </c>
      <c r="CG107" s="452">
        <v>3092.27</v>
      </c>
      <c r="CH107" s="452">
        <v>1049.08</v>
      </c>
      <c r="CI107" s="452">
        <v>449.04</v>
      </c>
      <c r="CJ107" s="452">
        <v>246.2</v>
      </c>
      <c r="CK107" s="452">
        <v>212.55</v>
      </c>
      <c r="CL107" s="452">
        <v>0</v>
      </c>
      <c r="CM107" s="452">
        <v>0</v>
      </c>
      <c r="CN107" s="452">
        <v>221.5</v>
      </c>
      <c r="CO107" s="452">
        <v>1780.02</v>
      </c>
      <c r="CP107" s="452">
        <v>2223.94</v>
      </c>
      <c r="CQ107" s="452">
        <v>2113.5700000000002</v>
      </c>
      <c r="CR107" s="452">
        <v>3650.1</v>
      </c>
      <c r="CS107" s="452">
        <v>3092.27</v>
      </c>
      <c r="CT107" s="452">
        <v>1049.08</v>
      </c>
      <c r="CU107" s="452">
        <v>449.04</v>
      </c>
      <c r="CV107" s="452">
        <v>246.2</v>
      </c>
      <c r="CW107" s="452">
        <v>212.55</v>
      </c>
      <c r="CX107" s="452">
        <v>0</v>
      </c>
      <c r="CY107" s="452">
        <v>0</v>
      </c>
      <c r="CZ107" s="452">
        <v>221.5</v>
      </c>
      <c r="DA107" s="452">
        <v>1780.02</v>
      </c>
      <c r="DB107" s="452">
        <v>2223.94</v>
      </c>
      <c r="DC107" s="452">
        <v>2113.5700000000002</v>
      </c>
      <c r="DD107" s="452">
        <v>3650.1</v>
      </c>
      <c r="DE107" s="452">
        <v>3092.27</v>
      </c>
      <c r="DF107" s="452">
        <v>1049.08</v>
      </c>
      <c r="DG107" s="452">
        <v>449.04</v>
      </c>
      <c r="DH107" s="452">
        <v>246.2</v>
      </c>
      <c r="DI107" s="452">
        <v>212.55</v>
      </c>
      <c r="DJ107" s="452">
        <v>0</v>
      </c>
      <c r="DK107" s="452">
        <v>0</v>
      </c>
      <c r="DL107" s="452">
        <v>221.5</v>
      </c>
      <c r="DM107" s="452">
        <v>1780.02</v>
      </c>
      <c r="DN107" s="452">
        <v>2223.94</v>
      </c>
      <c r="DO107" s="452">
        <v>2113.5700000000002</v>
      </c>
      <c r="DP107" s="452">
        <v>3650.1</v>
      </c>
      <c r="DQ107" s="452">
        <v>3092.27</v>
      </c>
      <c r="DR107" s="452">
        <v>1049.08</v>
      </c>
      <c r="DS107" s="452">
        <v>449.04</v>
      </c>
      <c r="DT107" s="452">
        <v>246.2</v>
      </c>
      <c r="DU107" s="452">
        <v>212.55</v>
      </c>
      <c r="DV107" s="452">
        <v>0</v>
      </c>
      <c r="DW107" s="452">
        <v>0</v>
      </c>
      <c r="DX107" s="452">
        <v>221.5</v>
      </c>
      <c r="DY107" s="452">
        <v>1780.02</v>
      </c>
      <c r="DZ107" s="452">
        <v>2223.94</v>
      </c>
      <c r="EA107" s="452">
        <v>2113.5700000000002</v>
      </c>
      <c r="EB107" s="452">
        <v>3650.1</v>
      </c>
      <c r="EC107" s="452">
        <v>3092.27</v>
      </c>
      <c r="ED107" s="452">
        <v>1049.08</v>
      </c>
      <c r="EE107" s="452">
        <v>449.04</v>
      </c>
      <c r="EF107" s="452">
        <v>246.2</v>
      </c>
      <c r="EG107" s="452">
        <v>212.55</v>
      </c>
      <c r="EH107" s="452">
        <v>0</v>
      </c>
      <c r="EI107" s="452">
        <v>0</v>
      </c>
      <c r="EJ107" s="452">
        <v>221.5</v>
      </c>
      <c r="EK107" s="452">
        <v>1780.02</v>
      </c>
      <c r="EL107" s="452">
        <v>2223.94</v>
      </c>
      <c r="EM107" s="452">
        <v>2113.5700000000002</v>
      </c>
      <c r="EN107" s="452">
        <v>3650.1</v>
      </c>
      <c r="EO107" s="452">
        <v>3092.27</v>
      </c>
      <c r="EP107" s="452">
        <v>1049.08</v>
      </c>
      <c r="EQ107" s="452">
        <v>449.04</v>
      </c>
      <c r="ER107" s="452">
        <v>246.2</v>
      </c>
      <c r="ES107" s="452">
        <v>212.55</v>
      </c>
      <c r="ET107" s="452">
        <v>0</v>
      </c>
      <c r="EU107" s="452">
        <v>0</v>
      </c>
      <c r="EV107" s="452">
        <v>221.5</v>
      </c>
      <c r="EW107" s="452">
        <v>1780.02</v>
      </c>
      <c r="EX107" s="452">
        <v>2223.94</v>
      </c>
      <c r="EY107" s="452">
        <v>2113.5700000000002</v>
      </c>
      <c r="EZ107" s="452">
        <v>3650.1</v>
      </c>
      <c r="FA107" s="452">
        <v>3092.27</v>
      </c>
      <c r="FB107" s="452">
        <v>1049.08</v>
      </c>
      <c r="FC107" s="452">
        <v>449.04</v>
      </c>
      <c r="FD107" s="452">
        <v>246.2</v>
      </c>
      <c r="FE107" s="452">
        <v>212.55</v>
      </c>
      <c r="FF107" s="452">
        <v>0</v>
      </c>
      <c r="FG107" s="452">
        <v>0</v>
      </c>
      <c r="FH107" s="452">
        <v>221.5</v>
      </c>
      <c r="FI107" s="452">
        <v>1780.02</v>
      </c>
      <c r="FJ107" s="452">
        <v>2223.94</v>
      </c>
      <c r="FK107" s="452">
        <v>2113.5700000000002</v>
      </c>
      <c r="FL107" s="452">
        <v>3650.1</v>
      </c>
      <c r="FM107" s="452">
        <v>3092.27</v>
      </c>
      <c r="FN107" s="452">
        <v>1049.08</v>
      </c>
      <c r="FO107" s="452">
        <v>449.04</v>
      </c>
      <c r="FP107" s="452">
        <v>246.2</v>
      </c>
      <c r="FQ107" s="452">
        <v>212.55</v>
      </c>
      <c r="FR107" s="452">
        <v>0</v>
      </c>
      <c r="FS107" s="452">
        <v>0</v>
      </c>
      <c r="FT107" s="452">
        <v>221.5</v>
      </c>
      <c r="FU107" s="452">
        <v>1780.02</v>
      </c>
      <c r="FV107" s="452">
        <v>2223.94</v>
      </c>
      <c r="FW107" s="452">
        <v>2113.5700000000002</v>
      </c>
      <c r="FX107" s="452">
        <v>3650.1</v>
      </c>
      <c r="FY107" s="452">
        <v>3092.27</v>
      </c>
      <c r="FZ107" s="452">
        <v>1049.08</v>
      </c>
      <c r="GA107" s="452">
        <v>449.04</v>
      </c>
      <c r="GB107" s="452">
        <v>246.2</v>
      </c>
      <c r="GC107" s="452">
        <v>212.55</v>
      </c>
      <c r="GD107" s="452">
        <v>0</v>
      </c>
      <c r="GE107" s="452">
        <v>0</v>
      </c>
      <c r="GF107" s="452">
        <v>221.5</v>
      </c>
      <c r="GG107" s="452">
        <v>1780.02</v>
      </c>
      <c r="GH107" s="452">
        <v>2223.94</v>
      </c>
      <c r="GI107" s="452">
        <v>2113.5700000000002</v>
      </c>
      <c r="GJ107" s="452">
        <v>3650.1</v>
      </c>
      <c r="GK107" s="452">
        <v>3092.27</v>
      </c>
      <c r="GL107" s="452">
        <v>1049.08</v>
      </c>
      <c r="GM107" s="452">
        <v>449.04</v>
      </c>
      <c r="GN107" s="452">
        <v>246.2</v>
      </c>
      <c r="GO107" s="452">
        <v>212.55</v>
      </c>
      <c r="GP107" s="452">
        <v>0</v>
      </c>
      <c r="GQ107" s="452">
        <v>0</v>
      </c>
      <c r="GR107" s="452">
        <v>221.5</v>
      </c>
      <c r="GS107" s="452">
        <v>1780.02</v>
      </c>
      <c r="GT107" s="452">
        <v>2223.94</v>
      </c>
      <c r="GU107" s="452">
        <v>2113.5700000000002</v>
      </c>
      <c r="GV107" s="452">
        <v>3650.1</v>
      </c>
      <c r="GW107" s="452">
        <v>3092.27</v>
      </c>
      <c r="GX107" s="452">
        <v>1049.08</v>
      </c>
      <c r="GY107" s="452">
        <v>449.04</v>
      </c>
      <c r="GZ107" s="452">
        <v>246.2</v>
      </c>
      <c r="HA107" s="452">
        <v>212.55</v>
      </c>
      <c r="HB107" s="452">
        <v>0</v>
      </c>
      <c r="HC107" s="452">
        <v>0</v>
      </c>
      <c r="HD107" s="452">
        <v>221.5</v>
      </c>
      <c r="HE107" s="452">
        <v>5157.9799999999996</v>
      </c>
      <c r="HF107" s="452">
        <v>6207.46</v>
      </c>
      <c r="HG107" s="452">
        <v>3693.09</v>
      </c>
      <c r="HH107" s="452">
        <v>4778.88</v>
      </c>
      <c r="HI107" s="452">
        <v>8002.37</v>
      </c>
      <c r="HJ107" s="452">
        <v>5250.76</v>
      </c>
      <c r="HK107" s="452">
        <v>306.49</v>
      </c>
      <c r="HL107" s="452">
        <v>240.92</v>
      </c>
      <c r="HM107" s="452">
        <v>0</v>
      </c>
      <c r="HN107" s="452">
        <v>0</v>
      </c>
      <c r="HO107" s="452">
        <v>203.31</v>
      </c>
      <c r="HP107" s="452">
        <v>223.64</v>
      </c>
      <c r="HQ107" s="452">
        <v>5157.9799999999996</v>
      </c>
      <c r="HR107" s="452">
        <v>6207.46</v>
      </c>
      <c r="HS107" s="452">
        <v>3693.09</v>
      </c>
      <c r="HT107" s="452">
        <v>4778.88</v>
      </c>
      <c r="HU107" s="452">
        <v>8002.37</v>
      </c>
      <c r="HV107" s="452">
        <v>5250.76</v>
      </c>
      <c r="HW107" s="452">
        <v>306.49</v>
      </c>
      <c r="HX107" s="452">
        <v>240.92</v>
      </c>
      <c r="HY107" s="452">
        <v>0</v>
      </c>
      <c r="HZ107" s="452">
        <v>0</v>
      </c>
      <c r="IA107" s="452">
        <v>203.31</v>
      </c>
      <c r="IB107" s="452">
        <v>223.64</v>
      </c>
      <c r="IC107" s="452">
        <v>5157.9799999999996</v>
      </c>
      <c r="ID107" s="452">
        <v>6207.46</v>
      </c>
      <c r="IE107" s="452">
        <v>3693.09</v>
      </c>
      <c r="IF107" s="452">
        <v>4778.88</v>
      </c>
      <c r="IG107" s="452">
        <v>8002.37</v>
      </c>
      <c r="IH107" s="452">
        <v>5250.76</v>
      </c>
      <c r="II107" s="452">
        <v>306.49</v>
      </c>
      <c r="IJ107" s="452">
        <v>240.92</v>
      </c>
      <c r="IK107" s="452">
        <v>0</v>
      </c>
      <c r="IL107" s="452">
        <v>0</v>
      </c>
      <c r="IM107" s="452">
        <v>203.31</v>
      </c>
      <c r="IN107" s="452">
        <v>223.64</v>
      </c>
      <c r="IO107" s="452">
        <v>5157.9799999999996</v>
      </c>
      <c r="IP107" s="452">
        <v>6207.46</v>
      </c>
      <c r="IQ107" s="452">
        <v>3693.09</v>
      </c>
      <c r="IR107" s="452">
        <v>4778.88</v>
      </c>
      <c r="IS107" s="452">
        <v>8002.37</v>
      </c>
      <c r="IT107" s="452">
        <v>5250.76</v>
      </c>
      <c r="IU107" s="452">
        <v>306.49</v>
      </c>
      <c r="IV107" s="452">
        <v>240.92</v>
      </c>
      <c r="IW107" s="452">
        <v>0</v>
      </c>
      <c r="IX107" s="452">
        <v>0</v>
      </c>
      <c r="IY107" s="452">
        <v>203.31</v>
      </c>
      <c r="IZ107" s="452">
        <v>223.64</v>
      </c>
      <c r="JA107" s="452">
        <v>5157.9799999999996</v>
      </c>
      <c r="JB107" s="452">
        <v>6207.46</v>
      </c>
      <c r="JC107" s="452">
        <v>3693.09</v>
      </c>
      <c r="JD107" s="452">
        <v>4778.88</v>
      </c>
      <c r="JE107" s="452">
        <v>8002.37</v>
      </c>
      <c r="JF107" s="452">
        <v>5250.76</v>
      </c>
      <c r="JG107" s="452">
        <v>306.49</v>
      </c>
      <c r="JH107" s="452">
        <v>240.92</v>
      </c>
      <c r="JI107" s="452">
        <v>0</v>
      </c>
      <c r="JJ107" s="452">
        <v>0</v>
      </c>
      <c r="JK107" s="452">
        <v>203.31</v>
      </c>
      <c r="JL107" s="452">
        <v>223.64</v>
      </c>
      <c r="JM107" s="452">
        <v>5157.9799999999996</v>
      </c>
      <c r="JN107" s="452">
        <v>6207.46</v>
      </c>
      <c r="JO107" s="452">
        <v>3693.09</v>
      </c>
      <c r="JP107" s="452">
        <v>4778.88</v>
      </c>
      <c r="JQ107" s="452">
        <v>8002.37</v>
      </c>
      <c r="JR107" s="452">
        <v>5250.76</v>
      </c>
      <c r="JS107" s="452">
        <v>306.49</v>
      </c>
      <c r="JT107" s="452">
        <v>240.92</v>
      </c>
      <c r="JU107" s="452">
        <v>0</v>
      </c>
      <c r="JV107" s="452">
        <v>0</v>
      </c>
      <c r="JW107" s="452">
        <v>203.31</v>
      </c>
      <c r="JX107" s="452">
        <v>223.64</v>
      </c>
      <c r="JY107" s="452">
        <v>5157.9799999999996</v>
      </c>
      <c r="JZ107" s="452">
        <v>6207.46</v>
      </c>
      <c r="KA107" s="452">
        <v>3693.09</v>
      </c>
      <c r="KB107" s="452">
        <v>4778.88</v>
      </c>
      <c r="KC107" s="452">
        <v>8002.37</v>
      </c>
      <c r="KD107" s="452">
        <v>5250.76</v>
      </c>
      <c r="KE107" s="452">
        <v>306.49</v>
      </c>
      <c r="KF107" s="452">
        <v>240.92</v>
      </c>
      <c r="KG107" s="452">
        <v>0</v>
      </c>
      <c r="KH107" s="452">
        <v>0</v>
      </c>
      <c r="KI107" s="452">
        <v>203.31</v>
      </c>
      <c r="KJ107" s="452">
        <v>223.64</v>
      </c>
      <c r="KK107" s="452">
        <v>5157.9799999999996</v>
      </c>
      <c r="KL107" s="452">
        <v>6207.46</v>
      </c>
      <c r="KM107" s="452">
        <v>3693.09</v>
      </c>
      <c r="KN107" s="452">
        <v>4778.88</v>
      </c>
      <c r="KO107" s="452">
        <v>8002.37</v>
      </c>
      <c r="KP107" s="452">
        <v>5250.76</v>
      </c>
      <c r="KQ107" s="452">
        <v>306.49</v>
      </c>
      <c r="KR107" s="452">
        <v>240.92</v>
      </c>
      <c r="KS107" s="452">
        <v>0</v>
      </c>
      <c r="KT107" s="452">
        <v>0</v>
      </c>
      <c r="KU107" s="452">
        <v>203.31</v>
      </c>
      <c r="KV107" s="452">
        <v>223.64</v>
      </c>
      <c r="KW107" s="452">
        <v>5157.9799999999996</v>
      </c>
      <c r="KX107" s="452">
        <v>6207.46</v>
      </c>
      <c r="KY107" s="452">
        <v>3693.09</v>
      </c>
      <c r="KZ107" s="452">
        <v>4778.88</v>
      </c>
      <c r="LA107" s="452">
        <v>8002.37</v>
      </c>
      <c r="LB107" s="452">
        <v>5250.76</v>
      </c>
      <c r="LC107" s="452">
        <v>306.49</v>
      </c>
      <c r="LD107" s="452">
        <v>240.92</v>
      </c>
      <c r="LE107" s="452">
        <v>0</v>
      </c>
      <c r="LF107" s="452">
        <v>0</v>
      </c>
      <c r="LG107" s="452">
        <v>203.31</v>
      </c>
      <c r="LH107" s="452">
        <v>223.64</v>
      </c>
      <c r="LI107" s="452">
        <v>5157.9799999999996</v>
      </c>
      <c r="LJ107" s="452">
        <v>6207.46</v>
      </c>
      <c r="LK107" s="452">
        <v>3693.09</v>
      </c>
      <c r="LL107" s="452">
        <v>4778.88</v>
      </c>
      <c r="LM107" s="452">
        <v>8002.37</v>
      </c>
      <c r="LN107" s="452">
        <v>5250.76</v>
      </c>
      <c r="LO107" s="452">
        <v>306.49</v>
      </c>
      <c r="LP107" s="452">
        <v>240.92</v>
      </c>
      <c r="LQ107" s="452">
        <v>0</v>
      </c>
      <c r="LR107" s="452">
        <v>0</v>
      </c>
      <c r="LS107" s="452">
        <v>203.31</v>
      </c>
      <c r="LT107" s="452">
        <v>223.64</v>
      </c>
      <c r="LU107" s="452">
        <v>5157.9799999999996</v>
      </c>
      <c r="LV107" s="452">
        <v>6207.46</v>
      </c>
      <c r="LW107" s="452">
        <v>3693.09</v>
      </c>
      <c r="LX107" s="452">
        <v>4778.88</v>
      </c>
      <c r="LY107" s="452">
        <v>8002.37</v>
      </c>
      <c r="LZ107" s="452">
        <v>5250.76</v>
      </c>
      <c r="MA107" s="452">
        <v>306.49</v>
      </c>
      <c r="MB107" s="452">
        <v>240.92</v>
      </c>
      <c r="MC107" s="452">
        <v>0</v>
      </c>
      <c r="MD107" s="452">
        <v>0</v>
      </c>
      <c r="ME107" s="452">
        <v>203.31</v>
      </c>
      <c r="MF107" s="452">
        <v>223.64</v>
      </c>
      <c r="MG107" s="452">
        <v>5157.9799999999996</v>
      </c>
      <c r="MH107" s="452">
        <v>6207.46</v>
      </c>
      <c r="MI107" s="452">
        <v>3693.09</v>
      </c>
      <c r="MJ107" s="452">
        <v>4778.88</v>
      </c>
      <c r="MK107" s="452">
        <v>8002.37</v>
      </c>
      <c r="ML107" s="452">
        <v>5250.76</v>
      </c>
      <c r="MM107" s="452">
        <v>306.49</v>
      </c>
      <c r="MN107" s="452">
        <v>240.92</v>
      </c>
      <c r="MO107" s="452">
        <v>0</v>
      </c>
      <c r="MP107" s="452">
        <v>0</v>
      </c>
      <c r="MQ107" s="452">
        <v>203.31</v>
      </c>
      <c r="MR107" s="452">
        <v>223.64</v>
      </c>
      <c r="MS107" s="452">
        <v>5157.9799999999996</v>
      </c>
      <c r="MT107" s="452">
        <v>6207.46</v>
      </c>
      <c r="MU107" s="452">
        <v>3693.09</v>
      </c>
      <c r="MV107" s="452">
        <v>4778.88</v>
      </c>
      <c r="MW107" s="452">
        <v>8002.37</v>
      </c>
      <c r="MX107" s="452">
        <v>5250.76</v>
      </c>
      <c r="MY107" s="452">
        <v>306.49</v>
      </c>
      <c r="MZ107" s="452">
        <v>240.92</v>
      </c>
      <c r="NA107" s="452">
        <v>0</v>
      </c>
      <c r="NB107" s="452">
        <v>0</v>
      </c>
      <c r="NC107" s="452">
        <v>203.31</v>
      </c>
      <c r="ND107" s="452">
        <v>223.64</v>
      </c>
      <c r="NE107" s="452">
        <v>5157.9799999999996</v>
      </c>
      <c r="NF107" s="452">
        <v>6207.46</v>
      </c>
      <c r="NG107" s="452">
        <v>3693.09</v>
      </c>
      <c r="NH107" s="452">
        <v>4778.88</v>
      </c>
      <c r="NI107" s="452">
        <v>8002.37</v>
      </c>
      <c r="NJ107" s="452">
        <v>5250.76</v>
      </c>
      <c r="NK107" s="452">
        <v>306.49</v>
      </c>
      <c r="NL107" s="452">
        <v>240.92</v>
      </c>
      <c r="NM107" s="452">
        <v>0</v>
      </c>
      <c r="NN107" s="452">
        <v>0</v>
      </c>
      <c r="NO107" s="452">
        <v>203.31</v>
      </c>
      <c r="NP107" s="452">
        <v>223.64</v>
      </c>
      <c r="NQ107" s="452">
        <v>5157.9799999999996</v>
      </c>
      <c r="NR107" s="452">
        <v>6207.46</v>
      </c>
      <c r="NS107" s="452">
        <v>3693.09</v>
      </c>
      <c r="NT107" s="452">
        <v>4778.88</v>
      </c>
      <c r="NU107" s="452">
        <v>8002.37</v>
      </c>
      <c r="NV107" s="452">
        <v>5250.76</v>
      </c>
      <c r="NW107" s="452">
        <v>306.49</v>
      </c>
      <c r="NX107" s="452">
        <v>240.92</v>
      </c>
      <c r="NY107" s="452">
        <v>0</v>
      </c>
      <c r="NZ107" s="452">
        <v>0</v>
      </c>
      <c r="OA107" s="452">
        <v>203.31</v>
      </c>
      <c r="OB107" s="452">
        <v>223.64</v>
      </c>
    </row>
    <row r="108" spans="1:392" x14ac:dyDescent="0.25">
      <c r="A108" s="436">
        <v>290</v>
      </c>
      <c r="B108" s="436" t="s">
        <v>749</v>
      </c>
      <c r="C108" s="437">
        <v>10</v>
      </c>
      <c r="D108" s="438">
        <v>0</v>
      </c>
      <c r="E108" s="453"/>
      <c r="F108" s="453"/>
      <c r="G108" s="453"/>
      <c r="H108" s="453"/>
      <c r="I108" s="453"/>
      <c r="J108" s="453"/>
      <c r="K108" s="453"/>
      <c r="L108" s="453"/>
      <c r="M108" s="453"/>
      <c r="N108" s="453"/>
      <c r="O108" s="453"/>
      <c r="P108" s="453"/>
      <c r="Q108" s="453"/>
      <c r="R108" s="453"/>
      <c r="S108" s="453"/>
      <c r="T108" s="453"/>
      <c r="U108" s="453"/>
      <c r="V108" s="453"/>
      <c r="W108" s="453"/>
      <c r="X108" s="453"/>
      <c r="Y108" s="453"/>
      <c r="Z108" s="453"/>
      <c r="AA108" s="453"/>
      <c r="AB108" s="453"/>
      <c r="AC108" s="453"/>
      <c r="AD108" s="453"/>
      <c r="AE108" s="453"/>
      <c r="AF108" s="450">
        <f t="shared" si="2"/>
        <v>28.632083333333249</v>
      </c>
      <c r="AG108" s="452">
        <v>27.72</v>
      </c>
      <c r="AH108" s="452">
        <v>28.65</v>
      </c>
      <c r="AI108" s="452">
        <v>29.66</v>
      </c>
      <c r="AJ108" s="452">
        <v>29.76</v>
      </c>
      <c r="AK108" s="452">
        <v>29.78</v>
      </c>
      <c r="AL108" s="452">
        <v>29.66</v>
      </c>
      <c r="AM108" s="452">
        <v>29.2</v>
      </c>
      <c r="AN108" s="452">
        <v>27.82</v>
      </c>
      <c r="AO108" s="452">
        <v>26.16</v>
      </c>
      <c r="AP108" s="452">
        <v>25.53</v>
      </c>
      <c r="AQ108" s="452">
        <v>25.53</v>
      </c>
      <c r="AR108" s="452">
        <v>27</v>
      </c>
      <c r="AS108" s="452">
        <v>27.72</v>
      </c>
      <c r="AT108" s="452">
        <v>28.65</v>
      </c>
      <c r="AU108" s="452">
        <v>29.66</v>
      </c>
      <c r="AV108" s="452">
        <v>29.76</v>
      </c>
      <c r="AW108" s="452">
        <v>29.78</v>
      </c>
      <c r="AX108" s="452">
        <v>29.66</v>
      </c>
      <c r="AY108" s="452">
        <v>29.2</v>
      </c>
      <c r="AZ108" s="452">
        <v>27.82</v>
      </c>
      <c r="BA108" s="452">
        <v>26.16</v>
      </c>
      <c r="BB108" s="452">
        <v>25.53</v>
      </c>
      <c r="BC108" s="452">
        <v>25.53</v>
      </c>
      <c r="BD108" s="452">
        <v>27</v>
      </c>
      <c r="BE108" s="452">
        <v>27.72</v>
      </c>
      <c r="BF108" s="452">
        <v>28.65</v>
      </c>
      <c r="BG108" s="452">
        <v>29.66</v>
      </c>
      <c r="BH108" s="452">
        <v>29.76</v>
      </c>
      <c r="BI108" s="452">
        <v>29.78</v>
      </c>
      <c r="BJ108" s="452">
        <v>29.66</v>
      </c>
      <c r="BK108" s="452">
        <v>29.2</v>
      </c>
      <c r="BL108" s="452">
        <v>27.82</v>
      </c>
      <c r="BM108" s="452">
        <v>26.16</v>
      </c>
      <c r="BN108" s="452">
        <v>25.53</v>
      </c>
      <c r="BO108" s="452">
        <v>25.53</v>
      </c>
      <c r="BP108" s="452">
        <v>27</v>
      </c>
      <c r="BQ108" s="452">
        <v>27.72</v>
      </c>
      <c r="BR108" s="452">
        <v>28.65</v>
      </c>
      <c r="BS108" s="452">
        <v>29.66</v>
      </c>
      <c r="BT108" s="452">
        <v>29.76</v>
      </c>
      <c r="BU108" s="452">
        <v>29.78</v>
      </c>
      <c r="BV108" s="452">
        <v>29.66</v>
      </c>
      <c r="BW108" s="452">
        <v>29.2</v>
      </c>
      <c r="BX108" s="452">
        <v>27.82</v>
      </c>
      <c r="BY108" s="452">
        <v>26.16</v>
      </c>
      <c r="BZ108" s="452">
        <v>25.53</v>
      </c>
      <c r="CA108" s="452">
        <v>25.53</v>
      </c>
      <c r="CB108" s="452">
        <v>27</v>
      </c>
      <c r="CC108" s="452">
        <v>27.72</v>
      </c>
      <c r="CD108" s="452">
        <v>28.65</v>
      </c>
      <c r="CE108" s="452">
        <v>29.66</v>
      </c>
      <c r="CF108" s="452">
        <v>29.76</v>
      </c>
      <c r="CG108" s="452">
        <v>29.78</v>
      </c>
      <c r="CH108" s="452">
        <v>29.66</v>
      </c>
      <c r="CI108" s="452">
        <v>29.2</v>
      </c>
      <c r="CJ108" s="452">
        <v>27.82</v>
      </c>
      <c r="CK108" s="452">
        <v>26.16</v>
      </c>
      <c r="CL108" s="452">
        <v>25.53</v>
      </c>
      <c r="CM108" s="452">
        <v>25.53</v>
      </c>
      <c r="CN108" s="452">
        <v>27</v>
      </c>
      <c r="CO108" s="452">
        <v>27.72</v>
      </c>
      <c r="CP108" s="452">
        <v>28.65</v>
      </c>
      <c r="CQ108" s="452">
        <v>29.66</v>
      </c>
      <c r="CR108" s="452">
        <v>29.76</v>
      </c>
      <c r="CS108" s="452">
        <v>29.78</v>
      </c>
      <c r="CT108" s="452">
        <v>29.66</v>
      </c>
      <c r="CU108" s="452">
        <v>29.2</v>
      </c>
      <c r="CV108" s="452">
        <v>27.82</v>
      </c>
      <c r="CW108" s="452">
        <v>26.16</v>
      </c>
      <c r="CX108" s="452">
        <v>25.53</v>
      </c>
      <c r="CY108" s="452">
        <v>25.53</v>
      </c>
      <c r="CZ108" s="452">
        <v>27</v>
      </c>
      <c r="DA108" s="452">
        <v>27.72</v>
      </c>
      <c r="DB108" s="452">
        <v>28.65</v>
      </c>
      <c r="DC108" s="452">
        <v>29.66</v>
      </c>
      <c r="DD108" s="452">
        <v>29.76</v>
      </c>
      <c r="DE108" s="452">
        <v>29.78</v>
      </c>
      <c r="DF108" s="452">
        <v>29.66</v>
      </c>
      <c r="DG108" s="452">
        <v>29.2</v>
      </c>
      <c r="DH108" s="452">
        <v>27.82</v>
      </c>
      <c r="DI108" s="452">
        <v>26.16</v>
      </c>
      <c r="DJ108" s="452">
        <v>25.53</v>
      </c>
      <c r="DK108" s="452">
        <v>25.53</v>
      </c>
      <c r="DL108" s="452">
        <v>27</v>
      </c>
      <c r="DM108" s="452">
        <v>27.72</v>
      </c>
      <c r="DN108" s="452">
        <v>28.65</v>
      </c>
      <c r="DO108" s="452">
        <v>29.66</v>
      </c>
      <c r="DP108" s="452">
        <v>29.76</v>
      </c>
      <c r="DQ108" s="452">
        <v>29.78</v>
      </c>
      <c r="DR108" s="452">
        <v>29.66</v>
      </c>
      <c r="DS108" s="452">
        <v>29.2</v>
      </c>
      <c r="DT108" s="452">
        <v>27.82</v>
      </c>
      <c r="DU108" s="452">
        <v>26.16</v>
      </c>
      <c r="DV108" s="452">
        <v>25.53</v>
      </c>
      <c r="DW108" s="452">
        <v>25.53</v>
      </c>
      <c r="DX108" s="452">
        <v>27</v>
      </c>
      <c r="DY108" s="452">
        <v>27.72</v>
      </c>
      <c r="DZ108" s="452">
        <v>28.65</v>
      </c>
      <c r="EA108" s="452">
        <v>29.66</v>
      </c>
      <c r="EB108" s="452">
        <v>29.76</v>
      </c>
      <c r="EC108" s="452">
        <v>29.78</v>
      </c>
      <c r="ED108" s="452">
        <v>29.66</v>
      </c>
      <c r="EE108" s="452">
        <v>29.2</v>
      </c>
      <c r="EF108" s="452">
        <v>27.82</v>
      </c>
      <c r="EG108" s="452">
        <v>26.16</v>
      </c>
      <c r="EH108" s="452">
        <v>25.53</v>
      </c>
      <c r="EI108" s="452">
        <v>25.53</v>
      </c>
      <c r="EJ108" s="452">
        <v>27</v>
      </c>
      <c r="EK108" s="452">
        <v>27.72</v>
      </c>
      <c r="EL108" s="452">
        <v>28.65</v>
      </c>
      <c r="EM108" s="452">
        <v>29.66</v>
      </c>
      <c r="EN108" s="452">
        <v>29.76</v>
      </c>
      <c r="EO108" s="452">
        <v>29.78</v>
      </c>
      <c r="EP108" s="452">
        <v>29.66</v>
      </c>
      <c r="EQ108" s="452">
        <v>29.2</v>
      </c>
      <c r="ER108" s="452">
        <v>27.82</v>
      </c>
      <c r="ES108" s="452">
        <v>26.16</v>
      </c>
      <c r="ET108" s="452">
        <v>25.53</v>
      </c>
      <c r="EU108" s="452">
        <v>25.53</v>
      </c>
      <c r="EV108" s="452">
        <v>27</v>
      </c>
      <c r="EW108" s="452">
        <v>27.72</v>
      </c>
      <c r="EX108" s="452">
        <v>28.65</v>
      </c>
      <c r="EY108" s="452">
        <v>29.66</v>
      </c>
      <c r="EZ108" s="452">
        <v>29.76</v>
      </c>
      <c r="FA108" s="452">
        <v>29.78</v>
      </c>
      <c r="FB108" s="452">
        <v>29.66</v>
      </c>
      <c r="FC108" s="452">
        <v>29.2</v>
      </c>
      <c r="FD108" s="452">
        <v>27.82</v>
      </c>
      <c r="FE108" s="452">
        <v>26.16</v>
      </c>
      <c r="FF108" s="452">
        <v>25.53</v>
      </c>
      <c r="FG108" s="452">
        <v>25.53</v>
      </c>
      <c r="FH108" s="452">
        <v>27</v>
      </c>
      <c r="FI108" s="452">
        <v>27.72</v>
      </c>
      <c r="FJ108" s="452">
        <v>28.65</v>
      </c>
      <c r="FK108" s="452">
        <v>29.66</v>
      </c>
      <c r="FL108" s="452">
        <v>29.76</v>
      </c>
      <c r="FM108" s="452">
        <v>29.78</v>
      </c>
      <c r="FN108" s="452">
        <v>29.66</v>
      </c>
      <c r="FO108" s="452">
        <v>29.2</v>
      </c>
      <c r="FP108" s="452">
        <v>27.82</v>
      </c>
      <c r="FQ108" s="452">
        <v>26.16</v>
      </c>
      <c r="FR108" s="452">
        <v>25.53</v>
      </c>
      <c r="FS108" s="452">
        <v>25.53</v>
      </c>
      <c r="FT108" s="452">
        <v>27</v>
      </c>
      <c r="FU108" s="452">
        <v>27.72</v>
      </c>
      <c r="FV108" s="452">
        <v>28.65</v>
      </c>
      <c r="FW108" s="452">
        <v>29.66</v>
      </c>
      <c r="FX108" s="452">
        <v>29.76</v>
      </c>
      <c r="FY108" s="452">
        <v>29.78</v>
      </c>
      <c r="FZ108" s="452">
        <v>29.66</v>
      </c>
      <c r="GA108" s="452">
        <v>29.2</v>
      </c>
      <c r="GB108" s="452">
        <v>27.82</v>
      </c>
      <c r="GC108" s="452">
        <v>26.16</v>
      </c>
      <c r="GD108" s="452">
        <v>25.53</v>
      </c>
      <c r="GE108" s="452">
        <v>25.53</v>
      </c>
      <c r="GF108" s="452">
        <v>27</v>
      </c>
      <c r="GG108" s="452">
        <v>27.72</v>
      </c>
      <c r="GH108" s="452">
        <v>28.65</v>
      </c>
      <c r="GI108" s="452">
        <v>29.66</v>
      </c>
      <c r="GJ108" s="452">
        <v>29.76</v>
      </c>
      <c r="GK108" s="452">
        <v>29.78</v>
      </c>
      <c r="GL108" s="452">
        <v>29.66</v>
      </c>
      <c r="GM108" s="452">
        <v>29.2</v>
      </c>
      <c r="GN108" s="452">
        <v>27.82</v>
      </c>
      <c r="GO108" s="452">
        <v>26.16</v>
      </c>
      <c r="GP108" s="452">
        <v>25.53</v>
      </c>
      <c r="GQ108" s="452">
        <v>25.53</v>
      </c>
      <c r="GR108" s="452">
        <v>27</v>
      </c>
      <c r="GS108" s="452">
        <v>27.72</v>
      </c>
      <c r="GT108" s="452">
        <v>28.65</v>
      </c>
      <c r="GU108" s="452">
        <v>29.66</v>
      </c>
      <c r="GV108" s="452">
        <v>29.76</v>
      </c>
      <c r="GW108" s="452">
        <v>29.78</v>
      </c>
      <c r="GX108" s="452">
        <v>29.66</v>
      </c>
      <c r="GY108" s="452">
        <v>29.2</v>
      </c>
      <c r="GZ108" s="452">
        <v>27.82</v>
      </c>
      <c r="HA108" s="452">
        <v>26.16</v>
      </c>
      <c r="HB108" s="452">
        <v>25.53</v>
      </c>
      <c r="HC108" s="452">
        <v>25.53</v>
      </c>
      <c r="HD108" s="452">
        <v>27</v>
      </c>
      <c r="HE108" s="452">
        <v>28.23</v>
      </c>
      <c r="HF108" s="452">
        <v>30.07</v>
      </c>
      <c r="HG108" s="452">
        <v>30.03</v>
      </c>
      <c r="HH108" s="452">
        <v>30.15</v>
      </c>
      <c r="HI108" s="452">
        <v>30.15</v>
      </c>
      <c r="HJ108" s="452">
        <v>30.15</v>
      </c>
      <c r="HK108" s="452">
        <v>30.08</v>
      </c>
      <c r="HL108" s="452">
        <v>29.28</v>
      </c>
      <c r="HM108" s="452">
        <v>28.14</v>
      </c>
      <c r="HN108" s="452">
        <v>28.14</v>
      </c>
      <c r="HO108" s="452">
        <v>28.14</v>
      </c>
      <c r="HP108" s="452">
        <v>28.14</v>
      </c>
      <c r="HQ108" s="452">
        <v>28.23</v>
      </c>
      <c r="HR108" s="452">
        <v>30.07</v>
      </c>
      <c r="HS108" s="452">
        <v>30.03</v>
      </c>
      <c r="HT108" s="452">
        <v>30.15</v>
      </c>
      <c r="HU108" s="452">
        <v>30.15</v>
      </c>
      <c r="HV108" s="452">
        <v>30.15</v>
      </c>
      <c r="HW108" s="452">
        <v>30.08</v>
      </c>
      <c r="HX108" s="452">
        <v>29.28</v>
      </c>
      <c r="HY108" s="452">
        <v>28.14</v>
      </c>
      <c r="HZ108" s="452">
        <v>28.14</v>
      </c>
      <c r="IA108" s="452">
        <v>28.14</v>
      </c>
      <c r="IB108" s="452">
        <v>28.14</v>
      </c>
      <c r="IC108" s="452">
        <v>28.23</v>
      </c>
      <c r="ID108" s="452">
        <v>30.07</v>
      </c>
      <c r="IE108" s="452">
        <v>30.03</v>
      </c>
      <c r="IF108" s="452">
        <v>30.15</v>
      </c>
      <c r="IG108" s="452">
        <v>30.15</v>
      </c>
      <c r="IH108" s="452">
        <v>30.15</v>
      </c>
      <c r="II108" s="452">
        <v>30.08</v>
      </c>
      <c r="IJ108" s="452">
        <v>29.28</v>
      </c>
      <c r="IK108" s="452">
        <v>28.14</v>
      </c>
      <c r="IL108" s="452">
        <v>28.14</v>
      </c>
      <c r="IM108" s="452">
        <v>28.14</v>
      </c>
      <c r="IN108" s="452">
        <v>28.14</v>
      </c>
      <c r="IO108" s="452">
        <v>28.23</v>
      </c>
      <c r="IP108" s="452">
        <v>30.07</v>
      </c>
      <c r="IQ108" s="452">
        <v>30.03</v>
      </c>
      <c r="IR108" s="452">
        <v>30.15</v>
      </c>
      <c r="IS108" s="452">
        <v>30.15</v>
      </c>
      <c r="IT108" s="452">
        <v>30.15</v>
      </c>
      <c r="IU108" s="452">
        <v>30.08</v>
      </c>
      <c r="IV108" s="452">
        <v>29.28</v>
      </c>
      <c r="IW108" s="452">
        <v>28.14</v>
      </c>
      <c r="IX108" s="452">
        <v>28.14</v>
      </c>
      <c r="IY108" s="452">
        <v>28.14</v>
      </c>
      <c r="IZ108" s="452">
        <v>28.14</v>
      </c>
      <c r="JA108" s="452">
        <v>28.23</v>
      </c>
      <c r="JB108" s="452">
        <v>30.07</v>
      </c>
      <c r="JC108" s="452">
        <v>30.03</v>
      </c>
      <c r="JD108" s="452">
        <v>30.15</v>
      </c>
      <c r="JE108" s="452">
        <v>30.15</v>
      </c>
      <c r="JF108" s="452">
        <v>30.15</v>
      </c>
      <c r="JG108" s="452">
        <v>30.08</v>
      </c>
      <c r="JH108" s="452">
        <v>29.28</v>
      </c>
      <c r="JI108" s="452">
        <v>28.14</v>
      </c>
      <c r="JJ108" s="452">
        <v>28.14</v>
      </c>
      <c r="JK108" s="452">
        <v>28.14</v>
      </c>
      <c r="JL108" s="452">
        <v>28.14</v>
      </c>
      <c r="JM108" s="452">
        <v>28.23</v>
      </c>
      <c r="JN108" s="452">
        <v>30.07</v>
      </c>
      <c r="JO108" s="452">
        <v>30.03</v>
      </c>
      <c r="JP108" s="452">
        <v>30.15</v>
      </c>
      <c r="JQ108" s="452">
        <v>30.15</v>
      </c>
      <c r="JR108" s="452">
        <v>30.15</v>
      </c>
      <c r="JS108" s="452">
        <v>30.08</v>
      </c>
      <c r="JT108" s="452">
        <v>29.28</v>
      </c>
      <c r="JU108" s="452">
        <v>28.14</v>
      </c>
      <c r="JV108" s="452">
        <v>28.14</v>
      </c>
      <c r="JW108" s="452">
        <v>28.14</v>
      </c>
      <c r="JX108" s="452">
        <v>28.14</v>
      </c>
      <c r="JY108" s="452">
        <v>28.23</v>
      </c>
      <c r="JZ108" s="452">
        <v>30.07</v>
      </c>
      <c r="KA108" s="452">
        <v>30.03</v>
      </c>
      <c r="KB108" s="452">
        <v>30.15</v>
      </c>
      <c r="KC108" s="452">
        <v>30.15</v>
      </c>
      <c r="KD108" s="452">
        <v>30.15</v>
      </c>
      <c r="KE108" s="452">
        <v>30.08</v>
      </c>
      <c r="KF108" s="452">
        <v>29.28</v>
      </c>
      <c r="KG108" s="452">
        <v>28.14</v>
      </c>
      <c r="KH108" s="452">
        <v>28.14</v>
      </c>
      <c r="KI108" s="452">
        <v>28.14</v>
      </c>
      <c r="KJ108" s="452">
        <v>28.14</v>
      </c>
      <c r="KK108" s="452">
        <v>28.23</v>
      </c>
      <c r="KL108" s="452">
        <v>30.07</v>
      </c>
      <c r="KM108" s="452">
        <v>30.03</v>
      </c>
      <c r="KN108" s="452">
        <v>30.15</v>
      </c>
      <c r="KO108" s="452">
        <v>30.15</v>
      </c>
      <c r="KP108" s="452">
        <v>30.15</v>
      </c>
      <c r="KQ108" s="452">
        <v>30.08</v>
      </c>
      <c r="KR108" s="452">
        <v>29.28</v>
      </c>
      <c r="KS108" s="452">
        <v>28.14</v>
      </c>
      <c r="KT108" s="452">
        <v>28.14</v>
      </c>
      <c r="KU108" s="452">
        <v>28.14</v>
      </c>
      <c r="KV108" s="452">
        <v>28.14</v>
      </c>
      <c r="KW108" s="452">
        <v>28.23</v>
      </c>
      <c r="KX108" s="452">
        <v>30.07</v>
      </c>
      <c r="KY108" s="452">
        <v>30.03</v>
      </c>
      <c r="KZ108" s="452">
        <v>30.15</v>
      </c>
      <c r="LA108" s="452">
        <v>30.15</v>
      </c>
      <c r="LB108" s="452">
        <v>30.15</v>
      </c>
      <c r="LC108" s="452">
        <v>30.08</v>
      </c>
      <c r="LD108" s="452">
        <v>29.28</v>
      </c>
      <c r="LE108" s="452">
        <v>28.14</v>
      </c>
      <c r="LF108" s="452">
        <v>28.14</v>
      </c>
      <c r="LG108" s="452">
        <v>28.14</v>
      </c>
      <c r="LH108" s="452">
        <v>28.14</v>
      </c>
      <c r="LI108" s="452">
        <v>28.23</v>
      </c>
      <c r="LJ108" s="452">
        <v>30.07</v>
      </c>
      <c r="LK108" s="452">
        <v>30.03</v>
      </c>
      <c r="LL108" s="452">
        <v>30.15</v>
      </c>
      <c r="LM108" s="452">
        <v>30.15</v>
      </c>
      <c r="LN108" s="452">
        <v>30.15</v>
      </c>
      <c r="LO108" s="452">
        <v>30.08</v>
      </c>
      <c r="LP108" s="452">
        <v>29.28</v>
      </c>
      <c r="LQ108" s="452">
        <v>28.14</v>
      </c>
      <c r="LR108" s="452">
        <v>28.14</v>
      </c>
      <c r="LS108" s="452">
        <v>28.14</v>
      </c>
      <c r="LT108" s="452">
        <v>28.14</v>
      </c>
      <c r="LU108" s="452">
        <v>28.23</v>
      </c>
      <c r="LV108" s="452">
        <v>30.07</v>
      </c>
      <c r="LW108" s="452">
        <v>30.03</v>
      </c>
      <c r="LX108" s="452">
        <v>30.15</v>
      </c>
      <c r="LY108" s="452">
        <v>30.15</v>
      </c>
      <c r="LZ108" s="452">
        <v>30.15</v>
      </c>
      <c r="MA108" s="452">
        <v>30.08</v>
      </c>
      <c r="MB108" s="452">
        <v>29.28</v>
      </c>
      <c r="MC108" s="452">
        <v>28.14</v>
      </c>
      <c r="MD108" s="452">
        <v>28.14</v>
      </c>
      <c r="ME108" s="452">
        <v>28.14</v>
      </c>
      <c r="MF108" s="452">
        <v>28.14</v>
      </c>
      <c r="MG108" s="452">
        <v>28.23</v>
      </c>
      <c r="MH108" s="452">
        <v>30.07</v>
      </c>
      <c r="MI108" s="452">
        <v>30.03</v>
      </c>
      <c r="MJ108" s="452">
        <v>30.15</v>
      </c>
      <c r="MK108" s="452">
        <v>30.15</v>
      </c>
      <c r="ML108" s="452">
        <v>30.15</v>
      </c>
      <c r="MM108" s="452">
        <v>30.08</v>
      </c>
      <c r="MN108" s="452">
        <v>29.28</v>
      </c>
      <c r="MO108" s="452">
        <v>28.14</v>
      </c>
      <c r="MP108" s="452">
        <v>28.14</v>
      </c>
      <c r="MQ108" s="452">
        <v>28.14</v>
      </c>
      <c r="MR108" s="452">
        <v>28.14</v>
      </c>
      <c r="MS108" s="452">
        <v>28.23</v>
      </c>
      <c r="MT108" s="452">
        <v>30.07</v>
      </c>
      <c r="MU108" s="452">
        <v>30.03</v>
      </c>
      <c r="MV108" s="452">
        <v>30.15</v>
      </c>
      <c r="MW108" s="452">
        <v>30.15</v>
      </c>
      <c r="MX108" s="452">
        <v>30.15</v>
      </c>
      <c r="MY108" s="452">
        <v>30.08</v>
      </c>
      <c r="MZ108" s="452">
        <v>29.28</v>
      </c>
      <c r="NA108" s="452">
        <v>28.14</v>
      </c>
      <c r="NB108" s="452">
        <v>28.14</v>
      </c>
      <c r="NC108" s="452">
        <v>28.14</v>
      </c>
      <c r="ND108" s="452">
        <v>28.14</v>
      </c>
      <c r="NE108" s="452">
        <v>28.23</v>
      </c>
      <c r="NF108" s="452">
        <v>30.07</v>
      </c>
      <c r="NG108" s="452">
        <v>30.03</v>
      </c>
      <c r="NH108" s="452">
        <v>30.15</v>
      </c>
      <c r="NI108" s="452">
        <v>30.15</v>
      </c>
      <c r="NJ108" s="452">
        <v>30.15</v>
      </c>
      <c r="NK108" s="452">
        <v>30.08</v>
      </c>
      <c r="NL108" s="452">
        <v>29.28</v>
      </c>
      <c r="NM108" s="452">
        <v>28.14</v>
      </c>
      <c r="NN108" s="452">
        <v>28.14</v>
      </c>
      <c r="NO108" s="452">
        <v>28.14</v>
      </c>
      <c r="NP108" s="452">
        <v>28.14</v>
      </c>
      <c r="NQ108" s="452">
        <v>28.23</v>
      </c>
      <c r="NR108" s="452">
        <v>30.07</v>
      </c>
      <c r="NS108" s="452">
        <v>30.03</v>
      </c>
      <c r="NT108" s="452">
        <v>30.15</v>
      </c>
      <c r="NU108" s="452">
        <v>30.15</v>
      </c>
      <c r="NV108" s="452">
        <v>30.15</v>
      </c>
      <c r="NW108" s="452">
        <v>30.08</v>
      </c>
      <c r="NX108" s="452">
        <v>29.28</v>
      </c>
      <c r="NY108" s="452">
        <v>28.14</v>
      </c>
      <c r="NZ108" s="452">
        <v>28.14</v>
      </c>
      <c r="OA108" s="452">
        <v>28.14</v>
      </c>
      <c r="OB108" s="452">
        <v>28.14</v>
      </c>
    </row>
    <row r="109" spans="1:392" x14ac:dyDescent="0.25">
      <c r="A109" s="436">
        <v>304</v>
      </c>
      <c r="B109" s="436" t="s">
        <v>750</v>
      </c>
      <c r="C109" s="437">
        <v>1</v>
      </c>
      <c r="D109" s="438">
        <v>0</v>
      </c>
      <c r="E109" s="453"/>
      <c r="F109" s="453"/>
      <c r="G109" s="453"/>
      <c r="H109" s="453"/>
      <c r="I109" s="453"/>
      <c r="J109" s="453"/>
      <c r="K109" s="453"/>
      <c r="L109" s="453"/>
      <c r="M109" s="453"/>
      <c r="N109" s="453"/>
      <c r="O109" s="453"/>
      <c r="P109" s="453"/>
      <c r="Q109" s="453"/>
      <c r="R109" s="453"/>
      <c r="S109" s="453"/>
      <c r="T109" s="453"/>
      <c r="U109" s="453"/>
      <c r="V109" s="453"/>
      <c r="W109" s="453"/>
      <c r="X109" s="453"/>
      <c r="Y109" s="453"/>
      <c r="Z109" s="453"/>
      <c r="AA109" s="453"/>
      <c r="AB109" s="453"/>
      <c r="AC109" s="453"/>
      <c r="AD109" s="453"/>
      <c r="AE109" s="453"/>
      <c r="AF109" s="450">
        <f t="shared" si="2"/>
        <v>61</v>
      </c>
      <c r="AG109" s="452">
        <v>61</v>
      </c>
      <c r="AH109" s="452">
        <v>61</v>
      </c>
      <c r="AI109" s="452">
        <v>61</v>
      </c>
      <c r="AJ109" s="452">
        <v>61</v>
      </c>
      <c r="AK109" s="452">
        <v>61</v>
      </c>
      <c r="AL109" s="452">
        <v>61</v>
      </c>
      <c r="AM109" s="452">
        <v>61</v>
      </c>
      <c r="AN109" s="452">
        <v>61</v>
      </c>
      <c r="AO109" s="452">
        <v>61</v>
      </c>
      <c r="AP109" s="452">
        <v>61</v>
      </c>
      <c r="AQ109" s="452">
        <v>61</v>
      </c>
      <c r="AR109" s="452">
        <v>61</v>
      </c>
      <c r="AS109" s="452">
        <v>61</v>
      </c>
      <c r="AT109" s="452">
        <v>61</v>
      </c>
      <c r="AU109" s="452">
        <v>61</v>
      </c>
      <c r="AV109" s="452">
        <v>61</v>
      </c>
      <c r="AW109" s="452">
        <v>61</v>
      </c>
      <c r="AX109" s="452">
        <v>61</v>
      </c>
      <c r="AY109" s="452">
        <v>61</v>
      </c>
      <c r="AZ109" s="452">
        <v>61</v>
      </c>
      <c r="BA109" s="452">
        <v>61</v>
      </c>
      <c r="BB109" s="452">
        <v>61</v>
      </c>
      <c r="BC109" s="452">
        <v>61</v>
      </c>
      <c r="BD109" s="452">
        <v>61</v>
      </c>
      <c r="BE109" s="452">
        <v>61</v>
      </c>
      <c r="BF109" s="452">
        <v>61</v>
      </c>
      <c r="BG109" s="452">
        <v>61</v>
      </c>
      <c r="BH109" s="452">
        <v>61</v>
      </c>
      <c r="BI109" s="452">
        <v>61</v>
      </c>
      <c r="BJ109" s="452">
        <v>61</v>
      </c>
      <c r="BK109" s="452">
        <v>61</v>
      </c>
      <c r="BL109" s="452">
        <v>61</v>
      </c>
      <c r="BM109" s="452">
        <v>61</v>
      </c>
      <c r="BN109" s="452">
        <v>61</v>
      </c>
      <c r="BO109" s="452">
        <v>61</v>
      </c>
      <c r="BP109" s="452">
        <v>61</v>
      </c>
      <c r="BQ109" s="452">
        <v>61</v>
      </c>
      <c r="BR109" s="452">
        <v>61</v>
      </c>
      <c r="BS109" s="452">
        <v>61</v>
      </c>
      <c r="BT109" s="452">
        <v>61</v>
      </c>
      <c r="BU109" s="452">
        <v>61</v>
      </c>
      <c r="BV109" s="452">
        <v>61</v>
      </c>
      <c r="BW109" s="452">
        <v>61</v>
      </c>
      <c r="BX109" s="452">
        <v>61</v>
      </c>
      <c r="BY109" s="452">
        <v>61</v>
      </c>
      <c r="BZ109" s="452">
        <v>61</v>
      </c>
      <c r="CA109" s="452">
        <v>61</v>
      </c>
      <c r="CB109" s="452">
        <v>61</v>
      </c>
      <c r="CC109" s="452">
        <v>61</v>
      </c>
      <c r="CD109" s="452">
        <v>61</v>
      </c>
      <c r="CE109" s="452">
        <v>61</v>
      </c>
      <c r="CF109" s="452">
        <v>61</v>
      </c>
      <c r="CG109" s="452">
        <v>61</v>
      </c>
      <c r="CH109" s="452">
        <v>61</v>
      </c>
      <c r="CI109" s="452">
        <v>61</v>
      </c>
      <c r="CJ109" s="452">
        <v>61</v>
      </c>
      <c r="CK109" s="452">
        <v>61</v>
      </c>
      <c r="CL109" s="452">
        <v>61</v>
      </c>
      <c r="CM109" s="452">
        <v>61</v>
      </c>
      <c r="CN109" s="452">
        <v>61</v>
      </c>
      <c r="CO109" s="452">
        <v>61</v>
      </c>
      <c r="CP109" s="452">
        <v>61</v>
      </c>
      <c r="CQ109" s="452">
        <v>61</v>
      </c>
      <c r="CR109" s="452">
        <v>61</v>
      </c>
      <c r="CS109" s="452">
        <v>61</v>
      </c>
      <c r="CT109" s="452">
        <v>61</v>
      </c>
      <c r="CU109" s="452">
        <v>61</v>
      </c>
      <c r="CV109" s="452">
        <v>61</v>
      </c>
      <c r="CW109" s="452">
        <v>61</v>
      </c>
      <c r="CX109" s="452">
        <v>61</v>
      </c>
      <c r="CY109" s="452">
        <v>61</v>
      </c>
      <c r="CZ109" s="452">
        <v>61</v>
      </c>
      <c r="DA109" s="452">
        <v>61</v>
      </c>
      <c r="DB109" s="452">
        <v>61</v>
      </c>
      <c r="DC109" s="452">
        <v>61</v>
      </c>
      <c r="DD109" s="452">
        <v>61</v>
      </c>
      <c r="DE109" s="452">
        <v>61</v>
      </c>
      <c r="DF109" s="452">
        <v>61</v>
      </c>
      <c r="DG109" s="452">
        <v>61</v>
      </c>
      <c r="DH109" s="452">
        <v>61</v>
      </c>
      <c r="DI109" s="452">
        <v>61</v>
      </c>
      <c r="DJ109" s="452">
        <v>61</v>
      </c>
      <c r="DK109" s="452">
        <v>61</v>
      </c>
      <c r="DL109" s="452">
        <v>61</v>
      </c>
      <c r="DM109" s="452">
        <v>61</v>
      </c>
      <c r="DN109" s="452">
        <v>61</v>
      </c>
      <c r="DO109" s="452">
        <v>61</v>
      </c>
      <c r="DP109" s="452">
        <v>61</v>
      </c>
      <c r="DQ109" s="452">
        <v>61</v>
      </c>
      <c r="DR109" s="452">
        <v>61</v>
      </c>
      <c r="DS109" s="452">
        <v>61</v>
      </c>
      <c r="DT109" s="452">
        <v>61</v>
      </c>
      <c r="DU109" s="452">
        <v>61</v>
      </c>
      <c r="DV109" s="452">
        <v>61</v>
      </c>
      <c r="DW109" s="452">
        <v>61</v>
      </c>
      <c r="DX109" s="452">
        <v>61</v>
      </c>
      <c r="DY109" s="452">
        <v>61</v>
      </c>
      <c r="DZ109" s="452">
        <v>61</v>
      </c>
      <c r="EA109" s="452">
        <v>61</v>
      </c>
      <c r="EB109" s="452">
        <v>61</v>
      </c>
      <c r="EC109" s="452">
        <v>61</v>
      </c>
      <c r="ED109" s="452">
        <v>61</v>
      </c>
      <c r="EE109" s="452">
        <v>61</v>
      </c>
      <c r="EF109" s="452">
        <v>61</v>
      </c>
      <c r="EG109" s="452">
        <v>61</v>
      </c>
      <c r="EH109" s="452">
        <v>61</v>
      </c>
      <c r="EI109" s="452">
        <v>61</v>
      </c>
      <c r="EJ109" s="452">
        <v>61</v>
      </c>
      <c r="EK109" s="452">
        <v>61</v>
      </c>
      <c r="EL109" s="452">
        <v>61</v>
      </c>
      <c r="EM109" s="452">
        <v>61</v>
      </c>
      <c r="EN109" s="452">
        <v>61</v>
      </c>
      <c r="EO109" s="452">
        <v>61</v>
      </c>
      <c r="EP109" s="452">
        <v>61</v>
      </c>
      <c r="EQ109" s="452">
        <v>61</v>
      </c>
      <c r="ER109" s="452">
        <v>61</v>
      </c>
      <c r="ES109" s="452">
        <v>61</v>
      </c>
      <c r="ET109" s="452">
        <v>61</v>
      </c>
      <c r="EU109" s="452">
        <v>61</v>
      </c>
      <c r="EV109" s="452">
        <v>61</v>
      </c>
      <c r="EW109" s="452">
        <v>61</v>
      </c>
      <c r="EX109" s="452">
        <v>61</v>
      </c>
      <c r="EY109" s="452">
        <v>61</v>
      </c>
      <c r="EZ109" s="452">
        <v>61</v>
      </c>
      <c r="FA109" s="452">
        <v>61</v>
      </c>
      <c r="FB109" s="452">
        <v>61</v>
      </c>
      <c r="FC109" s="452">
        <v>61</v>
      </c>
      <c r="FD109" s="452">
        <v>61</v>
      </c>
      <c r="FE109" s="452">
        <v>61</v>
      </c>
      <c r="FF109" s="452">
        <v>61</v>
      </c>
      <c r="FG109" s="452">
        <v>61</v>
      </c>
      <c r="FH109" s="452">
        <v>61</v>
      </c>
      <c r="FI109" s="452">
        <v>61</v>
      </c>
      <c r="FJ109" s="452">
        <v>61</v>
      </c>
      <c r="FK109" s="452">
        <v>61</v>
      </c>
      <c r="FL109" s="452">
        <v>61</v>
      </c>
      <c r="FM109" s="452">
        <v>61</v>
      </c>
      <c r="FN109" s="452">
        <v>61</v>
      </c>
      <c r="FO109" s="452">
        <v>61</v>
      </c>
      <c r="FP109" s="452">
        <v>61</v>
      </c>
      <c r="FQ109" s="452">
        <v>61</v>
      </c>
      <c r="FR109" s="452">
        <v>61</v>
      </c>
      <c r="FS109" s="452">
        <v>61</v>
      </c>
      <c r="FT109" s="452">
        <v>61</v>
      </c>
      <c r="FU109" s="452">
        <v>61</v>
      </c>
      <c r="FV109" s="452">
        <v>61</v>
      </c>
      <c r="FW109" s="452">
        <v>61</v>
      </c>
      <c r="FX109" s="452">
        <v>61</v>
      </c>
      <c r="FY109" s="452">
        <v>61</v>
      </c>
      <c r="FZ109" s="452">
        <v>61</v>
      </c>
      <c r="GA109" s="452">
        <v>61</v>
      </c>
      <c r="GB109" s="452">
        <v>61</v>
      </c>
      <c r="GC109" s="452">
        <v>61</v>
      </c>
      <c r="GD109" s="452">
        <v>61</v>
      </c>
      <c r="GE109" s="452">
        <v>61</v>
      </c>
      <c r="GF109" s="452">
        <v>61</v>
      </c>
      <c r="GG109" s="452">
        <v>61</v>
      </c>
      <c r="GH109" s="452">
        <v>61</v>
      </c>
      <c r="GI109" s="452">
        <v>61</v>
      </c>
      <c r="GJ109" s="452">
        <v>61</v>
      </c>
      <c r="GK109" s="452">
        <v>61</v>
      </c>
      <c r="GL109" s="452">
        <v>61</v>
      </c>
      <c r="GM109" s="452">
        <v>61</v>
      </c>
      <c r="GN109" s="452">
        <v>61</v>
      </c>
      <c r="GO109" s="452">
        <v>61</v>
      </c>
      <c r="GP109" s="452">
        <v>61</v>
      </c>
      <c r="GQ109" s="452">
        <v>61</v>
      </c>
      <c r="GR109" s="452">
        <v>61</v>
      </c>
      <c r="GS109" s="452">
        <v>61</v>
      </c>
      <c r="GT109" s="452">
        <v>61</v>
      </c>
      <c r="GU109" s="452">
        <v>61</v>
      </c>
      <c r="GV109" s="452">
        <v>61</v>
      </c>
      <c r="GW109" s="452">
        <v>61</v>
      </c>
      <c r="GX109" s="452">
        <v>61</v>
      </c>
      <c r="GY109" s="452">
        <v>61</v>
      </c>
      <c r="GZ109" s="452">
        <v>61</v>
      </c>
      <c r="HA109" s="452">
        <v>61</v>
      </c>
      <c r="HB109" s="452">
        <v>61</v>
      </c>
      <c r="HC109" s="452">
        <v>61</v>
      </c>
      <c r="HD109" s="452">
        <v>61</v>
      </c>
      <c r="HE109" s="452">
        <v>61</v>
      </c>
      <c r="HF109" s="452">
        <v>61</v>
      </c>
      <c r="HG109" s="452">
        <v>61</v>
      </c>
      <c r="HH109" s="452">
        <v>61</v>
      </c>
      <c r="HI109" s="452">
        <v>61</v>
      </c>
      <c r="HJ109" s="452">
        <v>61</v>
      </c>
      <c r="HK109" s="452">
        <v>61</v>
      </c>
      <c r="HL109" s="452">
        <v>61</v>
      </c>
      <c r="HM109" s="452">
        <v>61</v>
      </c>
      <c r="HN109" s="452">
        <v>61</v>
      </c>
      <c r="HO109" s="452">
        <v>61</v>
      </c>
      <c r="HP109" s="452">
        <v>61</v>
      </c>
      <c r="HQ109" s="452">
        <v>61</v>
      </c>
      <c r="HR109" s="452">
        <v>61</v>
      </c>
      <c r="HS109" s="452">
        <v>61</v>
      </c>
      <c r="HT109" s="452">
        <v>61</v>
      </c>
      <c r="HU109" s="452">
        <v>61</v>
      </c>
      <c r="HV109" s="452">
        <v>61</v>
      </c>
      <c r="HW109" s="452">
        <v>61</v>
      </c>
      <c r="HX109" s="452">
        <v>61</v>
      </c>
      <c r="HY109" s="452">
        <v>61</v>
      </c>
      <c r="HZ109" s="452">
        <v>61</v>
      </c>
      <c r="IA109" s="452">
        <v>61</v>
      </c>
      <c r="IB109" s="452">
        <v>61</v>
      </c>
      <c r="IC109" s="452">
        <v>61</v>
      </c>
      <c r="ID109" s="452">
        <v>61</v>
      </c>
      <c r="IE109" s="452">
        <v>61</v>
      </c>
      <c r="IF109" s="452">
        <v>61</v>
      </c>
      <c r="IG109" s="452">
        <v>61</v>
      </c>
      <c r="IH109" s="452">
        <v>61</v>
      </c>
      <c r="II109" s="452">
        <v>61</v>
      </c>
      <c r="IJ109" s="452">
        <v>61</v>
      </c>
      <c r="IK109" s="452">
        <v>61</v>
      </c>
      <c r="IL109" s="452">
        <v>61</v>
      </c>
      <c r="IM109" s="452">
        <v>61</v>
      </c>
      <c r="IN109" s="452">
        <v>61</v>
      </c>
      <c r="IO109" s="452">
        <v>61</v>
      </c>
      <c r="IP109" s="452">
        <v>61</v>
      </c>
      <c r="IQ109" s="452">
        <v>61</v>
      </c>
      <c r="IR109" s="452">
        <v>61</v>
      </c>
      <c r="IS109" s="452">
        <v>61</v>
      </c>
      <c r="IT109" s="452">
        <v>61</v>
      </c>
      <c r="IU109" s="452">
        <v>61</v>
      </c>
      <c r="IV109" s="452">
        <v>61</v>
      </c>
      <c r="IW109" s="452">
        <v>61</v>
      </c>
      <c r="IX109" s="452">
        <v>61</v>
      </c>
      <c r="IY109" s="452">
        <v>61</v>
      </c>
      <c r="IZ109" s="452">
        <v>61</v>
      </c>
      <c r="JA109" s="452">
        <v>61</v>
      </c>
      <c r="JB109" s="452">
        <v>61</v>
      </c>
      <c r="JC109" s="452">
        <v>61</v>
      </c>
      <c r="JD109" s="452">
        <v>61</v>
      </c>
      <c r="JE109" s="452">
        <v>61</v>
      </c>
      <c r="JF109" s="452">
        <v>61</v>
      </c>
      <c r="JG109" s="452">
        <v>61</v>
      </c>
      <c r="JH109" s="452">
        <v>61</v>
      </c>
      <c r="JI109" s="452">
        <v>61</v>
      </c>
      <c r="JJ109" s="452">
        <v>61</v>
      </c>
      <c r="JK109" s="452">
        <v>61</v>
      </c>
      <c r="JL109" s="452">
        <v>61</v>
      </c>
      <c r="JM109" s="452">
        <v>61</v>
      </c>
      <c r="JN109" s="452">
        <v>61</v>
      </c>
      <c r="JO109" s="452">
        <v>61</v>
      </c>
      <c r="JP109" s="452">
        <v>61</v>
      </c>
      <c r="JQ109" s="452">
        <v>61</v>
      </c>
      <c r="JR109" s="452">
        <v>61</v>
      </c>
      <c r="JS109" s="452">
        <v>61</v>
      </c>
      <c r="JT109" s="452">
        <v>61</v>
      </c>
      <c r="JU109" s="452">
        <v>61</v>
      </c>
      <c r="JV109" s="452">
        <v>61</v>
      </c>
      <c r="JW109" s="452">
        <v>61</v>
      </c>
      <c r="JX109" s="452">
        <v>61</v>
      </c>
      <c r="JY109" s="452">
        <v>61</v>
      </c>
      <c r="JZ109" s="452">
        <v>61</v>
      </c>
      <c r="KA109" s="452">
        <v>61</v>
      </c>
      <c r="KB109" s="452">
        <v>61</v>
      </c>
      <c r="KC109" s="452">
        <v>61</v>
      </c>
      <c r="KD109" s="452">
        <v>61</v>
      </c>
      <c r="KE109" s="452">
        <v>61</v>
      </c>
      <c r="KF109" s="452">
        <v>61</v>
      </c>
      <c r="KG109" s="452">
        <v>61</v>
      </c>
      <c r="KH109" s="452">
        <v>61</v>
      </c>
      <c r="KI109" s="452">
        <v>61</v>
      </c>
      <c r="KJ109" s="452">
        <v>61</v>
      </c>
      <c r="KK109" s="452">
        <v>61</v>
      </c>
      <c r="KL109" s="452">
        <v>61</v>
      </c>
      <c r="KM109" s="452">
        <v>61</v>
      </c>
      <c r="KN109" s="452">
        <v>61</v>
      </c>
      <c r="KO109" s="452">
        <v>61</v>
      </c>
      <c r="KP109" s="452">
        <v>61</v>
      </c>
      <c r="KQ109" s="452">
        <v>61</v>
      </c>
      <c r="KR109" s="452">
        <v>61</v>
      </c>
      <c r="KS109" s="452">
        <v>61</v>
      </c>
      <c r="KT109" s="452">
        <v>61</v>
      </c>
      <c r="KU109" s="452">
        <v>61</v>
      </c>
      <c r="KV109" s="452">
        <v>61</v>
      </c>
      <c r="KW109" s="452">
        <v>61</v>
      </c>
      <c r="KX109" s="452">
        <v>61</v>
      </c>
      <c r="KY109" s="452">
        <v>61</v>
      </c>
      <c r="KZ109" s="452">
        <v>61</v>
      </c>
      <c r="LA109" s="452">
        <v>61</v>
      </c>
      <c r="LB109" s="452">
        <v>61</v>
      </c>
      <c r="LC109" s="452">
        <v>61</v>
      </c>
      <c r="LD109" s="452">
        <v>61</v>
      </c>
      <c r="LE109" s="452">
        <v>61</v>
      </c>
      <c r="LF109" s="452">
        <v>61</v>
      </c>
      <c r="LG109" s="452">
        <v>61</v>
      </c>
      <c r="LH109" s="452">
        <v>61</v>
      </c>
      <c r="LI109" s="452">
        <v>61</v>
      </c>
      <c r="LJ109" s="452">
        <v>61</v>
      </c>
      <c r="LK109" s="452">
        <v>61</v>
      </c>
      <c r="LL109" s="452">
        <v>61</v>
      </c>
      <c r="LM109" s="452">
        <v>61</v>
      </c>
      <c r="LN109" s="452">
        <v>61</v>
      </c>
      <c r="LO109" s="452">
        <v>61</v>
      </c>
      <c r="LP109" s="452">
        <v>61</v>
      </c>
      <c r="LQ109" s="452">
        <v>61</v>
      </c>
      <c r="LR109" s="452">
        <v>61</v>
      </c>
      <c r="LS109" s="452">
        <v>61</v>
      </c>
      <c r="LT109" s="452">
        <v>61</v>
      </c>
      <c r="LU109" s="452">
        <v>61</v>
      </c>
      <c r="LV109" s="452">
        <v>61</v>
      </c>
      <c r="LW109" s="452">
        <v>61</v>
      </c>
      <c r="LX109" s="452">
        <v>61</v>
      </c>
      <c r="LY109" s="452">
        <v>61</v>
      </c>
      <c r="LZ109" s="452">
        <v>61</v>
      </c>
      <c r="MA109" s="452">
        <v>61</v>
      </c>
      <c r="MB109" s="452">
        <v>61</v>
      </c>
      <c r="MC109" s="452">
        <v>61</v>
      </c>
      <c r="MD109" s="452">
        <v>61</v>
      </c>
      <c r="ME109" s="452">
        <v>61</v>
      </c>
      <c r="MF109" s="452">
        <v>61</v>
      </c>
      <c r="MG109" s="452">
        <v>61</v>
      </c>
      <c r="MH109" s="452">
        <v>61</v>
      </c>
      <c r="MI109" s="452">
        <v>61</v>
      </c>
      <c r="MJ109" s="452">
        <v>61</v>
      </c>
      <c r="MK109" s="452">
        <v>61</v>
      </c>
      <c r="ML109" s="452">
        <v>61</v>
      </c>
      <c r="MM109" s="452">
        <v>61</v>
      </c>
      <c r="MN109" s="452">
        <v>61</v>
      </c>
      <c r="MO109" s="452">
        <v>61</v>
      </c>
      <c r="MP109" s="452">
        <v>61</v>
      </c>
      <c r="MQ109" s="452">
        <v>61</v>
      </c>
      <c r="MR109" s="452">
        <v>61</v>
      </c>
      <c r="MS109" s="452">
        <v>61</v>
      </c>
      <c r="MT109" s="452">
        <v>61</v>
      </c>
      <c r="MU109" s="452">
        <v>61</v>
      </c>
      <c r="MV109" s="452">
        <v>61</v>
      </c>
      <c r="MW109" s="452">
        <v>61</v>
      </c>
      <c r="MX109" s="452">
        <v>61</v>
      </c>
      <c r="MY109" s="452">
        <v>61</v>
      </c>
      <c r="MZ109" s="452">
        <v>61</v>
      </c>
      <c r="NA109" s="452">
        <v>61</v>
      </c>
      <c r="NB109" s="452">
        <v>61</v>
      </c>
      <c r="NC109" s="452">
        <v>61</v>
      </c>
      <c r="ND109" s="452">
        <v>61</v>
      </c>
      <c r="NE109" s="452">
        <v>61</v>
      </c>
      <c r="NF109" s="452">
        <v>61</v>
      </c>
      <c r="NG109" s="452">
        <v>61</v>
      </c>
      <c r="NH109" s="452">
        <v>61</v>
      </c>
      <c r="NI109" s="452">
        <v>61</v>
      </c>
      <c r="NJ109" s="452">
        <v>61</v>
      </c>
      <c r="NK109" s="452">
        <v>61</v>
      </c>
      <c r="NL109" s="452">
        <v>61</v>
      </c>
      <c r="NM109" s="452">
        <v>61</v>
      </c>
      <c r="NN109" s="452">
        <v>61</v>
      </c>
      <c r="NO109" s="452">
        <v>61</v>
      </c>
      <c r="NP109" s="452">
        <v>61</v>
      </c>
      <c r="NQ109" s="452">
        <v>61</v>
      </c>
      <c r="NR109" s="452">
        <v>61</v>
      </c>
      <c r="NS109" s="452">
        <v>61</v>
      </c>
      <c r="NT109" s="452">
        <v>61</v>
      </c>
      <c r="NU109" s="452">
        <v>61</v>
      </c>
      <c r="NV109" s="452">
        <v>61</v>
      </c>
      <c r="NW109" s="452">
        <v>61</v>
      </c>
      <c r="NX109" s="452">
        <v>61</v>
      </c>
      <c r="NY109" s="452">
        <v>61</v>
      </c>
      <c r="NZ109" s="452">
        <v>61</v>
      </c>
      <c r="OA109" s="452">
        <v>61</v>
      </c>
      <c r="OB109" s="452">
        <v>61</v>
      </c>
    </row>
    <row r="110" spans="1:392" x14ac:dyDescent="0.25">
      <c r="A110" s="436">
        <v>305</v>
      </c>
      <c r="B110" s="436" t="s">
        <v>751</v>
      </c>
      <c r="C110" s="437">
        <v>1</v>
      </c>
      <c r="D110" s="438">
        <v>0</v>
      </c>
      <c r="E110" s="453"/>
      <c r="F110" s="453"/>
      <c r="G110" s="453"/>
      <c r="H110" s="453"/>
      <c r="I110" s="453"/>
      <c r="J110" s="453"/>
      <c r="K110" s="453"/>
      <c r="L110" s="453"/>
      <c r="M110" s="453"/>
      <c r="N110" s="453"/>
      <c r="O110" s="453"/>
      <c r="P110" s="453"/>
      <c r="Q110" s="453"/>
      <c r="R110" s="453"/>
      <c r="S110" s="453"/>
      <c r="T110" s="453"/>
      <c r="U110" s="453"/>
      <c r="V110" s="453"/>
      <c r="W110" s="453"/>
      <c r="X110" s="453"/>
      <c r="Y110" s="453"/>
      <c r="Z110" s="453"/>
      <c r="AA110" s="453"/>
      <c r="AB110" s="453"/>
      <c r="AC110" s="453"/>
      <c r="AD110" s="453"/>
      <c r="AE110" s="453"/>
      <c r="AF110" s="450">
        <f t="shared" si="2"/>
        <v>91.234583333333362</v>
      </c>
      <c r="AG110" s="452">
        <v>97</v>
      </c>
      <c r="AH110" s="452">
        <v>97</v>
      </c>
      <c r="AI110" s="452">
        <v>97</v>
      </c>
      <c r="AJ110" s="452">
        <v>97</v>
      </c>
      <c r="AK110" s="452">
        <v>97</v>
      </c>
      <c r="AL110" s="452">
        <v>97</v>
      </c>
      <c r="AM110" s="452">
        <v>88.84</v>
      </c>
      <c r="AN110" s="452">
        <v>97</v>
      </c>
      <c r="AO110" s="452">
        <v>97</v>
      </c>
      <c r="AP110" s="452">
        <v>97</v>
      </c>
      <c r="AQ110" s="452">
        <v>97</v>
      </c>
      <c r="AR110" s="452">
        <v>97</v>
      </c>
      <c r="AS110" s="452">
        <v>97</v>
      </c>
      <c r="AT110" s="452">
        <v>97</v>
      </c>
      <c r="AU110" s="452">
        <v>97</v>
      </c>
      <c r="AV110" s="452">
        <v>97</v>
      </c>
      <c r="AW110" s="452">
        <v>97</v>
      </c>
      <c r="AX110" s="452">
        <v>97</v>
      </c>
      <c r="AY110" s="452">
        <v>88.84</v>
      </c>
      <c r="AZ110" s="452">
        <v>97</v>
      </c>
      <c r="BA110" s="452">
        <v>97</v>
      </c>
      <c r="BB110" s="452">
        <v>97</v>
      </c>
      <c r="BC110" s="452">
        <v>97</v>
      </c>
      <c r="BD110" s="452">
        <v>97</v>
      </c>
      <c r="BE110" s="452">
        <v>97</v>
      </c>
      <c r="BF110" s="452">
        <v>97</v>
      </c>
      <c r="BG110" s="452">
        <v>97</v>
      </c>
      <c r="BH110" s="452">
        <v>97</v>
      </c>
      <c r="BI110" s="452">
        <v>97</v>
      </c>
      <c r="BJ110" s="452">
        <v>97</v>
      </c>
      <c r="BK110" s="452">
        <v>88.84</v>
      </c>
      <c r="BL110" s="452">
        <v>97</v>
      </c>
      <c r="BM110" s="452">
        <v>97</v>
      </c>
      <c r="BN110" s="452">
        <v>97</v>
      </c>
      <c r="BO110" s="452">
        <v>97</v>
      </c>
      <c r="BP110" s="452">
        <v>97</v>
      </c>
      <c r="BQ110" s="452">
        <v>97</v>
      </c>
      <c r="BR110" s="452">
        <v>97</v>
      </c>
      <c r="BS110" s="452">
        <v>97</v>
      </c>
      <c r="BT110" s="452">
        <v>97</v>
      </c>
      <c r="BU110" s="452">
        <v>97</v>
      </c>
      <c r="BV110" s="452">
        <v>97</v>
      </c>
      <c r="BW110" s="452">
        <v>88.84</v>
      </c>
      <c r="BX110" s="452">
        <v>97</v>
      </c>
      <c r="BY110" s="452">
        <v>97</v>
      </c>
      <c r="BZ110" s="452">
        <v>97</v>
      </c>
      <c r="CA110" s="452">
        <v>97</v>
      </c>
      <c r="CB110" s="452">
        <v>97</v>
      </c>
      <c r="CC110" s="452">
        <v>97</v>
      </c>
      <c r="CD110" s="452">
        <v>97</v>
      </c>
      <c r="CE110" s="452">
        <v>97</v>
      </c>
      <c r="CF110" s="452">
        <v>97</v>
      </c>
      <c r="CG110" s="452">
        <v>97</v>
      </c>
      <c r="CH110" s="452">
        <v>97</v>
      </c>
      <c r="CI110" s="452">
        <v>88.84</v>
      </c>
      <c r="CJ110" s="452">
        <v>97</v>
      </c>
      <c r="CK110" s="452">
        <v>97</v>
      </c>
      <c r="CL110" s="452">
        <v>97</v>
      </c>
      <c r="CM110" s="452">
        <v>97</v>
      </c>
      <c r="CN110" s="452">
        <v>97</v>
      </c>
      <c r="CO110" s="452">
        <v>97</v>
      </c>
      <c r="CP110" s="452">
        <v>97</v>
      </c>
      <c r="CQ110" s="452">
        <v>97</v>
      </c>
      <c r="CR110" s="452">
        <v>97</v>
      </c>
      <c r="CS110" s="452">
        <v>97</v>
      </c>
      <c r="CT110" s="452">
        <v>97</v>
      </c>
      <c r="CU110" s="452">
        <v>88.84</v>
      </c>
      <c r="CV110" s="452">
        <v>97</v>
      </c>
      <c r="CW110" s="452">
        <v>97</v>
      </c>
      <c r="CX110" s="452">
        <v>97</v>
      </c>
      <c r="CY110" s="452">
        <v>97</v>
      </c>
      <c r="CZ110" s="452">
        <v>97</v>
      </c>
      <c r="DA110" s="452">
        <v>97</v>
      </c>
      <c r="DB110" s="452">
        <v>97</v>
      </c>
      <c r="DC110" s="452">
        <v>97</v>
      </c>
      <c r="DD110" s="452">
        <v>97</v>
      </c>
      <c r="DE110" s="452">
        <v>97</v>
      </c>
      <c r="DF110" s="452">
        <v>97</v>
      </c>
      <c r="DG110" s="452">
        <v>88.84</v>
      </c>
      <c r="DH110" s="452">
        <v>97</v>
      </c>
      <c r="DI110" s="452">
        <v>97</v>
      </c>
      <c r="DJ110" s="452">
        <v>97</v>
      </c>
      <c r="DK110" s="452">
        <v>97</v>
      </c>
      <c r="DL110" s="452">
        <v>97</v>
      </c>
      <c r="DM110" s="452">
        <v>97</v>
      </c>
      <c r="DN110" s="452">
        <v>97</v>
      </c>
      <c r="DO110" s="452">
        <v>97</v>
      </c>
      <c r="DP110" s="452">
        <v>97</v>
      </c>
      <c r="DQ110" s="452">
        <v>97</v>
      </c>
      <c r="DR110" s="452">
        <v>97</v>
      </c>
      <c r="DS110" s="452">
        <v>88.84</v>
      </c>
      <c r="DT110" s="452">
        <v>97</v>
      </c>
      <c r="DU110" s="452">
        <v>97</v>
      </c>
      <c r="DV110" s="452">
        <v>97</v>
      </c>
      <c r="DW110" s="452">
        <v>97</v>
      </c>
      <c r="DX110" s="452">
        <v>97</v>
      </c>
      <c r="DY110" s="452">
        <v>97</v>
      </c>
      <c r="DZ110" s="452">
        <v>97</v>
      </c>
      <c r="EA110" s="452">
        <v>97</v>
      </c>
      <c r="EB110" s="452">
        <v>97</v>
      </c>
      <c r="EC110" s="452">
        <v>97</v>
      </c>
      <c r="ED110" s="452">
        <v>97</v>
      </c>
      <c r="EE110" s="452">
        <v>88.84</v>
      </c>
      <c r="EF110" s="452">
        <v>97</v>
      </c>
      <c r="EG110" s="452">
        <v>97</v>
      </c>
      <c r="EH110" s="452">
        <v>97</v>
      </c>
      <c r="EI110" s="452">
        <v>97</v>
      </c>
      <c r="EJ110" s="452">
        <v>97</v>
      </c>
      <c r="EK110" s="452">
        <v>97</v>
      </c>
      <c r="EL110" s="452">
        <v>97</v>
      </c>
      <c r="EM110" s="452">
        <v>97</v>
      </c>
      <c r="EN110" s="452">
        <v>97</v>
      </c>
      <c r="EO110" s="452">
        <v>97</v>
      </c>
      <c r="EP110" s="452">
        <v>97</v>
      </c>
      <c r="EQ110" s="452">
        <v>88.84</v>
      </c>
      <c r="ER110" s="452">
        <v>97</v>
      </c>
      <c r="ES110" s="452">
        <v>97</v>
      </c>
      <c r="ET110" s="452">
        <v>97</v>
      </c>
      <c r="EU110" s="452">
        <v>97</v>
      </c>
      <c r="EV110" s="452">
        <v>97</v>
      </c>
      <c r="EW110" s="452">
        <v>97</v>
      </c>
      <c r="EX110" s="452">
        <v>97</v>
      </c>
      <c r="EY110" s="452">
        <v>97</v>
      </c>
      <c r="EZ110" s="452">
        <v>97</v>
      </c>
      <c r="FA110" s="452">
        <v>97</v>
      </c>
      <c r="FB110" s="452">
        <v>97</v>
      </c>
      <c r="FC110" s="452">
        <v>88.84</v>
      </c>
      <c r="FD110" s="452">
        <v>97</v>
      </c>
      <c r="FE110" s="452">
        <v>97</v>
      </c>
      <c r="FF110" s="452">
        <v>97</v>
      </c>
      <c r="FG110" s="452">
        <v>97</v>
      </c>
      <c r="FH110" s="452">
        <v>97</v>
      </c>
      <c r="FI110" s="452">
        <v>97</v>
      </c>
      <c r="FJ110" s="452">
        <v>97</v>
      </c>
      <c r="FK110" s="452">
        <v>97</v>
      </c>
      <c r="FL110" s="452">
        <v>97</v>
      </c>
      <c r="FM110" s="452">
        <v>97</v>
      </c>
      <c r="FN110" s="452">
        <v>97</v>
      </c>
      <c r="FO110" s="452">
        <v>88.84</v>
      </c>
      <c r="FP110" s="452">
        <v>97</v>
      </c>
      <c r="FQ110" s="452">
        <v>97</v>
      </c>
      <c r="FR110" s="452">
        <v>97</v>
      </c>
      <c r="FS110" s="452">
        <v>97</v>
      </c>
      <c r="FT110" s="452">
        <v>97</v>
      </c>
      <c r="FU110" s="452">
        <v>97</v>
      </c>
      <c r="FV110" s="452">
        <v>97</v>
      </c>
      <c r="FW110" s="452">
        <v>97</v>
      </c>
      <c r="FX110" s="452">
        <v>97</v>
      </c>
      <c r="FY110" s="452">
        <v>97</v>
      </c>
      <c r="FZ110" s="452">
        <v>97</v>
      </c>
      <c r="GA110" s="452">
        <v>88.84</v>
      </c>
      <c r="GB110" s="452">
        <v>97</v>
      </c>
      <c r="GC110" s="452">
        <v>97</v>
      </c>
      <c r="GD110" s="452">
        <v>97</v>
      </c>
      <c r="GE110" s="452">
        <v>97</v>
      </c>
      <c r="GF110" s="452">
        <v>97</v>
      </c>
      <c r="GG110" s="452">
        <v>97</v>
      </c>
      <c r="GH110" s="452">
        <v>97</v>
      </c>
      <c r="GI110" s="452">
        <v>97</v>
      </c>
      <c r="GJ110" s="452">
        <v>97</v>
      </c>
      <c r="GK110" s="452">
        <v>97</v>
      </c>
      <c r="GL110" s="452">
        <v>97</v>
      </c>
      <c r="GM110" s="452">
        <v>88.84</v>
      </c>
      <c r="GN110" s="452">
        <v>97</v>
      </c>
      <c r="GO110" s="452">
        <v>97</v>
      </c>
      <c r="GP110" s="452">
        <v>97</v>
      </c>
      <c r="GQ110" s="452">
        <v>97</v>
      </c>
      <c r="GR110" s="452">
        <v>97</v>
      </c>
      <c r="GS110" s="452">
        <v>97</v>
      </c>
      <c r="GT110" s="452">
        <v>97</v>
      </c>
      <c r="GU110" s="452">
        <v>97</v>
      </c>
      <c r="GV110" s="452">
        <v>97</v>
      </c>
      <c r="GW110" s="452">
        <v>97</v>
      </c>
      <c r="GX110" s="452">
        <v>97</v>
      </c>
      <c r="GY110" s="452">
        <v>88.84</v>
      </c>
      <c r="GZ110" s="452">
        <v>97</v>
      </c>
      <c r="HA110" s="452">
        <v>97</v>
      </c>
      <c r="HB110" s="452">
        <v>97</v>
      </c>
      <c r="HC110" s="452">
        <v>97</v>
      </c>
      <c r="HD110" s="452">
        <v>97</v>
      </c>
      <c r="HE110" s="452">
        <v>97</v>
      </c>
      <c r="HF110" s="452">
        <v>97</v>
      </c>
      <c r="HG110" s="452">
        <v>97</v>
      </c>
      <c r="HH110" s="452">
        <v>97</v>
      </c>
      <c r="HI110" s="452">
        <v>97</v>
      </c>
      <c r="HJ110" s="452">
        <v>97</v>
      </c>
      <c r="HK110" s="452">
        <v>49.3</v>
      </c>
      <c r="HL110" s="452">
        <v>47.91</v>
      </c>
      <c r="HM110" s="452">
        <v>97</v>
      </c>
      <c r="HN110" s="452">
        <v>63.58</v>
      </c>
      <c r="HO110" s="452">
        <v>97</v>
      </c>
      <c r="HP110" s="452">
        <v>97</v>
      </c>
      <c r="HQ110" s="452">
        <v>97</v>
      </c>
      <c r="HR110" s="452">
        <v>97</v>
      </c>
      <c r="HS110" s="452">
        <v>97</v>
      </c>
      <c r="HT110" s="452">
        <v>97</v>
      </c>
      <c r="HU110" s="452">
        <v>97</v>
      </c>
      <c r="HV110" s="452">
        <v>97</v>
      </c>
      <c r="HW110" s="452">
        <v>49.3</v>
      </c>
      <c r="HX110" s="452">
        <v>47.91</v>
      </c>
      <c r="HY110" s="452">
        <v>97</v>
      </c>
      <c r="HZ110" s="452">
        <v>63.58</v>
      </c>
      <c r="IA110" s="452">
        <v>97</v>
      </c>
      <c r="IB110" s="452">
        <v>97</v>
      </c>
      <c r="IC110" s="452">
        <v>97</v>
      </c>
      <c r="ID110" s="452">
        <v>97</v>
      </c>
      <c r="IE110" s="452">
        <v>97</v>
      </c>
      <c r="IF110" s="452">
        <v>97</v>
      </c>
      <c r="IG110" s="452">
        <v>97</v>
      </c>
      <c r="IH110" s="452">
        <v>97</v>
      </c>
      <c r="II110" s="452">
        <v>49.3</v>
      </c>
      <c r="IJ110" s="452">
        <v>47.91</v>
      </c>
      <c r="IK110" s="452">
        <v>97</v>
      </c>
      <c r="IL110" s="452">
        <v>63.58</v>
      </c>
      <c r="IM110" s="452">
        <v>97</v>
      </c>
      <c r="IN110" s="452">
        <v>97</v>
      </c>
      <c r="IO110" s="452">
        <v>97</v>
      </c>
      <c r="IP110" s="452">
        <v>97</v>
      </c>
      <c r="IQ110" s="452">
        <v>97</v>
      </c>
      <c r="IR110" s="452">
        <v>97</v>
      </c>
      <c r="IS110" s="452">
        <v>97</v>
      </c>
      <c r="IT110" s="452">
        <v>97</v>
      </c>
      <c r="IU110" s="452">
        <v>49.3</v>
      </c>
      <c r="IV110" s="452">
        <v>47.91</v>
      </c>
      <c r="IW110" s="452">
        <v>97</v>
      </c>
      <c r="IX110" s="452">
        <v>63.58</v>
      </c>
      <c r="IY110" s="452">
        <v>97</v>
      </c>
      <c r="IZ110" s="452">
        <v>97</v>
      </c>
      <c r="JA110" s="452">
        <v>97</v>
      </c>
      <c r="JB110" s="452">
        <v>97</v>
      </c>
      <c r="JC110" s="452">
        <v>97</v>
      </c>
      <c r="JD110" s="452">
        <v>97</v>
      </c>
      <c r="JE110" s="452">
        <v>97</v>
      </c>
      <c r="JF110" s="452">
        <v>97</v>
      </c>
      <c r="JG110" s="452">
        <v>49.3</v>
      </c>
      <c r="JH110" s="452">
        <v>47.91</v>
      </c>
      <c r="JI110" s="452">
        <v>97</v>
      </c>
      <c r="JJ110" s="452">
        <v>63.58</v>
      </c>
      <c r="JK110" s="452">
        <v>97</v>
      </c>
      <c r="JL110" s="452">
        <v>97</v>
      </c>
      <c r="JM110" s="452">
        <v>97</v>
      </c>
      <c r="JN110" s="452">
        <v>97</v>
      </c>
      <c r="JO110" s="452">
        <v>97</v>
      </c>
      <c r="JP110" s="452">
        <v>97</v>
      </c>
      <c r="JQ110" s="452">
        <v>97</v>
      </c>
      <c r="JR110" s="452">
        <v>97</v>
      </c>
      <c r="JS110" s="452">
        <v>49.3</v>
      </c>
      <c r="JT110" s="452">
        <v>47.91</v>
      </c>
      <c r="JU110" s="452">
        <v>97</v>
      </c>
      <c r="JV110" s="452">
        <v>63.58</v>
      </c>
      <c r="JW110" s="452">
        <v>97</v>
      </c>
      <c r="JX110" s="452">
        <v>97</v>
      </c>
      <c r="JY110" s="452">
        <v>97</v>
      </c>
      <c r="JZ110" s="452">
        <v>97</v>
      </c>
      <c r="KA110" s="452">
        <v>97</v>
      </c>
      <c r="KB110" s="452">
        <v>97</v>
      </c>
      <c r="KC110" s="452">
        <v>97</v>
      </c>
      <c r="KD110" s="452">
        <v>97</v>
      </c>
      <c r="KE110" s="452">
        <v>49.3</v>
      </c>
      <c r="KF110" s="452">
        <v>47.91</v>
      </c>
      <c r="KG110" s="452">
        <v>97</v>
      </c>
      <c r="KH110" s="452">
        <v>63.58</v>
      </c>
      <c r="KI110" s="452">
        <v>97</v>
      </c>
      <c r="KJ110" s="452">
        <v>97</v>
      </c>
      <c r="KK110" s="452">
        <v>97</v>
      </c>
      <c r="KL110" s="452">
        <v>97</v>
      </c>
      <c r="KM110" s="452">
        <v>97</v>
      </c>
      <c r="KN110" s="452">
        <v>97</v>
      </c>
      <c r="KO110" s="452">
        <v>97</v>
      </c>
      <c r="KP110" s="452">
        <v>97</v>
      </c>
      <c r="KQ110" s="452">
        <v>49.3</v>
      </c>
      <c r="KR110" s="452">
        <v>47.91</v>
      </c>
      <c r="KS110" s="452">
        <v>97</v>
      </c>
      <c r="KT110" s="452">
        <v>63.58</v>
      </c>
      <c r="KU110" s="452">
        <v>97</v>
      </c>
      <c r="KV110" s="452">
        <v>97</v>
      </c>
      <c r="KW110" s="452">
        <v>97</v>
      </c>
      <c r="KX110" s="452">
        <v>97</v>
      </c>
      <c r="KY110" s="452">
        <v>97</v>
      </c>
      <c r="KZ110" s="452">
        <v>97</v>
      </c>
      <c r="LA110" s="452">
        <v>97</v>
      </c>
      <c r="LB110" s="452">
        <v>97</v>
      </c>
      <c r="LC110" s="452">
        <v>49.3</v>
      </c>
      <c r="LD110" s="452">
        <v>47.91</v>
      </c>
      <c r="LE110" s="452">
        <v>97</v>
      </c>
      <c r="LF110" s="452">
        <v>63.58</v>
      </c>
      <c r="LG110" s="452">
        <v>97</v>
      </c>
      <c r="LH110" s="452">
        <v>97</v>
      </c>
      <c r="LI110" s="452">
        <v>97</v>
      </c>
      <c r="LJ110" s="452">
        <v>97</v>
      </c>
      <c r="LK110" s="452">
        <v>97</v>
      </c>
      <c r="LL110" s="452">
        <v>97</v>
      </c>
      <c r="LM110" s="452">
        <v>97</v>
      </c>
      <c r="LN110" s="452">
        <v>97</v>
      </c>
      <c r="LO110" s="452">
        <v>49.3</v>
      </c>
      <c r="LP110" s="452">
        <v>47.91</v>
      </c>
      <c r="LQ110" s="452">
        <v>97</v>
      </c>
      <c r="LR110" s="452">
        <v>63.58</v>
      </c>
      <c r="LS110" s="452">
        <v>97</v>
      </c>
      <c r="LT110" s="452">
        <v>97</v>
      </c>
      <c r="LU110" s="452">
        <v>97</v>
      </c>
      <c r="LV110" s="452">
        <v>97</v>
      </c>
      <c r="LW110" s="452">
        <v>97</v>
      </c>
      <c r="LX110" s="452">
        <v>97</v>
      </c>
      <c r="LY110" s="452">
        <v>97</v>
      </c>
      <c r="LZ110" s="452">
        <v>97</v>
      </c>
      <c r="MA110" s="452">
        <v>49.3</v>
      </c>
      <c r="MB110" s="452">
        <v>47.91</v>
      </c>
      <c r="MC110" s="452">
        <v>97</v>
      </c>
      <c r="MD110" s="452">
        <v>63.58</v>
      </c>
      <c r="ME110" s="452">
        <v>97</v>
      </c>
      <c r="MF110" s="452">
        <v>97</v>
      </c>
      <c r="MG110" s="452">
        <v>97</v>
      </c>
      <c r="MH110" s="452">
        <v>97</v>
      </c>
      <c r="MI110" s="452">
        <v>97</v>
      </c>
      <c r="MJ110" s="452">
        <v>97</v>
      </c>
      <c r="MK110" s="452">
        <v>97</v>
      </c>
      <c r="ML110" s="452">
        <v>97</v>
      </c>
      <c r="MM110" s="452">
        <v>49.3</v>
      </c>
      <c r="MN110" s="452">
        <v>47.91</v>
      </c>
      <c r="MO110" s="452">
        <v>97</v>
      </c>
      <c r="MP110" s="452">
        <v>63.58</v>
      </c>
      <c r="MQ110" s="452">
        <v>97</v>
      </c>
      <c r="MR110" s="452">
        <v>97</v>
      </c>
      <c r="MS110" s="452">
        <v>97</v>
      </c>
      <c r="MT110" s="452">
        <v>97</v>
      </c>
      <c r="MU110" s="452">
        <v>97</v>
      </c>
      <c r="MV110" s="452">
        <v>97</v>
      </c>
      <c r="MW110" s="452">
        <v>97</v>
      </c>
      <c r="MX110" s="452">
        <v>97</v>
      </c>
      <c r="MY110" s="452">
        <v>49.3</v>
      </c>
      <c r="MZ110" s="452">
        <v>47.91</v>
      </c>
      <c r="NA110" s="452">
        <v>97</v>
      </c>
      <c r="NB110" s="452">
        <v>63.58</v>
      </c>
      <c r="NC110" s="452">
        <v>97</v>
      </c>
      <c r="ND110" s="452">
        <v>97</v>
      </c>
      <c r="NE110" s="452">
        <v>97</v>
      </c>
      <c r="NF110" s="452">
        <v>97</v>
      </c>
      <c r="NG110" s="452">
        <v>97</v>
      </c>
      <c r="NH110" s="452">
        <v>97</v>
      </c>
      <c r="NI110" s="452">
        <v>97</v>
      </c>
      <c r="NJ110" s="452">
        <v>97</v>
      </c>
      <c r="NK110" s="452">
        <v>49.3</v>
      </c>
      <c r="NL110" s="452">
        <v>47.91</v>
      </c>
      <c r="NM110" s="452">
        <v>97</v>
      </c>
      <c r="NN110" s="452">
        <v>63.58</v>
      </c>
      <c r="NO110" s="452">
        <v>97</v>
      </c>
      <c r="NP110" s="452">
        <v>97</v>
      </c>
      <c r="NQ110" s="452">
        <v>97</v>
      </c>
      <c r="NR110" s="452">
        <v>97</v>
      </c>
      <c r="NS110" s="452">
        <v>97</v>
      </c>
      <c r="NT110" s="452">
        <v>97</v>
      </c>
      <c r="NU110" s="452">
        <v>97</v>
      </c>
      <c r="NV110" s="452">
        <v>97</v>
      </c>
      <c r="NW110" s="452">
        <v>49.3</v>
      </c>
      <c r="NX110" s="452">
        <v>47.91</v>
      </c>
      <c r="NY110" s="452">
        <v>97</v>
      </c>
      <c r="NZ110" s="452">
        <v>63.58</v>
      </c>
      <c r="OA110" s="452">
        <v>97</v>
      </c>
      <c r="OB110" s="452">
        <v>97</v>
      </c>
    </row>
    <row r="111" spans="1:392" x14ac:dyDescent="0.25">
      <c r="A111" s="436">
        <v>310</v>
      </c>
      <c r="B111" s="436" t="s">
        <v>752</v>
      </c>
      <c r="C111" s="437">
        <v>1</v>
      </c>
      <c r="D111" s="438">
        <v>0</v>
      </c>
      <c r="E111" s="453"/>
      <c r="F111" s="453"/>
      <c r="G111" s="453"/>
      <c r="H111" s="453"/>
      <c r="I111" s="453"/>
      <c r="J111" s="453"/>
      <c r="K111" s="453"/>
      <c r="L111" s="453"/>
      <c r="M111" s="453"/>
      <c r="N111" s="453"/>
      <c r="O111" s="453"/>
      <c r="P111" s="453"/>
      <c r="Q111" s="453"/>
      <c r="R111" s="453"/>
      <c r="S111" s="453"/>
      <c r="T111" s="453"/>
      <c r="U111" s="453"/>
      <c r="V111" s="453"/>
      <c r="W111" s="453"/>
      <c r="X111" s="453"/>
      <c r="Y111" s="453"/>
      <c r="Z111" s="453"/>
      <c r="AA111" s="453"/>
      <c r="AB111" s="453"/>
      <c r="AC111" s="453"/>
      <c r="AD111" s="453"/>
      <c r="AE111" s="453"/>
      <c r="AF111" s="450">
        <f t="shared" si="2"/>
        <v>211.36375000000015</v>
      </c>
      <c r="AG111" s="452">
        <v>261</v>
      </c>
      <c r="AH111" s="452">
        <v>261</v>
      </c>
      <c r="AI111" s="452">
        <v>261</v>
      </c>
      <c r="AJ111" s="452">
        <v>261</v>
      </c>
      <c r="AK111" s="452">
        <v>261</v>
      </c>
      <c r="AL111" s="452">
        <v>261</v>
      </c>
      <c r="AM111" s="452">
        <v>261</v>
      </c>
      <c r="AN111" s="452">
        <v>261</v>
      </c>
      <c r="AO111" s="452">
        <v>13.83</v>
      </c>
      <c r="AP111" s="452">
        <v>16.48</v>
      </c>
      <c r="AQ111" s="452">
        <v>261</v>
      </c>
      <c r="AR111" s="452">
        <v>261</v>
      </c>
      <c r="AS111" s="452">
        <v>261</v>
      </c>
      <c r="AT111" s="452">
        <v>261</v>
      </c>
      <c r="AU111" s="452">
        <v>261</v>
      </c>
      <c r="AV111" s="452">
        <v>261</v>
      </c>
      <c r="AW111" s="452">
        <v>261</v>
      </c>
      <c r="AX111" s="452">
        <v>261</v>
      </c>
      <c r="AY111" s="452">
        <v>261</v>
      </c>
      <c r="AZ111" s="452">
        <v>261</v>
      </c>
      <c r="BA111" s="452">
        <v>13.83</v>
      </c>
      <c r="BB111" s="452">
        <v>16.48</v>
      </c>
      <c r="BC111" s="452">
        <v>261</v>
      </c>
      <c r="BD111" s="452">
        <v>261</v>
      </c>
      <c r="BE111" s="452">
        <v>261</v>
      </c>
      <c r="BF111" s="452">
        <v>261</v>
      </c>
      <c r="BG111" s="452">
        <v>261</v>
      </c>
      <c r="BH111" s="452">
        <v>261</v>
      </c>
      <c r="BI111" s="452">
        <v>261</v>
      </c>
      <c r="BJ111" s="452">
        <v>261</v>
      </c>
      <c r="BK111" s="452">
        <v>261</v>
      </c>
      <c r="BL111" s="452">
        <v>261</v>
      </c>
      <c r="BM111" s="452">
        <v>13.83</v>
      </c>
      <c r="BN111" s="452">
        <v>16.48</v>
      </c>
      <c r="BO111" s="452">
        <v>261</v>
      </c>
      <c r="BP111" s="452">
        <v>261</v>
      </c>
      <c r="BQ111" s="452">
        <v>261</v>
      </c>
      <c r="BR111" s="452">
        <v>261</v>
      </c>
      <c r="BS111" s="452">
        <v>261</v>
      </c>
      <c r="BT111" s="452">
        <v>261</v>
      </c>
      <c r="BU111" s="452">
        <v>261</v>
      </c>
      <c r="BV111" s="452">
        <v>261</v>
      </c>
      <c r="BW111" s="452">
        <v>261</v>
      </c>
      <c r="BX111" s="452">
        <v>261</v>
      </c>
      <c r="BY111" s="452">
        <v>13.83</v>
      </c>
      <c r="BZ111" s="452">
        <v>16.48</v>
      </c>
      <c r="CA111" s="452">
        <v>261</v>
      </c>
      <c r="CB111" s="452">
        <v>261</v>
      </c>
      <c r="CC111" s="452">
        <v>261</v>
      </c>
      <c r="CD111" s="452">
        <v>261</v>
      </c>
      <c r="CE111" s="452">
        <v>261</v>
      </c>
      <c r="CF111" s="452">
        <v>261</v>
      </c>
      <c r="CG111" s="452">
        <v>261</v>
      </c>
      <c r="CH111" s="452">
        <v>261</v>
      </c>
      <c r="CI111" s="452">
        <v>261</v>
      </c>
      <c r="CJ111" s="452">
        <v>261</v>
      </c>
      <c r="CK111" s="452">
        <v>13.83</v>
      </c>
      <c r="CL111" s="452">
        <v>16.48</v>
      </c>
      <c r="CM111" s="452">
        <v>261</v>
      </c>
      <c r="CN111" s="452">
        <v>261</v>
      </c>
      <c r="CO111" s="452">
        <v>261</v>
      </c>
      <c r="CP111" s="452">
        <v>261</v>
      </c>
      <c r="CQ111" s="452">
        <v>261</v>
      </c>
      <c r="CR111" s="452">
        <v>261</v>
      </c>
      <c r="CS111" s="452">
        <v>261</v>
      </c>
      <c r="CT111" s="452">
        <v>261</v>
      </c>
      <c r="CU111" s="452">
        <v>261</v>
      </c>
      <c r="CV111" s="452">
        <v>261</v>
      </c>
      <c r="CW111" s="452">
        <v>13.83</v>
      </c>
      <c r="CX111" s="452">
        <v>16.48</v>
      </c>
      <c r="CY111" s="452">
        <v>261</v>
      </c>
      <c r="CZ111" s="452">
        <v>261</v>
      </c>
      <c r="DA111" s="452">
        <v>261</v>
      </c>
      <c r="DB111" s="452">
        <v>261</v>
      </c>
      <c r="DC111" s="452">
        <v>261</v>
      </c>
      <c r="DD111" s="452">
        <v>261</v>
      </c>
      <c r="DE111" s="452">
        <v>261</v>
      </c>
      <c r="DF111" s="452">
        <v>261</v>
      </c>
      <c r="DG111" s="452">
        <v>261</v>
      </c>
      <c r="DH111" s="452">
        <v>261</v>
      </c>
      <c r="DI111" s="452">
        <v>13.83</v>
      </c>
      <c r="DJ111" s="452">
        <v>16.48</v>
      </c>
      <c r="DK111" s="452">
        <v>261</v>
      </c>
      <c r="DL111" s="452">
        <v>261</v>
      </c>
      <c r="DM111" s="452">
        <v>261</v>
      </c>
      <c r="DN111" s="452">
        <v>261</v>
      </c>
      <c r="DO111" s="452">
        <v>261</v>
      </c>
      <c r="DP111" s="452">
        <v>261</v>
      </c>
      <c r="DQ111" s="452">
        <v>261</v>
      </c>
      <c r="DR111" s="452">
        <v>261</v>
      </c>
      <c r="DS111" s="452">
        <v>261</v>
      </c>
      <c r="DT111" s="452">
        <v>261</v>
      </c>
      <c r="DU111" s="452">
        <v>13.83</v>
      </c>
      <c r="DV111" s="452">
        <v>16.48</v>
      </c>
      <c r="DW111" s="452">
        <v>261</v>
      </c>
      <c r="DX111" s="452">
        <v>261</v>
      </c>
      <c r="DY111" s="452">
        <v>261</v>
      </c>
      <c r="DZ111" s="452">
        <v>261</v>
      </c>
      <c r="EA111" s="452">
        <v>261</v>
      </c>
      <c r="EB111" s="452">
        <v>261</v>
      </c>
      <c r="EC111" s="452">
        <v>261</v>
      </c>
      <c r="ED111" s="452">
        <v>261</v>
      </c>
      <c r="EE111" s="452">
        <v>261</v>
      </c>
      <c r="EF111" s="452">
        <v>261</v>
      </c>
      <c r="EG111" s="452">
        <v>13.83</v>
      </c>
      <c r="EH111" s="452">
        <v>16.48</v>
      </c>
      <c r="EI111" s="452">
        <v>261</v>
      </c>
      <c r="EJ111" s="452">
        <v>261</v>
      </c>
      <c r="EK111" s="452">
        <v>261</v>
      </c>
      <c r="EL111" s="452">
        <v>261</v>
      </c>
      <c r="EM111" s="452">
        <v>261</v>
      </c>
      <c r="EN111" s="452">
        <v>261</v>
      </c>
      <c r="EO111" s="452">
        <v>261</v>
      </c>
      <c r="EP111" s="452">
        <v>261</v>
      </c>
      <c r="EQ111" s="452">
        <v>261</v>
      </c>
      <c r="ER111" s="452">
        <v>261</v>
      </c>
      <c r="ES111" s="452">
        <v>13.83</v>
      </c>
      <c r="ET111" s="452">
        <v>16.48</v>
      </c>
      <c r="EU111" s="452">
        <v>261</v>
      </c>
      <c r="EV111" s="452">
        <v>261</v>
      </c>
      <c r="EW111" s="452">
        <v>261</v>
      </c>
      <c r="EX111" s="452">
        <v>261</v>
      </c>
      <c r="EY111" s="452">
        <v>261</v>
      </c>
      <c r="EZ111" s="452">
        <v>261</v>
      </c>
      <c r="FA111" s="452">
        <v>261</v>
      </c>
      <c r="FB111" s="452">
        <v>261</v>
      </c>
      <c r="FC111" s="452">
        <v>261</v>
      </c>
      <c r="FD111" s="452">
        <v>261</v>
      </c>
      <c r="FE111" s="452">
        <v>13.83</v>
      </c>
      <c r="FF111" s="452">
        <v>16.48</v>
      </c>
      <c r="FG111" s="452">
        <v>261</v>
      </c>
      <c r="FH111" s="452">
        <v>261</v>
      </c>
      <c r="FI111" s="452">
        <v>261</v>
      </c>
      <c r="FJ111" s="452">
        <v>261</v>
      </c>
      <c r="FK111" s="452">
        <v>261</v>
      </c>
      <c r="FL111" s="452">
        <v>261</v>
      </c>
      <c r="FM111" s="452">
        <v>261</v>
      </c>
      <c r="FN111" s="452">
        <v>261</v>
      </c>
      <c r="FO111" s="452">
        <v>261</v>
      </c>
      <c r="FP111" s="452">
        <v>261</v>
      </c>
      <c r="FQ111" s="452">
        <v>13.83</v>
      </c>
      <c r="FR111" s="452">
        <v>16.48</v>
      </c>
      <c r="FS111" s="452">
        <v>261</v>
      </c>
      <c r="FT111" s="452">
        <v>261</v>
      </c>
      <c r="FU111" s="452">
        <v>261</v>
      </c>
      <c r="FV111" s="452">
        <v>261</v>
      </c>
      <c r="FW111" s="452">
        <v>261</v>
      </c>
      <c r="FX111" s="452">
        <v>261</v>
      </c>
      <c r="FY111" s="452">
        <v>261</v>
      </c>
      <c r="FZ111" s="452">
        <v>261</v>
      </c>
      <c r="GA111" s="452">
        <v>261</v>
      </c>
      <c r="GB111" s="452">
        <v>261</v>
      </c>
      <c r="GC111" s="452">
        <v>13.83</v>
      </c>
      <c r="GD111" s="452">
        <v>16.48</v>
      </c>
      <c r="GE111" s="452">
        <v>261</v>
      </c>
      <c r="GF111" s="452">
        <v>261</v>
      </c>
      <c r="GG111" s="452">
        <v>261</v>
      </c>
      <c r="GH111" s="452">
        <v>261</v>
      </c>
      <c r="GI111" s="452">
        <v>261</v>
      </c>
      <c r="GJ111" s="452">
        <v>261</v>
      </c>
      <c r="GK111" s="452">
        <v>261</v>
      </c>
      <c r="GL111" s="452">
        <v>261</v>
      </c>
      <c r="GM111" s="452">
        <v>261</v>
      </c>
      <c r="GN111" s="452">
        <v>261</v>
      </c>
      <c r="GO111" s="452">
        <v>13.83</v>
      </c>
      <c r="GP111" s="452">
        <v>16.48</v>
      </c>
      <c r="GQ111" s="452">
        <v>261</v>
      </c>
      <c r="GR111" s="452">
        <v>261</v>
      </c>
      <c r="GS111" s="452">
        <v>261</v>
      </c>
      <c r="GT111" s="452">
        <v>261</v>
      </c>
      <c r="GU111" s="452">
        <v>261</v>
      </c>
      <c r="GV111" s="452">
        <v>261</v>
      </c>
      <c r="GW111" s="452">
        <v>261</v>
      </c>
      <c r="GX111" s="452">
        <v>261</v>
      </c>
      <c r="GY111" s="452">
        <v>261</v>
      </c>
      <c r="GZ111" s="452">
        <v>261</v>
      </c>
      <c r="HA111" s="452">
        <v>13.83</v>
      </c>
      <c r="HB111" s="452">
        <v>16.48</v>
      </c>
      <c r="HC111" s="452">
        <v>261</v>
      </c>
      <c r="HD111" s="452">
        <v>261</v>
      </c>
      <c r="HE111" s="452">
        <v>261</v>
      </c>
      <c r="HF111" s="452">
        <v>258.41000000000003</v>
      </c>
      <c r="HG111" s="452">
        <v>261</v>
      </c>
      <c r="HH111" s="452">
        <v>261</v>
      </c>
      <c r="HI111" s="452">
        <v>261</v>
      </c>
      <c r="HJ111" s="452">
        <v>261</v>
      </c>
      <c r="HK111" s="452">
        <v>261</v>
      </c>
      <c r="HL111" s="452">
        <v>14.72</v>
      </c>
      <c r="HM111" s="452">
        <v>10.29</v>
      </c>
      <c r="HN111" s="452">
        <v>61</v>
      </c>
      <c r="HO111" s="452">
        <v>261</v>
      </c>
      <c r="HP111" s="452">
        <v>261</v>
      </c>
      <c r="HQ111" s="452">
        <v>261</v>
      </c>
      <c r="HR111" s="452">
        <v>258.41000000000003</v>
      </c>
      <c r="HS111" s="452">
        <v>261</v>
      </c>
      <c r="HT111" s="452">
        <v>261</v>
      </c>
      <c r="HU111" s="452">
        <v>261</v>
      </c>
      <c r="HV111" s="452">
        <v>261</v>
      </c>
      <c r="HW111" s="452">
        <v>261</v>
      </c>
      <c r="HX111" s="452">
        <v>14.72</v>
      </c>
      <c r="HY111" s="452">
        <v>10.29</v>
      </c>
      <c r="HZ111" s="452">
        <v>61</v>
      </c>
      <c r="IA111" s="452">
        <v>261</v>
      </c>
      <c r="IB111" s="452">
        <v>261</v>
      </c>
      <c r="IC111" s="452">
        <v>261</v>
      </c>
      <c r="ID111" s="452">
        <v>258.41000000000003</v>
      </c>
      <c r="IE111" s="452">
        <v>261</v>
      </c>
      <c r="IF111" s="452">
        <v>261</v>
      </c>
      <c r="IG111" s="452">
        <v>261</v>
      </c>
      <c r="IH111" s="452">
        <v>261</v>
      </c>
      <c r="II111" s="452">
        <v>261</v>
      </c>
      <c r="IJ111" s="452">
        <v>14.72</v>
      </c>
      <c r="IK111" s="452">
        <v>10.29</v>
      </c>
      <c r="IL111" s="452">
        <v>61</v>
      </c>
      <c r="IM111" s="452">
        <v>261</v>
      </c>
      <c r="IN111" s="452">
        <v>261</v>
      </c>
      <c r="IO111" s="452">
        <v>261</v>
      </c>
      <c r="IP111" s="452">
        <v>258.41000000000003</v>
      </c>
      <c r="IQ111" s="452">
        <v>261</v>
      </c>
      <c r="IR111" s="452">
        <v>261</v>
      </c>
      <c r="IS111" s="452">
        <v>261</v>
      </c>
      <c r="IT111" s="452">
        <v>261</v>
      </c>
      <c r="IU111" s="452">
        <v>261</v>
      </c>
      <c r="IV111" s="452">
        <v>14.72</v>
      </c>
      <c r="IW111" s="452">
        <v>10.29</v>
      </c>
      <c r="IX111" s="452">
        <v>61</v>
      </c>
      <c r="IY111" s="452">
        <v>261</v>
      </c>
      <c r="IZ111" s="452">
        <v>261</v>
      </c>
      <c r="JA111" s="452">
        <v>261</v>
      </c>
      <c r="JB111" s="452">
        <v>258.41000000000003</v>
      </c>
      <c r="JC111" s="452">
        <v>261</v>
      </c>
      <c r="JD111" s="452">
        <v>261</v>
      </c>
      <c r="JE111" s="452">
        <v>261</v>
      </c>
      <c r="JF111" s="452">
        <v>261</v>
      </c>
      <c r="JG111" s="452">
        <v>261</v>
      </c>
      <c r="JH111" s="452">
        <v>14.72</v>
      </c>
      <c r="JI111" s="452">
        <v>10.29</v>
      </c>
      <c r="JJ111" s="452">
        <v>61</v>
      </c>
      <c r="JK111" s="452">
        <v>261</v>
      </c>
      <c r="JL111" s="452">
        <v>261</v>
      </c>
      <c r="JM111" s="452">
        <v>261</v>
      </c>
      <c r="JN111" s="452">
        <v>258.41000000000003</v>
      </c>
      <c r="JO111" s="452">
        <v>261</v>
      </c>
      <c r="JP111" s="452">
        <v>261</v>
      </c>
      <c r="JQ111" s="452">
        <v>261</v>
      </c>
      <c r="JR111" s="452">
        <v>261</v>
      </c>
      <c r="JS111" s="452">
        <v>261</v>
      </c>
      <c r="JT111" s="452">
        <v>14.72</v>
      </c>
      <c r="JU111" s="452">
        <v>10.29</v>
      </c>
      <c r="JV111" s="452">
        <v>61</v>
      </c>
      <c r="JW111" s="452">
        <v>261</v>
      </c>
      <c r="JX111" s="452">
        <v>261</v>
      </c>
      <c r="JY111" s="452">
        <v>261</v>
      </c>
      <c r="JZ111" s="452">
        <v>258.41000000000003</v>
      </c>
      <c r="KA111" s="452">
        <v>261</v>
      </c>
      <c r="KB111" s="452">
        <v>261</v>
      </c>
      <c r="KC111" s="452">
        <v>261</v>
      </c>
      <c r="KD111" s="452">
        <v>261</v>
      </c>
      <c r="KE111" s="452">
        <v>261</v>
      </c>
      <c r="KF111" s="452">
        <v>14.72</v>
      </c>
      <c r="KG111" s="452">
        <v>10.29</v>
      </c>
      <c r="KH111" s="452">
        <v>61</v>
      </c>
      <c r="KI111" s="452">
        <v>261</v>
      </c>
      <c r="KJ111" s="452">
        <v>261</v>
      </c>
      <c r="KK111" s="452">
        <v>261</v>
      </c>
      <c r="KL111" s="452">
        <v>258.41000000000003</v>
      </c>
      <c r="KM111" s="452">
        <v>261</v>
      </c>
      <c r="KN111" s="452">
        <v>261</v>
      </c>
      <c r="KO111" s="452">
        <v>261</v>
      </c>
      <c r="KP111" s="452">
        <v>261</v>
      </c>
      <c r="KQ111" s="452">
        <v>261</v>
      </c>
      <c r="KR111" s="452">
        <v>14.72</v>
      </c>
      <c r="KS111" s="452">
        <v>10.29</v>
      </c>
      <c r="KT111" s="452">
        <v>61</v>
      </c>
      <c r="KU111" s="452">
        <v>261</v>
      </c>
      <c r="KV111" s="452">
        <v>261</v>
      </c>
      <c r="KW111" s="452">
        <v>261</v>
      </c>
      <c r="KX111" s="452">
        <v>258.41000000000003</v>
      </c>
      <c r="KY111" s="452">
        <v>261</v>
      </c>
      <c r="KZ111" s="452">
        <v>261</v>
      </c>
      <c r="LA111" s="452">
        <v>261</v>
      </c>
      <c r="LB111" s="452">
        <v>261</v>
      </c>
      <c r="LC111" s="452">
        <v>261</v>
      </c>
      <c r="LD111" s="452">
        <v>14.72</v>
      </c>
      <c r="LE111" s="452">
        <v>10.29</v>
      </c>
      <c r="LF111" s="452">
        <v>61</v>
      </c>
      <c r="LG111" s="452">
        <v>261</v>
      </c>
      <c r="LH111" s="452">
        <v>261</v>
      </c>
      <c r="LI111" s="452">
        <v>261</v>
      </c>
      <c r="LJ111" s="452">
        <v>258.41000000000003</v>
      </c>
      <c r="LK111" s="452">
        <v>261</v>
      </c>
      <c r="LL111" s="452">
        <v>261</v>
      </c>
      <c r="LM111" s="452">
        <v>261</v>
      </c>
      <c r="LN111" s="452">
        <v>261</v>
      </c>
      <c r="LO111" s="452">
        <v>261</v>
      </c>
      <c r="LP111" s="452">
        <v>14.72</v>
      </c>
      <c r="LQ111" s="452">
        <v>10.29</v>
      </c>
      <c r="LR111" s="452">
        <v>61</v>
      </c>
      <c r="LS111" s="452">
        <v>261</v>
      </c>
      <c r="LT111" s="452">
        <v>261</v>
      </c>
      <c r="LU111" s="452">
        <v>261</v>
      </c>
      <c r="LV111" s="452">
        <v>258.41000000000003</v>
      </c>
      <c r="LW111" s="452">
        <v>261</v>
      </c>
      <c r="LX111" s="452">
        <v>261</v>
      </c>
      <c r="LY111" s="452">
        <v>261</v>
      </c>
      <c r="LZ111" s="452">
        <v>261</v>
      </c>
      <c r="MA111" s="452">
        <v>261</v>
      </c>
      <c r="MB111" s="452">
        <v>14.72</v>
      </c>
      <c r="MC111" s="452">
        <v>10.29</v>
      </c>
      <c r="MD111" s="452">
        <v>61</v>
      </c>
      <c r="ME111" s="452">
        <v>261</v>
      </c>
      <c r="MF111" s="452">
        <v>261</v>
      </c>
      <c r="MG111" s="452">
        <v>261</v>
      </c>
      <c r="MH111" s="452">
        <v>258.41000000000003</v>
      </c>
      <c r="MI111" s="452">
        <v>261</v>
      </c>
      <c r="MJ111" s="452">
        <v>261</v>
      </c>
      <c r="MK111" s="452">
        <v>261</v>
      </c>
      <c r="ML111" s="452">
        <v>261</v>
      </c>
      <c r="MM111" s="452">
        <v>261</v>
      </c>
      <c r="MN111" s="452">
        <v>14.72</v>
      </c>
      <c r="MO111" s="452">
        <v>10.29</v>
      </c>
      <c r="MP111" s="452">
        <v>61</v>
      </c>
      <c r="MQ111" s="452">
        <v>261</v>
      </c>
      <c r="MR111" s="452">
        <v>261</v>
      </c>
      <c r="MS111" s="452">
        <v>261</v>
      </c>
      <c r="MT111" s="452">
        <v>258.41000000000003</v>
      </c>
      <c r="MU111" s="452">
        <v>261</v>
      </c>
      <c r="MV111" s="452">
        <v>261</v>
      </c>
      <c r="MW111" s="452">
        <v>261</v>
      </c>
      <c r="MX111" s="452">
        <v>261</v>
      </c>
      <c r="MY111" s="452">
        <v>261</v>
      </c>
      <c r="MZ111" s="452">
        <v>14.72</v>
      </c>
      <c r="NA111" s="452">
        <v>10.29</v>
      </c>
      <c r="NB111" s="452">
        <v>61</v>
      </c>
      <c r="NC111" s="452">
        <v>261</v>
      </c>
      <c r="ND111" s="452">
        <v>261</v>
      </c>
      <c r="NE111" s="452">
        <v>261</v>
      </c>
      <c r="NF111" s="452">
        <v>258.41000000000003</v>
      </c>
      <c r="NG111" s="452">
        <v>261</v>
      </c>
      <c r="NH111" s="452">
        <v>261</v>
      </c>
      <c r="NI111" s="452">
        <v>261</v>
      </c>
      <c r="NJ111" s="452">
        <v>261</v>
      </c>
      <c r="NK111" s="452">
        <v>261</v>
      </c>
      <c r="NL111" s="452">
        <v>14.72</v>
      </c>
      <c r="NM111" s="452">
        <v>10.29</v>
      </c>
      <c r="NN111" s="452">
        <v>61</v>
      </c>
      <c r="NO111" s="452">
        <v>261</v>
      </c>
      <c r="NP111" s="452">
        <v>261</v>
      </c>
      <c r="NQ111" s="452">
        <v>261</v>
      </c>
      <c r="NR111" s="452">
        <v>258.41000000000003</v>
      </c>
      <c r="NS111" s="452">
        <v>261</v>
      </c>
      <c r="NT111" s="452">
        <v>261</v>
      </c>
      <c r="NU111" s="452">
        <v>261</v>
      </c>
      <c r="NV111" s="452">
        <v>261</v>
      </c>
      <c r="NW111" s="452">
        <v>261</v>
      </c>
      <c r="NX111" s="452">
        <v>14.72</v>
      </c>
      <c r="NY111" s="452">
        <v>10.29</v>
      </c>
      <c r="NZ111" s="452">
        <v>61</v>
      </c>
      <c r="OA111" s="452">
        <v>261</v>
      </c>
      <c r="OB111" s="452">
        <v>261</v>
      </c>
    </row>
    <row r="112" spans="1:392" x14ac:dyDescent="0.25">
      <c r="A112" s="436">
        <v>311</v>
      </c>
      <c r="B112" s="436" t="s">
        <v>753</v>
      </c>
      <c r="C112" s="437">
        <v>10</v>
      </c>
      <c r="D112" s="438">
        <v>0</v>
      </c>
      <c r="E112" s="453"/>
      <c r="F112" s="453"/>
      <c r="G112" s="453"/>
      <c r="H112" s="453"/>
      <c r="I112" s="453"/>
      <c r="J112" s="453"/>
      <c r="K112" s="453"/>
      <c r="L112" s="453"/>
      <c r="M112" s="453"/>
      <c r="N112" s="453"/>
      <c r="O112" s="453"/>
      <c r="P112" s="453"/>
      <c r="Q112" s="453"/>
      <c r="R112" s="453"/>
      <c r="S112" s="453"/>
      <c r="T112" s="453"/>
      <c r="U112" s="453"/>
      <c r="V112" s="453"/>
      <c r="W112" s="453"/>
      <c r="X112" s="453"/>
      <c r="Y112" s="453"/>
      <c r="Z112" s="453"/>
      <c r="AA112" s="453"/>
      <c r="AB112" s="453"/>
      <c r="AC112" s="453"/>
      <c r="AD112" s="453"/>
      <c r="AE112" s="453"/>
      <c r="AF112" s="450">
        <f t="shared" si="2"/>
        <v>64.304583333333298</v>
      </c>
      <c r="AG112" s="452">
        <v>65</v>
      </c>
      <c r="AH112" s="452">
        <v>65</v>
      </c>
      <c r="AI112" s="452">
        <v>65</v>
      </c>
      <c r="AJ112" s="452">
        <v>65</v>
      </c>
      <c r="AK112" s="452">
        <v>65</v>
      </c>
      <c r="AL112" s="452">
        <v>65</v>
      </c>
      <c r="AM112" s="452">
        <v>65</v>
      </c>
      <c r="AN112" s="452">
        <v>63.9</v>
      </c>
      <c r="AO112" s="452">
        <v>62.34</v>
      </c>
      <c r="AP112" s="452">
        <v>61.93</v>
      </c>
      <c r="AQ112" s="452">
        <v>61.86</v>
      </c>
      <c r="AR112" s="452">
        <v>65</v>
      </c>
      <c r="AS112" s="452">
        <v>65</v>
      </c>
      <c r="AT112" s="452">
        <v>65</v>
      </c>
      <c r="AU112" s="452">
        <v>65</v>
      </c>
      <c r="AV112" s="452">
        <v>65</v>
      </c>
      <c r="AW112" s="452">
        <v>65</v>
      </c>
      <c r="AX112" s="452">
        <v>65</v>
      </c>
      <c r="AY112" s="452">
        <v>65</v>
      </c>
      <c r="AZ112" s="452">
        <v>63.9</v>
      </c>
      <c r="BA112" s="452">
        <v>62.34</v>
      </c>
      <c r="BB112" s="452">
        <v>61.93</v>
      </c>
      <c r="BC112" s="452">
        <v>61.86</v>
      </c>
      <c r="BD112" s="452">
        <v>65</v>
      </c>
      <c r="BE112" s="452">
        <v>65</v>
      </c>
      <c r="BF112" s="452">
        <v>65</v>
      </c>
      <c r="BG112" s="452">
        <v>65</v>
      </c>
      <c r="BH112" s="452">
        <v>65</v>
      </c>
      <c r="BI112" s="452">
        <v>65</v>
      </c>
      <c r="BJ112" s="452">
        <v>65</v>
      </c>
      <c r="BK112" s="452">
        <v>65</v>
      </c>
      <c r="BL112" s="452">
        <v>63.9</v>
      </c>
      <c r="BM112" s="452">
        <v>62.34</v>
      </c>
      <c r="BN112" s="452">
        <v>61.93</v>
      </c>
      <c r="BO112" s="452">
        <v>61.86</v>
      </c>
      <c r="BP112" s="452">
        <v>65</v>
      </c>
      <c r="BQ112" s="452">
        <v>65</v>
      </c>
      <c r="BR112" s="452">
        <v>65</v>
      </c>
      <c r="BS112" s="452">
        <v>65</v>
      </c>
      <c r="BT112" s="452">
        <v>65</v>
      </c>
      <c r="BU112" s="452">
        <v>65</v>
      </c>
      <c r="BV112" s="452">
        <v>65</v>
      </c>
      <c r="BW112" s="452">
        <v>65</v>
      </c>
      <c r="BX112" s="452">
        <v>63.9</v>
      </c>
      <c r="BY112" s="452">
        <v>62.34</v>
      </c>
      <c r="BZ112" s="452">
        <v>61.93</v>
      </c>
      <c r="CA112" s="452">
        <v>61.86</v>
      </c>
      <c r="CB112" s="452">
        <v>65</v>
      </c>
      <c r="CC112" s="452">
        <v>65</v>
      </c>
      <c r="CD112" s="452">
        <v>65</v>
      </c>
      <c r="CE112" s="452">
        <v>65</v>
      </c>
      <c r="CF112" s="452">
        <v>65</v>
      </c>
      <c r="CG112" s="452">
        <v>65</v>
      </c>
      <c r="CH112" s="452">
        <v>65</v>
      </c>
      <c r="CI112" s="452">
        <v>65</v>
      </c>
      <c r="CJ112" s="452">
        <v>63.9</v>
      </c>
      <c r="CK112" s="452">
        <v>62.34</v>
      </c>
      <c r="CL112" s="452">
        <v>61.93</v>
      </c>
      <c r="CM112" s="452">
        <v>61.86</v>
      </c>
      <c r="CN112" s="452">
        <v>65</v>
      </c>
      <c r="CO112" s="452">
        <v>65</v>
      </c>
      <c r="CP112" s="452">
        <v>65</v>
      </c>
      <c r="CQ112" s="452">
        <v>65</v>
      </c>
      <c r="CR112" s="452">
        <v>65</v>
      </c>
      <c r="CS112" s="452">
        <v>65</v>
      </c>
      <c r="CT112" s="452">
        <v>65</v>
      </c>
      <c r="CU112" s="452">
        <v>65</v>
      </c>
      <c r="CV112" s="452">
        <v>63.9</v>
      </c>
      <c r="CW112" s="452">
        <v>62.34</v>
      </c>
      <c r="CX112" s="452">
        <v>61.93</v>
      </c>
      <c r="CY112" s="452">
        <v>61.86</v>
      </c>
      <c r="CZ112" s="452">
        <v>65</v>
      </c>
      <c r="DA112" s="452">
        <v>65</v>
      </c>
      <c r="DB112" s="452">
        <v>65</v>
      </c>
      <c r="DC112" s="452">
        <v>65</v>
      </c>
      <c r="DD112" s="452">
        <v>65</v>
      </c>
      <c r="DE112" s="452">
        <v>65</v>
      </c>
      <c r="DF112" s="452">
        <v>65</v>
      </c>
      <c r="DG112" s="452">
        <v>65</v>
      </c>
      <c r="DH112" s="452">
        <v>63.9</v>
      </c>
      <c r="DI112" s="452">
        <v>62.34</v>
      </c>
      <c r="DJ112" s="452">
        <v>61.93</v>
      </c>
      <c r="DK112" s="452">
        <v>61.86</v>
      </c>
      <c r="DL112" s="452">
        <v>65</v>
      </c>
      <c r="DM112" s="452">
        <v>65</v>
      </c>
      <c r="DN112" s="452">
        <v>65</v>
      </c>
      <c r="DO112" s="452">
        <v>65</v>
      </c>
      <c r="DP112" s="452">
        <v>65</v>
      </c>
      <c r="DQ112" s="452">
        <v>65</v>
      </c>
      <c r="DR112" s="452">
        <v>65</v>
      </c>
      <c r="DS112" s="452">
        <v>65</v>
      </c>
      <c r="DT112" s="452">
        <v>63.9</v>
      </c>
      <c r="DU112" s="452">
        <v>62.34</v>
      </c>
      <c r="DV112" s="452">
        <v>61.93</v>
      </c>
      <c r="DW112" s="452">
        <v>61.86</v>
      </c>
      <c r="DX112" s="452">
        <v>65</v>
      </c>
      <c r="DY112" s="452">
        <v>65</v>
      </c>
      <c r="DZ112" s="452">
        <v>65</v>
      </c>
      <c r="EA112" s="452">
        <v>65</v>
      </c>
      <c r="EB112" s="452">
        <v>65</v>
      </c>
      <c r="EC112" s="452">
        <v>65</v>
      </c>
      <c r="ED112" s="452">
        <v>65</v>
      </c>
      <c r="EE112" s="452">
        <v>65</v>
      </c>
      <c r="EF112" s="452">
        <v>63.9</v>
      </c>
      <c r="EG112" s="452">
        <v>62.34</v>
      </c>
      <c r="EH112" s="452">
        <v>61.93</v>
      </c>
      <c r="EI112" s="452">
        <v>61.86</v>
      </c>
      <c r="EJ112" s="452">
        <v>65</v>
      </c>
      <c r="EK112" s="452">
        <v>65</v>
      </c>
      <c r="EL112" s="452">
        <v>65</v>
      </c>
      <c r="EM112" s="452">
        <v>65</v>
      </c>
      <c r="EN112" s="452">
        <v>65</v>
      </c>
      <c r="EO112" s="452">
        <v>65</v>
      </c>
      <c r="EP112" s="452">
        <v>65</v>
      </c>
      <c r="EQ112" s="452">
        <v>65</v>
      </c>
      <c r="ER112" s="452">
        <v>63.9</v>
      </c>
      <c r="ES112" s="452">
        <v>62.34</v>
      </c>
      <c r="ET112" s="452">
        <v>61.93</v>
      </c>
      <c r="EU112" s="452">
        <v>61.86</v>
      </c>
      <c r="EV112" s="452">
        <v>65</v>
      </c>
      <c r="EW112" s="452">
        <v>65</v>
      </c>
      <c r="EX112" s="452">
        <v>65</v>
      </c>
      <c r="EY112" s="452">
        <v>65</v>
      </c>
      <c r="EZ112" s="452">
        <v>65</v>
      </c>
      <c r="FA112" s="452">
        <v>65</v>
      </c>
      <c r="FB112" s="452">
        <v>65</v>
      </c>
      <c r="FC112" s="452">
        <v>65</v>
      </c>
      <c r="FD112" s="452">
        <v>63.9</v>
      </c>
      <c r="FE112" s="452">
        <v>62.34</v>
      </c>
      <c r="FF112" s="452">
        <v>61.93</v>
      </c>
      <c r="FG112" s="452">
        <v>61.86</v>
      </c>
      <c r="FH112" s="452">
        <v>65</v>
      </c>
      <c r="FI112" s="452">
        <v>65</v>
      </c>
      <c r="FJ112" s="452">
        <v>65</v>
      </c>
      <c r="FK112" s="452">
        <v>65</v>
      </c>
      <c r="FL112" s="452">
        <v>65</v>
      </c>
      <c r="FM112" s="452">
        <v>65</v>
      </c>
      <c r="FN112" s="452">
        <v>65</v>
      </c>
      <c r="FO112" s="452">
        <v>65</v>
      </c>
      <c r="FP112" s="452">
        <v>63.9</v>
      </c>
      <c r="FQ112" s="452">
        <v>62.34</v>
      </c>
      <c r="FR112" s="452">
        <v>61.93</v>
      </c>
      <c r="FS112" s="452">
        <v>61.86</v>
      </c>
      <c r="FT112" s="452">
        <v>65</v>
      </c>
      <c r="FU112" s="452">
        <v>65</v>
      </c>
      <c r="FV112" s="452">
        <v>65</v>
      </c>
      <c r="FW112" s="452">
        <v>65</v>
      </c>
      <c r="FX112" s="452">
        <v>65</v>
      </c>
      <c r="FY112" s="452">
        <v>65</v>
      </c>
      <c r="FZ112" s="452">
        <v>65</v>
      </c>
      <c r="GA112" s="452">
        <v>65</v>
      </c>
      <c r="GB112" s="452">
        <v>63.9</v>
      </c>
      <c r="GC112" s="452">
        <v>62.34</v>
      </c>
      <c r="GD112" s="452">
        <v>61.93</v>
      </c>
      <c r="GE112" s="452">
        <v>61.86</v>
      </c>
      <c r="GF112" s="452">
        <v>65</v>
      </c>
      <c r="GG112" s="452">
        <v>65</v>
      </c>
      <c r="GH112" s="452">
        <v>65</v>
      </c>
      <c r="GI112" s="452">
        <v>65</v>
      </c>
      <c r="GJ112" s="452">
        <v>65</v>
      </c>
      <c r="GK112" s="452">
        <v>65</v>
      </c>
      <c r="GL112" s="452">
        <v>65</v>
      </c>
      <c r="GM112" s="452">
        <v>65</v>
      </c>
      <c r="GN112" s="452">
        <v>63.9</v>
      </c>
      <c r="GO112" s="452">
        <v>62.34</v>
      </c>
      <c r="GP112" s="452">
        <v>61.93</v>
      </c>
      <c r="GQ112" s="452">
        <v>61.86</v>
      </c>
      <c r="GR112" s="452">
        <v>65</v>
      </c>
      <c r="GS112" s="452">
        <v>65</v>
      </c>
      <c r="GT112" s="452">
        <v>65</v>
      </c>
      <c r="GU112" s="452">
        <v>65</v>
      </c>
      <c r="GV112" s="452">
        <v>65</v>
      </c>
      <c r="GW112" s="452">
        <v>65</v>
      </c>
      <c r="GX112" s="452">
        <v>65</v>
      </c>
      <c r="GY112" s="452">
        <v>65</v>
      </c>
      <c r="GZ112" s="452">
        <v>63.9</v>
      </c>
      <c r="HA112" s="452">
        <v>62.34</v>
      </c>
      <c r="HB112" s="452">
        <v>61.93</v>
      </c>
      <c r="HC112" s="452">
        <v>61.86</v>
      </c>
      <c r="HD112" s="452">
        <v>65</v>
      </c>
      <c r="HE112" s="452">
        <v>65</v>
      </c>
      <c r="HF112" s="452">
        <v>65</v>
      </c>
      <c r="HG112" s="452">
        <v>65</v>
      </c>
      <c r="HH112" s="452">
        <v>65</v>
      </c>
      <c r="HI112" s="452">
        <v>65</v>
      </c>
      <c r="HJ112" s="452">
        <v>65</v>
      </c>
      <c r="HK112" s="452">
        <v>65</v>
      </c>
      <c r="HL112" s="452">
        <v>65</v>
      </c>
      <c r="HM112" s="452">
        <v>63.64</v>
      </c>
      <c r="HN112" s="452">
        <v>62.66</v>
      </c>
      <c r="HO112" s="452">
        <v>61.98</v>
      </c>
      <c r="HP112" s="452">
        <v>65</v>
      </c>
      <c r="HQ112" s="452">
        <v>65</v>
      </c>
      <c r="HR112" s="452">
        <v>65</v>
      </c>
      <c r="HS112" s="452">
        <v>65</v>
      </c>
      <c r="HT112" s="452">
        <v>65</v>
      </c>
      <c r="HU112" s="452">
        <v>65</v>
      </c>
      <c r="HV112" s="452">
        <v>65</v>
      </c>
      <c r="HW112" s="452">
        <v>65</v>
      </c>
      <c r="HX112" s="452">
        <v>65</v>
      </c>
      <c r="HY112" s="452">
        <v>63.64</v>
      </c>
      <c r="HZ112" s="452">
        <v>62.66</v>
      </c>
      <c r="IA112" s="452">
        <v>61.98</v>
      </c>
      <c r="IB112" s="452">
        <v>65</v>
      </c>
      <c r="IC112" s="452">
        <v>65</v>
      </c>
      <c r="ID112" s="452">
        <v>65</v>
      </c>
      <c r="IE112" s="452">
        <v>65</v>
      </c>
      <c r="IF112" s="452">
        <v>65</v>
      </c>
      <c r="IG112" s="452">
        <v>65</v>
      </c>
      <c r="IH112" s="452">
        <v>65</v>
      </c>
      <c r="II112" s="452">
        <v>65</v>
      </c>
      <c r="IJ112" s="452">
        <v>65</v>
      </c>
      <c r="IK112" s="452">
        <v>63.64</v>
      </c>
      <c r="IL112" s="452">
        <v>62.66</v>
      </c>
      <c r="IM112" s="452">
        <v>61.98</v>
      </c>
      <c r="IN112" s="452">
        <v>65</v>
      </c>
      <c r="IO112" s="452">
        <v>65</v>
      </c>
      <c r="IP112" s="452">
        <v>65</v>
      </c>
      <c r="IQ112" s="452">
        <v>65</v>
      </c>
      <c r="IR112" s="452">
        <v>65</v>
      </c>
      <c r="IS112" s="452">
        <v>65</v>
      </c>
      <c r="IT112" s="452">
        <v>65</v>
      </c>
      <c r="IU112" s="452">
        <v>65</v>
      </c>
      <c r="IV112" s="452">
        <v>65</v>
      </c>
      <c r="IW112" s="452">
        <v>63.64</v>
      </c>
      <c r="IX112" s="452">
        <v>62.66</v>
      </c>
      <c r="IY112" s="452">
        <v>61.98</v>
      </c>
      <c r="IZ112" s="452">
        <v>65</v>
      </c>
      <c r="JA112" s="452">
        <v>65</v>
      </c>
      <c r="JB112" s="452">
        <v>65</v>
      </c>
      <c r="JC112" s="452">
        <v>65</v>
      </c>
      <c r="JD112" s="452">
        <v>65</v>
      </c>
      <c r="JE112" s="452">
        <v>65</v>
      </c>
      <c r="JF112" s="452">
        <v>65</v>
      </c>
      <c r="JG112" s="452">
        <v>65</v>
      </c>
      <c r="JH112" s="452">
        <v>65</v>
      </c>
      <c r="JI112" s="452">
        <v>63.64</v>
      </c>
      <c r="JJ112" s="452">
        <v>62.66</v>
      </c>
      <c r="JK112" s="452">
        <v>61.98</v>
      </c>
      <c r="JL112" s="452">
        <v>65</v>
      </c>
      <c r="JM112" s="452">
        <v>65</v>
      </c>
      <c r="JN112" s="452">
        <v>65</v>
      </c>
      <c r="JO112" s="452">
        <v>65</v>
      </c>
      <c r="JP112" s="452">
        <v>65</v>
      </c>
      <c r="JQ112" s="452">
        <v>65</v>
      </c>
      <c r="JR112" s="452">
        <v>65</v>
      </c>
      <c r="JS112" s="452">
        <v>65</v>
      </c>
      <c r="JT112" s="452">
        <v>65</v>
      </c>
      <c r="JU112" s="452">
        <v>63.64</v>
      </c>
      <c r="JV112" s="452">
        <v>62.66</v>
      </c>
      <c r="JW112" s="452">
        <v>61.98</v>
      </c>
      <c r="JX112" s="452">
        <v>65</v>
      </c>
      <c r="JY112" s="452">
        <v>65</v>
      </c>
      <c r="JZ112" s="452">
        <v>65</v>
      </c>
      <c r="KA112" s="452">
        <v>65</v>
      </c>
      <c r="KB112" s="452">
        <v>65</v>
      </c>
      <c r="KC112" s="452">
        <v>65</v>
      </c>
      <c r="KD112" s="452">
        <v>65</v>
      </c>
      <c r="KE112" s="452">
        <v>65</v>
      </c>
      <c r="KF112" s="452">
        <v>65</v>
      </c>
      <c r="KG112" s="452">
        <v>63.64</v>
      </c>
      <c r="KH112" s="452">
        <v>62.66</v>
      </c>
      <c r="KI112" s="452">
        <v>61.98</v>
      </c>
      <c r="KJ112" s="452">
        <v>65</v>
      </c>
      <c r="KK112" s="452">
        <v>65</v>
      </c>
      <c r="KL112" s="452">
        <v>65</v>
      </c>
      <c r="KM112" s="452">
        <v>65</v>
      </c>
      <c r="KN112" s="452">
        <v>65</v>
      </c>
      <c r="KO112" s="452">
        <v>65</v>
      </c>
      <c r="KP112" s="452">
        <v>65</v>
      </c>
      <c r="KQ112" s="452">
        <v>65</v>
      </c>
      <c r="KR112" s="452">
        <v>65</v>
      </c>
      <c r="KS112" s="452">
        <v>63.64</v>
      </c>
      <c r="KT112" s="452">
        <v>62.66</v>
      </c>
      <c r="KU112" s="452">
        <v>61.98</v>
      </c>
      <c r="KV112" s="452">
        <v>65</v>
      </c>
      <c r="KW112" s="452">
        <v>65</v>
      </c>
      <c r="KX112" s="452">
        <v>65</v>
      </c>
      <c r="KY112" s="452">
        <v>65</v>
      </c>
      <c r="KZ112" s="452">
        <v>65</v>
      </c>
      <c r="LA112" s="452">
        <v>65</v>
      </c>
      <c r="LB112" s="452">
        <v>65</v>
      </c>
      <c r="LC112" s="452">
        <v>65</v>
      </c>
      <c r="LD112" s="452">
        <v>65</v>
      </c>
      <c r="LE112" s="452">
        <v>63.64</v>
      </c>
      <c r="LF112" s="452">
        <v>62.66</v>
      </c>
      <c r="LG112" s="452">
        <v>61.98</v>
      </c>
      <c r="LH112" s="452">
        <v>65</v>
      </c>
      <c r="LI112" s="452">
        <v>65</v>
      </c>
      <c r="LJ112" s="452">
        <v>65</v>
      </c>
      <c r="LK112" s="452">
        <v>65</v>
      </c>
      <c r="LL112" s="452">
        <v>65</v>
      </c>
      <c r="LM112" s="452">
        <v>65</v>
      </c>
      <c r="LN112" s="452">
        <v>65</v>
      </c>
      <c r="LO112" s="452">
        <v>65</v>
      </c>
      <c r="LP112" s="452">
        <v>65</v>
      </c>
      <c r="LQ112" s="452">
        <v>63.64</v>
      </c>
      <c r="LR112" s="452">
        <v>62.66</v>
      </c>
      <c r="LS112" s="452">
        <v>61.98</v>
      </c>
      <c r="LT112" s="452">
        <v>65</v>
      </c>
      <c r="LU112" s="452">
        <v>65</v>
      </c>
      <c r="LV112" s="452">
        <v>65</v>
      </c>
      <c r="LW112" s="452">
        <v>65</v>
      </c>
      <c r="LX112" s="452">
        <v>65</v>
      </c>
      <c r="LY112" s="452">
        <v>65</v>
      </c>
      <c r="LZ112" s="452">
        <v>65</v>
      </c>
      <c r="MA112" s="452">
        <v>65</v>
      </c>
      <c r="MB112" s="452">
        <v>65</v>
      </c>
      <c r="MC112" s="452">
        <v>63.64</v>
      </c>
      <c r="MD112" s="452">
        <v>62.66</v>
      </c>
      <c r="ME112" s="452">
        <v>61.98</v>
      </c>
      <c r="MF112" s="452">
        <v>65</v>
      </c>
      <c r="MG112" s="452">
        <v>65</v>
      </c>
      <c r="MH112" s="452">
        <v>65</v>
      </c>
      <c r="MI112" s="452">
        <v>65</v>
      </c>
      <c r="MJ112" s="452">
        <v>65</v>
      </c>
      <c r="MK112" s="452">
        <v>65</v>
      </c>
      <c r="ML112" s="452">
        <v>65</v>
      </c>
      <c r="MM112" s="452">
        <v>65</v>
      </c>
      <c r="MN112" s="452">
        <v>65</v>
      </c>
      <c r="MO112" s="452">
        <v>63.64</v>
      </c>
      <c r="MP112" s="452">
        <v>62.66</v>
      </c>
      <c r="MQ112" s="452">
        <v>61.98</v>
      </c>
      <c r="MR112" s="452">
        <v>65</v>
      </c>
      <c r="MS112" s="452">
        <v>65</v>
      </c>
      <c r="MT112" s="452">
        <v>65</v>
      </c>
      <c r="MU112" s="452">
        <v>65</v>
      </c>
      <c r="MV112" s="452">
        <v>65</v>
      </c>
      <c r="MW112" s="452">
        <v>65</v>
      </c>
      <c r="MX112" s="452">
        <v>65</v>
      </c>
      <c r="MY112" s="452">
        <v>65</v>
      </c>
      <c r="MZ112" s="452">
        <v>65</v>
      </c>
      <c r="NA112" s="452">
        <v>63.64</v>
      </c>
      <c r="NB112" s="452">
        <v>62.66</v>
      </c>
      <c r="NC112" s="452">
        <v>61.98</v>
      </c>
      <c r="ND112" s="452">
        <v>65</v>
      </c>
      <c r="NE112" s="452">
        <v>65</v>
      </c>
      <c r="NF112" s="452">
        <v>65</v>
      </c>
      <c r="NG112" s="452">
        <v>65</v>
      </c>
      <c r="NH112" s="452">
        <v>65</v>
      </c>
      <c r="NI112" s="452">
        <v>65</v>
      </c>
      <c r="NJ112" s="452">
        <v>65</v>
      </c>
      <c r="NK112" s="452">
        <v>65</v>
      </c>
      <c r="NL112" s="452">
        <v>65</v>
      </c>
      <c r="NM112" s="452">
        <v>63.64</v>
      </c>
      <c r="NN112" s="452">
        <v>62.66</v>
      </c>
      <c r="NO112" s="452">
        <v>61.98</v>
      </c>
      <c r="NP112" s="452">
        <v>65</v>
      </c>
      <c r="NQ112" s="452">
        <v>65</v>
      </c>
      <c r="NR112" s="452">
        <v>65</v>
      </c>
      <c r="NS112" s="452">
        <v>65</v>
      </c>
      <c r="NT112" s="452">
        <v>65</v>
      </c>
      <c r="NU112" s="452">
        <v>65</v>
      </c>
      <c r="NV112" s="452">
        <v>65</v>
      </c>
      <c r="NW112" s="452">
        <v>65</v>
      </c>
      <c r="NX112" s="452">
        <v>65</v>
      </c>
      <c r="NY112" s="452">
        <v>63.64</v>
      </c>
      <c r="NZ112" s="452">
        <v>62.66</v>
      </c>
      <c r="OA112" s="452">
        <v>61.98</v>
      </c>
      <c r="OB112" s="452">
        <v>65</v>
      </c>
    </row>
    <row r="113" spans="1:392" x14ac:dyDescent="0.25">
      <c r="A113" s="436">
        <v>312</v>
      </c>
      <c r="B113" s="436" t="s">
        <v>754</v>
      </c>
      <c r="C113" s="437">
        <v>10</v>
      </c>
      <c r="D113" s="438">
        <v>0</v>
      </c>
      <c r="E113" s="453"/>
      <c r="F113" s="453"/>
      <c r="G113" s="453"/>
      <c r="H113" s="453"/>
      <c r="I113" s="453"/>
      <c r="J113" s="453"/>
      <c r="K113" s="453"/>
      <c r="L113" s="453"/>
      <c r="M113" s="453"/>
      <c r="N113" s="453"/>
      <c r="O113" s="453"/>
      <c r="P113" s="453"/>
      <c r="Q113" s="453"/>
      <c r="R113" s="453"/>
      <c r="S113" s="453"/>
      <c r="T113" s="453"/>
      <c r="U113" s="453"/>
      <c r="V113" s="453"/>
      <c r="W113" s="453"/>
      <c r="X113" s="453"/>
      <c r="Y113" s="453"/>
      <c r="Z113" s="453"/>
      <c r="AA113" s="453"/>
      <c r="AB113" s="453"/>
      <c r="AC113" s="453"/>
      <c r="AD113" s="453"/>
      <c r="AE113" s="453"/>
      <c r="AF113" s="450">
        <f t="shared" si="2"/>
        <v>90</v>
      </c>
      <c r="AG113" s="452">
        <v>90</v>
      </c>
      <c r="AH113" s="452">
        <v>90</v>
      </c>
      <c r="AI113" s="452">
        <v>90</v>
      </c>
      <c r="AJ113" s="452">
        <v>90</v>
      </c>
      <c r="AK113" s="452">
        <v>90</v>
      </c>
      <c r="AL113" s="452">
        <v>90</v>
      </c>
      <c r="AM113" s="452">
        <v>90</v>
      </c>
      <c r="AN113" s="452">
        <v>90</v>
      </c>
      <c r="AO113" s="452">
        <v>90</v>
      </c>
      <c r="AP113" s="452">
        <v>90</v>
      </c>
      <c r="AQ113" s="452">
        <v>90</v>
      </c>
      <c r="AR113" s="452">
        <v>90</v>
      </c>
      <c r="AS113" s="452">
        <v>90</v>
      </c>
      <c r="AT113" s="452">
        <v>90</v>
      </c>
      <c r="AU113" s="452">
        <v>90</v>
      </c>
      <c r="AV113" s="452">
        <v>90</v>
      </c>
      <c r="AW113" s="452">
        <v>90</v>
      </c>
      <c r="AX113" s="452">
        <v>90</v>
      </c>
      <c r="AY113" s="452">
        <v>90</v>
      </c>
      <c r="AZ113" s="452">
        <v>90</v>
      </c>
      <c r="BA113" s="452">
        <v>90</v>
      </c>
      <c r="BB113" s="452">
        <v>90</v>
      </c>
      <c r="BC113" s="452">
        <v>90</v>
      </c>
      <c r="BD113" s="452">
        <v>90</v>
      </c>
      <c r="BE113" s="452">
        <v>90</v>
      </c>
      <c r="BF113" s="452">
        <v>90</v>
      </c>
      <c r="BG113" s="452">
        <v>90</v>
      </c>
      <c r="BH113" s="452">
        <v>90</v>
      </c>
      <c r="BI113" s="452">
        <v>90</v>
      </c>
      <c r="BJ113" s="452">
        <v>90</v>
      </c>
      <c r="BK113" s="452">
        <v>90</v>
      </c>
      <c r="BL113" s="452">
        <v>90</v>
      </c>
      <c r="BM113" s="452">
        <v>90</v>
      </c>
      <c r="BN113" s="452">
        <v>90</v>
      </c>
      <c r="BO113" s="452">
        <v>90</v>
      </c>
      <c r="BP113" s="452">
        <v>90</v>
      </c>
      <c r="BQ113" s="452">
        <v>90</v>
      </c>
      <c r="BR113" s="452">
        <v>90</v>
      </c>
      <c r="BS113" s="452">
        <v>90</v>
      </c>
      <c r="BT113" s="452">
        <v>90</v>
      </c>
      <c r="BU113" s="452">
        <v>90</v>
      </c>
      <c r="BV113" s="452">
        <v>90</v>
      </c>
      <c r="BW113" s="452">
        <v>90</v>
      </c>
      <c r="BX113" s="452">
        <v>90</v>
      </c>
      <c r="BY113" s="452">
        <v>90</v>
      </c>
      <c r="BZ113" s="452">
        <v>90</v>
      </c>
      <c r="CA113" s="452">
        <v>90</v>
      </c>
      <c r="CB113" s="452">
        <v>90</v>
      </c>
      <c r="CC113" s="452">
        <v>90</v>
      </c>
      <c r="CD113" s="452">
        <v>90</v>
      </c>
      <c r="CE113" s="452">
        <v>90</v>
      </c>
      <c r="CF113" s="452">
        <v>90</v>
      </c>
      <c r="CG113" s="452">
        <v>90</v>
      </c>
      <c r="CH113" s="452">
        <v>90</v>
      </c>
      <c r="CI113" s="452">
        <v>90</v>
      </c>
      <c r="CJ113" s="452">
        <v>90</v>
      </c>
      <c r="CK113" s="452">
        <v>90</v>
      </c>
      <c r="CL113" s="452">
        <v>90</v>
      </c>
      <c r="CM113" s="452">
        <v>90</v>
      </c>
      <c r="CN113" s="452">
        <v>90</v>
      </c>
      <c r="CO113" s="452">
        <v>90</v>
      </c>
      <c r="CP113" s="452">
        <v>90</v>
      </c>
      <c r="CQ113" s="452">
        <v>90</v>
      </c>
      <c r="CR113" s="452">
        <v>90</v>
      </c>
      <c r="CS113" s="452">
        <v>90</v>
      </c>
      <c r="CT113" s="452">
        <v>90</v>
      </c>
      <c r="CU113" s="452">
        <v>90</v>
      </c>
      <c r="CV113" s="452">
        <v>90</v>
      </c>
      <c r="CW113" s="452">
        <v>90</v>
      </c>
      <c r="CX113" s="452">
        <v>90</v>
      </c>
      <c r="CY113" s="452">
        <v>90</v>
      </c>
      <c r="CZ113" s="452">
        <v>90</v>
      </c>
      <c r="DA113" s="452">
        <v>90</v>
      </c>
      <c r="DB113" s="452">
        <v>90</v>
      </c>
      <c r="DC113" s="452">
        <v>90</v>
      </c>
      <c r="DD113" s="452">
        <v>90</v>
      </c>
      <c r="DE113" s="452">
        <v>90</v>
      </c>
      <c r="DF113" s="452">
        <v>90</v>
      </c>
      <c r="DG113" s="452">
        <v>90</v>
      </c>
      <c r="DH113" s="452">
        <v>90</v>
      </c>
      <c r="DI113" s="452">
        <v>90</v>
      </c>
      <c r="DJ113" s="452">
        <v>90</v>
      </c>
      <c r="DK113" s="452">
        <v>90</v>
      </c>
      <c r="DL113" s="452">
        <v>90</v>
      </c>
      <c r="DM113" s="452">
        <v>90</v>
      </c>
      <c r="DN113" s="452">
        <v>90</v>
      </c>
      <c r="DO113" s="452">
        <v>90</v>
      </c>
      <c r="DP113" s="452">
        <v>90</v>
      </c>
      <c r="DQ113" s="452">
        <v>90</v>
      </c>
      <c r="DR113" s="452">
        <v>90</v>
      </c>
      <c r="DS113" s="452">
        <v>90</v>
      </c>
      <c r="DT113" s="452">
        <v>90</v>
      </c>
      <c r="DU113" s="452">
        <v>90</v>
      </c>
      <c r="DV113" s="452">
        <v>90</v>
      </c>
      <c r="DW113" s="452">
        <v>90</v>
      </c>
      <c r="DX113" s="452">
        <v>90</v>
      </c>
      <c r="DY113" s="452">
        <v>90</v>
      </c>
      <c r="DZ113" s="452">
        <v>90</v>
      </c>
      <c r="EA113" s="452">
        <v>90</v>
      </c>
      <c r="EB113" s="452">
        <v>90</v>
      </c>
      <c r="EC113" s="452">
        <v>90</v>
      </c>
      <c r="ED113" s="452">
        <v>90</v>
      </c>
      <c r="EE113" s="452">
        <v>90</v>
      </c>
      <c r="EF113" s="452">
        <v>90</v>
      </c>
      <c r="EG113" s="452">
        <v>90</v>
      </c>
      <c r="EH113" s="452">
        <v>90</v>
      </c>
      <c r="EI113" s="452">
        <v>90</v>
      </c>
      <c r="EJ113" s="452">
        <v>90</v>
      </c>
      <c r="EK113" s="452">
        <v>90</v>
      </c>
      <c r="EL113" s="452">
        <v>90</v>
      </c>
      <c r="EM113" s="452">
        <v>90</v>
      </c>
      <c r="EN113" s="452">
        <v>90</v>
      </c>
      <c r="EO113" s="452">
        <v>90</v>
      </c>
      <c r="EP113" s="452">
        <v>90</v>
      </c>
      <c r="EQ113" s="452">
        <v>90</v>
      </c>
      <c r="ER113" s="452">
        <v>90</v>
      </c>
      <c r="ES113" s="452">
        <v>90</v>
      </c>
      <c r="ET113" s="452">
        <v>90</v>
      </c>
      <c r="EU113" s="452">
        <v>90</v>
      </c>
      <c r="EV113" s="452">
        <v>90</v>
      </c>
      <c r="EW113" s="452">
        <v>90</v>
      </c>
      <c r="EX113" s="452">
        <v>90</v>
      </c>
      <c r="EY113" s="452">
        <v>90</v>
      </c>
      <c r="EZ113" s="452">
        <v>90</v>
      </c>
      <c r="FA113" s="452">
        <v>90</v>
      </c>
      <c r="FB113" s="452">
        <v>90</v>
      </c>
      <c r="FC113" s="452">
        <v>90</v>
      </c>
      <c r="FD113" s="452">
        <v>90</v>
      </c>
      <c r="FE113" s="452">
        <v>90</v>
      </c>
      <c r="FF113" s="452">
        <v>90</v>
      </c>
      <c r="FG113" s="452">
        <v>90</v>
      </c>
      <c r="FH113" s="452">
        <v>90</v>
      </c>
      <c r="FI113" s="452">
        <v>90</v>
      </c>
      <c r="FJ113" s="452">
        <v>90</v>
      </c>
      <c r="FK113" s="452">
        <v>90</v>
      </c>
      <c r="FL113" s="452">
        <v>90</v>
      </c>
      <c r="FM113" s="452">
        <v>90</v>
      </c>
      <c r="FN113" s="452">
        <v>90</v>
      </c>
      <c r="FO113" s="452">
        <v>90</v>
      </c>
      <c r="FP113" s="452">
        <v>90</v>
      </c>
      <c r="FQ113" s="452">
        <v>90</v>
      </c>
      <c r="FR113" s="452">
        <v>90</v>
      </c>
      <c r="FS113" s="452">
        <v>90</v>
      </c>
      <c r="FT113" s="452">
        <v>90</v>
      </c>
      <c r="FU113" s="452">
        <v>90</v>
      </c>
      <c r="FV113" s="452">
        <v>90</v>
      </c>
      <c r="FW113" s="452">
        <v>90</v>
      </c>
      <c r="FX113" s="452">
        <v>90</v>
      </c>
      <c r="FY113" s="452">
        <v>90</v>
      </c>
      <c r="FZ113" s="452">
        <v>90</v>
      </c>
      <c r="GA113" s="452">
        <v>90</v>
      </c>
      <c r="GB113" s="452">
        <v>90</v>
      </c>
      <c r="GC113" s="452">
        <v>90</v>
      </c>
      <c r="GD113" s="452">
        <v>90</v>
      </c>
      <c r="GE113" s="452">
        <v>90</v>
      </c>
      <c r="GF113" s="452">
        <v>90</v>
      </c>
      <c r="GG113" s="452">
        <v>90</v>
      </c>
      <c r="GH113" s="452">
        <v>90</v>
      </c>
      <c r="GI113" s="452">
        <v>90</v>
      </c>
      <c r="GJ113" s="452">
        <v>90</v>
      </c>
      <c r="GK113" s="452">
        <v>90</v>
      </c>
      <c r="GL113" s="452">
        <v>90</v>
      </c>
      <c r="GM113" s="452">
        <v>90</v>
      </c>
      <c r="GN113" s="452">
        <v>90</v>
      </c>
      <c r="GO113" s="452">
        <v>90</v>
      </c>
      <c r="GP113" s="452">
        <v>90</v>
      </c>
      <c r="GQ113" s="452">
        <v>90</v>
      </c>
      <c r="GR113" s="452">
        <v>90</v>
      </c>
      <c r="GS113" s="452">
        <v>90</v>
      </c>
      <c r="GT113" s="452">
        <v>90</v>
      </c>
      <c r="GU113" s="452">
        <v>90</v>
      </c>
      <c r="GV113" s="452">
        <v>90</v>
      </c>
      <c r="GW113" s="452">
        <v>90</v>
      </c>
      <c r="GX113" s="452">
        <v>90</v>
      </c>
      <c r="GY113" s="452">
        <v>90</v>
      </c>
      <c r="GZ113" s="452">
        <v>90</v>
      </c>
      <c r="HA113" s="452">
        <v>90</v>
      </c>
      <c r="HB113" s="452">
        <v>90</v>
      </c>
      <c r="HC113" s="452">
        <v>90</v>
      </c>
      <c r="HD113" s="452">
        <v>90</v>
      </c>
      <c r="HE113" s="452">
        <v>90</v>
      </c>
      <c r="HF113" s="452">
        <v>90</v>
      </c>
      <c r="HG113" s="452">
        <v>90</v>
      </c>
      <c r="HH113" s="452">
        <v>90</v>
      </c>
      <c r="HI113" s="452">
        <v>90</v>
      </c>
      <c r="HJ113" s="452">
        <v>90</v>
      </c>
      <c r="HK113" s="452">
        <v>90</v>
      </c>
      <c r="HL113" s="452">
        <v>90</v>
      </c>
      <c r="HM113" s="452">
        <v>90</v>
      </c>
      <c r="HN113" s="452">
        <v>90</v>
      </c>
      <c r="HO113" s="452">
        <v>90</v>
      </c>
      <c r="HP113" s="452">
        <v>90</v>
      </c>
      <c r="HQ113" s="452">
        <v>90</v>
      </c>
      <c r="HR113" s="452">
        <v>90</v>
      </c>
      <c r="HS113" s="452">
        <v>90</v>
      </c>
      <c r="HT113" s="452">
        <v>90</v>
      </c>
      <c r="HU113" s="452">
        <v>90</v>
      </c>
      <c r="HV113" s="452">
        <v>90</v>
      </c>
      <c r="HW113" s="452">
        <v>90</v>
      </c>
      <c r="HX113" s="452">
        <v>90</v>
      </c>
      <c r="HY113" s="452">
        <v>90</v>
      </c>
      <c r="HZ113" s="452">
        <v>90</v>
      </c>
      <c r="IA113" s="452">
        <v>90</v>
      </c>
      <c r="IB113" s="452">
        <v>90</v>
      </c>
      <c r="IC113" s="452">
        <v>90</v>
      </c>
      <c r="ID113" s="452">
        <v>90</v>
      </c>
      <c r="IE113" s="452">
        <v>90</v>
      </c>
      <c r="IF113" s="452">
        <v>90</v>
      </c>
      <c r="IG113" s="452">
        <v>90</v>
      </c>
      <c r="IH113" s="452">
        <v>90</v>
      </c>
      <c r="II113" s="452">
        <v>90</v>
      </c>
      <c r="IJ113" s="452">
        <v>90</v>
      </c>
      <c r="IK113" s="452">
        <v>90</v>
      </c>
      <c r="IL113" s="452">
        <v>90</v>
      </c>
      <c r="IM113" s="452">
        <v>90</v>
      </c>
      <c r="IN113" s="452">
        <v>90</v>
      </c>
      <c r="IO113" s="452">
        <v>90</v>
      </c>
      <c r="IP113" s="452">
        <v>90</v>
      </c>
      <c r="IQ113" s="452">
        <v>90</v>
      </c>
      <c r="IR113" s="452">
        <v>90</v>
      </c>
      <c r="IS113" s="452">
        <v>90</v>
      </c>
      <c r="IT113" s="452">
        <v>90</v>
      </c>
      <c r="IU113" s="452">
        <v>90</v>
      </c>
      <c r="IV113" s="452">
        <v>90</v>
      </c>
      <c r="IW113" s="452">
        <v>90</v>
      </c>
      <c r="IX113" s="452">
        <v>90</v>
      </c>
      <c r="IY113" s="452">
        <v>90</v>
      </c>
      <c r="IZ113" s="452">
        <v>90</v>
      </c>
      <c r="JA113" s="452">
        <v>90</v>
      </c>
      <c r="JB113" s="452">
        <v>90</v>
      </c>
      <c r="JC113" s="452">
        <v>90</v>
      </c>
      <c r="JD113" s="452">
        <v>90</v>
      </c>
      <c r="JE113" s="452">
        <v>90</v>
      </c>
      <c r="JF113" s="452">
        <v>90</v>
      </c>
      <c r="JG113" s="452">
        <v>90</v>
      </c>
      <c r="JH113" s="452">
        <v>90</v>
      </c>
      <c r="JI113" s="452">
        <v>90</v>
      </c>
      <c r="JJ113" s="452">
        <v>90</v>
      </c>
      <c r="JK113" s="452">
        <v>90</v>
      </c>
      <c r="JL113" s="452">
        <v>90</v>
      </c>
      <c r="JM113" s="452">
        <v>90</v>
      </c>
      <c r="JN113" s="452">
        <v>90</v>
      </c>
      <c r="JO113" s="452">
        <v>90</v>
      </c>
      <c r="JP113" s="452">
        <v>90</v>
      </c>
      <c r="JQ113" s="452">
        <v>90</v>
      </c>
      <c r="JR113" s="452">
        <v>90</v>
      </c>
      <c r="JS113" s="452">
        <v>90</v>
      </c>
      <c r="JT113" s="452">
        <v>90</v>
      </c>
      <c r="JU113" s="452">
        <v>90</v>
      </c>
      <c r="JV113" s="452">
        <v>90</v>
      </c>
      <c r="JW113" s="452">
        <v>90</v>
      </c>
      <c r="JX113" s="452">
        <v>90</v>
      </c>
      <c r="JY113" s="452">
        <v>90</v>
      </c>
      <c r="JZ113" s="452">
        <v>90</v>
      </c>
      <c r="KA113" s="452">
        <v>90</v>
      </c>
      <c r="KB113" s="452">
        <v>90</v>
      </c>
      <c r="KC113" s="452">
        <v>90</v>
      </c>
      <c r="KD113" s="452">
        <v>90</v>
      </c>
      <c r="KE113" s="452">
        <v>90</v>
      </c>
      <c r="KF113" s="452">
        <v>90</v>
      </c>
      <c r="KG113" s="452">
        <v>90</v>
      </c>
      <c r="KH113" s="452">
        <v>90</v>
      </c>
      <c r="KI113" s="452">
        <v>90</v>
      </c>
      <c r="KJ113" s="452">
        <v>90</v>
      </c>
      <c r="KK113" s="452">
        <v>90</v>
      </c>
      <c r="KL113" s="452">
        <v>90</v>
      </c>
      <c r="KM113" s="452">
        <v>90</v>
      </c>
      <c r="KN113" s="452">
        <v>90</v>
      </c>
      <c r="KO113" s="452">
        <v>90</v>
      </c>
      <c r="KP113" s="452">
        <v>90</v>
      </c>
      <c r="KQ113" s="452">
        <v>90</v>
      </c>
      <c r="KR113" s="452">
        <v>90</v>
      </c>
      <c r="KS113" s="452">
        <v>90</v>
      </c>
      <c r="KT113" s="452">
        <v>90</v>
      </c>
      <c r="KU113" s="452">
        <v>90</v>
      </c>
      <c r="KV113" s="452">
        <v>90</v>
      </c>
      <c r="KW113" s="452">
        <v>90</v>
      </c>
      <c r="KX113" s="452">
        <v>90</v>
      </c>
      <c r="KY113" s="452">
        <v>90</v>
      </c>
      <c r="KZ113" s="452">
        <v>90</v>
      </c>
      <c r="LA113" s="452">
        <v>90</v>
      </c>
      <c r="LB113" s="452">
        <v>90</v>
      </c>
      <c r="LC113" s="452">
        <v>90</v>
      </c>
      <c r="LD113" s="452">
        <v>90</v>
      </c>
      <c r="LE113" s="452">
        <v>90</v>
      </c>
      <c r="LF113" s="452">
        <v>90</v>
      </c>
      <c r="LG113" s="452">
        <v>90</v>
      </c>
      <c r="LH113" s="452">
        <v>90</v>
      </c>
      <c r="LI113" s="452">
        <v>90</v>
      </c>
      <c r="LJ113" s="452">
        <v>90</v>
      </c>
      <c r="LK113" s="452">
        <v>90</v>
      </c>
      <c r="LL113" s="452">
        <v>90</v>
      </c>
      <c r="LM113" s="452">
        <v>90</v>
      </c>
      <c r="LN113" s="452">
        <v>90</v>
      </c>
      <c r="LO113" s="452">
        <v>90</v>
      </c>
      <c r="LP113" s="452">
        <v>90</v>
      </c>
      <c r="LQ113" s="452">
        <v>90</v>
      </c>
      <c r="LR113" s="452">
        <v>90</v>
      </c>
      <c r="LS113" s="452">
        <v>90</v>
      </c>
      <c r="LT113" s="452">
        <v>90</v>
      </c>
      <c r="LU113" s="452">
        <v>90</v>
      </c>
      <c r="LV113" s="452">
        <v>90</v>
      </c>
      <c r="LW113" s="452">
        <v>90</v>
      </c>
      <c r="LX113" s="452">
        <v>90</v>
      </c>
      <c r="LY113" s="452">
        <v>90</v>
      </c>
      <c r="LZ113" s="452">
        <v>90</v>
      </c>
      <c r="MA113" s="452">
        <v>90</v>
      </c>
      <c r="MB113" s="452">
        <v>90</v>
      </c>
      <c r="MC113" s="452">
        <v>90</v>
      </c>
      <c r="MD113" s="452">
        <v>90</v>
      </c>
      <c r="ME113" s="452">
        <v>90</v>
      </c>
      <c r="MF113" s="452">
        <v>90</v>
      </c>
      <c r="MG113" s="452">
        <v>90</v>
      </c>
      <c r="MH113" s="452">
        <v>90</v>
      </c>
      <c r="MI113" s="452">
        <v>90</v>
      </c>
      <c r="MJ113" s="452">
        <v>90</v>
      </c>
      <c r="MK113" s="452">
        <v>90</v>
      </c>
      <c r="ML113" s="452">
        <v>90</v>
      </c>
      <c r="MM113" s="452">
        <v>90</v>
      </c>
      <c r="MN113" s="452">
        <v>90</v>
      </c>
      <c r="MO113" s="452">
        <v>90</v>
      </c>
      <c r="MP113" s="452">
        <v>90</v>
      </c>
      <c r="MQ113" s="452">
        <v>90</v>
      </c>
      <c r="MR113" s="452">
        <v>90</v>
      </c>
      <c r="MS113" s="452">
        <v>90</v>
      </c>
      <c r="MT113" s="452">
        <v>90</v>
      </c>
      <c r="MU113" s="452">
        <v>90</v>
      </c>
      <c r="MV113" s="452">
        <v>90</v>
      </c>
      <c r="MW113" s="452">
        <v>90</v>
      </c>
      <c r="MX113" s="452">
        <v>90</v>
      </c>
      <c r="MY113" s="452">
        <v>90</v>
      </c>
      <c r="MZ113" s="452">
        <v>90</v>
      </c>
      <c r="NA113" s="452">
        <v>90</v>
      </c>
      <c r="NB113" s="452">
        <v>90</v>
      </c>
      <c r="NC113" s="452">
        <v>90</v>
      </c>
      <c r="ND113" s="452">
        <v>90</v>
      </c>
      <c r="NE113" s="452">
        <v>90</v>
      </c>
      <c r="NF113" s="452">
        <v>90</v>
      </c>
      <c r="NG113" s="452">
        <v>90</v>
      </c>
      <c r="NH113" s="452">
        <v>90</v>
      </c>
      <c r="NI113" s="452">
        <v>90</v>
      </c>
      <c r="NJ113" s="452">
        <v>90</v>
      </c>
      <c r="NK113" s="452">
        <v>90</v>
      </c>
      <c r="NL113" s="452">
        <v>90</v>
      </c>
      <c r="NM113" s="452">
        <v>90</v>
      </c>
      <c r="NN113" s="452">
        <v>90</v>
      </c>
      <c r="NO113" s="452">
        <v>90</v>
      </c>
      <c r="NP113" s="452">
        <v>90</v>
      </c>
      <c r="NQ113" s="452">
        <v>90</v>
      </c>
      <c r="NR113" s="452">
        <v>90</v>
      </c>
      <c r="NS113" s="452">
        <v>90</v>
      </c>
      <c r="NT113" s="452">
        <v>90</v>
      </c>
      <c r="NU113" s="452">
        <v>90</v>
      </c>
      <c r="NV113" s="452">
        <v>90</v>
      </c>
      <c r="NW113" s="452">
        <v>90</v>
      </c>
      <c r="NX113" s="452">
        <v>90</v>
      </c>
      <c r="NY113" s="452">
        <v>90</v>
      </c>
      <c r="NZ113" s="452">
        <v>90</v>
      </c>
      <c r="OA113" s="452">
        <v>90</v>
      </c>
      <c r="OB113" s="452">
        <v>90</v>
      </c>
    </row>
    <row r="114" spans="1:392" x14ac:dyDescent="0.25">
      <c r="A114" s="436">
        <v>314</v>
      </c>
      <c r="B114" s="436" t="s">
        <v>755</v>
      </c>
      <c r="C114" s="437">
        <v>8</v>
      </c>
      <c r="D114" s="438">
        <v>0</v>
      </c>
      <c r="E114" s="453"/>
      <c r="F114" s="453"/>
      <c r="G114" s="453"/>
      <c r="H114" s="453"/>
      <c r="I114" s="453"/>
      <c r="J114" s="453"/>
      <c r="K114" s="453"/>
      <c r="L114" s="453"/>
      <c r="M114" s="453"/>
      <c r="N114" s="453"/>
      <c r="O114" s="453"/>
      <c r="P114" s="453"/>
      <c r="Q114" s="453"/>
      <c r="R114" s="453"/>
      <c r="S114" s="453"/>
      <c r="T114" s="453"/>
      <c r="U114" s="453"/>
      <c r="V114" s="453"/>
      <c r="W114" s="453"/>
      <c r="X114" s="453"/>
      <c r="Y114" s="453"/>
      <c r="Z114" s="453"/>
      <c r="AA114" s="453"/>
      <c r="AB114" s="453"/>
      <c r="AC114" s="453"/>
      <c r="AD114" s="453"/>
      <c r="AE114" s="453"/>
      <c r="AF114" s="450">
        <f t="shared" si="2"/>
        <v>184.23416666666657</v>
      </c>
      <c r="AG114" s="452">
        <v>233</v>
      </c>
      <c r="AH114" s="452">
        <v>233</v>
      </c>
      <c r="AI114" s="452">
        <v>233</v>
      </c>
      <c r="AJ114" s="452">
        <v>233</v>
      </c>
      <c r="AK114" s="452">
        <v>233</v>
      </c>
      <c r="AL114" s="452">
        <v>233</v>
      </c>
      <c r="AM114" s="452">
        <v>233</v>
      </c>
      <c r="AN114" s="452">
        <v>233</v>
      </c>
      <c r="AO114" s="452">
        <v>233</v>
      </c>
      <c r="AP114" s="452">
        <v>28.56</v>
      </c>
      <c r="AQ114" s="452">
        <v>28.43</v>
      </c>
      <c r="AR114" s="452">
        <v>233</v>
      </c>
      <c r="AS114" s="452">
        <v>233</v>
      </c>
      <c r="AT114" s="452">
        <v>233</v>
      </c>
      <c r="AU114" s="452">
        <v>233</v>
      </c>
      <c r="AV114" s="452">
        <v>233</v>
      </c>
      <c r="AW114" s="452">
        <v>233</v>
      </c>
      <c r="AX114" s="452">
        <v>233</v>
      </c>
      <c r="AY114" s="452">
        <v>233</v>
      </c>
      <c r="AZ114" s="452">
        <v>233</v>
      </c>
      <c r="BA114" s="452">
        <v>233</v>
      </c>
      <c r="BB114" s="452">
        <v>28.56</v>
      </c>
      <c r="BC114" s="452">
        <v>28.43</v>
      </c>
      <c r="BD114" s="452">
        <v>233</v>
      </c>
      <c r="BE114" s="452">
        <v>233</v>
      </c>
      <c r="BF114" s="452">
        <v>233</v>
      </c>
      <c r="BG114" s="452">
        <v>233</v>
      </c>
      <c r="BH114" s="452">
        <v>233</v>
      </c>
      <c r="BI114" s="452">
        <v>233</v>
      </c>
      <c r="BJ114" s="452">
        <v>233</v>
      </c>
      <c r="BK114" s="452">
        <v>233</v>
      </c>
      <c r="BL114" s="452">
        <v>233</v>
      </c>
      <c r="BM114" s="452">
        <v>233</v>
      </c>
      <c r="BN114" s="452">
        <v>28.56</v>
      </c>
      <c r="BO114" s="452">
        <v>28.43</v>
      </c>
      <c r="BP114" s="452">
        <v>233</v>
      </c>
      <c r="BQ114" s="452">
        <v>233</v>
      </c>
      <c r="BR114" s="452">
        <v>233</v>
      </c>
      <c r="BS114" s="452">
        <v>233</v>
      </c>
      <c r="BT114" s="452">
        <v>233</v>
      </c>
      <c r="BU114" s="452">
        <v>233</v>
      </c>
      <c r="BV114" s="452">
        <v>233</v>
      </c>
      <c r="BW114" s="452">
        <v>233</v>
      </c>
      <c r="BX114" s="452">
        <v>233</v>
      </c>
      <c r="BY114" s="452">
        <v>233</v>
      </c>
      <c r="BZ114" s="452">
        <v>28.56</v>
      </c>
      <c r="CA114" s="452">
        <v>28.43</v>
      </c>
      <c r="CB114" s="452">
        <v>233</v>
      </c>
      <c r="CC114" s="452">
        <v>233</v>
      </c>
      <c r="CD114" s="452">
        <v>233</v>
      </c>
      <c r="CE114" s="452">
        <v>233</v>
      </c>
      <c r="CF114" s="452">
        <v>233</v>
      </c>
      <c r="CG114" s="452">
        <v>233</v>
      </c>
      <c r="CH114" s="452">
        <v>233</v>
      </c>
      <c r="CI114" s="452">
        <v>233</v>
      </c>
      <c r="CJ114" s="452">
        <v>233</v>
      </c>
      <c r="CK114" s="452">
        <v>233</v>
      </c>
      <c r="CL114" s="452">
        <v>28.56</v>
      </c>
      <c r="CM114" s="452">
        <v>28.43</v>
      </c>
      <c r="CN114" s="452">
        <v>233</v>
      </c>
      <c r="CO114" s="452">
        <v>233</v>
      </c>
      <c r="CP114" s="452">
        <v>233</v>
      </c>
      <c r="CQ114" s="452">
        <v>233</v>
      </c>
      <c r="CR114" s="452">
        <v>233</v>
      </c>
      <c r="CS114" s="452">
        <v>233</v>
      </c>
      <c r="CT114" s="452">
        <v>233</v>
      </c>
      <c r="CU114" s="452">
        <v>233</v>
      </c>
      <c r="CV114" s="452">
        <v>233</v>
      </c>
      <c r="CW114" s="452">
        <v>233</v>
      </c>
      <c r="CX114" s="452">
        <v>28.56</v>
      </c>
      <c r="CY114" s="452">
        <v>28.43</v>
      </c>
      <c r="CZ114" s="452">
        <v>233</v>
      </c>
      <c r="DA114" s="452">
        <v>233</v>
      </c>
      <c r="DB114" s="452">
        <v>233</v>
      </c>
      <c r="DC114" s="452">
        <v>233</v>
      </c>
      <c r="DD114" s="452">
        <v>233</v>
      </c>
      <c r="DE114" s="452">
        <v>233</v>
      </c>
      <c r="DF114" s="452">
        <v>233</v>
      </c>
      <c r="DG114" s="452">
        <v>233</v>
      </c>
      <c r="DH114" s="452">
        <v>233</v>
      </c>
      <c r="DI114" s="452">
        <v>233</v>
      </c>
      <c r="DJ114" s="452">
        <v>28.56</v>
      </c>
      <c r="DK114" s="452">
        <v>28.43</v>
      </c>
      <c r="DL114" s="452">
        <v>233</v>
      </c>
      <c r="DM114" s="452">
        <v>233</v>
      </c>
      <c r="DN114" s="452">
        <v>233</v>
      </c>
      <c r="DO114" s="452">
        <v>233</v>
      </c>
      <c r="DP114" s="452">
        <v>233</v>
      </c>
      <c r="DQ114" s="452">
        <v>233</v>
      </c>
      <c r="DR114" s="452">
        <v>233</v>
      </c>
      <c r="DS114" s="452">
        <v>233</v>
      </c>
      <c r="DT114" s="452">
        <v>233</v>
      </c>
      <c r="DU114" s="452">
        <v>233</v>
      </c>
      <c r="DV114" s="452">
        <v>28.56</v>
      </c>
      <c r="DW114" s="452">
        <v>28.43</v>
      </c>
      <c r="DX114" s="452">
        <v>233</v>
      </c>
      <c r="DY114" s="452">
        <v>233</v>
      </c>
      <c r="DZ114" s="452">
        <v>233</v>
      </c>
      <c r="EA114" s="452">
        <v>233</v>
      </c>
      <c r="EB114" s="452">
        <v>233</v>
      </c>
      <c r="EC114" s="452">
        <v>233</v>
      </c>
      <c r="ED114" s="452">
        <v>233</v>
      </c>
      <c r="EE114" s="452">
        <v>233</v>
      </c>
      <c r="EF114" s="452">
        <v>233</v>
      </c>
      <c r="EG114" s="452">
        <v>233</v>
      </c>
      <c r="EH114" s="452">
        <v>28.56</v>
      </c>
      <c r="EI114" s="452">
        <v>28.43</v>
      </c>
      <c r="EJ114" s="452">
        <v>233</v>
      </c>
      <c r="EK114" s="452">
        <v>233</v>
      </c>
      <c r="EL114" s="452">
        <v>233</v>
      </c>
      <c r="EM114" s="452">
        <v>233</v>
      </c>
      <c r="EN114" s="452">
        <v>233</v>
      </c>
      <c r="EO114" s="452">
        <v>233</v>
      </c>
      <c r="EP114" s="452">
        <v>233</v>
      </c>
      <c r="EQ114" s="452">
        <v>233</v>
      </c>
      <c r="ER114" s="452">
        <v>233</v>
      </c>
      <c r="ES114" s="452">
        <v>233</v>
      </c>
      <c r="ET114" s="452">
        <v>28.56</v>
      </c>
      <c r="EU114" s="452">
        <v>28.43</v>
      </c>
      <c r="EV114" s="452">
        <v>233</v>
      </c>
      <c r="EW114" s="452">
        <v>233</v>
      </c>
      <c r="EX114" s="452">
        <v>233</v>
      </c>
      <c r="EY114" s="452">
        <v>233</v>
      </c>
      <c r="EZ114" s="452">
        <v>233</v>
      </c>
      <c r="FA114" s="452">
        <v>233</v>
      </c>
      <c r="FB114" s="452">
        <v>233</v>
      </c>
      <c r="FC114" s="452">
        <v>233</v>
      </c>
      <c r="FD114" s="452">
        <v>233</v>
      </c>
      <c r="FE114" s="452">
        <v>233</v>
      </c>
      <c r="FF114" s="452">
        <v>28.56</v>
      </c>
      <c r="FG114" s="452">
        <v>28.43</v>
      </c>
      <c r="FH114" s="452">
        <v>233</v>
      </c>
      <c r="FI114" s="452">
        <v>233</v>
      </c>
      <c r="FJ114" s="452">
        <v>233</v>
      </c>
      <c r="FK114" s="452">
        <v>233</v>
      </c>
      <c r="FL114" s="452">
        <v>233</v>
      </c>
      <c r="FM114" s="452">
        <v>233</v>
      </c>
      <c r="FN114" s="452">
        <v>233</v>
      </c>
      <c r="FO114" s="452">
        <v>233</v>
      </c>
      <c r="FP114" s="452">
        <v>233</v>
      </c>
      <c r="FQ114" s="452">
        <v>233</v>
      </c>
      <c r="FR114" s="452">
        <v>28.56</v>
      </c>
      <c r="FS114" s="452">
        <v>28.43</v>
      </c>
      <c r="FT114" s="452">
        <v>233</v>
      </c>
      <c r="FU114" s="452">
        <v>233</v>
      </c>
      <c r="FV114" s="452">
        <v>233</v>
      </c>
      <c r="FW114" s="452">
        <v>233</v>
      </c>
      <c r="FX114" s="452">
        <v>233</v>
      </c>
      <c r="FY114" s="452">
        <v>233</v>
      </c>
      <c r="FZ114" s="452">
        <v>233</v>
      </c>
      <c r="GA114" s="452">
        <v>233</v>
      </c>
      <c r="GB114" s="452">
        <v>233</v>
      </c>
      <c r="GC114" s="452">
        <v>233</v>
      </c>
      <c r="GD114" s="452">
        <v>28.56</v>
      </c>
      <c r="GE114" s="452">
        <v>28.43</v>
      </c>
      <c r="GF114" s="452">
        <v>233</v>
      </c>
      <c r="GG114" s="452">
        <v>233</v>
      </c>
      <c r="GH114" s="452">
        <v>233</v>
      </c>
      <c r="GI114" s="452">
        <v>233</v>
      </c>
      <c r="GJ114" s="452">
        <v>233</v>
      </c>
      <c r="GK114" s="452">
        <v>233</v>
      </c>
      <c r="GL114" s="452">
        <v>233</v>
      </c>
      <c r="GM114" s="452">
        <v>233</v>
      </c>
      <c r="GN114" s="452">
        <v>233</v>
      </c>
      <c r="GO114" s="452">
        <v>233</v>
      </c>
      <c r="GP114" s="452">
        <v>28.56</v>
      </c>
      <c r="GQ114" s="452">
        <v>28.43</v>
      </c>
      <c r="GR114" s="452">
        <v>233</v>
      </c>
      <c r="GS114" s="452">
        <v>233</v>
      </c>
      <c r="GT114" s="452">
        <v>233</v>
      </c>
      <c r="GU114" s="452">
        <v>233</v>
      </c>
      <c r="GV114" s="452">
        <v>233</v>
      </c>
      <c r="GW114" s="452">
        <v>233</v>
      </c>
      <c r="GX114" s="452">
        <v>233</v>
      </c>
      <c r="GY114" s="452">
        <v>233</v>
      </c>
      <c r="GZ114" s="452">
        <v>233</v>
      </c>
      <c r="HA114" s="452">
        <v>233</v>
      </c>
      <c r="HB114" s="452">
        <v>28.56</v>
      </c>
      <c r="HC114" s="452">
        <v>28.43</v>
      </c>
      <c r="HD114" s="452">
        <v>233</v>
      </c>
      <c r="HE114" s="452">
        <v>233</v>
      </c>
      <c r="HF114" s="452">
        <v>233</v>
      </c>
      <c r="HG114" s="452">
        <v>233</v>
      </c>
      <c r="HH114" s="452">
        <v>187.5</v>
      </c>
      <c r="HI114" s="452">
        <v>233</v>
      </c>
      <c r="HJ114" s="452">
        <v>233</v>
      </c>
      <c r="HK114" s="452">
        <v>233</v>
      </c>
      <c r="HL114" s="452">
        <v>233</v>
      </c>
      <c r="HM114" s="452">
        <v>28.49</v>
      </c>
      <c r="HN114" s="452">
        <v>28.56</v>
      </c>
      <c r="HO114" s="452">
        <v>28.43</v>
      </c>
      <c r="HP114" s="452">
        <v>130.65</v>
      </c>
      <c r="HQ114" s="452">
        <v>233</v>
      </c>
      <c r="HR114" s="452">
        <v>233</v>
      </c>
      <c r="HS114" s="452">
        <v>233</v>
      </c>
      <c r="HT114" s="452">
        <v>187.5</v>
      </c>
      <c r="HU114" s="452">
        <v>233</v>
      </c>
      <c r="HV114" s="452">
        <v>233</v>
      </c>
      <c r="HW114" s="452">
        <v>233</v>
      </c>
      <c r="HX114" s="452">
        <v>233</v>
      </c>
      <c r="HY114" s="452">
        <v>28.49</v>
      </c>
      <c r="HZ114" s="452">
        <v>28.56</v>
      </c>
      <c r="IA114" s="452">
        <v>28.43</v>
      </c>
      <c r="IB114" s="452">
        <v>130.65</v>
      </c>
      <c r="IC114" s="452">
        <v>233</v>
      </c>
      <c r="ID114" s="452">
        <v>233</v>
      </c>
      <c r="IE114" s="452">
        <v>233</v>
      </c>
      <c r="IF114" s="452">
        <v>187.5</v>
      </c>
      <c r="IG114" s="452">
        <v>233</v>
      </c>
      <c r="IH114" s="452">
        <v>233</v>
      </c>
      <c r="II114" s="452">
        <v>233</v>
      </c>
      <c r="IJ114" s="452">
        <v>233</v>
      </c>
      <c r="IK114" s="452">
        <v>28.49</v>
      </c>
      <c r="IL114" s="452">
        <v>28.56</v>
      </c>
      <c r="IM114" s="452">
        <v>28.43</v>
      </c>
      <c r="IN114" s="452">
        <v>130.65</v>
      </c>
      <c r="IO114" s="452">
        <v>233</v>
      </c>
      <c r="IP114" s="452">
        <v>233</v>
      </c>
      <c r="IQ114" s="452">
        <v>233</v>
      </c>
      <c r="IR114" s="452">
        <v>187.5</v>
      </c>
      <c r="IS114" s="452">
        <v>233</v>
      </c>
      <c r="IT114" s="452">
        <v>233</v>
      </c>
      <c r="IU114" s="452">
        <v>233</v>
      </c>
      <c r="IV114" s="452">
        <v>233</v>
      </c>
      <c r="IW114" s="452">
        <v>28.49</v>
      </c>
      <c r="IX114" s="452">
        <v>28.56</v>
      </c>
      <c r="IY114" s="452">
        <v>28.43</v>
      </c>
      <c r="IZ114" s="452">
        <v>130.65</v>
      </c>
      <c r="JA114" s="452">
        <v>233</v>
      </c>
      <c r="JB114" s="452">
        <v>233</v>
      </c>
      <c r="JC114" s="452">
        <v>233</v>
      </c>
      <c r="JD114" s="452">
        <v>187.5</v>
      </c>
      <c r="JE114" s="452">
        <v>233</v>
      </c>
      <c r="JF114" s="452">
        <v>233</v>
      </c>
      <c r="JG114" s="452">
        <v>233</v>
      </c>
      <c r="JH114" s="452">
        <v>233</v>
      </c>
      <c r="JI114" s="452">
        <v>28.49</v>
      </c>
      <c r="JJ114" s="452">
        <v>28.56</v>
      </c>
      <c r="JK114" s="452">
        <v>28.43</v>
      </c>
      <c r="JL114" s="452">
        <v>130.65</v>
      </c>
      <c r="JM114" s="452">
        <v>233</v>
      </c>
      <c r="JN114" s="452">
        <v>233</v>
      </c>
      <c r="JO114" s="452">
        <v>233</v>
      </c>
      <c r="JP114" s="452">
        <v>187.5</v>
      </c>
      <c r="JQ114" s="452">
        <v>233</v>
      </c>
      <c r="JR114" s="452">
        <v>233</v>
      </c>
      <c r="JS114" s="452">
        <v>233</v>
      </c>
      <c r="JT114" s="452">
        <v>233</v>
      </c>
      <c r="JU114" s="452">
        <v>28.49</v>
      </c>
      <c r="JV114" s="452">
        <v>28.56</v>
      </c>
      <c r="JW114" s="452">
        <v>28.43</v>
      </c>
      <c r="JX114" s="452">
        <v>130.65</v>
      </c>
      <c r="JY114" s="452">
        <v>233</v>
      </c>
      <c r="JZ114" s="452">
        <v>233</v>
      </c>
      <c r="KA114" s="452">
        <v>233</v>
      </c>
      <c r="KB114" s="452">
        <v>187.5</v>
      </c>
      <c r="KC114" s="452">
        <v>233</v>
      </c>
      <c r="KD114" s="452">
        <v>233</v>
      </c>
      <c r="KE114" s="452">
        <v>233</v>
      </c>
      <c r="KF114" s="452">
        <v>233</v>
      </c>
      <c r="KG114" s="452">
        <v>28.49</v>
      </c>
      <c r="KH114" s="452">
        <v>28.56</v>
      </c>
      <c r="KI114" s="452">
        <v>28.43</v>
      </c>
      <c r="KJ114" s="452">
        <v>130.65</v>
      </c>
      <c r="KK114" s="452">
        <v>233</v>
      </c>
      <c r="KL114" s="452">
        <v>233</v>
      </c>
      <c r="KM114" s="452">
        <v>233</v>
      </c>
      <c r="KN114" s="452">
        <v>187.5</v>
      </c>
      <c r="KO114" s="452">
        <v>233</v>
      </c>
      <c r="KP114" s="452">
        <v>233</v>
      </c>
      <c r="KQ114" s="452">
        <v>233</v>
      </c>
      <c r="KR114" s="452">
        <v>233</v>
      </c>
      <c r="KS114" s="452">
        <v>28.49</v>
      </c>
      <c r="KT114" s="452">
        <v>28.56</v>
      </c>
      <c r="KU114" s="452">
        <v>28.43</v>
      </c>
      <c r="KV114" s="452">
        <v>130.65</v>
      </c>
      <c r="KW114" s="452">
        <v>233</v>
      </c>
      <c r="KX114" s="452">
        <v>233</v>
      </c>
      <c r="KY114" s="452">
        <v>233</v>
      </c>
      <c r="KZ114" s="452">
        <v>187.5</v>
      </c>
      <c r="LA114" s="452">
        <v>233</v>
      </c>
      <c r="LB114" s="452">
        <v>233</v>
      </c>
      <c r="LC114" s="452">
        <v>233</v>
      </c>
      <c r="LD114" s="452">
        <v>233</v>
      </c>
      <c r="LE114" s="452">
        <v>28.49</v>
      </c>
      <c r="LF114" s="452">
        <v>28.56</v>
      </c>
      <c r="LG114" s="452">
        <v>28.43</v>
      </c>
      <c r="LH114" s="452">
        <v>130.65</v>
      </c>
      <c r="LI114" s="452">
        <v>233</v>
      </c>
      <c r="LJ114" s="452">
        <v>233</v>
      </c>
      <c r="LK114" s="452">
        <v>233</v>
      </c>
      <c r="LL114" s="452">
        <v>187.5</v>
      </c>
      <c r="LM114" s="452">
        <v>233</v>
      </c>
      <c r="LN114" s="452">
        <v>233</v>
      </c>
      <c r="LO114" s="452">
        <v>233</v>
      </c>
      <c r="LP114" s="452">
        <v>233</v>
      </c>
      <c r="LQ114" s="452">
        <v>28.49</v>
      </c>
      <c r="LR114" s="452">
        <v>28.56</v>
      </c>
      <c r="LS114" s="452">
        <v>28.43</v>
      </c>
      <c r="LT114" s="452">
        <v>130.65</v>
      </c>
      <c r="LU114" s="452">
        <v>233</v>
      </c>
      <c r="LV114" s="452">
        <v>233</v>
      </c>
      <c r="LW114" s="452">
        <v>233</v>
      </c>
      <c r="LX114" s="452">
        <v>187.5</v>
      </c>
      <c r="LY114" s="452">
        <v>233</v>
      </c>
      <c r="LZ114" s="452">
        <v>233</v>
      </c>
      <c r="MA114" s="452">
        <v>233</v>
      </c>
      <c r="MB114" s="452">
        <v>233</v>
      </c>
      <c r="MC114" s="452">
        <v>28.49</v>
      </c>
      <c r="MD114" s="452">
        <v>28.56</v>
      </c>
      <c r="ME114" s="452">
        <v>28.43</v>
      </c>
      <c r="MF114" s="452">
        <v>130.65</v>
      </c>
      <c r="MG114" s="452">
        <v>233</v>
      </c>
      <c r="MH114" s="452">
        <v>233</v>
      </c>
      <c r="MI114" s="452">
        <v>233</v>
      </c>
      <c r="MJ114" s="452">
        <v>187.5</v>
      </c>
      <c r="MK114" s="452">
        <v>233</v>
      </c>
      <c r="ML114" s="452">
        <v>233</v>
      </c>
      <c r="MM114" s="452">
        <v>233</v>
      </c>
      <c r="MN114" s="452">
        <v>233</v>
      </c>
      <c r="MO114" s="452">
        <v>28.49</v>
      </c>
      <c r="MP114" s="452">
        <v>28.56</v>
      </c>
      <c r="MQ114" s="452">
        <v>28.43</v>
      </c>
      <c r="MR114" s="452">
        <v>130.65</v>
      </c>
      <c r="MS114" s="452">
        <v>233</v>
      </c>
      <c r="MT114" s="452">
        <v>233</v>
      </c>
      <c r="MU114" s="452">
        <v>233</v>
      </c>
      <c r="MV114" s="452">
        <v>187.5</v>
      </c>
      <c r="MW114" s="452">
        <v>233</v>
      </c>
      <c r="MX114" s="452">
        <v>233</v>
      </c>
      <c r="MY114" s="452">
        <v>233</v>
      </c>
      <c r="MZ114" s="452">
        <v>233</v>
      </c>
      <c r="NA114" s="452">
        <v>28.49</v>
      </c>
      <c r="NB114" s="452">
        <v>28.56</v>
      </c>
      <c r="NC114" s="452">
        <v>28.43</v>
      </c>
      <c r="ND114" s="452">
        <v>130.65</v>
      </c>
      <c r="NE114" s="452">
        <v>233</v>
      </c>
      <c r="NF114" s="452">
        <v>233</v>
      </c>
      <c r="NG114" s="452">
        <v>233</v>
      </c>
      <c r="NH114" s="452">
        <v>187.5</v>
      </c>
      <c r="NI114" s="452">
        <v>233</v>
      </c>
      <c r="NJ114" s="452">
        <v>233</v>
      </c>
      <c r="NK114" s="452">
        <v>233</v>
      </c>
      <c r="NL114" s="452">
        <v>233</v>
      </c>
      <c r="NM114" s="452">
        <v>28.49</v>
      </c>
      <c r="NN114" s="452">
        <v>28.56</v>
      </c>
      <c r="NO114" s="452">
        <v>28.43</v>
      </c>
      <c r="NP114" s="452">
        <v>130.65</v>
      </c>
      <c r="NQ114" s="452">
        <v>233</v>
      </c>
      <c r="NR114" s="452">
        <v>233</v>
      </c>
      <c r="NS114" s="452">
        <v>233</v>
      </c>
      <c r="NT114" s="452">
        <v>187.5</v>
      </c>
      <c r="NU114" s="452">
        <v>233</v>
      </c>
      <c r="NV114" s="452">
        <v>233</v>
      </c>
      <c r="NW114" s="452">
        <v>233</v>
      </c>
      <c r="NX114" s="452">
        <v>233</v>
      </c>
      <c r="NY114" s="452">
        <v>28.49</v>
      </c>
      <c r="NZ114" s="452">
        <v>28.56</v>
      </c>
      <c r="OA114" s="452">
        <v>28.43</v>
      </c>
      <c r="OB114" s="452">
        <v>130.65</v>
      </c>
    </row>
    <row r="115" spans="1:392" x14ac:dyDescent="0.25">
      <c r="A115" s="436">
        <v>315</v>
      </c>
      <c r="B115" s="436" t="s">
        <v>756</v>
      </c>
      <c r="C115" s="437">
        <v>10</v>
      </c>
      <c r="D115" s="438">
        <v>0</v>
      </c>
      <c r="E115" s="453"/>
      <c r="F115" s="453"/>
      <c r="G115" s="453"/>
      <c r="H115" s="453"/>
      <c r="I115" s="453"/>
      <c r="J115" s="453"/>
      <c r="K115" s="453"/>
      <c r="L115" s="453"/>
      <c r="M115" s="453"/>
      <c r="N115" s="453"/>
      <c r="O115" s="453"/>
      <c r="P115" s="453"/>
      <c r="Q115" s="453"/>
      <c r="R115" s="453"/>
      <c r="S115" s="453"/>
      <c r="T115" s="453"/>
      <c r="U115" s="453"/>
      <c r="V115" s="453"/>
      <c r="W115" s="453"/>
      <c r="X115" s="453"/>
      <c r="Y115" s="453"/>
      <c r="Z115" s="453"/>
      <c r="AA115" s="453"/>
      <c r="AB115" s="453"/>
      <c r="AC115" s="453"/>
      <c r="AD115" s="453"/>
      <c r="AE115" s="453"/>
      <c r="AF115" s="450">
        <f t="shared" si="2"/>
        <v>68</v>
      </c>
      <c r="AG115" s="452">
        <v>68</v>
      </c>
      <c r="AH115" s="452">
        <v>68</v>
      </c>
      <c r="AI115" s="452">
        <v>68</v>
      </c>
      <c r="AJ115" s="452">
        <v>68</v>
      </c>
      <c r="AK115" s="452">
        <v>68</v>
      </c>
      <c r="AL115" s="452">
        <v>68</v>
      </c>
      <c r="AM115" s="452">
        <v>68</v>
      </c>
      <c r="AN115" s="452">
        <v>68</v>
      </c>
      <c r="AO115" s="452">
        <v>68</v>
      </c>
      <c r="AP115" s="452">
        <v>68</v>
      </c>
      <c r="AQ115" s="452">
        <v>68</v>
      </c>
      <c r="AR115" s="452">
        <v>68</v>
      </c>
      <c r="AS115" s="452">
        <v>68</v>
      </c>
      <c r="AT115" s="452">
        <v>68</v>
      </c>
      <c r="AU115" s="452">
        <v>68</v>
      </c>
      <c r="AV115" s="452">
        <v>68</v>
      </c>
      <c r="AW115" s="452">
        <v>68</v>
      </c>
      <c r="AX115" s="452">
        <v>68</v>
      </c>
      <c r="AY115" s="452">
        <v>68</v>
      </c>
      <c r="AZ115" s="452">
        <v>68</v>
      </c>
      <c r="BA115" s="452">
        <v>68</v>
      </c>
      <c r="BB115" s="452">
        <v>68</v>
      </c>
      <c r="BC115" s="452">
        <v>68</v>
      </c>
      <c r="BD115" s="452">
        <v>68</v>
      </c>
      <c r="BE115" s="452">
        <v>68</v>
      </c>
      <c r="BF115" s="452">
        <v>68</v>
      </c>
      <c r="BG115" s="452">
        <v>68</v>
      </c>
      <c r="BH115" s="452">
        <v>68</v>
      </c>
      <c r="BI115" s="452">
        <v>68</v>
      </c>
      <c r="BJ115" s="452">
        <v>68</v>
      </c>
      <c r="BK115" s="452">
        <v>68</v>
      </c>
      <c r="BL115" s="452">
        <v>68</v>
      </c>
      <c r="BM115" s="452">
        <v>68</v>
      </c>
      <c r="BN115" s="452">
        <v>68</v>
      </c>
      <c r="BO115" s="452">
        <v>68</v>
      </c>
      <c r="BP115" s="452">
        <v>68</v>
      </c>
      <c r="BQ115" s="452">
        <v>68</v>
      </c>
      <c r="BR115" s="452">
        <v>68</v>
      </c>
      <c r="BS115" s="452">
        <v>68</v>
      </c>
      <c r="BT115" s="452">
        <v>68</v>
      </c>
      <c r="BU115" s="452">
        <v>68</v>
      </c>
      <c r="BV115" s="452">
        <v>68</v>
      </c>
      <c r="BW115" s="452">
        <v>68</v>
      </c>
      <c r="BX115" s="452">
        <v>68</v>
      </c>
      <c r="BY115" s="452">
        <v>68</v>
      </c>
      <c r="BZ115" s="452">
        <v>68</v>
      </c>
      <c r="CA115" s="452">
        <v>68</v>
      </c>
      <c r="CB115" s="452">
        <v>68</v>
      </c>
      <c r="CC115" s="452">
        <v>68</v>
      </c>
      <c r="CD115" s="452">
        <v>68</v>
      </c>
      <c r="CE115" s="452">
        <v>68</v>
      </c>
      <c r="CF115" s="452">
        <v>68</v>
      </c>
      <c r="CG115" s="452">
        <v>68</v>
      </c>
      <c r="CH115" s="452">
        <v>68</v>
      </c>
      <c r="CI115" s="452">
        <v>68</v>
      </c>
      <c r="CJ115" s="452">
        <v>68</v>
      </c>
      <c r="CK115" s="452">
        <v>68</v>
      </c>
      <c r="CL115" s="452">
        <v>68</v>
      </c>
      <c r="CM115" s="452">
        <v>68</v>
      </c>
      <c r="CN115" s="452">
        <v>68</v>
      </c>
      <c r="CO115" s="452">
        <v>68</v>
      </c>
      <c r="CP115" s="452">
        <v>68</v>
      </c>
      <c r="CQ115" s="452">
        <v>68</v>
      </c>
      <c r="CR115" s="452">
        <v>68</v>
      </c>
      <c r="CS115" s="452">
        <v>68</v>
      </c>
      <c r="CT115" s="452">
        <v>68</v>
      </c>
      <c r="CU115" s="452">
        <v>68</v>
      </c>
      <c r="CV115" s="452">
        <v>68</v>
      </c>
      <c r="CW115" s="452">
        <v>68</v>
      </c>
      <c r="CX115" s="452">
        <v>68</v>
      </c>
      <c r="CY115" s="452">
        <v>68</v>
      </c>
      <c r="CZ115" s="452">
        <v>68</v>
      </c>
      <c r="DA115" s="452">
        <v>68</v>
      </c>
      <c r="DB115" s="452">
        <v>68</v>
      </c>
      <c r="DC115" s="452">
        <v>68</v>
      </c>
      <c r="DD115" s="452">
        <v>68</v>
      </c>
      <c r="DE115" s="452">
        <v>68</v>
      </c>
      <c r="DF115" s="452">
        <v>68</v>
      </c>
      <c r="DG115" s="452">
        <v>68</v>
      </c>
      <c r="DH115" s="452">
        <v>68</v>
      </c>
      <c r="DI115" s="452">
        <v>68</v>
      </c>
      <c r="DJ115" s="452">
        <v>68</v>
      </c>
      <c r="DK115" s="452">
        <v>68</v>
      </c>
      <c r="DL115" s="452">
        <v>68</v>
      </c>
      <c r="DM115" s="452">
        <v>68</v>
      </c>
      <c r="DN115" s="452">
        <v>68</v>
      </c>
      <c r="DO115" s="452">
        <v>68</v>
      </c>
      <c r="DP115" s="452">
        <v>68</v>
      </c>
      <c r="DQ115" s="452">
        <v>68</v>
      </c>
      <c r="DR115" s="452">
        <v>68</v>
      </c>
      <c r="DS115" s="452">
        <v>68</v>
      </c>
      <c r="DT115" s="452">
        <v>68</v>
      </c>
      <c r="DU115" s="452">
        <v>68</v>
      </c>
      <c r="DV115" s="452">
        <v>68</v>
      </c>
      <c r="DW115" s="452">
        <v>68</v>
      </c>
      <c r="DX115" s="452">
        <v>68</v>
      </c>
      <c r="DY115" s="452">
        <v>68</v>
      </c>
      <c r="DZ115" s="452">
        <v>68</v>
      </c>
      <c r="EA115" s="452">
        <v>68</v>
      </c>
      <c r="EB115" s="452">
        <v>68</v>
      </c>
      <c r="EC115" s="452">
        <v>68</v>
      </c>
      <c r="ED115" s="452">
        <v>68</v>
      </c>
      <c r="EE115" s="452">
        <v>68</v>
      </c>
      <c r="EF115" s="452">
        <v>68</v>
      </c>
      <c r="EG115" s="452">
        <v>68</v>
      </c>
      <c r="EH115" s="452">
        <v>68</v>
      </c>
      <c r="EI115" s="452">
        <v>68</v>
      </c>
      <c r="EJ115" s="452">
        <v>68</v>
      </c>
      <c r="EK115" s="452">
        <v>68</v>
      </c>
      <c r="EL115" s="452">
        <v>68</v>
      </c>
      <c r="EM115" s="452">
        <v>68</v>
      </c>
      <c r="EN115" s="452">
        <v>68</v>
      </c>
      <c r="EO115" s="452">
        <v>68</v>
      </c>
      <c r="EP115" s="452">
        <v>68</v>
      </c>
      <c r="EQ115" s="452">
        <v>68</v>
      </c>
      <c r="ER115" s="452">
        <v>68</v>
      </c>
      <c r="ES115" s="452">
        <v>68</v>
      </c>
      <c r="ET115" s="452">
        <v>68</v>
      </c>
      <c r="EU115" s="452">
        <v>68</v>
      </c>
      <c r="EV115" s="452">
        <v>68</v>
      </c>
      <c r="EW115" s="452">
        <v>68</v>
      </c>
      <c r="EX115" s="452">
        <v>68</v>
      </c>
      <c r="EY115" s="452">
        <v>68</v>
      </c>
      <c r="EZ115" s="452">
        <v>68</v>
      </c>
      <c r="FA115" s="452">
        <v>68</v>
      </c>
      <c r="FB115" s="452">
        <v>68</v>
      </c>
      <c r="FC115" s="452">
        <v>68</v>
      </c>
      <c r="FD115" s="452">
        <v>68</v>
      </c>
      <c r="FE115" s="452">
        <v>68</v>
      </c>
      <c r="FF115" s="452">
        <v>68</v>
      </c>
      <c r="FG115" s="452">
        <v>68</v>
      </c>
      <c r="FH115" s="452">
        <v>68</v>
      </c>
      <c r="FI115" s="452">
        <v>68</v>
      </c>
      <c r="FJ115" s="452">
        <v>68</v>
      </c>
      <c r="FK115" s="452">
        <v>68</v>
      </c>
      <c r="FL115" s="452">
        <v>68</v>
      </c>
      <c r="FM115" s="452">
        <v>68</v>
      </c>
      <c r="FN115" s="452">
        <v>68</v>
      </c>
      <c r="FO115" s="452">
        <v>68</v>
      </c>
      <c r="FP115" s="452">
        <v>68</v>
      </c>
      <c r="FQ115" s="452">
        <v>68</v>
      </c>
      <c r="FR115" s="452">
        <v>68</v>
      </c>
      <c r="FS115" s="452">
        <v>68</v>
      </c>
      <c r="FT115" s="452">
        <v>68</v>
      </c>
      <c r="FU115" s="452">
        <v>68</v>
      </c>
      <c r="FV115" s="452">
        <v>68</v>
      </c>
      <c r="FW115" s="452">
        <v>68</v>
      </c>
      <c r="FX115" s="452">
        <v>68</v>
      </c>
      <c r="FY115" s="452">
        <v>68</v>
      </c>
      <c r="FZ115" s="452">
        <v>68</v>
      </c>
      <c r="GA115" s="452">
        <v>68</v>
      </c>
      <c r="GB115" s="452">
        <v>68</v>
      </c>
      <c r="GC115" s="452">
        <v>68</v>
      </c>
      <c r="GD115" s="452">
        <v>68</v>
      </c>
      <c r="GE115" s="452">
        <v>68</v>
      </c>
      <c r="GF115" s="452">
        <v>68</v>
      </c>
      <c r="GG115" s="452">
        <v>68</v>
      </c>
      <c r="GH115" s="452">
        <v>68</v>
      </c>
      <c r="GI115" s="452">
        <v>68</v>
      </c>
      <c r="GJ115" s="452">
        <v>68</v>
      </c>
      <c r="GK115" s="452">
        <v>68</v>
      </c>
      <c r="GL115" s="452">
        <v>68</v>
      </c>
      <c r="GM115" s="452">
        <v>68</v>
      </c>
      <c r="GN115" s="452">
        <v>68</v>
      </c>
      <c r="GO115" s="452">
        <v>68</v>
      </c>
      <c r="GP115" s="452">
        <v>68</v>
      </c>
      <c r="GQ115" s="452">
        <v>68</v>
      </c>
      <c r="GR115" s="452">
        <v>68</v>
      </c>
      <c r="GS115" s="452">
        <v>68</v>
      </c>
      <c r="GT115" s="452">
        <v>68</v>
      </c>
      <c r="GU115" s="452">
        <v>68</v>
      </c>
      <c r="GV115" s="452">
        <v>68</v>
      </c>
      <c r="GW115" s="452">
        <v>68</v>
      </c>
      <c r="GX115" s="452">
        <v>68</v>
      </c>
      <c r="GY115" s="452">
        <v>68</v>
      </c>
      <c r="GZ115" s="452">
        <v>68</v>
      </c>
      <c r="HA115" s="452">
        <v>68</v>
      </c>
      <c r="HB115" s="452">
        <v>68</v>
      </c>
      <c r="HC115" s="452">
        <v>68</v>
      </c>
      <c r="HD115" s="452">
        <v>68</v>
      </c>
      <c r="HE115" s="452">
        <v>68</v>
      </c>
      <c r="HF115" s="452">
        <v>68</v>
      </c>
      <c r="HG115" s="452">
        <v>68</v>
      </c>
      <c r="HH115" s="452">
        <v>68</v>
      </c>
      <c r="HI115" s="452">
        <v>68</v>
      </c>
      <c r="HJ115" s="452">
        <v>68</v>
      </c>
      <c r="HK115" s="452">
        <v>68</v>
      </c>
      <c r="HL115" s="452">
        <v>68</v>
      </c>
      <c r="HM115" s="452">
        <v>68</v>
      </c>
      <c r="HN115" s="452">
        <v>68</v>
      </c>
      <c r="HO115" s="452">
        <v>68</v>
      </c>
      <c r="HP115" s="452">
        <v>68</v>
      </c>
      <c r="HQ115" s="452">
        <v>68</v>
      </c>
      <c r="HR115" s="452">
        <v>68</v>
      </c>
      <c r="HS115" s="452">
        <v>68</v>
      </c>
      <c r="HT115" s="452">
        <v>68</v>
      </c>
      <c r="HU115" s="452">
        <v>68</v>
      </c>
      <c r="HV115" s="452">
        <v>68</v>
      </c>
      <c r="HW115" s="452">
        <v>68</v>
      </c>
      <c r="HX115" s="452">
        <v>68</v>
      </c>
      <c r="HY115" s="452">
        <v>68</v>
      </c>
      <c r="HZ115" s="452">
        <v>68</v>
      </c>
      <c r="IA115" s="452">
        <v>68</v>
      </c>
      <c r="IB115" s="452">
        <v>68</v>
      </c>
      <c r="IC115" s="452">
        <v>68</v>
      </c>
      <c r="ID115" s="452">
        <v>68</v>
      </c>
      <c r="IE115" s="452">
        <v>68</v>
      </c>
      <c r="IF115" s="452">
        <v>68</v>
      </c>
      <c r="IG115" s="452">
        <v>68</v>
      </c>
      <c r="IH115" s="452">
        <v>68</v>
      </c>
      <c r="II115" s="452">
        <v>68</v>
      </c>
      <c r="IJ115" s="452">
        <v>68</v>
      </c>
      <c r="IK115" s="452">
        <v>68</v>
      </c>
      <c r="IL115" s="452">
        <v>68</v>
      </c>
      <c r="IM115" s="452">
        <v>68</v>
      </c>
      <c r="IN115" s="452">
        <v>68</v>
      </c>
      <c r="IO115" s="452">
        <v>68</v>
      </c>
      <c r="IP115" s="452">
        <v>68</v>
      </c>
      <c r="IQ115" s="452">
        <v>68</v>
      </c>
      <c r="IR115" s="452">
        <v>68</v>
      </c>
      <c r="IS115" s="452">
        <v>68</v>
      </c>
      <c r="IT115" s="452">
        <v>68</v>
      </c>
      <c r="IU115" s="452">
        <v>68</v>
      </c>
      <c r="IV115" s="452">
        <v>68</v>
      </c>
      <c r="IW115" s="452">
        <v>68</v>
      </c>
      <c r="IX115" s="452">
        <v>68</v>
      </c>
      <c r="IY115" s="452">
        <v>68</v>
      </c>
      <c r="IZ115" s="452">
        <v>68</v>
      </c>
      <c r="JA115" s="452">
        <v>68</v>
      </c>
      <c r="JB115" s="452">
        <v>68</v>
      </c>
      <c r="JC115" s="452">
        <v>68</v>
      </c>
      <c r="JD115" s="452">
        <v>68</v>
      </c>
      <c r="JE115" s="452">
        <v>68</v>
      </c>
      <c r="JF115" s="452">
        <v>68</v>
      </c>
      <c r="JG115" s="452">
        <v>68</v>
      </c>
      <c r="JH115" s="452">
        <v>68</v>
      </c>
      <c r="JI115" s="452">
        <v>68</v>
      </c>
      <c r="JJ115" s="452">
        <v>68</v>
      </c>
      <c r="JK115" s="452">
        <v>68</v>
      </c>
      <c r="JL115" s="452">
        <v>68</v>
      </c>
      <c r="JM115" s="452">
        <v>68</v>
      </c>
      <c r="JN115" s="452">
        <v>68</v>
      </c>
      <c r="JO115" s="452">
        <v>68</v>
      </c>
      <c r="JP115" s="452">
        <v>68</v>
      </c>
      <c r="JQ115" s="452">
        <v>68</v>
      </c>
      <c r="JR115" s="452">
        <v>68</v>
      </c>
      <c r="JS115" s="452">
        <v>68</v>
      </c>
      <c r="JT115" s="452">
        <v>68</v>
      </c>
      <c r="JU115" s="452">
        <v>68</v>
      </c>
      <c r="JV115" s="452">
        <v>68</v>
      </c>
      <c r="JW115" s="452">
        <v>68</v>
      </c>
      <c r="JX115" s="452">
        <v>68</v>
      </c>
      <c r="JY115" s="452">
        <v>68</v>
      </c>
      <c r="JZ115" s="452">
        <v>68</v>
      </c>
      <c r="KA115" s="452">
        <v>68</v>
      </c>
      <c r="KB115" s="452">
        <v>68</v>
      </c>
      <c r="KC115" s="452">
        <v>68</v>
      </c>
      <c r="KD115" s="452">
        <v>68</v>
      </c>
      <c r="KE115" s="452">
        <v>68</v>
      </c>
      <c r="KF115" s="452">
        <v>68</v>
      </c>
      <c r="KG115" s="452">
        <v>68</v>
      </c>
      <c r="KH115" s="452">
        <v>68</v>
      </c>
      <c r="KI115" s="452">
        <v>68</v>
      </c>
      <c r="KJ115" s="452">
        <v>68</v>
      </c>
      <c r="KK115" s="452">
        <v>68</v>
      </c>
      <c r="KL115" s="452">
        <v>68</v>
      </c>
      <c r="KM115" s="452">
        <v>68</v>
      </c>
      <c r="KN115" s="452">
        <v>68</v>
      </c>
      <c r="KO115" s="452">
        <v>68</v>
      </c>
      <c r="KP115" s="452">
        <v>68</v>
      </c>
      <c r="KQ115" s="452">
        <v>68</v>
      </c>
      <c r="KR115" s="452">
        <v>68</v>
      </c>
      <c r="KS115" s="452">
        <v>68</v>
      </c>
      <c r="KT115" s="452">
        <v>68</v>
      </c>
      <c r="KU115" s="452">
        <v>68</v>
      </c>
      <c r="KV115" s="452">
        <v>68</v>
      </c>
      <c r="KW115" s="452">
        <v>68</v>
      </c>
      <c r="KX115" s="452">
        <v>68</v>
      </c>
      <c r="KY115" s="452">
        <v>68</v>
      </c>
      <c r="KZ115" s="452">
        <v>68</v>
      </c>
      <c r="LA115" s="452">
        <v>68</v>
      </c>
      <c r="LB115" s="452">
        <v>68</v>
      </c>
      <c r="LC115" s="452">
        <v>68</v>
      </c>
      <c r="LD115" s="452">
        <v>68</v>
      </c>
      <c r="LE115" s="452">
        <v>68</v>
      </c>
      <c r="LF115" s="452">
        <v>68</v>
      </c>
      <c r="LG115" s="452">
        <v>68</v>
      </c>
      <c r="LH115" s="452">
        <v>68</v>
      </c>
      <c r="LI115" s="452">
        <v>68</v>
      </c>
      <c r="LJ115" s="452">
        <v>68</v>
      </c>
      <c r="LK115" s="452">
        <v>68</v>
      </c>
      <c r="LL115" s="452">
        <v>68</v>
      </c>
      <c r="LM115" s="452">
        <v>68</v>
      </c>
      <c r="LN115" s="452">
        <v>68</v>
      </c>
      <c r="LO115" s="452">
        <v>68</v>
      </c>
      <c r="LP115" s="452">
        <v>68</v>
      </c>
      <c r="LQ115" s="452">
        <v>68</v>
      </c>
      <c r="LR115" s="452">
        <v>68</v>
      </c>
      <c r="LS115" s="452">
        <v>68</v>
      </c>
      <c r="LT115" s="452">
        <v>68</v>
      </c>
      <c r="LU115" s="452">
        <v>68</v>
      </c>
      <c r="LV115" s="452">
        <v>68</v>
      </c>
      <c r="LW115" s="452">
        <v>68</v>
      </c>
      <c r="LX115" s="452">
        <v>68</v>
      </c>
      <c r="LY115" s="452">
        <v>68</v>
      </c>
      <c r="LZ115" s="452">
        <v>68</v>
      </c>
      <c r="MA115" s="452">
        <v>68</v>
      </c>
      <c r="MB115" s="452">
        <v>68</v>
      </c>
      <c r="MC115" s="452">
        <v>68</v>
      </c>
      <c r="MD115" s="452">
        <v>68</v>
      </c>
      <c r="ME115" s="452">
        <v>68</v>
      </c>
      <c r="MF115" s="452">
        <v>68</v>
      </c>
      <c r="MG115" s="452">
        <v>68</v>
      </c>
      <c r="MH115" s="452">
        <v>68</v>
      </c>
      <c r="MI115" s="452">
        <v>68</v>
      </c>
      <c r="MJ115" s="452">
        <v>68</v>
      </c>
      <c r="MK115" s="452">
        <v>68</v>
      </c>
      <c r="ML115" s="452">
        <v>68</v>
      </c>
      <c r="MM115" s="452">
        <v>68</v>
      </c>
      <c r="MN115" s="452">
        <v>68</v>
      </c>
      <c r="MO115" s="452">
        <v>68</v>
      </c>
      <c r="MP115" s="452">
        <v>68</v>
      </c>
      <c r="MQ115" s="452">
        <v>68</v>
      </c>
      <c r="MR115" s="452">
        <v>68</v>
      </c>
      <c r="MS115" s="452">
        <v>68</v>
      </c>
      <c r="MT115" s="452">
        <v>68</v>
      </c>
      <c r="MU115" s="452">
        <v>68</v>
      </c>
      <c r="MV115" s="452">
        <v>68</v>
      </c>
      <c r="MW115" s="452">
        <v>68</v>
      </c>
      <c r="MX115" s="452">
        <v>68</v>
      </c>
      <c r="MY115" s="452">
        <v>68</v>
      </c>
      <c r="MZ115" s="452">
        <v>68</v>
      </c>
      <c r="NA115" s="452">
        <v>68</v>
      </c>
      <c r="NB115" s="452">
        <v>68</v>
      </c>
      <c r="NC115" s="452">
        <v>68</v>
      </c>
      <c r="ND115" s="452">
        <v>68</v>
      </c>
      <c r="NE115" s="452">
        <v>68</v>
      </c>
      <c r="NF115" s="452">
        <v>68</v>
      </c>
      <c r="NG115" s="452">
        <v>68</v>
      </c>
      <c r="NH115" s="452">
        <v>68</v>
      </c>
      <c r="NI115" s="452">
        <v>68</v>
      </c>
      <c r="NJ115" s="452">
        <v>68</v>
      </c>
      <c r="NK115" s="452">
        <v>68</v>
      </c>
      <c r="NL115" s="452">
        <v>68</v>
      </c>
      <c r="NM115" s="452">
        <v>68</v>
      </c>
      <c r="NN115" s="452">
        <v>68</v>
      </c>
      <c r="NO115" s="452">
        <v>68</v>
      </c>
      <c r="NP115" s="452">
        <v>68</v>
      </c>
      <c r="NQ115" s="452">
        <v>68</v>
      </c>
      <c r="NR115" s="452">
        <v>68</v>
      </c>
      <c r="NS115" s="452">
        <v>68</v>
      </c>
      <c r="NT115" s="452">
        <v>68</v>
      </c>
      <c r="NU115" s="452">
        <v>68</v>
      </c>
      <c r="NV115" s="452">
        <v>68</v>
      </c>
      <c r="NW115" s="452">
        <v>68</v>
      </c>
      <c r="NX115" s="452">
        <v>68</v>
      </c>
      <c r="NY115" s="452">
        <v>68</v>
      </c>
      <c r="NZ115" s="452">
        <v>68</v>
      </c>
      <c r="OA115" s="452">
        <v>68</v>
      </c>
      <c r="OB115" s="452">
        <v>68</v>
      </c>
    </row>
  </sheetData>
  <pageMargins left="0.78740157499999996" right="0.78740157499999996" top="0.984251969" bottom="0.984251969" header="0.4921259845" footer="0.492125984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I10"/>
  <sheetViews>
    <sheetView tabSelected="1" zoomScale="85" zoomScaleNormal="85" workbookViewId="0">
      <selection activeCell="J15" sqref="J15"/>
    </sheetView>
  </sheetViews>
  <sheetFormatPr defaultRowHeight="15" x14ac:dyDescent="0.25"/>
  <cols>
    <col min="2" max="2" width="11.7109375" bestFit="1" customWidth="1"/>
    <col min="4" max="4" width="10" bestFit="1" customWidth="1"/>
  </cols>
  <sheetData>
    <row r="1" spans="1:9" x14ac:dyDescent="0.25">
      <c r="A1" s="571" t="s">
        <v>758</v>
      </c>
      <c r="B1" s="571"/>
      <c r="C1" s="571"/>
      <c r="D1" s="571"/>
      <c r="E1" s="571"/>
      <c r="F1" s="571"/>
      <c r="G1" s="84"/>
      <c r="H1" s="572" t="s">
        <v>759</v>
      </c>
      <c r="I1" s="573"/>
    </row>
    <row r="2" spans="1:9" ht="25.5" x14ac:dyDescent="0.25">
      <c r="A2" s="455" t="s">
        <v>32</v>
      </c>
      <c r="B2" s="456" t="s">
        <v>236</v>
      </c>
      <c r="C2" s="456" t="s">
        <v>120</v>
      </c>
      <c r="D2" s="456" t="s">
        <v>760</v>
      </c>
      <c r="E2" s="456" t="s">
        <v>761</v>
      </c>
      <c r="F2" s="457" t="s">
        <v>762</v>
      </c>
      <c r="G2" s="84"/>
      <c r="H2" s="456" t="s">
        <v>763</v>
      </c>
      <c r="I2" s="456" t="s">
        <v>764</v>
      </c>
    </row>
    <row r="3" spans="1:9" x14ac:dyDescent="0.25">
      <c r="A3" s="458">
        <v>1</v>
      </c>
      <c r="B3" s="459" t="s">
        <v>765</v>
      </c>
      <c r="C3" s="460">
        <v>1</v>
      </c>
      <c r="D3" s="461">
        <f>GERAL!$I$33*1000</f>
        <v>83629.114092789736</v>
      </c>
      <c r="E3" s="462">
        <f>GERAL!$N$33*12-YEAR(GERAL!$G$3)*12+1</f>
        <v>73</v>
      </c>
      <c r="F3" s="463">
        <v>0.75</v>
      </c>
      <c r="G3" s="84"/>
      <c r="H3" s="462">
        <v>1</v>
      </c>
      <c r="I3" s="462">
        <v>4</v>
      </c>
    </row>
    <row r="4" spans="1:9" x14ac:dyDescent="0.25">
      <c r="A4" s="458">
        <v>2</v>
      </c>
      <c r="B4" s="459" t="s">
        <v>766</v>
      </c>
      <c r="C4" s="460">
        <v>2</v>
      </c>
      <c r="D4" s="461">
        <f>GERAL!$I$33*1000</f>
        <v>83629.114092789736</v>
      </c>
      <c r="E4" s="462">
        <f>GERAL!$N$33*12-YEAR(GERAL!$G$3)*12+1</f>
        <v>73</v>
      </c>
      <c r="F4" s="463">
        <v>0.75</v>
      </c>
      <c r="G4" s="84"/>
      <c r="H4" s="462">
        <v>2</v>
      </c>
      <c r="I4" s="462">
        <v>3</v>
      </c>
    </row>
    <row r="5" spans="1:9" x14ac:dyDescent="0.25">
      <c r="A5" s="458">
        <v>3</v>
      </c>
      <c r="B5" s="459" t="s">
        <v>767</v>
      </c>
      <c r="C5" s="460">
        <v>10</v>
      </c>
      <c r="D5" s="461">
        <f>GERAL!$I$33*1000</f>
        <v>83629.114092789736</v>
      </c>
      <c r="E5" s="462">
        <f>GERAL!$N$33*12-YEAR(GERAL!$G$3)*12+1</f>
        <v>73</v>
      </c>
      <c r="F5" s="463">
        <v>0.75</v>
      </c>
      <c r="G5" s="84"/>
      <c r="H5" s="462"/>
      <c r="I5" s="462"/>
    </row>
    <row r="6" spans="1:9" x14ac:dyDescent="0.25">
      <c r="A6" s="458">
        <v>4</v>
      </c>
      <c r="B6" s="459" t="s">
        <v>768</v>
      </c>
      <c r="C6" s="460">
        <v>1</v>
      </c>
      <c r="D6" s="461">
        <f>GERAL!I35*1000</f>
        <v>95162.298165375745</v>
      </c>
      <c r="E6" s="462">
        <f>GERAL!$N$35*12-YEAR(GERAL!$G$3)*12+1</f>
        <v>49</v>
      </c>
      <c r="F6" s="463">
        <v>0.9</v>
      </c>
      <c r="G6" s="84"/>
      <c r="H6" s="84"/>
      <c r="I6" s="84"/>
    </row>
    <row r="7" spans="1:9" x14ac:dyDescent="0.25">
      <c r="A7" s="458">
        <v>5</v>
      </c>
      <c r="B7" s="459" t="s">
        <v>769</v>
      </c>
      <c r="C7" s="460">
        <v>3</v>
      </c>
      <c r="D7" s="461">
        <f>GERAL!I35*1000</f>
        <v>95162.298165375745</v>
      </c>
      <c r="E7" s="462">
        <f>GERAL!$N$35*12-YEAR(GERAL!$G$3)*12+1</f>
        <v>49</v>
      </c>
      <c r="F7" s="463">
        <v>0.9</v>
      </c>
      <c r="G7" s="84"/>
      <c r="H7" s="84"/>
      <c r="I7" s="84"/>
    </row>
    <row r="8" spans="1:9" x14ac:dyDescent="0.25">
      <c r="A8" s="458"/>
      <c r="B8" s="459"/>
      <c r="C8" s="460"/>
      <c r="D8" s="461"/>
      <c r="E8" s="464"/>
      <c r="F8" s="465"/>
      <c r="G8" s="466"/>
    </row>
    <row r="9" spans="1:9" x14ac:dyDescent="0.25">
      <c r="A9" s="458"/>
      <c r="B9" s="459"/>
      <c r="C9" s="460"/>
      <c r="D9" s="461"/>
      <c r="E9" s="464"/>
      <c r="F9" s="465"/>
      <c r="G9" s="466"/>
    </row>
    <row r="10" spans="1:9" x14ac:dyDescent="0.25">
      <c r="A10" s="458"/>
      <c r="B10" s="459"/>
      <c r="C10" s="460"/>
      <c r="D10" s="461"/>
      <c r="E10" s="464"/>
      <c r="F10" s="464"/>
    </row>
  </sheetData>
  <mergeCells count="2">
    <mergeCell ref="A1:F1"/>
    <mergeCell ref="H1:I1"/>
  </mergeCells>
  <conditionalFormatting sqref="G8:G9">
    <cfRule type="cellIs" dxfId="1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S23"/>
  <sheetViews>
    <sheetView zoomScale="85" zoomScaleNormal="85" workbookViewId="0">
      <selection activeCell="H9" sqref="H9"/>
    </sheetView>
  </sheetViews>
  <sheetFormatPr defaultRowHeight="15" x14ac:dyDescent="0.25"/>
  <cols>
    <col min="2" max="2" width="21.85546875" bestFit="1" customWidth="1"/>
    <col min="4" max="4" width="11" bestFit="1" customWidth="1"/>
  </cols>
  <sheetData>
    <row r="1" spans="1:19" x14ac:dyDescent="0.25">
      <c r="A1" s="571" t="s">
        <v>770</v>
      </c>
      <c r="B1" s="571"/>
      <c r="C1" s="571"/>
      <c r="D1" s="571"/>
      <c r="E1" s="571"/>
      <c r="F1" s="571"/>
      <c r="G1" s="571"/>
      <c r="H1" s="574" t="s">
        <v>771</v>
      </c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6"/>
    </row>
    <row r="2" spans="1:19" ht="25.5" x14ac:dyDescent="0.25">
      <c r="A2" s="455" t="s">
        <v>32</v>
      </c>
      <c r="B2" s="456" t="s">
        <v>236</v>
      </c>
      <c r="C2" s="456" t="s">
        <v>120</v>
      </c>
      <c r="D2" s="456" t="s">
        <v>760</v>
      </c>
      <c r="E2" s="456" t="s">
        <v>761</v>
      </c>
      <c r="F2" s="457" t="s">
        <v>245</v>
      </c>
      <c r="G2" s="456" t="s">
        <v>55</v>
      </c>
      <c r="H2" s="467">
        <v>1</v>
      </c>
      <c r="I2" s="467">
        <v>2</v>
      </c>
      <c r="J2" s="467">
        <v>3</v>
      </c>
      <c r="K2" s="467">
        <v>4</v>
      </c>
      <c r="L2" s="467">
        <v>5</v>
      </c>
      <c r="M2" s="467">
        <v>6</v>
      </c>
      <c r="N2" s="467">
        <v>7</v>
      </c>
      <c r="O2" s="467">
        <v>8</v>
      </c>
      <c r="P2" s="467">
        <v>9</v>
      </c>
      <c r="Q2" s="467">
        <v>10</v>
      </c>
      <c r="R2" s="467">
        <v>11</v>
      </c>
      <c r="S2" s="467">
        <v>12</v>
      </c>
    </row>
    <row r="3" spans="1:19" x14ac:dyDescent="0.25">
      <c r="A3" s="468">
        <v>1</v>
      </c>
      <c r="B3" s="459" t="s">
        <v>772</v>
      </c>
      <c r="C3" s="460">
        <v>1</v>
      </c>
      <c r="D3" s="461">
        <f>GERAL!I21*1000</f>
        <v>58960.791485956768</v>
      </c>
      <c r="E3" s="469">
        <f>GERAL!$N$21*12-YEAR(GERAL!$G$3)*12+1</f>
        <v>73</v>
      </c>
      <c r="F3" s="470"/>
      <c r="G3" s="471" t="s">
        <v>773</v>
      </c>
      <c r="H3" s="472">
        <v>3.2940513837510621E-2</v>
      </c>
      <c r="I3" s="472">
        <v>2.8076253397133037E-2</v>
      </c>
      <c r="J3" s="472">
        <v>7.0274621320806807E-2</v>
      </c>
      <c r="K3" s="472">
        <v>0.27815251419690912</v>
      </c>
      <c r="L3" s="472">
        <v>0.40204534159754385</v>
      </c>
      <c r="M3" s="472">
        <v>0.44979493493638312</v>
      </c>
      <c r="N3" s="472">
        <v>0.47282693090924199</v>
      </c>
      <c r="O3" s="472">
        <v>0.49277949038946833</v>
      </c>
      <c r="P3" s="472">
        <v>0.45009117166830565</v>
      </c>
      <c r="Q3" s="472">
        <v>0.42773628040093581</v>
      </c>
      <c r="R3" s="472">
        <v>0.32219758596945669</v>
      </c>
      <c r="S3" s="472">
        <v>0.15145513646435313</v>
      </c>
    </row>
    <row r="4" spans="1:19" x14ac:dyDescent="0.25">
      <c r="A4" s="468">
        <v>2</v>
      </c>
      <c r="B4" s="459" t="s">
        <v>774</v>
      </c>
      <c r="C4" s="460">
        <v>3</v>
      </c>
      <c r="D4" s="461">
        <f>GERAL!I17*1000</f>
        <v>51198.125488061312</v>
      </c>
      <c r="E4" s="469">
        <f>GERAL!$N$17*12-YEAR(GERAL!$G$3)*12+1</f>
        <v>73</v>
      </c>
      <c r="F4" s="470"/>
      <c r="G4" s="471" t="s">
        <v>775</v>
      </c>
      <c r="H4" s="472">
        <v>0.29793707789837998</v>
      </c>
      <c r="I4" s="472">
        <v>0.29484166805097922</v>
      </c>
      <c r="J4" s="472">
        <v>0.2950996402522274</v>
      </c>
      <c r="K4" s="472">
        <v>0.28728351593066442</v>
      </c>
      <c r="L4" s="472">
        <v>0.27888265470992851</v>
      </c>
      <c r="M4" s="472">
        <v>0.27336135796032413</v>
      </c>
      <c r="N4" s="472">
        <v>0.28521237942220418</v>
      </c>
      <c r="O4" s="472">
        <v>0.3190919084077346</v>
      </c>
      <c r="P4" s="472">
        <v>0.33597738544833639</v>
      </c>
      <c r="Q4" s="472">
        <v>0.3307996453652926</v>
      </c>
      <c r="R4" s="472">
        <v>0.31386369054074198</v>
      </c>
      <c r="S4" s="472">
        <v>0.30123151618633293</v>
      </c>
    </row>
    <row r="5" spans="1:19" x14ac:dyDescent="0.25">
      <c r="A5" s="468">
        <v>3</v>
      </c>
      <c r="B5" s="459" t="s">
        <v>776</v>
      </c>
      <c r="C5" s="460">
        <v>1</v>
      </c>
      <c r="D5" s="461">
        <f>D4</f>
        <v>51198.125488061312</v>
      </c>
      <c r="E5" s="469">
        <f>GERAL!$N$17*12-YEAR(GERAL!$G$3)*12+1</f>
        <v>73</v>
      </c>
      <c r="F5" s="470"/>
      <c r="G5" s="471" t="s">
        <v>775</v>
      </c>
      <c r="H5" s="472">
        <v>0.3174162881046203</v>
      </c>
      <c r="I5" s="472">
        <v>0.31121654310959479</v>
      </c>
      <c r="J5" s="472">
        <v>0.30145783430311301</v>
      </c>
      <c r="K5" s="472">
        <v>0.30108955035834961</v>
      </c>
      <c r="L5" s="472">
        <v>0.27191457051360363</v>
      </c>
      <c r="M5" s="472">
        <v>0.27479778840052732</v>
      </c>
      <c r="N5" s="472">
        <v>0.28765042338367508</v>
      </c>
      <c r="O5" s="472">
        <v>0.32984175356697309</v>
      </c>
      <c r="P5" s="472">
        <v>0.33777505471607988</v>
      </c>
      <c r="Q5" s="472">
        <v>0.31869727990289087</v>
      </c>
      <c r="R5" s="472">
        <v>0.275370461383312</v>
      </c>
      <c r="S5" s="472">
        <v>0.2872335748271877</v>
      </c>
    </row>
    <row r="6" spans="1:19" x14ac:dyDescent="0.25">
      <c r="A6" s="468">
        <v>4</v>
      </c>
      <c r="B6" s="459" t="str">
        <f>B4&amp;" DESCONTO"</f>
        <v>Solar Nordeste DESCONTO</v>
      </c>
      <c r="C6" s="460">
        <v>3</v>
      </c>
      <c r="D6" s="461">
        <f>GERAL!I18*1000</f>
        <v>35930.439681939592</v>
      </c>
      <c r="E6" s="469">
        <f>GERAL!$N$18*12-YEAR(GERAL!$G$3)*12+1</f>
        <v>241</v>
      </c>
      <c r="F6" s="470"/>
      <c r="G6" s="471" t="s">
        <v>775</v>
      </c>
      <c r="H6" s="472">
        <f>H4</f>
        <v>0.29793707789837998</v>
      </c>
      <c r="I6" s="472">
        <f t="shared" ref="I6:S6" si="0">I4</f>
        <v>0.29484166805097922</v>
      </c>
      <c r="J6" s="472">
        <f t="shared" si="0"/>
        <v>0.2950996402522274</v>
      </c>
      <c r="K6" s="472">
        <f t="shared" si="0"/>
        <v>0.28728351593066442</v>
      </c>
      <c r="L6" s="472">
        <f t="shared" si="0"/>
        <v>0.27888265470992851</v>
      </c>
      <c r="M6" s="472">
        <f t="shared" si="0"/>
        <v>0.27336135796032413</v>
      </c>
      <c r="N6" s="472">
        <f t="shared" si="0"/>
        <v>0.28521237942220418</v>
      </c>
      <c r="O6" s="472">
        <f t="shared" si="0"/>
        <v>0.3190919084077346</v>
      </c>
      <c r="P6" s="472">
        <f t="shared" si="0"/>
        <v>0.33597738544833639</v>
      </c>
      <c r="Q6" s="472">
        <f t="shared" si="0"/>
        <v>0.3307996453652926</v>
      </c>
      <c r="R6" s="472">
        <f t="shared" si="0"/>
        <v>0.31386369054074198</v>
      </c>
      <c r="S6" s="472">
        <f t="shared" si="0"/>
        <v>0.30123151618633293</v>
      </c>
    </row>
    <row r="7" spans="1:19" x14ac:dyDescent="0.25">
      <c r="A7" s="468">
        <v>5</v>
      </c>
      <c r="B7" s="459" t="str">
        <f>B5&amp;" DESCONTO"</f>
        <v>Solar Sudeste DESCONTO</v>
      </c>
      <c r="C7" s="460">
        <v>1</v>
      </c>
      <c r="D7" s="461">
        <f>D6</f>
        <v>35930.439681939592</v>
      </c>
      <c r="E7" s="469">
        <f>GERAL!$N$18*12-YEAR(GERAL!$G$3)*12+1</f>
        <v>241</v>
      </c>
      <c r="F7" s="470"/>
      <c r="G7" s="471" t="s">
        <v>775</v>
      </c>
      <c r="H7" s="472">
        <f t="shared" ref="H7:S7" si="1">H5</f>
        <v>0.3174162881046203</v>
      </c>
      <c r="I7" s="472">
        <f t="shared" si="1"/>
        <v>0.31121654310959479</v>
      </c>
      <c r="J7" s="472">
        <f t="shared" si="1"/>
        <v>0.30145783430311301</v>
      </c>
      <c r="K7" s="472">
        <f t="shared" si="1"/>
        <v>0.30108955035834961</v>
      </c>
      <c r="L7" s="472">
        <f t="shared" si="1"/>
        <v>0.27191457051360363</v>
      </c>
      <c r="M7" s="472">
        <f t="shared" si="1"/>
        <v>0.27479778840052732</v>
      </c>
      <c r="N7" s="472">
        <f t="shared" si="1"/>
        <v>0.28765042338367508</v>
      </c>
      <c r="O7" s="472">
        <f t="shared" si="1"/>
        <v>0.32984175356697309</v>
      </c>
      <c r="P7" s="472">
        <f t="shared" si="1"/>
        <v>0.33777505471607988</v>
      </c>
      <c r="Q7" s="472">
        <f t="shared" si="1"/>
        <v>0.31869727990289087</v>
      </c>
      <c r="R7" s="472">
        <f t="shared" si="1"/>
        <v>0.275370461383312</v>
      </c>
      <c r="S7" s="472">
        <f t="shared" si="1"/>
        <v>0.2872335748271877</v>
      </c>
    </row>
    <row r="8" spans="1:19" x14ac:dyDescent="0.25">
      <c r="A8" s="468">
        <v>6</v>
      </c>
      <c r="B8" s="459" t="s">
        <v>777</v>
      </c>
      <c r="C8" s="460">
        <v>2</v>
      </c>
      <c r="D8" s="461">
        <f>GERAL!I19*1000</f>
        <v>62422.217129874254</v>
      </c>
      <c r="E8" s="469">
        <f>GERAL!$N$19*12-YEAR(GERAL!$G$3)*12+1</f>
        <v>73</v>
      </c>
      <c r="F8" s="470"/>
      <c r="G8" s="471" t="s">
        <v>778</v>
      </c>
      <c r="H8" s="472"/>
      <c r="I8" s="472"/>
      <c r="J8" s="472"/>
      <c r="K8" s="472"/>
      <c r="L8" s="472"/>
      <c r="M8" s="472"/>
      <c r="N8" s="472"/>
      <c r="O8" s="472"/>
      <c r="P8" s="472"/>
      <c r="Q8" s="472"/>
      <c r="R8" s="472"/>
      <c r="S8" s="472"/>
    </row>
    <row r="9" spans="1:19" x14ac:dyDescent="0.25">
      <c r="A9" s="468">
        <v>7</v>
      </c>
      <c r="B9" s="459" t="s">
        <v>779</v>
      </c>
      <c r="C9" s="460">
        <v>3</v>
      </c>
      <c r="D9" s="461">
        <f>GERAL!I19*1000</f>
        <v>62422.217129874254</v>
      </c>
      <c r="E9" s="469">
        <f>GERAL!$N$19*12-YEAR(GERAL!$G$3)*12+1</f>
        <v>73</v>
      </c>
      <c r="F9" s="470"/>
      <c r="G9" s="471" t="s">
        <v>778</v>
      </c>
      <c r="H9" s="472"/>
      <c r="I9" s="472"/>
      <c r="J9" s="472"/>
      <c r="K9" s="472"/>
      <c r="L9" s="472"/>
      <c r="M9" s="472"/>
      <c r="N9" s="472"/>
      <c r="O9" s="472"/>
      <c r="P9" s="472"/>
      <c r="Q9" s="472"/>
      <c r="R9" s="472"/>
      <c r="S9" s="472"/>
    </row>
    <row r="10" spans="1:19" x14ac:dyDescent="0.25">
      <c r="A10" s="468">
        <v>8</v>
      </c>
      <c r="B10" s="459" t="s">
        <v>780</v>
      </c>
      <c r="C10" s="460">
        <v>1</v>
      </c>
      <c r="D10" s="461">
        <f>GERAL!$I$29*1000</f>
        <v>61534.467689296616</v>
      </c>
      <c r="E10" s="469">
        <f>GERAL!$N$29*12-YEAR(GERAL!$G$3)*12+1</f>
        <v>73</v>
      </c>
      <c r="F10" s="470"/>
      <c r="G10" s="471" t="s">
        <v>781</v>
      </c>
      <c r="H10" s="472">
        <v>0.54689105818106531</v>
      </c>
      <c r="I10" s="472">
        <v>0.5905877442998283</v>
      </c>
      <c r="J10" s="472">
        <v>0.60955282867930582</v>
      </c>
      <c r="K10" s="472">
        <v>0.54926072093223821</v>
      </c>
      <c r="L10" s="472">
        <v>0.48485376288964099</v>
      </c>
      <c r="M10" s="472">
        <v>0.40597880803527231</v>
      </c>
      <c r="N10" s="472">
        <v>0.34765013083882057</v>
      </c>
      <c r="O10" s="472">
        <v>0.31854504884038309</v>
      </c>
      <c r="P10" s="472">
        <v>0.30078166701719861</v>
      </c>
      <c r="Q10" s="472">
        <v>0.32397674732283344</v>
      </c>
      <c r="R10" s="472">
        <v>0.45296464209884868</v>
      </c>
      <c r="S10" s="472">
        <v>0.5664013983771744</v>
      </c>
    </row>
    <row r="11" spans="1:19" x14ac:dyDescent="0.25">
      <c r="A11" s="468">
        <v>9</v>
      </c>
      <c r="B11" s="459" t="s">
        <v>782</v>
      </c>
      <c r="C11" s="460">
        <v>1</v>
      </c>
      <c r="D11" s="461">
        <f>GERAL!$I$30*1000</f>
        <v>84918.651982715965</v>
      </c>
      <c r="E11" s="469">
        <f>GERAL!$N$30*12-YEAR(GERAL!$G$3)*12+1</f>
        <v>73</v>
      </c>
      <c r="F11" s="470"/>
      <c r="G11" s="471" t="s">
        <v>781</v>
      </c>
      <c r="H11" s="472">
        <v>0.54689105818106531</v>
      </c>
      <c r="I11" s="472">
        <v>0.5905877442998283</v>
      </c>
      <c r="J11" s="472">
        <v>0.60955282867930582</v>
      </c>
      <c r="K11" s="472">
        <v>0.54926072093223821</v>
      </c>
      <c r="L11" s="472">
        <v>0.48485376288964099</v>
      </c>
      <c r="M11" s="472">
        <v>0.40597880803527231</v>
      </c>
      <c r="N11" s="472">
        <v>0.34765013083882057</v>
      </c>
      <c r="O11" s="472">
        <v>0.31854504884038309</v>
      </c>
      <c r="P11" s="472">
        <v>0.30078166701719861</v>
      </c>
      <c r="Q11" s="472">
        <v>0.32397674732283344</v>
      </c>
      <c r="R11" s="472">
        <v>0.45296464209884868</v>
      </c>
      <c r="S11" s="472">
        <v>0.5664013983771744</v>
      </c>
    </row>
    <row r="12" spans="1:19" x14ac:dyDescent="0.25">
      <c r="A12" s="468">
        <v>10</v>
      </c>
      <c r="B12" s="459" t="s">
        <v>783</v>
      </c>
      <c r="C12" s="460">
        <v>1</v>
      </c>
      <c r="D12" s="461">
        <f>GERAL!$I$31*1000</f>
        <v>110040.02440583624</v>
      </c>
      <c r="E12" s="469">
        <f>GERAL!$N$31*12-YEAR(GERAL!$G$3)*12+1</f>
        <v>73</v>
      </c>
      <c r="F12" s="470"/>
      <c r="G12" s="471" t="s">
        <v>781</v>
      </c>
      <c r="H12" s="472">
        <v>0.54689105818106531</v>
      </c>
      <c r="I12" s="472">
        <v>0.5905877442998283</v>
      </c>
      <c r="J12" s="472">
        <v>0.60955282867930582</v>
      </c>
      <c r="K12" s="472">
        <v>0.54926072093223821</v>
      </c>
      <c r="L12" s="472">
        <v>0.48485376288964099</v>
      </c>
      <c r="M12" s="472">
        <v>0.40597880803527231</v>
      </c>
      <c r="N12" s="472">
        <v>0.34765013083882057</v>
      </c>
      <c r="O12" s="472">
        <v>0.31854504884038309</v>
      </c>
      <c r="P12" s="472">
        <v>0.30078166701719861</v>
      </c>
      <c r="Q12" s="472">
        <v>0.32397674732283344</v>
      </c>
      <c r="R12" s="472">
        <v>0.45296464209884868</v>
      </c>
      <c r="S12" s="472">
        <v>0.5664013983771744</v>
      </c>
    </row>
    <row r="13" spans="1:19" x14ac:dyDescent="0.25">
      <c r="A13" s="468">
        <v>11</v>
      </c>
      <c r="B13" s="459" t="s">
        <v>784</v>
      </c>
      <c r="C13" s="460">
        <v>2</v>
      </c>
      <c r="D13" s="461">
        <f>GERAL!$I$29*1000</f>
        <v>61534.467689296616</v>
      </c>
      <c r="E13" s="469">
        <f>GERAL!$N$29*12-YEAR(GERAL!$G$3)*12+1</f>
        <v>73</v>
      </c>
      <c r="F13" s="470"/>
      <c r="G13" s="471" t="s">
        <v>781</v>
      </c>
      <c r="H13" s="472">
        <v>0.57951202693112636</v>
      </c>
      <c r="I13" s="472">
        <v>0.50989481710173101</v>
      </c>
      <c r="J13" s="472">
        <v>0.51712077490154373</v>
      </c>
      <c r="K13" s="472">
        <v>0.47248854351484432</v>
      </c>
      <c r="L13" s="472">
        <v>0.52080580175935387</v>
      </c>
      <c r="M13" s="472">
        <v>0.561379400164704</v>
      </c>
      <c r="N13" s="472">
        <v>0.47169632548279755</v>
      </c>
      <c r="O13" s="472">
        <v>0.3821125145095155</v>
      </c>
      <c r="P13" s="472">
        <v>0.40821370892738357</v>
      </c>
      <c r="Q13" s="472">
        <v>0.56175395884397572</v>
      </c>
      <c r="R13" s="472">
        <v>0.55342468500554498</v>
      </c>
      <c r="S13" s="472">
        <v>0.46889752527782064</v>
      </c>
    </row>
    <row r="14" spans="1:19" x14ac:dyDescent="0.25">
      <c r="A14" s="468">
        <v>12</v>
      </c>
      <c r="B14" s="459" t="s">
        <v>785</v>
      </c>
      <c r="C14" s="460">
        <v>2</v>
      </c>
      <c r="D14" s="461">
        <f>GERAL!$I$30*1000</f>
        <v>84918.651982715965</v>
      </c>
      <c r="E14" s="469">
        <f>GERAL!$N$30*12-YEAR(GERAL!$G$3)*12+1</f>
        <v>73</v>
      </c>
      <c r="F14" s="470"/>
      <c r="G14" s="471" t="s">
        <v>781</v>
      </c>
      <c r="H14" s="472">
        <v>0.57951202693112636</v>
      </c>
      <c r="I14" s="472">
        <v>0.50989481710173101</v>
      </c>
      <c r="J14" s="472">
        <v>0.51712077490154373</v>
      </c>
      <c r="K14" s="472">
        <v>0.47248854351484432</v>
      </c>
      <c r="L14" s="472">
        <v>0.52080580175935387</v>
      </c>
      <c r="M14" s="472">
        <v>0.561379400164704</v>
      </c>
      <c r="N14" s="472">
        <v>0.47169632548279755</v>
      </c>
      <c r="O14" s="472">
        <v>0.3821125145095155</v>
      </c>
      <c r="P14" s="472">
        <v>0.40821370892738357</v>
      </c>
      <c r="Q14" s="472">
        <v>0.56175395884397572</v>
      </c>
      <c r="R14" s="472">
        <v>0.55342468500554498</v>
      </c>
      <c r="S14" s="472">
        <v>0.46889752527782064</v>
      </c>
    </row>
    <row r="15" spans="1:19" x14ac:dyDescent="0.25">
      <c r="A15" s="468">
        <v>13</v>
      </c>
      <c r="B15" s="459" t="s">
        <v>786</v>
      </c>
      <c r="C15" s="460">
        <v>2</v>
      </c>
      <c r="D15" s="461">
        <f>GERAL!$I$31*1000</f>
        <v>110040.02440583624</v>
      </c>
      <c r="E15" s="469">
        <f>GERAL!$N$31*12-YEAR(GERAL!$G$3)*12+1</f>
        <v>73</v>
      </c>
      <c r="F15" s="470"/>
      <c r="G15" s="471" t="s">
        <v>781</v>
      </c>
      <c r="H15" s="472">
        <v>0.57951202693112636</v>
      </c>
      <c r="I15" s="472">
        <v>0.50989481710173101</v>
      </c>
      <c r="J15" s="472">
        <v>0.51712077490154373</v>
      </c>
      <c r="K15" s="472">
        <v>0.47248854351484432</v>
      </c>
      <c r="L15" s="472">
        <v>0.52080580175935387</v>
      </c>
      <c r="M15" s="472">
        <v>0.561379400164704</v>
      </c>
      <c r="N15" s="472">
        <v>0.47169632548279755</v>
      </c>
      <c r="O15" s="472">
        <v>0.3821125145095155</v>
      </c>
      <c r="P15" s="472">
        <v>0.40821370892738357</v>
      </c>
      <c r="Q15" s="472">
        <v>0.56175395884397572</v>
      </c>
      <c r="R15" s="472">
        <v>0.55342468500554498</v>
      </c>
      <c r="S15" s="472">
        <v>0.46889752527782064</v>
      </c>
    </row>
    <row r="16" spans="1:19" x14ac:dyDescent="0.25">
      <c r="A16" s="468">
        <v>14</v>
      </c>
      <c r="B16" s="459" t="s">
        <v>787</v>
      </c>
      <c r="C16" s="460">
        <v>1</v>
      </c>
      <c r="D16" s="461">
        <f>GERAL!I36*1000</f>
        <v>134437.82081955674</v>
      </c>
      <c r="E16" s="469">
        <f>GERAL!$N$36*12-YEAR(GERAL!$G$3)*12+1</f>
        <v>73</v>
      </c>
      <c r="F16" s="470"/>
      <c r="G16" s="471" t="s">
        <v>773</v>
      </c>
      <c r="H16" s="472">
        <v>0.4</v>
      </c>
      <c r="I16" s="472">
        <v>0.4</v>
      </c>
      <c r="J16" s="472">
        <v>0.4</v>
      </c>
      <c r="K16" s="472">
        <v>1</v>
      </c>
      <c r="L16" s="472">
        <v>1</v>
      </c>
      <c r="M16" s="472">
        <v>1</v>
      </c>
      <c r="N16" s="472">
        <v>1</v>
      </c>
      <c r="O16" s="472">
        <v>1</v>
      </c>
      <c r="P16" s="472">
        <v>1</v>
      </c>
      <c r="Q16" s="472">
        <v>1</v>
      </c>
      <c r="R16" s="472">
        <v>1</v>
      </c>
      <c r="S16" s="472">
        <v>0.4</v>
      </c>
    </row>
    <row r="17" spans="1:19" x14ac:dyDescent="0.25">
      <c r="A17" s="468">
        <v>15</v>
      </c>
      <c r="B17" s="459" t="s">
        <v>788</v>
      </c>
      <c r="C17" s="460">
        <v>1</v>
      </c>
      <c r="D17" s="461">
        <f>GERAL!$I$20*1000</f>
        <v>192917.95382257321</v>
      </c>
      <c r="E17" s="469">
        <f>GERAL!$N$20*12-YEAR(GERAL!$G$3)*12+1</f>
        <v>85</v>
      </c>
      <c r="F17" s="470"/>
      <c r="G17" s="471" t="s">
        <v>789</v>
      </c>
      <c r="H17" s="472">
        <v>0.57411398555309334</v>
      </c>
      <c r="I17" s="472">
        <v>0.51286040941417832</v>
      </c>
      <c r="J17" s="472">
        <v>0.35737589591931501</v>
      </c>
      <c r="K17" s="472">
        <v>0.29145436021950888</v>
      </c>
      <c r="L17" s="472">
        <v>0.32695226570773622</v>
      </c>
      <c r="M17" s="472">
        <v>0.38099260576183103</v>
      </c>
      <c r="N17" s="472">
        <v>0.47281812887876068</v>
      </c>
      <c r="O17" s="472">
        <v>0.56153715861706632</v>
      </c>
      <c r="P17" s="472">
        <v>0.59808890356416233</v>
      </c>
      <c r="Q17" s="472">
        <v>0.55983417118416068</v>
      </c>
      <c r="R17" s="472">
        <v>0.51810596950464505</v>
      </c>
      <c r="S17" s="472">
        <v>0.50540387099731443</v>
      </c>
    </row>
    <row r="18" spans="1:19" x14ac:dyDescent="0.25">
      <c r="A18" s="468">
        <v>16</v>
      </c>
      <c r="B18" s="459" t="s">
        <v>790</v>
      </c>
      <c r="C18" s="460">
        <v>2</v>
      </c>
      <c r="D18" s="461">
        <f>GERAL!$I$20*1000</f>
        <v>192917.95382257321</v>
      </c>
      <c r="E18" s="469">
        <f>GERAL!$N$20*12-YEAR(GERAL!$G$3)*12+1</f>
        <v>85</v>
      </c>
      <c r="F18" s="470"/>
      <c r="G18" s="471" t="s">
        <v>789</v>
      </c>
      <c r="H18" s="472">
        <v>0.4442859189214588</v>
      </c>
      <c r="I18" s="472">
        <v>0.44145072302975119</v>
      </c>
      <c r="J18" s="472">
        <v>0.4277140011935367</v>
      </c>
      <c r="K18" s="472">
        <v>0.46928684509050123</v>
      </c>
      <c r="L18" s="472">
        <v>0.5260997401145987</v>
      </c>
      <c r="M18" s="472">
        <v>0.54378218373419962</v>
      </c>
      <c r="N18" s="472">
        <v>0.59254519590025079</v>
      </c>
      <c r="O18" s="472">
        <v>0.64866814700077413</v>
      </c>
      <c r="P18" s="472">
        <v>0.6493221778469882</v>
      </c>
      <c r="Q18" s="472">
        <v>0.58828435875476259</v>
      </c>
      <c r="R18" s="472">
        <v>0.56018262900033111</v>
      </c>
      <c r="S18" s="472">
        <v>0.49901237625800299</v>
      </c>
    </row>
    <row r="19" spans="1:19" x14ac:dyDescent="0.25">
      <c r="A19" s="468">
        <v>17</v>
      </c>
      <c r="B19" s="459" t="s">
        <v>791</v>
      </c>
      <c r="C19" s="460">
        <v>3</v>
      </c>
      <c r="D19" s="461">
        <f>GERAL!$I$20*1000</f>
        <v>192917.95382257321</v>
      </c>
      <c r="E19" s="469">
        <f>GERAL!$N$20*12-YEAR(GERAL!$G$3)*12+1</f>
        <v>85</v>
      </c>
      <c r="F19" s="470"/>
      <c r="G19" s="471" t="s">
        <v>789</v>
      </c>
      <c r="H19" s="472">
        <v>0.47951966141876018</v>
      </c>
      <c r="I19" s="472">
        <v>0.43880016559123541</v>
      </c>
      <c r="J19" s="472">
        <v>0.35357633195531579</v>
      </c>
      <c r="K19" s="472">
        <v>0.37085287934048899</v>
      </c>
      <c r="L19" s="472">
        <v>0.4911143153100877</v>
      </c>
      <c r="M19" s="472">
        <v>0.59509029564442473</v>
      </c>
      <c r="N19" s="472">
        <v>0.7349733657507086</v>
      </c>
      <c r="O19" s="472">
        <v>0.86642690041068393</v>
      </c>
      <c r="P19" s="472">
        <v>0.88720706742545186</v>
      </c>
      <c r="Q19" s="472">
        <v>0.8343185517541436</v>
      </c>
      <c r="R19" s="472">
        <v>0.71895240639801639</v>
      </c>
      <c r="S19" s="472">
        <v>0.61161270142930435</v>
      </c>
    </row>
    <row r="20" spans="1:19" x14ac:dyDescent="0.25">
      <c r="A20" s="468">
        <v>18</v>
      </c>
      <c r="B20" s="459" t="s">
        <v>792</v>
      </c>
      <c r="C20" s="460">
        <v>4</v>
      </c>
      <c r="D20" s="461">
        <f>GERAL!$I$20*1000</f>
        <v>192917.95382257321</v>
      </c>
      <c r="E20" s="469">
        <f>GERAL!$N$20*12-YEAR(GERAL!$G$3)*12+1</f>
        <v>85</v>
      </c>
      <c r="F20" s="470"/>
      <c r="G20" s="471" t="s">
        <v>789</v>
      </c>
      <c r="H20" s="472">
        <v>0.37435232221266418</v>
      </c>
      <c r="I20" s="472">
        <v>0.4400704393183334</v>
      </c>
      <c r="J20" s="472">
        <v>0.4006421059794042</v>
      </c>
      <c r="K20" s="472">
        <v>0.28645903737339612</v>
      </c>
      <c r="L20" s="472">
        <v>0.20779924949743811</v>
      </c>
      <c r="M20" s="472">
        <v>0.17526160505099539</v>
      </c>
      <c r="N20" s="472">
        <v>0.25384556294316091</v>
      </c>
      <c r="O20" s="472">
        <v>0.37273984862348181</v>
      </c>
      <c r="P20" s="472">
        <v>0.3745423263557624</v>
      </c>
      <c r="Q20" s="472">
        <v>0.33151696235591149</v>
      </c>
      <c r="R20" s="472">
        <v>0.31304789520044918</v>
      </c>
      <c r="S20" s="472">
        <v>0.32632346696756431</v>
      </c>
    </row>
    <row r="21" spans="1:19" x14ac:dyDescent="0.25">
      <c r="A21" s="468">
        <v>19</v>
      </c>
      <c r="B21" s="459" t="s">
        <v>793</v>
      </c>
      <c r="C21" s="460">
        <v>1</v>
      </c>
      <c r="D21" s="461">
        <f>GERAL!$I$41*1000</f>
        <v>295292.37751741993</v>
      </c>
      <c r="E21" s="469">
        <f>GERAL!$N$41*12-YEAR(GERAL!$G$3)*12+1</f>
        <v>73</v>
      </c>
      <c r="F21" s="470"/>
      <c r="G21" s="471" t="s">
        <v>773</v>
      </c>
      <c r="H21" s="472">
        <v>0.7</v>
      </c>
      <c r="I21" s="472">
        <v>0.7</v>
      </c>
      <c r="J21" s="472">
        <v>0.7</v>
      </c>
      <c r="K21" s="472">
        <v>0.7</v>
      </c>
      <c r="L21" s="472">
        <v>0.7</v>
      </c>
      <c r="M21" s="472">
        <v>0.7</v>
      </c>
      <c r="N21" s="472">
        <v>0.7</v>
      </c>
      <c r="O21" s="472">
        <v>0.7</v>
      </c>
      <c r="P21" s="472">
        <v>0.7</v>
      </c>
      <c r="Q21" s="472">
        <v>0.7</v>
      </c>
      <c r="R21" s="472">
        <v>0.7</v>
      </c>
      <c r="S21" s="472">
        <v>0.7</v>
      </c>
    </row>
    <row r="22" spans="1:19" x14ac:dyDescent="0.25">
      <c r="A22" s="468">
        <v>20</v>
      </c>
      <c r="B22" s="459" t="s">
        <v>794</v>
      </c>
      <c r="C22" s="460">
        <v>3</v>
      </c>
      <c r="D22" s="461">
        <f>GERAL!I39*1000</f>
        <v>63563.359827651409</v>
      </c>
      <c r="E22" s="469">
        <f>GERAL!$N$39*12-YEAR(GERAL!$G$3)*12+1</f>
        <v>73</v>
      </c>
      <c r="F22" s="470"/>
      <c r="G22" s="471" t="s">
        <v>775</v>
      </c>
      <c r="H22" s="472">
        <v>0.2379</v>
      </c>
      <c r="I22" s="472">
        <v>0.23480000000000001</v>
      </c>
      <c r="J22" s="472">
        <v>0.2351</v>
      </c>
      <c r="K22" s="472">
        <v>0.2273</v>
      </c>
      <c r="L22" s="472">
        <v>0.21890000000000001</v>
      </c>
      <c r="M22" s="472">
        <v>0.21340000000000001</v>
      </c>
      <c r="N22" s="472">
        <v>0.22520000000000001</v>
      </c>
      <c r="O22" s="472">
        <v>0.2591</v>
      </c>
      <c r="P22" s="472">
        <v>0.27600000000000002</v>
      </c>
      <c r="Q22" s="472">
        <v>0.27079999999999999</v>
      </c>
      <c r="R22" s="472">
        <v>0.25390000000000001</v>
      </c>
      <c r="S22" s="472">
        <v>0.2412</v>
      </c>
    </row>
    <row r="23" spans="1:19" x14ac:dyDescent="0.25">
      <c r="A23" s="468">
        <v>21</v>
      </c>
      <c r="B23" s="459" t="s">
        <v>795</v>
      </c>
      <c r="C23" s="460">
        <v>1</v>
      </c>
      <c r="D23" s="461">
        <f>GERAL!I39*1000</f>
        <v>63563.359827651409</v>
      </c>
      <c r="E23" s="469">
        <f>GERAL!$N$39*12-YEAR(GERAL!$G$3)*12+1</f>
        <v>73</v>
      </c>
      <c r="F23" s="470"/>
      <c r="G23" s="471" t="s">
        <v>775</v>
      </c>
      <c r="H23" s="472">
        <v>0.25740000000000002</v>
      </c>
      <c r="I23" s="472">
        <v>0.25119999999999998</v>
      </c>
      <c r="J23" s="472">
        <v>0.24149999999999999</v>
      </c>
      <c r="K23" s="472">
        <v>0.24110000000000001</v>
      </c>
      <c r="L23" s="472">
        <v>0.21190000000000001</v>
      </c>
      <c r="M23" s="472">
        <v>0.21479999999999999</v>
      </c>
      <c r="N23" s="472">
        <v>0.22770000000000001</v>
      </c>
      <c r="O23" s="472">
        <v>0.26979999999999998</v>
      </c>
      <c r="P23" s="472">
        <v>0.27779999999999999</v>
      </c>
      <c r="Q23" s="472">
        <v>0.25869999999999999</v>
      </c>
      <c r="R23" s="472">
        <v>0.21540000000000001</v>
      </c>
      <c r="S23" s="472">
        <v>0.22720000000000001</v>
      </c>
    </row>
  </sheetData>
  <mergeCells count="2">
    <mergeCell ref="A1:G1"/>
    <mergeCell ref="H1:S1"/>
  </mergeCells>
  <conditionalFormatting sqref="J8:S9">
    <cfRule type="cellIs" dxfId="0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A1:N3"/>
  <sheetViews>
    <sheetView zoomScale="85" zoomScaleNormal="85" workbookViewId="0">
      <selection activeCell="G5" sqref="G5"/>
    </sheetView>
  </sheetViews>
  <sheetFormatPr defaultRowHeight="15" x14ac:dyDescent="0.25"/>
  <sheetData>
    <row r="1" spans="1:14" x14ac:dyDescent="0.25">
      <c r="A1" s="473" t="s">
        <v>74</v>
      </c>
      <c r="B1" s="473" t="s">
        <v>796</v>
      </c>
      <c r="C1" s="473" t="s">
        <v>797</v>
      </c>
      <c r="D1" s="473" t="s">
        <v>798</v>
      </c>
      <c r="E1" s="473" t="s">
        <v>799</v>
      </c>
      <c r="F1" s="473" t="s">
        <v>800</v>
      </c>
      <c r="G1" s="473" t="s">
        <v>801</v>
      </c>
      <c r="H1" s="473" t="s">
        <v>802</v>
      </c>
      <c r="I1" s="473" t="s">
        <v>803</v>
      </c>
      <c r="J1" s="473" t="s">
        <v>804</v>
      </c>
      <c r="K1" s="473" t="s">
        <v>805</v>
      </c>
      <c r="L1" s="473" t="s">
        <v>806</v>
      </c>
      <c r="M1" s="473" t="s">
        <v>807</v>
      </c>
      <c r="N1" s="473" t="s">
        <v>808</v>
      </c>
    </row>
    <row r="2" spans="1:14" x14ac:dyDescent="0.25">
      <c r="A2" s="474">
        <v>6</v>
      </c>
      <c r="B2" s="474">
        <v>1</v>
      </c>
      <c r="C2" s="475">
        <v>0.37071212882531041</v>
      </c>
      <c r="D2" s="475">
        <v>0.35607949366480657</v>
      </c>
      <c r="E2" s="475">
        <v>0.36630307778358207</v>
      </c>
      <c r="F2" s="475">
        <v>0.35716674787668179</v>
      </c>
      <c r="G2" s="475">
        <v>0.33644475747745478</v>
      </c>
      <c r="H2" s="475">
        <v>0.35789424357857635</v>
      </c>
      <c r="I2" s="475">
        <v>0.3829740460333162</v>
      </c>
      <c r="J2" s="475">
        <v>0.40531655606385386</v>
      </c>
      <c r="K2" s="475">
        <v>0.42170079588235593</v>
      </c>
      <c r="L2" s="475">
        <v>0.43726514218584395</v>
      </c>
      <c r="M2" s="475">
        <v>0.41365563102007497</v>
      </c>
      <c r="N2" s="475">
        <v>0.37915025346386438</v>
      </c>
    </row>
    <row r="3" spans="1:14" x14ac:dyDescent="0.25">
      <c r="A3" s="474">
        <v>7</v>
      </c>
      <c r="B3" s="474">
        <v>1</v>
      </c>
      <c r="C3" s="475">
        <v>0.4171274664371511</v>
      </c>
      <c r="D3" s="475">
        <v>0.409353243935135</v>
      </c>
      <c r="E3" s="475">
        <v>0.36205594706255612</v>
      </c>
      <c r="F3" s="475">
        <v>0.38633296994724098</v>
      </c>
      <c r="G3" s="475">
        <v>0.43828737379807697</v>
      </c>
      <c r="H3" s="475">
        <v>0.49383934844497029</v>
      </c>
      <c r="I3" s="475">
        <v>0.54109079553496975</v>
      </c>
      <c r="J3" s="475">
        <v>0.56759594796572477</v>
      </c>
      <c r="K3" s="475">
        <v>0.57341983304866884</v>
      </c>
      <c r="L3" s="475">
        <v>0.53556679058227419</v>
      </c>
      <c r="M3" s="475">
        <v>0.47523400806278987</v>
      </c>
      <c r="N3" s="475">
        <v>0.42369918663625095</v>
      </c>
    </row>
  </sheetData>
  <pageMargins left="0.78740157499999996" right="0.78740157499999996" top="0.984251969" bottom="0.984251969" header="0.4921259845" footer="0.492125984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A1:S59"/>
  <sheetViews>
    <sheetView zoomScale="70" zoomScaleNormal="7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2" max="2" width="50.140625" bestFit="1" customWidth="1"/>
  </cols>
  <sheetData>
    <row r="1" spans="1:19" x14ac:dyDescent="0.25">
      <c r="A1" s="577" t="s">
        <v>936</v>
      </c>
      <c r="B1" s="578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</row>
    <row r="2" spans="1:19" ht="33.75" x14ac:dyDescent="0.25">
      <c r="A2" s="476" t="s">
        <v>32</v>
      </c>
      <c r="B2" s="476" t="s">
        <v>236</v>
      </c>
      <c r="C2" s="476" t="s">
        <v>120</v>
      </c>
      <c r="D2" s="476" t="s">
        <v>55</v>
      </c>
      <c r="E2" s="476" t="s">
        <v>809</v>
      </c>
      <c r="F2" s="476" t="s">
        <v>810</v>
      </c>
      <c r="G2" s="477" t="s">
        <v>397</v>
      </c>
      <c r="H2" s="476" t="s">
        <v>797</v>
      </c>
      <c r="I2" s="476" t="s">
        <v>798</v>
      </c>
      <c r="J2" s="476" t="s">
        <v>799</v>
      </c>
      <c r="K2" s="476" t="s">
        <v>800</v>
      </c>
      <c r="L2" s="476" t="s">
        <v>801</v>
      </c>
      <c r="M2" s="476" t="s">
        <v>802</v>
      </c>
      <c r="N2" s="476" t="s">
        <v>803</v>
      </c>
      <c r="O2" s="476" t="s">
        <v>804</v>
      </c>
      <c r="P2" s="476" t="s">
        <v>805</v>
      </c>
      <c r="Q2" s="476" t="s">
        <v>806</v>
      </c>
      <c r="R2" s="476" t="s">
        <v>807</v>
      </c>
      <c r="S2" s="476" t="s">
        <v>808</v>
      </c>
    </row>
    <row r="3" spans="1:19" x14ac:dyDescent="0.25">
      <c r="A3" s="478">
        <v>1</v>
      </c>
      <c r="B3" s="479" t="s">
        <v>811</v>
      </c>
      <c r="C3" s="480">
        <v>1</v>
      </c>
      <c r="D3" s="478" t="s">
        <v>781</v>
      </c>
      <c r="E3" s="481">
        <v>4002.5702500000002</v>
      </c>
      <c r="F3" s="482">
        <v>43831</v>
      </c>
      <c r="G3" s="483">
        <f>IF(F3&gt;GERAL!$G$3,MONTH(F3)-MONTH(GERAL!$G$3)+12*YEAR(F3)-12*YEAR(GERAL!$G$3)+1,0)</f>
        <v>0</v>
      </c>
      <c r="H3" s="484">
        <v>2188.9698794665514</v>
      </c>
      <c r="I3" s="484">
        <v>2363.8689353491</v>
      </c>
      <c r="J3" s="484">
        <v>2439.7780178751364</v>
      </c>
      <c r="K3" s="484">
        <v>2198.4546210969293</v>
      </c>
      <c r="L3" s="484">
        <v>1940.6612469426311</v>
      </c>
      <c r="M3" s="484">
        <v>1624.958699172442</v>
      </c>
      <c r="N3" s="484">
        <v>1391.4940711040708</v>
      </c>
      <c r="O3" s="484">
        <v>1274.9989357733145</v>
      </c>
      <c r="P3" s="484">
        <v>1203.8997521484455</v>
      </c>
      <c r="Q3" s="484">
        <v>1296.7396905261403</v>
      </c>
      <c r="R3" s="484">
        <v>1813.0228007667495</v>
      </c>
      <c r="S3" s="484">
        <v>2267.0613867028765</v>
      </c>
    </row>
    <row r="4" spans="1:19" x14ac:dyDescent="0.25">
      <c r="A4" s="478">
        <v>2</v>
      </c>
      <c r="B4" s="479" t="s">
        <v>812</v>
      </c>
      <c r="C4" s="480">
        <v>1</v>
      </c>
      <c r="D4" s="478" t="s">
        <v>773</v>
      </c>
      <c r="E4" s="481">
        <v>10642.419000000002</v>
      </c>
      <c r="F4" s="482">
        <v>43831</v>
      </c>
      <c r="G4" s="483">
        <f>IF(F4&gt;GERAL!$G$3,MONTH(F4)-MONTH(GERAL!$G$3)+12*YEAR(F4)-12*YEAR(GERAL!$G$3)+1,0)</f>
        <v>0</v>
      </c>
      <c r="H4" s="484">
        <v>795.69418635199315</v>
      </c>
      <c r="I4" s="484">
        <v>851.75166613699434</v>
      </c>
      <c r="J4" s="484">
        <v>1265.105556522074</v>
      </c>
      <c r="K4" s="484">
        <v>2870.628142164489</v>
      </c>
      <c r="L4" s="484">
        <v>3798.1448183995699</v>
      </c>
      <c r="M4" s="484">
        <v>4185.3635511598359</v>
      </c>
      <c r="N4" s="484">
        <v>4401.1649286035736</v>
      </c>
      <c r="O4" s="484">
        <v>4430.4427379315712</v>
      </c>
      <c r="P4" s="484">
        <v>4282.6917413821029</v>
      </c>
      <c r="Q4" s="484">
        <v>3952.6095698781664</v>
      </c>
      <c r="R4" s="484">
        <v>3201.3355850270882</v>
      </c>
      <c r="S4" s="484">
        <v>1770.8413104003273</v>
      </c>
    </row>
    <row r="5" spans="1:19" x14ac:dyDescent="0.25">
      <c r="A5" s="478">
        <v>3</v>
      </c>
      <c r="B5" s="479" t="s">
        <v>813</v>
      </c>
      <c r="C5" s="480">
        <v>1</v>
      </c>
      <c r="D5" s="478" t="s">
        <v>778</v>
      </c>
      <c r="E5" s="481">
        <v>28.05</v>
      </c>
      <c r="F5" s="482">
        <v>43831</v>
      </c>
      <c r="G5" s="483">
        <f>IF(F5&gt;GERAL!$G$3,MONTH(F5)-MONTH(GERAL!$G$3)+12*YEAR(F5)-12*YEAR(GERAL!$G$3)+1,0)</f>
        <v>0</v>
      </c>
      <c r="H5" s="484">
        <v>12.661570095767054</v>
      </c>
      <c r="I5" s="484">
        <v>8.3092062959337198</v>
      </c>
      <c r="J5" s="484">
        <v>5.6151412486190804</v>
      </c>
      <c r="K5" s="484">
        <v>4.3793384238885995</v>
      </c>
      <c r="L5" s="484">
        <v>3.8035632034174429</v>
      </c>
      <c r="M5" s="484">
        <v>3.6934616760682046</v>
      </c>
      <c r="N5" s="484">
        <v>5.4805889365623139</v>
      </c>
      <c r="O5" s="484">
        <v>7.7662928759552372</v>
      </c>
      <c r="P5" s="484">
        <v>10.871175343630508</v>
      </c>
      <c r="Q5" s="484">
        <v>11.554173938991836</v>
      </c>
      <c r="R5" s="484">
        <v>8.793062134677383</v>
      </c>
      <c r="S5" s="484">
        <v>8.8427724224278883</v>
      </c>
    </row>
    <row r="6" spans="1:19" x14ac:dyDescent="0.25">
      <c r="A6" s="478">
        <v>4</v>
      </c>
      <c r="B6" s="479" t="s">
        <v>814</v>
      </c>
      <c r="C6" s="480">
        <v>1</v>
      </c>
      <c r="D6" s="478" t="s">
        <v>815</v>
      </c>
      <c r="E6" s="481">
        <v>918.27199999999993</v>
      </c>
      <c r="F6" s="482">
        <v>43831</v>
      </c>
      <c r="G6" s="483">
        <f>IF(F6&gt;GERAL!$G$3,MONTH(F6)-MONTH(GERAL!$G$3)+12*YEAR(F6)-12*YEAR(GERAL!$G$3)+1,0)</f>
        <v>0</v>
      </c>
      <c r="H6" s="484">
        <v>254.6418196878617</v>
      </c>
      <c r="I6" s="484">
        <v>212.16523055596787</v>
      </c>
      <c r="J6" s="484">
        <v>217.71633201210139</v>
      </c>
      <c r="K6" s="484">
        <v>200.70033237790975</v>
      </c>
      <c r="L6" s="484">
        <v>204.38653862468149</v>
      </c>
      <c r="M6" s="484">
        <v>207.45222039728273</v>
      </c>
      <c r="N6" s="484">
        <v>212.52454711597397</v>
      </c>
      <c r="O6" s="484">
        <v>226.99798154833249</v>
      </c>
      <c r="P6" s="484">
        <v>250.62757652556422</v>
      </c>
      <c r="Q6" s="484">
        <v>234.34869171435736</v>
      </c>
      <c r="R6" s="484">
        <v>215.42086562111729</v>
      </c>
      <c r="S6" s="484">
        <v>231.7814365596609</v>
      </c>
    </row>
    <row r="7" spans="1:19" x14ac:dyDescent="0.25">
      <c r="A7" s="478">
        <v>5</v>
      </c>
      <c r="B7" s="479" t="s">
        <v>816</v>
      </c>
      <c r="C7" s="480">
        <v>2</v>
      </c>
      <c r="D7" s="478" t="s">
        <v>781</v>
      </c>
      <c r="E7" s="481">
        <v>1855.0240000000001</v>
      </c>
      <c r="F7" s="482">
        <v>43831</v>
      </c>
      <c r="G7" s="483">
        <f>IF(F7&gt;GERAL!$G$3,MONTH(F7)-MONTH(GERAL!$G$3)+12*YEAR(F7)-12*YEAR(GERAL!$G$3)+1,0)</f>
        <v>0</v>
      </c>
      <c r="H7" s="484">
        <v>1075.0087182458858</v>
      </c>
      <c r="I7" s="484">
        <v>945.86712319932144</v>
      </c>
      <c r="J7" s="484">
        <v>959.27144834096123</v>
      </c>
      <c r="K7" s="484">
        <v>876.47758794508059</v>
      </c>
      <c r="L7" s="484">
        <v>966.10726160284378</v>
      </c>
      <c r="M7" s="484">
        <v>1041.3722604111299</v>
      </c>
      <c r="N7" s="484">
        <v>875.00800448240113</v>
      </c>
      <c r="O7" s="484">
        <v>708.8278851154995</v>
      </c>
      <c r="P7" s="484">
        <v>757.24622718931084</v>
      </c>
      <c r="Q7" s="484">
        <v>1042.0670757505873</v>
      </c>
      <c r="R7" s="484">
        <v>1026.6160728777261</v>
      </c>
      <c r="S7" s="484">
        <v>869.81616293096397</v>
      </c>
    </row>
    <row r="8" spans="1:19" x14ac:dyDescent="0.25">
      <c r="A8" s="478">
        <v>6</v>
      </c>
      <c r="B8" s="479" t="s">
        <v>817</v>
      </c>
      <c r="C8" s="480">
        <v>2</v>
      </c>
      <c r="D8" s="478" t="s">
        <v>773</v>
      </c>
      <c r="E8" s="481">
        <v>1263.729</v>
      </c>
      <c r="F8" s="482">
        <v>43831</v>
      </c>
      <c r="G8" s="483">
        <f>IF(F8&gt;GERAL!$G$3,MONTH(F8)-MONTH(GERAL!$G$3)+12*YEAR(F8)-12*YEAR(GERAL!$G$3)+1,0)</f>
        <v>0</v>
      </c>
      <c r="H8" s="484">
        <v>317.55546127325454</v>
      </c>
      <c r="I8" s="484">
        <v>326.7699581786473</v>
      </c>
      <c r="J8" s="484">
        <v>268.95926041599461</v>
      </c>
      <c r="K8" s="484">
        <v>418.40878384453572</v>
      </c>
      <c r="L8" s="484">
        <v>447.17033031221001</v>
      </c>
      <c r="M8" s="484">
        <v>463.23164513701875</v>
      </c>
      <c r="N8" s="484">
        <v>414.57303528580417</v>
      </c>
      <c r="O8" s="484">
        <v>479.11847051834559</v>
      </c>
      <c r="P8" s="484">
        <v>478.30855099525354</v>
      </c>
      <c r="Q8" s="484">
        <v>460.84116819009137</v>
      </c>
      <c r="R8" s="484">
        <v>435.49972350601678</v>
      </c>
      <c r="S8" s="484">
        <v>367.36058647940098</v>
      </c>
    </row>
    <row r="9" spans="1:19" x14ac:dyDescent="0.25">
      <c r="A9" s="478">
        <v>7</v>
      </c>
      <c r="B9" s="479" t="s">
        <v>818</v>
      </c>
      <c r="C9" s="480">
        <v>2</v>
      </c>
      <c r="D9" s="478" t="s">
        <v>778</v>
      </c>
      <c r="E9" s="481">
        <v>2018.2640000000001</v>
      </c>
      <c r="F9" s="482">
        <v>43831</v>
      </c>
      <c r="G9" s="483">
        <f>IF(F9&gt;GERAL!$G$3,MONTH(F9)-MONTH(GERAL!$G$3)+12*YEAR(F9)-12*YEAR(GERAL!$G$3)+1,0)</f>
        <v>0</v>
      </c>
      <c r="H9" s="484">
        <v>649.49581478746495</v>
      </c>
      <c r="I9" s="484">
        <v>491.64800521243581</v>
      </c>
      <c r="J9" s="484">
        <v>582.41283290537365</v>
      </c>
      <c r="K9" s="484">
        <v>564.87037680471667</v>
      </c>
      <c r="L9" s="484">
        <v>617.33102041764585</v>
      </c>
      <c r="M9" s="484">
        <v>623.64155734041458</v>
      </c>
      <c r="N9" s="484">
        <v>715.75136040424309</v>
      </c>
      <c r="O9" s="484">
        <v>750.17561207108088</v>
      </c>
      <c r="P9" s="484">
        <v>756.13145786075506</v>
      </c>
      <c r="Q9" s="484">
        <v>792.40727697645866</v>
      </c>
      <c r="R9" s="484">
        <v>783.37352023825338</v>
      </c>
      <c r="S9" s="484">
        <v>694.35437585204124</v>
      </c>
    </row>
    <row r="10" spans="1:19" x14ac:dyDescent="0.25">
      <c r="A10" s="478">
        <v>8</v>
      </c>
      <c r="B10" s="479" t="s">
        <v>819</v>
      </c>
      <c r="C10" s="480">
        <v>2</v>
      </c>
      <c r="D10" s="478" t="s">
        <v>815</v>
      </c>
      <c r="E10" s="481">
        <v>3.9980000000000002</v>
      </c>
      <c r="F10" s="482">
        <v>43831</v>
      </c>
      <c r="G10" s="483">
        <f>IF(F10&gt;GERAL!$G$3,MONTH(F10)-MONTH(GERAL!$G$3)+12*YEAR(F10)-12*YEAR(GERAL!$G$3)+1,0)</f>
        <v>0</v>
      </c>
      <c r="H10" s="484">
        <v>0.55099972306808243</v>
      </c>
      <c r="I10" s="484">
        <v>0.53649902186449461</v>
      </c>
      <c r="J10" s="484">
        <v>0.47344753471921602</v>
      </c>
      <c r="K10" s="484">
        <v>0.43674872249108981</v>
      </c>
      <c r="L10" s="484">
        <v>0.33375456407424331</v>
      </c>
      <c r="M10" s="484">
        <v>0.34289768330553988</v>
      </c>
      <c r="N10" s="484">
        <v>0.34964146744052138</v>
      </c>
      <c r="O10" s="484">
        <v>0.43831665947846188</v>
      </c>
      <c r="P10" s="484">
        <v>0.43073352153172934</v>
      </c>
      <c r="Q10" s="484">
        <v>0.39984475051567386</v>
      </c>
      <c r="R10" s="484">
        <v>0.53150815160373865</v>
      </c>
      <c r="S10" s="484">
        <v>0.56474596302889768</v>
      </c>
    </row>
    <row r="11" spans="1:19" x14ac:dyDescent="0.25">
      <c r="A11" s="478">
        <v>9</v>
      </c>
      <c r="B11" s="479" t="s">
        <v>820</v>
      </c>
      <c r="C11" s="480">
        <v>3</v>
      </c>
      <c r="D11" s="478" t="s">
        <v>781</v>
      </c>
      <c r="E11" s="481">
        <v>186.04499999999999</v>
      </c>
      <c r="F11" s="482">
        <v>43831</v>
      </c>
      <c r="G11" s="483">
        <f>IF(F11&gt;GERAL!$G$3,MONTH(F11)-MONTH(GERAL!$G$3)+12*YEAR(F11)-12*YEAR(GERAL!$G$3)+1,0)</f>
        <v>0</v>
      </c>
      <c r="H11" s="484">
        <v>60.939113410817491</v>
      </c>
      <c r="I11" s="484">
        <v>64.884126717978788</v>
      </c>
      <c r="J11" s="484">
        <v>63.179772528985659</v>
      </c>
      <c r="K11" s="484">
        <v>65.57294768919499</v>
      </c>
      <c r="L11" s="484">
        <v>66.14262077475378</v>
      </c>
      <c r="M11" s="484">
        <v>66.089846564574756</v>
      </c>
      <c r="N11" s="484">
        <v>69.656847264931045</v>
      </c>
      <c r="O11" s="484">
        <v>68.943739446461706</v>
      </c>
      <c r="P11" s="484">
        <v>62.282313252692312</v>
      </c>
      <c r="Q11" s="484">
        <v>56.707399625448375</v>
      </c>
      <c r="R11" s="484">
        <v>63.201582363308908</v>
      </c>
      <c r="S11" s="484">
        <v>67.632632283510915</v>
      </c>
    </row>
    <row r="12" spans="1:19" x14ac:dyDescent="0.25">
      <c r="A12" s="478">
        <v>10</v>
      </c>
      <c r="B12" s="479" t="s">
        <v>821</v>
      </c>
      <c r="C12" s="480">
        <v>3</v>
      </c>
      <c r="D12" s="478" t="s">
        <v>773</v>
      </c>
      <c r="E12" s="481">
        <v>1249.23</v>
      </c>
      <c r="F12" s="482">
        <v>43831</v>
      </c>
      <c r="G12" s="483">
        <f>IF(F12&gt;GERAL!$G$3,MONTH(F12)-MONTH(GERAL!$G$3)+12*YEAR(F12)-12*YEAR(GERAL!$G$3)+1,0)</f>
        <v>0</v>
      </c>
      <c r="H12" s="484">
        <v>452.6818274493923</v>
      </c>
      <c r="I12" s="484">
        <v>376.87620270259094</v>
      </c>
      <c r="J12" s="484">
        <v>403.10683092556349</v>
      </c>
      <c r="K12" s="484">
        <v>358.66335786935304</v>
      </c>
      <c r="L12" s="484">
        <v>336.74374543414945</v>
      </c>
      <c r="M12" s="484">
        <v>308.87487672426801</v>
      </c>
      <c r="N12" s="484">
        <v>326.44132363105689</v>
      </c>
      <c r="O12" s="484">
        <v>356.83449947442273</v>
      </c>
      <c r="P12" s="484">
        <v>414.64040550214474</v>
      </c>
      <c r="Q12" s="484">
        <v>447.25262853244124</v>
      </c>
      <c r="R12" s="484">
        <v>475.48360205950547</v>
      </c>
      <c r="S12" s="484">
        <v>477.44142157845039</v>
      </c>
    </row>
    <row r="13" spans="1:19" x14ac:dyDescent="0.25">
      <c r="A13" s="478">
        <v>11</v>
      </c>
      <c r="B13" s="479" t="s">
        <v>822</v>
      </c>
      <c r="C13" s="480">
        <v>3</v>
      </c>
      <c r="D13" s="478" t="s">
        <v>778</v>
      </c>
      <c r="E13" s="481">
        <v>12224.544999999991</v>
      </c>
      <c r="F13" s="482">
        <v>43831</v>
      </c>
      <c r="G13" s="483">
        <f>IF(F13&gt;GERAL!$G$3,MONTH(F13)-MONTH(GERAL!$G$3)+12*YEAR(F13)-12*YEAR(GERAL!$G$3)+1,0)</f>
        <v>0</v>
      </c>
      <c r="H13" s="484">
        <v>4931.2776324928891</v>
      </c>
      <c r="I13" s="484">
        <v>3443.7167788666379</v>
      </c>
      <c r="J13" s="484">
        <v>3257.9833414678237</v>
      </c>
      <c r="K13" s="484">
        <v>3828.7104747670764</v>
      </c>
      <c r="L13" s="484">
        <v>4895.4530179484555</v>
      </c>
      <c r="M13" s="484">
        <v>6341.0818186411934</v>
      </c>
      <c r="N13" s="484">
        <v>6621.0074194559247</v>
      </c>
      <c r="O13" s="484">
        <v>7423.4056401431544</v>
      </c>
      <c r="P13" s="484">
        <v>7479.5363077036491</v>
      </c>
      <c r="Q13" s="484">
        <v>6800.2309968872942</v>
      </c>
      <c r="R13" s="484">
        <v>6167.3306322642838</v>
      </c>
      <c r="S13" s="484">
        <v>5246.9585727506474</v>
      </c>
    </row>
    <row r="14" spans="1:19" x14ac:dyDescent="0.25">
      <c r="A14" s="478">
        <v>12</v>
      </c>
      <c r="B14" s="479" t="s">
        <v>823</v>
      </c>
      <c r="C14" s="480">
        <v>3</v>
      </c>
      <c r="D14" s="478" t="s">
        <v>815</v>
      </c>
      <c r="E14" s="481">
        <v>1430.7200000000003</v>
      </c>
      <c r="F14" s="482">
        <v>43831</v>
      </c>
      <c r="G14" s="483">
        <f>IF(F14&gt;GERAL!$G$3,MONTH(F14)-MONTH(GERAL!$G$3)+12*YEAR(F14)-12*YEAR(GERAL!$G$3)+1,0)</f>
        <v>0</v>
      </c>
      <c r="H14" s="484">
        <v>360.59380193095495</v>
      </c>
      <c r="I14" s="484">
        <v>347.41653056560097</v>
      </c>
      <c r="J14" s="484">
        <v>352.32553741795391</v>
      </c>
      <c r="K14" s="484">
        <v>324.22619399278079</v>
      </c>
      <c r="L14" s="484">
        <v>341.52062854514793</v>
      </c>
      <c r="M14" s="484">
        <v>354.1927886097896</v>
      </c>
      <c r="N14" s="484">
        <v>360.63432964923413</v>
      </c>
      <c r="O14" s="484">
        <v>403.87425024246846</v>
      </c>
      <c r="P14" s="484">
        <v>436.65918820648619</v>
      </c>
      <c r="Q14" s="484">
        <v>412.57015798890404</v>
      </c>
      <c r="R14" s="484">
        <v>402.36797340960993</v>
      </c>
      <c r="S14" s="484">
        <v>387.03555251819216</v>
      </c>
    </row>
    <row r="15" spans="1:19" x14ac:dyDescent="0.25">
      <c r="A15" s="478">
        <v>13</v>
      </c>
      <c r="B15" s="479" t="s">
        <v>824</v>
      </c>
      <c r="C15" s="480">
        <v>4</v>
      </c>
      <c r="D15" s="478" t="s">
        <v>781</v>
      </c>
      <c r="E15" s="481">
        <v>193.67000000000002</v>
      </c>
      <c r="F15" s="482">
        <v>43831</v>
      </c>
      <c r="G15" s="483">
        <f>IF(F15&gt;GERAL!$G$3,MONTH(F15)-MONTH(GERAL!$G$3)+12*YEAR(F15)-12*YEAR(GERAL!$G$3)+1,0)</f>
        <v>0</v>
      </c>
      <c r="H15" s="484">
        <v>118.49061445645958</v>
      </c>
      <c r="I15" s="484">
        <v>126.74554196475744</v>
      </c>
      <c r="J15" s="484">
        <v>134.80004260523921</v>
      </c>
      <c r="K15" s="484">
        <v>135.8085138181483</v>
      </c>
      <c r="L15" s="484">
        <v>114.25236484936551</v>
      </c>
      <c r="M15" s="484">
        <v>97.765574720301274</v>
      </c>
      <c r="N15" s="484">
        <v>88.855748524762049</v>
      </c>
      <c r="O15" s="484">
        <v>82.932841793681206</v>
      </c>
      <c r="P15" s="484">
        <v>79.399442023712083</v>
      </c>
      <c r="Q15" s="484">
        <v>88.815218488645272</v>
      </c>
      <c r="R15" s="484">
        <v>103.4454070119266</v>
      </c>
      <c r="S15" s="484">
        <v>110.7087124947949</v>
      </c>
    </row>
    <row r="16" spans="1:19" x14ac:dyDescent="0.25">
      <c r="A16" s="478">
        <v>14</v>
      </c>
      <c r="B16" s="479" t="s">
        <v>825</v>
      </c>
      <c r="C16" s="480">
        <v>4</v>
      </c>
      <c r="D16" s="478" t="s">
        <v>773</v>
      </c>
      <c r="E16" s="481">
        <v>377.04</v>
      </c>
      <c r="F16" s="482">
        <v>43831</v>
      </c>
      <c r="G16" s="483">
        <f>IF(F16&gt;GERAL!$G$3,MONTH(F16)-MONTH(GERAL!$G$3)+12*YEAR(F16)-12*YEAR(GERAL!$G$3)+1,0)</f>
        <v>0</v>
      </c>
      <c r="H16" s="484">
        <v>207.72038468164325</v>
      </c>
      <c r="I16" s="484">
        <v>186.63133450607842</v>
      </c>
      <c r="J16" s="484">
        <v>184.21226937274292</v>
      </c>
      <c r="K16" s="484">
        <v>201.66072164462415</v>
      </c>
      <c r="L16" s="484">
        <v>208.30973071379822</v>
      </c>
      <c r="M16" s="484">
        <v>190.24264491835672</v>
      </c>
      <c r="N16" s="484">
        <v>213.75295030054906</v>
      </c>
      <c r="O16" s="484">
        <v>193.38377602590401</v>
      </c>
      <c r="P16" s="484">
        <v>212.17904530250223</v>
      </c>
      <c r="Q16" s="484">
        <v>204.81696527788557</v>
      </c>
      <c r="R16" s="484">
        <v>226.63711684097152</v>
      </c>
      <c r="S16" s="484">
        <v>200.60704893445362</v>
      </c>
    </row>
    <row r="17" spans="1:19" x14ac:dyDescent="0.25">
      <c r="A17" s="478">
        <v>15</v>
      </c>
      <c r="B17" s="479" t="s">
        <v>826</v>
      </c>
      <c r="C17" s="480">
        <v>4</v>
      </c>
      <c r="D17" s="478" t="s">
        <v>778</v>
      </c>
      <c r="E17" s="481">
        <v>426.00000000000006</v>
      </c>
      <c r="F17" s="482">
        <v>43831</v>
      </c>
      <c r="G17" s="483">
        <f>IF(F17&gt;GERAL!$G$3,MONTH(F17)-MONTH(GERAL!$G$3)+12*YEAR(F17)-12*YEAR(GERAL!$G$3)+1,0)</f>
        <v>0</v>
      </c>
      <c r="H17" s="484">
        <v>193.84484390776049</v>
      </c>
      <c r="I17" s="484">
        <v>111.69454949813755</v>
      </c>
      <c r="J17" s="484">
        <v>123.48993776558981</v>
      </c>
      <c r="K17" s="484">
        <v>78.861622746255492</v>
      </c>
      <c r="L17" s="484">
        <v>135.0994492197716</v>
      </c>
      <c r="M17" s="484">
        <v>186.71555505477778</v>
      </c>
      <c r="N17" s="484">
        <v>221.95023651778422</v>
      </c>
      <c r="O17" s="484">
        <v>309.74789875165936</v>
      </c>
      <c r="P17" s="484">
        <v>338.24223731095196</v>
      </c>
      <c r="Q17" s="484">
        <v>335.19394636259722</v>
      </c>
      <c r="R17" s="484">
        <v>337.15070238835779</v>
      </c>
      <c r="S17" s="484">
        <v>285.65583940512744</v>
      </c>
    </row>
    <row r="18" spans="1:19" x14ac:dyDescent="0.25">
      <c r="A18" s="478">
        <v>16</v>
      </c>
      <c r="B18" s="479" t="s">
        <v>827</v>
      </c>
      <c r="C18" s="480">
        <v>6</v>
      </c>
      <c r="D18" s="478" t="s">
        <v>781</v>
      </c>
      <c r="E18" s="481">
        <v>145.31</v>
      </c>
      <c r="F18" s="482">
        <v>43831</v>
      </c>
      <c r="G18" s="483">
        <f>IF(F18&gt;GERAL!$G$3,MONTH(F18)-MONTH(GERAL!$G$3)+12*YEAR(F18)-12*YEAR(GERAL!$G$3)+1,0)</f>
        <v>0</v>
      </c>
      <c r="H18" s="484">
        <v>118.04872868540535</v>
      </c>
      <c r="I18" s="484">
        <v>119.98160708983073</v>
      </c>
      <c r="J18" s="484">
        <v>120.5182043078502</v>
      </c>
      <c r="K18" s="484">
        <v>123.89552046387475</v>
      </c>
      <c r="L18" s="484">
        <v>106.42699925348616</v>
      </c>
      <c r="M18" s="484">
        <v>75.045547155215687</v>
      </c>
      <c r="N18" s="484">
        <v>47.672407393520736</v>
      </c>
      <c r="O18" s="484">
        <v>36.691935073737113</v>
      </c>
      <c r="P18" s="484">
        <v>33.404312235338963</v>
      </c>
      <c r="Q18" s="484">
        <v>39.794053997909948</v>
      </c>
      <c r="R18" s="484">
        <v>61.614116991526402</v>
      </c>
      <c r="S18" s="484">
        <v>95.453550400569284</v>
      </c>
    </row>
    <row r="19" spans="1:19" x14ac:dyDescent="0.25">
      <c r="A19" s="478">
        <v>17</v>
      </c>
      <c r="B19" s="485" t="s">
        <v>828</v>
      </c>
      <c r="C19" s="486">
        <v>2</v>
      </c>
      <c r="D19" s="485" t="s">
        <v>781</v>
      </c>
      <c r="E19" s="487">
        <v>7.5</v>
      </c>
      <c r="F19" s="482">
        <v>44896</v>
      </c>
      <c r="G19" s="483">
        <f>IF(F19&gt;GERAL!$G$3,MONTH(F19)-MONTH(GERAL!$G$3)+12*YEAR(F19)-12*YEAR(GERAL!$G$3)+1,0)</f>
        <v>36</v>
      </c>
      <c r="H19" s="484">
        <v>4.1108901230107282</v>
      </c>
      <c r="I19" s="484">
        <v>3.7704477716647844</v>
      </c>
      <c r="J19" s="484">
        <v>3.8785925773495422</v>
      </c>
      <c r="K19" s="484">
        <v>3.5183860028884655</v>
      </c>
      <c r="L19" s="484">
        <v>3.7835591578702052</v>
      </c>
      <c r="M19" s="484">
        <v>4.0042934839046787</v>
      </c>
      <c r="N19" s="484">
        <v>3.3641976632765562</v>
      </c>
      <c r="O19" s="484">
        <v>2.8718210760890379</v>
      </c>
      <c r="P19" s="484">
        <v>3.056777227013256</v>
      </c>
      <c r="Q19" s="484">
        <v>3.8949348598695375</v>
      </c>
      <c r="R19" s="484">
        <v>4.0328976259711968</v>
      </c>
      <c r="S19" s="484">
        <v>3.3807341272963471</v>
      </c>
    </row>
    <row r="20" spans="1:19" x14ac:dyDescent="0.25">
      <c r="A20" s="478">
        <v>18</v>
      </c>
      <c r="B20" s="485" t="s">
        <v>829</v>
      </c>
      <c r="C20" s="486">
        <v>2</v>
      </c>
      <c r="D20" s="485" t="s">
        <v>781</v>
      </c>
      <c r="E20" s="487">
        <v>7.5</v>
      </c>
      <c r="F20" s="482">
        <v>44896</v>
      </c>
      <c r="G20" s="483">
        <f>IF(F20&gt;GERAL!$G$3,MONTH(F20)-MONTH(GERAL!$G$3)+12*YEAR(F20)-12*YEAR(GERAL!$G$3)+1,0)</f>
        <v>36</v>
      </c>
      <c r="H20" s="484">
        <v>4.1108901230107282</v>
      </c>
      <c r="I20" s="484">
        <v>3.7704477716647844</v>
      </c>
      <c r="J20" s="484">
        <v>3.8785925773495422</v>
      </c>
      <c r="K20" s="484">
        <v>3.5183860028884655</v>
      </c>
      <c r="L20" s="484">
        <v>3.7835591578702052</v>
      </c>
      <c r="M20" s="484">
        <v>4.0042934839046787</v>
      </c>
      <c r="N20" s="484">
        <v>3.3641976632765562</v>
      </c>
      <c r="O20" s="484">
        <v>2.8718210760890379</v>
      </c>
      <c r="P20" s="484">
        <v>3.056777227013256</v>
      </c>
      <c r="Q20" s="484">
        <v>3.8949348598695375</v>
      </c>
      <c r="R20" s="484">
        <v>4.0328976259711968</v>
      </c>
      <c r="S20" s="484">
        <v>3.3807341272963471</v>
      </c>
    </row>
    <row r="21" spans="1:19" x14ac:dyDescent="0.25">
      <c r="A21" s="478">
        <v>19</v>
      </c>
      <c r="B21" s="485" t="s">
        <v>830</v>
      </c>
      <c r="C21" s="486">
        <v>2</v>
      </c>
      <c r="D21" s="485" t="s">
        <v>781</v>
      </c>
      <c r="E21" s="487">
        <v>7.5</v>
      </c>
      <c r="F21" s="482">
        <v>44927</v>
      </c>
      <c r="G21" s="483">
        <f>IF(F21&gt;GERAL!$G$3,MONTH(F21)-MONTH(GERAL!$G$3)+12*YEAR(F21)-12*YEAR(GERAL!$G$3)+1,0)</f>
        <v>37</v>
      </c>
      <c r="H21" s="484">
        <v>4.1108901230107282</v>
      </c>
      <c r="I21" s="484">
        <v>3.7704477716647844</v>
      </c>
      <c r="J21" s="484">
        <v>3.8785925773495422</v>
      </c>
      <c r="K21" s="484">
        <v>3.5183860028884655</v>
      </c>
      <c r="L21" s="484">
        <v>3.7835591578702052</v>
      </c>
      <c r="M21" s="484">
        <v>4.0042934839046787</v>
      </c>
      <c r="N21" s="484">
        <v>3.3641976632765562</v>
      </c>
      <c r="O21" s="484">
        <v>2.8718210760890379</v>
      </c>
      <c r="P21" s="484">
        <v>3.056777227013256</v>
      </c>
      <c r="Q21" s="484">
        <v>3.8949348598695375</v>
      </c>
      <c r="R21" s="484">
        <v>4.0328976259711968</v>
      </c>
      <c r="S21" s="484">
        <v>3.3807341272963471</v>
      </c>
    </row>
    <row r="22" spans="1:19" x14ac:dyDescent="0.25">
      <c r="A22" s="478">
        <v>20</v>
      </c>
      <c r="B22" s="485" t="s">
        <v>831</v>
      </c>
      <c r="C22" s="486">
        <v>1</v>
      </c>
      <c r="D22" s="485" t="s">
        <v>781</v>
      </c>
      <c r="E22" s="487">
        <v>1.6</v>
      </c>
      <c r="F22" s="482">
        <v>45658</v>
      </c>
      <c r="G22" s="483">
        <f>IF(F22&gt;GERAL!$G$3,MONTH(F22)-MONTH(GERAL!$G$3)+12*YEAR(F22)-12*YEAR(GERAL!$G$3)+1,0)</f>
        <v>61</v>
      </c>
      <c r="H22" s="484">
        <v>0.82732580787211385</v>
      </c>
      <c r="I22" s="484">
        <v>0.89261644798390705</v>
      </c>
      <c r="J22" s="484">
        <v>0.92327192600565489</v>
      </c>
      <c r="K22" s="484">
        <v>0.85011073596760489</v>
      </c>
      <c r="L22" s="484">
        <v>0.76687160473620997</v>
      </c>
      <c r="M22" s="484">
        <v>0.65691017192718792</v>
      </c>
      <c r="N22" s="484">
        <v>0.54640768282383334</v>
      </c>
      <c r="O22" s="484">
        <v>0.49064654738182445</v>
      </c>
      <c r="P22" s="484">
        <v>0.45278023385606697</v>
      </c>
      <c r="Q22" s="484">
        <v>0.48102213770615743</v>
      </c>
      <c r="R22" s="484">
        <v>0.67747512940269361</v>
      </c>
      <c r="S22" s="484">
        <v>0.82334586301924118</v>
      </c>
    </row>
    <row r="23" spans="1:19" x14ac:dyDescent="0.25">
      <c r="A23" s="478">
        <v>21</v>
      </c>
      <c r="B23" s="485" t="s">
        <v>832</v>
      </c>
      <c r="C23" s="486">
        <v>2</v>
      </c>
      <c r="D23" s="485" t="s">
        <v>781</v>
      </c>
      <c r="E23" s="487">
        <v>5.8</v>
      </c>
      <c r="F23" s="482">
        <v>45627</v>
      </c>
      <c r="G23" s="483">
        <f>IF(F23&gt;GERAL!$G$3,MONTH(F23)-MONTH(GERAL!$G$3)+12*YEAR(F23)-12*YEAR(GERAL!$G$3)+1,0)</f>
        <v>60</v>
      </c>
      <c r="H23" s="484">
        <v>3.179088361794963</v>
      </c>
      <c r="I23" s="484">
        <v>2.9158129434207667</v>
      </c>
      <c r="J23" s="484">
        <v>2.9994449264836458</v>
      </c>
      <c r="K23" s="484">
        <v>2.72088517556708</v>
      </c>
      <c r="L23" s="484">
        <v>2.9259524154196255</v>
      </c>
      <c r="M23" s="484">
        <v>3.0966536275529517</v>
      </c>
      <c r="N23" s="484">
        <v>2.6016461929338699</v>
      </c>
      <c r="O23" s="484">
        <v>2.2208749655088558</v>
      </c>
      <c r="P23" s="484">
        <v>2.3639077222235847</v>
      </c>
      <c r="Q23" s="484">
        <v>3.0120829582991089</v>
      </c>
      <c r="R23" s="484">
        <v>3.1187741640843925</v>
      </c>
      <c r="S23" s="484">
        <v>2.6144343917758417</v>
      </c>
    </row>
    <row r="24" spans="1:19" x14ac:dyDescent="0.25">
      <c r="A24" s="478">
        <v>22</v>
      </c>
      <c r="B24" s="485" t="s">
        <v>833</v>
      </c>
      <c r="C24" s="486">
        <v>2</v>
      </c>
      <c r="D24" s="485" t="s">
        <v>781</v>
      </c>
      <c r="E24" s="487">
        <v>11.6</v>
      </c>
      <c r="F24" s="482">
        <v>45658</v>
      </c>
      <c r="G24" s="483">
        <f>IF(F24&gt;GERAL!$G$3,MONTH(F24)-MONTH(GERAL!$G$3)+12*YEAR(F24)-12*YEAR(GERAL!$G$3)+1,0)</f>
        <v>61</v>
      </c>
      <c r="H24" s="484">
        <v>6.358176723589926</v>
      </c>
      <c r="I24" s="484">
        <v>5.8316258868415334</v>
      </c>
      <c r="J24" s="484">
        <v>5.9988898529672916</v>
      </c>
      <c r="K24" s="484">
        <v>5.44177035113416</v>
      </c>
      <c r="L24" s="484">
        <v>5.8519048308392509</v>
      </c>
      <c r="M24" s="484">
        <v>6.1933072551059034</v>
      </c>
      <c r="N24" s="484">
        <v>5.2032923858677398</v>
      </c>
      <c r="O24" s="484">
        <v>4.4417499310177115</v>
      </c>
      <c r="P24" s="484">
        <v>4.7278154444471694</v>
      </c>
      <c r="Q24" s="484">
        <v>6.0241659165982178</v>
      </c>
      <c r="R24" s="484">
        <v>6.2375483281687849</v>
      </c>
      <c r="S24" s="484">
        <v>5.2288687835516834</v>
      </c>
    </row>
    <row r="25" spans="1:19" x14ac:dyDescent="0.25">
      <c r="A25" s="478">
        <v>23</v>
      </c>
      <c r="B25" s="485" t="s">
        <v>834</v>
      </c>
      <c r="C25" s="486">
        <v>1</v>
      </c>
      <c r="D25" s="485" t="s">
        <v>781</v>
      </c>
      <c r="E25" s="487">
        <v>3.5</v>
      </c>
      <c r="F25" s="482">
        <v>45292</v>
      </c>
      <c r="G25" s="483">
        <f>IF(F25&gt;GERAL!$G$3,MONTH(F25)-MONTH(GERAL!$G$3)+12*YEAR(F25)-12*YEAR(GERAL!$G$3)+1,0)</f>
        <v>49</v>
      </c>
      <c r="H25" s="484">
        <v>1.8097752047202489</v>
      </c>
      <c r="I25" s="484">
        <v>1.9525984799647964</v>
      </c>
      <c r="J25" s="484">
        <v>2.0196573381373701</v>
      </c>
      <c r="K25" s="484">
        <v>1.8596172349291356</v>
      </c>
      <c r="L25" s="484">
        <v>1.6775316353604592</v>
      </c>
      <c r="M25" s="484">
        <v>1.4369910010907234</v>
      </c>
      <c r="N25" s="484">
        <v>1.1952668061771354</v>
      </c>
      <c r="O25" s="484">
        <v>1.0732893223977409</v>
      </c>
      <c r="P25" s="484">
        <v>0.9904567615601465</v>
      </c>
      <c r="Q25" s="484">
        <v>1.0522359262322194</v>
      </c>
      <c r="R25" s="484">
        <v>1.4819768455683922</v>
      </c>
      <c r="S25" s="484">
        <v>1.8010690753545899</v>
      </c>
    </row>
    <row r="26" spans="1:19" x14ac:dyDescent="0.25">
      <c r="A26" s="478">
        <v>24</v>
      </c>
      <c r="B26" s="485" t="s">
        <v>835</v>
      </c>
      <c r="C26" s="486">
        <v>1</v>
      </c>
      <c r="D26" s="485" t="s">
        <v>781</v>
      </c>
      <c r="E26" s="487">
        <v>3.5</v>
      </c>
      <c r="F26" s="482">
        <v>45292</v>
      </c>
      <c r="G26" s="483">
        <f>IF(F26&gt;GERAL!$G$3,MONTH(F26)-MONTH(GERAL!$G$3)+12*YEAR(F26)-12*YEAR(GERAL!$G$3)+1,0)</f>
        <v>49</v>
      </c>
      <c r="H26" s="484">
        <v>1.8097752047202489</v>
      </c>
      <c r="I26" s="484">
        <v>1.9525984799647964</v>
      </c>
      <c r="J26" s="484">
        <v>2.0196573381373701</v>
      </c>
      <c r="K26" s="484">
        <v>1.8596172349291356</v>
      </c>
      <c r="L26" s="484">
        <v>1.6775316353604592</v>
      </c>
      <c r="M26" s="484">
        <v>1.4369910010907234</v>
      </c>
      <c r="N26" s="484">
        <v>1.1952668061771354</v>
      </c>
      <c r="O26" s="484">
        <v>1.0732893223977409</v>
      </c>
      <c r="P26" s="484">
        <v>0.9904567615601465</v>
      </c>
      <c r="Q26" s="484">
        <v>1.0522359262322194</v>
      </c>
      <c r="R26" s="484">
        <v>1.4819768455683922</v>
      </c>
      <c r="S26" s="484">
        <v>1.8010690753545899</v>
      </c>
    </row>
    <row r="27" spans="1:19" x14ac:dyDescent="0.25">
      <c r="A27" s="478">
        <v>25</v>
      </c>
      <c r="B27" s="485" t="s">
        <v>836</v>
      </c>
      <c r="C27" s="486">
        <v>2</v>
      </c>
      <c r="D27" s="485" t="s">
        <v>781</v>
      </c>
      <c r="E27" s="487">
        <v>5.0999999999999996</v>
      </c>
      <c r="F27" s="482">
        <v>44593</v>
      </c>
      <c r="G27" s="483">
        <f>IF(F27&gt;GERAL!$G$3,MONTH(F27)-MONTH(GERAL!$G$3)+12*YEAR(F27)-12*YEAR(GERAL!$G$3)+1,0)</f>
        <v>26</v>
      </c>
      <c r="H27" s="484">
        <v>2.7954052836472951</v>
      </c>
      <c r="I27" s="484">
        <v>2.5639044847320531</v>
      </c>
      <c r="J27" s="484">
        <v>2.6374429525976884</v>
      </c>
      <c r="K27" s="484">
        <v>2.3925024819641565</v>
      </c>
      <c r="L27" s="484">
        <v>2.5728202273517393</v>
      </c>
      <c r="M27" s="484">
        <v>2.7229195690551817</v>
      </c>
      <c r="N27" s="484">
        <v>2.2876544110280581</v>
      </c>
      <c r="O27" s="484">
        <v>1.9528383317405456</v>
      </c>
      <c r="P27" s="484">
        <v>2.0786085143690141</v>
      </c>
      <c r="Q27" s="484">
        <v>2.6485557047112853</v>
      </c>
      <c r="R27" s="484">
        <v>2.742370385660414</v>
      </c>
      <c r="S27" s="484">
        <v>2.2988992065615159</v>
      </c>
    </row>
    <row r="28" spans="1:19" x14ac:dyDescent="0.25">
      <c r="A28" s="478">
        <v>26</v>
      </c>
      <c r="B28" s="485" t="s">
        <v>837</v>
      </c>
      <c r="C28" s="486">
        <v>1</v>
      </c>
      <c r="D28" s="485" t="s">
        <v>781</v>
      </c>
      <c r="E28" s="487">
        <v>14</v>
      </c>
      <c r="F28" s="482">
        <v>43353</v>
      </c>
      <c r="G28" s="483">
        <f>IF(F28&gt;GERAL!$G$3,MONTH(F28)-MONTH(GERAL!$G$3)+12*YEAR(F28)-12*YEAR(GERAL!$G$3)+1,0)</f>
        <v>0</v>
      </c>
      <c r="H28" s="484">
        <v>7.2391008188809955</v>
      </c>
      <c r="I28" s="484">
        <v>7.8103939198591856</v>
      </c>
      <c r="J28" s="484">
        <v>8.0786293525494806</v>
      </c>
      <c r="K28" s="484">
        <v>7.4384689397165422</v>
      </c>
      <c r="L28" s="484">
        <v>6.710126541441837</v>
      </c>
      <c r="M28" s="484">
        <v>5.7479640043628937</v>
      </c>
      <c r="N28" s="484">
        <v>4.7810672247085417</v>
      </c>
      <c r="O28" s="484">
        <v>4.2931572895909635</v>
      </c>
      <c r="P28" s="484">
        <v>3.961827046240586</v>
      </c>
      <c r="Q28" s="484">
        <v>4.2089437049288776</v>
      </c>
      <c r="R28" s="484">
        <v>5.9279073822735686</v>
      </c>
      <c r="S28" s="484">
        <v>7.2042763014183597</v>
      </c>
    </row>
    <row r="29" spans="1:19" x14ac:dyDescent="0.25">
      <c r="A29" s="478">
        <v>163</v>
      </c>
      <c r="B29" s="485" t="s">
        <v>838</v>
      </c>
      <c r="C29" s="486">
        <v>3</v>
      </c>
      <c r="D29" s="485" t="s">
        <v>778</v>
      </c>
      <c r="E29" s="487">
        <v>29.4</v>
      </c>
      <c r="F29" s="482">
        <v>45658</v>
      </c>
      <c r="G29" s="483">
        <f>IF(F29&gt;GERAL!$G$3,MONTH(F29)-MONTH(GERAL!$G$3)+12*YEAR(F29)-12*YEAR(GERAL!$G$3)+1,0)</f>
        <v>61</v>
      </c>
      <c r="H29" s="484">
        <v>11.857029860279644</v>
      </c>
      <c r="I29" s="484">
        <v>8.3538443233486657</v>
      </c>
      <c r="J29" s="484">
        <v>7.8479887705877411</v>
      </c>
      <c r="K29" s="484">
        <v>9.1399437471368348</v>
      </c>
      <c r="L29" s="484">
        <v>11.755512254721273</v>
      </c>
      <c r="M29" s="484">
        <v>15.083413895977616</v>
      </c>
      <c r="N29" s="484">
        <v>15.742296862234978</v>
      </c>
      <c r="O29" s="484">
        <v>17.764101819866458</v>
      </c>
      <c r="P29" s="484">
        <v>17.878923641143452</v>
      </c>
      <c r="Q29" s="484">
        <v>16.297320159701162</v>
      </c>
      <c r="R29" s="484">
        <v>14.788387075866073</v>
      </c>
      <c r="S29" s="484">
        <v>12.61920085361572</v>
      </c>
    </row>
    <row r="30" spans="1:19" x14ac:dyDescent="0.25">
      <c r="A30" s="478">
        <v>164</v>
      </c>
      <c r="B30" s="485" t="s">
        <v>839</v>
      </c>
      <c r="C30" s="486">
        <v>3</v>
      </c>
      <c r="D30" s="485" t="s">
        <v>778</v>
      </c>
      <c r="E30" s="487">
        <v>29.4</v>
      </c>
      <c r="F30" s="482">
        <v>45658</v>
      </c>
      <c r="G30" s="483">
        <f>IF(F30&gt;GERAL!$G$3,MONTH(F30)-MONTH(GERAL!$G$3)+12*YEAR(F30)-12*YEAR(GERAL!$G$3)+1,0)</f>
        <v>61</v>
      </c>
      <c r="H30" s="484">
        <v>11.857029860279644</v>
      </c>
      <c r="I30" s="484">
        <v>8.3538443233486657</v>
      </c>
      <c r="J30" s="484">
        <v>7.8479887705877411</v>
      </c>
      <c r="K30" s="484">
        <v>9.1399437471368348</v>
      </c>
      <c r="L30" s="484">
        <v>11.755512254721273</v>
      </c>
      <c r="M30" s="484">
        <v>15.083413895977616</v>
      </c>
      <c r="N30" s="484">
        <v>15.742296862234978</v>
      </c>
      <c r="O30" s="484">
        <v>17.764101819866458</v>
      </c>
      <c r="P30" s="484">
        <v>17.878923641143452</v>
      </c>
      <c r="Q30" s="484">
        <v>16.297320159701162</v>
      </c>
      <c r="R30" s="484">
        <v>14.788387075866073</v>
      </c>
      <c r="S30" s="484">
        <v>12.61920085361572</v>
      </c>
    </row>
    <row r="31" spans="1:19" x14ac:dyDescent="0.25">
      <c r="A31" s="478">
        <v>165</v>
      </c>
      <c r="B31" s="485" t="s">
        <v>840</v>
      </c>
      <c r="C31" s="486">
        <v>3</v>
      </c>
      <c r="D31" s="485" t="s">
        <v>778</v>
      </c>
      <c r="E31" s="487">
        <v>29.4</v>
      </c>
      <c r="F31" s="482">
        <v>45658</v>
      </c>
      <c r="G31" s="483">
        <f>IF(F31&gt;GERAL!$G$3,MONTH(F31)-MONTH(GERAL!$G$3)+12*YEAR(F31)-12*YEAR(GERAL!$G$3)+1,0)</f>
        <v>61</v>
      </c>
      <c r="H31" s="484">
        <v>11.857029860279644</v>
      </c>
      <c r="I31" s="484">
        <v>8.3538443233486657</v>
      </c>
      <c r="J31" s="484">
        <v>7.8479887705877411</v>
      </c>
      <c r="K31" s="484">
        <v>9.1399437471368348</v>
      </c>
      <c r="L31" s="484">
        <v>11.755512254721273</v>
      </c>
      <c r="M31" s="484">
        <v>15.083413895977616</v>
      </c>
      <c r="N31" s="484">
        <v>15.742296862234978</v>
      </c>
      <c r="O31" s="484">
        <v>17.764101819866458</v>
      </c>
      <c r="P31" s="484">
        <v>17.878923641143452</v>
      </c>
      <c r="Q31" s="484">
        <v>16.297320159701162</v>
      </c>
      <c r="R31" s="484">
        <v>14.788387075866073</v>
      </c>
      <c r="S31" s="484">
        <v>12.61920085361572</v>
      </c>
    </row>
    <row r="32" spans="1:19" x14ac:dyDescent="0.25">
      <c r="A32" s="478">
        <v>166</v>
      </c>
      <c r="B32" s="485" t="s">
        <v>841</v>
      </c>
      <c r="C32" s="486">
        <v>3</v>
      </c>
      <c r="D32" s="485" t="s">
        <v>778</v>
      </c>
      <c r="E32" s="487">
        <v>21.2</v>
      </c>
      <c r="F32" s="482">
        <v>45658</v>
      </c>
      <c r="G32" s="483">
        <f>IF(F32&gt;GERAL!$G$3,MONTH(F32)-MONTH(GERAL!$G$3)+12*YEAR(F32)-12*YEAR(GERAL!$G$3)+1,0)</f>
        <v>61</v>
      </c>
      <c r="H32" s="484">
        <v>8.5499671101336219</v>
      </c>
      <c r="I32" s="484">
        <v>6.0238605324827112</v>
      </c>
      <c r="J32" s="484">
        <v>5.6590939434170107</v>
      </c>
      <c r="K32" s="484">
        <v>6.5907077360306427</v>
      </c>
      <c r="L32" s="484">
        <v>8.4767639387786051</v>
      </c>
      <c r="M32" s="484">
        <v>10.876475326351207</v>
      </c>
      <c r="N32" s="484">
        <v>11.351588213584407</v>
      </c>
      <c r="O32" s="484">
        <v>12.809488387114589</v>
      </c>
      <c r="P32" s="484">
        <v>12.892285074566026</v>
      </c>
      <c r="Q32" s="484">
        <v>11.751809094750497</v>
      </c>
      <c r="R32" s="484">
        <v>10.663734898243563</v>
      </c>
      <c r="S32" s="484">
        <v>9.0995597992058936</v>
      </c>
    </row>
    <row r="33" spans="1:19" x14ac:dyDescent="0.25">
      <c r="A33" s="478">
        <v>167</v>
      </c>
      <c r="B33" s="485" t="s">
        <v>842</v>
      </c>
      <c r="C33" s="486">
        <v>3</v>
      </c>
      <c r="D33" s="485" t="s">
        <v>778</v>
      </c>
      <c r="E33" s="487">
        <v>30</v>
      </c>
      <c r="F33" s="482">
        <v>45658</v>
      </c>
      <c r="G33" s="483">
        <f>IF(F33&gt;GERAL!$G$3,MONTH(F33)-MONTH(GERAL!$G$3)+12*YEAR(F33)-12*YEAR(GERAL!$G$3)+1,0)</f>
        <v>61</v>
      </c>
      <c r="H33" s="484">
        <v>12.099010061509842</v>
      </c>
      <c r="I33" s="484">
        <v>8.5243309421925151</v>
      </c>
      <c r="J33" s="484">
        <v>8.0081518067221857</v>
      </c>
      <c r="K33" s="484">
        <v>9.3264732113641173</v>
      </c>
      <c r="L33" s="484">
        <v>11.995420668082932</v>
      </c>
      <c r="M33" s="484">
        <v>15.391238669364915</v>
      </c>
      <c r="N33" s="484">
        <v>16.063568226770386</v>
      </c>
      <c r="O33" s="484">
        <v>18.126634510067817</v>
      </c>
      <c r="P33" s="484">
        <v>18.243799633819847</v>
      </c>
      <c r="Q33" s="484">
        <v>16.629918530307307</v>
      </c>
      <c r="R33" s="484">
        <v>15.090190893740891</v>
      </c>
      <c r="S33" s="484">
        <v>12.876735564914</v>
      </c>
    </row>
    <row r="34" spans="1:19" x14ac:dyDescent="0.25">
      <c r="A34" s="478">
        <v>168</v>
      </c>
      <c r="B34" s="485" t="s">
        <v>843</v>
      </c>
      <c r="C34" s="486">
        <v>3</v>
      </c>
      <c r="D34" s="485" t="s">
        <v>778</v>
      </c>
      <c r="E34" s="487">
        <v>29.4</v>
      </c>
      <c r="F34" s="482">
        <v>45658</v>
      </c>
      <c r="G34" s="483">
        <f>IF(F34&gt;GERAL!$G$3,MONTH(F34)-MONTH(GERAL!$G$3)+12*YEAR(F34)-12*YEAR(GERAL!$G$3)+1,0)</f>
        <v>61</v>
      </c>
      <c r="H34" s="484">
        <v>11.857029860279644</v>
      </c>
      <c r="I34" s="484">
        <v>8.3538443233486657</v>
      </c>
      <c r="J34" s="484">
        <v>7.8479887705877411</v>
      </c>
      <c r="K34" s="484">
        <v>9.1399437471368348</v>
      </c>
      <c r="L34" s="484">
        <v>11.755512254721273</v>
      </c>
      <c r="M34" s="484">
        <v>15.083413895977616</v>
      </c>
      <c r="N34" s="484">
        <v>15.742296862234978</v>
      </c>
      <c r="O34" s="484">
        <v>17.764101819866458</v>
      </c>
      <c r="P34" s="484">
        <v>17.878923641143452</v>
      </c>
      <c r="Q34" s="484">
        <v>16.297320159701162</v>
      </c>
      <c r="R34" s="484">
        <v>14.788387075866073</v>
      </c>
      <c r="S34" s="484">
        <v>12.61920085361572</v>
      </c>
    </row>
    <row r="35" spans="1:19" x14ac:dyDescent="0.25">
      <c r="A35" s="478">
        <v>169</v>
      </c>
      <c r="B35" s="485" t="s">
        <v>844</v>
      </c>
      <c r="C35" s="486">
        <v>3</v>
      </c>
      <c r="D35" s="485" t="s">
        <v>778</v>
      </c>
      <c r="E35" s="487">
        <v>21.2</v>
      </c>
      <c r="F35" s="482">
        <v>45658</v>
      </c>
      <c r="G35" s="483">
        <f>IF(F35&gt;GERAL!$G$3,MONTH(F35)-MONTH(GERAL!$G$3)+12*YEAR(F35)-12*YEAR(GERAL!$G$3)+1,0)</f>
        <v>61</v>
      </c>
      <c r="H35" s="484">
        <v>8.5499671101336219</v>
      </c>
      <c r="I35" s="484">
        <v>6.0238605324827112</v>
      </c>
      <c r="J35" s="484">
        <v>5.6590939434170107</v>
      </c>
      <c r="K35" s="484">
        <v>6.5907077360306427</v>
      </c>
      <c r="L35" s="484">
        <v>8.4767639387786051</v>
      </c>
      <c r="M35" s="484">
        <v>10.876475326351207</v>
      </c>
      <c r="N35" s="484">
        <v>11.351588213584407</v>
      </c>
      <c r="O35" s="484">
        <v>12.809488387114589</v>
      </c>
      <c r="P35" s="484">
        <v>12.892285074566026</v>
      </c>
      <c r="Q35" s="484">
        <v>11.751809094750497</v>
      </c>
      <c r="R35" s="484">
        <v>10.663734898243563</v>
      </c>
      <c r="S35" s="484">
        <v>9.0995597992058936</v>
      </c>
    </row>
    <row r="36" spans="1:19" x14ac:dyDescent="0.25">
      <c r="A36" s="478">
        <v>170</v>
      </c>
      <c r="B36" s="485" t="s">
        <v>845</v>
      </c>
      <c r="C36" s="486">
        <v>3</v>
      </c>
      <c r="D36" s="485" t="s">
        <v>778</v>
      </c>
      <c r="E36" s="487">
        <v>15.9</v>
      </c>
      <c r="F36" s="482">
        <v>45658</v>
      </c>
      <c r="G36" s="483">
        <f>IF(F36&gt;GERAL!$G$3,MONTH(F36)-MONTH(GERAL!$G$3)+12*YEAR(F36)-12*YEAR(GERAL!$G$3)+1,0)</f>
        <v>61</v>
      </c>
      <c r="H36" s="484">
        <v>6.4124753326002164</v>
      </c>
      <c r="I36" s="484">
        <v>4.5178953993620334</v>
      </c>
      <c r="J36" s="484">
        <v>4.2443204575627584</v>
      </c>
      <c r="K36" s="484">
        <v>4.9430308020229825</v>
      </c>
      <c r="L36" s="484">
        <v>6.3575729540839543</v>
      </c>
      <c r="M36" s="484">
        <v>8.1573564947634054</v>
      </c>
      <c r="N36" s="484">
        <v>8.513691160188305</v>
      </c>
      <c r="O36" s="484">
        <v>9.6071162903359433</v>
      </c>
      <c r="P36" s="484">
        <v>9.6692138059245192</v>
      </c>
      <c r="Q36" s="484">
        <v>8.813856821062874</v>
      </c>
      <c r="R36" s="484">
        <v>7.9978011736826726</v>
      </c>
      <c r="S36" s="484">
        <v>6.8246698494044207</v>
      </c>
    </row>
    <row r="37" spans="1:19" x14ac:dyDescent="0.25">
      <c r="A37" s="478">
        <v>171</v>
      </c>
      <c r="B37" s="485" t="s">
        <v>846</v>
      </c>
      <c r="C37" s="486">
        <v>3</v>
      </c>
      <c r="D37" s="485" t="s">
        <v>778</v>
      </c>
      <c r="E37" s="487">
        <v>12.6</v>
      </c>
      <c r="F37" s="482">
        <v>45658</v>
      </c>
      <c r="G37" s="483">
        <f>IF(F37&gt;GERAL!$G$3,MONTH(F37)-MONTH(GERAL!$G$3)+12*YEAR(F37)-12*YEAR(GERAL!$G$3)+1,0)</f>
        <v>61</v>
      </c>
      <c r="H37" s="484">
        <v>5.0815842258341331</v>
      </c>
      <c r="I37" s="484">
        <v>3.5802189957208563</v>
      </c>
      <c r="J37" s="484">
        <v>3.3634237588233176</v>
      </c>
      <c r="K37" s="484">
        <v>3.9171187487729293</v>
      </c>
      <c r="L37" s="484">
        <v>5.0380766805948314</v>
      </c>
      <c r="M37" s="484">
        <v>6.4643202411332643</v>
      </c>
      <c r="N37" s="484">
        <v>6.7466986552435619</v>
      </c>
      <c r="O37" s="484">
        <v>7.6131864942284828</v>
      </c>
      <c r="P37" s="484">
        <v>7.662395846204336</v>
      </c>
      <c r="Q37" s="484">
        <v>6.984565782729069</v>
      </c>
      <c r="R37" s="484">
        <v>6.3378801753711738</v>
      </c>
      <c r="S37" s="484">
        <v>5.4082289372638801</v>
      </c>
    </row>
    <row r="38" spans="1:19" x14ac:dyDescent="0.25">
      <c r="A38" s="478">
        <v>172</v>
      </c>
      <c r="B38" s="485" t="s">
        <v>847</v>
      </c>
      <c r="C38" s="486">
        <v>3</v>
      </c>
      <c r="D38" s="485" t="s">
        <v>778</v>
      </c>
      <c r="E38" s="487">
        <v>21</v>
      </c>
      <c r="F38" s="482">
        <v>44927</v>
      </c>
      <c r="G38" s="483">
        <f>IF(F38&gt;GERAL!$G$3,MONTH(F38)-MONTH(GERAL!$G$3)+12*YEAR(F38)-12*YEAR(GERAL!$G$3)+1,0)</f>
        <v>37</v>
      </c>
      <c r="H38" s="484">
        <v>8.4693070430568884</v>
      </c>
      <c r="I38" s="484">
        <v>5.9670316595347606</v>
      </c>
      <c r="J38" s="484">
        <v>5.60570626470553</v>
      </c>
      <c r="K38" s="484">
        <v>6.5285312479548825</v>
      </c>
      <c r="L38" s="484">
        <v>8.3967944676580526</v>
      </c>
      <c r="M38" s="484">
        <v>10.77386706855544</v>
      </c>
      <c r="N38" s="484">
        <v>11.24449775873927</v>
      </c>
      <c r="O38" s="484">
        <v>12.688644157047472</v>
      </c>
      <c r="P38" s="484">
        <v>12.770659743673894</v>
      </c>
      <c r="Q38" s="484">
        <v>11.640942971215116</v>
      </c>
      <c r="R38" s="484">
        <v>10.563133625618624</v>
      </c>
      <c r="S38" s="484">
        <v>9.0137148954398008</v>
      </c>
    </row>
    <row r="39" spans="1:19" x14ac:dyDescent="0.25">
      <c r="A39" s="478">
        <v>420</v>
      </c>
      <c r="B39" s="485" t="s">
        <v>848</v>
      </c>
      <c r="C39" s="486">
        <v>3</v>
      </c>
      <c r="D39" s="485" t="s">
        <v>815</v>
      </c>
      <c r="E39" s="487">
        <v>30.933</v>
      </c>
      <c r="F39" s="482">
        <v>44562</v>
      </c>
      <c r="G39" s="483">
        <f>IF(F39&gt;GERAL!$G$3,MONTH(F39)-MONTH(GERAL!$G$3)+12*YEAR(F39)-12*YEAR(GERAL!$G$3)+1,0)</f>
        <v>25</v>
      </c>
      <c r="H39" s="484">
        <v>7.9161554178755154</v>
      </c>
      <c r="I39" s="484">
        <v>7.1899474878152665</v>
      </c>
      <c r="J39" s="484">
        <v>7.5110278351790649</v>
      </c>
      <c r="K39" s="484">
        <v>7.0178118858520238</v>
      </c>
      <c r="L39" s="484">
        <v>7.0998282584946626</v>
      </c>
      <c r="M39" s="484">
        <v>7.4925017050673697</v>
      </c>
      <c r="N39" s="484">
        <v>7.8134174321313594</v>
      </c>
      <c r="O39" s="484">
        <v>8.3532823008647821</v>
      </c>
      <c r="P39" s="484">
        <v>9.2326571070131607</v>
      </c>
      <c r="Q39" s="484">
        <v>8.8557458188479021</v>
      </c>
      <c r="R39" s="484">
        <v>8.5629609440088981</v>
      </c>
      <c r="S39" s="484">
        <v>8.2289255048018219</v>
      </c>
    </row>
    <row r="40" spans="1:19" x14ac:dyDescent="0.25">
      <c r="A40" s="478">
        <v>421</v>
      </c>
      <c r="B40" s="485" t="s">
        <v>849</v>
      </c>
      <c r="C40" s="486">
        <v>3</v>
      </c>
      <c r="D40" s="485" t="s">
        <v>815</v>
      </c>
      <c r="E40" s="487">
        <v>30.933</v>
      </c>
      <c r="F40" s="482">
        <v>44562</v>
      </c>
      <c r="G40" s="483">
        <f>IF(F40&gt;GERAL!$G$3,MONTH(F40)-MONTH(GERAL!$G$3)+12*YEAR(F40)-12*YEAR(GERAL!$G$3)+1,0)</f>
        <v>25</v>
      </c>
      <c r="H40" s="484">
        <v>7.9161554178755154</v>
      </c>
      <c r="I40" s="484">
        <v>7.1899474878152665</v>
      </c>
      <c r="J40" s="484">
        <v>7.5110278351790649</v>
      </c>
      <c r="K40" s="484">
        <v>7.0178118858520238</v>
      </c>
      <c r="L40" s="484">
        <v>7.0998282584946626</v>
      </c>
      <c r="M40" s="484">
        <v>7.4925017050673697</v>
      </c>
      <c r="N40" s="484">
        <v>7.8134174321313594</v>
      </c>
      <c r="O40" s="484">
        <v>8.3532823008647821</v>
      </c>
      <c r="P40" s="484">
        <v>9.2326571070131607</v>
      </c>
      <c r="Q40" s="484">
        <v>8.8557458188479021</v>
      </c>
      <c r="R40" s="484">
        <v>8.5629609440088981</v>
      </c>
      <c r="S40" s="484">
        <v>8.2289255048018219</v>
      </c>
    </row>
    <row r="41" spans="1:19" x14ac:dyDescent="0.25">
      <c r="A41" s="478">
        <v>422</v>
      </c>
      <c r="B41" s="485" t="s">
        <v>850</v>
      </c>
      <c r="C41" s="486">
        <v>3</v>
      </c>
      <c r="D41" s="485" t="s">
        <v>815</v>
      </c>
      <c r="E41" s="487">
        <v>30.933</v>
      </c>
      <c r="F41" s="482">
        <v>44562</v>
      </c>
      <c r="G41" s="483">
        <f>IF(F41&gt;GERAL!$G$3,MONTH(F41)-MONTH(GERAL!$G$3)+12*YEAR(F41)-12*YEAR(GERAL!$G$3)+1,0)</f>
        <v>25</v>
      </c>
      <c r="H41" s="484">
        <v>7.9161554178755154</v>
      </c>
      <c r="I41" s="484">
        <v>7.1899474878152665</v>
      </c>
      <c r="J41" s="484">
        <v>7.5110278351790649</v>
      </c>
      <c r="K41" s="484">
        <v>7.0178118858520238</v>
      </c>
      <c r="L41" s="484">
        <v>7.0998282584946626</v>
      </c>
      <c r="M41" s="484">
        <v>7.4925017050673697</v>
      </c>
      <c r="N41" s="484">
        <v>7.8134174321313594</v>
      </c>
      <c r="O41" s="484">
        <v>8.3532823008647821</v>
      </c>
      <c r="P41" s="484">
        <v>9.2326571070131607</v>
      </c>
      <c r="Q41" s="484">
        <v>8.8557458188479021</v>
      </c>
      <c r="R41" s="484">
        <v>8.5629609440088981</v>
      </c>
      <c r="S41" s="484">
        <v>8.2289255048018219</v>
      </c>
    </row>
    <row r="42" spans="1:19" x14ac:dyDescent="0.25">
      <c r="A42" s="478">
        <v>423</v>
      </c>
      <c r="B42" s="485" t="s">
        <v>851</v>
      </c>
      <c r="C42" s="486">
        <v>3</v>
      </c>
      <c r="D42" s="485" t="s">
        <v>815</v>
      </c>
      <c r="E42" s="487">
        <v>30.933</v>
      </c>
      <c r="F42" s="482">
        <v>44562</v>
      </c>
      <c r="G42" s="483">
        <f>IF(F42&gt;GERAL!$G$3,MONTH(F42)-MONTH(GERAL!$G$3)+12*YEAR(F42)-12*YEAR(GERAL!$G$3)+1,0)</f>
        <v>25</v>
      </c>
      <c r="H42" s="484">
        <v>7.9161554178755154</v>
      </c>
      <c r="I42" s="484">
        <v>7.1899474878152665</v>
      </c>
      <c r="J42" s="484">
        <v>7.5110278351790649</v>
      </c>
      <c r="K42" s="484">
        <v>7.0178118858520238</v>
      </c>
      <c r="L42" s="484">
        <v>7.0998282584946626</v>
      </c>
      <c r="M42" s="484">
        <v>7.4925017050673697</v>
      </c>
      <c r="N42" s="484">
        <v>7.8134174321313594</v>
      </c>
      <c r="O42" s="484">
        <v>8.3532823008647821</v>
      </c>
      <c r="P42" s="484">
        <v>9.2326571070131607</v>
      </c>
      <c r="Q42" s="484">
        <v>8.8557458188479021</v>
      </c>
      <c r="R42" s="484">
        <v>8.5629609440088981</v>
      </c>
      <c r="S42" s="484">
        <v>8.2289255048018219</v>
      </c>
    </row>
    <row r="43" spans="1:19" x14ac:dyDescent="0.25">
      <c r="A43" s="478">
        <v>424</v>
      </c>
      <c r="B43" s="485" t="s">
        <v>852</v>
      </c>
      <c r="C43" s="486">
        <v>3</v>
      </c>
      <c r="D43" s="485" t="s">
        <v>815</v>
      </c>
      <c r="E43" s="487">
        <v>30.933</v>
      </c>
      <c r="F43" s="482">
        <v>44562</v>
      </c>
      <c r="G43" s="483">
        <f>IF(F43&gt;GERAL!$G$3,MONTH(F43)-MONTH(GERAL!$G$3)+12*YEAR(F43)-12*YEAR(GERAL!$G$3)+1,0)</f>
        <v>25</v>
      </c>
      <c r="H43" s="484">
        <v>7.9161554178755154</v>
      </c>
      <c r="I43" s="484">
        <v>7.1899474878152665</v>
      </c>
      <c r="J43" s="484">
        <v>7.5110278351790649</v>
      </c>
      <c r="K43" s="484">
        <v>7.0178118858520238</v>
      </c>
      <c r="L43" s="484">
        <v>7.0998282584946626</v>
      </c>
      <c r="M43" s="484">
        <v>7.4925017050673697</v>
      </c>
      <c r="N43" s="484">
        <v>7.8134174321313594</v>
      </c>
      <c r="O43" s="484">
        <v>8.3532823008647821</v>
      </c>
      <c r="P43" s="484">
        <v>9.2326571070131607</v>
      </c>
      <c r="Q43" s="484">
        <v>8.8557458188479021</v>
      </c>
      <c r="R43" s="484">
        <v>8.5629609440088981</v>
      </c>
      <c r="S43" s="484">
        <v>8.2289255048018219</v>
      </c>
    </row>
    <row r="44" spans="1:19" x14ac:dyDescent="0.25">
      <c r="A44" s="478">
        <v>425</v>
      </c>
      <c r="B44" s="485" t="s">
        <v>853</v>
      </c>
      <c r="C44" s="486">
        <v>3</v>
      </c>
      <c r="D44" s="485" t="s">
        <v>815</v>
      </c>
      <c r="E44" s="487">
        <v>30.933</v>
      </c>
      <c r="F44" s="482">
        <v>44562</v>
      </c>
      <c r="G44" s="483">
        <f>IF(F44&gt;GERAL!$G$3,MONTH(F44)-MONTH(GERAL!$G$3)+12*YEAR(F44)-12*YEAR(GERAL!$G$3)+1,0)</f>
        <v>25</v>
      </c>
      <c r="H44" s="484">
        <v>7.9161554178755154</v>
      </c>
      <c r="I44" s="484">
        <v>7.1899474878152665</v>
      </c>
      <c r="J44" s="484">
        <v>7.5110278351790649</v>
      </c>
      <c r="K44" s="484">
        <v>7.0178118858520238</v>
      </c>
      <c r="L44" s="484">
        <v>7.0998282584946626</v>
      </c>
      <c r="M44" s="484">
        <v>7.4925017050673697</v>
      </c>
      <c r="N44" s="484">
        <v>7.8134174321313594</v>
      </c>
      <c r="O44" s="484">
        <v>8.3532823008647821</v>
      </c>
      <c r="P44" s="484">
        <v>9.2326571070131607</v>
      </c>
      <c r="Q44" s="484">
        <v>8.8557458188479021</v>
      </c>
      <c r="R44" s="484">
        <v>8.5629609440088981</v>
      </c>
      <c r="S44" s="484">
        <v>8.2289255048018219</v>
      </c>
    </row>
    <row r="45" spans="1:19" x14ac:dyDescent="0.25">
      <c r="A45" s="478">
        <v>426</v>
      </c>
      <c r="B45" s="485" t="s">
        <v>854</v>
      </c>
      <c r="C45" s="486">
        <v>3</v>
      </c>
      <c r="D45" s="485" t="s">
        <v>815</v>
      </c>
      <c r="E45" s="487">
        <v>30.933</v>
      </c>
      <c r="F45" s="482">
        <v>44562</v>
      </c>
      <c r="G45" s="483">
        <f>IF(F45&gt;GERAL!$G$3,MONTH(F45)-MONTH(GERAL!$G$3)+12*YEAR(F45)-12*YEAR(GERAL!$G$3)+1,0)</f>
        <v>25</v>
      </c>
      <c r="H45" s="484">
        <v>7.9161554178755154</v>
      </c>
      <c r="I45" s="484">
        <v>7.1899474878152665</v>
      </c>
      <c r="J45" s="484">
        <v>7.5110278351790649</v>
      </c>
      <c r="K45" s="484">
        <v>7.0178118858520238</v>
      </c>
      <c r="L45" s="484">
        <v>7.0998282584946626</v>
      </c>
      <c r="M45" s="484">
        <v>7.4925017050673697</v>
      </c>
      <c r="N45" s="484">
        <v>7.8134174321313594</v>
      </c>
      <c r="O45" s="484">
        <v>8.3532823008647821</v>
      </c>
      <c r="P45" s="484">
        <v>9.2326571070131607</v>
      </c>
      <c r="Q45" s="484">
        <v>8.8557458188479021</v>
      </c>
      <c r="R45" s="484">
        <v>8.5629609440088981</v>
      </c>
      <c r="S45" s="484">
        <v>8.2289255048018219</v>
      </c>
    </row>
    <row r="46" spans="1:19" x14ac:dyDescent="0.25">
      <c r="A46" s="478">
        <v>427</v>
      </c>
      <c r="B46" s="485" t="s">
        <v>855</v>
      </c>
      <c r="C46" s="486">
        <v>3</v>
      </c>
      <c r="D46" s="485" t="s">
        <v>815</v>
      </c>
      <c r="E46" s="487">
        <v>30.933</v>
      </c>
      <c r="F46" s="482">
        <v>44562</v>
      </c>
      <c r="G46" s="483">
        <f>IF(F46&gt;GERAL!$G$3,MONTH(F46)-MONTH(GERAL!$G$3)+12*YEAR(F46)-12*YEAR(GERAL!$G$3)+1,0)</f>
        <v>25</v>
      </c>
      <c r="H46" s="484">
        <v>7.9161554178755154</v>
      </c>
      <c r="I46" s="484">
        <v>7.1899474878152665</v>
      </c>
      <c r="J46" s="484">
        <v>7.5110278351790649</v>
      </c>
      <c r="K46" s="484">
        <v>7.0178118858520238</v>
      </c>
      <c r="L46" s="484">
        <v>7.0998282584946626</v>
      </c>
      <c r="M46" s="484">
        <v>7.4925017050673697</v>
      </c>
      <c r="N46" s="484">
        <v>7.8134174321313594</v>
      </c>
      <c r="O46" s="484">
        <v>8.3532823008647821</v>
      </c>
      <c r="P46" s="484">
        <v>9.2326571070131607</v>
      </c>
      <c r="Q46" s="484">
        <v>8.8557458188479021</v>
      </c>
      <c r="R46" s="484">
        <v>8.5629609440088981</v>
      </c>
      <c r="S46" s="484">
        <v>8.2289255048018219</v>
      </c>
    </row>
    <row r="47" spans="1:19" x14ac:dyDescent="0.25">
      <c r="A47" s="478">
        <v>428</v>
      </c>
      <c r="B47" s="485" t="s">
        <v>856</v>
      </c>
      <c r="C47" s="486">
        <v>3</v>
      </c>
      <c r="D47" s="485" t="s">
        <v>815</v>
      </c>
      <c r="E47" s="487">
        <v>30.933</v>
      </c>
      <c r="F47" s="482">
        <v>44562</v>
      </c>
      <c r="G47" s="483">
        <f>IF(F47&gt;GERAL!$G$3,MONTH(F47)-MONTH(GERAL!$G$3)+12*YEAR(F47)-12*YEAR(GERAL!$G$3)+1,0)</f>
        <v>25</v>
      </c>
      <c r="H47" s="484">
        <v>7.9161554178755154</v>
      </c>
      <c r="I47" s="484">
        <v>7.1899474878152665</v>
      </c>
      <c r="J47" s="484">
        <v>7.5110278351790649</v>
      </c>
      <c r="K47" s="484">
        <v>7.0178118858520238</v>
      </c>
      <c r="L47" s="484">
        <v>7.0998282584946626</v>
      </c>
      <c r="M47" s="484">
        <v>7.4925017050673697</v>
      </c>
      <c r="N47" s="484">
        <v>7.8134174321313594</v>
      </c>
      <c r="O47" s="484">
        <v>8.3532823008647821</v>
      </c>
      <c r="P47" s="484">
        <v>9.2326571070131607</v>
      </c>
      <c r="Q47" s="484">
        <v>8.8557458188479021</v>
      </c>
      <c r="R47" s="484">
        <v>8.5629609440088981</v>
      </c>
      <c r="S47" s="484">
        <v>8.2289255048018219</v>
      </c>
    </row>
    <row r="48" spans="1:19" x14ac:dyDescent="0.25">
      <c r="A48" s="478">
        <v>429</v>
      </c>
      <c r="B48" s="485" t="s">
        <v>857</v>
      </c>
      <c r="C48" s="486">
        <v>3</v>
      </c>
      <c r="D48" s="485" t="s">
        <v>815</v>
      </c>
      <c r="E48" s="487">
        <v>31.5</v>
      </c>
      <c r="F48" s="482">
        <v>44197</v>
      </c>
      <c r="G48" s="483">
        <f>IF(F48&gt;GERAL!$G$3,MONTH(F48)-MONTH(GERAL!$G$3)+12*YEAR(F48)-12*YEAR(GERAL!$G$3)+1,0)</f>
        <v>13</v>
      </c>
      <c r="H48" s="484">
        <v>8.0612580630096904</v>
      </c>
      <c r="I48" s="484">
        <v>7.3217387859625926</v>
      </c>
      <c r="J48" s="484">
        <v>7.6487045164756262</v>
      </c>
      <c r="K48" s="484">
        <v>7.1464479489328143</v>
      </c>
      <c r="L48" s="484">
        <v>7.2299676766748089</v>
      </c>
      <c r="M48" s="484">
        <v>7.6298388035309266</v>
      </c>
      <c r="N48" s="484">
        <v>7.9566368962641132</v>
      </c>
      <c r="O48" s="484">
        <v>8.5063974550557848</v>
      </c>
      <c r="P48" s="484">
        <v>9.4018911476712432</v>
      </c>
      <c r="Q48" s="484">
        <v>9.0180710986231176</v>
      </c>
      <c r="R48" s="484">
        <v>8.719919494917411</v>
      </c>
      <c r="S48" s="484">
        <v>8.3797612065191682</v>
      </c>
    </row>
    <row r="49" spans="1:19" x14ac:dyDescent="0.25">
      <c r="A49" s="478">
        <v>430</v>
      </c>
      <c r="B49" s="485" t="s">
        <v>858</v>
      </c>
      <c r="C49" s="486">
        <v>3</v>
      </c>
      <c r="D49" s="485" t="s">
        <v>815</v>
      </c>
      <c r="E49" s="487">
        <v>31.5</v>
      </c>
      <c r="F49" s="482">
        <v>44197</v>
      </c>
      <c r="G49" s="483">
        <f>IF(F49&gt;GERAL!$G$3,MONTH(F49)-MONTH(GERAL!$G$3)+12*YEAR(F49)-12*YEAR(GERAL!$G$3)+1,0)</f>
        <v>13</v>
      </c>
      <c r="H49" s="484">
        <v>8.0612580630096904</v>
      </c>
      <c r="I49" s="484">
        <v>7.3217387859625926</v>
      </c>
      <c r="J49" s="484">
        <v>7.6487045164756262</v>
      </c>
      <c r="K49" s="484">
        <v>7.1464479489328143</v>
      </c>
      <c r="L49" s="484">
        <v>7.2299676766748089</v>
      </c>
      <c r="M49" s="484">
        <v>7.6298388035309266</v>
      </c>
      <c r="N49" s="484">
        <v>7.9566368962641132</v>
      </c>
      <c r="O49" s="484">
        <v>8.5063974550557848</v>
      </c>
      <c r="P49" s="484">
        <v>9.4018911476712432</v>
      </c>
      <c r="Q49" s="484">
        <v>9.0180710986231176</v>
      </c>
      <c r="R49" s="484">
        <v>8.719919494917411</v>
      </c>
      <c r="S49" s="484">
        <v>8.3797612065191682</v>
      </c>
    </row>
    <row r="50" spans="1:19" x14ac:dyDescent="0.25">
      <c r="A50" s="478">
        <v>495</v>
      </c>
      <c r="B50" s="485" t="s">
        <v>859</v>
      </c>
      <c r="C50" s="486">
        <v>1</v>
      </c>
      <c r="D50" s="485" t="s">
        <v>773</v>
      </c>
      <c r="E50" s="487">
        <v>30.769230769230766</v>
      </c>
      <c r="F50" s="482">
        <v>45658</v>
      </c>
      <c r="G50" s="483">
        <f>IF(F50&gt;GERAL!$G$3,MONTH(F50)-MONTH(GERAL!$G$3)+12*YEAR(F50)-12*YEAR(GERAL!$G$3)+1,0)</f>
        <v>61</v>
      </c>
      <c r="H50" s="484">
        <v>0.65453796129211261</v>
      </c>
      <c r="I50" s="484">
        <v>0.6445060313543306</v>
      </c>
      <c r="J50" s="484">
        <v>2.2132485786637623</v>
      </c>
      <c r="K50" s="484">
        <v>9.9518352289451872</v>
      </c>
      <c r="L50" s="484">
        <v>13.288349968007124</v>
      </c>
      <c r="M50" s="484">
        <v>14.732052220931097</v>
      </c>
      <c r="N50" s="484">
        <v>15.193221222514932</v>
      </c>
      <c r="O50" s="484">
        <v>15.384994865697101</v>
      </c>
      <c r="P50" s="484">
        <v>14.308813450172362</v>
      </c>
      <c r="Q50" s="484">
        <v>12.826060230875719</v>
      </c>
      <c r="R50" s="484">
        <v>9.2295239907876443</v>
      </c>
      <c r="S50" s="484">
        <v>3.4491135174512042</v>
      </c>
    </row>
    <row r="51" spans="1:19" x14ac:dyDescent="0.25">
      <c r="A51" s="478">
        <v>496</v>
      </c>
      <c r="B51" s="485" t="s">
        <v>860</v>
      </c>
      <c r="C51" s="486">
        <v>1</v>
      </c>
      <c r="D51" s="485" t="s">
        <v>773</v>
      </c>
      <c r="E51" s="487">
        <v>44.230769230769234</v>
      </c>
      <c r="F51" s="482">
        <v>45658</v>
      </c>
      <c r="G51" s="483">
        <f>IF(F51&gt;GERAL!$G$3,MONTH(F51)-MONTH(GERAL!$G$3)+12*YEAR(F51)-12*YEAR(GERAL!$G$3)+1,0)</f>
        <v>61</v>
      </c>
      <c r="H51" s="484">
        <v>3.711040424022535</v>
      </c>
      <c r="I51" s="484">
        <v>3.9547612081082244</v>
      </c>
      <c r="J51" s="484">
        <v>5.4267841941270918</v>
      </c>
      <c r="K51" s="484">
        <v>10.074474735183784</v>
      </c>
      <c r="L51" s="484">
        <v>13.851984897821719</v>
      </c>
      <c r="M51" s="484">
        <v>15.164523036007001</v>
      </c>
      <c r="N51" s="484">
        <v>16.198739542172685</v>
      </c>
      <c r="O51" s="484">
        <v>16.220174276061112</v>
      </c>
      <c r="P51" s="484">
        <v>16.065544543091971</v>
      </c>
      <c r="Q51" s="484">
        <v>15.262639885273801</v>
      </c>
      <c r="R51" s="484">
        <v>13.537289402802024</v>
      </c>
      <c r="S51" s="484">
        <v>7.8984431068505669</v>
      </c>
    </row>
    <row r="52" spans="1:19" x14ac:dyDescent="0.25">
      <c r="A52" s="478">
        <v>497</v>
      </c>
      <c r="B52" s="485" t="s">
        <v>861</v>
      </c>
      <c r="C52" s="486">
        <v>1</v>
      </c>
      <c r="D52" s="485" t="s">
        <v>773</v>
      </c>
      <c r="E52" s="487">
        <v>14.380291970802922</v>
      </c>
      <c r="F52" s="482">
        <v>44105</v>
      </c>
      <c r="G52" s="483">
        <f>IF(F52&gt;GERAL!$G$3,MONTH(F52)-MONTH(GERAL!$G$3)+12*YEAR(F52)-12*YEAR(GERAL!$G$3)+1,0)</f>
        <v>10</v>
      </c>
      <c r="H52" s="484">
        <v>0.30590452715402716</v>
      </c>
      <c r="I52" s="484">
        <v>0.30121600950410898</v>
      </c>
      <c r="J52" s="484">
        <v>1.034382724867358</v>
      </c>
      <c r="K52" s="484">
        <v>4.6510846277205093</v>
      </c>
      <c r="L52" s="484">
        <v>6.2104364513799446</v>
      </c>
      <c r="M52" s="484">
        <v>6.8851643986484072</v>
      </c>
      <c r="N52" s="484">
        <v>7.1006961075948318</v>
      </c>
      <c r="O52" s="484">
        <v>7.190323339485917</v>
      </c>
      <c r="P52" s="484">
        <v>6.6873597429999911</v>
      </c>
      <c r="Q52" s="484">
        <v>5.9943809560406454</v>
      </c>
      <c r="R52" s="484">
        <v>4.3135056165193371</v>
      </c>
      <c r="S52" s="484">
        <v>1.6119759311952198</v>
      </c>
    </row>
    <row r="53" spans="1:19" x14ac:dyDescent="0.25">
      <c r="A53" s="478">
        <v>498</v>
      </c>
      <c r="B53" s="485" t="s">
        <v>862</v>
      </c>
      <c r="C53" s="486">
        <v>1</v>
      </c>
      <c r="D53" s="485" t="s">
        <v>773</v>
      </c>
      <c r="E53" s="487">
        <v>3.5297080291970784</v>
      </c>
      <c r="F53" s="482">
        <v>44105</v>
      </c>
      <c r="G53" s="483">
        <f>IF(F53&gt;GERAL!$G$3,MONTH(F53)-MONTH(GERAL!$G$3)+12*YEAR(F53)-12*YEAR(GERAL!$G$3)+1,0)</f>
        <v>10</v>
      </c>
      <c r="H53" s="484">
        <v>0.29614879888263396</v>
      </c>
      <c r="I53" s="484">
        <v>0.31559822794368275</v>
      </c>
      <c r="J53" s="484">
        <v>0.43306874548781304</v>
      </c>
      <c r="K53" s="484">
        <v>0.80396418559196015</v>
      </c>
      <c r="L53" s="484">
        <v>1.1054174088418327</v>
      </c>
      <c r="M53" s="484">
        <v>1.2101607014761626</v>
      </c>
      <c r="N53" s="484">
        <v>1.2926933449103106</v>
      </c>
      <c r="O53" s="484">
        <v>1.2944038815712253</v>
      </c>
      <c r="P53" s="484">
        <v>1.2820641049970007</v>
      </c>
      <c r="Q53" s="484">
        <v>1.2179906315605715</v>
      </c>
      <c r="R53" s="484">
        <v>1.0803040491865263</v>
      </c>
      <c r="S53" s="484">
        <v>0.63031230379354419</v>
      </c>
    </row>
    <row r="54" spans="1:19" x14ac:dyDescent="0.25">
      <c r="A54" s="478">
        <v>499</v>
      </c>
      <c r="B54" s="485" t="s">
        <v>863</v>
      </c>
      <c r="C54" s="486">
        <v>1</v>
      </c>
      <c r="D54" s="485" t="s">
        <v>773</v>
      </c>
      <c r="E54" s="487">
        <v>2.3967153284671534</v>
      </c>
      <c r="F54" s="482">
        <v>44105</v>
      </c>
      <c r="G54" s="483">
        <f>IF(F54&gt;GERAL!$G$3,MONTH(F54)-MONTH(GERAL!$G$3)+12*YEAR(F54)-12*YEAR(GERAL!$G$3)+1,0)</f>
        <v>10</v>
      </c>
      <c r="H54" s="484">
        <v>5.0984087859004525E-2</v>
      </c>
      <c r="I54" s="484">
        <v>5.0202668250684826E-2</v>
      </c>
      <c r="J54" s="484">
        <v>0.17239712081122632</v>
      </c>
      <c r="K54" s="484">
        <v>0.77518077128675156</v>
      </c>
      <c r="L54" s="484">
        <v>1.0350727418966572</v>
      </c>
      <c r="M54" s="484">
        <v>1.1475273997747344</v>
      </c>
      <c r="N54" s="484">
        <v>1.1834493512658053</v>
      </c>
      <c r="O54" s="484">
        <v>1.1983872232476527</v>
      </c>
      <c r="P54" s="484">
        <v>1.1145599571666651</v>
      </c>
      <c r="Q54" s="484">
        <v>0.99906349267344086</v>
      </c>
      <c r="R54" s="484">
        <v>0.7189176027532227</v>
      </c>
      <c r="S54" s="484">
        <v>0.26866265519920329</v>
      </c>
    </row>
    <row r="55" spans="1:19" x14ac:dyDescent="0.25">
      <c r="A55" s="478">
        <v>500</v>
      </c>
      <c r="B55" s="485" t="s">
        <v>864</v>
      </c>
      <c r="C55" s="486">
        <v>1</v>
      </c>
      <c r="D55" s="485" t="s">
        <v>773</v>
      </c>
      <c r="E55" s="487">
        <v>0.58828467153284636</v>
      </c>
      <c r="F55" s="482">
        <v>44105</v>
      </c>
      <c r="G55" s="483">
        <f>IF(F55&gt;GERAL!$G$3,MONTH(F55)-MONTH(GERAL!$G$3)+12*YEAR(F55)-12*YEAR(GERAL!$G$3)+1,0)</f>
        <v>10</v>
      </c>
      <c r="H55" s="484">
        <v>4.9358133147105659E-2</v>
      </c>
      <c r="I55" s="484">
        <v>5.2599704657280456E-2</v>
      </c>
      <c r="J55" s="484">
        <v>7.2178124247968836E-2</v>
      </c>
      <c r="K55" s="484">
        <v>0.13399403093199333</v>
      </c>
      <c r="L55" s="484">
        <v>0.18423623480697213</v>
      </c>
      <c r="M55" s="484">
        <v>0.20169345024602708</v>
      </c>
      <c r="N55" s="484">
        <v>0.21544889081838509</v>
      </c>
      <c r="O55" s="484">
        <v>0.21573398026187088</v>
      </c>
      <c r="P55" s="484">
        <v>0.21367735083283343</v>
      </c>
      <c r="Q55" s="484">
        <v>0.20299843859342859</v>
      </c>
      <c r="R55" s="484">
        <v>0.18005067486442106</v>
      </c>
      <c r="S55" s="484">
        <v>0.10505205063225735</v>
      </c>
    </row>
    <row r="56" spans="1:19" x14ac:dyDescent="0.25">
      <c r="A56" s="478">
        <v>501</v>
      </c>
      <c r="B56" s="485" t="s">
        <v>865</v>
      </c>
      <c r="C56" s="486">
        <v>1</v>
      </c>
      <c r="D56" s="485" t="s">
        <v>773</v>
      </c>
      <c r="E56" s="487">
        <v>9.2307692307692317</v>
      </c>
      <c r="F56" s="482">
        <v>45047</v>
      </c>
      <c r="G56" s="483">
        <f>IF(F56&gt;GERAL!$G$3,MONTH(F56)-MONTH(GERAL!$G$3)+12*YEAR(F56)-12*YEAR(GERAL!$G$3)+1,0)</f>
        <v>41</v>
      </c>
      <c r="H56" s="484">
        <v>0.19636138838763384</v>
      </c>
      <c r="I56" s="484">
        <v>0.19335180940629923</v>
      </c>
      <c r="J56" s="484">
        <v>0.66397457359912881</v>
      </c>
      <c r="K56" s="484">
        <v>2.9855505686835566</v>
      </c>
      <c r="L56" s="484">
        <v>3.9865049904021381</v>
      </c>
      <c r="M56" s="484">
        <v>4.4196156662793298</v>
      </c>
      <c r="N56" s="484">
        <v>4.5579663667544805</v>
      </c>
      <c r="O56" s="484">
        <v>4.6154984597091309</v>
      </c>
      <c r="P56" s="484">
        <v>4.2926440350517101</v>
      </c>
      <c r="Q56" s="484">
        <v>3.8478180692627166</v>
      </c>
      <c r="R56" s="484">
        <v>2.7688571972362936</v>
      </c>
      <c r="S56" s="484">
        <v>1.0347340552353614</v>
      </c>
    </row>
    <row r="57" spans="1:19" x14ac:dyDescent="0.25">
      <c r="A57" s="478">
        <v>502</v>
      </c>
      <c r="B57" s="485" t="s">
        <v>866</v>
      </c>
      <c r="C57" s="486">
        <v>1</v>
      </c>
      <c r="D57" s="485" t="s">
        <v>773</v>
      </c>
      <c r="E57" s="487">
        <v>5.7692307692307683</v>
      </c>
      <c r="F57" s="482">
        <v>45047</v>
      </c>
      <c r="G57" s="483">
        <f>IF(F57&gt;GERAL!$G$3,MONTH(F57)-MONTH(GERAL!$G$3)+12*YEAR(F57)-12*YEAR(GERAL!$G$3)+1,0)</f>
        <v>41</v>
      </c>
      <c r="H57" s="484">
        <v>0.48404875095946098</v>
      </c>
      <c r="I57" s="484">
        <v>0.51583841844889866</v>
      </c>
      <c r="J57" s="484">
        <v>0.70784141662527267</v>
      </c>
      <c r="K57" s="484">
        <v>1.3140619219804934</v>
      </c>
      <c r="L57" s="484">
        <v>1.8067806388463108</v>
      </c>
      <c r="M57" s="484">
        <v>1.9779812655661302</v>
      </c>
      <c r="N57" s="484">
        <v>2.1128790707181757</v>
      </c>
      <c r="O57" s="484">
        <v>2.1156749055731883</v>
      </c>
      <c r="P57" s="484">
        <v>2.0955058099685173</v>
      </c>
      <c r="Q57" s="484">
        <v>1.9907791154704955</v>
      </c>
      <c r="R57" s="484">
        <v>1.765733400365481</v>
      </c>
      <c r="S57" s="484">
        <v>1.0302317095892042</v>
      </c>
    </row>
    <row r="58" spans="1:19" x14ac:dyDescent="0.25">
      <c r="A58" s="478">
        <v>503</v>
      </c>
      <c r="B58" s="485" t="s">
        <v>867</v>
      </c>
      <c r="C58" s="486">
        <v>1</v>
      </c>
      <c r="D58" s="485" t="s">
        <v>773</v>
      </c>
      <c r="E58" s="487">
        <v>5.3846153846153841</v>
      </c>
      <c r="F58" s="482">
        <v>45047</v>
      </c>
      <c r="G58" s="483">
        <f>IF(F58&gt;GERAL!$G$3,MONTH(F58)-MONTH(GERAL!$G$3)+12*YEAR(F58)-12*YEAR(GERAL!$G$3)+1,0)</f>
        <v>41</v>
      </c>
      <c r="H58" s="484">
        <v>0.11454414322611971</v>
      </c>
      <c r="I58" s="484">
        <v>0.11278855548700786</v>
      </c>
      <c r="J58" s="484">
        <v>0.38731850126615835</v>
      </c>
      <c r="K58" s="484">
        <v>1.7415711650654078</v>
      </c>
      <c r="L58" s="484">
        <v>2.3254612444012466</v>
      </c>
      <c r="M58" s="484">
        <v>2.578109138662942</v>
      </c>
      <c r="N58" s="484">
        <v>2.6588137139401131</v>
      </c>
      <c r="O58" s="484">
        <v>2.6923741014969926</v>
      </c>
      <c r="P58" s="484">
        <v>2.5040423537801635</v>
      </c>
      <c r="Q58" s="484">
        <v>2.2445605404032509</v>
      </c>
      <c r="R58" s="484">
        <v>1.6151666983878379</v>
      </c>
      <c r="S58" s="484">
        <v>0.60359486555396069</v>
      </c>
    </row>
    <row r="59" spans="1:19" x14ac:dyDescent="0.25">
      <c r="A59" s="478">
        <v>504</v>
      </c>
      <c r="B59" s="485" t="s">
        <v>868</v>
      </c>
      <c r="C59" s="486">
        <v>1</v>
      </c>
      <c r="D59" s="485" t="s">
        <v>773</v>
      </c>
      <c r="E59" s="487">
        <v>4.6153846153846159</v>
      </c>
      <c r="F59" s="482">
        <v>45047</v>
      </c>
      <c r="G59" s="483">
        <f>IF(F59&gt;GERAL!$G$3,MONTH(F59)-MONTH(GERAL!$G$3)+12*YEAR(F59)-12*YEAR(GERAL!$G$3)+1,0)</f>
        <v>41</v>
      </c>
      <c r="H59" s="484">
        <v>0.3872390007675689</v>
      </c>
      <c r="I59" s="484">
        <v>0.41267073475911908</v>
      </c>
      <c r="J59" s="484">
        <v>0.56627313330021833</v>
      </c>
      <c r="K59" s="484">
        <v>1.0512495375843949</v>
      </c>
      <c r="L59" s="484">
        <v>1.4454245110770489</v>
      </c>
      <c r="M59" s="484">
        <v>1.5823850124529044</v>
      </c>
      <c r="N59" s="484">
        <v>1.6903032565745411</v>
      </c>
      <c r="O59" s="484">
        <v>1.6925399244585511</v>
      </c>
      <c r="P59" s="484">
        <v>1.6764046479748145</v>
      </c>
      <c r="Q59" s="484">
        <v>1.5926232923763968</v>
      </c>
      <c r="R59" s="484">
        <v>1.4125867202923852</v>
      </c>
      <c r="S59" s="484">
        <v>0.82418536767136352</v>
      </c>
    </row>
  </sheetData>
  <mergeCells count="1">
    <mergeCell ref="A1:S1"/>
  </mergeCells>
  <pageMargins left="0.78740157499999996" right="0.78740157499999996" top="0.984251969" bottom="0.984251969" header="0.4921259845" footer="0.492125984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A1:N240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7" sqref="C17"/>
    </sheetView>
  </sheetViews>
  <sheetFormatPr defaultRowHeight="15" x14ac:dyDescent="0.25"/>
  <cols>
    <col min="1" max="1" width="10.5703125" bestFit="1" customWidth="1"/>
  </cols>
  <sheetData>
    <row r="1" spans="1:14" x14ac:dyDescent="0.25">
      <c r="A1" s="579" t="s">
        <v>869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</row>
    <row r="2" spans="1:14" x14ac:dyDescent="0.25">
      <c r="C2" s="49" t="s">
        <v>870</v>
      </c>
      <c r="D2" s="49" t="s">
        <v>871</v>
      </c>
      <c r="E2" s="49" t="s">
        <v>872</v>
      </c>
      <c r="F2" s="49" t="s">
        <v>873</v>
      </c>
      <c r="G2" s="49" t="s">
        <v>874</v>
      </c>
      <c r="H2" s="49" t="s">
        <v>875</v>
      </c>
      <c r="I2" s="49" t="s">
        <v>876</v>
      </c>
      <c r="J2" s="49" t="s">
        <v>877</v>
      </c>
      <c r="K2" s="49" t="s">
        <v>878</v>
      </c>
      <c r="L2" s="49" t="s">
        <v>879</v>
      </c>
      <c r="M2" s="49" t="s">
        <v>880</v>
      </c>
      <c r="N2" s="49" t="s">
        <v>881</v>
      </c>
    </row>
    <row r="3" spans="1:14" x14ac:dyDescent="0.25">
      <c r="A3" s="488" t="s">
        <v>882</v>
      </c>
      <c r="B3">
        <v>1</v>
      </c>
    </row>
    <row r="4" spans="1:14" x14ac:dyDescent="0.25">
      <c r="A4">
        <v>1</v>
      </c>
      <c r="B4">
        <v>2020</v>
      </c>
      <c r="C4" s="489">
        <v>39780.88088269889</v>
      </c>
      <c r="D4" s="489">
        <v>40182.811573984174</v>
      </c>
      <c r="E4" s="489">
        <v>38892.170973947519</v>
      </c>
      <c r="F4" s="489">
        <v>33758.408653677317</v>
      </c>
      <c r="G4" s="489">
        <v>34524.952021093763</v>
      </c>
      <c r="H4" s="489">
        <v>34648.516163483175</v>
      </c>
      <c r="I4" s="489">
        <v>35973.786279625005</v>
      </c>
      <c r="J4" s="489">
        <v>36582.045213723301</v>
      </c>
      <c r="K4" s="489">
        <v>37343.565944138514</v>
      </c>
      <c r="L4" s="489">
        <v>38217.375391507601</v>
      </c>
      <c r="M4" s="489">
        <v>38316.445404453138</v>
      </c>
      <c r="N4" s="489">
        <v>37836.262598262896</v>
      </c>
    </row>
    <row r="5" spans="1:14" x14ac:dyDescent="0.25">
      <c r="A5">
        <v>2</v>
      </c>
      <c r="B5">
        <v>2021</v>
      </c>
      <c r="C5" s="489">
        <v>39247.318728674305</v>
      </c>
      <c r="D5" s="489">
        <v>40030.502897495397</v>
      </c>
      <c r="E5" s="489">
        <v>40894.740894809554</v>
      </c>
      <c r="F5" s="489">
        <v>38588.948205998153</v>
      </c>
      <c r="G5" s="489">
        <v>37286.782123036763</v>
      </c>
      <c r="H5" s="489">
        <v>36701.610559547655</v>
      </c>
      <c r="I5" s="489">
        <v>36631.781725120134</v>
      </c>
      <c r="J5" s="489">
        <v>37522.481976189454</v>
      </c>
      <c r="K5" s="489">
        <v>38372.241430094757</v>
      </c>
      <c r="L5" s="489">
        <v>39048.044240528405</v>
      </c>
      <c r="M5" s="489">
        <v>38388.271185210353</v>
      </c>
      <c r="N5" s="489">
        <v>38354.399010080007</v>
      </c>
    </row>
    <row r="6" spans="1:14" x14ac:dyDescent="0.25">
      <c r="A6">
        <v>3</v>
      </c>
      <c r="B6">
        <v>2022</v>
      </c>
      <c r="C6" s="489">
        <v>40535.719680860646</v>
      </c>
      <c r="D6" s="489">
        <v>41333.773143949031</v>
      </c>
      <c r="E6" s="489">
        <v>42238.514368605647</v>
      </c>
      <c r="F6" s="489">
        <v>39849.100427210135</v>
      </c>
      <c r="G6" s="489">
        <v>38512.281844753437</v>
      </c>
      <c r="H6" s="489">
        <v>37907.810892708418</v>
      </c>
      <c r="I6" s="489">
        <v>37832.65425652211</v>
      </c>
      <c r="J6" s="489">
        <v>38737.540232585736</v>
      </c>
      <c r="K6" s="489">
        <v>39627.502339221246</v>
      </c>
      <c r="L6" s="489">
        <v>40331.596625300132</v>
      </c>
      <c r="M6" s="489">
        <v>39650.955535382018</v>
      </c>
      <c r="N6" s="489">
        <v>39607.31109604692</v>
      </c>
    </row>
    <row r="7" spans="1:14" x14ac:dyDescent="0.25">
      <c r="A7">
        <v>4</v>
      </c>
      <c r="B7">
        <v>2023</v>
      </c>
      <c r="C7" s="489">
        <v>41838.882826506451</v>
      </c>
      <c r="D7" s="489">
        <v>42653.3224299383</v>
      </c>
      <c r="E7" s="489">
        <v>43599.509523320463</v>
      </c>
      <c r="F7" s="489">
        <v>41124.766299837982</v>
      </c>
      <c r="G7" s="489">
        <v>39750.747709679708</v>
      </c>
      <c r="H7" s="489">
        <v>39128.856199925642</v>
      </c>
      <c r="I7" s="489">
        <v>39048.645351131468</v>
      </c>
      <c r="J7" s="489">
        <v>39968.741875036321</v>
      </c>
      <c r="K7" s="489">
        <v>40899.986007483683</v>
      </c>
      <c r="L7" s="489">
        <v>41630.507610913221</v>
      </c>
      <c r="M7" s="489">
        <v>40928.342975887914</v>
      </c>
      <c r="N7" s="489">
        <v>40875.769277619365</v>
      </c>
    </row>
    <row r="8" spans="1:14" x14ac:dyDescent="0.25">
      <c r="A8">
        <v>5</v>
      </c>
      <c r="B8">
        <v>2024</v>
      </c>
      <c r="C8" s="489">
        <v>43059.266376491862</v>
      </c>
      <c r="D8" s="489">
        <v>43907.374614867971</v>
      </c>
      <c r="E8" s="489">
        <v>44873.178595554295</v>
      </c>
      <c r="F8" s="489">
        <v>42313.843485559977</v>
      </c>
      <c r="G8" s="489">
        <v>40910.804396300387</v>
      </c>
      <c r="H8" s="489">
        <v>40272.175128980023</v>
      </c>
      <c r="I8" s="489">
        <v>40186.180175066525</v>
      </c>
      <c r="J8" s="489">
        <v>41114.460260180458</v>
      </c>
      <c r="K8" s="489">
        <v>42087.585739283699</v>
      </c>
      <c r="L8" s="489">
        <v>42845.611114786916</v>
      </c>
      <c r="M8" s="489">
        <v>42124.602607758919</v>
      </c>
      <c r="N8" s="489">
        <v>42059.312669592757</v>
      </c>
    </row>
    <row r="9" spans="1:14" x14ac:dyDescent="0.25">
      <c r="A9">
        <v>6</v>
      </c>
      <c r="B9">
        <v>2025</v>
      </c>
      <c r="C9" s="489">
        <v>44202.120803310019</v>
      </c>
      <c r="D9" s="489">
        <v>45033.02429309026</v>
      </c>
      <c r="E9" s="489">
        <v>46068.192065937619</v>
      </c>
      <c r="F9" s="489">
        <v>43427.717224888293</v>
      </c>
      <c r="G9" s="489">
        <v>41997.653823169007</v>
      </c>
      <c r="H9" s="489">
        <v>41344.083563045009</v>
      </c>
      <c r="I9" s="489">
        <v>41251.953763228456</v>
      </c>
      <c r="J9" s="489">
        <v>42181.404601422633</v>
      </c>
      <c r="K9" s="489">
        <v>43202.565349304219</v>
      </c>
      <c r="L9" s="489">
        <v>43986.565917828833</v>
      </c>
      <c r="M9" s="489">
        <v>43246.983656406766</v>
      </c>
      <c r="N9" s="489">
        <v>43167.07600667065</v>
      </c>
    </row>
    <row r="10" spans="1:14" x14ac:dyDescent="0.25">
      <c r="A10">
        <v>7</v>
      </c>
      <c r="B10">
        <v>2026</v>
      </c>
      <c r="C10" s="489">
        <v>45410.305673010465</v>
      </c>
      <c r="D10" s="489">
        <v>46253.492373943984</v>
      </c>
      <c r="E10" s="489">
        <v>47328.744130554274</v>
      </c>
      <c r="F10" s="489">
        <v>44607.017272946614</v>
      </c>
      <c r="G10" s="489">
        <v>43145.489814792061</v>
      </c>
      <c r="H10" s="489">
        <v>42475.599068019103</v>
      </c>
      <c r="I10" s="489">
        <v>42379.607042254815</v>
      </c>
      <c r="J10" s="489">
        <v>43322.338591215695</v>
      </c>
      <c r="K10" s="489">
        <v>44384.16890178938</v>
      </c>
      <c r="L10" s="489">
        <v>45193.539677915229</v>
      </c>
      <c r="M10" s="489">
        <v>44432.559593966893</v>
      </c>
      <c r="N10" s="489">
        <v>44340.84181638281</v>
      </c>
    </row>
    <row r="11" spans="1:14" x14ac:dyDescent="0.25">
      <c r="A11">
        <v>8</v>
      </c>
      <c r="B11">
        <v>2027</v>
      </c>
      <c r="C11" s="489">
        <v>46673.252915051366</v>
      </c>
      <c r="D11" s="489">
        <v>47535.080388818169</v>
      </c>
      <c r="E11" s="489">
        <v>48645.197405626386</v>
      </c>
      <c r="F11" s="489">
        <v>45842.939059214332</v>
      </c>
      <c r="G11" s="489">
        <v>44344.331431890714</v>
      </c>
      <c r="H11" s="489">
        <v>43656.933380385417</v>
      </c>
      <c r="I11" s="489">
        <v>43559.145440532739</v>
      </c>
      <c r="J11" s="489">
        <v>44525.663042020584</v>
      </c>
      <c r="K11" s="489">
        <v>45623.027893446655</v>
      </c>
      <c r="L11" s="489">
        <v>46456.572588925606</v>
      </c>
      <c r="M11" s="489">
        <v>45671.313566285171</v>
      </c>
      <c r="N11" s="489">
        <v>45570.953693187184</v>
      </c>
    </row>
    <row r="12" spans="1:14" x14ac:dyDescent="0.25">
      <c r="A12">
        <v>9</v>
      </c>
      <c r="B12">
        <v>2028</v>
      </c>
      <c r="C12" s="489">
        <v>47861.368163406398</v>
      </c>
      <c r="D12" s="489">
        <v>48760.983515889631</v>
      </c>
      <c r="E12" s="489">
        <v>49883.892767146426</v>
      </c>
      <c r="F12" s="489">
        <v>47000.459824972655</v>
      </c>
      <c r="G12" s="489">
        <v>45471.715410821307</v>
      </c>
      <c r="H12" s="489">
        <v>44768.209274029032</v>
      </c>
      <c r="I12" s="489">
        <v>44667.686371673037</v>
      </c>
      <c r="J12" s="489">
        <v>45651.078367507522</v>
      </c>
      <c r="K12" s="489">
        <v>46785.779603626375</v>
      </c>
      <c r="L12" s="489">
        <v>47644.835855060555</v>
      </c>
      <c r="M12" s="489">
        <v>46837.183962859985</v>
      </c>
      <c r="N12" s="489">
        <v>46724.239170568006</v>
      </c>
    </row>
    <row r="13" spans="1:14" x14ac:dyDescent="0.25">
      <c r="A13">
        <v>10</v>
      </c>
      <c r="B13">
        <v>2029</v>
      </c>
      <c r="C13" s="489">
        <v>49077.922220371285</v>
      </c>
      <c r="D13" s="489">
        <v>49966.31512613668</v>
      </c>
      <c r="E13" s="489">
        <v>51154.69594094815</v>
      </c>
      <c r="F13" s="489">
        <v>48188.962408309766</v>
      </c>
      <c r="G13" s="489">
        <v>46626.335929176108</v>
      </c>
      <c r="H13" s="489">
        <v>45906.759722295908</v>
      </c>
      <c r="I13" s="489">
        <v>45803.576120036028</v>
      </c>
      <c r="J13" s="489">
        <v>46802.287111523634</v>
      </c>
      <c r="K13" s="489">
        <v>47980.357991197503</v>
      </c>
      <c r="L13" s="489">
        <v>48864.420196314037</v>
      </c>
      <c r="M13" s="489">
        <v>48032.471400659182</v>
      </c>
      <c r="N13" s="489">
        <v>47906.76995677931</v>
      </c>
    </row>
    <row r="14" spans="1:14" x14ac:dyDescent="0.25">
      <c r="A14">
        <v>11</v>
      </c>
      <c r="B14">
        <v>2030</v>
      </c>
      <c r="C14" s="489">
        <v>50298.613039194694</v>
      </c>
      <c r="D14" s="489">
        <v>51199.837927772038</v>
      </c>
      <c r="E14" s="489">
        <v>52429.052491716007</v>
      </c>
      <c r="F14" s="489">
        <v>49379.039186457121</v>
      </c>
      <c r="G14" s="489">
        <v>47784.172230482138</v>
      </c>
      <c r="H14" s="489">
        <v>47048.244693034059</v>
      </c>
      <c r="I14" s="489">
        <v>46942.300707916955</v>
      </c>
      <c r="J14" s="489">
        <v>47956.905003563756</v>
      </c>
      <c r="K14" s="489">
        <v>49177.120564744604</v>
      </c>
      <c r="L14" s="489">
        <v>50087.271755664682</v>
      </c>
      <c r="M14" s="489">
        <v>49231.196561220087</v>
      </c>
      <c r="N14" s="489">
        <v>49091.798089585485</v>
      </c>
    </row>
    <row r="15" spans="1:14" x14ac:dyDescent="0.25">
      <c r="A15">
        <v>12</v>
      </c>
      <c r="B15">
        <v>2031</v>
      </c>
      <c r="C15" s="489">
        <v>51721.06849836139</v>
      </c>
      <c r="D15" s="489">
        <v>52640.101077912012</v>
      </c>
      <c r="E15" s="489">
        <v>53913.046215039212</v>
      </c>
      <c r="F15" s="489">
        <v>50768.276161653695</v>
      </c>
      <c r="G15" s="489">
        <v>49133.356458801369</v>
      </c>
      <c r="H15" s="489">
        <v>48377.745128569069</v>
      </c>
      <c r="I15" s="489">
        <v>48269.090872775909</v>
      </c>
      <c r="J15" s="489">
        <v>49306.838946791067</v>
      </c>
      <c r="K15" s="489">
        <v>50571.569462775144</v>
      </c>
      <c r="L15" s="489">
        <v>51510.549043856874</v>
      </c>
      <c r="M15" s="489">
        <v>50626.742826486123</v>
      </c>
      <c r="N15" s="489">
        <v>50474.815952504701</v>
      </c>
    </row>
    <row r="16" spans="1:14" x14ac:dyDescent="0.25">
      <c r="A16">
        <v>13</v>
      </c>
      <c r="B16">
        <v>2032</v>
      </c>
      <c r="C16" s="489">
        <v>53141.20962222683</v>
      </c>
      <c r="D16" s="489">
        <v>54104.670781964254</v>
      </c>
      <c r="E16" s="489">
        <v>55393.257503059831</v>
      </c>
      <c r="F16" s="489">
        <v>52153.817523990961</v>
      </c>
      <c r="G16" s="489">
        <v>50480.119358280441</v>
      </c>
      <c r="H16" s="489">
        <v>49704.506981262224</v>
      </c>
      <c r="I16" s="489">
        <v>49593.115430355661</v>
      </c>
      <c r="J16" s="489">
        <v>50655.633834704</v>
      </c>
      <c r="K16" s="489">
        <v>51961.528704500139</v>
      </c>
      <c r="L16" s="489">
        <v>52929.695174664725</v>
      </c>
      <c r="M16" s="489">
        <v>52018.977332083647</v>
      </c>
      <c r="N16" s="489">
        <v>51854.95460676177</v>
      </c>
    </row>
    <row r="17" spans="1:14" x14ac:dyDescent="0.25">
      <c r="A17">
        <v>14</v>
      </c>
      <c r="B17">
        <v>2033</v>
      </c>
      <c r="C17" s="489">
        <v>54670.785516355063</v>
      </c>
      <c r="D17" s="489">
        <v>55629.325972521816</v>
      </c>
      <c r="E17" s="489">
        <v>56989.577887934116</v>
      </c>
      <c r="F17" s="489">
        <v>53651.479925396889</v>
      </c>
      <c r="G17" s="489">
        <v>51931.199481261559</v>
      </c>
      <c r="H17" s="489">
        <v>51134.105413099525</v>
      </c>
      <c r="I17" s="489">
        <v>51020.053100612247</v>
      </c>
      <c r="J17" s="489">
        <v>52109.547814016842</v>
      </c>
      <c r="K17" s="489">
        <v>53462.419296659224</v>
      </c>
      <c r="L17" s="489">
        <v>54459.790693717703</v>
      </c>
      <c r="M17" s="489">
        <v>53519.208245794856</v>
      </c>
      <c r="N17" s="489">
        <v>53344.684366611575</v>
      </c>
    </row>
    <row r="18" spans="1:14" x14ac:dyDescent="0.25">
      <c r="A18">
        <v>15</v>
      </c>
      <c r="B18">
        <v>2034</v>
      </c>
      <c r="C18" s="489">
        <v>56247.072022075052</v>
      </c>
      <c r="D18" s="489">
        <v>57227.035035471206</v>
      </c>
      <c r="E18" s="489">
        <v>58633.53544931599</v>
      </c>
      <c r="F18" s="489">
        <v>55192.80466745099</v>
      </c>
      <c r="G18" s="489">
        <v>53426.325674110085</v>
      </c>
      <c r="H18" s="489">
        <v>52606.721792654738</v>
      </c>
      <c r="I18" s="489">
        <v>52489.507824801411</v>
      </c>
      <c r="J18" s="489">
        <v>53607.031593818421</v>
      </c>
      <c r="K18" s="489">
        <v>55006.118614721476</v>
      </c>
      <c r="L18" s="489">
        <v>56034.423496148374</v>
      </c>
      <c r="M18" s="489">
        <v>55064.139896120003</v>
      </c>
      <c r="N18" s="489">
        <v>54878.663575226274</v>
      </c>
    </row>
    <row r="19" spans="1:14" x14ac:dyDescent="0.25">
      <c r="B19" t="s">
        <v>883</v>
      </c>
      <c r="C19" s="489">
        <v>56247.112766060782</v>
      </c>
      <c r="D19" s="489">
        <v>57227.079440343499</v>
      </c>
      <c r="E19" s="489">
        <v>58633.577255190568</v>
      </c>
      <c r="F19" s="489">
        <v>55192.846394009961</v>
      </c>
      <c r="G19" s="489">
        <v>53426.363921121534</v>
      </c>
      <c r="H19" s="489">
        <v>52606.75915007724</v>
      </c>
      <c r="I19" s="489">
        <v>52489.546132626383</v>
      </c>
      <c r="J19" s="489">
        <v>53607.075678803471</v>
      </c>
      <c r="K19" s="489">
        <v>55006.160005187608</v>
      </c>
      <c r="L19" s="489">
        <v>56034.464385824875</v>
      </c>
      <c r="M19" s="489">
        <v>55064.179326612837</v>
      </c>
      <c r="N19" s="489">
        <v>54878.705003515337</v>
      </c>
    </row>
    <row r="20" spans="1:14" x14ac:dyDescent="0.25">
      <c r="A20" s="488" t="s">
        <v>884</v>
      </c>
      <c r="B20">
        <v>2</v>
      </c>
      <c r="C20" s="490"/>
      <c r="D20" s="490"/>
      <c r="E20" s="490"/>
      <c r="F20" s="490"/>
      <c r="G20" s="490"/>
      <c r="H20" s="490"/>
      <c r="I20" s="490"/>
      <c r="J20" s="490"/>
      <c r="K20" s="490"/>
      <c r="L20" s="490"/>
      <c r="M20" s="490"/>
      <c r="N20" s="490"/>
    </row>
    <row r="21" spans="1:14" x14ac:dyDescent="0.25">
      <c r="B21">
        <v>2020</v>
      </c>
      <c r="C21" s="489">
        <v>12829.524074237266</v>
      </c>
      <c r="D21" s="489">
        <v>13006.714674825176</v>
      </c>
      <c r="E21" s="489">
        <v>12395.407051840895</v>
      </c>
      <c r="F21" s="489">
        <v>10354.594575052932</v>
      </c>
      <c r="G21" s="489">
        <v>10524.039777397615</v>
      </c>
      <c r="H21" s="489">
        <v>10489.849220976397</v>
      </c>
      <c r="I21" s="489">
        <v>10823.185969229418</v>
      </c>
      <c r="J21" s="489">
        <v>11005.792092099329</v>
      </c>
      <c r="K21" s="489">
        <v>10920.583869624023</v>
      </c>
      <c r="L21" s="489">
        <v>11088.237624453937</v>
      </c>
      <c r="M21" s="489">
        <v>11304.603210847783</v>
      </c>
      <c r="N21" s="489">
        <v>11653.713895638502</v>
      </c>
    </row>
    <row r="22" spans="1:14" x14ac:dyDescent="0.25">
      <c r="B22">
        <v>2021</v>
      </c>
      <c r="C22" s="489">
        <v>12516.70610028605</v>
      </c>
      <c r="D22" s="489">
        <v>12289.959892928971</v>
      </c>
      <c r="E22" s="489">
        <v>13009.979534732596</v>
      </c>
      <c r="F22" s="489">
        <v>11429.914040754304</v>
      </c>
      <c r="G22" s="489">
        <v>11190.97240344913</v>
      </c>
      <c r="H22" s="489">
        <v>11236.857261057216</v>
      </c>
      <c r="I22" s="489">
        <v>11375.303657220004</v>
      </c>
      <c r="J22" s="489">
        <v>11395.728947358031</v>
      </c>
      <c r="K22" s="489">
        <v>11261.059225848441</v>
      </c>
      <c r="L22" s="489">
        <v>11466.414174399459</v>
      </c>
      <c r="M22" s="489">
        <v>11717.757268176238</v>
      </c>
      <c r="N22" s="489">
        <v>11851.02561802679</v>
      </c>
    </row>
    <row r="23" spans="1:14" x14ac:dyDescent="0.25">
      <c r="B23">
        <v>2022</v>
      </c>
      <c r="C23" s="489">
        <v>12935.098492163266</v>
      </c>
      <c r="D23" s="489">
        <v>12700.57787770333</v>
      </c>
      <c r="E23" s="489">
        <v>13449.391671868216</v>
      </c>
      <c r="F23" s="489">
        <v>11813.509607054935</v>
      </c>
      <c r="G23" s="489">
        <v>11572.217495651859</v>
      </c>
      <c r="H23" s="489">
        <v>11621.597877982356</v>
      </c>
      <c r="I23" s="489">
        <v>11762.107463119657</v>
      </c>
      <c r="J23" s="489">
        <v>11778.545577222127</v>
      </c>
      <c r="K23" s="489">
        <v>11640.808401093796</v>
      </c>
      <c r="L23" s="489">
        <v>11849.002002392743</v>
      </c>
      <c r="M23" s="489">
        <v>12105.423135375522</v>
      </c>
      <c r="N23" s="489">
        <v>12243.76745525618</v>
      </c>
    </row>
    <row r="24" spans="1:14" x14ac:dyDescent="0.25">
      <c r="B24">
        <v>2023</v>
      </c>
      <c r="C24" s="489">
        <v>13348.498464698119</v>
      </c>
      <c r="D24" s="489">
        <v>13106.747709698102</v>
      </c>
      <c r="E24" s="489">
        <v>13884.012895636191</v>
      </c>
      <c r="F24" s="489">
        <v>12192.702872508671</v>
      </c>
      <c r="G24" s="489">
        <v>11948.920673249246</v>
      </c>
      <c r="H24" s="489">
        <v>12000.737746441067</v>
      </c>
      <c r="I24" s="489">
        <v>12143.05827010475</v>
      </c>
      <c r="J24" s="489">
        <v>12156.26440556972</v>
      </c>
      <c r="K24" s="489">
        <v>12015.306512995157</v>
      </c>
      <c r="L24" s="489">
        <v>12226.212873846456</v>
      </c>
      <c r="M24" s="489">
        <v>12488.346931830929</v>
      </c>
      <c r="N24" s="489">
        <v>12631.990710558577</v>
      </c>
    </row>
    <row r="25" spans="1:14" x14ac:dyDescent="0.25">
      <c r="B25">
        <v>2024</v>
      </c>
      <c r="C25" s="489">
        <v>13763.428829760376</v>
      </c>
      <c r="D25" s="489">
        <v>13514.53830482742</v>
      </c>
      <c r="E25" s="489">
        <v>14321.863710161209</v>
      </c>
      <c r="F25" s="489">
        <v>12573.896292863579</v>
      </c>
      <c r="G25" s="489">
        <v>12329.378799690718</v>
      </c>
      <c r="H25" s="489">
        <v>12383.88435071714</v>
      </c>
      <c r="I25" s="489">
        <v>12527.102663559057</v>
      </c>
      <c r="J25" s="489">
        <v>12535.826937729986</v>
      </c>
      <c r="K25" s="489">
        <v>12392.031223345428</v>
      </c>
      <c r="L25" s="489">
        <v>12604.318322756293</v>
      </c>
      <c r="M25" s="489">
        <v>12871.37119629323</v>
      </c>
      <c r="N25" s="489">
        <v>13020.639157731201</v>
      </c>
    </row>
    <row r="26" spans="1:14" x14ac:dyDescent="0.25">
      <c r="B26">
        <v>2025</v>
      </c>
      <c r="C26" s="489">
        <v>14139.352123315444</v>
      </c>
      <c r="D26" s="489">
        <v>13883.990542265294</v>
      </c>
      <c r="E26" s="489">
        <v>14720.962690364709</v>
      </c>
      <c r="F26" s="489">
        <v>12920.128625543821</v>
      </c>
      <c r="G26" s="489">
        <v>12677.840069308995</v>
      </c>
      <c r="H26" s="489">
        <v>12735.59529076398</v>
      </c>
      <c r="I26" s="489">
        <v>12878.249765289565</v>
      </c>
      <c r="J26" s="489">
        <v>12880.636468590175</v>
      </c>
      <c r="K26" s="489">
        <v>12734.980369674508</v>
      </c>
      <c r="L26" s="489">
        <v>12946.407562098566</v>
      </c>
      <c r="M26" s="489">
        <v>13216.322311015379</v>
      </c>
      <c r="N26" s="489">
        <v>13371.057085750885</v>
      </c>
    </row>
    <row r="27" spans="1:14" x14ac:dyDescent="0.25">
      <c r="B27">
        <v>2026</v>
      </c>
      <c r="C27" s="489">
        <v>14549.257045516862</v>
      </c>
      <c r="D27" s="489">
        <v>14287.934197442113</v>
      </c>
      <c r="E27" s="489">
        <v>15154.26476414275</v>
      </c>
      <c r="F27" s="489">
        <v>13297.005285898751</v>
      </c>
      <c r="G27" s="489">
        <v>13053.180915529842</v>
      </c>
      <c r="H27" s="489">
        <v>13111.018744121613</v>
      </c>
      <c r="I27" s="489">
        <v>13254.20329420419</v>
      </c>
      <c r="J27" s="489">
        <v>13254.1948821038</v>
      </c>
      <c r="K27" s="489">
        <v>13105.176435169838</v>
      </c>
      <c r="L27" s="489">
        <v>13318.039521972212</v>
      </c>
      <c r="M27" s="489">
        <v>13594.718668255649</v>
      </c>
      <c r="N27" s="489">
        <v>13755.644700432515</v>
      </c>
    </row>
    <row r="28" spans="1:14" x14ac:dyDescent="0.25">
      <c r="B28">
        <v>2027</v>
      </c>
      <c r="C28" s="489">
        <v>14989.422633767344</v>
      </c>
      <c r="D28" s="489">
        <v>14722.599243717435</v>
      </c>
      <c r="E28" s="489">
        <v>15617.877518363581</v>
      </c>
      <c r="F28" s="489">
        <v>13701.007423964016</v>
      </c>
      <c r="G28" s="489">
        <v>13452.002921490066</v>
      </c>
      <c r="H28" s="489">
        <v>13506.974473654578</v>
      </c>
      <c r="I28" s="489">
        <v>13651.785934097343</v>
      </c>
      <c r="J28" s="489">
        <v>13653.140645881293</v>
      </c>
      <c r="K28" s="489">
        <v>13499.335588536618</v>
      </c>
      <c r="L28" s="489">
        <v>13715.882021101401</v>
      </c>
      <c r="M28" s="489">
        <v>14003.006821929972</v>
      </c>
      <c r="N28" s="489">
        <v>14170.763867157009</v>
      </c>
    </row>
    <row r="29" spans="1:14" x14ac:dyDescent="0.25">
      <c r="B29">
        <v>2028</v>
      </c>
      <c r="C29" s="489">
        <v>15419.60980700355</v>
      </c>
      <c r="D29" s="489">
        <v>15147.453963963799</v>
      </c>
      <c r="E29" s="489">
        <v>16072.812443993906</v>
      </c>
      <c r="F29" s="489">
        <v>14096.390897629308</v>
      </c>
      <c r="G29" s="489">
        <v>13844.333826692366</v>
      </c>
      <c r="H29" s="489">
        <v>13896.934959115762</v>
      </c>
      <c r="I29" s="489">
        <v>14042.336142577398</v>
      </c>
      <c r="J29" s="489">
        <v>14043.510750679416</v>
      </c>
      <c r="K29" s="489">
        <v>13885.491283047624</v>
      </c>
      <c r="L29" s="489">
        <v>14104.142953616054</v>
      </c>
      <c r="M29" s="489">
        <v>14400.471724638999</v>
      </c>
      <c r="N29" s="489">
        <v>14575.224955340282</v>
      </c>
    </row>
    <row r="30" spans="1:14" x14ac:dyDescent="0.25">
      <c r="B30">
        <v>2029</v>
      </c>
      <c r="C30" s="489">
        <v>15857.441293449525</v>
      </c>
      <c r="D30" s="489">
        <v>15580.123735539715</v>
      </c>
      <c r="E30" s="489">
        <v>16536.804641935149</v>
      </c>
      <c r="F30" s="489">
        <v>14499.128462556084</v>
      </c>
      <c r="G30" s="489">
        <v>14244.684691049773</v>
      </c>
      <c r="H30" s="489">
        <v>14294.494601129361</v>
      </c>
      <c r="I30" s="489">
        <v>14439.968853763448</v>
      </c>
      <c r="J30" s="489">
        <v>14440.735917623098</v>
      </c>
      <c r="K30" s="489">
        <v>14278.51256311408</v>
      </c>
      <c r="L30" s="489">
        <v>14498.653637836869</v>
      </c>
      <c r="M30" s="489">
        <v>14804.319302433387</v>
      </c>
      <c r="N30" s="489">
        <v>14986.473409964632</v>
      </c>
    </row>
    <row r="31" spans="1:14" x14ac:dyDescent="0.25">
      <c r="B31">
        <v>2030</v>
      </c>
      <c r="C31" s="489">
        <v>16302.201505208617</v>
      </c>
      <c r="D31" s="489">
        <v>16019.723967288906</v>
      </c>
      <c r="E31" s="489">
        <v>17008.281099411033</v>
      </c>
      <c r="F31" s="489">
        <v>14908.157592549722</v>
      </c>
      <c r="G31" s="489">
        <v>14651.200763405046</v>
      </c>
      <c r="H31" s="489">
        <v>14697.931064153321</v>
      </c>
      <c r="I31" s="489">
        <v>14843.451075770976</v>
      </c>
      <c r="J31" s="489">
        <v>14843.993409353017</v>
      </c>
      <c r="K31" s="489">
        <v>14677.434232436262</v>
      </c>
      <c r="L31" s="489">
        <v>14899.105081897036</v>
      </c>
      <c r="M31" s="489">
        <v>15214.460974769407</v>
      </c>
      <c r="N31" s="489">
        <v>15404.212203440999</v>
      </c>
    </row>
    <row r="32" spans="1:14" x14ac:dyDescent="0.25">
      <c r="B32">
        <v>2031</v>
      </c>
      <c r="C32" s="489">
        <v>16830.812843200179</v>
      </c>
      <c r="D32" s="489">
        <v>16541.847006865693</v>
      </c>
      <c r="E32" s="489">
        <v>17566.340554950271</v>
      </c>
      <c r="F32" s="489">
        <v>15393.531680896131</v>
      </c>
      <c r="G32" s="489">
        <v>15131.454392137652</v>
      </c>
      <c r="H32" s="489">
        <v>15174.714665379748</v>
      </c>
      <c r="I32" s="489">
        <v>15321.555751063688</v>
      </c>
      <c r="J32" s="489">
        <v>15323.047770571797</v>
      </c>
      <c r="K32" s="489">
        <v>15150.937999159494</v>
      </c>
      <c r="L32" s="489">
        <v>15376.156755567967</v>
      </c>
      <c r="M32" s="489">
        <v>15703.702724149867</v>
      </c>
      <c r="N32" s="489">
        <v>15901.948978158023</v>
      </c>
    </row>
    <row r="33" spans="1:14" x14ac:dyDescent="0.25">
      <c r="B33">
        <v>2032</v>
      </c>
      <c r="C33" s="489">
        <v>17327.703247722693</v>
      </c>
      <c r="D33" s="489">
        <v>17032.887895735192</v>
      </c>
      <c r="E33" s="489">
        <v>18090.945987036375</v>
      </c>
      <c r="F33" s="489">
        <v>15849.805018994837</v>
      </c>
      <c r="G33" s="489">
        <v>15582.569884468912</v>
      </c>
      <c r="H33" s="489">
        <v>15621.938215660663</v>
      </c>
      <c r="I33" s="489">
        <v>15770.016156437019</v>
      </c>
      <c r="J33" s="489">
        <v>15772.989102812293</v>
      </c>
      <c r="K33" s="489">
        <v>15595.495994209507</v>
      </c>
      <c r="L33" s="489">
        <v>15824.183216717513</v>
      </c>
      <c r="M33" s="489">
        <v>16163.708068185608</v>
      </c>
      <c r="N33" s="489">
        <v>16370.0621981024</v>
      </c>
    </row>
    <row r="34" spans="1:14" x14ac:dyDescent="0.25">
      <c r="B34">
        <v>2033</v>
      </c>
      <c r="C34" s="489">
        <v>17878.434861474176</v>
      </c>
      <c r="D34" s="489">
        <v>17576.397148344997</v>
      </c>
      <c r="E34" s="489">
        <v>18670.928908585898</v>
      </c>
      <c r="F34" s="489">
        <v>16354.976198443077</v>
      </c>
      <c r="G34" s="489">
        <v>16081.433828252908</v>
      </c>
      <c r="H34" s="489">
        <v>16117.914118598399</v>
      </c>
      <c r="I34" s="489">
        <v>16268.148032649655</v>
      </c>
      <c r="J34" s="489">
        <v>16272.282055593609</v>
      </c>
      <c r="K34" s="489">
        <v>16088.922029056799</v>
      </c>
      <c r="L34" s="489">
        <v>16322.23565445862</v>
      </c>
      <c r="M34" s="489">
        <v>16674.371632096849</v>
      </c>
      <c r="N34" s="489">
        <v>16889.13381193006</v>
      </c>
    </row>
    <row r="35" spans="1:14" x14ac:dyDescent="0.25">
      <c r="B35">
        <v>2034</v>
      </c>
      <c r="C35" s="489">
        <v>18452.907927322532</v>
      </c>
      <c r="D35" s="489">
        <v>18142.710329945487</v>
      </c>
      <c r="E35" s="489">
        <v>19274.968772868804</v>
      </c>
      <c r="F35" s="489">
        <v>16881.5597073069</v>
      </c>
      <c r="G35" s="489">
        <v>16601.282134220317</v>
      </c>
      <c r="H35" s="489">
        <v>16636.049927002634</v>
      </c>
      <c r="I35" s="489">
        <v>16789.032716851678</v>
      </c>
      <c r="J35" s="489">
        <v>16793.702094466174</v>
      </c>
      <c r="K35" s="489">
        <v>16604.389484165556</v>
      </c>
      <c r="L35" s="489">
        <v>16842.939649285603</v>
      </c>
      <c r="M35" s="489">
        <v>17207.481713341254</v>
      </c>
      <c r="N35" s="489">
        <v>17430.572131812874</v>
      </c>
    </row>
    <row r="36" spans="1:14" x14ac:dyDescent="0.25">
      <c r="B36" t="s">
        <v>883</v>
      </c>
      <c r="C36" s="489">
        <v>18452.91435739904</v>
      </c>
      <c r="D36" s="489">
        <v>18142.716804029336</v>
      </c>
      <c r="E36" s="489">
        <v>19274.975014928306</v>
      </c>
      <c r="F36" s="489">
        <v>16881.56540274834</v>
      </c>
      <c r="G36" s="489">
        <v>16601.28690620929</v>
      </c>
      <c r="H36" s="489">
        <v>16636.054148058167</v>
      </c>
      <c r="I36" s="489">
        <v>16789.037279112152</v>
      </c>
      <c r="J36" s="489">
        <v>16793.707502967667</v>
      </c>
      <c r="K36" s="489">
        <v>16604.394571858698</v>
      </c>
      <c r="L36" s="489">
        <v>16842.945349184913</v>
      </c>
      <c r="M36" s="489">
        <v>17207.488203672045</v>
      </c>
      <c r="N36" s="489">
        <v>17430.578701136394</v>
      </c>
    </row>
    <row r="37" spans="1:14" x14ac:dyDescent="0.25">
      <c r="A37" s="488" t="s">
        <v>885</v>
      </c>
      <c r="B37">
        <v>3</v>
      </c>
      <c r="C37" s="490"/>
      <c r="D37" s="490"/>
      <c r="E37" s="490"/>
      <c r="F37" s="490"/>
      <c r="G37" s="490"/>
      <c r="H37" s="490"/>
      <c r="I37" s="490"/>
      <c r="J37" s="490"/>
      <c r="K37" s="490"/>
      <c r="L37" s="490"/>
      <c r="M37" s="490"/>
      <c r="N37" s="490"/>
    </row>
    <row r="38" spans="1:14" x14ac:dyDescent="0.25">
      <c r="B38">
        <v>2020</v>
      </c>
      <c r="C38" s="489">
        <v>11325.430781041039</v>
      </c>
      <c r="D38" s="489">
        <v>11315.434677739886</v>
      </c>
      <c r="E38" s="489">
        <v>10792.785617674697</v>
      </c>
      <c r="F38" s="489">
        <v>9925.2509469571796</v>
      </c>
      <c r="G38" s="489">
        <v>10102.769095900032</v>
      </c>
      <c r="H38" s="489">
        <v>9912.3234847832919</v>
      </c>
      <c r="I38" s="489">
        <v>10252.372835011827</v>
      </c>
      <c r="J38" s="489">
        <v>10436.965561802926</v>
      </c>
      <c r="K38" s="489">
        <v>10551.091035475172</v>
      </c>
      <c r="L38" s="489">
        <v>11010.131893786698</v>
      </c>
      <c r="M38" s="489">
        <v>11163.182325204807</v>
      </c>
      <c r="N38" s="489">
        <v>11236.05351214501</v>
      </c>
    </row>
    <row r="39" spans="1:14" x14ac:dyDescent="0.25">
      <c r="B39">
        <v>2021</v>
      </c>
      <c r="C39" s="489">
        <v>11277.150404558102</v>
      </c>
      <c r="D39" s="489">
        <v>11286.961233123538</v>
      </c>
      <c r="E39" s="489">
        <v>11490.729019155462</v>
      </c>
      <c r="F39" s="489">
        <v>11308.489905814382</v>
      </c>
      <c r="G39" s="489">
        <v>11047.361892451847</v>
      </c>
      <c r="H39" s="489">
        <v>10762.470718797218</v>
      </c>
      <c r="I39" s="489">
        <v>10583.976555955385</v>
      </c>
      <c r="J39" s="489">
        <v>10723.026225490261</v>
      </c>
      <c r="K39" s="489">
        <v>10995.746656853755</v>
      </c>
      <c r="L39" s="489">
        <v>11288.615254861197</v>
      </c>
      <c r="M39" s="489">
        <v>11419.119722168249</v>
      </c>
      <c r="N39" s="489">
        <v>11424.250885080268</v>
      </c>
    </row>
    <row r="40" spans="1:14" x14ac:dyDescent="0.25">
      <c r="B40">
        <v>2022</v>
      </c>
      <c r="C40" s="489">
        <v>11725.546458185727</v>
      </c>
      <c r="D40" s="489">
        <v>11735.151200389639</v>
      </c>
      <c r="E40" s="489">
        <v>11947.182225293958</v>
      </c>
      <c r="F40" s="489">
        <v>11760.043640333553</v>
      </c>
      <c r="G40" s="489">
        <v>11490.776751581248</v>
      </c>
      <c r="H40" s="489">
        <v>11195.062589347686</v>
      </c>
      <c r="I40" s="489">
        <v>11006.760882329025</v>
      </c>
      <c r="J40" s="489">
        <v>11146.628742184679</v>
      </c>
      <c r="K40" s="489">
        <v>11427.56910971065</v>
      </c>
      <c r="L40" s="489">
        <v>11733.953574459745</v>
      </c>
      <c r="M40" s="489">
        <v>11870.378766309317</v>
      </c>
      <c r="N40" s="489">
        <v>11877.990527823787</v>
      </c>
    </row>
    <row r="41" spans="1:14" x14ac:dyDescent="0.25">
      <c r="B41">
        <v>2023</v>
      </c>
      <c r="C41" s="489">
        <v>12188.80065600486</v>
      </c>
      <c r="D41" s="489">
        <v>12198.336483682318</v>
      </c>
      <c r="E41" s="489">
        <v>12418.693427365317</v>
      </c>
      <c r="F41" s="489">
        <v>12226.107106505846</v>
      </c>
      <c r="G41" s="489">
        <v>11948.174394669117</v>
      </c>
      <c r="H41" s="489">
        <v>11641.253665453622</v>
      </c>
      <c r="I41" s="489">
        <v>11443.511532936283</v>
      </c>
      <c r="J41" s="489">
        <v>11585.376621313639</v>
      </c>
      <c r="K41" s="489">
        <v>11875.466535987129</v>
      </c>
      <c r="L41" s="489">
        <v>12195.224573275904</v>
      </c>
      <c r="M41" s="489">
        <v>12337.44313219062</v>
      </c>
      <c r="N41" s="489">
        <v>12346.903875238822</v>
      </c>
    </row>
    <row r="42" spans="1:14" x14ac:dyDescent="0.25">
      <c r="B42">
        <v>2024</v>
      </c>
      <c r="C42" s="489">
        <v>12654.961600377666</v>
      </c>
      <c r="D42" s="489">
        <v>12664.210074827983</v>
      </c>
      <c r="E42" s="489">
        <v>12893.040723199134</v>
      </c>
      <c r="F42" s="489">
        <v>12695.786377559478</v>
      </c>
      <c r="G42" s="489">
        <v>12409.88746261364</v>
      </c>
      <c r="H42" s="489">
        <v>12091.863646894126</v>
      </c>
      <c r="I42" s="489">
        <v>11883.631210815784</v>
      </c>
      <c r="J42" s="489">
        <v>12025.788238309853</v>
      </c>
      <c r="K42" s="489">
        <v>12324.117233927462</v>
      </c>
      <c r="L42" s="489">
        <v>12658.040905664308</v>
      </c>
      <c r="M42" s="489">
        <v>12806.389457908839</v>
      </c>
      <c r="N42" s="489">
        <v>12818.575782829468</v>
      </c>
    </row>
    <row r="43" spans="1:14" x14ac:dyDescent="0.25">
      <c r="B43">
        <v>2025</v>
      </c>
      <c r="C43" s="489">
        <v>13080.980582172717</v>
      </c>
      <c r="D43" s="489">
        <v>13089.634483380654</v>
      </c>
      <c r="E43" s="489">
        <v>13326.363940443012</v>
      </c>
      <c r="F43" s="489">
        <v>13126.086257009843</v>
      </c>
      <c r="G43" s="489">
        <v>12834.052724752833</v>
      </c>
      <c r="H43" s="489">
        <v>12506.11951111973</v>
      </c>
      <c r="I43" s="489">
        <v>12286.771895695225</v>
      </c>
      <c r="J43" s="489">
        <v>12426.55746794261</v>
      </c>
      <c r="K43" s="489">
        <v>12730.943997486214</v>
      </c>
      <c r="L43" s="489">
        <v>13078.90967352605</v>
      </c>
      <c r="M43" s="489">
        <v>13233.322407875346</v>
      </c>
      <c r="N43" s="489">
        <v>13249.335144224053</v>
      </c>
    </row>
    <row r="44" spans="1:14" x14ac:dyDescent="0.25">
      <c r="B44">
        <v>2026</v>
      </c>
      <c r="C44" s="489">
        <v>13604.428320437833</v>
      </c>
      <c r="D44" s="489">
        <v>13612.92129563462</v>
      </c>
      <c r="E44" s="489">
        <v>13859.238213827915</v>
      </c>
      <c r="F44" s="489">
        <v>13653.053780311924</v>
      </c>
      <c r="G44" s="489">
        <v>13351.372697651004</v>
      </c>
      <c r="H44" s="489">
        <v>13010.608381112481</v>
      </c>
      <c r="I44" s="489">
        <v>12780.053163374976</v>
      </c>
      <c r="J44" s="489">
        <v>12921.310977201352</v>
      </c>
      <c r="K44" s="489">
        <v>13235.70339681557</v>
      </c>
      <c r="L44" s="489">
        <v>13599.250551521454</v>
      </c>
      <c r="M44" s="489">
        <v>13760.422482184391</v>
      </c>
      <c r="N44" s="489">
        <v>13779.02476864631</v>
      </c>
    </row>
    <row r="45" spans="1:14" x14ac:dyDescent="0.25">
      <c r="B45">
        <v>2027</v>
      </c>
      <c r="C45" s="489">
        <v>14103.544308078375</v>
      </c>
      <c r="D45" s="489">
        <v>14112.252934819608</v>
      </c>
      <c r="E45" s="489">
        <v>14367.911656257851</v>
      </c>
      <c r="F45" s="489">
        <v>14154.523396969911</v>
      </c>
      <c r="G45" s="489">
        <v>13841.966684329691</v>
      </c>
      <c r="H45" s="489">
        <v>13488.146766289628</v>
      </c>
      <c r="I45" s="489">
        <v>13248.224448630268</v>
      </c>
      <c r="J45" s="489">
        <v>13393.52719086345</v>
      </c>
      <c r="K45" s="489">
        <v>13719.177283171262</v>
      </c>
      <c r="L45" s="489">
        <v>14096.855871296924</v>
      </c>
      <c r="M45" s="489">
        <v>14264.223035070067</v>
      </c>
      <c r="N45" s="489">
        <v>14284.236470876143</v>
      </c>
    </row>
    <row r="46" spans="1:14" x14ac:dyDescent="0.25">
      <c r="B46">
        <v>2028</v>
      </c>
      <c r="C46" s="489">
        <v>14590.09344548178</v>
      </c>
      <c r="D46" s="489">
        <v>14598.83189200217</v>
      </c>
      <c r="E46" s="489">
        <v>14864.07946679925</v>
      </c>
      <c r="F46" s="489">
        <v>14644.068376876694</v>
      </c>
      <c r="G46" s="489">
        <v>14321.025013363811</v>
      </c>
      <c r="H46" s="489">
        <v>13954.13671302574</v>
      </c>
      <c r="I46" s="489">
        <v>13703.953855836897</v>
      </c>
      <c r="J46" s="489">
        <v>13851.548756878967</v>
      </c>
      <c r="K46" s="489">
        <v>14187.412889436146</v>
      </c>
      <c r="L46" s="489">
        <v>14579.920755786221</v>
      </c>
      <c r="M46" s="489">
        <v>14753.879841748038</v>
      </c>
      <c r="N46" s="489">
        <v>14776.424133314576</v>
      </c>
    </row>
    <row r="47" spans="1:14" x14ac:dyDescent="0.25">
      <c r="B47">
        <v>2029</v>
      </c>
      <c r="C47" s="489">
        <v>15094.827159059612</v>
      </c>
      <c r="D47" s="489">
        <v>15103.507500888147</v>
      </c>
      <c r="E47" s="489">
        <v>15378.889030643066</v>
      </c>
      <c r="F47" s="489">
        <v>15152.230216567486</v>
      </c>
      <c r="G47" s="489">
        <v>14818.419259211871</v>
      </c>
      <c r="H47" s="489">
        <v>14437.884184350967</v>
      </c>
      <c r="I47" s="489">
        <v>14176.554389333185</v>
      </c>
      <c r="J47" s="489">
        <v>14325.75122833868</v>
      </c>
      <c r="K47" s="489">
        <v>14671.821517534529</v>
      </c>
      <c r="L47" s="489">
        <v>15080.163010718512</v>
      </c>
      <c r="M47" s="489">
        <v>15261.19717385542</v>
      </c>
      <c r="N47" s="489">
        <v>15286.88041338031</v>
      </c>
    </row>
    <row r="48" spans="1:14" x14ac:dyDescent="0.25">
      <c r="B48">
        <v>2030</v>
      </c>
      <c r="C48" s="489">
        <v>15626.077293199784</v>
      </c>
      <c r="D48" s="489">
        <v>15634.772226301993</v>
      </c>
      <c r="E48" s="489">
        <v>15921.107287896912</v>
      </c>
      <c r="F48" s="489">
        <v>15687.086532851286</v>
      </c>
      <c r="G48" s="489">
        <v>15341.419086164666</v>
      </c>
      <c r="H48" s="489">
        <v>14945.840323522714</v>
      </c>
      <c r="I48" s="489">
        <v>14672.675194755593</v>
      </c>
      <c r="J48" s="489">
        <v>14823.795462445902</v>
      </c>
      <c r="K48" s="489">
        <v>15181.064021793241</v>
      </c>
      <c r="L48" s="489">
        <v>15606.327122270621</v>
      </c>
      <c r="M48" s="489">
        <v>15794.909588702016</v>
      </c>
      <c r="N48" s="489">
        <v>15823.995153511625</v>
      </c>
    </row>
    <row r="49" spans="2:14" x14ac:dyDescent="0.25">
      <c r="B49">
        <v>2031</v>
      </c>
      <c r="C49" s="489">
        <v>16252.8794526694</v>
      </c>
      <c r="D49" s="489">
        <v>16261.787109725314</v>
      </c>
      <c r="E49" s="489">
        <v>16560.90071556261</v>
      </c>
      <c r="F49" s="489">
        <v>16317.44062366857</v>
      </c>
      <c r="G49" s="489">
        <v>15957.116454975645</v>
      </c>
      <c r="H49" s="489">
        <v>15543.813279583634</v>
      </c>
      <c r="I49" s="489">
        <v>15257.711318906275</v>
      </c>
      <c r="J49" s="489">
        <v>15412.762213076254</v>
      </c>
      <c r="K49" s="489">
        <v>15784.068339792835</v>
      </c>
      <c r="L49" s="489">
        <v>16228.532906721319</v>
      </c>
      <c r="M49" s="489">
        <v>16425.723790686345</v>
      </c>
      <c r="N49" s="489">
        <v>16457.956053008398</v>
      </c>
    </row>
    <row r="50" spans="2:14" x14ac:dyDescent="0.25">
      <c r="B50">
        <v>2032</v>
      </c>
      <c r="C50" s="489">
        <v>16859.455687226819</v>
      </c>
      <c r="D50" s="489">
        <v>16868.582522490968</v>
      </c>
      <c r="E50" s="489">
        <v>17180.075944963173</v>
      </c>
      <c r="F50" s="489">
        <v>16927.278389854804</v>
      </c>
      <c r="G50" s="489">
        <v>16552.552121076937</v>
      </c>
      <c r="H50" s="489">
        <v>16122.30394429379</v>
      </c>
      <c r="I50" s="489">
        <v>15823.93582368126</v>
      </c>
      <c r="J50" s="489">
        <v>15983.066897500612</v>
      </c>
      <c r="K50" s="489">
        <v>16367.928186205967</v>
      </c>
      <c r="L50" s="489">
        <v>16830.818934746541</v>
      </c>
      <c r="M50" s="489">
        <v>17036.373812993654</v>
      </c>
      <c r="N50" s="489">
        <v>17071.568575386871</v>
      </c>
    </row>
    <row r="51" spans="2:14" x14ac:dyDescent="0.25">
      <c r="B51">
        <v>2033</v>
      </c>
      <c r="C51" s="489">
        <v>17486.114058492887</v>
      </c>
      <c r="D51" s="489">
        <v>17495.487082710941</v>
      </c>
      <c r="E51" s="489">
        <v>17819.886246512229</v>
      </c>
      <c r="F51" s="489">
        <v>17557.275025402709</v>
      </c>
      <c r="G51" s="489">
        <v>17167.435060661945</v>
      </c>
      <c r="H51" s="489">
        <v>16719.529852452819</v>
      </c>
      <c r="I51" s="489">
        <v>16408.496252146513</v>
      </c>
      <c r="J51" s="489">
        <v>16571.938522176111</v>
      </c>
      <c r="K51" s="489">
        <v>16970.898509729999</v>
      </c>
      <c r="L51" s="489">
        <v>17452.897681402261</v>
      </c>
      <c r="M51" s="489">
        <v>17667.162624526922</v>
      </c>
      <c r="N51" s="489">
        <v>17705.472363081568</v>
      </c>
    </row>
    <row r="52" spans="2:14" x14ac:dyDescent="0.25">
      <c r="B52">
        <v>2034</v>
      </c>
      <c r="C52" s="489">
        <v>18141.166719560646</v>
      </c>
      <c r="D52" s="489">
        <v>18150.796185048413</v>
      </c>
      <c r="E52" s="489">
        <v>18488.663691791051</v>
      </c>
      <c r="F52" s="489">
        <v>18215.752706623589</v>
      </c>
      <c r="G52" s="489">
        <v>17810.08243541839</v>
      </c>
      <c r="H52" s="489">
        <v>17343.851779071374</v>
      </c>
      <c r="I52" s="489">
        <v>17019.681087301524</v>
      </c>
      <c r="J52" s="489">
        <v>17187.714800057576</v>
      </c>
      <c r="K52" s="489">
        <v>17601.367883543986</v>
      </c>
      <c r="L52" s="489">
        <v>18103.260325999527</v>
      </c>
      <c r="M52" s="489">
        <v>18326.630087549605</v>
      </c>
      <c r="N52" s="489">
        <v>18368.152297259781</v>
      </c>
    </row>
    <row r="53" spans="2:14" x14ac:dyDescent="0.25">
      <c r="B53" t="s">
        <v>883</v>
      </c>
      <c r="C53" s="489">
        <v>18141.17524907492</v>
      </c>
      <c r="D53" s="489">
        <v>18150.804825594161</v>
      </c>
      <c r="E53" s="489">
        <v>18488.672509458018</v>
      </c>
      <c r="F53" s="489">
        <v>18215.760951859702</v>
      </c>
      <c r="G53" s="489">
        <v>17810.090037367063</v>
      </c>
      <c r="H53" s="489">
        <v>17343.859002625664</v>
      </c>
      <c r="I53" s="489">
        <v>17019.688595620541</v>
      </c>
      <c r="J53" s="489">
        <v>17187.723193945058</v>
      </c>
      <c r="K53" s="489">
        <v>17601.376951209728</v>
      </c>
      <c r="L53" s="489">
        <v>18103.269357299403</v>
      </c>
      <c r="M53" s="489">
        <v>18326.6391267084</v>
      </c>
      <c r="N53" s="489">
        <v>18368.161002039615</v>
      </c>
    </row>
    <row r="54" spans="2:14" x14ac:dyDescent="0.25">
      <c r="B54">
        <v>4</v>
      </c>
      <c r="C54" s="490"/>
      <c r="D54" s="490"/>
      <c r="E54" s="490"/>
      <c r="F54" s="490"/>
      <c r="G54" s="490"/>
      <c r="H54" s="490"/>
      <c r="I54" s="490"/>
      <c r="J54" s="490"/>
      <c r="K54" s="490"/>
      <c r="L54" s="490"/>
      <c r="M54" s="490"/>
      <c r="N54" s="490"/>
    </row>
    <row r="55" spans="2:14" x14ac:dyDescent="0.25">
      <c r="B55">
        <v>2020</v>
      </c>
      <c r="C55" s="489">
        <v>4169.2142756691164</v>
      </c>
      <c r="D55" s="489">
        <v>4287.8482706961804</v>
      </c>
      <c r="E55" s="489">
        <v>4177.1754566999161</v>
      </c>
      <c r="F55" s="489">
        <v>3750.235182747716</v>
      </c>
      <c r="G55" s="489">
        <v>3872.8684001894835</v>
      </c>
      <c r="H55" s="489">
        <v>3860.1859233445584</v>
      </c>
      <c r="I55" s="489">
        <v>4140.3699784512346</v>
      </c>
      <c r="J55" s="489">
        <v>4137.5767336378749</v>
      </c>
      <c r="K55" s="489">
        <v>4192.707094363639</v>
      </c>
      <c r="L55" s="489">
        <v>4177.4701009768996</v>
      </c>
      <c r="M55" s="489">
        <v>4192.6195303588001</v>
      </c>
      <c r="N55" s="489">
        <v>4343.5620072914999</v>
      </c>
    </row>
    <row r="56" spans="2:14" x14ac:dyDescent="0.25">
      <c r="B56">
        <v>2021</v>
      </c>
      <c r="C56" s="489">
        <v>4324.4951605425777</v>
      </c>
      <c r="D56" s="489">
        <v>4375.9220216794902</v>
      </c>
      <c r="E56" s="489">
        <v>4433.9092637995391</v>
      </c>
      <c r="F56" s="489">
        <v>4448.9828068725565</v>
      </c>
      <c r="G56" s="489">
        <v>4466.3912891915443</v>
      </c>
      <c r="H56" s="489">
        <v>4245.5285388676639</v>
      </c>
      <c r="I56" s="489">
        <v>4219.8643420692952</v>
      </c>
      <c r="J56" s="489">
        <v>4396.0255900118982</v>
      </c>
      <c r="K56" s="489">
        <v>4427.969892641252</v>
      </c>
      <c r="L56" s="489">
        <v>4268.9161561405535</v>
      </c>
      <c r="M56" s="489">
        <v>4321.0216161298877</v>
      </c>
      <c r="N56" s="489">
        <v>4423.4744776157031</v>
      </c>
    </row>
    <row r="57" spans="2:14" x14ac:dyDescent="0.25">
      <c r="B57">
        <v>2022</v>
      </c>
      <c r="C57" s="489">
        <v>4532.5882354537298</v>
      </c>
      <c r="D57" s="489">
        <v>4585.412987587908</v>
      </c>
      <c r="E57" s="489">
        <v>4645.6760699980914</v>
      </c>
      <c r="F57" s="489">
        <v>4662.0142924583415</v>
      </c>
      <c r="G57" s="489">
        <v>4677.6576037872619</v>
      </c>
      <c r="H57" s="489">
        <v>4447.7219436350397</v>
      </c>
      <c r="I57" s="489">
        <v>4421.2503078349682</v>
      </c>
      <c r="J57" s="489">
        <v>4605.2401424012614</v>
      </c>
      <c r="K57" s="489">
        <v>4640.3200557639984</v>
      </c>
      <c r="L57" s="489">
        <v>4475.6492697181084</v>
      </c>
      <c r="M57" s="489">
        <v>4530.0377761499358</v>
      </c>
      <c r="N57" s="489">
        <v>4633.3642402111354</v>
      </c>
    </row>
    <row r="58" spans="2:14" x14ac:dyDescent="0.25">
      <c r="B58">
        <v>2023</v>
      </c>
      <c r="C58" s="489">
        <v>4675.1947079519177</v>
      </c>
      <c r="D58" s="489">
        <v>4728.7999596931249</v>
      </c>
      <c r="E58" s="489">
        <v>4790.2808776673173</v>
      </c>
      <c r="F58" s="489">
        <v>4807.7662358886519</v>
      </c>
      <c r="G58" s="489">
        <v>4821.9910182856947</v>
      </c>
      <c r="H58" s="489">
        <v>4585.1416068540084</v>
      </c>
      <c r="I58" s="489">
        <v>4556.4725996132374</v>
      </c>
      <c r="J58" s="489">
        <v>4747.3550462695121</v>
      </c>
      <c r="K58" s="489">
        <v>4782.7786134620337</v>
      </c>
      <c r="L58" s="489">
        <v>4613.2786308580207</v>
      </c>
      <c r="M58" s="489">
        <v>4670.3258104937468</v>
      </c>
      <c r="N58" s="489">
        <v>4776.7177018990969</v>
      </c>
    </row>
    <row r="59" spans="2:14" x14ac:dyDescent="0.25">
      <c r="B59">
        <v>2024</v>
      </c>
      <c r="C59" s="489">
        <v>4860.4860572476373</v>
      </c>
      <c r="D59" s="489">
        <v>4962.3473274535017</v>
      </c>
      <c r="E59" s="489">
        <v>4977.7911600532152</v>
      </c>
      <c r="F59" s="489">
        <v>4996.3385800074957</v>
      </c>
      <c r="G59" s="489">
        <v>5010.9377506098363</v>
      </c>
      <c r="H59" s="489">
        <v>4763.2820457140378</v>
      </c>
      <c r="I59" s="489">
        <v>4733.6607717295201</v>
      </c>
      <c r="J59" s="489">
        <v>4931.5063525337482</v>
      </c>
      <c r="K59" s="489">
        <v>4969.0552377978611</v>
      </c>
      <c r="L59" s="489">
        <v>4795.3099983635693</v>
      </c>
      <c r="M59" s="489">
        <v>4854.8633483479916</v>
      </c>
      <c r="N59" s="489">
        <v>4962.586402897964</v>
      </c>
    </row>
    <row r="60" spans="2:14" x14ac:dyDescent="0.25">
      <c r="B60">
        <v>2025</v>
      </c>
      <c r="C60" s="489">
        <v>5324.5950876933066</v>
      </c>
      <c r="D60" s="489">
        <v>5385.312739855658</v>
      </c>
      <c r="E60" s="489">
        <v>5455.6170986912857</v>
      </c>
      <c r="F60" s="489">
        <v>5474.6939379884843</v>
      </c>
      <c r="G60" s="489">
        <v>5489.8170850746719</v>
      </c>
      <c r="H60" s="489">
        <v>5218.0808146401514</v>
      </c>
      <c r="I60" s="489">
        <v>5185.4636503762267</v>
      </c>
      <c r="J60" s="489">
        <v>5402.3142096558895</v>
      </c>
      <c r="K60" s="489">
        <v>5444.2090265658626</v>
      </c>
      <c r="L60" s="489">
        <v>5253.6478622364721</v>
      </c>
      <c r="M60" s="489">
        <v>5319.2482469186489</v>
      </c>
      <c r="N60" s="489">
        <v>5439.6787573298889</v>
      </c>
    </row>
    <row r="61" spans="2:14" x14ac:dyDescent="0.25">
      <c r="B61">
        <v>2026</v>
      </c>
      <c r="C61" s="489">
        <v>5802.6693610580933</v>
      </c>
      <c r="D61" s="489">
        <v>5868.4718720854589</v>
      </c>
      <c r="E61" s="489">
        <v>5946.6371540182226</v>
      </c>
      <c r="F61" s="489">
        <v>5966.8233297841352</v>
      </c>
      <c r="G61" s="489">
        <v>5980.1896883781064</v>
      </c>
      <c r="H61" s="489">
        <v>5688.9955677921889</v>
      </c>
      <c r="I61" s="489">
        <v>5657.447432627373</v>
      </c>
      <c r="J61" s="489">
        <v>5895.988439229568</v>
      </c>
      <c r="K61" s="489">
        <v>5943.2476848107954</v>
      </c>
      <c r="L61" s="489">
        <v>5743.3556458506173</v>
      </c>
      <c r="M61" s="489">
        <v>5809.082192212456</v>
      </c>
      <c r="N61" s="489">
        <v>5926.4655196060075</v>
      </c>
    </row>
    <row r="62" spans="2:14" x14ac:dyDescent="0.25">
      <c r="B62">
        <v>2027</v>
      </c>
      <c r="C62" s="489">
        <v>6225.7453220443058</v>
      </c>
      <c r="D62" s="489">
        <v>6296.0757459442038</v>
      </c>
      <c r="E62" s="489">
        <v>6381.2068462319467</v>
      </c>
      <c r="F62" s="489">
        <v>6402.5445555038505</v>
      </c>
      <c r="G62" s="489">
        <v>6414.4587029255235</v>
      </c>
      <c r="H62" s="489">
        <v>6107.0386670760081</v>
      </c>
      <c r="I62" s="489">
        <v>6076.8742958902531</v>
      </c>
      <c r="J62" s="489">
        <v>6335.1100359811953</v>
      </c>
      <c r="K62" s="489">
        <v>6386.9595126188442</v>
      </c>
      <c r="L62" s="489">
        <v>6178.8273195427109</v>
      </c>
      <c r="M62" s="489">
        <v>6243.8099462463215</v>
      </c>
      <c r="N62" s="489">
        <v>6357.3283007622586</v>
      </c>
    </row>
    <row r="63" spans="2:14" x14ac:dyDescent="0.25">
      <c r="B63">
        <v>2028</v>
      </c>
      <c r="C63" s="489">
        <v>6410.5445191094677</v>
      </c>
      <c r="D63" s="489">
        <v>6537.2987001552447</v>
      </c>
      <c r="E63" s="489">
        <v>6567.5427347695631</v>
      </c>
      <c r="F63" s="489">
        <v>6590.4137199074585</v>
      </c>
      <c r="G63" s="489">
        <v>6603.1215327015934</v>
      </c>
      <c r="H63" s="489">
        <v>6285.4651406225757</v>
      </c>
      <c r="I63" s="489">
        <v>6254.5764862294836</v>
      </c>
      <c r="J63" s="489">
        <v>6520.1668935164744</v>
      </c>
      <c r="K63" s="489">
        <v>6573.9432685792808</v>
      </c>
      <c r="L63" s="489">
        <v>6361.1424891744809</v>
      </c>
      <c r="M63" s="489">
        <v>6428.05764767038</v>
      </c>
      <c r="N63" s="489">
        <v>6542.3125813563038</v>
      </c>
    </row>
    <row r="64" spans="2:14" x14ac:dyDescent="0.25">
      <c r="B64">
        <v>2029</v>
      </c>
      <c r="C64" s="489">
        <v>6637.7813113374996</v>
      </c>
      <c r="D64" s="489">
        <v>6712.4446302345978</v>
      </c>
      <c r="E64" s="489">
        <v>6803.7595980108299</v>
      </c>
      <c r="F64" s="489">
        <v>6825.9893285710132</v>
      </c>
      <c r="G64" s="489">
        <v>6837.381813900085</v>
      </c>
      <c r="H64" s="489">
        <v>6510.7911786583318</v>
      </c>
      <c r="I64" s="489">
        <v>6480.3583209700255</v>
      </c>
      <c r="J64" s="489">
        <v>6756.7263313194881</v>
      </c>
      <c r="K64" s="489">
        <v>6813.4440293847956</v>
      </c>
      <c r="L64" s="489">
        <v>6595.271117678275</v>
      </c>
      <c r="M64" s="489">
        <v>6662.1958917099055</v>
      </c>
      <c r="N64" s="489">
        <v>6777.4772374264903</v>
      </c>
    </row>
    <row r="65" spans="2:14" x14ac:dyDescent="0.25">
      <c r="B65">
        <v>2030</v>
      </c>
      <c r="C65" s="489">
        <v>6893.9260038880921</v>
      </c>
      <c r="D65" s="489">
        <v>6971.2446536681173</v>
      </c>
      <c r="E65" s="489">
        <v>7066.4123827930016</v>
      </c>
      <c r="F65" s="489">
        <v>7089.2471298047521</v>
      </c>
      <c r="G65" s="489">
        <v>7100.3315831674754</v>
      </c>
      <c r="H65" s="489">
        <v>6762.5304593031651</v>
      </c>
      <c r="I65" s="489">
        <v>6732.4129668701153</v>
      </c>
      <c r="J65" s="489">
        <v>7020.5527160901365</v>
      </c>
      <c r="K65" s="489">
        <v>7080.4264733535165</v>
      </c>
      <c r="L65" s="489">
        <v>6856.3534445091045</v>
      </c>
      <c r="M65" s="489">
        <v>6923.6366905363711</v>
      </c>
      <c r="N65" s="489">
        <v>7038.7139484554555</v>
      </c>
    </row>
    <row r="66" spans="2:14" x14ac:dyDescent="0.25">
      <c r="B66">
        <v>2031</v>
      </c>
      <c r="C66" s="489">
        <v>7100.3735733686535</v>
      </c>
      <c r="D66" s="489">
        <v>7179.834993034543</v>
      </c>
      <c r="E66" s="489">
        <v>7277.9372334694081</v>
      </c>
      <c r="F66" s="489">
        <v>7301.3034914901937</v>
      </c>
      <c r="G66" s="489">
        <v>7312.4680948188634</v>
      </c>
      <c r="H66" s="489">
        <v>6965.2377870607697</v>
      </c>
      <c r="I66" s="489">
        <v>6935.1320348348891</v>
      </c>
      <c r="J66" s="489">
        <v>7232.717691202517</v>
      </c>
      <c r="K66" s="489">
        <v>7295.1175480665515</v>
      </c>
      <c r="L66" s="489">
        <v>7065.6617389643252</v>
      </c>
      <c r="M66" s="489">
        <v>7133.5488762477098</v>
      </c>
      <c r="N66" s="489">
        <v>7249.4628139437791</v>
      </c>
    </row>
    <row r="67" spans="2:14" x14ac:dyDescent="0.25">
      <c r="B67">
        <v>2032</v>
      </c>
      <c r="C67" s="489">
        <v>7291.1172363004171</v>
      </c>
      <c r="D67" s="489">
        <v>7431.5016720797494</v>
      </c>
      <c r="E67" s="489">
        <v>7470.044570007919</v>
      </c>
      <c r="F67" s="489">
        <v>7495.1616543626496</v>
      </c>
      <c r="G67" s="489">
        <v>7507.2242279768461</v>
      </c>
      <c r="H67" s="489">
        <v>7149.4221262606115</v>
      </c>
      <c r="I67" s="489">
        <v>7118.5219267261346</v>
      </c>
      <c r="J67" s="489">
        <v>7423.7043010063671</v>
      </c>
      <c r="K67" s="489">
        <v>7487.9953711867074</v>
      </c>
      <c r="L67" s="489">
        <v>7253.5186810215946</v>
      </c>
      <c r="M67" s="489">
        <v>7323.4359474059711</v>
      </c>
      <c r="N67" s="489">
        <v>7440.2174941947369</v>
      </c>
    </row>
    <row r="68" spans="2:14" x14ac:dyDescent="0.25">
      <c r="B68">
        <v>2033</v>
      </c>
      <c r="C68" s="489">
        <v>7548.380302659265</v>
      </c>
      <c r="D68" s="489">
        <v>7632.6186745580872</v>
      </c>
      <c r="E68" s="489">
        <v>7737.4286781989567</v>
      </c>
      <c r="F68" s="489">
        <v>7761.9526618452601</v>
      </c>
      <c r="G68" s="489">
        <v>7772.720209344865</v>
      </c>
      <c r="H68" s="489">
        <v>7405.338010667776</v>
      </c>
      <c r="I68" s="489">
        <v>7375.1244849450022</v>
      </c>
      <c r="J68" s="489">
        <v>7692.7235927649763</v>
      </c>
      <c r="K68" s="489">
        <v>7760.1306645398035</v>
      </c>
      <c r="L68" s="489">
        <v>7519.4368636984163</v>
      </c>
      <c r="M68" s="489">
        <v>7588.9874733381985</v>
      </c>
      <c r="N68" s="489">
        <v>7706.3927280448825</v>
      </c>
    </row>
    <row r="69" spans="2:14" x14ac:dyDescent="0.25">
      <c r="B69">
        <v>2034</v>
      </c>
      <c r="C69" s="489">
        <v>7730.3751725297352</v>
      </c>
      <c r="D69" s="489">
        <v>7816.5670040702316</v>
      </c>
      <c r="E69" s="489">
        <v>7924.0059356587344</v>
      </c>
      <c r="F69" s="489">
        <v>7948.9815476914428</v>
      </c>
      <c r="G69" s="489">
        <v>7959.7472192452678</v>
      </c>
      <c r="H69" s="489">
        <v>7583.5528955466443</v>
      </c>
      <c r="I69" s="489">
        <v>7552.922744368354</v>
      </c>
      <c r="J69" s="489">
        <v>7878.3807490623603</v>
      </c>
      <c r="K69" s="489">
        <v>7947.7895888667072</v>
      </c>
      <c r="L69" s="489">
        <v>7702.0549866116999</v>
      </c>
      <c r="M69" s="489">
        <v>7772.889137214017</v>
      </c>
      <c r="N69" s="489">
        <v>7892.0949942126963</v>
      </c>
    </row>
    <row r="70" spans="2:14" x14ac:dyDescent="0.25">
      <c r="B70" t="s">
        <v>883</v>
      </c>
      <c r="C70" s="489">
        <v>7730.3774055750673</v>
      </c>
      <c r="D70" s="489">
        <v>7816.5692768536064</v>
      </c>
      <c r="E70" s="489">
        <v>7924.0082299957148</v>
      </c>
      <c r="F70" s="489">
        <v>7948.9839076416665</v>
      </c>
      <c r="G70" s="489">
        <v>7959.7496392355588</v>
      </c>
      <c r="H70" s="489">
        <v>7583.5554560278406</v>
      </c>
      <c r="I70" s="489">
        <v>7552.9253788685346</v>
      </c>
      <c r="J70" s="489">
        <v>7878.3835922466333</v>
      </c>
      <c r="K70" s="489">
        <v>7947.7923767201673</v>
      </c>
      <c r="L70" s="489">
        <v>7702.0576263244993</v>
      </c>
      <c r="M70" s="489">
        <v>7772.8916129906684</v>
      </c>
      <c r="N70" s="489">
        <v>7892.0973079695877</v>
      </c>
    </row>
    <row r="71" spans="2:14" x14ac:dyDescent="0.25">
      <c r="B71">
        <v>5</v>
      </c>
      <c r="C71" s="490"/>
      <c r="D71" s="490"/>
      <c r="E71" s="490"/>
      <c r="F71" s="490"/>
      <c r="G71" s="490"/>
      <c r="H71" s="490"/>
      <c r="I71" s="490"/>
      <c r="J71" s="490"/>
      <c r="K71" s="490"/>
      <c r="L71" s="490"/>
      <c r="M71" s="490"/>
      <c r="N71" s="490"/>
    </row>
    <row r="72" spans="2:14" x14ac:dyDescent="0.25">
      <c r="B72">
        <v>2020</v>
      </c>
      <c r="C72" s="489">
        <v>1975.8819632932671</v>
      </c>
      <c r="D72" s="489">
        <v>2012.6289996454261</v>
      </c>
      <c r="E72" s="489">
        <v>1747.6495338310876</v>
      </c>
      <c r="F72" s="489">
        <v>1617.2499145451332</v>
      </c>
      <c r="G72" s="489">
        <v>1423.6866896161205</v>
      </c>
      <c r="H72" s="489">
        <v>1439.4312309383749</v>
      </c>
      <c r="I72" s="489">
        <v>1444.9875142627418</v>
      </c>
      <c r="J72" s="489">
        <v>1484.5614275340622</v>
      </c>
      <c r="K72" s="489">
        <v>1563.4728530215659</v>
      </c>
      <c r="L72" s="489">
        <v>1679.6336429661212</v>
      </c>
      <c r="M72" s="489">
        <v>1739.1698167235361</v>
      </c>
      <c r="N72" s="489">
        <v>1943.3217715668518</v>
      </c>
    </row>
    <row r="73" spans="2:14" x14ac:dyDescent="0.25">
      <c r="B73">
        <v>2021</v>
      </c>
      <c r="C73" s="489">
        <v>2077.6602826660182</v>
      </c>
      <c r="D73" s="489">
        <v>2116.3001707529133</v>
      </c>
      <c r="E73" s="489">
        <v>1837.67152690067</v>
      </c>
      <c r="F73" s="489">
        <v>1700.5549810248046</v>
      </c>
      <c r="G73" s="489">
        <v>1497.0212517379257</v>
      </c>
      <c r="H73" s="489">
        <v>1513.5767994790062</v>
      </c>
      <c r="I73" s="489">
        <v>1519.4192887555598</v>
      </c>
      <c r="J73" s="489">
        <v>1561.031667106568</v>
      </c>
      <c r="K73" s="489">
        <v>1644.0078456585916</v>
      </c>
      <c r="L73" s="489">
        <v>1766.1521154856512</v>
      </c>
      <c r="M73" s="489">
        <v>1828.755016820666</v>
      </c>
      <c r="N73" s="489">
        <v>2043.4229049265043</v>
      </c>
    </row>
    <row r="74" spans="2:14" x14ac:dyDescent="0.25">
      <c r="B74">
        <v>2022</v>
      </c>
      <c r="C74" s="489">
        <v>2185.5868785497128</v>
      </c>
      <c r="D74" s="489">
        <v>2226.2339627221936</v>
      </c>
      <c r="E74" s="489">
        <v>1933.1316143391628</v>
      </c>
      <c r="F74" s="489">
        <v>1788.892382353745</v>
      </c>
      <c r="G74" s="489">
        <v>1574.7858454078303</v>
      </c>
      <c r="H74" s="489">
        <v>1592.2013912562008</v>
      </c>
      <c r="I74" s="489">
        <v>1598.3473757597487</v>
      </c>
      <c r="J74" s="489">
        <v>1642.1213598263391</v>
      </c>
      <c r="K74" s="489">
        <v>1729.4078371145288</v>
      </c>
      <c r="L74" s="489">
        <v>1857.8970399217856</v>
      </c>
      <c r="M74" s="489">
        <v>1923.7519252745444</v>
      </c>
      <c r="N74" s="489">
        <v>2149.5709984909126</v>
      </c>
    </row>
    <row r="75" spans="2:14" x14ac:dyDescent="0.25">
      <c r="B75">
        <v>2023</v>
      </c>
      <c r="C75" s="489">
        <v>2301.5798552433926</v>
      </c>
      <c r="D75" s="489">
        <v>2344.384152351839</v>
      </c>
      <c r="E75" s="489">
        <v>2035.7263418645439</v>
      </c>
      <c r="F75" s="489">
        <v>1883.8320777052968</v>
      </c>
      <c r="G75" s="489">
        <v>1658.3625266446506</v>
      </c>
      <c r="H75" s="489">
        <v>1676.7023464367951</v>
      </c>
      <c r="I75" s="489">
        <v>1683.1745092516596</v>
      </c>
      <c r="J75" s="489">
        <v>1729.2716563841784</v>
      </c>
      <c r="K75" s="489">
        <v>1821.1905820207407</v>
      </c>
      <c r="L75" s="489">
        <v>1956.4989349852776</v>
      </c>
      <c r="M75" s="489">
        <v>2025.8488560453136</v>
      </c>
      <c r="N75" s="489">
        <v>2263.6525484747858</v>
      </c>
    </row>
    <row r="76" spans="2:14" x14ac:dyDescent="0.25">
      <c r="B76">
        <v>2024</v>
      </c>
      <c r="C76" s="489">
        <v>2425.0255439617099</v>
      </c>
      <c r="D76" s="489">
        <v>2470.1256579737578</v>
      </c>
      <c r="E76" s="489">
        <v>2144.9129250460842</v>
      </c>
      <c r="F76" s="489">
        <v>1984.8717821205917</v>
      </c>
      <c r="G76" s="489">
        <v>1747.3091272937293</v>
      </c>
      <c r="H76" s="489">
        <v>1766.6326069315462</v>
      </c>
      <c r="I76" s="489">
        <v>1773.451905473358</v>
      </c>
      <c r="J76" s="489">
        <v>1822.0214821688833</v>
      </c>
      <c r="K76" s="489">
        <v>1918.8704974808495</v>
      </c>
      <c r="L76" s="489">
        <v>2061.4361405989284</v>
      </c>
      <c r="M76" s="489">
        <v>2134.505658330057</v>
      </c>
      <c r="N76" s="489">
        <v>2385.0639986266615</v>
      </c>
    </row>
    <row r="77" spans="2:14" x14ac:dyDescent="0.25">
      <c r="B77">
        <v>2025</v>
      </c>
      <c r="C77" s="489">
        <v>2556.3937630605828</v>
      </c>
      <c r="D77" s="489">
        <v>2603.9370355266401</v>
      </c>
      <c r="E77" s="489">
        <v>2261.1069139247052</v>
      </c>
      <c r="F77" s="489">
        <v>2092.3960396716311</v>
      </c>
      <c r="G77" s="489">
        <v>1841.9641666352065</v>
      </c>
      <c r="H77" s="489">
        <v>1862.3344357029885</v>
      </c>
      <c r="I77" s="489">
        <v>1869.5231485411448</v>
      </c>
      <c r="J77" s="489">
        <v>1920.72383104451</v>
      </c>
      <c r="K77" s="489">
        <v>2022.8193406438013</v>
      </c>
      <c r="L77" s="489">
        <v>2173.1080342211803</v>
      </c>
      <c r="M77" s="489">
        <v>2250.1358658919921</v>
      </c>
      <c r="N77" s="489">
        <v>2514.2674252530692</v>
      </c>
    </row>
    <row r="78" spans="2:14" x14ac:dyDescent="0.25">
      <c r="B78">
        <v>2026</v>
      </c>
      <c r="C78" s="489">
        <v>2696.1914288966882</v>
      </c>
      <c r="D78" s="489">
        <v>2746.334628890736</v>
      </c>
      <c r="E78" s="489">
        <v>2384.7566713838664</v>
      </c>
      <c r="F78" s="489">
        <v>2206.8197589661895</v>
      </c>
      <c r="G78" s="489">
        <v>1942.692894255423</v>
      </c>
      <c r="H78" s="489">
        <v>1964.1771216301279</v>
      </c>
      <c r="I78" s="489">
        <v>1971.7589528093092</v>
      </c>
      <c r="J78" s="489">
        <v>2025.7595701296866</v>
      </c>
      <c r="K78" s="489">
        <v>2133.4382235077519</v>
      </c>
      <c r="L78" s="489">
        <v>2291.9455291265408</v>
      </c>
      <c r="M78" s="489">
        <v>2373.1856661266788</v>
      </c>
      <c r="N78" s="489">
        <v>2651.7613913302362</v>
      </c>
    </row>
    <row r="79" spans="2:14" x14ac:dyDescent="0.25">
      <c r="B79">
        <v>2027</v>
      </c>
      <c r="C79" s="489">
        <v>2844.9710023596117</v>
      </c>
      <c r="D79" s="489">
        <v>2897.8811735068293</v>
      </c>
      <c r="E79" s="489">
        <v>2516.3508440300357</v>
      </c>
      <c r="F79" s="489">
        <v>2328.595126593887</v>
      </c>
      <c r="G79" s="489">
        <v>2049.8933760457862</v>
      </c>
      <c r="H79" s="489">
        <v>2072.5631328123336</v>
      </c>
      <c r="I79" s="489">
        <v>2080.5633399261083</v>
      </c>
      <c r="J79" s="489">
        <v>2137.5437860247957</v>
      </c>
      <c r="K79" s="489">
        <v>2251.1642964790876</v>
      </c>
      <c r="L79" s="489">
        <v>2418.4182545306267</v>
      </c>
      <c r="M79" s="489">
        <v>2504.1413346932595</v>
      </c>
      <c r="N79" s="489">
        <v>2798.0892538474045</v>
      </c>
    </row>
    <row r="80" spans="2:14" x14ac:dyDescent="0.25">
      <c r="B80">
        <v>2028</v>
      </c>
      <c r="C80" s="489">
        <v>3003.331064271596</v>
      </c>
      <c r="D80" s="489">
        <v>3059.1863824771481</v>
      </c>
      <c r="E80" s="489">
        <v>2656.4188711285069</v>
      </c>
      <c r="F80" s="489">
        <v>2458.2120780881228</v>
      </c>
      <c r="G80" s="489">
        <v>2163.9969087968539</v>
      </c>
      <c r="H80" s="489">
        <v>2187.9285357484059</v>
      </c>
      <c r="I80" s="489">
        <v>2196.3740596308908</v>
      </c>
      <c r="J80" s="489">
        <v>2256.5262171334825</v>
      </c>
      <c r="K80" s="489">
        <v>2376.4712036738542</v>
      </c>
      <c r="L80" s="489">
        <v>2553.0350447189626</v>
      </c>
      <c r="M80" s="489">
        <v>2643.5297419808849</v>
      </c>
      <c r="N80" s="489">
        <v>2953.8397297246702</v>
      </c>
    </row>
    <row r="81" spans="2:14" x14ac:dyDescent="0.25">
      <c r="B81">
        <v>2029</v>
      </c>
      <c r="C81" s="489">
        <v>3171.9198219520626</v>
      </c>
      <c r="D81" s="489">
        <v>3230.9105183442375</v>
      </c>
      <c r="E81" s="489">
        <v>2805.5340861276627</v>
      </c>
      <c r="F81" s="489">
        <v>2596.2011680323271</v>
      </c>
      <c r="G81" s="489">
        <v>2285.4705467911767</v>
      </c>
      <c r="H81" s="489">
        <v>2310.7455498709983</v>
      </c>
      <c r="I81" s="489">
        <v>2319.6651541491642</v>
      </c>
      <c r="J81" s="489">
        <v>2383.193888288878</v>
      </c>
      <c r="K81" s="489">
        <v>2509.8718575867615</v>
      </c>
      <c r="L81" s="489">
        <v>2696.3469198645871</v>
      </c>
      <c r="M81" s="489">
        <v>2791.9214395841627</v>
      </c>
      <c r="N81" s="489">
        <v>3119.6503445934868</v>
      </c>
    </row>
    <row r="82" spans="2:14" x14ac:dyDescent="0.25">
      <c r="B82">
        <v>2030</v>
      </c>
      <c r="C82" s="489">
        <v>3351.4243422870854</v>
      </c>
      <c r="D82" s="489">
        <v>3413.7534259193221</v>
      </c>
      <c r="E82" s="489">
        <v>2964.3041934073517</v>
      </c>
      <c r="F82" s="489">
        <v>2743.1247573789401</v>
      </c>
      <c r="G82" s="489">
        <v>2414.8093438825522</v>
      </c>
      <c r="H82" s="489">
        <v>2441.5147038310793</v>
      </c>
      <c r="I82" s="489">
        <v>2450.9390841998788</v>
      </c>
      <c r="J82" s="489">
        <v>2518.0630211156267</v>
      </c>
      <c r="K82" s="489">
        <v>2651.9099194508894</v>
      </c>
      <c r="L82" s="489">
        <v>2848.9379334070536</v>
      </c>
      <c r="M82" s="489">
        <v>2949.9211832590181</v>
      </c>
      <c r="N82" s="489">
        <v>3296.1968432923759</v>
      </c>
    </row>
    <row r="83" spans="2:14" x14ac:dyDescent="0.25">
      <c r="B83">
        <v>2031</v>
      </c>
      <c r="C83" s="489">
        <v>3542.5791824625458</v>
      </c>
      <c r="D83" s="489">
        <v>3608.4633235280266</v>
      </c>
      <c r="E83" s="489">
        <v>3133.3789020834674</v>
      </c>
      <c r="F83" s="489">
        <v>2899.5840776631289</v>
      </c>
      <c r="G83" s="489">
        <v>2552.5425722176647</v>
      </c>
      <c r="H83" s="489">
        <v>2580.7711229923652</v>
      </c>
      <c r="I83" s="489">
        <v>2590.733040759942</v>
      </c>
      <c r="J83" s="489">
        <v>2661.6855186548728</v>
      </c>
      <c r="K83" s="489">
        <v>2803.1666285510028</v>
      </c>
      <c r="L83" s="489">
        <v>3011.4325087608254</v>
      </c>
      <c r="M83" s="489">
        <v>3118.1755296875199</v>
      </c>
      <c r="N83" s="489">
        <v>3484.2016783758463</v>
      </c>
    </row>
    <row r="84" spans="2:14" x14ac:dyDescent="0.25">
      <c r="B84">
        <v>2032</v>
      </c>
      <c r="C84" s="489">
        <v>3746.1565324753501</v>
      </c>
      <c r="D84" s="489">
        <v>3815.8267621940854</v>
      </c>
      <c r="E84" s="489">
        <v>3313.441207149227</v>
      </c>
      <c r="F84" s="489">
        <v>3066.211162695467</v>
      </c>
      <c r="G84" s="489">
        <v>2699.2266195974385</v>
      </c>
      <c r="H84" s="489">
        <v>2729.0773482446521</v>
      </c>
      <c r="I84" s="489">
        <v>2739.6117361577681</v>
      </c>
      <c r="J84" s="489">
        <v>2814.6415590272863</v>
      </c>
      <c r="K84" s="489">
        <v>2964.2530022049159</v>
      </c>
      <c r="L84" s="489">
        <v>3184.4870597814138</v>
      </c>
      <c r="M84" s="489">
        <v>3297.3641599236676</v>
      </c>
      <c r="N84" s="489">
        <v>3684.4243150653278</v>
      </c>
    </row>
    <row r="85" spans="2:14" x14ac:dyDescent="0.25">
      <c r="B85">
        <v>2033</v>
      </c>
      <c r="C85" s="489">
        <v>3962.9760994101898</v>
      </c>
      <c r="D85" s="489">
        <v>4036.6786937418065</v>
      </c>
      <c r="E85" s="489">
        <v>3505.2161320276159</v>
      </c>
      <c r="F85" s="489">
        <v>3243.6769387950881</v>
      </c>
      <c r="G85" s="489">
        <v>2855.4521114172894</v>
      </c>
      <c r="H85" s="489">
        <v>2887.0305367055457</v>
      </c>
      <c r="I85" s="489">
        <v>2898.1746325701165</v>
      </c>
      <c r="J85" s="489">
        <v>2977.5470218969472</v>
      </c>
      <c r="K85" s="489">
        <v>3135.8176569788816</v>
      </c>
      <c r="L85" s="489">
        <v>3368.7983930708356</v>
      </c>
      <c r="M85" s="489">
        <v>3488.2085795263652</v>
      </c>
      <c r="N85" s="489">
        <v>3897.6709526447767</v>
      </c>
    </row>
    <row r="86" spans="2:14" x14ac:dyDescent="0.25">
      <c r="B86">
        <v>2034</v>
      </c>
      <c r="C86" s="489">
        <v>4192.3447214094058</v>
      </c>
      <c r="D86" s="489">
        <v>4270.3130650353787</v>
      </c>
      <c r="E86" s="489">
        <v>3708.0905813921358</v>
      </c>
      <c r="F86" s="489">
        <v>3431.4140563045257</v>
      </c>
      <c r="G86" s="489">
        <v>3020.7196021997879</v>
      </c>
      <c r="H86" s="489">
        <v>3054.1257195335124</v>
      </c>
      <c r="I86" s="489">
        <v>3065.914811948091</v>
      </c>
      <c r="J86" s="489">
        <v>3149.8811062362438</v>
      </c>
      <c r="K86" s="489">
        <v>3317.3121088200378</v>
      </c>
      <c r="L86" s="489">
        <v>3563.7772740504183</v>
      </c>
      <c r="M86" s="489">
        <v>3690.0986679502853</v>
      </c>
      <c r="N86" s="489">
        <v>4123.2598517419874</v>
      </c>
    </row>
    <row r="87" spans="2:14" x14ac:dyDescent="0.25">
      <c r="B87" t="s">
        <v>883</v>
      </c>
      <c r="C87" s="489">
        <v>4192.3447214094058</v>
      </c>
      <c r="D87" s="489">
        <v>4270.3130650353787</v>
      </c>
      <c r="E87" s="489">
        <v>3708.0905813921358</v>
      </c>
      <c r="F87" s="489">
        <v>3431.4140563045257</v>
      </c>
      <c r="G87" s="489">
        <v>3020.7196021997879</v>
      </c>
      <c r="H87" s="489">
        <v>3054.1257195335124</v>
      </c>
      <c r="I87" s="489">
        <v>3065.914811948091</v>
      </c>
      <c r="J87" s="489">
        <v>3149.8811062362438</v>
      </c>
      <c r="K87" s="489">
        <v>3317.3121088200378</v>
      </c>
      <c r="L87" s="489">
        <v>3563.7772740504183</v>
      </c>
      <c r="M87" s="489">
        <v>3690.0986679502853</v>
      </c>
      <c r="N87" s="489">
        <v>4123.2598517419874</v>
      </c>
    </row>
    <row r="88" spans="2:14" x14ac:dyDescent="0.25">
      <c r="B88">
        <v>6</v>
      </c>
      <c r="C88" s="490"/>
      <c r="D88" s="490"/>
      <c r="E88" s="490"/>
      <c r="F88" s="490"/>
      <c r="G88" s="490"/>
      <c r="H88" s="490"/>
      <c r="I88" s="490"/>
      <c r="J88" s="490"/>
      <c r="K88" s="490"/>
      <c r="L88" s="490"/>
      <c r="M88" s="490"/>
      <c r="N88" s="490"/>
    </row>
    <row r="89" spans="2:14" x14ac:dyDescent="0.25">
      <c r="B89">
        <v>2020</v>
      </c>
      <c r="C89" s="489">
        <v>688.30916318860545</v>
      </c>
      <c r="D89" s="489">
        <v>629.27275402944997</v>
      </c>
      <c r="E89" s="489">
        <v>632.33341166723153</v>
      </c>
      <c r="F89" s="489">
        <v>595.269677578396</v>
      </c>
      <c r="G89" s="489">
        <v>590.31199929859997</v>
      </c>
      <c r="H89" s="489">
        <v>569.29240493001384</v>
      </c>
      <c r="I89" s="489">
        <v>561.25481864468202</v>
      </c>
      <c r="J89" s="489">
        <v>624.16673380670409</v>
      </c>
      <c r="K89" s="489">
        <v>636.17608584173911</v>
      </c>
      <c r="L89" s="489">
        <v>629.21721889426533</v>
      </c>
      <c r="M89" s="489">
        <v>618.25181924383094</v>
      </c>
      <c r="N89" s="489">
        <v>632.30973598899709</v>
      </c>
    </row>
    <row r="90" spans="2:14" x14ac:dyDescent="0.25">
      <c r="B90">
        <v>2021</v>
      </c>
      <c r="C90" s="489">
        <v>721.83761582228919</v>
      </c>
      <c r="D90" s="489">
        <v>604.77635471137569</v>
      </c>
      <c r="E90" s="489">
        <v>690.87841568619876</v>
      </c>
      <c r="F90" s="489">
        <v>661.77117835428282</v>
      </c>
      <c r="G90" s="489">
        <v>653.84238778772226</v>
      </c>
      <c r="H90" s="489">
        <v>616.8094188091718</v>
      </c>
      <c r="I90" s="489">
        <v>609.74617709615359</v>
      </c>
      <c r="J90" s="489">
        <v>677.59796782259866</v>
      </c>
      <c r="K90" s="489">
        <v>689.61370331522858</v>
      </c>
      <c r="L90" s="489">
        <v>683.68291272713134</v>
      </c>
      <c r="M90" s="489">
        <v>671.74113038174232</v>
      </c>
      <c r="N90" s="489">
        <v>686.83857960143553</v>
      </c>
    </row>
    <row r="91" spans="2:14" x14ac:dyDescent="0.25">
      <c r="B91">
        <v>2022</v>
      </c>
      <c r="C91" s="489">
        <v>744.27638798691714</v>
      </c>
      <c r="D91" s="489">
        <v>624.1855484962133</v>
      </c>
      <c r="E91" s="489">
        <v>713.33688703440509</v>
      </c>
      <c r="F91" s="489">
        <v>682.17787286586645</v>
      </c>
      <c r="G91" s="489">
        <v>673.28346397530731</v>
      </c>
      <c r="H91" s="489">
        <v>636.23457675834561</v>
      </c>
      <c r="I91" s="489">
        <v>629.14080038184613</v>
      </c>
      <c r="J91" s="489">
        <v>698.92103200470547</v>
      </c>
      <c r="K91" s="489">
        <v>711.94436498243238</v>
      </c>
      <c r="L91" s="489">
        <v>704.04699041046331</v>
      </c>
      <c r="M91" s="489">
        <v>692.1333169888743</v>
      </c>
      <c r="N91" s="489">
        <v>708.27781710247666</v>
      </c>
    </row>
    <row r="92" spans="2:14" x14ac:dyDescent="0.25">
      <c r="B92">
        <v>2023</v>
      </c>
      <c r="C92" s="489">
        <v>766.58661577240923</v>
      </c>
      <c r="D92" s="489">
        <v>642.45942322997917</v>
      </c>
      <c r="E92" s="489">
        <v>733.67132593100837</v>
      </c>
      <c r="F92" s="489">
        <v>701.4486758894667</v>
      </c>
      <c r="G92" s="489">
        <v>693.59652350027716</v>
      </c>
      <c r="H92" s="489">
        <v>654.52807211014363</v>
      </c>
      <c r="I92" s="489">
        <v>647.39676736972262</v>
      </c>
      <c r="J92" s="489">
        <v>719.08904989555276</v>
      </c>
      <c r="K92" s="489">
        <v>732.12172049659375</v>
      </c>
      <c r="L92" s="489">
        <v>724.26541559008331</v>
      </c>
      <c r="M92" s="489">
        <v>712.38628919805171</v>
      </c>
      <c r="N92" s="489">
        <v>728.58861680566065</v>
      </c>
    </row>
    <row r="93" spans="2:14" x14ac:dyDescent="0.25">
      <c r="B93">
        <v>2024</v>
      </c>
      <c r="C93" s="489">
        <v>789.6579667622284</v>
      </c>
      <c r="D93" s="489">
        <v>639.48183164891407</v>
      </c>
      <c r="E93" s="489">
        <v>756.77527264430842</v>
      </c>
      <c r="F93" s="489">
        <v>724.46694882636154</v>
      </c>
      <c r="G93" s="489">
        <v>714.67168689658035</v>
      </c>
      <c r="H93" s="489">
        <v>674.57689601397556</v>
      </c>
      <c r="I93" s="489">
        <v>667.39506636507542</v>
      </c>
      <c r="J93" s="489">
        <v>740.96894191511774</v>
      </c>
      <c r="K93" s="489">
        <v>756.0141838758999</v>
      </c>
      <c r="L93" s="489">
        <v>747.21317157667977</v>
      </c>
      <c r="M93" s="489">
        <v>734.38055628516577</v>
      </c>
      <c r="N93" s="489">
        <v>751.66073777546353</v>
      </c>
    </row>
    <row r="94" spans="2:14" x14ac:dyDescent="0.25">
      <c r="B94">
        <v>2025</v>
      </c>
      <c r="C94" s="489">
        <v>803.05271581748025</v>
      </c>
      <c r="D94" s="489">
        <v>672.65542539144042</v>
      </c>
      <c r="E94" s="489">
        <v>768.5583195072586</v>
      </c>
      <c r="F94" s="489">
        <v>734.5742033407023</v>
      </c>
      <c r="G94" s="489">
        <v>726.43539631190652</v>
      </c>
      <c r="H94" s="489">
        <v>685.37341167568241</v>
      </c>
      <c r="I94" s="489">
        <v>677.79439812436669</v>
      </c>
      <c r="J94" s="489">
        <v>752.83918060632084</v>
      </c>
      <c r="K94" s="489">
        <v>766.54380464978794</v>
      </c>
      <c r="L94" s="489">
        <v>758.39770869311474</v>
      </c>
      <c r="M94" s="489">
        <v>746.01239188148736</v>
      </c>
      <c r="N94" s="489">
        <v>763.16418711716437</v>
      </c>
    </row>
    <row r="95" spans="2:14" x14ac:dyDescent="0.25">
      <c r="B95">
        <v>2026</v>
      </c>
      <c r="C95" s="489">
        <v>817.90762060218651</v>
      </c>
      <c r="D95" s="489">
        <v>685.0218196015195</v>
      </c>
      <c r="E95" s="489">
        <v>782.77235499612209</v>
      </c>
      <c r="F95" s="489">
        <v>748.11178601750316</v>
      </c>
      <c r="G95" s="489">
        <v>739.84059176461062</v>
      </c>
      <c r="H95" s="489">
        <v>697.99079674269478</v>
      </c>
      <c r="I95" s="489">
        <v>690.24890291466318</v>
      </c>
      <c r="J95" s="489">
        <v>766.66976766324922</v>
      </c>
      <c r="K95" s="489">
        <v>780.63877335225368</v>
      </c>
      <c r="L95" s="489">
        <v>772.35954079713929</v>
      </c>
      <c r="M95" s="489">
        <v>759.75743486195131</v>
      </c>
      <c r="N95" s="489">
        <v>777.263879073044</v>
      </c>
    </row>
    <row r="96" spans="2:14" x14ac:dyDescent="0.25">
      <c r="B96">
        <v>2027</v>
      </c>
      <c r="C96" s="489">
        <v>832.70153746693654</v>
      </c>
      <c r="D96" s="489">
        <v>697.37979016033205</v>
      </c>
      <c r="E96" s="489">
        <v>796.92958007739526</v>
      </c>
      <c r="F96" s="489">
        <v>761.62183224375713</v>
      </c>
      <c r="G96" s="489">
        <v>753.20872786103109</v>
      </c>
      <c r="H96" s="489">
        <v>710.59000890683535</v>
      </c>
      <c r="I96" s="489">
        <v>702.69847401228571</v>
      </c>
      <c r="J96" s="489">
        <v>780.49647660506571</v>
      </c>
      <c r="K96" s="489">
        <v>794.72275303526408</v>
      </c>
      <c r="L96" s="489">
        <v>786.30120461580691</v>
      </c>
      <c r="M96" s="489">
        <v>773.47637495439233</v>
      </c>
      <c r="N96" s="489">
        <v>791.31530028135103</v>
      </c>
    </row>
    <row r="97" spans="2:14" x14ac:dyDescent="0.25">
      <c r="B97">
        <v>2028</v>
      </c>
      <c r="C97" s="489">
        <v>848.35761945350657</v>
      </c>
      <c r="D97" s="489">
        <v>686.58882512078208</v>
      </c>
      <c r="E97" s="489">
        <v>813.0190118643751</v>
      </c>
      <c r="F97" s="489">
        <v>778.07368419586987</v>
      </c>
      <c r="G97" s="489">
        <v>767.63662930631051</v>
      </c>
      <c r="H97" s="489">
        <v>724.42151286547801</v>
      </c>
      <c r="I97" s="489">
        <v>716.59359396723903</v>
      </c>
      <c r="J97" s="489">
        <v>795.57594859042706</v>
      </c>
      <c r="K97" s="489">
        <v>811.79718193844269</v>
      </c>
      <c r="L97" s="489">
        <v>802.427469119271</v>
      </c>
      <c r="M97" s="489">
        <v>788.70072757949583</v>
      </c>
      <c r="N97" s="489">
        <v>807.45227315712054</v>
      </c>
    </row>
    <row r="98" spans="2:14" x14ac:dyDescent="0.25">
      <c r="B98">
        <v>2029</v>
      </c>
      <c r="C98" s="489">
        <v>861.00921310464696</v>
      </c>
      <c r="D98" s="489">
        <v>720.91592307954193</v>
      </c>
      <c r="E98" s="489">
        <v>824.01493399461322</v>
      </c>
      <c r="F98" s="489">
        <v>787.39972906643561</v>
      </c>
      <c r="G98" s="489">
        <v>778.7413368156449</v>
      </c>
      <c r="H98" s="489">
        <v>734.61048770987998</v>
      </c>
      <c r="I98" s="489">
        <v>726.39983660261532</v>
      </c>
      <c r="J98" s="489">
        <v>806.81546074253856</v>
      </c>
      <c r="K98" s="489">
        <v>821.54973029010796</v>
      </c>
      <c r="L98" s="489">
        <v>812.88122947880186</v>
      </c>
      <c r="M98" s="489">
        <v>799.64802343947088</v>
      </c>
      <c r="N98" s="489">
        <v>818.17715542047961</v>
      </c>
    </row>
    <row r="99" spans="2:14" x14ac:dyDescent="0.25">
      <c r="B99">
        <v>2030</v>
      </c>
      <c r="C99" s="489">
        <v>874.31391068799849</v>
      </c>
      <c r="D99" s="489">
        <v>731.96075292823218</v>
      </c>
      <c r="E99" s="489">
        <v>836.74450739720749</v>
      </c>
      <c r="F99" s="489">
        <v>799.50401428327837</v>
      </c>
      <c r="G99" s="489">
        <v>790.73443110146161</v>
      </c>
      <c r="H99" s="489">
        <v>745.88650857457924</v>
      </c>
      <c r="I99" s="489">
        <v>737.52075800240868</v>
      </c>
      <c r="J99" s="489">
        <v>819.16394484345744</v>
      </c>
      <c r="K99" s="489">
        <v>834.13942400488281</v>
      </c>
      <c r="L99" s="489">
        <v>825.35881138580316</v>
      </c>
      <c r="M99" s="489">
        <v>811.93644349950318</v>
      </c>
      <c r="N99" s="489">
        <v>830.79840062495032</v>
      </c>
    </row>
    <row r="100" spans="2:14" x14ac:dyDescent="0.25">
      <c r="B100">
        <v>2031</v>
      </c>
      <c r="C100" s="489">
        <v>887.78666581404468</v>
      </c>
      <c r="D100" s="489">
        <v>743.14828773171917</v>
      </c>
      <c r="E100" s="489">
        <v>849.63499028314084</v>
      </c>
      <c r="F100" s="489">
        <v>811.76330842099549</v>
      </c>
      <c r="G100" s="489">
        <v>802.88037084399718</v>
      </c>
      <c r="H100" s="489">
        <v>757.30749731421724</v>
      </c>
      <c r="I100" s="489">
        <v>748.78563590368105</v>
      </c>
      <c r="J100" s="489">
        <v>831.67239687524955</v>
      </c>
      <c r="K100" s="489">
        <v>846.89167818415228</v>
      </c>
      <c r="L100" s="489">
        <v>837.99680433802473</v>
      </c>
      <c r="M100" s="489">
        <v>824.38237067084458</v>
      </c>
      <c r="N100" s="489">
        <v>843.57979542782266</v>
      </c>
    </row>
    <row r="101" spans="2:14" x14ac:dyDescent="0.25">
      <c r="B101">
        <v>2032</v>
      </c>
      <c r="C101" s="489">
        <v>902.507524879318</v>
      </c>
      <c r="D101" s="489">
        <v>729.98595877203797</v>
      </c>
      <c r="E101" s="489">
        <v>864.90177949860379</v>
      </c>
      <c r="F101" s="489">
        <v>827.49168341027143</v>
      </c>
      <c r="G101" s="489">
        <v>816.47437747194056</v>
      </c>
      <c r="H101" s="489">
        <v>770.36167956693316</v>
      </c>
      <c r="I101" s="489">
        <v>761.92241572281182</v>
      </c>
      <c r="J101" s="489">
        <v>845.88575387949413</v>
      </c>
      <c r="K101" s="489">
        <v>863.19969811781846</v>
      </c>
      <c r="L101" s="489">
        <v>853.31704992979837</v>
      </c>
      <c r="M101" s="489">
        <v>838.77365456218922</v>
      </c>
      <c r="N101" s="489">
        <v>858.90804763763924</v>
      </c>
    </row>
    <row r="102" spans="2:14" x14ac:dyDescent="0.25">
      <c r="B102">
        <v>2033</v>
      </c>
      <c r="C102" s="489">
        <v>914.42211214941779</v>
      </c>
      <c r="D102" s="489">
        <v>765.27584192253028</v>
      </c>
      <c r="E102" s="489">
        <v>875.11965619580189</v>
      </c>
      <c r="F102" s="489">
        <v>836.0063526209791</v>
      </c>
      <c r="G102" s="489">
        <v>826.89694833885233</v>
      </c>
      <c r="H102" s="489">
        <v>779.89453680327824</v>
      </c>
      <c r="I102" s="489">
        <v>771.06700185987188</v>
      </c>
      <c r="J102" s="489">
        <v>856.41386772249587</v>
      </c>
      <c r="K102" s="489">
        <v>872.11372581124613</v>
      </c>
      <c r="L102" s="489">
        <v>862.99067253435635</v>
      </c>
      <c r="M102" s="489">
        <v>848.99492302579574</v>
      </c>
      <c r="N102" s="489">
        <v>868.85069309139294</v>
      </c>
    </row>
    <row r="103" spans="2:14" x14ac:dyDescent="0.25">
      <c r="B103">
        <v>2034</v>
      </c>
      <c r="C103" s="489">
        <v>927.68681052943487</v>
      </c>
      <c r="D103" s="489">
        <v>776.31403531834417</v>
      </c>
      <c r="E103" s="489">
        <v>887.81192963794001</v>
      </c>
      <c r="F103" s="489">
        <v>848.09184170713866</v>
      </c>
      <c r="G103" s="489">
        <v>838.86526513052627</v>
      </c>
      <c r="H103" s="489">
        <v>791.15775602160033</v>
      </c>
      <c r="I103" s="489">
        <v>782.18347459188419</v>
      </c>
      <c r="J103" s="489">
        <v>868.75841942747911</v>
      </c>
      <c r="K103" s="489">
        <v>884.69498159984357</v>
      </c>
      <c r="L103" s="489">
        <v>875.45405158854214</v>
      </c>
      <c r="M103" s="489">
        <v>861.26542716670917</v>
      </c>
      <c r="N103" s="489">
        <v>881.44002724006714</v>
      </c>
    </row>
    <row r="104" spans="2:14" x14ac:dyDescent="0.25">
      <c r="B104" t="s">
        <v>883</v>
      </c>
      <c r="C104" s="489">
        <v>927.68681052943487</v>
      </c>
      <c r="D104" s="489">
        <v>776.31403531834417</v>
      </c>
      <c r="E104" s="489">
        <v>887.81192963794001</v>
      </c>
      <c r="F104" s="489">
        <v>848.09184170713866</v>
      </c>
      <c r="G104" s="489">
        <v>838.86526513052627</v>
      </c>
      <c r="H104" s="489">
        <v>791.15775602160033</v>
      </c>
      <c r="I104" s="489">
        <v>782.18347459188419</v>
      </c>
      <c r="J104" s="489">
        <v>868.75841942747911</v>
      </c>
      <c r="K104" s="489">
        <v>884.69498159984357</v>
      </c>
      <c r="L104" s="489">
        <v>875.45405158854214</v>
      </c>
      <c r="M104" s="489">
        <v>861.26542716670917</v>
      </c>
      <c r="N104" s="489">
        <v>881.44002724006714</v>
      </c>
    </row>
    <row r="105" spans="2:14" x14ac:dyDescent="0.25">
      <c r="B105">
        <v>7</v>
      </c>
      <c r="C105" s="490"/>
      <c r="D105" s="490"/>
      <c r="E105" s="490"/>
      <c r="F105" s="490"/>
      <c r="G105" s="490"/>
      <c r="H105" s="490"/>
      <c r="I105" s="490"/>
      <c r="J105" s="490"/>
      <c r="K105" s="490"/>
      <c r="L105" s="490"/>
      <c r="M105" s="490"/>
      <c r="N105" s="490"/>
    </row>
    <row r="106" spans="2:14" x14ac:dyDescent="0.25">
      <c r="B106">
        <v>2020</v>
      </c>
      <c r="C106" s="489">
        <v>1272.4195157685651</v>
      </c>
      <c r="D106" s="489">
        <v>1289.2736904827234</v>
      </c>
      <c r="E106" s="489">
        <v>1278.2114743431769</v>
      </c>
      <c r="F106" s="489">
        <v>1289.3311476214681</v>
      </c>
      <c r="G106" s="489">
        <v>1241.5806238480172</v>
      </c>
      <c r="H106" s="489">
        <v>1272.3825698293888</v>
      </c>
      <c r="I106" s="489">
        <v>1332.3163718821024</v>
      </c>
      <c r="J106" s="489">
        <v>1422.8981291005823</v>
      </c>
      <c r="K106" s="489">
        <v>1451.738649657673</v>
      </c>
      <c r="L106" s="489">
        <v>1530.833215537795</v>
      </c>
      <c r="M106" s="489">
        <v>1447.0453788753493</v>
      </c>
      <c r="N106" s="489">
        <v>1237.3255266366136</v>
      </c>
    </row>
    <row r="107" spans="2:14" x14ac:dyDescent="0.25">
      <c r="B107">
        <v>2021</v>
      </c>
      <c r="C107" s="489">
        <v>1268.2883986516172</v>
      </c>
      <c r="D107" s="489">
        <v>1276.0557776301564</v>
      </c>
      <c r="E107" s="489">
        <v>1317.9565302201538</v>
      </c>
      <c r="F107" s="489">
        <v>1317.1474334649304</v>
      </c>
      <c r="G107" s="489">
        <v>1266.5453988405179</v>
      </c>
      <c r="H107" s="489">
        <v>1299.2294623563073</v>
      </c>
      <c r="I107" s="489">
        <v>1360.1238631522494</v>
      </c>
      <c r="J107" s="489">
        <v>1452.4566807600165</v>
      </c>
      <c r="K107" s="489">
        <v>1483.202278577998</v>
      </c>
      <c r="L107" s="489">
        <v>1565.3531304107401</v>
      </c>
      <c r="M107" s="489">
        <v>1478.6915741313446</v>
      </c>
      <c r="N107" s="489">
        <v>1264.1384668496353</v>
      </c>
    </row>
    <row r="108" spans="2:14" x14ac:dyDescent="0.25">
      <c r="B108">
        <v>2022</v>
      </c>
      <c r="C108" s="489">
        <v>1292.3560155469104</v>
      </c>
      <c r="D108" s="489">
        <v>1301.0039649799464</v>
      </c>
      <c r="E108" s="489">
        <v>1344.8537631334339</v>
      </c>
      <c r="F108" s="489">
        <v>1343.142677674075</v>
      </c>
      <c r="G108" s="489">
        <v>1292.7449617463728</v>
      </c>
      <c r="H108" s="489">
        <v>1325.2668208728937</v>
      </c>
      <c r="I108" s="489">
        <v>1388.1070061690205</v>
      </c>
      <c r="J108" s="489">
        <v>1483.0972868496792</v>
      </c>
      <c r="K108" s="489">
        <v>1513.7122724951982</v>
      </c>
      <c r="L108" s="489">
        <v>1598.9405728994818</v>
      </c>
      <c r="M108" s="489">
        <v>1509.4527764096201</v>
      </c>
      <c r="N108" s="489">
        <v>1290.1291075247455</v>
      </c>
    </row>
    <row r="109" spans="2:14" x14ac:dyDescent="0.25">
      <c r="B109">
        <v>2023</v>
      </c>
      <c r="C109" s="489">
        <v>1320.7067319655396</v>
      </c>
      <c r="D109" s="489">
        <v>1330.2060540657981</v>
      </c>
      <c r="E109" s="489">
        <v>1375.9924405906152</v>
      </c>
      <c r="F109" s="489">
        <v>1373.4033279431353</v>
      </c>
      <c r="G109" s="489">
        <v>1323.2598819517441</v>
      </c>
      <c r="H109" s="489">
        <v>1355.5798814325608</v>
      </c>
      <c r="I109" s="489">
        <v>1421.3525967814578</v>
      </c>
      <c r="J109" s="489">
        <v>1516.9165981051995</v>
      </c>
      <c r="K109" s="489">
        <v>1549.3690398949279</v>
      </c>
      <c r="L109" s="489">
        <v>1637.6937232718433</v>
      </c>
      <c r="M109" s="489">
        <v>1545.4221668585355</v>
      </c>
      <c r="N109" s="489">
        <v>1320.3840288011852</v>
      </c>
    </row>
    <row r="110" spans="2:14" x14ac:dyDescent="0.25">
      <c r="B110">
        <v>2024</v>
      </c>
      <c r="C110" s="489">
        <v>1350.2518553299037</v>
      </c>
      <c r="D110" s="489">
        <v>1312.5697400555532</v>
      </c>
      <c r="E110" s="489">
        <v>1408.2787165965497</v>
      </c>
      <c r="F110" s="489">
        <v>1405.8385027171996</v>
      </c>
      <c r="G110" s="489">
        <v>1353.0054577053861</v>
      </c>
      <c r="H110" s="489">
        <v>1387.079036265693</v>
      </c>
      <c r="I110" s="489">
        <v>1454.7693874231479</v>
      </c>
      <c r="J110" s="489">
        <v>1552.8130066211818</v>
      </c>
      <c r="K110" s="489">
        <v>1586.0670223885743</v>
      </c>
      <c r="L110" s="489">
        <v>1676.5093656412641</v>
      </c>
      <c r="M110" s="489">
        <v>1581.501785113428</v>
      </c>
      <c r="N110" s="489">
        <v>1351.8122098859944</v>
      </c>
    </row>
    <row r="111" spans="2:14" x14ac:dyDescent="0.25">
      <c r="B111">
        <v>2025</v>
      </c>
      <c r="C111" s="489">
        <v>1483.4584960509578</v>
      </c>
      <c r="D111" s="489">
        <v>1493.8861305988169</v>
      </c>
      <c r="E111" s="489">
        <v>1545.4397453301826</v>
      </c>
      <c r="F111" s="489">
        <v>1542.7589016446586</v>
      </c>
      <c r="G111" s="489">
        <v>1486.6653440865621</v>
      </c>
      <c r="H111" s="489">
        <v>1522.7453173228448</v>
      </c>
      <c r="I111" s="489">
        <v>1596.8494959668344</v>
      </c>
      <c r="J111" s="489">
        <v>1703.8687434008762</v>
      </c>
      <c r="K111" s="489">
        <v>1740.1760450317497</v>
      </c>
      <c r="L111" s="489">
        <v>1840.0590725336726</v>
      </c>
      <c r="M111" s="489">
        <v>1736.3401598692401</v>
      </c>
      <c r="N111" s="489">
        <v>1482.9045975808613</v>
      </c>
    </row>
    <row r="112" spans="2:14" x14ac:dyDescent="0.25">
      <c r="B112">
        <v>2026</v>
      </c>
      <c r="C112" s="489">
        <v>1521.9442765992135</v>
      </c>
      <c r="D112" s="489">
        <v>1532.5820198021725</v>
      </c>
      <c r="E112" s="489">
        <v>1585.5042577618933</v>
      </c>
      <c r="F112" s="489">
        <v>1582.8105498882101</v>
      </c>
      <c r="G112" s="489">
        <v>1525.3188706114886</v>
      </c>
      <c r="H112" s="489">
        <v>1562.2793084979203</v>
      </c>
      <c r="I112" s="489">
        <v>1638.3624067372698</v>
      </c>
      <c r="J112" s="489">
        <v>1748.0779952197649</v>
      </c>
      <c r="K112" s="489">
        <v>1785.2912499092922</v>
      </c>
      <c r="L112" s="489">
        <v>1887.9336428894671</v>
      </c>
      <c r="M112" s="489">
        <v>1781.5048062824105</v>
      </c>
      <c r="N112" s="489">
        <v>1521.3282741825283</v>
      </c>
    </row>
    <row r="113" spans="2:14" x14ac:dyDescent="0.25">
      <c r="B113">
        <v>2027</v>
      </c>
      <c r="C113" s="489">
        <v>1551.162227838852</v>
      </c>
      <c r="D113" s="489">
        <v>1561.9592306139293</v>
      </c>
      <c r="E113" s="489">
        <v>1615.9206413732641</v>
      </c>
      <c r="F113" s="489">
        <v>1613.2174040070608</v>
      </c>
      <c r="G113" s="489">
        <v>1554.6645258917765</v>
      </c>
      <c r="H113" s="489">
        <v>1592.2931699904011</v>
      </c>
      <c r="I113" s="489">
        <v>1669.8788763880623</v>
      </c>
      <c r="J113" s="489">
        <v>1781.6411605981455</v>
      </c>
      <c r="K113" s="489">
        <v>1819.5420538546721</v>
      </c>
      <c r="L113" s="489">
        <v>1924.2800268500669</v>
      </c>
      <c r="M113" s="489">
        <v>1815.7937680403131</v>
      </c>
      <c r="N113" s="489">
        <v>1550.4988773923835</v>
      </c>
    </row>
    <row r="114" spans="2:14" x14ac:dyDescent="0.25">
      <c r="B114">
        <v>2028</v>
      </c>
      <c r="C114" s="489">
        <v>1582.4037933158345</v>
      </c>
      <c r="D114" s="489">
        <v>1537.6609206148503</v>
      </c>
      <c r="E114" s="489">
        <v>1650.2790596442833</v>
      </c>
      <c r="F114" s="489">
        <v>1647.687382403333</v>
      </c>
      <c r="G114" s="489">
        <v>1586.0296602174249</v>
      </c>
      <c r="H114" s="489">
        <v>1625.706529837252</v>
      </c>
      <c r="I114" s="489">
        <v>1705.303353814402</v>
      </c>
      <c r="J114" s="489">
        <v>1819.8290484483985</v>
      </c>
      <c r="K114" s="489">
        <v>1858.6316522283078</v>
      </c>
      <c r="L114" s="489">
        <v>1965.4158738836413</v>
      </c>
      <c r="M114" s="489">
        <v>1853.9792358528186</v>
      </c>
      <c r="N114" s="489">
        <v>1584.0196352618389</v>
      </c>
    </row>
    <row r="115" spans="2:14" x14ac:dyDescent="0.25">
      <c r="B115">
        <v>2029</v>
      </c>
      <c r="C115" s="489">
        <v>1608.8631536188216</v>
      </c>
      <c r="D115" s="489">
        <v>1619.8980371167418</v>
      </c>
      <c r="E115" s="489">
        <v>1675.9511667214988</v>
      </c>
      <c r="F115" s="489">
        <v>1673.3010079240235</v>
      </c>
      <c r="G115" s="489">
        <v>1612.7248869294897</v>
      </c>
      <c r="H115" s="489">
        <v>1651.602654246896</v>
      </c>
      <c r="I115" s="489">
        <v>1732.2273322202741</v>
      </c>
      <c r="J115" s="489">
        <v>1847.9299412165051</v>
      </c>
      <c r="K115" s="489">
        <v>1887.1431817138098</v>
      </c>
      <c r="L115" s="489">
        <v>1996.2327762543173</v>
      </c>
      <c r="M115" s="489">
        <v>1883.6591826763633</v>
      </c>
      <c r="N115" s="489">
        <v>1608.0457542726551</v>
      </c>
    </row>
    <row r="116" spans="2:14" x14ac:dyDescent="0.25">
      <c r="B116">
        <v>2030</v>
      </c>
      <c r="C116" s="489">
        <v>1638.3307916214198</v>
      </c>
      <c r="D116" s="489">
        <v>1649.4842848670228</v>
      </c>
      <c r="E116" s="489">
        <v>1706.607129568401</v>
      </c>
      <c r="F116" s="489">
        <v>1703.9867751790782</v>
      </c>
      <c r="G116" s="489">
        <v>1642.3801104227514</v>
      </c>
      <c r="H116" s="489">
        <v>1681.8931558861018</v>
      </c>
      <c r="I116" s="489">
        <v>1764.0725092685268</v>
      </c>
      <c r="J116" s="489">
        <v>1881.7836157285271</v>
      </c>
      <c r="K116" s="489">
        <v>1921.665354860422</v>
      </c>
      <c r="L116" s="489">
        <v>2032.9853032820699</v>
      </c>
      <c r="M116" s="489">
        <v>1918.3234141714679</v>
      </c>
      <c r="N116" s="489">
        <v>1637.4324486787873</v>
      </c>
    </row>
    <row r="117" spans="2:14" x14ac:dyDescent="0.25">
      <c r="B117">
        <v>2031</v>
      </c>
      <c r="C117" s="489">
        <v>1668.9617192248309</v>
      </c>
      <c r="D117" s="489">
        <v>1680.2508285170334</v>
      </c>
      <c r="E117" s="489">
        <v>1738.4792627421361</v>
      </c>
      <c r="F117" s="489">
        <v>1735.8783267714903</v>
      </c>
      <c r="G117" s="489">
        <v>1673.1887825892861</v>
      </c>
      <c r="H117" s="489">
        <v>1713.373519617842</v>
      </c>
      <c r="I117" s="489">
        <v>1797.1574149325336</v>
      </c>
      <c r="J117" s="489">
        <v>1916.9726443955415</v>
      </c>
      <c r="K117" s="489">
        <v>1957.5566109576644</v>
      </c>
      <c r="L117" s="489">
        <v>2071.1606777941056</v>
      </c>
      <c r="M117" s="489">
        <v>1954.3319528454663</v>
      </c>
      <c r="N117" s="489">
        <v>1667.9889739227856</v>
      </c>
    </row>
    <row r="118" spans="2:14" x14ac:dyDescent="0.25">
      <c r="B118">
        <v>2032</v>
      </c>
      <c r="C118" s="489">
        <v>1703.3216949009197</v>
      </c>
      <c r="D118" s="489">
        <v>1654.535139448898</v>
      </c>
      <c r="E118" s="489">
        <v>1776.2458824480345</v>
      </c>
      <c r="F118" s="489">
        <v>1773.7439290483978</v>
      </c>
      <c r="G118" s="489">
        <v>1707.6527322304109</v>
      </c>
      <c r="H118" s="489">
        <v>1750.0876943410251</v>
      </c>
      <c r="I118" s="489">
        <v>1836.0548411467098</v>
      </c>
      <c r="J118" s="489">
        <v>1958.9296099805756</v>
      </c>
      <c r="K118" s="489">
        <v>2000.5160333837971</v>
      </c>
      <c r="L118" s="489">
        <v>2116.3101095394277</v>
      </c>
      <c r="M118" s="489">
        <v>1996.2570493203632</v>
      </c>
      <c r="N118" s="489">
        <v>1704.832604477401</v>
      </c>
    </row>
    <row r="119" spans="2:14" x14ac:dyDescent="0.25">
      <c r="B119">
        <v>2033</v>
      </c>
      <c r="C119" s="489">
        <v>1732.4811269102322</v>
      </c>
      <c r="D119" s="489">
        <v>1744.0775756636115</v>
      </c>
      <c r="E119" s="489">
        <v>1804.5852086475384</v>
      </c>
      <c r="F119" s="489">
        <v>1802.0000416931018</v>
      </c>
      <c r="G119" s="489">
        <v>1737.0402378939464</v>
      </c>
      <c r="H119" s="489">
        <v>1778.6418789229951</v>
      </c>
      <c r="I119" s="489">
        <v>1865.7287340257933</v>
      </c>
      <c r="J119" s="489">
        <v>1989.9419008310156</v>
      </c>
      <c r="K119" s="489">
        <v>2031.997626736606</v>
      </c>
      <c r="L119" s="489">
        <v>2150.2656348304331</v>
      </c>
      <c r="M119" s="489">
        <v>2028.9517999819639</v>
      </c>
      <c r="N119" s="489">
        <v>1731.3747234674834</v>
      </c>
    </row>
    <row r="120" spans="2:14" x14ac:dyDescent="0.25">
      <c r="B120">
        <v>2034</v>
      </c>
      <c r="C120" s="489">
        <v>1765.0273993787403</v>
      </c>
      <c r="D120" s="489">
        <v>1776.7813369798987</v>
      </c>
      <c r="E120" s="489">
        <v>1838.4567860861625</v>
      </c>
      <c r="F120" s="489">
        <v>1835.8796864359649</v>
      </c>
      <c r="G120" s="489">
        <v>1769.7566273535767</v>
      </c>
      <c r="H120" s="489">
        <v>1812.0842783067476</v>
      </c>
      <c r="I120" s="489">
        <v>1900.8635018465116</v>
      </c>
      <c r="J120" s="489">
        <v>2027.3301151444753</v>
      </c>
      <c r="K120" s="489">
        <v>2070.1399536152294</v>
      </c>
      <c r="L120" s="489">
        <v>2190.7976495113053</v>
      </c>
      <c r="M120" s="489">
        <v>2067.1857242524557</v>
      </c>
      <c r="N120" s="489">
        <v>1763.8525222642047</v>
      </c>
    </row>
    <row r="121" spans="2:14" x14ac:dyDescent="0.25">
      <c r="B121" t="s">
        <v>883</v>
      </c>
      <c r="C121" s="489">
        <v>1765.0273993787403</v>
      </c>
      <c r="D121" s="489">
        <v>1776.7813369798987</v>
      </c>
      <c r="E121" s="489">
        <v>1838.4567860861625</v>
      </c>
      <c r="F121" s="489">
        <v>1835.8796864359649</v>
      </c>
      <c r="G121" s="489">
        <v>1769.7566273535767</v>
      </c>
      <c r="H121" s="489">
        <v>1812.0842783067476</v>
      </c>
      <c r="I121" s="489">
        <v>1900.8635018465116</v>
      </c>
      <c r="J121" s="489">
        <v>2027.3301151444753</v>
      </c>
      <c r="K121" s="489">
        <v>2070.1399536152294</v>
      </c>
      <c r="L121" s="489">
        <v>2190.7976495113053</v>
      </c>
      <c r="M121" s="489">
        <v>2067.1857242524557</v>
      </c>
      <c r="N121" s="489">
        <v>1763.8525222642047</v>
      </c>
    </row>
    <row r="122" spans="2:14" x14ac:dyDescent="0.25">
      <c r="B122">
        <v>8</v>
      </c>
      <c r="C122" s="490"/>
      <c r="D122" s="490"/>
      <c r="E122" s="490"/>
      <c r="F122" s="490"/>
      <c r="G122" s="490"/>
      <c r="H122" s="490"/>
      <c r="I122" s="490"/>
      <c r="J122" s="490"/>
      <c r="K122" s="490"/>
      <c r="L122" s="490"/>
      <c r="M122" s="490"/>
      <c r="N122" s="490"/>
    </row>
    <row r="123" spans="2:14" x14ac:dyDescent="0.25">
      <c r="B123">
        <v>2020</v>
      </c>
      <c r="C123" s="490">
        <v>0</v>
      </c>
      <c r="D123" s="490">
        <v>0</v>
      </c>
      <c r="E123" s="490">
        <v>0</v>
      </c>
      <c r="F123" s="490">
        <v>0</v>
      </c>
      <c r="G123" s="490">
        <v>0</v>
      </c>
      <c r="H123" s="490">
        <v>0</v>
      </c>
      <c r="I123" s="490">
        <v>0</v>
      </c>
      <c r="J123" s="490">
        <v>0</v>
      </c>
      <c r="K123" s="490">
        <v>0</v>
      </c>
      <c r="L123" s="490">
        <v>0</v>
      </c>
      <c r="M123" s="490">
        <v>0</v>
      </c>
      <c r="N123" s="490">
        <v>0</v>
      </c>
    </row>
    <row r="124" spans="2:14" x14ac:dyDescent="0.25">
      <c r="B124">
        <v>2021</v>
      </c>
      <c r="C124" s="490">
        <v>0</v>
      </c>
      <c r="D124" s="490">
        <v>0</v>
      </c>
      <c r="E124" s="490">
        <v>0</v>
      </c>
      <c r="F124" s="490">
        <v>0</v>
      </c>
      <c r="G124" s="490">
        <v>0</v>
      </c>
      <c r="H124" s="490">
        <v>0</v>
      </c>
      <c r="I124" s="490">
        <v>0</v>
      </c>
      <c r="J124" s="490">
        <v>0</v>
      </c>
      <c r="K124" s="490">
        <v>0</v>
      </c>
      <c r="L124" s="490">
        <v>0</v>
      </c>
      <c r="M124" s="490">
        <v>0</v>
      </c>
      <c r="N124" s="490">
        <v>0</v>
      </c>
    </row>
    <row r="125" spans="2:14" x14ac:dyDescent="0.25">
      <c r="B125">
        <v>2022</v>
      </c>
      <c r="C125" s="490">
        <v>0</v>
      </c>
      <c r="D125" s="490">
        <v>0</v>
      </c>
      <c r="E125" s="490">
        <v>0</v>
      </c>
      <c r="F125" s="490">
        <v>0</v>
      </c>
      <c r="G125" s="490">
        <v>0</v>
      </c>
      <c r="H125" s="490">
        <v>0</v>
      </c>
      <c r="I125" s="490">
        <v>0</v>
      </c>
      <c r="J125" s="490">
        <v>0</v>
      </c>
      <c r="K125" s="490">
        <v>0</v>
      </c>
      <c r="L125" s="490">
        <v>0</v>
      </c>
      <c r="M125" s="490">
        <v>0</v>
      </c>
      <c r="N125" s="490">
        <v>0</v>
      </c>
    </row>
    <row r="126" spans="2:14" x14ac:dyDescent="0.25">
      <c r="B126">
        <v>2023</v>
      </c>
      <c r="C126" s="490">
        <v>0</v>
      </c>
      <c r="D126" s="490">
        <v>0</v>
      </c>
      <c r="E126" s="490">
        <v>0</v>
      </c>
      <c r="F126" s="490">
        <v>0</v>
      </c>
      <c r="G126" s="490">
        <v>0</v>
      </c>
      <c r="H126" s="490">
        <v>0</v>
      </c>
      <c r="I126" s="490">
        <v>0</v>
      </c>
      <c r="J126" s="490">
        <v>0</v>
      </c>
      <c r="K126" s="490">
        <v>0</v>
      </c>
      <c r="L126" s="490">
        <v>0</v>
      </c>
      <c r="M126" s="490">
        <v>0</v>
      </c>
      <c r="N126" s="490">
        <v>0</v>
      </c>
    </row>
    <row r="127" spans="2:14" x14ac:dyDescent="0.25">
      <c r="B127">
        <v>2024</v>
      </c>
      <c r="C127" s="490">
        <v>0</v>
      </c>
      <c r="D127" s="490">
        <v>0</v>
      </c>
      <c r="E127" s="490">
        <v>0</v>
      </c>
      <c r="F127" s="490">
        <v>0</v>
      </c>
      <c r="G127" s="490">
        <v>0</v>
      </c>
      <c r="H127" s="490">
        <v>0</v>
      </c>
      <c r="I127" s="490">
        <v>0</v>
      </c>
      <c r="J127" s="490">
        <v>0</v>
      </c>
      <c r="K127" s="490">
        <v>0</v>
      </c>
      <c r="L127" s="490">
        <v>0</v>
      </c>
      <c r="M127" s="490">
        <v>0</v>
      </c>
      <c r="N127" s="490">
        <v>0</v>
      </c>
    </row>
    <row r="128" spans="2:14" x14ac:dyDescent="0.25">
      <c r="B128">
        <v>2025</v>
      </c>
      <c r="C128" s="490">
        <v>0</v>
      </c>
      <c r="D128" s="490">
        <v>0</v>
      </c>
      <c r="E128" s="490">
        <v>0</v>
      </c>
      <c r="F128" s="490">
        <v>0</v>
      </c>
      <c r="G128" s="490">
        <v>0</v>
      </c>
      <c r="H128" s="490">
        <v>0</v>
      </c>
      <c r="I128" s="490">
        <v>0</v>
      </c>
      <c r="J128" s="490">
        <v>0</v>
      </c>
      <c r="K128" s="490">
        <v>0</v>
      </c>
      <c r="L128" s="490">
        <v>0</v>
      </c>
      <c r="M128" s="490">
        <v>0</v>
      </c>
      <c r="N128" s="490">
        <v>0</v>
      </c>
    </row>
    <row r="129" spans="2:14" x14ac:dyDescent="0.25">
      <c r="B129">
        <v>2026</v>
      </c>
      <c r="C129" s="490">
        <v>0</v>
      </c>
      <c r="D129" s="490">
        <v>0</v>
      </c>
      <c r="E129" s="490">
        <v>0</v>
      </c>
      <c r="F129" s="490">
        <v>0</v>
      </c>
      <c r="G129" s="490">
        <v>0</v>
      </c>
      <c r="H129" s="490">
        <v>0</v>
      </c>
      <c r="I129" s="490">
        <v>0</v>
      </c>
      <c r="J129" s="490">
        <v>0</v>
      </c>
      <c r="K129" s="490">
        <v>0</v>
      </c>
      <c r="L129" s="490">
        <v>0</v>
      </c>
      <c r="M129" s="490">
        <v>0</v>
      </c>
      <c r="N129" s="490">
        <v>0</v>
      </c>
    </row>
    <row r="130" spans="2:14" x14ac:dyDescent="0.25">
      <c r="B130">
        <v>2027</v>
      </c>
      <c r="C130" s="490">
        <v>0</v>
      </c>
      <c r="D130" s="490">
        <v>0</v>
      </c>
      <c r="E130" s="490">
        <v>0</v>
      </c>
      <c r="F130" s="490">
        <v>0</v>
      </c>
      <c r="G130" s="490">
        <v>0</v>
      </c>
      <c r="H130" s="490">
        <v>0</v>
      </c>
      <c r="I130" s="490">
        <v>0</v>
      </c>
      <c r="J130" s="490">
        <v>0</v>
      </c>
      <c r="K130" s="490">
        <v>0</v>
      </c>
      <c r="L130" s="490">
        <v>0</v>
      </c>
      <c r="M130" s="490">
        <v>0</v>
      </c>
      <c r="N130" s="490">
        <v>0</v>
      </c>
    </row>
    <row r="131" spans="2:14" x14ac:dyDescent="0.25">
      <c r="B131">
        <v>2028</v>
      </c>
      <c r="C131" s="490">
        <v>0</v>
      </c>
      <c r="D131" s="490">
        <v>0</v>
      </c>
      <c r="E131" s="490">
        <v>0</v>
      </c>
      <c r="F131" s="490">
        <v>0</v>
      </c>
      <c r="G131" s="490">
        <v>0</v>
      </c>
      <c r="H131" s="490">
        <v>0</v>
      </c>
      <c r="I131" s="490">
        <v>0</v>
      </c>
      <c r="J131" s="490">
        <v>0</v>
      </c>
      <c r="K131" s="490">
        <v>0</v>
      </c>
      <c r="L131" s="490">
        <v>0</v>
      </c>
      <c r="M131" s="490">
        <v>0</v>
      </c>
      <c r="N131" s="490">
        <v>0</v>
      </c>
    </row>
    <row r="132" spans="2:14" x14ac:dyDescent="0.25">
      <c r="B132">
        <v>2029</v>
      </c>
      <c r="C132" s="490">
        <v>0</v>
      </c>
      <c r="D132" s="490">
        <v>0</v>
      </c>
      <c r="E132" s="490">
        <v>0</v>
      </c>
      <c r="F132" s="490">
        <v>0</v>
      </c>
      <c r="G132" s="490">
        <v>0</v>
      </c>
      <c r="H132" s="490">
        <v>0</v>
      </c>
      <c r="I132" s="490">
        <v>0</v>
      </c>
      <c r="J132" s="490">
        <v>0</v>
      </c>
      <c r="K132" s="490">
        <v>0</v>
      </c>
      <c r="L132" s="490">
        <v>0</v>
      </c>
      <c r="M132" s="490">
        <v>0</v>
      </c>
      <c r="N132" s="490">
        <v>0</v>
      </c>
    </row>
    <row r="133" spans="2:14" x14ac:dyDescent="0.25">
      <c r="B133">
        <v>2030</v>
      </c>
      <c r="C133" s="490">
        <v>0</v>
      </c>
      <c r="D133" s="490">
        <v>0</v>
      </c>
      <c r="E133" s="490">
        <v>0</v>
      </c>
      <c r="F133" s="490">
        <v>0</v>
      </c>
      <c r="G133" s="490">
        <v>0</v>
      </c>
      <c r="H133" s="490">
        <v>0</v>
      </c>
      <c r="I133" s="490">
        <v>0</v>
      </c>
      <c r="J133" s="490">
        <v>0</v>
      </c>
      <c r="K133" s="490">
        <v>0</v>
      </c>
      <c r="L133" s="490">
        <v>0</v>
      </c>
      <c r="M133" s="490">
        <v>0</v>
      </c>
      <c r="N133" s="490">
        <v>0</v>
      </c>
    </row>
    <row r="134" spans="2:14" x14ac:dyDescent="0.25">
      <c r="B134">
        <v>2031</v>
      </c>
      <c r="C134" s="490">
        <v>0</v>
      </c>
      <c r="D134" s="490">
        <v>0</v>
      </c>
      <c r="E134" s="490">
        <v>0</v>
      </c>
      <c r="F134" s="490">
        <v>0</v>
      </c>
      <c r="G134" s="490">
        <v>0</v>
      </c>
      <c r="H134" s="490">
        <v>0</v>
      </c>
      <c r="I134" s="490">
        <v>0</v>
      </c>
      <c r="J134" s="490">
        <v>0</v>
      </c>
      <c r="K134" s="490">
        <v>0</v>
      </c>
      <c r="L134" s="490">
        <v>0</v>
      </c>
      <c r="M134" s="490">
        <v>0</v>
      </c>
      <c r="N134" s="490">
        <v>0</v>
      </c>
    </row>
    <row r="135" spans="2:14" x14ac:dyDescent="0.25">
      <c r="B135">
        <v>2032</v>
      </c>
      <c r="C135" s="490">
        <v>0</v>
      </c>
      <c r="D135" s="490">
        <v>0</v>
      </c>
      <c r="E135" s="490">
        <v>0</v>
      </c>
      <c r="F135" s="490">
        <v>0</v>
      </c>
      <c r="G135" s="490">
        <v>0</v>
      </c>
      <c r="H135" s="490">
        <v>0</v>
      </c>
      <c r="I135" s="490">
        <v>0</v>
      </c>
      <c r="J135" s="490">
        <v>0</v>
      </c>
      <c r="K135" s="490">
        <v>0</v>
      </c>
      <c r="L135" s="490">
        <v>0</v>
      </c>
      <c r="M135" s="490">
        <v>0</v>
      </c>
      <c r="N135" s="490">
        <v>0</v>
      </c>
    </row>
    <row r="136" spans="2:14" x14ac:dyDescent="0.25">
      <c r="B136">
        <v>2033</v>
      </c>
      <c r="C136" s="490">
        <v>0</v>
      </c>
      <c r="D136" s="490">
        <v>0</v>
      </c>
      <c r="E136" s="490">
        <v>0</v>
      </c>
      <c r="F136" s="490">
        <v>0</v>
      </c>
      <c r="G136" s="490">
        <v>0</v>
      </c>
      <c r="H136" s="490">
        <v>0</v>
      </c>
      <c r="I136" s="490">
        <v>0</v>
      </c>
      <c r="J136" s="490">
        <v>0</v>
      </c>
      <c r="K136" s="490">
        <v>0</v>
      </c>
      <c r="L136" s="490">
        <v>0</v>
      </c>
      <c r="M136" s="490">
        <v>0</v>
      </c>
      <c r="N136" s="490">
        <v>0</v>
      </c>
    </row>
    <row r="137" spans="2:14" x14ac:dyDescent="0.25">
      <c r="B137">
        <v>2034</v>
      </c>
      <c r="C137" s="490">
        <v>0</v>
      </c>
      <c r="D137" s="490">
        <v>0</v>
      </c>
      <c r="E137" s="490">
        <v>0</v>
      </c>
      <c r="F137" s="490">
        <v>0</v>
      </c>
      <c r="G137" s="490">
        <v>0</v>
      </c>
      <c r="H137" s="490">
        <v>0</v>
      </c>
      <c r="I137" s="490">
        <v>0</v>
      </c>
      <c r="J137" s="490">
        <v>0</v>
      </c>
      <c r="K137" s="490">
        <v>0</v>
      </c>
      <c r="L137" s="490">
        <v>0</v>
      </c>
      <c r="M137" s="490">
        <v>0</v>
      </c>
      <c r="N137" s="490">
        <v>0</v>
      </c>
    </row>
    <row r="138" spans="2:14" x14ac:dyDescent="0.25">
      <c r="B138" t="s">
        <v>883</v>
      </c>
      <c r="C138" s="489">
        <v>0</v>
      </c>
      <c r="D138" s="489">
        <v>0</v>
      </c>
      <c r="E138" s="489">
        <v>0</v>
      </c>
      <c r="F138" s="489">
        <v>0</v>
      </c>
      <c r="G138" s="489">
        <v>0</v>
      </c>
      <c r="H138" s="489">
        <v>0</v>
      </c>
      <c r="I138" s="489">
        <v>0</v>
      </c>
      <c r="J138" s="489">
        <v>0</v>
      </c>
      <c r="K138" s="489">
        <v>0</v>
      </c>
      <c r="L138" s="489">
        <v>0</v>
      </c>
      <c r="M138" s="489">
        <v>0</v>
      </c>
      <c r="N138" s="489">
        <v>0</v>
      </c>
    </row>
    <row r="139" spans="2:14" x14ac:dyDescent="0.25">
      <c r="B139">
        <v>9</v>
      </c>
      <c r="C139" s="490"/>
      <c r="D139" s="490"/>
      <c r="E139" s="490"/>
      <c r="F139" s="490"/>
      <c r="G139" s="490"/>
      <c r="H139" s="490"/>
      <c r="I139" s="490"/>
      <c r="J139" s="490"/>
      <c r="K139" s="490"/>
      <c r="L139" s="490"/>
      <c r="M139" s="490"/>
      <c r="N139" s="490"/>
    </row>
    <row r="140" spans="2:14" x14ac:dyDescent="0.25">
      <c r="B140">
        <v>2020</v>
      </c>
      <c r="C140" s="490">
        <v>0</v>
      </c>
      <c r="D140" s="490">
        <v>0</v>
      </c>
      <c r="E140" s="490">
        <v>0</v>
      </c>
      <c r="F140" s="490">
        <v>0</v>
      </c>
      <c r="G140" s="490">
        <v>0</v>
      </c>
      <c r="H140" s="490">
        <v>0</v>
      </c>
      <c r="I140" s="490">
        <v>0</v>
      </c>
      <c r="J140" s="490">
        <v>0</v>
      </c>
      <c r="K140" s="490">
        <v>0</v>
      </c>
      <c r="L140" s="490">
        <v>0</v>
      </c>
      <c r="M140" s="490">
        <v>0</v>
      </c>
      <c r="N140" s="490">
        <v>0</v>
      </c>
    </row>
    <row r="141" spans="2:14" x14ac:dyDescent="0.25">
      <c r="B141">
        <v>2021</v>
      </c>
      <c r="C141" s="490">
        <v>0</v>
      </c>
      <c r="D141" s="490">
        <v>0</v>
      </c>
      <c r="E141" s="490">
        <v>0</v>
      </c>
      <c r="F141" s="490">
        <v>0</v>
      </c>
      <c r="G141" s="490">
        <v>0</v>
      </c>
      <c r="H141" s="490">
        <v>0</v>
      </c>
      <c r="I141" s="490">
        <v>0</v>
      </c>
      <c r="J141" s="490">
        <v>0</v>
      </c>
      <c r="K141" s="490">
        <v>0</v>
      </c>
      <c r="L141" s="490">
        <v>0</v>
      </c>
      <c r="M141" s="490">
        <v>0</v>
      </c>
      <c r="N141" s="490">
        <v>0</v>
      </c>
    </row>
    <row r="142" spans="2:14" x14ac:dyDescent="0.25">
      <c r="B142">
        <v>2022</v>
      </c>
      <c r="C142" s="490">
        <v>0</v>
      </c>
      <c r="D142" s="490">
        <v>0</v>
      </c>
      <c r="E142" s="490">
        <v>0</v>
      </c>
      <c r="F142" s="490">
        <v>0</v>
      </c>
      <c r="G142" s="490">
        <v>0</v>
      </c>
      <c r="H142" s="490">
        <v>0</v>
      </c>
      <c r="I142" s="490">
        <v>0</v>
      </c>
      <c r="J142" s="490">
        <v>0</v>
      </c>
      <c r="K142" s="490">
        <v>0</v>
      </c>
      <c r="L142" s="490">
        <v>0</v>
      </c>
      <c r="M142" s="490">
        <v>0</v>
      </c>
      <c r="N142" s="490">
        <v>0</v>
      </c>
    </row>
    <row r="143" spans="2:14" x14ac:dyDescent="0.25">
      <c r="B143">
        <v>2023</v>
      </c>
      <c r="C143" s="490">
        <v>0</v>
      </c>
      <c r="D143" s="490">
        <v>0</v>
      </c>
      <c r="E143" s="490">
        <v>0</v>
      </c>
      <c r="F143" s="490">
        <v>0</v>
      </c>
      <c r="G143" s="490">
        <v>0</v>
      </c>
      <c r="H143" s="490">
        <v>0</v>
      </c>
      <c r="I143" s="490">
        <v>0</v>
      </c>
      <c r="J143" s="490">
        <v>0</v>
      </c>
      <c r="K143" s="490">
        <v>0</v>
      </c>
      <c r="L143" s="490">
        <v>0</v>
      </c>
      <c r="M143" s="490">
        <v>0</v>
      </c>
      <c r="N143" s="490">
        <v>0</v>
      </c>
    </row>
    <row r="144" spans="2:14" x14ac:dyDescent="0.25">
      <c r="B144">
        <v>2024</v>
      </c>
      <c r="C144" s="490">
        <v>0</v>
      </c>
      <c r="D144" s="490">
        <v>0</v>
      </c>
      <c r="E144" s="490">
        <v>0</v>
      </c>
      <c r="F144" s="490">
        <v>0</v>
      </c>
      <c r="G144" s="490">
        <v>0</v>
      </c>
      <c r="H144" s="490">
        <v>0</v>
      </c>
      <c r="I144" s="490">
        <v>0</v>
      </c>
      <c r="J144" s="490">
        <v>0</v>
      </c>
      <c r="K144" s="490">
        <v>0</v>
      </c>
      <c r="L144" s="490">
        <v>0</v>
      </c>
      <c r="M144" s="490">
        <v>0</v>
      </c>
      <c r="N144" s="490">
        <v>0</v>
      </c>
    </row>
    <row r="145" spans="2:14" x14ac:dyDescent="0.25">
      <c r="B145">
        <v>2025</v>
      </c>
      <c r="C145" s="490">
        <v>0</v>
      </c>
      <c r="D145" s="490">
        <v>0</v>
      </c>
      <c r="E145" s="490">
        <v>0</v>
      </c>
      <c r="F145" s="490">
        <v>0</v>
      </c>
      <c r="G145" s="490">
        <v>0</v>
      </c>
      <c r="H145" s="490">
        <v>0</v>
      </c>
      <c r="I145" s="490">
        <v>0</v>
      </c>
      <c r="J145" s="490">
        <v>0</v>
      </c>
      <c r="K145" s="490">
        <v>0</v>
      </c>
      <c r="L145" s="490">
        <v>0</v>
      </c>
      <c r="M145" s="490">
        <v>0</v>
      </c>
      <c r="N145" s="490">
        <v>0</v>
      </c>
    </row>
    <row r="146" spans="2:14" x14ac:dyDescent="0.25">
      <c r="B146">
        <v>2026</v>
      </c>
      <c r="C146" s="490">
        <v>0</v>
      </c>
      <c r="D146" s="490">
        <v>0</v>
      </c>
      <c r="E146" s="490">
        <v>0</v>
      </c>
      <c r="F146" s="490">
        <v>0</v>
      </c>
      <c r="G146" s="490">
        <v>0</v>
      </c>
      <c r="H146" s="490">
        <v>0</v>
      </c>
      <c r="I146" s="490">
        <v>0</v>
      </c>
      <c r="J146" s="490">
        <v>0</v>
      </c>
      <c r="K146" s="490">
        <v>0</v>
      </c>
      <c r="L146" s="490">
        <v>0</v>
      </c>
      <c r="M146" s="490">
        <v>0</v>
      </c>
      <c r="N146" s="490">
        <v>0</v>
      </c>
    </row>
    <row r="147" spans="2:14" x14ac:dyDescent="0.25">
      <c r="B147">
        <v>2027</v>
      </c>
      <c r="C147" s="490">
        <v>0</v>
      </c>
      <c r="D147" s="490">
        <v>0</v>
      </c>
      <c r="E147" s="490">
        <v>0</v>
      </c>
      <c r="F147" s="490">
        <v>0</v>
      </c>
      <c r="G147" s="490">
        <v>0</v>
      </c>
      <c r="H147" s="490">
        <v>0</v>
      </c>
      <c r="I147" s="490">
        <v>0</v>
      </c>
      <c r="J147" s="490">
        <v>0</v>
      </c>
      <c r="K147" s="490">
        <v>0</v>
      </c>
      <c r="L147" s="490">
        <v>0</v>
      </c>
      <c r="M147" s="490">
        <v>0</v>
      </c>
      <c r="N147" s="490">
        <v>0</v>
      </c>
    </row>
    <row r="148" spans="2:14" x14ac:dyDescent="0.25">
      <c r="B148">
        <v>2028</v>
      </c>
      <c r="C148" s="490">
        <v>0</v>
      </c>
      <c r="D148" s="490">
        <v>0</v>
      </c>
      <c r="E148" s="490">
        <v>0</v>
      </c>
      <c r="F148" s="490">
        <v>0</v>
      </c>
      <c r="G148" s="490">
        <v>0</v>
      </c>
      <c r="H148" s="490">
        <v>0</v>
      </c>
      <c r="I148" s="490">
        <v>0</v>
      </c>
      <c r="J148" s="490">
        <v>0</v>
      </c>
      <c r="K148" s="490">
        <v>0</v>
      </c>
      <c r="L148" s="490">
        <v>0</v>
      </c>
      <c r="M148" s="490">
        <v>0</v>
      </c>
      <c r="N148" s="490">
        <v>0</v>
      </c>
    </row>
    <row r="149" spans="2:14" x14ac:dyDescent="0.25">
      <c r="B149">
        <v>2029</v>
      </c>
      <c r="C149" s="490">
        <v>0</v>
      </c>
      <c r="D149" s="490">
        <v>0</v>
      </c>
      <c r="E149" s="490">
        <v>0</v>
      </c>
      <c r="F149" s="490">
        <v>0</v>
      </c>
      <c r="G149" s="490">
        <v>0</v>
      </c>
      <c r="H149" s="490">
        <v>0</v>
      </c>
      <c r="I149" s="490">
        <v>0</v>
      </c>
      <c r="J149" s="490">
        <v>0</v>
      </c>
      <c r="K149" s="490">
        <v>0</v>
      </c>
      <c r="L149" s="490">
        <v>0</v>
      </c>
      <c r="M149" s="490">
        <v>0</v>
      </c>
      <c r="N149" s="490">
        <v>0</v>
      </c>
    </row>
    <row r="150" spans="2:14" x14ac:dyDescent="0.25">
      <c r="B150">
        <v>2030</v>
      </c>
      <c r="C150" s="490">
        <v>0</v>
      </c>
      <c r="D150" s="490">
        <v>0</v>
      </c>
      <c r="E150" s="490">
        <v>0</v>
      </c>
      <c r="F150" s="490">
        <v>0</v>
      </c>
      <c r="G150" s="490">
        <v>0</v>
      </c>
      <c r="H150" s="490">
        <v>0</v>
      </c>
      <c r="I150" s="490">
        <v>0</v>
      </c>
      <c r="J150" s="490">
        <v>0</v>
      </c>
      <c r="K150" s="490">
        <v>0</v>
      </c>
      <c r="L150" s="490">
        <v>0</v>
      </c>
      <c r="M150" s="490">
        <v>0</v>
      </c>
      <c r="N150" s="490">
        <v>0</v>
      </c>
    </row>
    <row r="151" spans="2:14" x14ac:dyDescent="0.25">
      <c r="B151">
        <v>2031</v>
      </c>
      <c r="C151" s="490">
        <v>0</v>
      </c>
      <c r="D151" s="490">
        <v>0</v>
      </c>
      <c r="E151" s="490">
        <v>0</v>
      </c>
      <c r="F151" s="490">
        <v>0</v>
      </c>
      <c r="G151" s="490">
        <v>0</v>
      </c>
      <c r="H151" s="490">
        <v>0</v>
      </c>
      <c r="I151" s="490">
        <v>0</v>
      </c>
      <c r="J151" s="490">
        <v>0</v>
      </c>
      <c r="K151" s="490">
        <v>0</v>
      </c>
      <c r="L151" s="490">
        <v>0</v>
      </c>
      <c r="M151" s="490">
        <v>0</v>
      </c>
      <c r="N151" s="490">
        <v>0</v>
      </c>
    </row>
    <row r="152" spans="2:14" x14ac:dyDescent="0.25">
      <c r="B152">
        <v>2032</v>
      </c>
      <c r="C152" s="490">
        <v>0</v>
      </c>
      <c r="D152" s="490">
        <v>0</v>
      </c>
      <c r="E152" s="490">
        <v>0</v>
      </c>
      <c r="F152" s="490">
        <v>0</v>
      </c>
      <c r="G152" s="490">
        <v>0</v>
      </c>
      <c r="H152" s="490">
        <v>0</v>
      </c>
      <c r="I152" s="490">
        <v>0</v>
      </c>
      <c r="J152" s="490">
        <v>0</v>
      </c>
      <c r="K152" s="490">
        <v>0</v>
      </c>
      <c r="L152" s="490">
        <v>0</v>
      </c>
      <c r="M152" s="490">
        <v>0</v>
      </c>
      <c r="N152" s="490">
        <v>0</v>
      </c>
    </row>
    <row r="153" spans="2:14" x14ac:dyDescent="0.25">
      <c r="B153">
        <v>2033</v>
      </c>
      <c r="C153" s="490">
        <v>0</v>
      </c>
      <c r="D153" s="490">
        <v>0</v>
      </c>
      <c r="E153" s="490">
        <v>0</v>
      </c>
      <c r="F153" s="490">
        <v>0</v>
      </c>
      <c r="G153" s="490">
        <v>0</v>
      </c>
      <c r="H153" s="490">
        <v>0</v>
      </c>
      <c r="I153" s="490">
        <v>0</v>
      </c>
      <c r="J153" s="490">
        <v>0</v>
      </c>
      <c r="K153" s="490">
        <v>0</v>
      </c>
      <c r="L153" s="490">
        <v>0</v>
      </c>
      <c r="M153" s="490">
        <v>0</v>
      </c>
      <c r="N153" s="490">
        <v>0</v>
      </c>
    </row>
    <row r="154" spans="2:14" x14ac:dyDescent="0.25">
      <c r="B154">
        <v>2034</v>
      </c>
      <c r="C154" s="490">
        <v>0</v>
      </c>
      <c r="D154" s="490">
        <v>0</v>
      </c>
      <c r="E154" s="490">
        <v>0</v>
      </c>
      <c r="F154" s="490">
        <v>0</v>
      </c>
      <c r="G154" s="490">
        <v>0</v>
      </c>
      <c r="H154" s="490">
        <v>0</v>
      </c>
      <c r="I154" s="490">
        <v>0</v>
      </c>
      <c r="J154" s="490">
        <v>0</v>
      </c>
      <c r="K154" s="490">
        <v>0</v>
      </c>
      <c r="L154" s="490">
        <v>0</v>
      </c>
      <c r="M154" s="490">
        <v>0</v>
      </c>
      <c r="N154" s="490">
        <v>0</v>
      </c>
    </row>
    <row r="155" spans="2:14" x14ac:dyDescent="0.25">
      <c r="B155" t="s">
        <v>883</v>
      </c>
      <c r="C155" s="489">
        <v>0</v>
      </c>
      <c r="D155" s="489">
        <v>0</v>
      </c>
      <c r="E155" s="489">
        <v>0</v>
      </c>
      <c r="F155" s="489">
        <v>0</v>
      </c>
      <c r="G155" s="489">
        <v>0</v>
      </c>
      <c r="H155" s="489">
        <v>0</v>
      </c>
      <c r="I155" s="489">
        <v>0</v>
      </c>
      <c r="J155" s="489">
        <v>0</v>
      </c>
      <c r="K155" s="489">
        <v>0</v>
      </c>
      <c r="L155" s="489">
        <v>0</v>
      </c>
      <c r="M155" s="489">
        <v>0</v>
      </c>
      <c r="N155" s="489">
        <v>0</v>
      </c>
    </row>
    <row r="156" spans="2:14" x14ac:dyDescent="0.25">
      <c r="B156">
        <v>10</v>
      </c>
      <c r="C156" s="490"/>
      <c r="D156" s="490"/>
      <c r="E156" s="490"/>
      <c r="F156" s="490"/>
      <c r="G156" s="490"/>
      <c r="H156" s="490"/>
      <c r="I156" s="490"/>
      <c r="J156" s="490"/>
      <c r="K156" s="490"/>
      <c r="L156" s="490"/>
      <c r="M156" s="490"/>
      <c r="N156" s="490"/>
    </row>
    <row r="157" spans="2:14" x14ac:dyDescent="0.25">
      <c r="B157">
        <v>2020</v>
      </c>
      <c r="C157" s="490">
        <v>0</v>
      </c>
      <c r="D157" s="490">
        <v>0</v>
      </c>
      <c r="E157" s="490">
        <v>0</v>
      </c>
      <c r="F157" s="490">
        <v>0</v>
      </c>
      <c r="G157" s="490">
        <v>0</v>
      </c>
      <c r="H157" s="490">
        <v>0</v>
      </c>
      <c r="I157" s="490">
        <v>0</v>
      </c>
      <c r="J157" s="490">
        <v>0</v>
      </c>
      <c r="K157" s="490">
        <v>0</v>
      </c>
      <c r="L157" s="490">
        <v>0</v>
      </c>
      <c r="M157" s="490">
        <v>0</v>
      </c>
      <c r="N157" s="490">
        <v>0</v>
      </c>
    </row>
    <row r="158" spans="2:14" x14ac:dyDescent="0.25">
      <c r="B158">
        <v>2021</v>
      </c>
      <c r="C158" s="490">
        <v>0</v>
      </c>
      <c r="D158" s="490">
        <v>0</v>
      </c>
      <c r="E158" s="490">
        <v>0</v>
      </c>
      <c r="F158" s="490">
        <v>0</v>
      </c>
      <c r="G158" s="490">
        <v>0</v>
      </c>
      <c r="H158" s="490">
        <v>0</v>
      </c>
      <c r="I158" s="490">
        <v>0</v>
      </c>
      <c r="J158" s="490">
        <v>0</v>
      </c>
      <c r="K158" s="490">
        <v>0</v>
      </c>
      <c r="L158" s="490">
        <v>0</v>
      </c>
      <c r="M158" s="490">
        <v>0</v>
      </c>
      <c r="N158" s="490">
        <v>0</v>
      </c>
    </row>
    <row r="159" spans="2:14" x14ac:dyDescent="0.25">
      <c r="B159">
        <v>2022</v>
      </c>
      <c r="C159" s="490">
        <v>0</v>
      </c>
      <c r="D159" s="490">
        <v>0</v>
      </c>
      <c r="E159" s="490">
        <v>0</v>
      </c>
      <c r="F159" s="490">
        <v>0</v>
      </c>
      <c r="G159" s="490">
        <v>0</v>
      </c>
      <c r="H159" s="490">
        <v>0</v>
      </c>
      <c r="I159" s="490">
        <v>0</v>
      </c>
      <c r="J159" s="490">
        <v>0</v>
      </c>
      <c r="K159" s="490">
        <v>0</v>
      </c>
      <c r="L159" s="490">
        <v>0</v>
      </c>
      <c r="M159" s="490">
        <v>0</v>
      </c>
      <c r="N159" s="490">
        <v>0</v>
      </c>
    </row>
    <row r="160" spans="2:14" x14ac:dyDescent="0.25">
      <c r="B160">
        <v>2023</v>
      </c>
      <c r="C160" s="490">
        <v>0</v>
      </c>
      <c r="D160" s="490">
        <v>0</v>
      </c>
      <c r="E160" s="490">
        <v>0</v>
      </c>
      <c r="F160" s="490">
        <v>0</v>
      </c>
      <c r="G160" s="490">
        <v>0</v>
      </c>
      <c r="H160" s="490">
        <v>0</v>
      </c>
      <c r="I160" s="490">
        <v>0</v>
      </c>
      <c r="J160" s="490">
        <v>0</v>
      </c>
      <c r="K160" s="490">
        <v>0</v>
      </c>
      <c r="L160" s="490">
        <v>0</v>
      </c>
      <c r="M160" s="490">
        <v>0</v>
      </c>
      <c r="N160" s="490">
        <v>0</v>
      </c>
    </row>
    <row r="161" spans="2:14" x14ac:dyDescent="0.25">
      <c r="B161">
        <v>2024</v>
      </c>
      <c r="C161" s="490">
        <v>0</v>
      </c>
      <c r="D161" s="490">
        <v>0</v>
      </c>
      <c r="E161" s="490">
        <v>0</v>
      </c>
      <c r="F161" s="490">
        <v>0</v>
      </c>
      <c r="G161" s="490">
        <v>0</v>
      </c>
      <c r="H161" s="490">
        <v>0</v>
      </c>
      <c r="I161" s="490">
        <v>0</v>
      </c>
      <c r="J161" s="490">
        <v>0</v>
      </c>
      <c r="K161" s="490">
        <v>0</v>
      </c>
      <c r="L161" s="490">
        <v>0</v>
      </c>
      <c r="M161" s="490">
        <v>0</v>
      </c>
      <c r="N161" s="490">
        <v>0</v>
      </c>
    </row>
    <row r="162" spans="2:14" x14ac:dyDescent="0.25">
      <c r="B162">
        <v>2025</v>
      </c>
      <c r="C162" s="490">
        <v>0</v>
      </c>
      <c r="D162" s="490">
        <v>0</v>
      </c>
      <c r="E162" s="490">
        <v>0</v>
      </c>
      <c r="F162" s="490">
        <v>0</v>
      </c>
      <c r="G162" s="490">
        <v>0</v>
      </c>
      <c r="H162" s="490">
        <v>0</v>
      </c>
      <c r="I162" s="490">
        <v>0</v>
      </c>
      <c r="J162" s="490">
        <v>0</v>
      </c>
      <c r="K162" s="490">
        <v>0</v>
      </c>
      <c r="L162" s="490">
        <v>0</v>
      </c>
      <c r="M162" s="490">
        <v>0</v>
      </c>
      <c r="N162" s="490">
        <v>0</v>
      </c>
    </row>
    <row r="163" spans="2:14" x14ac:dyDescent="0.25">
      <c r="B163">
        <v>2026</v>
      </c>
      <c r="C163" s="490">
        <v>0</v>
      </c>
      <c r="D163" s="490">
        <v>0</v>
      </c>
      <c r="E163" s="490">
        <v>0</v>
      </c>
      <c r="F163" s="490">
        <v>0</v>
      </c>
      <c r="G163" s="490">
        <v>0</v>
      </c>
      <c r="H163" s="490">
        <v>0</v>
      </c>
      <c r="I163" s="490">
        <v>0</v>
      </c>
      <c r="J163" s="490">
        <v>0</v>
      </c>
      <c r="K163" s="490">
        <v>0</v>
      </c>
      <c r="L163" s="490">
        <v>0</v>
      </c>
      <c r="M163" s="490">
        <v>0</v>
      </c>
      <c r="N163" s="490">
        <v>0</v>
      </c>
    </row>
    <row r="164" spans="2:14" x14ac:dyDescent="0.25">
      <c r="B164">
        <v>2027</v>
      </c>
      <c r="C164" s="490">
        <v>0</v>
      </c>
      <c r="D164" s="490">
        <v>0</v>
      </c>
      <c r="E164" s="490">
        <v>0</v>
      </c>
      <c r="F164" s="490">
        <v>0</v>
      </c>
      <c r="G164" s="490">
        <v>0</v>
      </c>
      <c r="H164" s="490">
        <v>0</v>
      </c>
      <c r="I164" s="490">
        <v>0</v>
      </c>
      <c r="J164" s="490">
        <v>0</v>
      </c>
      <c r="K164" s="490">
        <v>0</v>
      </c>
      <c r="L164" s="490">
        <v>0</v>
      </c>
      <c r="M164" s="490">
        <v>0</v>
      </c>
      <c r="N164" s="490">
        <v>0</v>
      </c>
    </row>
    <row r="165" spans="2:14" x14ac:dyDescent="0.25">
      <c r="B165">
        <v>2028</v>
      </c>
      <c r="C165" s="490">
        <v>0</v>
      </c>
      <c r="D165" s="490">
        <v>0</v>
      </c>
      <c r="E165" s="490">
        <v>0</v>
      </c>
      <c r="F165" s="490">
        <v>0</v>
      </c>
      <c r="G165" s="490">
        <v>0</v>
      </c>
      <c r="H165" s="490">
        <v>0</v>
      </c>
      <c r="I165" s="490">
        <v>0</v>
      </c>
      <c r="J165" s="490">
        <v>0</v>
      </c>
      <c r="K165" s="490">
        <v>0</v>
      </c>
      <c r="L165" s="490">
        <v>0</v>
      </c>
      <c r="M165" s="490">
        <v>0</v>
      </c>
      <c r="N165" s="490">
        <v>0</v>
      </c>
    </row>
    <row r="166" spans="2:14" x14ac:dyDescent="0.25">
      <c r="B166">
        <v>2029</v>
      </c>
      <c r="C166" s="490">
        <v>0</v>
      </c>
      <c r="D166" s="490">
        <v>0</v>
      </c>
      <c r="E166" s="490">
        <v>0</v>
      </c>
      <c r="F166" s="490">
        <v>0</v>
      </c>
      <c r="G166" s="490">
        <v>0</v>
      </c>
      <c r="H166" s="490">
        <v>0</v>
      </c>
      <c r="I166" s="490">
        <v>0</v>
      </c>
      <c r="J166" s="490">
        <v>0</v>
      </c>
      <c r="K166" s="490">
        <v>0</v>
      </c>
      <c r="L166" s="490">
        <v>0</v>
      </c>
      <c r="M166" s="490">
        <v>0</v>
      </c>
      <c r="N166" s="490">
        <v>0</v>
      </c>
    </row>
    <row r="167" spans="2:14" x14ac:dyDescent="0.25">
      <c r="B167">
        <v>2030</v>
      </c>
      <c r="C167" s="490">
        <v>0</v>
      </c>
      <c r="D167" s="490">
        <v>0</v>
      </c>
      <c r="E167" s="490">
        <v>0</v>
      </c>
      <c r="F167" s="490">
        <v>0</v>
      </c>
      <c r="G167" s="490">
        <v>0</v>
      </c>
      <c r="H167" s="490">
        <v>0</v>
      </c>
      <c r="I167" s="490">
        <v>0</v>
      </c>
      <c r="J167" s="490">
        <v>0</v>
      </c>
      <c r="K167" s="490">
        <v>0</v>
      </c>
      <c r="L167" s="490">
        <v>0</v>
      </c>
      <c r="M167" s="490">
        <v>0</v>
      </c>
      <c r="N167" s="490">
        <v>0</v>
      </c>
    </row>
    <row r="168" spans="2:14" x14ac:dyDescent="0.25">
      <c r="B168">
        <v>2031</v>
      </c>
      <c r="C168" s="490">
        <v>0</v>
      </c>
      <c r="D168" s="490">
        <v>0</v>
      </c>
      <c r="E168" s="490">
        <v>0</v>
      </c>
      <c r="F168" s="490">
        <v>0</v>
      </c>
      <c r="G168" s="490">
        <v>0</v>
      </c>
      <c r="H168" s="490">
        <v>0</v>
      </c>
      <c r="I168" s="490">
        <v>0</v>
      </c>
      <c r="J168" s="490">
        <v>0</v>
      </c>
      <c r="K168" s="490">
        <v>0</v>
      </c>
      <c r="L168" s="490">
        <v>0</v>
      </c>
      <c r="M168" s="490">
        <v>0</v>
      </c>
      <c r="N168" s="490">
        <v>0</v>
      </c>
    </row>
    <row r="169" spans="2:14" x14ac:dyDescent="0.25">
      <c r="B169">
        <v>2032</v>
      </c>
      <c r="C169" s="490">
        <v>0</v>
      </c>
      <c r="D169" s="490">
        <v>0</v>
      </c>
      <c r="E169" s="490">
        <v>0</v>
      </c>
      <c r="F169" s="490">
        <v>0</v>
      </c>
      <c r="G169" s="490">
        <v>0</v>
      </c>
      <c r="H169" s="490">
        <v>0</v>
      </c>
      <c r="I169" s="490">
        <v>0</v>
      </c>
      <c r="J169" s="490">
        <v>0</v>
      </c>
      <c r="K169" s="490">
        <v>0</v>
      </c>
      <c r="L169" s="490">
        <v>0</v>
      </c>
      <c r="M169" s="490">
        <v>0</v>
      </c>
      <c r="N169" s="490">
        <v>0</v>
      </c>
    </row>
    <row r="170" spans="2:14" x14ac:dyDescent="0.25">
      <c r="B170">
        <v>2033</v>
      </c>
      <c r="C170" s="490">
        <v>0</v>
      </c>
      <c r="D170" s="490">
        <v>0</v>
      </c>
      <c r="E170" s="490">
        <v>0</v>
      </c>
      <c r="F170" s="490">
        <v>0</v>
      </c>
      <c r="G170" s="490">
        <v>0</v>
      </c>
      <c r="H170" s="490">
        <v>0</v>
      </c>
      <c r="I170" s="490">
        <v>0</v>
      </c>
      <c r="J170" s="490">
        <v>0</v>
      </c>
      <c r="K170" s="490">
        <v>0</v>
      </c>
      <c r="L170" s="490">
        <v>0</v>
      </c>
      <c r="M170" s="490">
        <v>0</v>
      </c>
      <c r="N170" s="490">
        <v>0</v>
      </c>
    </row>
    <row r="171" spans="2:14" x14ac:dyDescent="0.25">
      <c r="B171">
        <v>2034</v>
      </c>
      <c r="C171" s="490">
        <v>0</v>
      </c>
      <c r="D171" s="490">
        <v>0</v>
      </c>
      <c r="E171" s="490">
        <v>0</v>
      </c>
      <c r="F171" s="490">
        <v>0</v>
      </c>
      <c r="G171" s="490">
        <v>0</v>
      </c>
      <c r="H171" s="490">
        <v>0</v>
      </c>
      <c r="I171" s="490">
        <v>0</v>
      </c>
      <c r="J171" s="490">
        <v>0</v>
      </c>
      <c r="K171" s="490">
        <v>0</v>
      </c>
      <c r="L171" s="490">
        <v>0</v>
      </c>
      <c r="M171" s="490">
        <v>0</v>
      </c>
      <c r="N171" s="490">
        <v>0</v>
      </c>
    </row>
    <row r="172" spans="2:14" x14ac:dyDescent="0.25">
      <c r="B172" t="s">
        <v>883</v>
      </c>
      <c r="C172" s="489">
        <v>0</v>
      </c>
      <c r="D172" s="489">
        <v>0</v>
      </c>
      <c r="E172" s="489">
        <v>0</v>
      </c>
      <c r="F172" s="489">
        <v>0</v>
      </c>
      <c r="G172" s="489">
        <v>0</v>
      </c>
      <c r="H172" s="489">
        <v>0</v>
      </c>
      <c r="I172" s="489">
        <v>0</v>
      </c>
      <c r="J172" s="489">
        <v>0</v>
      </c>
      <c r="K172" s="489">
        <v>0</v>
      </c>
      <c r="L172" s="489">
        <v>0</v>
      </c>
      <c r="M172" s="489">
        <v>0</v>
      </c>
      <c r="N172" s="489">
        <v>0</v>
      </c>
    </row>
    <row r="173" spans="2:14" x14ac:dyDescent="0.25">
      <c r="B173">
        <v>11</v>
      </c>
      <c r="C173" s="490"/>
      <c r="D173" s="490"/>
      <c r="E173" s="490"/>
      <c r="F173" s="490"/>
      <c r="G173" s="490"/>
      <c r="H173" s="490"/>
      <c r="I173" s="490"/>
      <c r="J173" s="490"/>
      <c r="K173" s="490"/>
      <c r="L173" s="490"/>
      <c r="M173" s="490"/>
      <c r="N173" s="490"/>
    </row>
    <row r="174" spans="2:14" x14ac:dyDescent="0.25">
      <c r="B174">
        <v>2020</v>
      </c>
      <c r="C174" s="490">
        <v>0</v>
      </c>
      <c r="D174" s="490">
        <v>0</v>
      </c>
      <c r="E174" s="490">
        <v>0</v>
      </c>
      <c r="F174" s="490">
        <v>0</v>
      </c>
      <c r="G174" s="490">
        <v>0</v>
      </c>
      <c r="H174" s="490">
        <v>0</v>
      </c>
      <c r="I174" s="490">
        <v>0</v>
      </c>
      <c r="J174" s="490">
        <v>0</v>
      </c>
      <c r="K174" s="490">
        <v>0</v>
      </c>
      <c r="L174" s="490">
        <v>0</v>
      </c>
      <c r="M174" s="490">
        <v>0</v>
      </c>
      <c r="N174" s="490">
        <v>0</v>
      </c>
    </row>
    <row r="175" spans="2:14" x14ac:dyDescent="0.25">
      <c r="B175">
        <v>2021</v>
      </c>
      <c r="C175" s="490">
        <v>0</v>
      </c>
      <c r="D175" s="490">
        <v>0</v>
      </c>
      <c r="E175" s="490">
        <v>0</v>
      </c>
      <c r="F175" s="490">
        <v>0</v>
      </c>
      <c r="G175" s="490">
        <v>0</v>
      </c>
      <c r="H175" s="490">
        <v>0</v>
      </c>
      <c r="I175" s="490">
        <v>0</v>
      </c>
      <c r="J175" s="490">
        <v>0</v>
      </c>
      <c r="K175" s="490">
        <v>0</v>
      </c>
      <c r="L175" s="490">
        <v>0</v>
      </c>
      <c r="M175" s="490">
        <v>0</v>
      </c>
      <c r="N175" s="490">
        <v>0</v>
      </c>
    </row>
    <row r="176" spans="2:14" x14ac:dyDescent="0.25">
      <c r="B176">
        <v>2022</v>
      </c>
      <c r="C176" s="490">
        <v>0</v>
      </c>
      <c r="D176" s="490">
        <v>0</v>
      </c>
      <c r="E176" s="490">
        <v>0</v>
      </c>
      <c r="F176" s="490">
        <v>0</v>
      </c>
      <c r="G176" s="490">
        <v>0</v>
      </c>
      <c r="H176" s="490">
        <v>0</v>
      </c>
      <c r="I176" s="490">
        <v>0</v>
      </c>
      <c r="J176" s="490">
        <v>0</v>
      </c>
      <c r="K176" s="490">
        <v>0</v>
      </c>
      <c r="L176" s="490">
        <v>0</v>
      </c>
      <c r="M176" s="490">
        <v>0</v>
      </c>
      <c r="N176" s="490">
        <v>0</v>
      </c>
    </row>
    <row r="177" spans="2:14" x14ac:dyDescent="0.25">
      <c r="B177">
        <v>2023</v>
      </c>
      <c r="C177" s="490">
        <v>0</v>
      </c>
      <c r="D177" s="490">
        <v>0</v>
      </c>
      <c r="E177" s="490">
        <v>0</v>
      </c>
      <c r="F177" s="490">
        <v>0</v>
      </c>
      <c r="G177" s="490">
        <v>0</v>
      </c>
      <c r="H177" s="490">
        <v>0</v>
      </c>
      <c r="I177" s="490">
        <v>0</v>
      </c>
      <c r="J177" s="490">
        <v>0</v>
      </c>
      <c r="K177" s="490">
        <v>0</v>
      </c>
      <c r="L177" s="490">
        <v>0</v>
      </c>
      <c r="M177" s="490">
        <v>0</v>
      </c>
      <c r="N177" s="490">
        <v>0</v>
      </c>
    </row>
    <row r="178" spans="2:14" x14ac:dyDescent="0.25">
      <c r="B178">
        <v>2024</v>
      </c>
      <c r="C178" s="490">
        <v>0</v>
      </c>
      <c r="D178" s="490">
        <v>0</v>
      </c>
      <c r="E178" s="490">
        <v>0</v>
      </c>
      <c r="F178" s="490">
        <v>0</v>
      </c>
      <c r="G178" s="490">
        <v>0</v>
      </c>
      <c r="H178" s="490">
        <v>0</v>
      </c>
      <c r="I178" s="490">
        <v>0</v>
      </c>
      <c r="J178" s="490">
        <v>0</v>
      </c>
      <c r="K178" s="490">
        <v>0</v>
      </c>
      <c r="L178" s="490">
        <v>0</v>
      </c>
      <c r="M178" s="490">
        <v>0</v>
      </c>
      <c r="N178" s="490">
        <v>0</v>
      </c>
    </row>
    <row r="179" spans="2:14" x14ac:dyDescent="0.25">
      <c r="B179">
        <v>2025</v>
      </c>
      <c r="C179" s="490">
        <v>0</v>
      </c>
      <c r="D179" s="490">
        <v>0</v>
      </c>
      <c r="E179" s="490">
        <v>0</v>
      </c>
      <c r="F179" s="490">
        <v>0</v>
      </c>
      <c r="G179" s="490">
        <v>0</v>
      </c>
      <c r="H179" s="490">
        <v>0</v>
      </c>
      <c r="I179" s="490">
        <v>0</v>
      </c>
      <c r="J179" s="490">
        <v>0</v>
      </c>
      <c r="K179" s="490">
        <v>0</v>
      </c>
      <c r="L179" s="490">
        <v>0</v>
      </c>
      <c r="M179" s="490">
        <v>0</v>
      </c>
      <c r="N179" s="490">
        <v>0</v>
      </c>
    </row>
    <row r="180" spans="2:14" x14ac:dyDescent="0.25">
      <c r="B180">
        <v>2026</v>
      </c>
      <c r="C180" s="490">
        <v>0</v>
      </c>
      <c r="D180" s="490">
        <v>0</v>
      </c>
      <c r="E180" s="490">
        <v>0</v>
      </c>
      <c r="F180" s="490">
        <v>0</v>
      </c>
      <c r="G180" s="490">
        <v>0</v>
      </c>
      <c r="H180" s="490">
        <v>0</v>
      </c>
      <c r="I180" s="490">
        <v>0</v>
      </c>
      <c r="J180" s="490">
        <v>0</v>
      </c>
      <c r="K180" s="490">
        <v>0</v>
      </c>
      <c r="L180" s="490">
        <v>0</v>
      </c>
      <c r="M180" s="490">
        <v>0</v>
      </c>
      <c r="N180" s="490">
        <v>0</v>
      </c>
    </row>
    <row r="181" spans="2:14" x14ac:dyDescent="0.25">
      <c r="B181">
        <v>2027</v>
      </c>
      <c r="C181" s="490">
        <v>0</v>
      </c>
      <c r="D181" s="490">
        <v>0</v>
      </c>
      <c r="E181" s="490">
        <v>0</v>
      </c>
      <c r="F181" s="490">
        <v>0</v>
      </c>
      <c r="G181" s="490">
        <v>0</v>
      </c>
      <c r="H181" s="490">
        <v>0</v>
      </c>
      <c r="I181" s="490">
        <v>0</v>
      </c>
      <c r="J181" s="490">
        <v>0</v>
      </c>
      <c r="K181" s="490">
        <v>0</v>
      </c>
      <c r="L181" s="490">
        <v>0</v>
      </c>
      <c r="M181" s="490">
        <v>0</v>
      </c>
      <c r="N181" s="490">
        <v>0</v>
      </c>
    </row>
    <row r="182" spans="2:14" x14ac:dyDescent="0.25">
      <c r="B182">
        <v>2028</v>
      </c>
      <c r="C182" s="490">
        <v>0</v>
      </c>
      <c r="D182" s="490">
        <v>0</v>
      </c>
      <c r="E182" s="490">
        <v>0</v>
      </c>
      <c r="F182" s="490">
        <v>0</v>
      </c>
      <c r="G182" s="490">
        <v>0</v>
      </c>
      <c r="H182" s="490">
        <v>0</v>
      </c>
      <c r="I182" s="490">
        <v>0</v>
      </c>
      <c r="J182" s="490">
        <v>0</v>
      </c>
      <c r="K182" s="490">
        <v>0</v>
      </c>
      <c r="L182" s="490">
        <v>0</v>
      </c>
      <c r="M182" s="490">
        <v>0</v>
      </c>
      <c r="N182" s="490">
        <v>0</v>
      </c>
    </row>
    <row r="183" spans="2:14" x14ac:dyDescent="0.25">
      <c r="B183">
        <v>2029</v>
      </c>
      <c r="C183" s="490">
        <v>0</v>
      </c>
      <c r="D183" s="490">
        <v>0</v>
      </c>
      <c r="E183" s="490">
        <v>0</v>
      </c>
      <c r="F183" s="490">
        <v>0</v>
      </c>
      <c r="G183" s="490">
        <v>0</v>
      </c>
      <c r="H183" s="490">
        <v>0</v>
      </c>
      <c r="I183" s="490">
        <v>0</v>
      </c>
      <c r="J183" s="490">
        <v>0</v>
      </c>
      <c r="K183" s="490">
        <v>0</v>
      </c>
      <c r="L183" s="490">
        <v>0</v>
      </c>
      <c r="M183" s="490">
        <v>0</v>
      </c>
      <c r="N183" s="490">
        <v>0</v>
      </c>
    </row>
    <row r="184" spans="2:14" x14ac:dyDescent="0.25">
      <c r="B184">
        <v>2030</v>
      </c>
      <c r="C184" s="490">
        <v>0</v>
      </c>
      <c r="D184" s="490">
        <v>0</v>
      </c>
      <c r="E184" s="490">
        <v>0</v>
      </c>
      <c r="F184" s="490">
        <v>0</v>
      </c>
      <c r="G184" s="490">
        <v>0</v>
      </c>
      <c r="H184" s="490">
        <v>0</v>
      </c>
      <c r="I184" s="490">
        <v>0</v>
      </c>
      <c r="J184" s="490">
        <v>0</v>
      </c>
      <c r="K184" s="490">
        <v>0</v>
      </c>
      <c r="L184" s="490">
        <v>0</v>
      </c>
      <c r="M184" s="490">
        <v>0</v>
      </c>
      <c r="N184" s="490">
        <v>0</v>
      </c>
    </row>
    <row r="185" spans="2:14" x14ac:dyDescent="0.25">
      <c r="B185">
        <v>2031</v>
      </c>
      <c r="C185" s="490">
        <v>0</v>
      </c>
      <c r="D185" s="490">
        <v>0</v>
      </c>
      <c r="E185" s="490">
        <v>0</v>
      </c>
      <c r="F185" s="490">
        <v>0</v>
      </c>
      <c r="G185" s="490">
        <v>0</v>
      </c>
      <c r="H185" s="490">
        <v>0</v>
      </c>
      <c r="I185" s="490">
        <v>0</v>
      </c>
      <c r="J185" s="490">
        <v>0</v>
      </c>
      <c r="K185" s="490">
        <v>0</v>
      </c>
      <c r="L185" s="490">
        <v>0</v>
      </c>
      <c r="M185" s="490">
        <v>0</v>
      </c>
      <c r="N185" s="490">
        <v>0</v>
      </c>
    </row>
    <row r="186" spans="2:14" x14ac:dyDescent="0.25">
      <c r="B186">
        <v>2032</v>
      </c>
      <c r="C186" s="490">
        <v>0</v>
      </c>
      <c r="D186" s="490">
        <v>0</v>
      </c>
      <c r="E186" s="490">
        <v>0</v>
      </c>
      <c r="F186" s="490">
        <v>0</v>
      </c>
      <c r="G186" s="490">
        <v>0</v>
      </c>
      <c r="H186" s="490">
        <v>0</v>
      </c>
      <c r="I186" s="490">
        <v>0</v>
      </c>
      <c r="J186" s="490">
        <v>0</v>
      </c>
      <c r="K186" s="490">
        <v>0</v>
      </c>
      <c r="L186" s="490">
        <v>0</v>
      </c>
      <c r="M186" s="490">
        <v>0</v>
      </c>
      <c r="N186" s="490">
        <v>0</v>
      </c>
    </row>
    <row r="187" spans="2:14" x14ac:dyDescent="0.25">
      <c r="B187">
        <v>2033</v>
      </c>
      <c r="C187" s="490">
        <v>0</v>
      </c>
      <c r="D187" s="490">
        <v>0</v>
      </c>
      <c r="E187" s="490">
        <v>0</v>
      </c>
      <c r="F187" s="490">
        <v>0</v>
      </c>
      <c r="G187" s="490">
        <v>0</v>
      </c>
      <c r="H187" s="490">
        <v>0</v>
      </c>
      <c r="I187" s="490">
        <v>0</v>
      </c>
      <c r="J187" s="490">
        <v>0</v>
      </c>
      <c r="K187" s="490">
        <v>0</v>
      </c>
      <c r="L187" s="490">
        <v>0</v>
      </c>
      <c r="M187" s="490">
        <v>0</v>
      </c>
      <c r="N187" s="490">
        <v>0</v>
      </c>
    </row>
    <row r="188" spans="2:14" x14ac:dyDescent="0.25">
      <c r="B188">
        <v>2034</v>
      </c>
      <c r="C188" s="490">
        <v>0</v>
      </c>
      <c r="D188" s="490">
        <v>0</v>
      </c>
      <c r="E188" s="490">
        <v>0</v>
      </c>
      <c r="F188" s="490">
        <v>0</v>
      </c>
      <c r="G188" s="490">
        <v>0</v>
      </c>
      <c r="H188" s="490">
        <v>0</v>
      </c>
      <c r="I188" s="490">
        <v>0</v>
      </c>
      <c r="J188" s="490">
        <v>0</v>
      </c>
      <c r="K188" s="490">
        <v>0</v>
      </c>
      <c r="L188" s="490">
        <v>0</v>
      </c>
      <c r="M188" s="490">
        <v>0</v>
      </c>
      <c r="N188" s="490">
        <v>0</v>
      </c>
    </row>
    <row r="189" spans="2:14" x14ac:dyDescent="0.25">
      <c r="B189" t="s">
        <v>883</v>
      </c>
      <c r="C189" s="489">
        <v>0</v>
      </c>
      <c r="D189" s="489">
        <v>0</v>
      </c>
      <c r="E189" s="489">
        <v>0</v>
      </c>
      <c r="F189" s="489">
        <v>0</v>
      </c>
      <c r="G189" s="489">
        <v>0</v>
      </c>
      <c r="H189" s="489">
        <v>0</v>
      </c>
      <c r="I189" s="489">
        <v>0</v>
      </c>
      <c r="J189" s="489">
        <v>0</v>
      </c>
      <c r="K189" s="489">
        <v>0</v>
      </c>
      <c r="L189" s="489">
        <v>0</v>
      </c>
      <c r="M189" s="489">
        <v>0</v>
      </c>
      <c r="N189" s="489">
        <v>0</v>
      </c>
    </row>
    <row r="190" spans="2:14" x14ac:dyDescent="0.25">
      <c r="B190">
        <v>12</v>
      </c>
      <c r="C190" s="490"/>
      <c r="D190" s="490"/>
      <c r="E190" s="490"/>
      <c r="F190" s="490"/>
      <c r="G190" s="490"/>
      <c r="H190" s="490"/>
      <c r="I190" s="490"/>
      <c r="J190" s="490"/>
      <c r="K190" s="490"/>
      <c r="L190" s="490"/>
      <c r="M190" s="490"/>
      <c r="N190" s="490"/>
    </row>
    <row r="191" spans="2:14" x14ac:dyDescent="0.25">
      <c r="B191">
        <v>2020</v>
      </c>
      <c r="C191" s="490">
        <v>0</v>
      </c>
      <c r="D191" s="490">
        <v>0</v>
      </c>
      <c r="E191" s="490">
        <v>0</v>
      </c>
      <c r="F191" s="490">
        <v>0</v>
      </c>
      <c r="G191" s="490">
        <v>0</v>
      </c>
      <c r="H191" s="490">
        <v>0</v>
      </c>
      <c r="I191" s="490">
        <v>0</v>
      </c>
      <c r="J191" s="490">
        <v>0</v>
      </c>
      <c r="K191" s="490">
        <v>0</v>
      </c>
      <c r="L191" s="490">
        <v>0</v>
      </c>
      <c r="M191" s="490">
        <v>0</v>
      </c>
      <c r="N191" s="490">
        <v>0</v>
      </c>
    </row>
    <row r="192" spans="2:14" x14ac:dyDescent="0.25">
      <c r="B192">
        <v>2021</v>
      </c>
      <c r="C192" s="490">
        <v>0</v>
      </c>
      <c r="D192" s="490">
        <v>0</v>
      </c>
      <c r="E192" s="490">
        <v>0</v>
      </c>
      <c r="F192" s="490">
        <v>0</v>
      </c>
      <c r="G192" s="490">
        <v>0</v>
      </c>
      <c r="H192" s="490">
        <v>0</v>
      </c>
      <c r="I192" s="490">
        <v>0</v>
      </c>
      <c r="J192" s="490">
        <v>0</v>
      </c>
      <c r="K192" s="490">
        <v>0</v>
      </c>
      <c r="L192" s="490">
        <v>0</v>
      </c>
      <c r="M192" s="490">
        <v>0</v>
      </c>
      <c r="N192" s="490">
        <v>0</v>
      </c>
    </row>
    <row r="193" spans="2:14" x14ac:dyDescent="0.25">
      <c r="B193">
        <v>2022</v>
      </c>
      <c r="C193" s="490">
        <v>0</v>
      </c>
      <c r="D193" s="490">
        <v>0</v>
      </c>
      <c r="E193" s="490">
        <v>0</v>
      </c>
      <c r="F193" s="490">
        <v>0</v>
      </c>
      <c r="G193" s="490">
        <v>0</v>
      </c>
      <c r="H193" s="490">
        <v>0</v>
      </c>
      <c r="I193" s="490">
        <v>0</v>
      </c>
      <c r="J193" s="490">
        <v>0</v>
      </c>
      <c r="K193" s="490">
        <v>0</v>
      </c>
      <c r="L193" s="490">
        <v>0</v>
      </c>
      <c r="M193" s="490">
        <v>0</v>
      </c>
      <c r="N193" s="490">
        <v>0</v>
      </c>
    </row>
    <row r="194" spans="2:14" x14ac:dyDescent="0.25">
      <c r="B194">
        <v>2023</v>
      </c>
      <c r="C194" s="490">
        <v>0</v>
      </c>
      <c r="D194" s="490">
        <v>0</v>
      </c>
      <c r="E194" s="490">
        <v>0</v>
      </c>
      <c r="F194" s="490">
        <v>0</v>
      </c>
      <c r="G194" s="490">
        <v>0</v>
      </c>
      <c r="H194" s="490">
        <v>0</v>
      </c>
      <c r="I194" s="490">
        <v>0</v>
      </c>
      <c r="J194" s="490">
        <v>0</v>
      </c>
      <c r="K194" s="490">
        <v>0</v>
      </c>
      <c r="L194" s="490">
        <v>0</v>
      </c>
      <c r="M194" s="490">
        <v>0</v>
      </c>
      <c r="N194" s="490">
        <v>0</v>
      </c>
    </row>
    <row r="195" spans="2:14" x14ac:dyDescent="0.25">
      <c r="B195">
        <v>2024</v>
      </c>
      <c r="C195" s="490">
        <v>0</v>
      </c>
      <c r="D195" s="490">
        <v>0</v>
      </c>
      <c r="E195" s="490">
        <v>0</v>
      </c>
      <c r="F195" s="490">
        <v>0</v>
      </c>
      <c r="G195" s="490">
        <v>0</v>
      </c>
      <c r="H195" s="490">
        <v>0</v>
      </c>
      <c r="I195" s="490">
        <v>0</v>
      </c>
      <c r="J195" s="490">
        <v>0</v>
      </c>
      <c r="K195" s="490">
        <v>0</v>
      </c>
      <c r="L195" s="490">
        <v>0</v>
      </c>
      <c r="M195" s="490">
        <v>0</v>
      </c>
      <c r="N195" s="490">
        <v>0</v>
      </c>
    </row>
    <row r="196" spans="2:14" x14ac:dyDescent="0.25">
      <c r="B196">
        <v>2025</v>
      </c>
      <c r="C196" s="490">
        <v>0</v>
      </c>
      <c r="D196" s="490">
        <v>0</v>
      </c>
      <c r="E196" s="490">
        <v>0</v>
      </c>
      <c r="F196" s="490">
        <v>0</v>
      </c>
      <c r="G196" s="490">
        <v>0</v>
      </c>
      <c r="H196" s="490">
        <v>0</v>
      </c>
      <c r="I196" s="490">
        <v>0</v>
      </c>
      <c r="J196" s="490">
        <v>0</v>
      </c>
      <c r="K196" s="490">
        <v>0</v>
      </c>
      <c r="L196" s="490">
        <v>0</v>
      </c>
      <c r="M196" s="490">
        <v>0</v>
      </c>
      <c r="N196" s="490">
        <v>0</v>
      </c>
    </row>
    <row r="197" spans="2:14" x14ac:dyDescent="0.25">
      <c r="B197">
        <v>2026</v>
      </c>
      <c r="C197" s="490">
        <v>0</v>
      </c>
      <c r="D197" s="490">
        <v>0</v>
      </c>
      <c r="E197" s="490">
        <v>0</v>
      </c>
      <c r="F197" s="490">
        <v>0</v>
      </c>
      <c r="G197" s="490">
        <v>0</v>
      </c>
      <c r="H197" s="490">
        <v>0</v>
      </c>
      <c r="I197" s="490">
        <v>0</v>
      </c>
      <c r="J197" s="490">
        <v>0</v>
      </c>
      <c r="K197" s="490">
        <v>0</v>
      </c>
      <c r="L197" s="490">
        <v>0</v>
      </c>
      <c r="M197" s="490">
        <v>0</v>
      </c>
      <c r="N197" s="490">
        <v>0</v>
      </c>
    </row>
    <row r="198" spans="2:14" x14ac:dyDescent="0.25">
      <c r="B198">
        <v>2027</v>
      </c>
      <c r="C198" s="490">
        <v>0</v>
      </c>
      <c r="D198" s="490">
        <v>0</v>
      </c>
      <c r="E198" s="490">
        <v>0</v>
      </c>
      <c r="F198" s="490">
        <v>0</v>
      </c>
      <c r="G198" s="490">
        <v>0</v>
      </c>
      <c r="H198" s="490">
        <v>0</v>
      </c>
      <c r="I198" s="490">
        <v>0</v>
      </c>
      <c r="J198" s="490">
        <v>0</v>
      </c>
      <c r="K198" s="490">
        <v>0</v>
      </c>
      <c r="L198" s="490">
        <v>0</v>
      </c>
      <c r="M198" s="490">
        <v>0</v>
      </c>
      <c r="N198" s="490">
        <v>0</v>
      </c>
    </row>
    <row r="199" spans="2:14" x14ac:dyDescent="0.25">
      <c r="B199">
        <v>2028</v>
      </c>
      <c r="C199" s="490">
        <v>0</v>
      </c>
      <c r="D199" s="490">
        <v>0</v>
      </c>
      <c r="E199" s="490">
        <v>0</v>
      </c>
      <c r="F199" s="490">
        <v>0</v>
      </c>
      <c r="G199" s="490">
        <v>0</v>
      </c>
      <c r="H199" s="490">
        <v>0</v>
      </c>
      <c r="I199" s="490">
        <v>0</v>
      </c>
      <c r="J199" s="490">
        <v>0</v>
      </c>
      <c r="K199" s="490">
        <v>0</v>
      </c>
      <c r="L199" s="490">
        <v>0</v>
      </c>
      <c r="M199" s="490">
        <v>0</v>
      </c>
      <c r="N199" s="490">
        <v>0</v>
      </c>
    </row>
    <row r="200" spans="2:14" x14ac:dyDescent="0.25">
      <c r="B200">
        <v>2029</v>
      </c>
      <c r="C200" s="490">
        <v>0</v>
      </c>
      <c r="D200" s="490">
        <v>0</v>
      </c>
      <c r="E200" s="490">
        <v>0</v>
      </c>
      <c r="F200" s="490">
        <v>0</v>
      </c>
      <c r="G200" s="490">
        <v>0</v>
      </c>
      <c r="H200" s="490">
        <v>0</v>
      </c>
      <c r="I200" s="490">
        <v>0</v>
      </c>
      <c r="J200" s="490">
        <v>0</v>
      </c>
      <c r="K200" s="490">
        <v>0</v>
      </c>
      <c r="L200" s="490">
        <v>0</v>
      </c>
      <c r="M200" s="490">
        <v>0</v>
      </c>
      <c r="N200" s="490">
        <v>0</v>
      </c>
    </row>
    <row r="201" spans="2:14" x14ac:dyDescent="0.25">
      <c r="B201">
        <v>2030</v>
      </c>
      <c r="C201" s="490">
        <v>0</v>
      </c>
      <c r="D201" s="490">
        <v>0</v>
      </c>
      <c r="E201" s="490">
        <v>0</v>
      </c>
      <c r="F201" s="490">
        <v>0</v>
      </c>
      <c r="G201" s="490">
        <v>0</v>
      </c>
      <c r="H201" s="490">
        <v>0</v>
      </c>
      <c r="I201" s="490">
        <v>0</v>
      </c>
      <c r="J201" s="490">
        <v>0</v>
      </c>
      <c r="K201" s="490">
        <v>0</v>
      </c>
      <c r="L201" s="490">
        <v>0</v>
      </c>
      <c r="M201" s="490">
        <v>0</v>
      </c>
      <c r="N201" s="490">
        <v>0</v>
      </c>
    </row>
    <row r="202" spans="2:14" x14ac:dyDescent="0.25">
      <c r="B202">
        <v>2031</v>
      </c>
      <c r="C202" s="490">
        <v>0</v>
      </c>
      <c r="D202" s="490">
        <v>0</v>
      </c>
      <c r="E202" s="490">
        <v>0</v>
      </c>
      <c r="F202" s="490">
        <v>0</v>
      </c>
      <c r="G202" s="490">
        <v>0</v>
      </c>
      <c r="H202" s="490">
        <v>0</v>
      </c>
      <c r="I202" s="490">
        <v>0</v>
      </c>
      <c r="J202" s="490">
        <v>0</v>
      </c>
      <c r="K202" s="490">
        <v>0</v>
      </c>
      <c r="L202" s="490">
        <v>0</v>
      </c>
      <c r="M202" s="490">
        <v>0</v>
      </c>
      <c r="N202" s="490">
        <v>0</v>
      </c>
    </row>
    <row r="203" spans="2:14" x14ac:dyDescent="0.25">
      <c r="B203">
        <v>2032</v>
      </c>
      <c r="C203" s="490">
        <v>0</v>
      </c>
      <c r="D203" s="490">
        <v>0</v>
      </c>
      <c r="E203" s="490">
        <v>0</v>
      </c>
      <c r="F203" s="490">
        <v>0</v>
      </c>
      <c r="G203" s="490">
        <v>0</v>
      </c>
      <c r="H203" s="490">
        <v>0</v>
      </c>
      <c r="I203" s="490">
        <v>0</v>
      </c>
      <c r="J203" s="490">
        <v>0</v>
      </c>
      <c r="K203" s="490">
        <v>0</v>
      </c>
      <c r="L203" s="490">
        <v>0</v>
      </c>
      <c r="M203" s="490">
        <v>0</v>
      </c>
      <c r="N203" s="490">
        <v>0</v>
      </c>
    </row>
    <row r="204" spans="2:14" x14ac:dyDescent="0.25">
      <c r="B204">
        <v>2033</v>
      </c>
      <c r="C204" s="490">
        <v>0</v>
      </c>
      <c r="D204" s="490">
        <v>0</v>
      </c>
      <c r="E204" s="490">
        <v>0</v>
      </c>
      <c r="F204" s="490">
        <v>0</v>
      </c>
      <c r="G204" s="490">
        <v>0</v>
      </c>
      <c r="H204" s="490">
        <v>0</v>
      </c>
      <c r="I204" s="490">
        <v>0</v>
      </c>
      <c r="J204" s="490">
        <v>0</v>
      </c>
      <c r="K204" s="490">
        <v>0</v>
      </c>
      <c r="L204" s="490">
        <v>0</v>
      </c>
      <c r="M204" s="490">
        <v>0</v>
      </c>
      <c r="N204" s="490">
        <v>0</v>
      </c>
    </row>
    <row r="205" spans="2:14" x14ac:dyDescent="0.25">
      <c r="B205">
        <v>2034</v>
      </c>
      <c r="C205" s="490">
        <v>0</v>
      </c>
      <c r="D205" s="490">
        <v>0</v>
      </c>
      <c r="E205" s="490">
        <v>0</v>
      </c>
      <c r="F205" s="490">
        <v>0</v>
      </c>
      <c r="G205" s="490">
        <v>0</v>
      </c>
      <c r="H205" s="490">
        <v>0</v>
      </c>
      <c r="I205" s="490">
        <v>0</v>
      </c>
      <c r="J205" s="490">
        <v>0</v>
      </c>
      <c r="K205" s="490">
        <v>0</v>
      </c>
      <c r="L205" s="490">
        <v>0</v>
      </c>
      <c r="M205" s="490">
        <v>0</v>
      </c>
      <c r="N205" s="490">
        <v>0</v>
      </c>
    </row>
    <row r="206" spans="2:14" x14ac:dyDescent="0.25">
      <c r="B206" t="s">
        <v>883</v>
      </c>
      <c r="C206" s="489">
        <v>0</v>
      </c>
      <c r="D206" s="489">
        <v>0</v>
      </c>
      <c r="E206" s="489">
        <v>0</v>
      </c>
      <c r="F206" s="489">
        <v>0</v>
      </c>
      <c r="G206" s="489">
        <v>0</v>
      </c>
      <c r="H206" s="489">
        <v>0</v>
      </c>
      <c r="I206" s="489">
        <v>0</v>
      </c>
      <c r="J206" s="489">
        <v>0</v>
      </c>
      <c r="K206" s="489">
        <v>0</v>
      </c>
      <c r="L206" s="489">
        <v>0</v>
      </c>
      <c r="M206" s="489">
        <v>0</v>
      </c>
      <c r="N206" s="489">
        <v>0</v>
      </c>
    </row>
    <row r="207" spans="2:14" x14ac:dyDescent="0.25">
      <c r="B207">
        <v>13</v>
      </c>
      <c r="C207" s="490"/>
      <c r="D207" s="490"/>
      <c r="E207" s="490"/>
      <c r="F207" s="490"/>
      <c r="G207" s="490"/>
      <c r="H207" s="490"/>
      <c r="I207" s="490"/>
      <c r="J207" s="490"/>
      <c r="K207" s="490"/>
      <c r="L207" s="490"/>
      <c r="M207" s="490"/>
      <c r="N207" s="490"/>
    </row>
    <row r="208" spans="2:14" x14ac:dyDescent="0.25">
      <c r="B208">
        <v>2020</v>
      </c>
      <c r="C208" s="490">
        <v>0</v>
      </c>
      <c r="D208" s="490">
        <v>0</v>
      </c>
      <c r="E208" s="490">
        <v>0</v>
      </c>
      <c r="F208" s="490">
        <v>0</v>
      </c>
      <c r="G208" s="490">
        <v>0</v>
      </c>
      <c r="H208" s="490">
        <v>0</v>
      </c>
      <c r="I208" s="490">
        <v>0</v>
      </c>
      <c r="J208" s="490">
        <v>0</v>
      </c>
      <c r="K208" s="490">
        <v>0</v>
      </c>
      <c r="L208" s="490">
        <v>0</v>
      </c>
      <c r="M208" s="490">
        <v>0</v>
      </c>
      <c r="N208" s="490">
        <v>0</v>
      </c>
    </row>
    <row r="209" spans="2:14" x14ac:dyDescent="0.25">
      <c r="B209">
        <v>2021</v>
      </c>
      <c r="C209" s="490">
        <v>0</v>
      </c>
      <c r="D209" s="490">
        <v>0</v>
      </c>
      <c r="E209" s="490">
        <v>0</v>
      </c>
      <c r="F209" s="490">
        <v>0</v>
      </c>
      <c r="G209" s="490">
        <v>0</v>
      </c>
      <c r="H209" s="490">
        <v>0</v>
      </c>
      <c r="I209" s="490">
        <v>0</v>
      </c>
      <c r="J209" s="490">
        <v>0</v>
      </c>
      <c r="K209" s="490">
        <v>0</v>
      </c>
      <c r="L209" s="490">
        <v>0</v>
      </c>
      <c r="M209" s="490">
        <v>0</v>
      </c>
      <c r="N209" s="490">
        <v>0</v>
      </c>
    </row>
    <row r="210" spans="2:14" x14ac:dyDescent="0.25">
      <c r="B210">
        <v>2022</v>
      </c>
      <c r="C210" s="490">
        <v>0</v>
      </c>
      <c r="D210" s="490">
        <v>0</v>
      </c>
      <c r="E210" s="490">
        <v>0</v>
      </c>
      <c r="F210" s="490">
        <v>0</v>
      </c>
      <c r="G210" s="490">
        <v>0</v>
      </c>
      <c r="H210" s="490">
        <v>0</v>
      </c>
      <c r="I210" s="490">
        <v>0</v>
      </c>
      <c r="J210" s="490">
        <v>0</v>
      </c>
      <c r="K210" s="490">
        <v>0</v>
      </c>
      <c r="L210" s="490">
        <v>0</v>
      </c>
      <c r="M210" s="490">
        <v>0</v>
      </c>
      <c r="N210" s="490">
        <v>0</v>
      </c>
    </row>
    <row r="211" spans="2:14" x14ac:dyDescent="0.25">
      <c r="B211">
        <v>2023</v>
      </c>
      <c r="C211" s="490">
        <v>0</v>
      </c>
      <c r="D211" s="490">
        <v>0</v>
      </c>
      <c r="E211" s="490">
        <v>0</v>
      </c>
      <c r="F211" s="490">
        <v>0</v>
      </c>
      <c r="G211" s="490">
        <v>0</v>
      </c>
      <c r="H211" s="490">
        <v>0</v>
      </c>
      <c r="I211" s="490">
        <v>0</v>
      </c>
      <c r="J211" s="490">
        <v>0</v>
      </c>
      <c r="K211" s="490">
        <v>0</v>
      </c>
      <c r="L211" s="490">
        <v>0</v>
      </c>
      <c r="M211" s="490">
        <v>0</v>
      </c>
      <c r="N211" s="490">
        <v>0</v>
      </c>
    </row>
    <row r="212" spans="2:14" x14ac:dyDescent="0.25">
      <c r="B212">
        <v>2024</v>
      </c>
      <c r="C212" s="490">
        <v>0</v>
      </c>
      <c r="D212" s="490">
        <v>0</v>
      </c>
      <c r="E212" s="490">
        <v>0</v>
      </c>
      <c r="F212" s="490">
        <v>0</v>
      </c>
      <c r="G212" s="490">
        <v>0</v>
      </c>
      <c r="H212" s="490">
        <v>0</v>
      </c>
      <c r="I212" s="490">
        <v>0</v>
      </c>
      <c r="J212" s="490">
        <v>0</v>
      </c>
      <c r="K212" s="490">
        <v>0</v>
      </c>
      <c r="L212" s="490">
        <v>0</v>
      </c>
      <c r="M212" s="490">
        <v>0</v>
      </c>
      <c r="N212" s="490">
        <v>0</v>
      </c>
    </row>
    <row r="213" spans="2:14" x14ac:dyDescent="0.25">
      <c r="B213">
        <v>2025</v>
      </c>
      <c r="C213" s="490">
        <v>0</v>
      </c>
      <c r="D213" s="490">
        <v>0</v>
      </c>
      <c r="E213" s="490">
        <v>0</v>
      </c>
      <c r="F213" s="490">
        <v>0</v>
      </c>
      <c r="G213" s="490">
        <v>0</v>
      </c>
      <c r="H213" s="490">
        <v>0</v>
      </c>
      <c r="I213" s="490">
        <v>0</v>
      </c>
      <c r="J213" s="490">
        <v>0</v>
      </c>
      <c r="K213" s="490">
        <v>0</v>
      </c>
      <c r="L213" s="490">
        <v>0</v>
      </c>
      <c r="M213" s="490">
        <v>0</v>
      </c>
      <c r="N213" s="490">
        <v>0</v>
      </c>
    </row>
    <row r="214" spans="2:14" x14ac:dyDescent="0.25">
      <c r="B214">
        <v>2026</v>
      </c>
      <c r="C214" s="490">
        <v>0</v>
      </c>
      <c r="D214" s="490">
        <v>0</v>
      </c>
      <c r="E214" s="490">
        <v>0</v>
      </c>
      <c r="F214" s="490">
        <v>0</v>
      </c>
      <c r="G214" s="490">
        <v>0</v>
      </c>
      <c r="H214" s="490">
        <v>0</v>
      </c>
      <c r="I214" s="490">
        <v>0</v>
      </c>
      <c r="J214" s="490">
        <v>0</v>
      </c>
      <c r="K214" s="490">
        <v>0</v>
      </c>
      <c r="L214" s="490">
        <v>0</v>
      </c>
      <c r="M214" s="490">
        <v>0</v>
      </c>
      <c r="N214" s="490">
        <v>0</v>
      </c>
    </row>
    <row r="215" spans="2:14" x14ac:dyDescent="0.25">
      <c r="B215">
        <v>2027</v>
      </c>
      <c r="C215" s="490">
        <v>0</v>
      </c>
      <c r="D215" s="490">
        <v>0</v>
      </c>
      <c r="E215" s="490">
        <v>0</v>
      </c>
      <c r="F215" s="490">
        <v>0</v>
      </c>
      <c r="G215" s="490">
        <v>0</v>
      </c>
      <c r="H215" s="490">
        <v>0</v>
      </c>
      <c r="I215" s="490">
        <v>0</v>
      </c>
      <c r="J215" s="490">
        <v>0</v>
      </c>
      <c r="K215" s="490">
        <v>0</v>
      </c>
      <c r="L215" s="490">
        <v>0</v>
      </c>
      <c r="M215" s="490">
        <v>0</v>
      </c>
      <c r="N215" s="490">
        <v>0</v>
      </c>
    </row>
    <row r="216" spans="2:14" x14ac:dyDescent="0.25">
      <c r="B216">
        <v>2028</v>
      </c>
      <c r="C216" s="490">
        <v>0</v>
      </c>
      <c r="D216" s="490">
        <v>0</v>
      </c>
      <c r="E216" s="490">
        <v>0</v>
      </c>
      <c r="F216" s="490">
        <v>0</v>
      </c>
      <c r="G216" s="490">
        <v>0</v>
      </c>
      <c r="H216" s="490">
        <v>0</v>
      </c>
      <c r="I216" s="490">
        <v>0</v>
      </c>
      <c r="J216" s="490">
        <v>0</v>
      </c>
      <c r="K216" s="490">
        <v>0</v>
      </c>
      <c r="L216" s="490">
        <v>0</v>
      </c>
      <c r="M216" s="490">
        <v>0</v>
      </c>
      <c r="N216" s="490">
        <v>0</v>
      </c>
    </row>
    <row r="217" spans="2:14" x14ac:dyDescent="0.25">
      <c r="B217">
        <v>2029</v>
      </c>
      <c r="C217" s="490">
        <v>0</v>
      </c>
      <c r="D217" s="490">
        <v>0</v>
      </c>
      <c r="E217" s="490">
        <v>0</v>
      </c>
      <c r="F217" s="490">
        <v>0</v>
      </c>
      <c r="G217" s="490">
        <v>0</v>
      </c>
      <c r="H217" s="490">
        <v>0</v>
      </c>
      <c r="I217" s="490">
        <v>0</v>
      </c>
      <c r="J217" s="490">
        <v>0</v>
      </c>
      <c r="K217" s="490">
        <v>0</v>
      </c>
      <c r="L217" s="490">
        <v>0</v>
      </c>
      <c r="M217" s="490">
        <v>0</v>
      </c>
      <c r="N217" s="490">
        <v>0</v>
      </c>
    </row>
    <row r="218" spans="2:14" x14ac:dyDescent="0.25">
      <c r="B218">
        <v>2030</v>
      </c>
      <c r="C218" s="490">
        <v>0</v>
      </c>
      <c r="D218" s="490">
        <v>0</v>
      </c>
      <c r="E218" s="490">
        <v>0</v>
      </c>
      <c r="F218" s="490">
        <v>0</v>
      </c>
      <c r="G218" s="490">
        <v>0</v>
      </c>
      <c r="H218" s="490">
        <v>0</v>
      </c>
      <c r="I218" s="490">
        <v>0</v>
      </c>
      <c r="J218" s="490">
        <v>0</v>
      </c>
      <c r="K218" s="490">
        <v>0</v>
      </c>
      <c r="L218" s="490">
        <v>0</v>
      </c>
      <c r="M218" s="490">
        <v>0</v>
      </c>
      <c r="N218" s="490">
        <v>0</v>
      </c>
    </row>
    <row r="219" spans="2:14" x14ac:dyDescent="0.25">
      <c r="B219">
        <v>2031</v>
      </c>
      <c r="C219" s="490">
        <v>0</v>
      </c>
      <c r="D219" s="490">
        <v>0</v>
      </c>
      <c r="E219" s="490">
        <v>0</v>
      </c>
      <c r="F219" s="490">
        <v>0</v>
      </c>
      <c r="G219" s="490">
        <v>0</v>
      </c>
      <c r="H219" s="490">
        <v>0</v>
      </c>
      <c r="I219" s="490">
        <v>0</v>
      </c>
      <c r="J219" s="490">
        <v>0</v>
      </c>
      <c r="K219" s="490">
        <v>0</v>
      </c>
      <c r="L219" s="490">
        <v>0</v>
      </c>
      <c r="M219" s="490">
        <v>0</v>
      </c>
      <c r="N219" s="490">
        <v>0</v>
      </c>
    </row>
    <row r="220" spans="2:14" x14ac:dyDescent="0.25">
      <c r="B220">
        <v>2032</v>
      </c>
      <c r="C220" s="490">
        <v>0</v>
      </c>
      <c r="D220" s="490">
        <v>0</v>
      </c>
      <c r="E220" s="490">
        <v>0</v>
      </c>
      <c r="F220" s="490">
        <v>0</v>
      </c>
      <c r="G220" s="490">
        <v>0</v>
      </c>
      <c r="H220" s="490">
        <v>0</v>
      </c>
      <c r="I220" s="490">
        <v>0</v>
      </c>
      <c r="J220" s="490">
        <v>0</v>
      </c>
      <c r="K220" s="490">
        <v>0</v>
      </c>
      <c r="L220" s="490">
        <v>0</v>
      </c>
      <c r="M220" s="490">
        <v>0</v>
      </c>
      <c r="N220" s="490">
        <v>0</v>
      </c>
    </row>
    <row r="221" spans="2:14" x14ac:dyDescent="0.25">
      <c r="B221">
        <v>2033</v>
      </c>
      <c r="C221" s="490">
        <v>0</v>
      </c>
      <c r="D221" s="490">
        <v>0</v>
      </c>
      <c r="E221" s="490">
        <v>0</v>
      </c>
      <c r="F221" s="490">
        <v>0</v>
      </c>
      <c r="G221" s="490">
        <v>0</v>
      </c>
      <c r="H221" s="490">
        <v>0</v>
      </c>
      <c r="I221" s="490">
        <v>0</v>
      </c>
      <c r="J221" s="490">
        <v>0</v>
      </c>
      <c r="K221" s="490">
        <v>0</v>
      </c>
      <c r="L221" s="490">
        <v>0</v>
      </c>
      <c r="M221" s="490">
        <v>0</v>
      </c>
      <c r="N221" s="490">
        <v>0</v>
      </c>
    </row>
    <row r="222" spans="2:14" x14ac:dyDescent="0.25">
      <c r="B222">
        <v>2034</v>
      </c>
      <c r="C222" s="490">
        <v>0</v>
      </c>
      <c r="D222" s="490">
        <v>0</v>
      </c>
      <c r="E222" s="490">
        <v>0</v>
      </c>
      <c r="F222" s="490">
        <v>0</v>
      </c>
      <c r="G222" s="490">
        <v>0</v>
      </c>
      <c r="H222" s="490">
        <v>0</v>
      </c>
      <c r="I222" s="490">
        <v>0</v>
      </c>
      <c r="J222" s="490">
        <v>0</v>
      </c>
      <c r="K222" s="490">
        <v>0</v>
      </c>
      <c r="L222" s="490">
        <v>0</v>
      </c>
      <c r="M222" s="490">
        <v>0</v>
      </c>
      <c r="N222" s="490">
        <v>0</v>
      </c>
    </row>
    <row r="223" spans="2:14" x14ac:dyDescent="0.25">
      <c r="B223" t="s">
        <v>883</v>
      </c>
      <c r="C223" s="489">
        <v>0</v>
      </c>
      <c r="D223" s="489">
        <v>0</v>
      </c>
      <c r="E223" s="489">
        <v>0</v>
      </c>
      <c r="F223" s="489">
        <v>0</v>
      </c>
      <c r="G223" s="489">
        <v>0</v>
      </c>
      <c r="H223" s="489">
        <v>0</v>
      </c>
      <c r="I223" s="489">
        <v>0</v>
      </c>
      <c r="J223" s="489">
        <v>0</v>
      </c>
      <c r="K223" s="489">
        <v>0</v>
      </c>
      <c r="L223" s="489">
        <v>0</v>
      </c>
      <c r="M223" s="489">
        <v>0</v>
      </c>
      <c r="N223" s="489">
        <v>0</v>
      </c>
    </row>
    <row r="224" spans="2:14" x14ac:dyDescent="0.25">
      <c r="B224">
        <v>14</v>
      </c>
      <c r="C224" s="490"/>
      <c r="D224" s="490"/>
      <c r="E224" s="490"/>
      <c r="F224" s="490"/>
      <c r="G224" s="490"/>
      <c r="H224" s="490"/>
      <c r="I224" s="490"/>
      <c r="J224" s="490"/>
      <c r="K224" s="490"/>
      <c r="L224" s="490"/>
      <c r="M224" s="490"/>
      <c r="N224" s="490"/>
    </row>
    <row r="225" spans="2:14" x14ac:dyDescent="0.25">
      <c r="B225">
        <v>2020</v>
      </c>
      <c r="C225" s="490">
        <v>0</v>
      </c>
      <c r="D225" s="490">
        <v>0</v>
      </c>
      <c r="E225" s="490">
        <v>0</v>
      </c>
      <c r="F225" s="490">
        <v>0</v>
      </c>
      <c r="G225" s="490">
        <v>0</v>
      </c>
      <c r="H225" s="490">
        <v>0</v>
      </c>
      <c r="I225" s="490">
        <v>0</v>
      </c>
      <c r="J225" s="490">
        <v>0</v>
      </c>
      <c r="K225" s="490">
        <v>0</v>
      </c>
      <c r="L225" s="490">
        <v>0</v>
      </c>
      <c r="M225" s="490">
        <v>0</v>
      </c>
      <c r="N225" s="490">
        <v>0</v>
      </c>
    </row>
    <row r="226" spans="2:14" x14ac:dyDescent="0.25">
      <c r="B226">
        <v>2021</v>
      </c>
      <c r="C226" s="490">
        <v>0</v>
      </c>
      <c r="D226" s="490">
        <v>0</v>
      </c>
      <c r="E226" s="490">
        <v>0</v>
      </c>
      <c r="F226" s="490">
        <v>0</v>
      </c>
      <c r="G226" s="490">
        <v>0</v>
      </c>
      <c r="H226" s="490">
        <v>0</v>
      </c>
      <c r="I226" s="490">
        <v>0</v>
      </c>
      <c r="J226" s="490">
        <v>0</v>
      </c>
      <c r="K226" s="490">
        <v>0</v>
      </c>
      <c r="L226" s="490">
        <v>0</v>
      </c>
      <c r="M226" s="490">
        <v>0</v>
      </c>
      <c r="N226" s="490">
        <v>0</v>
      </c>
    </row>
    <row r="227" spans="2:14" x14ac:dyDescent="0.25">
      <c r="B227">
        <v>2022</v>
      </c>
      <c r="C227" s="490">
        <v>0</v>
      </c>
      <c r="D227" s="490">
        <v>0</v>
      </c>
      <c r="E227" s="490">
        <v>0</v>
      </c>
      <c r="F227" s="490">
        <v>0</v>
      </c>
      <c r="G227" s="490">
        <v>0</v>
      </c>
      <c r="H227" s="490">
        <v>0</v>
      </c>
      <c r="I227" s="490">
        <v>0</v>
      </c>
      <c r="J227" s="490">
        <v>0</v>
      </c>
      <c r="K227" s="490">
        <v>0</v>
      </c>
      <c r="L227" s="490">
        <v>0</v>
      </c>
      <c r="M227" s="490">
        <v>0</v>
      </c>
      <c r="N227" s="490">
        <v>0</v>
      </c>
    </row>
    <row r="228" spans="2:14" x14ac:dyDescent="0.25">
      <c r="B228">
        <v>2023</v>
      </c>
      <c r="C228" s="490">
        <v>0</v>
      </c>
      <c r="D228" s="490">
        <v>0</v>
      </c>
      <c r="E228" s="490">
        <v>0</v>
      </c>
      <c r="F228" s="490">
        <v>0</v>
      </c>
      <c r="G228" s="490">
        <v>0</v>
      </c>
      <c r="H228" s="490">
        <v>0</v>
      </c>
      <c r="I228" s="490">
        <v>0</v>
      </c>
      <c r="J228" s="490">
        <v>0</v>
      </c>
      <c r="K228" s="490">
        <v>0</v>
      </c>
      <c r="L228" s="490">
        <v>0</v>
      </c>
      <c r="M228" s="490">
        <v>0</v>
      </c>
      <c r="N228" s="490">
        <v>0</v>
      </c>
    </row>
    <row r="229" spans="2:14" x14ac:dyDescent="0.25">
      <c r="B229">
        <v>2024</v>
      </c>
      <c r="C229" s="490">
        <v>0</v>
      </c>
      <c r="D229" s="490">
        <v>0</v>
      </c>
      <c r="E229" s="490">
        <v>0</v>
      </c>
      <c r="F229" s="490">
        <v>0</v>
      </c>
      <c r="G229" s="490">
        <v>0</v>
      </c>
      <c r="H229" s="490">
        <v>0</v>
      </c>
      <c r="I229" s="490">
        <v>0</v>
      </c>
      <c r="J229" s="490">
        <v>0</v>
      </c>
      <c r="K229" s="490">
        <v>0</v>
      </c>
      <c r="L229" s="490">
        <v>0</v>
      </c>
      <c r="M229" s="490">
        <v>0</v>
      </c>
      <c r="N229" s="490">
        <v>0</v>
      </c>
    </row>
    <row r="230" spans="2:14" x14ac:dyDescent="0.25">
      <c r="B230">
        <v>2025</v>
      </c>
      <c r="C230" s="490">
        <v>0</v>
      </c>
      <c r="D230" s="490">
        <v>0</v>
      </c>
      <c r="E230" s="490">
        <v>0</v>
      </c>
      <c r="F230" s="490">
        <v>0</v>
      </c>
      <c r="G230" s="490">
        <v>0</v>
      </c>
      <c r="H230" s="490">
        <v>0</v>
      </c>
      <c r="I230" s="490">
        <v>0</v>
      </c>
      <c r="J230" s="490">
        <v>0</v>
      </c>
      <c r="K230" s="490">
        <v>0</v>
      </c>
      <c r="L230" s="490">
        <v>0</v>
      </c>
      <c r="M230" s="490">
        <v>0</v>
      </c>
      <c r="N230" s="490">
        <v>0</v>
      </c>
    </row>
    <row r="231" spans="2:14" x14ac:dyDescent="0.25">
      <c r="B231">
        <v>2026</v>
      </c>
      <c r="C231" s="490">
        <v>0</v>
      </c>
      <c r="D231" s="490">
        <v>0</v>
      </c>
      <c r="E231" s="490">
        <v>0</v>
      </c>
      <c r="F231" s="490">
        <v>0</v>
      </c>
      <c r="G231" s="490">
        <v>0</v>
      </c>
      <c r="H231" s="490">
        <v>0</v>
      </c>
      <c r="I231" s="490">
        <v>0</v>
      </c>
      <c r="J231" s="490">
        <v>0</v>
      </c>
      <c r="K231" s="490">
        <v>0</v>
      </c>
      <c r="L231" s="490">
        <v>0</v>
      </c>
      <c r="M231" s="490">
        <v>0</v>
      </c>
      <c r="N231" s="490">
        <v>0</v>
      </c>
    </row>
    <row r="232" spans="2:14" x14ac:dyDescent="0.25">
      <c r="B232">
        <v>2027</v>
      </c>
      <c r="C232" s="490">
        <v>0</v>
      </c>
      <c r="D232" s="490">
        <v>0</v>
      </c>
      <c r="E232" s="490">
        <v>0</v>
      </c>
      <c r="F232" s="490">
        <v>0</v>
      </c>
      <c r="G232" s="490">
        <v>0</v>
      </c>
      <c r="H232" s="490">
        <v>0</v>
      </c>
      <c r="I232" s="490">
        <v>0</v>
      </c>
      <c r="J232" s="490">
        <v>0</v>
      </c>
      <c r="K232" s="490">
        <v>0</v>
      </c>
      <c r="L232" s="490">
        <v>0</v>
      </c>
      <c r="M232" s="490">
        <v>0</v>
      </c>
      <c r="N232" s="490">
        <v>0</v>
      </c>
    </row>
    <row r="233" spans="2:14" x14ac:dyDescent="0.25">
      <c r="B233">
        <v>2028</v>
      </c>
      <c r="C233" s="490">
        <v>0</v>
      </c>
      <c r="D233" s="490">
        <v>0</v>
      </c>
      <c r="E233" s="490">
        <v>0</v>
      </c>
      <c r="F233" s="490">
        <v>0</v>
      </c>
      <c r="G233" s="490">
        <v>0</v>
      </c>
      <c r="H233" s="490">
        <v>0</v>
      </c>
      <c r="I233" s="490">
        <v>0</v>
      </c>
      <c r="J233" s="490">
        <v>0</v>
      </c>
      <c r="K233" s="490">
        <v>0</v>
      </c>
      <c r="L233" s="490">
        <v>0</v>
      </c>
      <c r="M233" s="490">
        <v>0</v>
      </c>
      <c r="N233" s="490">
        <v>0</v>
      </c>
    </row>
    <row r="234" spans="2:14" x14ac:dyDescent="0.25">
      <c r="B234">
        <v>2029</v>
      </c>
      <c r="C234" s="490">
        <v>0</v>
      </c>
      <c r="D234" s="490">
        <v>0</v>
      </c>
      <c r="E234" s="490">
        <v>0</v>
      </c>
      <c r="F234" s="490">
        <v>0</v>
      </c>
      <c r="G234" s="490">
        <v>0</v>
      </c>
      <c r="H234" s="490">
        <v>0</v>
      </c>
      <c r="I234" s="490">
        <v>0</v>
      </c>
      <c r="J234" s="490">
        <v>0</v>
      </c>
      <c r="K234" s="490">
        <v>0</v>
      </c>
      <c r="L234" s="490">
        <v>0</v>
      </c>
      <c r="M234" s="490">
        <v>0</v>
      </c>
      <c r="N234" s="490">
        <v>0</v>
      </c>
    </row>
    <row r="235" spans="2:14" x14ac:dyDescent="0.25">
      <c r="B235">
        <v>2030</v>
      </c>
      <c r="C235" s="490">
        <v>0</v>
      </c>
      <c r="D235" s="490">
        <v>0</v>
      </c>
      <c r="E235" s="490">
        <v>0</v>
      </c>
      <c r="F235" s="490">
        <v>0</v>
      </c>
      <c r="G235" s="490">
        <v>0</v>
      </c>
      <c r="H235" s="490">
        <v>0</v>
      </c>
      <c r="I235" s="490">
        <v>0</v>
      </c>
      <c r="J235" s="490">
        <v>0</v>
      </c>
      <c r="K235" s="490">
        <v>0</v>
      </c>
      <c r="L235" s="490">
        <v>0</v>
      </c>
      <c r="M235" s="490">
        <v>0</v>
      </c>
      <c r="N235" s="490">
        <v>0</v>
      </c>
    </row>
    <row r="236" spans="2:14" x14ac:dyDescent="0.25">
      <c r="B236">
        <v>2031</v>
      </c>
      <c r="C236" s="490">
        <v>0</v>
      </c>
      <c r="D236" s="490">
        <v>0</v>
      </c>
      <c r="E236" s="490">
        <v>0</v>
      </c>
      <c r="F236" s="490">
        <v>0</v>
      </c>
      <c r="G236" s="490">
        <v>0</v>
      </c>
      <c r="H236" s="490">
        <v>0</v>
      </c>
      <c r="I236" s="490">
        <v>0</v>
      </c>
      <c r="J236" s="490">
        <v>0</v>
      </c>
      <c r="K236" s="490">
        <v>0</v>
      </c>
      <c r="L236" s="490">
        <v>0</v>
      </c>
      <c r="M236" s="490">
        <v>0</v>
      </c>
      <c r="N236" s="490">
        <v>0</v>
      </c>
    </row>
    <row r="237" spans="2:14" x14ac:dyDescent="0.25">
      <c r="B237">
        <v>2032</v>
      </c>
      <c r="C237" s="490">
        <v>0</v>
      </c>
      <c r="D237" s="490">
        <v>0</v>
      </c>
      <c r="E237" s="490">
        <v>0</v>
      </c>
      <c r="F237" s="490">
        <v>0</v>
      </c>
      <c r="G237" s="490">
        <v>0</v>
      </c>
      <c r="H237" s="490">
        <v>0</v>
      </c>
      <c r="I237" s="490">
        <v>0</v>
      </c>
      <c r="J237" s="490">
        <v>0</v>
      </c>
      <c r="K237" s="490">
        <v>0</v>
      </c>
      <c r="L237" s="490">
        <v>0</v>
      </c>
      <c r="M237" s="490">
        <v>0</v>
      </c>
      <c r="N237" s="490">
        <v>0</v>
      </c>
    </row>
    <row r="238" spans="2:14" x14ac:dyDescent="0.25">
      <c r="B238">
        <v>2033</v>
      </c>
      <c r="C238" s="490">
        <v>0</v>
      </c>
      <c r="D238" s="490">
        <v>0</v>
      </c>
      <c r="E238" s="490">
        <v>0</v>
      </c>
      <c r="F238" s="490">
        <v>0</v>
      </c>
      <c r="G238" s="490">
        <v>0</v>
      </c>
      <c r="H238" s="490">
        <v>0</v>
      </c>
      <c r="I238" s="490">
        <v>0</v>
      </c>
      <c r="J238" s="490">
        <v>0</v>
      </c>
      <c r="K238" s="490">
        <v>0</v>
      </c>
      <c r="L238" s="490">
        <v>0</v>
      </c>
      <c r="M238" s="490">
        <v>0</v>
      </c>
      <c r="N238" s="490">
        <v>0</v>
      </c>
    </row>
    <row r="239" spans="2:14" x14ac:dyDescent="0.25">
      <c r="B239">
        <v>2034</v>
      </c>
      <c r="C239" s="490">
        <v>0</v>
      </c>
      <c r="D239" s="490">
        <v>0</v>
      </c>
      <c r="E239" s="490">
        <v>0</v>
      </c>
      <c r="F239" s="490">
        <v>0</v>
      </c>
      <c r="G239" s="490">
        <v>0</v>
      </c>
      <c r="H239" s="490">
        <v>0</v>
      </c>
      <c r="I239" s="490">
        <v>0</v>
      </c>
      <c r="J239" s="490">
        <v>0</v>
      </c>
      <c r="K239" s="490">
        <v>0</v>
      </c>
      <c r="L239" s="490">
        <v>0</v>
      </c>
      <c r="M239" s="490">
        <v>0</v>
      </c>
      <c r="N239" s="490">
        <v>0</v>
      </c>
    </row>
    <row r="240" spans="2:14" x14ac:dyDescent="0.25">
      <c r="B240" t="s">
        <v>883</v>
      </c>
      <c r="C240" s="489">
        <v>0</v>
      </c>
      <c r="D240" s="489">
        <v>0</v>
      </c>
      <c r="E240" s="489">
        <v>0</v>
      </c>
      <c r="F240" s="489">
        <v>0</v>
      </c>
      <c r="G240" s="489">
        <v>0</v>
      </c>
      <c r="H240" s="489">
        <v>0</v>
      </c>
      <c r="I240" s="489">
        <v>0</v>
      </c>
      <c r="J240" s="489">
        <v>0</v>
      </c>
      <c r="K240" s="489">
        <v>0</v>
      </c>
      <c r="L240" s="489">
        <v>0</v>
      </c>
      <c r="M240" s="489">
        <v>0</v>
      </c>
      <c r="N240" s="489">
        <v>0</v>
      </c>
    </row>
  </sheetData>
  <mergeCells count="1">
    <mergeCell ref="A1:N1"/>
  </mergeCells>
  <pageMargins left="0.78740157499999996" right="0.78740157499999996" top="0.984251969" bottom="0.984251969" header="0.4921259845" footer="0.492125984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900CC"/>
  </sheetPr>
  <dimension ref="B1:FZ394"/>
  <sheetViews>
    <sheetView topLeftCell="A37" zoomScale="70" zoomScaleNormal="70" workbookViewId="0">
      <selection activeCell="C59" sqref="C59"/>
    </sheetView>
  </sheetViews>
  <sheetFormatPr defaultRowHeight="15" x14ac:dyDescent="0.25"/>
  <sheetData>
    <row r="1" spans="2:182" x14ac:dyDescent="0.25">
      <c r="I1" s="491">
        <v>1</v>
      </c>
      <c r="J1" s="491">
        <v>2</v>
      </c>
      <c r="K1" s="491">
        <v>3</v>
      </c>
      <c r="L1" s="491">
        <v>4</v>
      </c>
      <c r="M1" s="491">
        <v>5</v>
      </c>
      <c r="N1" s="491">
        <v>6</v>
      </c>
      <c r="O1" s="491">
        <v>7</v>
      </c>
      <c r="P1" s="491">
        <v>8</v>
      </c>
      <c r="Q1" s="491">
        <v>9</v>
      </c>
      <c r="R1" s="491">
        <v>10</v>
      </c>
      <c r="S1" s="491">
        <v>11</v>
      </c>
      <c r="T1" s="491">
        <v>12</v>
      </c>
      <c r="U1" s="491">
        <v>13</v>
      </c>
      <c r="V1" s="491">
        <v>14</v>
      </c>
      <c r="W1" s="491">
        <v>15</v>
      </c>
      <c r="X1" s="491">
        <v>16</v>
      </c>
      <c r="Y1" s="491">
        <v>17</v>
      </c>
      <c r="Z1" s="491">
        <v>18</v>
      </c>
      <c r="AA1" s="491">
        <v>19</v>
      </c>
      <c r="AB1" s="491">
        <v>20</v>
      </c>
      <c r="AC1" s="491">
        <v>21</v>
      </c>
      <c r="AD1" s="491">
        <v>22</v>
      </c>
      <c r="AE1" s="491">
        <v>23</v>
      </c>
      <c r="AF1" s="491">
        <v>24</v>
      </c>
    </row>
    <row r="2" spans="2:182" x14ac:dyDescent="0.25">
      <c r="B2" s="492" t="s">
        <v>886</v>
      </c>
      <c r="C2" s="492"/>
      <c r="D2" s="493">
        <v>4</v>
      </c>
      <c r="F2" s="492" t="s">
        <v>887</v>
      </c>
      <c r="G2" s="492"/>
      <c r="H2" s="492"/>
      <c r="I2" s="494">
        <v>5249.34</v>
      </c>
      <c r="J2" s="494">
        <v>5249.34</v>
      </c>
      <c r="K2" s="494">
        <v>5249.34</v>
      </c>
      <c r="L2" s="494">
        <v>5249.34</v>
      </c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A2" s="493"/>
      <c r="AB2" s="493"/>
      <c r="AC2" s="493"/>
      <c r="AD2" s="493"/>
      <c r="AE2" s="493"/>
      <c r="AF2" s="493"/>
    </row>
    <row r="4" spans="2:182" x14ac:dyDescent="0.25">
      <c r="B4" t="s">
        <v>888</v>
      </c>
    </row>
    <row r="5" spans="2:182" x14ac:dyDescent="0.25">
      <c r="C5" s="473">
        <v>43831</v>
      </c>
      <c r="D5" s="473">
        <f>EDATE(C5,1)</f>
        <v>43862</v>
      </c>
      <c r="E5" s="473">
        <f t="shared" ref="E5:BP5" si="0">EDATE(D5,1)</f>
        <v>43891</v>
      </c>
      <c r="F5" s="473">
        <f t="shared" si="0"/>
        <v>43922</v>
      </c>
      <c r="G5" s="473">
        <f t="shared" si="0"/>
        <v>43952</v>
      </c>
      <c r="H5" s="473">
        <f t="shared" si="0"/>
        <v>43983</v>
      </c>
      <c r="I5" s="473">
        <f t="shared" si="0"/>
        <v>44013</v>
      </c>
      <c r="J5" s="473">
        <f t="shared" si="0"/>
        <v>44044</v>
      </c>
      <c r="K5" s="473">
        <f t="shared" si="0"/>
        <v>44075</v>
      </c>
      <c r="L5" s="473">
        <f t="shared" si="0"/>
        <v>44105</v>
      </c>
      <c r="M5" s="473">
        <f t="shared" si="0"/>
        <v>44136</v>
      </c>
      <c r="N5" s="473">
        <f t="shared" si="0"/>
        <v>44166</v>
      </c>
      <c r="O5" s="473">
        <f t="shared" si="0"/>
        <v>44197</v>
      </c>
      <c r="P5" s="473">
        <f t="shared" si="0"/>
        <v>44228</v>
      </c>
      <c r="Q5" s="473">
        <f t="shared" si="0"/>
        <v>44256</v>
      </c>
      <c r="R5" s="473">
        <f t="shared" si="0"/>
        <v>44287</v>
      </c>
      <c r="S5" s="473">
        <f t="shared" si="0"/>
        <v>44317</v>
      </c>
      <c r="T5" s="473">
        <f t="shared" si="0"/>
        <v>44348</v>
      </c>
      <c r="U5" s="473">
        <f t="shared" si="0"/>
        <v>44378</v>
      </c>
      <c r="V5" s="473">
        <f t="shared" si="0"/>
        <v>44409</v>
      </c>
      <c r="W5" s="473">
        <f t="shared" si="0"/>
        <v>44440</v>
      </c>
      <c r="X5" s="473">
        <f t="shared" si="0"/>
        <v>44470</v>
      </c>
      <c r="Y5" s="473">
        <f t="shared" si="0"/>
        <v>44501</v>
      </c>
      <c r="Z5" s="473">
        <f t="shared" si="0"/>
        <v>44531</v>
      </c>
      <c r="AA5" s="473">
        <f t="shared" si="0"/>
        <v>44562</v>
      </c>
      <c r="AB5" s="473">
        <f t="shared" si="0"/>
        <v>44593</v>
      </c>
      <c r="AC5" s="473">
        <f t="shared" si="0"/>
        <v>44621</v>
      </c>
      <c r="AD5" s="473">
        <f t="shared" si="0"/>
        <v>44652</v>
      </c>
      <c r="AE5" s="473">
        <f t="shared" si="0"/>
        <v>44682</v>
      </c>
      <c r="AF5" s="473">
        <f t="shared" si="0"/>
        <v>44713</v>
      </c>
      <c r="AG5" s="473">
        <f t="shared" si="0"/>
        <v>44743</v>
      </c>
      <c r="AH5" s="473">
        <f t="shared" si="0"/>
        <v>44774</v>
      </c>
      <c r="AI5" s="473">
        <f t="shared" si="0"/>
        <v>44805</v>
      </c>
      <c r="AJ5" s="473">
        <f t="shared" si="0"/>
        <v>44835</v>
      </c>
      <c r="AK5" s="473">
        <f t="shared" si="0"/>
        <v>44866</v>
      </c>
      <c r="AL5" s="473">
        <f t="shared" si="0"/>
        <v>44896</v>
      </c>
      <c r="AM5" s="473">
        <f t="shared" si="0"/>
        <v>44927</v>
      </c>
      <c r="AN5" s="473">
        <f t="shared" si="0"/>
        <v>44958</v>
      </c>
      <c r="AO5" s="473">
        <f t="shared" si="0"/>
        <v>44986</v>
      </c>
      <c r="AP5" s="473">
        <f t="shared" si="0"/>
        <v>45017</v>
      </c>
      <c r="AQ5" s="473">
        <f t="shared" si="0"/>
        <v>45047</v>
      </c>
      <c r="AR5" s="473">
        <f t="shared" si="0"/>
        <v>45078</v>
      </c>
      <c r="AS5" s="473">
        <f t="shared" si="0"/>
        <v>45108</v>
      </c>
      <c r="AT5" s="473">
        <f t="shared" si="0"/>
        <v>45139</v>
      </c>
      <c r="AU5" s="473">
        <f t="shared" si="0"/>
        <v>45170</v>
      </c>
      <c r="AV5" s="473">
        <f t="shared" si="0"/>
        <v>45200</v>
      </c>
      <c r="AW5" s="473">
        <f t="shared" si="0"/>
        <v>45231</v>
      </c>
      <c r="AX5" s="473">
        <f t="shared" si="0"/>
        <v>45261</v>
      </c>
      <c r="AY5" s="473">
        <f t="shared" si="0"/>
        <v>45292</v>
      </c>
      <c r="AZ5" s="473">
        <f t="shared" si="0"/>
        <v>45323</v>
      </c>
      <c r="BA5" s="473">
        <f t="shared" si="0"/>
        <v>45352</v>
      </c>
      <c r="BB5" s="473">
        <f t="shared" si="0"/>
        <v>45383</v>
      </c>
      <c r="BC5" s="473">
        <f t="shared" si="0"/>
        <v>45413</v>
      </c>
      <c r="BD5" s="473">
        <f t="shared" si="0"/>
        <v>45444</v>
      </c>
      <c r="BE5" s="473">
        <f t="shared" si="0"/>
        <v>45474</v>
      </c>
      <c r="BF5" s="473">
        <f t="shared" si="0"/>
        <v>45505</v>
      </c>
      <c r="BG5" s="473">
        <f t="shared" si="0"/>
        <v>45536</v>
      </c>
      <c r="BH5" s="473">
        <f t="shared" si="0"/>
        <v>45566</v>
      </c>
      <c r="BI5" s="473">
        <f t="shared" si="0"/>
        <v>45597</v>
      </c>
      <c r="BJ5" s="473">
        <f t="shared" si="0"/>
        <v>45627</v>
      </c>
      <c r="BK5" s="473">
        <f t="shared" si="0"/>
        <v>45658</v>
      </c>
      <c r="BL5" s="473">
        <f t="shared" si="0"/>
        <v>45689</v>
      </c>
      <c r="BM5" s="473">
        <f t="shared" si="0"/>
        <v>45717</v>
      </c>
      <c r="BN5" s="473">
        <f t="shared" si="0"/>
        <v>45748</v>
      </c>
      <c r="BO5" s="473">
        <f t="shared" si="0"/>
        <v>45778</v>
      </c>
      <c r="BP5" s="473">
        <f t="shared" si="0"/>
        <v>45809</v>
      </c>
      <c r="BQ5" s="473">
        <f t="shared" ref="BQ5:EB5" si="1">EDATE(BP5,1)</f>
        <v>45839</v>
      </c>
      <c r="BR5" s="473">
        <f t="shared" si="1"/>
        <v>45870</v>
      </c>
      <c r="BS5" s="473">
        <f t="shared" si="1"/>
        <v>45901</v>
      </c>
      <c r="BT5" s="473">
        <f t="shared" si="1"/>
        <v>45931</v>
      </c>
      <c r="BU5" s="473">
        <f t="shared" si="1"/>
        <v>45962</v>
      </c>
      <c r="BV5" s="473">
        <f t="shared" si="1"/>
        <v>45992</v>
      </c>
      <c r="BW5" s="473">
        <f t="shared" si="1"/>
        <v>46023</v>
      </c>
      <c r="BX5" s="473">
        <f t="shared" si="1"/>
        <v>46054</v>
      </c>
      <c r="BY5" s="473">
        <f t="shared" si="1"/>
        <v>46082</v>
      </c>
      <c r="BZ5" s="473">
        <f t="shared" si="1"/>
        <v>46113</v>
      </c>
      <c r="CA5" s="473">
        <f t="shared" si="1"/>
        <v>46143</v>
      </c>
      <c r="CB5" s="473">
        <f t="shared" si="1"/>
        <v>46174</v>
      </c>
      <c r="CC5" s="473">
        <f t="shared" si="1"/>
        <v>46204</v>
      </c>
      <c r="CD5" s="473">
        <f t="shared" si="1"/>
        <v>46235</v>
      </c>
      <c r="CE5" s="473">
        <f t="shared" si="1"/>
        <v>46266</v>
      </c>
      <c r="CF5" s="473">
        <f t="shared" si="1"/>
        <v>46296</v>
      </c>
      <c r="CG5" s="473">
        <f t="shared" si="1"/>
        <v>46327</v>
      </c>
      <c r="CH5" s="473">
        <f t="shared" si="1"/>
        <v>46357</v>
      </c>
      <c r="CI5" s="473">
        <f t="shared" si="1"/>
        <v>46388</v>
      </c>
      <c r="CJ5" s="473">
        <f t="shared" si="1"/>
        <v>46419</v>
      </c>
      <c r="CK5" s="473">
        <f t="shared" si="1"/>
        <v>46447</v>
      </c>
      <c r="CL5" s="473">
        <f t="shared" si="1"/>
        <v>46478</v>
      </c>
      <c r="CM5" s="473">
        <f t="shared" si="1"/>
        <v>46508</v>
      </c>
      <c r="CN5" s="473">
        <f t="shared" si="1"/>
        <v>46539</v>
      </c>
      <c r="CO5" s="473">
        <f t="shared" si="1"/>
        <v>46569</v>
      </c>
      <c r="CP5" s="473">
        <f t="shared" si="1"/>
        <v>46600</v>
      </c>
      <c r="CQ5" s="473">
        <f t="shared" si="1"/>
        <v>46631</v>
      </c>
      <c r="CR5" s="473">
        <f t="shared" si="1"/>
        <v>46661</v>
      </c>
      <c r="CS5" s="473">
        <f t="shared" si="1"/>
        <v>46692</v>
      </c>
      <c r="CT5" s="473">
        <f t="shared" si="1"/>
        <v>46722</v>
      </c>
      <c r="CU5" s="473">
        <f t="shared" si="1"/>
        <v>46753</v>
      </c>
      <c r="CV5" s="473">
        <f t="shared" si="1"/>
        <v>46784</v>
      </c>
      <c r="CW5" s="473">
        <f t="shared" si="1"/>
        <v>46813</v>
      </c>
      <c r="CX5" s="473">
        <f t="shared" si="1"/>
        <v>46844</v>
      </c>
      <c r="CY5" s="473">
        <f t="shared" si="1"/>
        <v>46874</v>
      </c>
      <c r="CZ5" s="473">
        <f t="shared" si="1"/>
        <v>46905</v>
      </c>
      <c r="DA5" s="473">
        <f t="shared" si="1"/>
        <v>46935</v>
      </c>
      <c r="DB5" s="473">
        <f t="shared" si="1"/>
        <v>46966</v>
      </c>
      <c r="DC5" s="473">
        <f t="shared" si="1"/>
        <v>46997</v>
      </c>
      <c r="DD5" s="473">
        <f t="shared" si="1"/>
        <v>47027</v>
      </c>
      <c r="DE5" s="473">
        <f t="shared" si="1"/>
        <v>47058</v>
      </c>
      <c r="DF5" s="473">
        <f t="shared" si="1"/>
        <v>47088</v>
      </c>
      <c r="DG5" s="473">
        <f t="shared" si="1"/>
        <v>47119</v>
      </c>
      <c r="DH5" s="473">
        <f t="shared" si="1"/>
        <v>47150</v>
      </c>
      <c r="DI5" s="473">
        <f t="shared" si="1"/>
        <v>47178</v>
      </c>
      <c r="DJ5" s="473">
        <f t="shared" si="1"/>
        <v>47209</v>
      </c>
      <c r="DK5" s="473">
        <f t="shared" si="1"/>
        <v>47239</v>
      </c>
      <c r="DL5" s="473">
        <f t="shared" si="1"/>
        <v>47270</v>
      </c>
      <c r="DM5" s="473">
        <f t="shared" si="1"/>
        <v>47300</v>
      </c>
      <c r="DN5" s="473">
        <f t="shared" si="1"/>
        <v>47331</v>
      </c>
      <c r="DO5" s="473">
        <f t="shared" si="1"/>
        <v>47362</v>
      </c>
      <c r="DP5" s="473">
        <f t="shared" si="1"/>
        <v>47392</v>
      </c>
      <c r="DQ5" s="473">
        <f t="shared" si="1"/>
        <v>47423</v>
      </c>
      <c r="DR5" s="473">
        <f t="shared" si="1"/>
        <v>47453</v>
      </c>
      <c r="DS5" s="473">
        <f t="shared" si="1"/>
        <v>47484</v>
      </c>
      <c r="DT5" s="473">
        <f t="shared" si="1"/>
        <v>47515</v>
      </c>
      <c r="DU5" s="473">
        <f t="shared" si="1"/>
        <v>47543</v>
      </c>
      <c r="DV5" s="473">
        <f t="shared" si="1"/>
        <v>47574</v>
      </c>
      <c r="DW5" s="473">
        <f t="shared" si="1"/>
        <v>47604</v>
      </c>
      <c r="DX5" s="473">
        <f t="shared" si="1"/>
        <v>47635</v>
      </c>
      <c r="DY5" s="473">
        <f t="shared" si="1"/>
        <v>47665</v>
      </c>
      <c r="DZ5" s="473">
        <f t="shared" si="1"/>
        <v>47696</v>
      </c>
      <c r="EA5" s="473">
        <f t="shared" si="1"/>
        <v>47727</v>
      </c>
      <c r="EB5" s="473">
        <f t="shared" si="1"/>
        <v>47757</v>
      </c>
      <c r="EC5" s="473">
        <f t="shared" ref="EC5:FZ5" si="2">EDATE(EB5,1)</f>
        <v>47788</v>
      </c>
      <c r="ED5" s="473">
        <f t="shared" si="2"/>
        <v>47818</v>
      </c>
      <c r="EE5" s="473">
        <f t="shared" si="2"/>
        <v>47849</v>
      </c>
      <c r="EF5" s="473">
        <f t="shared" si="2"/>
        <v>47880</v>
      </c>
      <c r="EG5" s="473">
        <f t="shared" si="2"/>
        <v>47908</v>
      </c>
      <c r="EH5" s="473">
        <f t="shared" si="2"/>
        <v>47939</v>
      </c>
      <c r="EI5" s="473">
        <f t="shared" si="2"/>
        <v>47969</v>
      </c>
      <c r="EJ5" s="473">
        <f t="shared" si="2"/>
        <v>48000</v>
      </c>
      <c r="EK5" s="473">
        <f t="shared" si="2"/>
        <v>48030</v>
      </c>
      <c r="EL5" s="473">
        <f t="shared" si="2"/>
        <v>48061</v>
      </c>
      <c r="EM5" s="473">
        <f t="shared" si="2"/>
        <v>48092</v>
      </c>
      <c r="EN5" s="473">
        <f t="shared" si="2"/>
        <v>48122</v>
      </c>
      <c r="EO5" s="473">
        <f t="shared" si="2"/>
        <v>48153</v>
      </c>
      <c r="EP5" s="473">
        <f t="shared" si="2"/>
        <v>48183</v>
      </c>
      <c r="EQ5" s="473">
        <f t="shared" si="2"/>
        <v>48214</v>
      </c>
      <c r="ER5" s="473">
        <f t="shared" si="2"/>
        <v>48245</v>
      </c>
      <c r="ES5" s="473">
        <f t="shared" si="2"/>
        <v>48274</v>
      </c>
      <c r="ET5" s="473">
        <f t="shared" si="2"/>
        <v>48305</v>
      </c>
      <c r="EU5" s="473">
        <f t="shared" si="2"/>
        <v>48335</v>
      </c>
      <c r="EV5" s="473">
        <f t="shared" si="2"/>
        <v>48366</v>
      </c>
      <c r="EW5" s="473">
        <f t="shared" si="2"/>
        <v>48396</v>
      </c>
      <c r="EX5" s="473">
        <f t="shared" si="2"/>
        <v>48427</v>
      </c>
      <c r="EY5" s="473">
        <f t="shared" si="2"/>
        <v>48458</v>
      </c>
      <c r="EZ5" s="473">
        <f t="shared" si="2"/>
        <v>48488</v>
      </c>
      <c r="FA5" s="473">
        <f t="shared" si="2"/>
        <v>48519</v>
      </c>
      <c r="FB5" s="473">
        <f t="shared" si="2"/>
        <v>48549</v>
      </c>
      <c r="FC5" s="473">
        <f t="shared" si="2"/>
        <v>48580</v>
      </c>
      <c r="FD5" s="473">
        <f t="shared" si="2"/>
        <v>48611</v>
      </c>
      <c r="FE5" s="473">
        <f t="shared" si="2"/>
        <v>48639</v>
      </c>
      <c r="FF5" s="473">
        <f t="shared" si="2"/>
        <v>48670</v>
      </c>
      <c r="FG5" s="473">
        <f t="shared" si="2"/>
        <v>48700</v>
      </c>
      <c r="FH5" s="473">
        <f t="shared" si="2"/>
        <v>48731</v>
      </c>
      <c r="FI5" s="473">
        <f t="shared" si="2"/>
        <v>48761</v>
      </c>
      <c r="FJ5" s="473">
        <f t="shared" si="2"/>
        <v>48792</v>
      </c>
      <c r="FK5" s="473">
        <f t="shared" si="2"/>
        <v>48823</v>
      </c>
      <c r="FL5" s="473">
        <f t="shared" si="2"/>
        <v>48853</v>
      </c>
      <c r="FM5" s="473">
        <f t="shared" si="2"/>
        <v>48884</v>
      </c>
      <c r="FN5" s="473">
        <f t="shared" si="2"/>
        <v>48914</v>
      </c>
      <c r="FO5" s="473">
        <f t="shared" si="2"/>
        <v>48945</v>
      </c>
      <c r="FP5" s="473">
        <f t="shared" si="2"/>
        <v>48976</v>
      </c>
      <c r="FQ5" s="473">
        <f t="shared" si="2"/>
        <v>49004</v>
      </c>
      <c r="FR5" s="473">
        <f t="shared" si="2"/>
        <v>49035</v>
      </c>
      <c r="FS5" s="473">
        <f t="shared" si="2"/>
        <v>49065</v>
      </c>
      <c r="FT5" s="473">
        <f t="shared" si="2"/>
        <v>49096</v>
      </c>
      <c r="FU5" s="473">
        <f t="shared" si="2"/>
        <v>49126</v>
      </c>
      <c r="FV5" s="473">
        <f t="shared" si="2"/>
        <v>49157</v>
      </c>
      <c r="FW5" s="473">
        <f t="shared" si="2"/>
        <v>49188</v>
      </c>
      <c r="FX5" s="473">
        <f t="shared" si="2"/>
        <v>49218</v>
      </c>
      <c r="FY5" s="473">
        <f t="shared" si="2"/>
        <v>49249</v>
      </c>
      <c r="FZ5" s="473">
        <f t="shared" si="2"/>
        <v>49279</v>
      </c>
    </row>
    <row r="6" spans="2:182" x14ac:dyDescent="0.25">
      <c r="B6" s="491">
        <v>1</v>
      </c>
      <c r="C6" s="495">
        <v>1.37E-2</v>
      </c>
      <c r="D6" s="495">
        <v>1.37E-2</v>
      </c>
      <c r="E6" s="495">
        <v>1.37E-2</v>
      </c>
      <c r="F6" s="495">
        <v>1.37E-2</v>
      </c>
      <c r="G6" s="495">
        <v>1.37E-2</v>
      </c>
      <c r="H6" s="495">
        <v>1.37E-2</v>
      </c>
      <c r="I6" s="495">
        <v>1.37E-2</v>
      </c>
      <c r="J6" s="495">
        <v>1.37E-2</v>
      </c>
      <c r="K6" s="495">
        <v>1.37E-2</v>
      </c>
      <c r="L6" s="495">
        <v>1.37E-2</v>
      </c>
      <c r="M6" s="495">
        <v>1.37E-2</v>
      </c>
      <c r="N6" s="495">
        <v>1.37E-2</v>
      </c>
      <c r="O6" s="495">
        <v>1.37E-2</v>
      </c>
      <c r="P6" s="495">
        <v>1.37E-2</v>
      </c>
      <c r="Q6" s="495">
        <v>1.37E-2</v>
      </c>
      <c r="R6" s="495">
        <v>1.37E-2</v>
      </c>
      <c r="S6" s="495">
        <v>1.37E-2</v>
      </c>
      <c r="T6" s="495">
        <v>1.37E-2</v>
      </c>
      <c r="U6" s="495">
        <v>1.37E-2</v>
      </c>
      <c r="V6" s="495">
        <v>1.37E-2</v>
      </c>
      <c r="W6" s="495">
        <v>1.37E-2</v>
      </c>
      <c r="X6" s="495">
        <v>1.37E-2</v>
      </c>
      <c r="Y6" s="495">
        <v>1.37E-2</v>
      </c>
      <c r="Z6" s="495">
        <v>1.37E-2</v>
      </c>
      <c r="AA6" s="495">
        <v>1.37E-2</v>
      </c>
      <c r="AB6" s="495">
        <v>1.37E-2</v>
      </c>
      <c r="AC6" s="495">
        <v>1.37E-2</v>
      </c>
      <c r="AD6" s="495">
        <v>1.37E-2</v>
      </c>
      <c r="AE6" s="495">
        <v>1.37E-2</v>
      </c>
      <c r="AF6" s="495">
        <v>1.37E-2</v>
      </c>
      <c r="AG6" s="495">
        <v>1.37E-2</v>
      </c>
      <c r="AH6" s="495">
        <v>1.37E-2</v>
      </c>
      <c r="AI6" s="495">
        <v>1.37E-2</v>
      </c>
      <c r="AJ6" s="495">
        <v>1.37E-2</v>
      </c>
      <c r="AK6" s="495">
        <v>1.37E-2</v>
      </c>
      <c r="AL6" s="495">
        <v>1.37E-2</v>
      </c>
      <c r="AM6" s="495">
        <v>1.37E-2</v>
      </c>
      <c r="AN6" s="495">
        <v>1.37E-2</v>
      </c>
      <c r="AO6" s="495">
        <v>1.37E-2</v>
      </c>
      <c r="AP6" s="495">
        <v>1.37E-2</v>
      </c>
      <c r="AQ6" s="495">
        <v>1.37E-2</v>
      </c>
      <c r="AR6" s="495">
        <v>1.37E-2</v>
      </c>
      <c r="AS6" s="495">
        <v>1.37E-2</v>
      </c>
      <c r="AT6" s="495">
        <v>1.37E-2</v>
      </c>
      <c r="AU6" s="495">
        <v>1.37E-2</v>
      </c>
      <c r="AV6" s="495">
        <v>1.37E-2</v>
      </c>
      <c r="AW6" s="495">
        <v>1.37E-2</v>
      </c>
      <c r="AX6" s="495">
        <v>1.37E-2</v>
      </c>
      <c r="AY6" s="495">
        <v>1.37E-2</v>
      </c>
      <c r="AZ6" s="495">
        <v>1.37E-2</v>
      </c>
      <c r="BA6" s="495">
        <v>1.37E-2</v>
      </c>
      <c r="BB6" s="495">
        <v>1.37E-2</v>
      </c>
      <c r="BC6" s="495">
        <v>1.37E-2</v>
      </c>
      <c r="BD6" s="495">
        <v>1.37E-2</v>
      </c>
      <c r="BE6" s="495">
        <v>1.37E-2</v>
      </c>
      <c r="BF6" s="495">
        <v>1.37E-2</v>
      </c>
      <c r="BG6" s="495">
        <v>1.37E-2</v>
      </c>
      <c r="BH6" s="495">
        <v>1.37E-2</v>
      </c>
      <c r="BI6" s="495">
        <v>1.37E-2</v>
      </c>
      <c r="BJ6" s="495">
        <v>1.37E-2</v>
      </c>
      <c r="BK6" s="495">
        <v>1.37E-2</v>
      </c>
      <c r="BL6" s="495">
        <v>1.37E-2</v>
      </c>
      <c r="BM6" s="495">
        <v>1.37E-2</v>
      </c>
      <c r="BN6" s="495">
        <v>1.37E-2</v>
      </c>
      <c r="BO6" s="495">
        <v>1.37E-2</v>
      </c>
      <c r="BP6" s="495">
        <v>1.37E-2</v>
      </c>
      <c r="BQ6" s="495">
        <v>1.37E-2</v>
      </c>
      <c r="BR6" s="495">
        <v>1.37E-2</v>
      </c>
      <c r="BS6" s="495">
        <v>1.37E-2</v>
      </c>
      <c r="BT6" s="495">
        <v>1.37E-2</v>
      </c>
      <c r="BU6" s="495">
        <v>1.37E-2</v>
      </c>
      <c r="BV6" s="495">
        <v>1.37E-2</v>
      </c>
      <c r="BW6" s="495">
        <v>1.37E-2</v>
      </c>
      <c r="BX6" s="495">
        <v>1.37E-2</v>
      </c>
      <c r="BY6" s="495">
        <v>1.37E-2</v>
      </c>
      <c r="BZ6" s="495">
        <v>1.37E-2</v>
      </c>
      <c r="CA6" s="495">
        <v>1.37E-2</v>
      </c>
      <c r="CB6" s="495">
        <v>1.37E-2</v>
      </c>
      <c r="CC6" s="495">
        <v>1.37E-2</v>
      </c>
      <c r="CD6" s="495">
        <v>1.37E-2</v>
      </c>
      <c r="CE6" s="495">
        <v>1.37E-2</v>
      </c>
      <c r="CF6" s="495">
        <v>1.37E-2</v>
      </c>
      <c r="CG6" s="495">
        <v>1.37E-2</v>
      </c>
      <c r="CH6" s="495">
        <v>1.37E-2</v>
      </c>
      <c r="CI6" s="495">
        <v>1.37E-2</v>
      </c>
      <c r="CJ6" s="495">
        <v>1.37E-2</v>
      </c>
      <c r="CK6" s="495">
        <v>1.37E-2</v>
      </c>
      <c r="CL6" s="495">
        <v>1.37E-2</v>
      </c>
      <c r="CM6" s="495">
        <v>1.37E-2</v>
      </c>
      <c r="CN6" s="495">
        <v>1.37E-2</v>
      </c>
      <c r="CO6" s="495">
        <v>1.37E-2</v>
      </c>
      <c r="CP6" s="495">
        <v>1.37E-2</v>
      </c>
      <c r="CQ6" s="495">
        <v>1.37E-2</v>
      </c>
      <c r="CR6" s="495">
        <v>1.37E-2</v>
      </c>
      <c r="CS6" s="495">
        <v>1.37E-2</v>
      </c>
      <c r="CT6" s="495">
        <v>1.37E-2</v>
      </c>
      <c r="CU6" s="495">
        <v>1.37E-2</v>
      </c>
      <c r="CV6" s="495">
        <v>1.37E-2</v>
      </c>
      <c r="CW6" s="495">
        <v>1.37E-2</v>
      </c>
      <c r="CX6" s="495">
        <v>1.37E-2</v>
      </c>
      <c r="CY6" s="495">
        <v>1.37E-2</v>
      </c>
      <c r="CZ6" s="495">
        <v>1.37E-2</v>
      </c>
      <c r="DA6" s="495">
        <v>1.37E-2</v>
      </c>
      <c r="DB6" s="495">
        <v>1.37E-2</v>
      </c>
      <c r="DC6" s="495">
        <v>1.37E-2</v>
      </c>
      <c r="DD6" s="495">
        <v>1.37E-2</v>
      </c>
      <c r="DE6" s="495">
        <v>1.37E-2</v>
      </c>
      <c r="DF6" s="495">
        <v>1.37E-2</v>
      </c>
      <c r="DG6" s="495">
        <v>1.37E-2</v>
      </c>
      <c r="DH6" s="495">
        <v>1.37E-2</v>
      </c>
      <c r="DI6" s="495">
        <v>1.37E-2</v>
      </c>
      <c r="DJ6" s="495">
        <v>1.37E-2</v>
      </c>
      <c r="DK6" s="495">
        <v>1.37E-2</v>
      </c>
      <c r="DL6" s="495">
        <v>1.37E-2</v>
      </c>
      <c r="DM6" s="495">
        <v>1.37E-2</v>
      </c>
      <c r="DN6" s="495">
        <v>1.37E-2</v>
      </c>
      <c r="DO6" s="495">
        <v>1.37E-2</v>
      </c>
      <c r="DP6" s="495">
        <v>1.37E-2</v>
      </c>
      <c r="DQ6" s="495">
        <v>1.37E-2</v>
      </c>
      <c r="DR6" s="495">
        <v>1.37E-2</v>
      </c>
      <c r="DS6" s="495">
        <v>1.37E-2</v>
      </c>
      <c r="DT6" s="495">
        <v>1.37E-2</v>
      </c>
      <c r="DU6" s="495">
        <v>1.37E-2</v>
      </c>
      <c r="DV6" s="495">
        <v>1.37E-2</v>
      </c>
      <c r="DW6" s="495">
        <v>1.37E-2</v>
      </c>
      <c r="DX6" s="495">
        <v>1.37E-2</v>
      </c>
      <c r="DY6" s="495">
        <v>1.37E-2</v>
      </c>
      <c r="DZ6" s="495">
        <v>1.37E-2</v>
      </c>
      <c r="EA6" s="495">
        <v>1.37E-2</v>
      </c>
      <c r="EB6" s="495">
        <v>1.37E-2</v>
      </c>
      <c r="EC6" s="495">
        <v>1.37E-2</v>
      </c>
      <c r="ED6" s="495">
        <v>1.37E-2</v>
      </c>
      <c r="EE6" s="495">
        <v>1.37E-2</v>
      </c>
      <c r="EF6" s="495">
        <v>1.37E-2</v>
      </c>
      <c r="EG6" s="495">
        <v>1.37E-2</v>
      </c>
      <c r="EH6" s="495">
        <v>1.37E-2</v>
      </c>
      <c r="EI6" s="495">
        <v>1.37E-2</v>
      </c>
      <c r="EJ6" s="495">
        <v>1.37E-2</v>
      </c>
      <c r="EK6" s="495">
        <v>1.37E-2</v>
      </c>
      <c r="EL6" s="495">
        <v>1.37E-2</v>
      </c>
      <c r="EM6" s="495">
        <v>1.37E-2</v>
      </c>
      <c r="EN6" s="495">
        <v>1.37E-2</v>
      </c>
      <c r="EO6" s="495">
        <v>1.37E-2</v>
      </c>
      <c r="EP6" s="495">
        <v>1.37E-2</v>
      </c>
      <c r="EQ6" s="495">
        <v>1.37E-2</v>
      </c>
      <c r="ER6" s="495">
        <v>1.37E-2</v>
      </c>
      <c r="ES6" s="495">
        <v>1.37E-2</v>
      </c>
      <c r="ET6" s="495">
        <v>1.37E-2</v>
      </c>
      <c r="EU6" s="495">
        <v>1.37E-2</v>
      </c>
      <c r="EV6" s="495">
        <v>1.37E-2</v>
      </c>
      <c r="EW6" s="495">
        <v>1.37E-2</v>
      </c>
      <c r="EX6" s="495">
        <v>1.37E-2</v>
      </c>
      <c r="EY6" s="495">
        <v>1.37E-2</v>
      </c>
      <c r="EZ6" s="495">
        <v>1.37E-2</v>
      </c>
      <c r="FA6" s="495">
        <v>1.37E-2</v>
      </c>
      <c r="FB6" s="495">
        <v>1.37E-2</v>
      </c>
      <c r="FC6" s="495">
        <v>1.37E-2</v>
      </c>
      <c r="FD6" s="495">
        <v>1.37E-2</v>
      </c>
      <c r="FE6" s="495">
        <v>1.37E-2</v>
      </c>
      <c r="FF6" s="495">
        <v>1.37E-2</v>
      </c>
      <c r="FG6" s="495">
        <v>1.37E-2</v>
      </c>
      <c r="FH6" s="495">
        <v>1.37E-2</v>
      </c>
      <c r="FI6" s="495">
        <v>1.37E-2</v>
      </c>
      <c r="FJ6" s="495">
        <v>1.37E-2</v>
      </c>
      <c r="FK6" s="495">
        <v>1.37E-2</v>
      </c>
      <c r="FL6" s="495">
        <v>1.37E-2</v>
      </c>
      <c r="FM6" s="495">
        <v>1.37E-2</v>
      </c>
      <c r="FN6" s="495">
        <v>1.37E-2</v>
      </c>
      <c r="FO6" s="495">
        <v>1.37E-2</v>
      </c>
      <c r="FP6" s="495">
        <v>1.37E-2</v>
      </c>
      <c r="FQ6" s="495">
        <v>1.37E-2</v>
      </c>
      <c r="FR6" s="495">
        <v>1.37E-2</v>
      </c>
      <c r="FS6" s="495">
        <v>1.37E-2</v>
      </c>
      <c r="FT6" s="495">
        <v>1.37E-2</v>
      </c>
      <c r="FU6" s="495">
        <v>1.37E-2</v>
      </c>
      <c r="FV6" s="495">
        <v>1.37E-2</v>
      </c>
      <c r="FW6" s="495">
        <v>1.37E-2</v>
      </c>
      <c r="FX6" s="495">
        <v>1.37E-2</v>
      </c>
      <c r="FY6" s="495">
        <v>1.37E-2</v>
      </c>
      <c r="FZ6" s="495">
        <v>1.37E-2</v>
      </c>
    </row>
    <row r="7" spans="2:182" x14ac:dyDescent="0.25">
      <c r="B7" s="491">
        <v>2</v>
      </c>
      <c r="C7" s="495">
        <v>0.22290000000000001</v>
      </c>
      <c r="D7" s="495">
        <v>0.20470000000000002</v>
      </c>
      <c r="E7" s="495">
        <v>0.22290000000000001</v>
      </c>
      <c r="F7" s="495">
        <v>0.2641</v>
      </c>
      <c r="G7" s="495">
        <v>0.30890000000000001</v>
      </c>
      <c r="H7" s="495">
        <v>0.33629999999999999</v>
      </c>
      <c r="I7" s="495">
        <v>0.35730000000000001</v>
      </c>
      <c r="J7" s="495">
        <v>0.32500000000000001</v>
      </c>
      <c r="K7" s="495">
        <v>0.27800000000000002</v>
      </c>
      <c r="L7" s="495">
        <v>0.26860000000000001</v>
      </c>
      <c r="M7" s="495">
        <v>0.20850000000000002</v>
      </c>
      <c r="N7" s="495">
        <v>0.22290000000000001</v>
      </c>
      <c r="O7" s="495">
        <v>0.22290000000000001</v>
      </c>
      <c r="P7" s="495">
        <v>0.20470000000000002</v>
      </c>
      <c r="Q7" s="495">
        <v>0.22290000000000001</v>
      </c>
      <c r="R7" s="495">
        <v>0.2641</v>
      </c>
      <c r="S7" s="495">
        <v>0.30890000000000001</v>
      </c>
      <c r="T7" s="495">
        <v>0.33629999999999999</v>
      </c>
      <c r="U7" s="495">
        <v>0.35730000000000001</v>
      </c>
      <c r="V7" s="495">
        <v>0.32500000000000001</v>
      </c>
      <c r="W7" s="495">
        <v>0.27800000000000002</v>
      </c>
      <c r="X7" s="495">
        <v>0.26860000000000001</v>
      </c>
      <c r="Y7" s="495">
        <v>0.20850000000000002</v>
      </c>
      <c r="Z7" s="495">
        <v>0.22290000000000001</v>
      </c>
      <c r="AA7" s="495">
        <v>0.22290000000000001</v>
      </c>
      <c r="AB7" s="495">
        <v>0.20470000000000002</v>
      </c>
      <c r="AC7" s="495">
        <v>0.22290000000000001</v>
      </c>
      <c r="AD7" s="495">
        <v>0.2641</v>
      </c>
      <c r="AE7" s="495">
        <v>0.30890000000000001</v>
      </c>
      <c r="AF7" s="495">
        <v>0.33629999999999999</v>
      </c>
      <c r="AG7" s="495">
        <v>0.35730000000000001</v>
      </c>
      <c r="AH7" s="495">
        <v>0.32500000000000001</v>
      </c>
      <c r="AI7" s="495">
        <v>0.27800000000000002</v>
      </c>
      <c r="AJ7" s="495">
        <v>0.26860000000000001</v>
      </c>
      <c r="AK7" s="495">
        <v>0.20850000000000002</v>
      </c>
      <c r="AL7" s="495">
        <v>0.22290000000000001</v>
      </c>
      <c r="AM7" s="495">
        <v>0.22290000000000001</v>
      </c>
      <c r="AN7" s="495">
        <v>0.20470000000000002</v>
      </c>
      <c r="AO7" s="495">
        <v>0.22290000000000001</v>
      </c>
      <c r="AP7" s="495">
        <v>0.2641</v>
      </c>
      <c r="AQ7" s="495">
        <v>0.30890000000000001</v>
      </c>
      <c r="AR7" s="495">
        <v>0.33629999999999999</v>
      </c>
      <c r="AS7" s="495">
        <v>0.35730000000000001</v>
      </c>
      <c r="AT7" s="495">
        <v>0.32500000000000001</v>
      </c>
      <c r="AU7" s="495">
        <v>0.27800000000000002</v>
      </c>
      <c r="AV7" s="495">
        <v>0.26860000000000001</v>
      </c>
      <c r="AW7" s="495">
        <v>0.20850000000000002</v>
      </c>
      <c r="AX7" s="495">
        <v>0.22290000000000001</v>
      </c>
      <c r="AY7" s="495">
        <v>0.22290000000000001</v>
      </c>
      <c r="AZ7" s="495">
        <v>0.20470000000000002</v>
      </c>
      <c r="BA7" s="495">
        <v>0.22290000000000001</v>
      </c>
      <c r="BB7" s="495">
        <v>0.2641</v>
      </c>
      <c r="BC7" s="495">
        <v>0.30890000000000001</v>
      </c>
      <c r="BD7" s="495">
        <v>0.33629999999999999</v>
      </c>
      <c r="BE7" s="495">
        <v>0.35730000000000001</v>
      </c>
      <c r="BF7" s="495">
        <v>0.32500000000000001</v>
      </c>
      <c r="BG7" s="495">
        <v>0.27800000000000002</v>
      </c>
      <c r="BH7" s="495">
        <v>0.26860000000000001</v>
      </c>
      <c r="BI7" s="495">
        <v>0.20850000000000002</v>
      </c>
      <c r="BJ7" s="495">
        <v>0.22290000000000001</v>
      </c>
      <c r="BK7" s="495">
        <v>0.22290000000000001</v>
      </c>
      <c r="BL7" s="495">
        <v>0.20470000000000002</v>
      </c>
      <c r="BM7" s="495">
        <v>0.22290000000000001</v>
      </c>
      <c r="BN7" s="495">
        <v>0.2641</v>
      </c>
      <c r="BO7" s="495">
        <v>0.30890000000000001</v>
      </c>
      <c r="BP7" s="495">
        <v>0.33629999999999999</v>
      </c>
      <c r="BQ7" s="495">
        <v>0.35730000000000001</v>
      </c>
      <c r="BR7" s="495">
        <v>0.32500000000000001</v>
      </c>
      <c r="BS7" s="495">
        <v>0.27800000000000002</v>
      </c>
      <c r="BT7" s="495">
        <v>0.26860000000000001</v>
      </c>
      <c r="BU7" s="495">
        <v>0.20850000000000002</v>
      </c>
      <c r="BV7" s="495">
        <v>0.22290000000000001</v>
      </c>
      <c r="BW7" s="495">
        <v>0.22290000000000001</v>
      </c>
      <c r="BX7" s="495">
        <v>0.20470000000000002</v>
      </c>
      <c r="BY7" s="495">
        <v>0.22290000000000001</v>
      </c>
      <c r="BZ7" s="495">
        <v>0.2641</v>
      </c>
      <c r="CA7" s="495">
        <v>0.30890000000000001</v>
      </c>
      <c r="CB7" s="495">
        <v>0.33629999999999999</v>
      </c>
      <c r="CC7" s="495">
        <v>0.35730000000000001</v>
      </c>
      <c r="CD7" s="495">
        <v>0.32500000000000001</v>
      </c>
      <c r="CE7" s="495">
        <v>0.27800000000000002</v>
      </c>
      <c r="CF7" s="495">
        <v>0.26860000000000001</v>
      </c>
      <c r="CG7" s="495">
        <v>0.20850000000000002</v>
      </c>
      <c r="CH7" s="495">
        <v>0.22290000000000001</v>
      </c>
      <c r="CI7" s="495">
        <v>0.22290000000000001</v>
      </c>
      <c r="CJ7" s="495">
        <v>0.20470000000000002</v>
      </c>
      <c r="CK7" s="495">
        <v>0.22290000000000001</v>
      </c>
      <c r="CL7" s="495">
        <v>0.2641</v>
      </c>
      <c r="CM7" s="495">
        <v>0.30890000000000001</v>
      </c>
      <c r="CN7" s="495">
        <v>0.33629999999999999</v>
      </c>
      <c r="CO7" s="495">
        <v>0.35730000000000001</v>
      </c>
      <c r="CP7" s="495">
        <v>0.32500000000000001</v>
      </c>
      <c r="CQ7" s="495">
        <v>0.27800000000000002</v>
      </c>
      <c r="CR7" s="495">
        <v>0.26860000000000001</v>
      </c>
      <c r="CS7" s="495">
        <v>0.20850000000000002</v>
      </c>
      <c r="CT7" s="495">
        <v>0.22290000000000001</v>
      </c>
      <c r="CU7" s="495">
        <v>0.22290000000000001</v>
      </c>
      <c r="CV7" s="495">
        <v>0.20470000000000002</v>
      </c>
      <c r="CW7" s="495">
        <v>0.22290000000000001</v>
      </c>
      <c r="CX7" s="495">
        <v>0.2641</v>
      </c>
      <c r="CY7" s="495">
        <v>0.30890000000000001</v>
      </c>
      <c r="CZ7" s="495">
        <v>0.33629999999999999</v>
      </c>
      <c r="DA7" s="495">
        <v>0.35730000000000001</v>
      </c>
      <c r="DB7" s="495">
        <v>0.32500000000000001</v>
      </c>
      <c r="DC7" s="495">
        <v>0.27800000000000002</v>
      </c>
      <c r="DD7" s="495">
        <v>0.26860000000000001</v>
      </c>
      <c r="DE7" s="495">
        <v>0.20850000000000002</v>
      </c>
      <c r="DF7" s="495">
        <v>0.22290000000000001</v>
      </c>
      <c r="DG7" s="495">
        <v>0.22290000000000001</v>
      </c>
      <c r="DH7" s="495">
        <v>0.20470000000000002</v>
      </c>
      <c r="DI7" s="495">
        <v>0.22290000000000001</v>
      </c>
      <c r="DJ7" s="495">
        <v>0.2641</v>
      </c>
      <c r="DK7" s="495">
        <v>0.30890000000000001</v>
      </c>
      <c r="DL7" s="495">
        <v>0.33629999999999999</v>
      </c>
      <c r="DM7" s="495">
        <v>0.35730000000000001</v>
      </c>
      <c r="DN7" s="495">
        <v>0.32500000000000001</v>
      </c>
      <c r="DO7" s="495">
        <v>0.27800000000000002</v>
      </c>
      <c r="DP7" s="495">
        <v>0.26860000000000001</v>
      </c>
      <c r="DQ7" s="495">
        <v>0.20850000000000002</v>
      </c>
      <c r="DR7" s="495">
        <v>0.22290000000000001</v>
      </c>
      <c r="DS7" s="495">
        <v>0.22290000000000001</v>
      </c>
      <c r="DT7" s="495">
        <v>0.20470000000000002</v>
      </c>
      <c r="DU7" s="495">
        <v>0.22290000000000001</v>
      </c>
      <c r="DV7" s="495">
        <v>0.2641</v>
      </c>
      <c r="DW7" s="495">
        <v>0.30890000000000001</v>
      </c>
      <c r="DX7" s="495">
        <v>0.33629999999999999</v>
      </c>
      <c r="DY7" s="495">
        <v>0.35730000000000001</v>
      </c>
      <c r="DZ7" s="495">
        <v>0.32500000000000001</v>
      </c>
      <c r="EA7" s="495">
        <v>0.27800000000000002</v>
      </c>
      <c r="EB7" s="495">
        <v>0.26860000000000001</v>
      </c>
      <c r="EC7" s="495">
        <v>0.20850000000000002</v>
      </c>
      <c r="ED7" s="495">
        <v>0.22290000000000001</v>
      </c>
      <c r="EE7" s="495">
        <v>0.22290000000000001</v>
      </c>
      <c r="EF7" s="495">
        <v>0.20470000000000002</v>
      </c>
      <c r="EG7" s="495">
        <v>0.22290000000000001</v>
      </c>
      <c r="EH7" s="495">
        <v>0.2641</v>
      </c>
      <c r="EI7" s="495">
        <v>0.30890000000000001</v>
      </c>
      <c r="EJ7" s="495">
        <v>0.33629999999999999</v>
      </c>
      <c r="EK7" s="495">
        <v>0.35730000000000001</v>
      </c>
      <c r="EL7" s="495">
        <v>0.32500000000000001</v>
      </c>
      <c r="EM7" s="495">
        <v>0.27800000000000002</v>
      </c>
      <c r="EN7" s="495">
        <v>0.26860000000000001</v>
      </c>
      <c r="EO7" s="495">
        <v>0.20850000000000002</v>
      </c>
      <c r="EP7" s="495">
        <v>0.22290000000000001</v>
      </c>
      <c r="EQ7" s="495">
        <v>0.22290000000000001</v>
      </c>
      <c r="ER7" s="495">
        <v>0.20470000000000002</v>
      </c>
      <c r="ES7" s="495">
        <v>0.22290000000000001</v>
      </c>
      <c r="ET7" s="495">
        <v>0.2641</v>
      </c>
      <c r="EU7" s="495">
        <v>0.30890000000000001</v>
      </c>
      <c r="EV7" s="495">
        <v>0.33629999999999999</v>
      </c>
      <c r="EW7" s="495">
        <v>0.35730000000000001</v>
      </c>
      <c r="EX7" s="495">
        <v>0.32500000000000001</v>
      </c>
      <c r="EY7" s="495">
        <v>0.27800000000000002</v>
      </c>
      <c r="EZ7" s="495">
        <v>0.26860000000000001</v>
      </c>
      <c r="FA7" s="495">
        <v>0.20850000000000002</v>
      </c>
      <c r="FB7" s="495">
        <v>0.22290000000000001</v>
      </c>
      <c r="FC7" s="495">
        <v>0.22290000000000001</v>
      </c>
      <c r="FD7" s="495">
        <v>0.20470000000000002</v>
      </c>
      <c r="FE7" s="495">
        <v>0.22290000000000001</v>
      </c>
      <c r="FF7" s="495">
        <v>0.2641</v>
      </c>
      <c r="FG7" s="495">
        <v>0.30890000000000001</v>
      </c>
      <c r="FH7" s="495">
        <v>0.33629999999999999</v>
      </c>
      <c r="FI7" s="495">
        <v>0.35730000000000001</v>
      </c>
      <c r="FJ7" s="495">
        <v>0.32500000000000001</v>
      </c>
      <c r="FK7" s="495">
        <v>0.27800000000000002</v>
      </c>
      <c r="FL7" s="495">
        <v>0.26860000000000001</v>
      </c>
      <c r="FM7" s="495">
        <v>0.20850000000000002</v>
      </c>
      <c r="FN7" s="495">
        <v>0.22290000000000001</v>
      </c>
      <c r="FO7" s="495">
        <v>0.22290000000000001</v>
      </c>
      <c r="FP7" s="495">
        <v>0.20470000000000002</v>
      </c>
      <c r="FQ7" s="495">
        <v>0.22290000000000001</v>
      </c>
      <c r="FR7" s="495">
        <v>0.2641</v>
      </c>
      <c r="FS7" s="495">
        <v>0.30890000000000001</v>
      </c>
      <c r="FT7" s="495">
        <v>0.33629999999999999</v>
      </c>
      <c r="FU7" s="495">
        <v>0.35730000000000001</v>
      </c>
      <c r="FV7" s="495">
        <v>0.32500000000000001</v>
      </c>
      <c r="FW7" s="495">
        <v>0.27800000000000002</v>
      </c>
      <c r="FX7" s="495">
        <v>0.26860000000000001</v>
      </c>
      <c r="FY7" s="495">
        <v>0.20850000000000002</v>
      </c>
      <c r="FZ7" s="495">
        <v>0.22290000000000001</v>
      </c>
    </row>
    <row r="8" spans="2:182" x14ac:dyDescent="0.25">
      <c r="B8" s="491">
        <v>3</v>
      </c>
      <c r="C8" s="495">
        <v>0.27279999999999999</v>
      </c>
      <c r="D8" s="495">
        <v>0.26150000000000001</v>
      </c>
      <c r="E8" s="495">
        <v>0.27279999999999999</v>
      </c>
      <c r="F8" s="495">
        <v>0.22220000000000001</v>
      </c>
      <c r="G8" s="495">
        <v>0.19350000000000001</v>
      </c>
      <c r="H8" s="495">
        <v>0.1958</v>
      </c>
      <c r="I8" s="495">
        <v>0.1976</v>
      </c>
      <c r="J8" s="495">
        <v>0.19489999999999999</v>
      </c>
      <c r="K8" s="495">
        <v>0.22500000000000001</v>
      </c>
      <c r="L8" s="495">
        <v>0.22309999999999999</v>
      </c>
      <c r="M8" s="495">
        <v>0.26390000000000002</v>
      </c>
      <c r="N8" s="495">
        <v>0.27279999999999999</v>
      </c>
      <c r="O8" s="495">
        <v>0.27279999999999999</v>
      </c>
      <c r="P8" s="495">
        <v>0.26150000000000001</v>
      </c>
      <c r="Q8" s="495">
        <v>0.27279999999999999</v>
      </c>
      <c r="R8" s="495">
        <v>0.22220000000000001</v>
      </c>
      <c r="S8" s="495">
        <v>0.19350000000000001</v>
      </c>
      <c r="T8" s="495">
        <v>0.1958</v>
      </c>
      <c r="U8" s="495">
        <v>0.1976</v>
      </c>
      <c r="V8" s="495">
        <v>0.19489999999999999</v>
      </c>
      <c r="W8" s="495">
        <v>0.22500000000000001</v>
      </c>
      <c r="X8" s="495">
        <v>0.22309999999999999</v>
      </c>
      <c r="Y8" s="495">
        <v>0.26390000000000002</v>
      </c>
      <c r="Z8" s="495">
        <v>0.27279999999999999</v>
      </c>
      <c r="AA8" s="495">
        <v>0.27279999999999999</v>
      </c>
      <c r="AB8" s="495">
        <v>0.26150000000000001</v>
      </c>
      <c r="AC8" s="495">
        <v>0.27279999999999999</v>
      </c>
      <c r="AD8" s="495">
        <v>0.22220000000000001</v>
      </c>
      <c r="AE8" s="495">
        <v>0.19350000000000001</v>
      </c>
      <c r="AF8" s="495">
        <v>0.1958</v>
      </c>
      <c r="AG8" s="495">
        <v>0.1976</v>
      </c>
      <c r="AH8" s="495">
        <v>0.19489999999999999</v>
      </c>
      <c r="AI8" s="495">
        <v>0.22500000000000001</v>
      </c>
      <c r="AJ8" s="495">
        <v>0.22309999999999999</v>
      </c>
      <c r="AK8" s="495">
        <v>0.26390000000000002</v>
      </c>
      <c r="AL8" s="495">
        <v>0.27279999999999999</v>
      </c>
      <c r="AM8" s="495">
        <v>0.27279999999999999</v>
      </c>
      <c r="AN8" s="495">
        <v>0.26150000000000001</v>
      </c>
      <c r="AO8" s="495">
        <v>0.27279999999999999</v>
      </c>
      <c r="AP8" s="495">
        <v>0.22220000000000001</v>
      </c>
      <c r="AQ8" s="495">
        <v>0.19350000000000001</v>
      </c>
      <c r="AR8" s="495">
        <v>0.1958</v>
      </c>
      <c r="AS8" s="495">
        <v>0.1976</v>
      </c>
      <c r="AT8" s="495">
        <v>0.19489999999999999</v>
      </c>
      <c r="AU8" s="495">
        <v>0.22500000000000001</v>
      </c>
      <c r="AV8" s="495">
        <v>0.22309999999999999</v>
      </c>
      <c r="AW8" s="495">
        <v>0.26390000000000002</v>
      </c>
      <c r="AX8" s="495">
        <v>0.27279999999999999</v>
      </c>
      <c r="AY8" s="495">
        <v>0.27279999999999999</v>
      </c>
      <c r="AZ8" s="495">
        <v>0.26150000000000001</v>
      </c>
      <c r="BA8" s="495">
        <v>0.27279999999999999</v>
      </c>
      <c r="BB8" s="495">
        <v>0.22220000000000001</v>
      </c>
      <c r="BC8" s="495">
        <v>0.19350000000000001</v>
      </c>
      <c r="BD8" s="495">
        <v>0.1958</v>
      </c>
      <c r="BE8" s="495">
        <v>0.1976</v>
      </c>
      <c r="BF8" s="495">
        <v>0.19489999999999999</v>
      </c>
      <c r="BG8" s="495">
        <v>0.22500000000000001</v>
      </c>
      <c r="BH8" s="495">
        <v>0.22309999999999999</v>
      </c>
      <c r="BI8" s="495">
        <v>0.26390000000000002</v>
      </c>
      <c r="BJ8" s="495">
        <v>0.27279999999999999</v>
      </c>
      <c r="BK8" s="495">
        <v>0.27279999999999999</v>
      </c>
      <c r="BL8" s="495">
        <v>0.26150000000000001</v>
      </c>
      <c r="BM8" s="495">
        <v>0.27279999999999999</v>
      </c>
      <c r="BN8" s="495">
        <v>0.22220000000000001</v>
      </c>
      <c r="BO8" s="495">
        <v>0.19350000000000001</v>
      </c>
      <c r="BP8" s="495">
        <v>0.1958</v>
      </c>
      <c r="BQ8" s="495">
        <v>0.1976</v>
      </c>
      <c r="BR8" s="495">
        <v>0.19489999999999999</v>
      </c>
      <c r="BS8" s="495">
        <v>0.22500000000000001</v>
      </c>
      <c r="BT8" s="495">
        <v>0.22309999999999999</v>
      </c>
      <c r="BU8" s="495">
        <v>0.26390000000000002</v>
      </c>
      <c r="BV8" s="495">
        <v>0.27279999999999999</v>
      </c>
      <c r="BW8" s="495">
        <v>0.27279999999999999</v>
      </c>
      <c r="BX8" s="495">
        <v>0.26150000000000001</v>
      </c>
      <c r="BY8" s="495">
        <v>0.27279999999999999</v>
      </c>
      <c r="BZ8" s="495">
        <v>0.22220000000000001</v>
      </c>
      <c r="CA8" s="495">
        <v>0.19350000000000001</v>
      </c>
      <c r="CB8" s="495">
        <v>0.1958</v>
      </c>
      <c r="CC8" s="495">
        <v>0.1976</v>
      </c>
      <c r="CD8" s="495">
        <v>0.19489999999999999</v>
      </c>
      <c r="CE8" s="495">
        <v>0.22500000000000001</v>
      </c>
      <c r="CF8" s="495">
        <v>0.22309999999999999</v>
      </c>
      <c r="CG8" s="495">
        <v>0.26390000000000002</v>
      </c>
      <c r="CH8" s="495">
        <v>0.27279999999999999</v>
      </c>
      <c r="CI8" s="495">
        <v>0.27279999999999999</v>
      </c>
      <c r="CJ8" s="495">
        <v>0.26150000000000001</v>
      </c>
      <c r="CK8" s="495">
        <v>0.27279999999999999</v>
      </c>
      <c r="CL8" s="495">
        <v>0.22220000000000001</v>
      </c>
      <c r="CM8" s="495">
        <v>0.19350000000000001</v>
      </c>
      <c r="CN8" s="495">
        <v>0.1958</v>
      </c>
      <c r="CO8" s="495">
        <v>0.1976</v>
      </c>
      <c r="CP8" s="495">
        <v>0.19489999999999999</v>
      </c>
      <c r="CQ8" s="495">
        <v>0.22500000000000001</v>
      </c>
      <c r="CR8" s="495">
        <v>0.22309999999999999</v>
      </c>
      <c r="CS8" s="495">
        <v>0.26390000000000002</v>
      </c>
      <c r="CT8" s="495">
        <v>0.27279999999999999</v>
      </c>
      <c r="CU8" s="495">
        <v>0.27279999999999999</v>
      </c>
      <c r="CV8" s="495">
        <v>0.26150000000000001</v>
      </c>
      <c r="CW8" s="495">
        <v>0.27279999999999999</v>
      </c>
      <c r="CX8" s="495">
        <v>0.22220000000000001</v>
      </c>
      <c r="CY8" s="495">
        <v>0.19350000000000001</v>
      </c>
      <c r="CZ8" s="495">
        <v>0.1958</v>
      </c>
      <c r="DA8" s="495">
        <v>0.1976</v>
      </c>
      <c r="DB8" s="495">
        <v>0.19489999999999999</v>
      </c>
      <c r="DC8" s="495">
        <v>0.22500000000000001</v>
      </c>
      <c r="DD8" s="495">
        <v>0.22309999999999999</v>
      </c>
      <c r="DE8" s="495">
        <v>0.26390000000000002</v>
      </c>
      <c r="DF8" s="495">
        <v>0.27279999999999999</v>
      </c>
      <c r="DG8" s="495">
        <v>0.27279999999999999</v>
      </c>
      <c r="DH8" s="495">
        <v>0.26150000000000001</v>
      </c>
      <c r="DI8" s="495">
        <v>0.27279999999999999</v>
      </c>
      <c r="DJ8" s="495">
        <v>0.22220000000000001</v>
      </c>
      <c r="DK8" s="495">
        <v>0.19350000000000001</v>
      </c>
      <c r="DL8" s="495">
        <v>0.1958</v>
      </c>
      <c r="DM8" s="495">
        <v>0.1976</v>
      </c>
      <c r="DN8" s="495">
        <v>0.19489999999999999</v>
      </c>
      <c r="DO8" s="495">
        <v>0.22500000000000001</v>
      </c>
      <c r="DP8" s="495">
        <v>0.22309999999999999</v>
      </c>
      <c r="DQ8" s="495">
        <v>0.26390000000000002</v>
      </c>
      <c r="DR8" s="495">
        <v>0.27279999999999999</v>
      </c>
      <c r="DS8" s="495">
        <v>0.27279999999999999</v>
      </c>
      <c r="DT8" s="495">
        <v>0.26150000000000001</v>
      </c>
      <c r="DU8" s="495">
        <v>0.27279999999999999</v>
      </c>
      <c r="DV8" s="495">
        <v>0.22220000000000001</v>
      </c>
      <c r="DW8" s="495">
        <v>0.19350000000000001</v>
      </c>
      <c r="DX8" s="495">
        <v>0.1958</v>
      </c>
      <c r="DY8" s="495">
        <v>0.1976</v>
      </c>
      <c r="DZ8" s="495">
        <v>0.19489999999999999</v>
      </c>
      <c r="EA8" s="495">
        <v>0.22500000000000001</v>
      </c>
      <c r="EB8" s="495">
        <v>0.22309999999999999</v>
      </c>
      <c r="EC8" s="495">
        <v>0.26390000000000002</v>
      </c>
      <c r="ED8" s="495">
        <v>0.27279999999999999</v>
      </c>
      <c r="EE8" s="495">
        <v>0.27279999999999999</v>
      </c>
      <c r="EF8" s="495">
        <v>0.26150000000000001</v>
      </c>
      <c r="EG8" s="495">
        <v>0.27279999999999999</v>
      </c>
      <c r="EH8" s="495">
        <v>0.22220000000000001</v>
      </c>
      <c r="EI8" s="495">
        <v>0.19350000000000001</v>
      </c>
      <c r="EJ8" s="495">
        <v>0.1958</v>
      </c>
      <c r="EK8" s="495">
        <v>0.1976</v>
      </c>
      <c r="EL8" s="495">
        <v>0.19489999999999999</v>
      </c>
      <c r="EM8" s="495">
        <v>0.22500000000000001</v>
      </c>
      <c r="EN8" s="495">
        <v>0.22309999999999999</v>
      </c>
      <c r="EO8" s="495">
        <v>0.26390000000000002</v>
      </c>
      <c r="EP8" s="495">
        <v>0.27279999999999999</v>
      </c>
      <c r="EQ8" s="495">
        <v>0.27279999999999999</v>
      </c>
      <c r="ER8" s="495">
        <v>0.26150000000000001</v>
      </c>
      <c r="ES8" s="495">
        <v>0.27279999999999999</v>
      </c>
      <c r="ET8" s="495">
        <v>0.22220000000000001</v>
      </c>
      <c r="EU8" s="495">
        <v>0.19350000000000001</v>
      </c>
      <c r="EV8" s="495">
        <v>0.1958</v>
      </c>
      <c r="EW8" s="495">
        <v>0.1976</v>
      </c>
      <c r="EX8" s="495">
        <v>0.19489999999999999</v>
      </c>
      <c r="EY8" s="495">
        <v>0.22500000000000001</v>
      </c>
      <c r="EZ8" s="495">
        <v>0.22309999999999999</v>
      </c>
      <c r="FA8" s="495">
        <v>0.26390000000000002</v>
      </c>
      <c r="FB8" s="495">
        <v>0.27279999999999999</v>
      </c>
      <c r="FC8" s="495">
        <v>0.27279999999999999</v>
      </c>
      <c r="FD8" s="495">
        <v>0.26150000000000001</v>
      </c>
      <c r="FE8" s="495">
        <v>0.27279999999999999</v>
      </c>
      <c r="FF8" s="495">
        <v>0.22220000000000001</v>
      </c>
      <c r="FG8" s="495">
        <v>0.19350000000000001</v>
      </c>
      <c r="FH8" s="495">
        <v>0.1958</v>
      </c>
      <c r="FI8" s="495">
        <v>0.1976</v>
      </c>
      <c r="FJ8" s="495">
        <v>0.19489999999999999</v>
      </c>
      <c r="FK8" s="495">
        <v>0.22500000000000001</v>
      </c>
      <c r="FL8" s="495">
        <v>0.22309999999999999</v>
      </c>
      <c r="FM8" s="495">
        <v>0.26390000000000002</v>
      </c>
      <c r="FN8" s="495">
        <v>0.27279999999999999</v>
      </c>
      <c r="FO8" s="495">
        <v>0.27279999999999999</v>
      </c>
      <c r="FP8" s="495">
        <v>0.26150000000000001</v>
      </c>
      <c r="FQ8" s="495">
        <v>0.27279999999999999</v>
      </c>
      <c r="FR8" s="495">
        <v>0.22220000000000001</v>
      </c>
      <c r="FS8" s="495">
        <v>0.19350000000000001</v>
      </c>
      <c r="FT8" s="495">
        <v>0.1958</v>
      </c>
      <c r="FU8" s="495">
        <v>0.1976</v>
      </c>
      <c r="FV8" s="495">
        <v>0.19489999999999999</v>
      </c>
      <c r="FW8" s="495">
        <v>0.22500000000000001</v>
      </c>
      <c r="FX8" s="495">
        <v>0.22309999999999999</v>
      </c>
      <c r="FY8" s="495">
        <v>0.26390000000000002</v>
      </c>
      <c r="FZ8" s="495">
        <v>0.27279999999999999</v>
      </c>
    </row>
    <row r="9" spans="2:182" x14ac:dyDescent="0.25">
      <c r="B9" s="491">
        <v>4</v>
      </c>
      <c r="C9" s="495">
        <v>0.49059999999999998</v>
      </c>
      <c r="D9" s="495">
        <v>0.52010000000000001</v>
      </c>
      <c r="E9" s="495">
        <v>0.49059999999999998</v>
      </c>
      <c r="F9" s="495">
        <v>0.5</v>
      </c>
      <c r="G9" s="495">
        <v>0.4839</v>
      </c>
      <c r="H9" s="495">
        <v>0.45419999999999999</v>
      </c>
      <c r="I9" s="495">
        <v>0.43140000000000001</v>
      </c>
      <c r="J9" s="495">
        <v>0.46639999999999998</v>
      </c>
      <c r="K9" s="495">
        <v>0.48330000000000001</v>
      </c>
      <c r="L9" s="495">
        <v>0.49459999999999998</v>
      </c>
      <c r="M9" s="495">
        <v>0.51390000000000002</v>
      </c>
      <c r="N9" s="495">
        <v>0.49059999999999998</v>
      </c>
      <c r="O9" s="495">
        <v>0.49059999999999998</v>
      </c>
      <c r="P9" s="495">
        <v>0.52010000000000001</v>
      </c>
      <c r="Q9" s="495">
        <v>0.49059999999999998</v>
      </c>
      <c r="R9" s="495">
        <v>0.5</v>
      </c>
      <c r="S9" s="495">
        <v>0.4839</v>
      </c>
      <c r="T9" s="495">
        <v>0.45419999999999999</v>
      </c>
      <c r="U9" s="495">
        <v>0.43140000000000001</v>
      </c>
      <c r="V9" s="495">
        <v>0.46639999999999998</v>
      </c>
      <c r="W9" s="495">
        <v>0.48330000000000001</v>
      </c>
      <c r="X9" s="495">
        <v>0.49459999999999998</v>
      </c>
      <c r="Y9" s="495">
        <v>0.51390000000000002</v>
      </c>
      <c r="Z9" s="495">
        <v>0.49059999999999998</v>
      </c>
      <c r="AA9" s="495">
        <v>0.49059999999999998</v>
      </c>
      <c r="AB9" s="495">
        <v>0.52010000000000001</v>
      </c>
      <c r="AC9" s="495">
        <v>0.49059999999999998</v>
      </c>
      <c r="AD9" s="495">
        <v>0.5</v>
      </c>
      <c r="AE9" s="495">
        <v>0.4839</v>
      </c>
      <c r="AF9" s="495">
        <v>0.45419999999999999</v>
      </c>
      <c r="AG9" s="495">
        <v>0.43140000000000001</v>
      </c>
      <c r="AH9" s="495">
        <v>0.46639999999999998</v>
      </c>
      <c r="AI9" s="495">
        <v>0.48330000000000001</v>
      </c>
      <c r="AJ9" s="495">
        <v>0.49459999999999998</v>
      </c>
      <c r="AK9" s="495">
        <v>0.51390000000000002</v>
      </c>
      <c r="AL9" s="495">
        <v>0.49059999999999998</v>
      </c>
      <c r="AM9" s="495">
        <v>0.49059999999999998</v>
      </c>
      <c r="AN9" s="495">
        <v>0.52010000000000001</v>
      </c>
      <c r="AO9" s="495">
        <v>0.49059999999999998</v>
      </c>
      <c r="AP9" s="495">
        <v>0.5</v>
      </c>
      <c r="AQ9" s="495">
        <v>0.4839</v>
      </c>
      <c r="AR9" s="495">
        <v>0.45419999999999999</v>
      </c>
      <c r="AS9" s="495">
        <v>0.43140000000000001</v>
      </c>
      <c r="AT9" s="495">
        <v>0.46639999999999998</v>
      </c>
      <c r="AU9" s="495">
        <v>0.48330000000000001</v>
      </c>
      <c r="AV9" s="495">
        <v>0.49459999999999998</v>
      </c>
      <c r="AW9" s="495">
        <v>0.51390000000000002</v>
      </c>
      <c r="AX9" s="495">
        <v>0.49059999999999998</v>
      </c>
      <c r="AY9" s="495">
        <v>0.49059999999999998</v>
      </c>
      <c r="AZ9" s="495">
        <v>0.52010000000000001</v>
      </c>
      <c r="BA9" s="495">
        <v>0.49059999999999998</v>
      </c>
      <c r="BB9" s="495">
        <v>0.5</v>
      </c>
      <c r="BC9" s="495">
        <v>0.4839</v>
      </c>
      <c r="BD9" s="495">
        <v>0.45419999999999999</v>
      </c>
      <c r="BE9" s="495">
        <v>0.43140000000000001</v>
      </c>
      <c r="BF9" s="495">
        <v>0.46639999999999998</v>
      </c>
      <c r="BG9" s="495">
        <v>0.48330000000000001</v>
      </c>
      <c r="BH9" s="495">
        <v>0.49459999999999998</v>
      </c>
      <c r="BI9" s="495">
        <v>0.51390000000000002</v>
      </c>
      <c r="BJ9" s="495">
        <v>0.49059999999999998</v>
      </c>
      <c r="BK9" s="495">
        <v>0.49059999999999998</v>
      </c>
      <c r="BL9" s="495">
        <v>0.52010000000000001</v>
      </c>
      <c r="BM9" s="495">
        <v>0.49059999999999998</v>
      </c>
      <c r="BN9" s="495">
        <v>0.5</v>
      </c>
      <c r="BO9" s="495">
        <v>0.4839</v>
      </c>
      <c r="BP9" s="495">
        <v>0.45419999999999999</v>
      </c>
      <c r="BQ9" s="495">
        <v>0.43140000000000001</v>
      </c>
      <c r="BR9" s="495">
        <v>0.46639999999999998</v>
      </c>
      <c r="BS9" s="495">
        <v>0.48330000000000001</v>
      </c>
      <c r="BT9" s="495">
        <v>0.49459999999999998</v>
      </c>
      <c r="BU9" s="495">
        <v>0.51390000000000002</v>
      </c>
      <c r="BV9" s="495">
        <v>0.49059999999999998</v>
      </c>
      <c r="BW9" s="495">
        <v>0.49059999999999998</v>
      </c>
      <c r="BX9" s="495">
        <v>0.52010000000000001</v>
      </c>
      <c r="BY9" s="495">
        <v>0.49059999999999998</v>
      </c>
      <c r="BZ9" s="495">
        <v>0.5</v>
      </c>
      <c r="CA9" s="495">
        <v>0.4839</v>
      </c>
      <c r="CB9" s="495">
        <v>0.45419999999999999</v>
      </c>
      <c r="CC9" s="495">
        <v>0.43140000000000001</v>
      </c>
      <c r="CD9" s="495">
        <v>0.46639999999999998</v>
      </c>
      <c r="CE9" s="495">
        <v>0.48330000000000001</v>
      </c>
      <c r="CF9" s="495">
        <v>0.49459999999999998</v>
      </c>
      <c r="CG9" s="495">
        <v>0.51390000000000002</v>
      </c>
      <c r="CH9" s="495">
        <v>0.49059999999999998</v>
      </c>
      <c r="CI9" s="495">
        <v>0.49059999999999998</v>
      </c>
      <c r="CJ9" s="495">
        <v>0.52010000000000001</v>
      </c>
      <c r="CK9" s="495">
        <v>0.49059999999999998</v>
      </c>
      <c r="CL9" s="495">
        <v>0.5</v>
      </c>
      <c r="CM9" s="495">
        <v>0.4839</v>
      </c>
      <c r="CN9" s="495">
        <v>0.45419999999999999</v>
      </c>
      <c r="CO9" s="495">
        <v>0.43140000000000001</v>
      </c>
      <c r="CP9" s="495">
        <v>0.46639999999999998</v>
      </c>
      <c r="CQ9" s="495">
        <v>0.48330000000000001</v>
      </c>
      <c r="CR9" s="495">
        <v>0.49459999999999998</v>
      </c>
      <c r="CS9" s="495">
        <v>0.51390000000000002</v>
      </c>
      <c r="CT9" s="495">
        <v>0.49059999999999998</v>
      </c>
      <c r="CU9" s="495">
        <v>0.49059999999999998</v>
      </c>
      <c r="CV9" s="495">
        <v>0.52010000000000001</v>
      </c>
      <c r="CW9" s="495">
        <v>0.49059999999999998</v>
      </c>
      <c r="CX9" s="495">
        <v>0.5</v>
      </c>
      <c r="CY9" s="495">
        <v>0.4839</v>
      </c>
      <c r="CZ9" s="495">
        <v>0.45419999999999999</v>
      </c>
      <c r="DA9" s="495">
        <v>0.43140000000000001</v>
      </c>
      <c r="DB9" s="495">
        <v>0.46639999999999998</v>
      </c>
      <c r="DC9" s="495">
        <v>0.48330000000000001</v>
      </c>
      <c r="DD9" s="495">
        <v>0.49459999999999998</v>
      </c>
      <c r="DE9" s="495">
        <v>0.51390000000000002</v>
      </c>
      <c r="DF9" s="495">
        <v>0.49059999999999998</v>
      </c>
      <c r="DG9" s="495">
        <v>0.49059999999999998</v>
      </c>
      <c r="DH9" s="495">
        <v>0.52010000000000001</v>
      </c>
      <c r="DI9" s="495">
        <v>0.49059999999999998</v>
      </c>
      <c r="DJ9" s="495">
        <v>0.5</v>
      </c>
      <c r="DK9" s="495">
        <v>0.4839</v>
      </c>
      <c r="DL9" s="495">
        <v>0.45419999999999999</v>
      </c>
      <c r="DM9" s="495">
        <v>0.43140000000000001</v>
      </c>
      <c r="DN9" s="495">
        <v>0.46639999999999998</v>
      </c>
      <c r="DO9" s="495">
        <v>0.48330000000000001</v>
      </c>
      <c r="DP9" s="495">
        <v>0.49459999999999998</v>
      </c>
      <c r="DQ9" s="495">
        <v>0.51390000000000002</v>
      </c>
      <c r="DR9" s="495">
        <v>0.49059999999999998</v>
      </c>
      <c r="DS9" s="495">
        <v>0.49059999999999998</v>
      </c>
      <c r="DT9" s="495">
        <v>0.52010000000000001</v>
      </c>
      <c r="DU9" s="495">
        <v>0.49059999999999998</v>
      </c>
      <c r="DV9" s="495">
        <v>0.5</v>
      </c>
      <c r="DW9" s="495">
        <v>0.4839</v>
      </c>
      <c r="DX9" s="495">
        <v>0.45419999999999999</v>
      </c>
      <c r="DY9" s="495">
        <v>0.43140000000000001</v>
      </c>
      <c r="DZ9" s="495">
        <v>0.46639999999999998</v>
      </c>
      <c r="EA9" s="495">
        <v>0.48330000000000001</v>
      </c>
      <c r="EB9" s="495">
        <v>0.49459999999999998</v>
      </c>
      <c r="EC9" s="495">
        <v>0.51390000000000002</v>
      </c>
      <c r="ED9" s="495">
        <v>0.49059999999999998</v>
      </c>
      <c r="EE9" s="495">
        <v>0.49059999999999998</v>
      </c>
      <c r="EF9" s="495">
        <v>0.52010000000000001</v>
      </c>
      <c r="EG9" s="495">
        <v>0.49059999999999998</v>
      </c>
      <c r="EH9" s="495">
        <v>0.5</v>
      </c>
      <c r="EI9" s="495">
        <v>0.4839</v>
      </c>
      <c r="EJ9" s="495">
        <v>0.45419999999999999</v>
      </c>
      <c r="EK9" s="495">
        <v>0.43140000000000001</v>
      </c>
      <c r="EL9" s="495">
        <v>0.46639999999999998</v>
      </c>
      <c r="EM9" s="495">
        <v>0.48330000000000001</v>
      </c>
      <c r="EN9" s="495">
        <v>0.49459999999999998</v>
      </c>
      <c r="EO9" s="495">
        <v>0.51390000000000002</v>
      </c>
      <c r="EP9" s="495">
        <v>0.49059999999999998</v>
      </c>
      <c r="EQ9" s="495">
        <v>0.49059999999999998</v>
      </c>
      <c r="ER9" s="495">
        <v>0.52010000000000001</v>
      </c>
      <c r="ES9" s="495">
        <v>0.49059999999999998</v>
      </c>
      <c r="ET9" s="495">
        <v>0.5</v>
      </c>
      <c r="EU9" s="495">
        <v>0.4839</v>
      </c>
      <c r="EV9" s="495">
        <v>0.45419999999999999</v>
      </c>
      <c r="EW9" s="495">
        <v>0.43140000000000001</v>
      </c>
      <c r="EX9" s="495">
        <v>0.46639999999999998</v>
      </c>
      <c r="EY9" s="495">
        <v>0.48330000000000001</v>
      </c>
      <c r="EZ9" s="495">
        <v>0.49459999999999998</v>
      </c>
      <c r="FA9" s="495">
        <v>0.51390000000000002</v>
      </c>
      <c r="FB9" s="495">
        <v>0.49059999999999998</v>
      </c>
      <c r="FC9" s="495">
        <v>0.49059999999999998</v>
      </c>
      <c r="FD9" s="495">
        <v>0.52010000000000001</v>
      </c>
      <c r="FE9" s="495">
        <v>0.49059999999999998</v>
      </c>
      <c r="FF9" s="495">
        <v>0.5</v>
      </c>
      <c r="FG9" s="495">
        <v>0.4839</v>
      </c>
      <c r="FH9" s="495">
        <v>0.45419999999999999</v>
      </c>
      <c r="FI9" s="495">
        <v>0.43140000000000001</v>
      </c>
      <c r="FJ9" s="495">
        <v>0.46639999999999998</v>
      </c>
      <c r="FK9" s="495">
        <v>0.48330000000000001</v>
      </c>
      <c r="FL9" s="495">
        <v>0.49459999999999998</v>
      </c>
      <c r="FM9" s="495">
        <v>0.51390000000000002</v>
      </c>
      <c r="FN9" s="495">
        <v>0.49059999999999998</v>
      </c>
      <c r="FO9" s="495">
        <v>0.49059999999999998</v>
      </c>
      <c r="FP9" s="495">
        <v>0.52010000000000001</v>
      </c>
      <c r="FQ9" s="495">
        <v>0.49059999999999998</v>
      </c>
      <c r="FR9" s="495">
        <v>0.5</v>
      </c>
      <c r="FS9" s="495">
        <v>0.4839</v>
      </c>
      <c r="FT9" s="495">
        <v>0.45419999999999999</v>
      </c>
      <c r="FU9" s="495">
        <v>0.43140000000000001</v>
      </c>
      <c r="FV9" s="495">
        <v>0.46639999999999998</v>
      </c>
      <c r="FW9" s="495">
        <v>0.48330000000000001</v>
      </c>
      <c r="FX9" s="495">
        <v>0.49459999999999998</v>
      </c>
      <c r="FY9" s="495">
        <v>0.51390000000000002</v>
      </c>
      <c r="FZ9" s="495">
        <v>0.49059999999999998</v>
      </c>
    </row>
    <row r="10" spans="2:182" x14ac:dyDescent="0.25">
      <c r="B10" s="491">
        <v>5</v>
      </c>
      <c r="C10" s="496"/>
      <c r="D10" s="496"/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6"/>
      <c r="Q10" s="496"/>
      <c r="R10" s="496"/>
      <c r="S10" s="496"/>
      <c r="T10" s="496"/>
      <c r="U10" s="496"/>
      <c r="V10" s="496"/>
      <c r="W10" s="496"/>
      <c r="X10" s="496"/>
      <c r="Y10" s="496"/>
      <c r="Z10" s="496"/>
      <c r="AA10" s="496"/>
      <c r="AB10" s="496"/>
      <c r="AC10" s="496"/>
      <c r="AD10" s="496"/>
      <c r="AE10" s="496"/>
      <c r="AF10" s="496"/>
      <c r="AG10" s="496"/>
      <c r="AH10" s="496"/>
      <c r="AI10" s="496"/>
      <c r="AJ10" s="496"/>
      <c r="AK10" s="496"/>
      <c r="AL10" s="496"/>
      <c r="AM10" s="496"/>
      <c r="AN10" s="496"/>
      <c r="AO10" s="496"/>
      <c r="AP10" s="496"/>
      <c r="AQ10" s="496"/>
      <c r="AR10" s="496"/>
      <c r="AS10" s="496"/>
      <c r="AT10" s="496"/>
      <c r="AU10" s="496"/>
      <c r="AV10" s="496"/>
      <c r="AW10" s="496"/>
      <c r="AX10" s="496"/>
      <c r="AY10" s="496"/>
      <c r="AZ10" s="496"/>
      <c r="BA10" s="496"/>
      <c r="BB10" s="496"/>
      <c r="BC10" s="496"/>
      <c r="BD10" s="496"/>
      <c r="BE10" s="496"/>
      <c r="BF10" s="496"/>
      <c r="BG10" s="496"/>
      <c r="BH10" s="496"/>
      <c r="BI10" s="496"/>
      <c r="BJ10" s="496"/>
      <c r="BK10" s="496"/>
      <c r="BL10" s="496"/>
      <c r="BM10" s="496"/>
      <c r="BN10" s="496"/>
      <c r="BO10" s="496"/>
      <c r="BP10" s="496"/>
      <c r="BQ10" s="496"/>
      <c r="BR10" s="496"/>
      <c r="BS10" s="496"/>
      <c r="BT10" s="496"/>
      <c r="BU10" s="496"/>
      <c r="BV10" s="496"/>
      <c r="BW10" s="496"/>
      <c r="BX10" s="496"/>
      <c r="BY10" s="496"/>
      <c r="BZ10" s="496"/>
      <c r="CA10" s="496"/>
      <c r="CB10" s="496"/>
      <c r="CC10" s="496"/>
      <c r="CD10" s="496"/>
      <c r="CE10" s="496"/>
      <c r="CF10" s="496"/>
      <c r="CG10" s="496"/>
      <c r="CH10" s="496"/>
      <c r="CI10" s="496"/>
      <c r="CJ10" s="496"/>
      <c r="CK10" s="496"/>
      <c r="CL10" s="496"/>
      <c r="CM10" s="496"/>
      <c r="CN10" s="496"/>
      <c r="CO10" s="496"/>
      <c r="CP10" s="496"/>
      <c r="CQ10" s="496"/>
      <c r="CR10" s="496"/>
      <c r="CS10" s="496"/>
      <c r="CT10" s="496"/>
      <c r="CU10" s="496"/>
      <c r="CV10" s="496"/>
      <c r="CW10" s="496"/>
      <c r="CX10" s="496"/>
      <c r="CY10" s="496"/>
      <c r="CZ10" s="496"/>
      <c r="DA10" s="496"/>
      <c r="DB10" s="496"/>
      <c r="DC10" s="496"/>
      <c r="DD10" s="496"/>
      <c r="DE10" s="496"/>
      <c r="DF10" s="496"/>
      <c r="DG10" s="496"/>
      <c r="DH10" s="496"/>
      <c r="DI10" s="496"/>
      <c r="DJ10" s="496"/>
      <c r="DK10" s="496"/>
      <c r="DL10" s="496"/>
      <c r="DM10" s="496"/>
      <c r="DN10" s="496"/>
      <c r="DO10" s="496"/>
      <c r="DP10" s="496"/>
      <c r="DQ10" s="496"/>
      <c r="DR10" s="496"/>
      <c r="DS10" s="496"/>
      <c r="DT10" s="496"/>
      <c r="DU10" s="496"/>
      <c r="DV10" s="496"/>
      <c r="DW10" s="496"/>
      <c r="DX10" s="496"/>
      <c r="DY10" s="496"/>
      <c r="DZ10" s="496"/>
      <c r="EA10" s="496"/>
      <c r="EB10" s="496"/>
      <c r="EC10" s="496"/>
      <c r="ED10" s="496"/>
      <c r="EE10" s="496"/>
      <c r="EF10" s="496"/>
      <c r="EG10" s="496"/>
      <c r="EH10" s="496"/>
      <c r="EI10" s="496"/>
      <c r="EJ10" s="496"/>
      <c r="EK10" s="496"/>
      <c r="EL10" s="496"/>
      <c r="EM10" s="496"/>
      <c r="EN10" s="496"/>
      <c r="EO10" s="496"/>
      <c r="EP10" s="496"/>
      <c r="EQ10" s="496"/>
      <c r="ER10" s="496"/>
      <c r="ES10" s="496"/>
      <c r="ET10" s="496"/>
      <c r="EU10" s="496"/>
      <c r="EV10" s="496"/>
      <c r="EW10" s="496"/>
      <c r="EX10" s="496"/>
      <c r="EY10" s="496"/>
      <c r="EZ10" s="496"/>
      <c r="FA10" s="496"/>
      <c r="FB10" s="496"/>
      <c r="FC10" s="496"/>
      <c r="FD10" s="496"/>
      <c r="FE10" s="496"/>
      <c r="FF10" s="496"/>
      <c r="FG10" s="496"/>
      <c r="FH10" s="496"/>
      <c r="FI10" s="496"/>
      <c r="FJ10" s="496"/>
      <c r="FK10" s="496"/>
      <c r="FL10" s="496"/>
      <c r="FM10" s="496"/>
      <c r="FN10" s="496"/>
      <c r="FO10" s="496"/>
      <c r="FP10" s="496"/>
      <c r="FQ10" s="496"/>
      <c r="FR10" s="496"/>
      <c r="FS10" s="496"/>
      <c r="FT10" s="496"/>
      <c r="FU10" s="496"/>
      <c r="FV10" s="496"/>
      <c r="FW10" s="496"/>
      <c r="FX10" s="496"/>
      <c r="FY10" s="496"/>
      <c r="FZ10" s="496"/>
    </row>
    <row r="11" spans="2:182" x14ac:dyDescent="0.25">
      <c r="B11" s="491">
        <v>6</v>
      </c>
      <c r="C11" s="496"/>
      <c r="D11" s="496"/>
      <c r="E11" s="496"/>
      <c r="F11" s="496"/>
      <c r="G11" s="496"/>
      <c r="H11" s="496"/>
      <c r="I11" s="496"/>
      <c r="J11" s="496"/>
      <c r="K11" s="496"/>
      <c r="L11" s="496"/>
      <c r="M11" s="496"/>
      <c r="N11" s="496"/>
      <c r="O11" s="496"/>
      <c r="P11" s="496"/>
      <c r="Q11" s="496"/>
      <c r="R11" s="496"/>
      <c r="S11" s="496"/>
      <c r="T11" s="496"/>
      <c r="U11" s="496"/>
      <c r="V11" s="496"/>
      <c r="W11" s="496"/>
      <c r="X11" s="496"/>
      <c r="Y11" s="496"/>
      <c r="Z11" s="496"/>
      <c r="AA11" s="496"/>
      <c r="AB11" s="496"/>
      <c r="AC11" s="496"/>
      <c r="AD11" s="496"/>
      <c r="AE11" s="496"/>
      <c r="AF11" s="496"/>
      <c r="AG11" s="496"/>
      <c r="AH11" s="496"/>
      <c r="AI11" s="496"/>
      <c r="AJ11" s="496"/>
      <c r="AK11" s="496"/>
      <c r="AL11" s="496"/>
      <c r="AM11" s="496"/>
      <c r="AN11" s="496"/>
      <c r="AO11" s="496"/>
      <c r="AP11" s="496"/>
      <c r="AQ11" s="496"/>
      <c r="AR11" s="496"/>
      <c r="AS11" s="496"/>
      <c r="AT11" s="496"/>
      <c r="AU11" s="496"/>
      <c r="AV11" s="496"/>
      <c r="AW11" s="496"/>
      <c r="AX11" s="496"/>
      <c r="AY11" s="496"/>
      <c r="AZ11" s="496"/>
      <c r="BA11" s="496"/>
      <c r="BB11" s="496"/>
      <c r="BC11" s="496"/>
      <c r="BD11" s="496"/>
      <c r="BE11" s="496"/>
      <c r="BF11" s="496"/>
      <c r="BG11" s="496"/>
      <c r="BH11" s="496"/>
      <c r="BI11" s="496"/>
      <c r="BJ11" s="496"/>
      <c r="BK11" s="496"/>
      <c r="BL11" s="496"/>
      <c r="BM11" s="496"/>
      <c r="BN11" s="496"/>
      <c r="BO11" s="496"/>
      <c r="BP11" s="496"/>
      <c r="BQ11" s="496"/>
      <c r="BR11" s="496"/>
      <c r="BS11" s="496"/>
      <c r="BT11" s="496"/>
      <c r="BU11" s="496"/>
      <c r="BV11" s="496"/>
      <c r="BW11" s="496"/>
      <c r="BX11" s="496"/>
      <c r="BY11" s="496"/>
      <c r="BZ11" s="496"/>
      <c r="CA11" s="496"/>
      <c r="CB11" s="496"/>
      <c r="CC11" s="496"/>
      <c r="CD11" s="496"/>
      <c r="CE11" s="496"/>
      <c r="CF11" s="496"/>
      <c r="CG11" s="496"/>
      <c r="CH11" s="496"/>
      <c r="CI11" s="496"/>
      <c r="CJ11" s="496"/>
      <c r="CK11" s="496"/>
      <c r="CL11" s="496"/>
      <c r="CM11" s="496"/>
      <c r="CN11" s="496"/>
      <c r="CO11" s="496"/>
      <c r="CP11" s="496"/>
      <c r="CQ11" s="496"/>
      <c r="CR11" s="496"/>
      <c r="CS11" s="496"/>
      <c r="CT11" s="496"/>
      <c r="CU11" s="496"/>
      <c r="CV11" s="496"/>
      <c r="CW11" s="496"/>
      <c r="CX11" s="496"/>
      <c r="CY11" s="496"/>
      <c r="CZ11" s="496"/>
      <c r="DA11" s="496"/>
      <c r="DB11" s="496"/>
      <c r="DC11" s="496"/>
      <c r="DD11" s="496"/>
      <c r="DE11" s="496"/>
      <c r="DF11" s="496"/>
      <c r="DG11" s="496"/>
      <c r="DH11" s="496"/>
      <c r="DI11" s="496"/>
      <c r="DJ11" s="496"/>
      <c r="DK11" s="496"/>
      <c r="DL11" s="496"/>
      <c r="DM11" s="496"/>
      <c r="DN11" s="496"/>
      <c r="DO11" s="496"/>
      <c r="DP11" s="496"/>
      <c r="DQ11" s="496"/>
      <c r="DR11" s="496"/>
      <c r="DS11" s="496"/>
      <c r="DT11" s="496"/>
      <c r="DU11" s="496"/>
      <c r="DV11" s="496"/>
      <c r="DW11" s="496"/>
      <c r="DX11" s="496"/>
      <c r="DY11" s="496"/>
      <c r="DZ11" s="496"/>
      <c r="EA11" s="496"/>
      <c r="EB11" s="496"/>
      <c r="EC11" s="496"/>
      <c r="ED11" s="496"/>
      <c r="EE11" s="496"/>
      <c r="EF11" s="496"/>
      <c r="EG11" s="496"/>
      <c r="EH11" s="496"/>
      <c r="EI11" s="496"/>
      <c r="EJ11" s="496"/>
      <c r="EK11" s="496"/>
      <c r="EL11" s="496"/>
      <c r="EM11" s="496"/>
      <c r="EN11" s="496"/>
      <c r="EO11" s="496"/>
      <c r="EP11" s="496"/>
      <c r="EQ11" s="496"/>
      <c r="ER11" s="496"/>
      <c r="ES11" s="496"/>
      <c r="ET11" s="496"/>
      <c r="EU11" s="496"/>
      <c r="EV11" s="496"/>
      <c r="EW11" s="496"/>
      <c r="EX11" s="496"/>
      <c r="EY11" s="496"/>
      <c r="EZ11" s="496"/>
      <c r="FA11" s="496"/>
      <c r="FB11" s="496"/>
      <c r="FC11" s="496"/>
      <c r="FD11" s="496"/>
      <c r="FE11" s="496"/>
      <c r="FF11" s="496"/>
      <c r="FG11" s="496"/>
      <c r="FH11" s="496"/>
      <c r="FI11" s="496"/>
      <c r="FJ11" s="496"/>
      <c r="FK11" s="496"/>
      <c r="FL11" s="496"/>
      <c r="FM11" s="496"/>
      <c r="FN11" s="496"/>
      <c r="FO11" s="496"/>
      <c r="FP11" s="496"/>
      <c r="FQ11" s="496"/>
      <c r="FR11" s="496"/>
      <c r="FS11" s="496"/>
      <c r="FT11" s="496"/>
      <c r="FU11" s="496"/>
      <c r="FV11" s="496"/>
      <c r="FW11" s="496"/>
      <c r="FX11" s="496"/>
      <c r="FY11" s="496"/>
      <c r="FZ11" s="496"/>
    </row>
    <row r="12" spans="2:182" x14ac:dyDescent="0.25">
      <c r="B12" s="491">
        <v>7</v>
      </c>
      <c r="C12" s="496"/>
      <c r="D12" s="496"/>
      <c r="E12" s="496"/>
      <c r="F12" s="496"/>
      <c r="G12" s="496"/>
      <c r="H12" s="496"/>
      <c r="I12" s="496"/>
      <c r="J12" s="496"/>
      <c r="K12" s="496"/>
      <c r="L12" s="496"/>
      <c r="M12" s="496"/>
      <c r="N12" s="496"/>
      <c r="O12" s="496"/>
      <c r="P12" s="496"/>
      <c r="Q12" s="496"/>
      <c r="R12" s="496"/>
      <c r="S12" s="496"/>
      <c r="T12" s="496"/>
      <c r="U12" s="496"/>
      <c r="V12" s="496"/>
      <c r="W12" s="496"/>
      <c r="X12" s="496"/>
      <c r="Y12" s="496"/>
      <c r="Z12" s="496"/>
      <c r="AA12" s="496"/>
      <c r="AB12" s="496"/>
      <c r="AC12" s="496"/>
      <c r="AD12" s="496"/>
      <c r="AE12" s="496"/>
      <c r="AF12" s="496"/>
      <c r="AG12" s="496"/>
      <c r="AH12" s="496"/>
      <c r="AI12" s="496"/>
      <c r="AJ12" s="496"/>
      <c r="AK12" s="496"/>
      <c r="AL12" s="496"/>
      <c r="AM12" s="496"/>
      <c r="AN12" s="496"/>
      <c r="AO12" s="496"/>
      <c r="AP12" s="496"/>
      <c r="AQ12" s="496"/>
      <c r="AR12" s="496"/>
      <c r="AS12" s="496"/>
      <c r="AT12" s="496"/>
      <c r="AU12" s="496"/>
      <c r="AV12" s="496"/>
      <c r="AW12" s="496"/>
      <c r="AX12" s="496"/>
      <c r="AY12" s="496"/>
      <c r="AZ12" s="496"/>
      <c r="BA12" s="496"/>
      <c r="BB12" s="496"/>
      <c r="BC12" s="496"/>
      <c r="BD12" s="496"/>
      <c r="BE12" s="496"/>
      <c r="BF12" s="496"/>
      <c r="BG12" s="496"/>
      <c r="BH12" s="496"/>
      <c r="BI12" s="496"/>
      <c r="BJ12" s="496"/>
      <c r="BK12" s="496"/>
      <c r="BL12" s="496"/>
      <c r="BM12" s="496"/>
      <c r="BN12" s="496"/>
      <c r="BO12" s="496"/>
      <c r="BP12" s="496"/>
      <c r="BQ12" s="496"/>
      <c r="BR12" s="496"/>
      <c r="BS12" s="496"/>
      <c r="BT12" s="496"/>
      <c r="BU12" s="496"/>
      <c r="BV12" s="496"/>
      <c r="BW12" s="496"/>
      <c r="BX12" s="496"/>
      <c r="BY12" s="496"/>
      <c r="BZ12" s="496"/>
      <c r="CA12" s="496"/>
      <c r="CB12" s="496"/>
      <c r="CC12" s="496"/>
      <c r="CD12" s="496"/>
      <c r="CE12" s="496"/>
      <c r="CF12" s="496"/>
      <c r="CG12" s="496"/>
      <c r="CH12" s="496"/>
      <c r="CI12" s="496"/>
      <c r="CJ12" s="496"/>
      <c r="CK12" s="496"/>
      <c r="CL12" s="496"/>
      <c r="CM12" s="496"/>
      <c r="CN12" s="496"/>
      <c r="CO12" s="496"/>
      <c r="CP12" s="496"/>
      <c r="CQ12" s="496"/>
      <c r="CR12" s="496"/>
      <c r="CS12" s="496"/>
      <c r="CT12" s="496"/>
      <c r="CU12" s="496"/>
      <c r="CV12" s="496"/>
      <c r="CW12" s="496"/>
      <c r="CX12" s="496"/>
      <c r="CY12" s="496"/>
      <c r="CZ12" s="496"/>
      <c r="DA12" s="496"/>
      <c r="DB12" s="496"/>
      <c r="DC12" s="496"/>
      <c r="DD12" s="496"/>
      <c r="DE12" s="496"/>
      <c r="DF12" s="496"/>
      <c r="DG12" s="496"/>
      <c r="DH12" s="496"/>
      <c r="DI12" s="496"/>
      <c r="DJ12" s="496"/>
      <c r="DK12" s="496"/>
      <c r="DL12" s="496"/>
      <c r="DM12" s="496"/>
      <c r="DN12" s="496"/>
      <c r="DO12" s="496"/>
      <c r="DP12" s="496"/>
      <c r="DQ12" s="496"/>
      <c r="DR12" s="496"/>
      <c r="DS12" s="496"/>
      <c r="DT12" s="496"/>
      <c r="DU12" s="496"/>
      <c r="DV12" s="496"/>
      <c r="DW12" s="496"/>
      <c r="DX12" s="496"/>
      <c r="DY12" s="496"/>
      <c r="DZ12" s="496"/>
      <c r="EA12" s="496"/>
      <c r="EB12" s="496"/>
      <c r="EC12" s="496"/>
      <c r="ED12" s="496"/>
      <c r="EE12" s="496"/>
      <c r="EF12" s="496"/>
      <c r="EG12" s="496"/>
      <c r="EH12" s="496"/>
      <c r="EI12" s="496"/>
      <c r="EJ12" s="496"/>
      <c r="EK12" s="496"/>
      <c r="EL12" s="496"/>
      <c r="EM12" s="496"/>
      <c r="EN12" s="496"/>
      <c r="EO12" s="496"/>
      <c r="EP12" s="496"/>
      <c r="EQ12" s="496"/>
      <c r="ER12" s="496"/>
      <c r="ES12" s="496"/>
      <c r="ET12" s="496"/>
      <c r="EU12" s="496"/>
      <c r="EV12" s="496"/>
      <c r="EW12" s="496"/>
      <c r="EX12" s="496"/>
      <c r="EY12" s="496"/>
      <c r="EZ12" s="496"/>
      <c r="FA12" s="496"/>
      <c r="FB12" s="496"/>
      <c r="FC12" s="496"/>
      <c r="FD12" s="496"/>
      <c r="FE12" s="496"/>
      <c r="FF12" s="496"/>
      <c r="FG12" s="496"/>
      <c r="FH12" s="496"/>
      <c r="FI12" s="496"/>
      <c r="FJ12" s="496"/>
      <c r="FK12" s="496"/>
      <c r="FL12" s="496"/>
      <c r="FM12" s="496"/>
      <c r="FN12" s="496"/>
      <c r="FO12" s="496"/>
      <c r="FP12" s="496"/>
      <c r="FQ12" s="496"/>
      <c r="FR12" s="496"/>
      <c r="FS12" s="496"/>
      <c r="FT12" s="496"/>
      <c r="FU12" s="496"/>
      <c r="FV12" s="496"/>
      <c r="FW12" s="496"/>
      <c r="FX12" s="496"/>
      <c r="FY12" s="496"/>
      <c r="FZ12" s="496"/>
    </row>
    <row r="13" spans="2:182" x14ac:dyDescent="0.25">
      <c r="B13" s="491">
        <v>8</v>
      </c>
      <c r="C13" s="496"/>
      <c r="D13" s="496"/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496"/>
      <c r="X13" s="496"/>
      <c r="Y13" s="496"/>
      <c r="Z13" s="496"/>
      <c r="AA13" s="496"/>
      <c r="AB13" s="496"/>
      <c r="AC13" s="496"/>
      <c r="AD13" s="496"/>
      <c r="AE13" s="496"/>
      <c r="AF13" s="496"/>
      <c r="AG13" s="496"/>
      <c r="AH13" s="496"/>
      <c r="AI13" s="496"/>
      <c r="AJ13" s="496"/>
      <c r="AK13" s="496"/>
      <c r="AL13" s="496"/>
      <c r="AM13" s="496"/>
      <c r="AN13" s="496"/>
      <c r="AO13" s="496"/>
      <c r="AP13" s="496"/>
      <c r="AQ13" s="496"/>
      <c r="AR13" s="496"/>
      <c r="AS13" s="496"/>
      <c r="AT13" s="496"/>
      <c r="AU13" s="496"/>
      <c r="AV13" s="496"/>
      <c r="AW13" s="496"/>
      <c r="AX13" s="496"/>
      <c r="AY13" s="496"/>
      <c r="AZ13" s="496"/>
      <c r="BA13" s="496"/>
      <c r="BB13" s="496"/>
      <c r="BC13" s="496"/>
      <c r="BD13" s="496"/>
      <c r="BE13" s="496"/>
      <c r="BF13" s="496"/>
      <c r="BG13" s="496"/>
      <c r="BH13" s="496"/>
      <c r="BI13" s="496"/>
      <c r="BJ13" s="496"/>
      <c r="BK13" s="496"/>
      <c r="BL13" s="496"/>
      <c r="BM13" s="496"/>
      <c r="BN13" s="496"/>
      <c r="BO13" s="496"/>
      <c r="BP13" s="496"/>
      <c r="BQ13" s="496"/>
      <c r="BR13" s="496"/>
      <c r="BS13" s="496"/>
      <c r="BT13" s="496"/>
      <c r="BU13" s="496"/>
      <c r="BV13" s="496"/>
      <c r="BW13" s="496"/>
      <c r="BX13" s="496"/>
      <c r="BY13" s="496"/>
      <c r="BZ13" s="496"/>
      <c r="CA13" s="496"/>
      <c r="CB13" s="496"/>
      <c r="CC13" s="496"/>
      <c r="CD13" s="496"/>
      <c r="CE13" s="496"/>
      <c r="CF13" s="496"/>
      <c r="CG13" s="496"/>
      <c r="CH13" s="496"/>
      <c r="CI13" s="496"/>
      <c r="CJ13" s="496"/>
      <c r="CK13" s="496"/>
      <c r="CL13" s="496"/>
      <c r="CM13" s="496"/>
      <c r="CN13" s="496"/>
      <c r="CO13" s="496"/>
      <c r="CP13" s="496"/>
      <c r="CQ13" s="496"/>
      <c r="CR13" s="496"/>
      <c r="CS13" s="496"/>
      <c r="CT13" s="496"/>
      <c r="CU13" s="496"/>
      <c r="CV13" s="496"/>
      <c r="CW13" s="496"/>
      <c r="CX13" s="496"/>
      <c r="CY13" s="496"/>
      <c r="CZ13" s="496"/>
      <c r="DA13" s="496"/>
      <c r="DB13" s="496"/>
      <c r="DC13" s="496"/>
      <c r="DD13" s="496"/>
      <c r="DE13" s="496"/>
      <c r="DF13" s="496"/>
      <c r="DG13" s="496"/>
      <c r="DH13" s="496"/>
      <c r="DI13" s="496"/>
      <c r="DJ13" s="496"/>
      <c r="DK13" s="496"/>
      <c r="DL13" s="496"/>
      <c r="DM13" s="496"/>
      <c r="DN13" s="496"/>
      <c r="DO13" s="496"/>
      <c r="DP13" s="496"/>
      <c r="DQ13" s="496"/>
      <c r="DR13" s="496"/>
      <c r="DS13" s="496"/>
      <c r="DT13" s="496"/>
      <c r="DU13" s="496"/>
      <c r="DV13" s="496"/>
      <c r="DW13" s="496"/>
      <c r="DX13" s="496"/>
      <c r="DY13" s="496"/>
      <c r="DZ13" s="496"/>
      <c r="EA13" s="496"/>
      <c r="EB13" s="496"/>
      <c r="EC13" s="496"/>
      <c r="ED13" s="496"/>
      <c r="EE13" s="496"/>
      <c r="EF13" s="496"/>
      <c r="EG13" s="496"/>
      <c r="EH13" s="496"/>
      <c r="EI13" s="496"/>
      <c r="EJ13" s="496"/>
      <c r="EK13" s="496"/>
      <c r="EL13" s="496"/>
      <c r="EM13" s="496"/>
      <c r="EN13" s="496"/>
      <c r="EO13" s="496"/>
      <c r="EP13" s="496"/>
      <c r="EQ13" s="496"/>
      <c r="ER13" s="496"/>
      <c r="ES13" s="496"/>
      <c r="ET13" s="496"/>
      <c r="EU13" s="496"/>
      <c r="EV13" s="496"/>
      <c r="EW13" s="496"/>
      <c r="EX13" s="496"/>
      <c r="EY13" s="496"/>
      <c r="EZ13" s="496"/>
      <c r="FA13" s="496"/>
      <c r="FB13" s="496"/>
      <c r="FC13" s="496"/>
      <c r="FD13" s="496"/>
      <c r="FE13" s="496"/>
      <c r="FF13" s="496"/>
      <c r="FG13" s="496"/>
      <c r="FH13" s="496"/>
      <c r="FI13" s="496"/>
      <c r="FJ13" s="496"/>
      <c r="FK13" s="496"/>
      <c r="FL13" s="496"/>
      <c r="FM13" s="496"/>
      <c r="FN13" s="496"/>
      <c r="FO13" s="496"/>
      <c r="FP13" s="496"/>
      <c r="FQ13" s="496"/>
      <c r="FR13" s="496"/>
      <c r="FS13" s="496"/>
      <c r="FT13" s="496"/>
      <c r="FU13" s="496"/>
      <c r="FV13" s="496"/>
      <c r="FW13" s="496"/>
      <c r="FX13" s="496"/>
      <c r="FY13" s="496"/>
      <c r="FZ13" s="496"/>
    </row>
    <row r="14" spans="2:182" x14ac:dyDescent="0.25">
      <c r="B14" s="491">
        <v>9</v>
      </c>
      <c r="C14" s="496"/>
      <c r="D14" s="496"/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6"/>
      <c r="Q14" s="496"/>
      <c r="R14" s="496"/>
      <c r="S14" s="496"/>
      <c r="T14" s="496"/>
      <c r="U14" s="496"/>
      <c r="V14" s="496"/>
      <c r="W14" s="496"/>
      <c r="X14" s="496"/>
      <c r="Y14" s="496"/>
      <c r="Z14" s="496"/>
      <c r="AA14" s="496"/>
      <c r="AB14" s="496"/>
      <c r="AC14" s="496"/>
      <c r="AD14" s="496"/>
      <c r="AE14" s="496"/>
      <c r="AF14" s="496"/>
      <c r="AG14" s="496"/>
      <c r="AH14" s="496"/>
      <c r="AI14" s="496"/>
      <c r="AJ14" s="496"/>
      <c r="AK14" s="496"/>
      <c r="AL14" s="496"/>
      <c r="AM14" s="496"/>
      <c r="AN14" s="496"/>
      <c r="AO14" s="496"/>
      <c r="AP14" s="496"/>
      <c r="AQ14" s="496"/>
      <c r="AR14" s="496"/>
      <c r="AS14" s="496"/>
      <c r="AT14" s="496"/>
      <c r="AU14" s="496"/>
      <c r="AV14" s="496"/>
      <c r="AW14" s="496"/>
      <c r="AX14" s="496"/>
      <c r="AY14" s="496"/>
      <c r="AZ14" s="496"/>
      <c r="BA14" s="496"/>
      <c r="BB14" s="496"/>
      <c r="BC14" s="496"/>
      <c r="BD14" s="496"/>
      <c r="BE14" s="496"/>
      <c r="BF14" s="496"/>
      <c r="BG14" s="496"/>
      <c r="BH14" s="496"/>
      <c r="BI14" s="496"/>
      <c r="BJ14" s="496"/>
      <c r="BK14" s="496"/>
      <c r="BL14" s="496"/>
      <c r="BM14" s="496"/>
      <c r="BN14" s="496"/>
      <c r="BO14" s="496"/>
      <c r="BP14" s="496"/>
      <c r="BQ14" s="496"/>
      <c r="BR14" s="496"/>
      <c r="BS14" s="496"/>
      <c r="BT14" s="496"/>
      <c r="BU14" s="496"/>
      <c r="BV14" s="496"/>
      <c r="BW14" s="496"/>
      <c r="BX14" s="496"/>
      <c r="BY14" s="496"/>
      <c r="BZ14" s="496"/>
      <c r="CA14" s="496"/>
      <c r="CB14" s="496"/>
      <c r="CC14" s="496"/>
      <c r="CD14" s="496"/>
      <c r="CE14" s="496"/>
      <c r="CF14" s="496"/>
      <c r="CG14" s="496"/>
      <c r="CH14" s="496"/>
      <c r="CI14" s="496"/>
      <c r="CJ14" s="496"/>
      <c r="CK14" s="496"/>
      <c r="CL14" s="496"/>
      <c r="CM14" s="496"/>
      <c r="CN14" s="496"/>
      <c r="CO14" s="496"/>
      <c r="CP14" s="496"/>
      <c r="CQ14" s="496"/>
      <c r="CR14" s="496"/>
      <c r="CS14" s="496"/>
      <c r="CT14" s="496"/>
      <c r="CU14" s="496"/>
      <c r="CV14" s="496"/>
      <c r="CW14" s="496"/>
      <c r="CX14" s="496"/>
      <c r="CY14" s="496"/>
      <c r="CZ14" s="496"/>
      <c r="DA14" s="496"/>
      <c r="DB14" s="496"/>
      <c r="DC14" s="496"/>
      <c r="DD14" s="496"/>
      <c r="DE14" s="496"/>
      <c r="DF14" s="496"/>
      <c r="DG14" s="496"/>
      <c r="DH14" s="496"/>
      <c r="DI14" s="496"/>
      <c r="DJ14" s="496"/>
      <c r="DK14" s="496"/>
      <c r="DL14" s="496"/>
      <c r="DM14" s="496"/>
      <c r="DN14" s="496"/>
      <c r="DO14" s="496"/>
      <c r="DP14" s="496"/>
      <c r="DQ14" s="496"/>
      <c r="DR14" s="496"/>
      <c r="DS14" s="496"/>
      <c r="DT14" s="496"/>
      <c r="DU14" s="496"/>
      <c r="DV14" s="496"/>
      <c r="DW14" s="496"/>
      <c r="DX14" s="496"/>
      <c r="DY14" s="496"/>
      <c r="DZ14" s="496"/>
      <c r="EA14" s="496"/>
      <c r="EB14" s="496"/>
      <c r="EC14" s="496"/>
      <c r="ED14" s="496"/>
      <c r="EE14" s="496"/>
      <c r="EF14" s="496"/>
      <c r="EG14" s="496"/>
      <c r="EH14" s="496"/>
      <c r="EI14" s="496"/>
      <c r="EJ14" s="496"/>
      <c r="EK14" s="496"/>
      <c r="EL14" s="496"/>
      <c r="EM14" s="496"/>
      <c r="EN14" s="496"/>
      <c r="EO14" s="496"/>
      <c r="EP14" s="496"/>
      <c r="EQ14" s="496"/>
      <c r="ER14" s="496"/>
      <c r="ES14" s="496"/>
      <c r="ET14" s="496"/>
      <c r="EU14" s="496"/>
      <c r="EV14" s="496"/>
      <c r="EW14" s="496"/>
      <c r="EX14" s="496"/>
      <c r="EY14" s="496"/>
      <c r="EZ14" s="496"/>
      <c r="FA14" s="496"/>
      <c r="FB14" s="496"/>
      <c r="FC14" s="496"/>
      <c r="FD14" s="496"/>
      <c r="FE14" s="496"/>
      <c r="FF14" s="496"/>
      <c r="FG14" s="496"/>
      <c r="FH14" s="496"/>
      <c r="FI14" s="496"/>
      <c r="FJ14" s="496"/>
      <c r="FK14" s="496"/>
      <c r="FL14" s="496"/>
      <c r="FM14" s="496"/>
      <c r="FN14" s="496"/>
      <c r="FO14" s="496"/>
      <c r="FP14" s="496"/>
      <c r="FQ14" s="496"/>
      <c r="FR14" s="496"/>
      <c r="FS14" s="496"/>
      <c r="FT14" s="496"/>
      <c r="FU14" s="496"/>
      <c r="FV14" s="496"/>
      <c r="FW14" s="496"/>
      <c r="FX14" s="496"/>
      <c r="FY14" s="496"/>
      <c r="FZ14" s="496"/>
    </row>
    <row r="15" spans="2:182" x14ac:dyDescent="0.25">
      <c r="B15" s="491">
        <v>10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6"/>
      <c r="P15" s="496"/>
      <c r="Q15" s="496"/>
      <c r="R15" s="496"/>
      <c r="S15" s="496"/>
      <c r="T15" s="496"/>
      <c r="U15" s="496"/>
      <c r="V15" s="496"/>
      <c r="W15" s="496"/>
      <c r="X15" s="496"/>
      <c r="Y15" s="496"/>
      <c r="Z15" s="496"/>
      <c r="AA15" s="496"/>
      <c r="AB15" s="496"/>
      <c r="AC15" s="496"/>
      <c r="AD15" s="496"/>
      <c r="AE15" s="496"/>
      <c r="AF15" s="496"/>
      <c r="AG15" s="496"/>
      <c r="AH15" s="496"/>
      <c r="AI15" s="496"/>
      <c r="AJ15" s="496"/>
      <c r="AK15" s="496"/>
      <c r="AL15" s="496"/>
      <c r="AM15" s="496"/>
      <c r="AN15" s="496"/>
      <c r="AO15" s="496"/>
      <c r="AP15" s="496"/>
      <c r="AQ15" s="496"/>
      <c r="AR15" s="496"/>
      <c r="AS15" s="496"/>
      <c r="AT15" s="496"/>
      <c r="AU15" s="496"/>
      <c r="AV15" s="496"/>
      <c r="AW15" s="496"/>
      <c r="AX15" s="496"/>
      <c r="AY15" s="496"/>
      <c r="AZ15" s="496"/>
      <c r="BA15" s="496"/>
      <c r="BB15" s="496"/>
      <c r="BC15" s="496"/>
      <c r="BD15" s="496"/>
      <c r="BE15" s="496"/>
      <c r="BF15" s="496"/>
      <c r="BG15" s="496"/>
      <c r="BH15" s="496"/>
      <c r="BI15" s="496"/>
      <c r="BJ15" s="496"/>
      <c r="BK15" s="496"/>
      <c r="BL15" s="496"/>
      <c r="BM15" s="496"/>
      <c r="BN15" s="496"/>
      <c r="BO15" s="496"/>
      <c r="BP15" s="496"/>
      <c r="BQ15" s="496"/>
      <c r="BR15" s="496"/>
      <c r="BS15" s="496"/>
      <c r="BT15" s="496"/>
      <c r="BU15" s="496"/>
      <c r="BV15" s="496"/>
      <c r="BW15" s="496"/>
      <c r="BX15" s="496"/>
      <c r="BY15" s="496"/>
      <c r="BZ15" s="496"/>
      <c r="CA15" s="496"/>
      <c r="CB15" s="496"/>
      <c r="CC15" s="496"/>
      <c r="CD15" s="496"/>
      <c r="CE15" s="496"/>
      <c r="CF15" s="496"/>
      <c r="CG15" s="496"/>
      <c r="CH15" s="496"/>
      <c r="CI15" s="496"/>
      <c r="CJ15" s="496"/>
      <c r="CK15" s="496"/>
      <c r="CL15" s="496"/>
      <c r="CM15" s="496"/>
      <c r="CN15" s="496"/>
      <c r="CO15" s="496"/>
      <c r="CP15" s="496"/>
      <c r="CQ15" s="496"/>
      <c r="CR15" s="496"/>
      <c r="CS15" s="496"/>
      <c r="CT15" s="496"/>
      <c r="CU15" s="496"/>
      <c r="CV15" s="496"/>
      <c r="CW15" s="496"/>
      <c r="CX15" s="496"/>
      <c r="CY15" s="496"/>
      <c r="CZ15" s="496"/>
      <c r="DA15" s="496"/>
      <c r="DB15" s="496"/>
      <c r="DC15" s="496"/>
      <c r="DD15" s="496"/>
      <c r="DE15" s="496"/>
      <c r="DF15" s="496"/>
      <c r="DG15" s="496"/>
      <c r="DH15" s="496"/>
      <c r="DI15" s="496"/>
      <c r="DJ15" s="496"/>
      <c r="DK15" s="496"/>
      <c r="DL15" s="496"/>
      <c r="DM15" s="496"/>
      <c r="DN15" s="496"/>
      <c r="DO15" s="496"/>
      <c r="DP15" s="496"/>
      <c r="DQ15" s="496"/>
      <c r="DR15" s="496"/>
      <c r="DS15" s="496"/>
      <c r="DT15" s="496"/>
      <c r="DU15" s="496"/>
      <c r="DV15" s="496"/>
      <c r="DW15" s="496"/>
      <c r="DX15" s="496"/>
      <c r="DY15" s="496"/>
      <c r="DZ15" s="496"/>
      <c r="EA15" s="496"/>
      <c r="EB15" s="496"/>
      <c r="EC15" s="496"/>
      <c r="ED15" s="496"/>
      <c r="EE15" s="496"/>
      <c r="EF15" s="496"/>
      <c r="EG15" s="496"/>
      <c r="EH15" s="496"/>
      <c r="EI15" s="496"/>
      <c r="EJ15" s="496"/>
      <c r="EK15" s="496"/>
      <c r="EL15" s="496"/>
      <c r="EM15" s="496"/>
      <c r="EN15" s="496"/>
      <c r="EO15" s="496"/>
      <c r="EP15" s="496"/>
      <c r="EQ15" s="496"/>
      <c r="ER15" s="496"/>
      <c r="ES15" s="496"/>
      <c r="ET15" s="496"/>
      <c r="EU15" s="496"/>
      <c r="EV15" s="496"/>
      <c r="EW15" s="496"/>
      <c r="EX15" s="496"/>
      <c r="EY15" s="496"/>
      <c r="EZ15" s="496"/>
      <c r="FA15" s="496"/>
      <c r="FB15" s="496"/>
      <c r="FC15" s="496"/>
      <c r="FD15" s="496"/>
      <c r="FE15" s="496"/>
      <c r="FF15" s="496"/>
      <c r="FG15" s="496"/>
      <c r="FH15" s="496"/>
      <c r="FI15" s="496"/>
      <c r="FJ15" s="496"/>
      <c r="FK15" s="496"/>
      <c r="FL15" s="496"/>
      <c r="FM15" s="496"/>
      <c r="FN15" s="496"/>
      <c r="FO15" s="496"/>
      <c r="FP15" s="496"/>
      <c r="FQ15" s="496"/>
      <c r="FR15" s="496"/>
      <c r="FS15" s="496"/>
      <c r="FT15" s="496"/>
      <c r="FU15" s="496"/>
      <c r="FV15" s="496"/>
      <c r="FW15" s="496"/>
      <c r="FX15" s="496"/>
      <c r="FY15" s="496"/>
      <c r="FZ15" s="496"/>
    </row>
    <row r="16" spans="2:182" x14ac:dyDescent="0.25">
      <c r="B16" s="491">
        <v>11</v>
      </c>
      <c r="C16" s="496"/>
      <c r="D16" s="496"/>
      <c r="E16" s="496"/>
      <c r="F16" s="496"/>
      <c r="G16" s="496"/>
      <c r="H16" s="496"/>
      <c r="I16" s="496"/>
      <c r="J16" s="496"/>
      <c r="K16" s="496"/>
      <c r="L16" s="496"/>
      <c r="M16" s="496"/>
      <c r="N16" s="496"/>
      <c r="O16" s="496"/>
      <c r="P16" s="496"/>
      <c r="Q16" s="496"/>
      <c r="R16" s="496"/>
      <c r="S16" s="496"/>
      <c r="T16" s="496"/>
      <c r="U16" s="496"/>
      <c r="V16" s="496"/>
      <c r="W16" s="496"/>
      <c r="X16" s="496"/>
      <c r="Y16" s="496"/>
      <c r="Z16" s="496"/>
      <c r="AA16" s="496"/>
      <c r="AB16" s="496"/>
      <c r="AC16" s="496"/>
      <c r="AD16" s="496"/>
      <c r="AE16" s="496"/>
      <c r="AF16" s="496"/>
      <c r="AG16" s="496"/>
      <c r="AH16" s="496"/>
      <c r="AI16" s="496"/>
      <c r="AJ16" s="496"/>
      <c r="AK16" s="496"/>
      <c r="AL16" s="496"/>
      <c r="AM16" s="496"/>
      <c r="AN16" s="496"/>
      <c r="AO16" s="496"/>
      <c r="AP16" s="496"/>
      <c r="AQ16" s="496"/>
      <c r="AR16" s="496"/>
      <c r="AS16" s="496"/>
      <c r="AT16" s="496"/>
      <c r="AU16" s="496"/>
      <c r="AV16" s="496"/>
      <c r="AW16" s="496"/>
      <c r="AX16" s="496"/>
      <c r="AY16" s="496"/>
      <c r="AZ16" s="496"/>
      <c r="BA16" s="496"/>
      <c r="BB16" s="496"/>
      <c r="BC16" s="496"/>
      <c r="BD16" s="496"/>
      <c r="BE16" s="496"/>
      <c r="BF16" s="496"/>
      <c r="BG16" s="496"/>
      <c r="BH16" s="496"/>
      <c r="BI16" s="496"/>
      <c r="BJ16" s="496"/>
      <c r="BK16" s="496"/>
      <c r="BL16" s="496"/>
      <c r="BM16" s="496"/>
      <c r="BN16" s="496"/>
      <c r="BO16" s="496"/>
      <c r="BP16" s="496"/>
      <c r="BQ16" s="496"/>
      <c r="BR16" s="496"/>
      <c r="BS16" s="496"/>
      <c r="BT16" s="496"/>
      <c r="BU16" s="496"/>
      <c r="BV16" s="496"/>
      <c r="BW16" s="496"/>
      <c r="BX16" s="496"/>
      <c r="BY16" s="496"/>
      <c r="BZ16" s="496"/>
      <c r="CA16" s="496"/>
      <c r="CB16" s="496"/>
      <c r="CC16" s="496"/>
      <c r="CD16" s="496"/>
      <c r="CE16" s="496"/>
      <c r="CF16" s="496"/>
      <c r="CG16" s="496"/>
      <c r="CH16" s="496"/>
      <c r="CI16" s="496"/>
      <c r="CJ16" s="496"/>
      <c r="CK16" s="496"/>
      <c r="CL16" s="496"/>
      <c r="CM16" s="496"/>
      <c r="CN16" s="496"/>
      <c r="CO16" s="496"/>
      <c r="CP16" s="496"/>
      <c r="CQ16" s="496"/>
      <c r="CR16" s="496"/>
      <c r="CS16" s="496"/>
      <c r="CT16" s="496"/>
      <c r="CU16" s="496"/>
      <c r="CV16" s="496"/>
      <c r="CW16" s="496"/>
      <c r="CX16" s="496"/>
      <c r="CY16" s="496"/>
      <c r="CZ16" s="496"/>
      <c r="DA16" s="496"/>
      <c r="DB16" s="496"/>
      <c r="DC16" s="496"/>
      <c r="DD16" s="496"/>
      <c r="DE16" s="496"/>
      <c r="DF16" s="496"/>
      <c r="DG16" s="496"/>
      <c r="DH16" s="496"/>
      <c r="DI16" s="496"/>
      <c r="DJ16" s="496"/>
      <c r="DK16" s="496"/>
      <c r="DL16" s="496"/>
      <c r="DM16" s="496"/>
      <c r="DN16" s="496"/>
      <c r="DO16" s="496"/>
      <c r="DP16" s="496"/>
      <c r="DQ16" s="496"/>
      <c r="DR16" s="496"/>
      <c r="DS16" s="496"/>
      <c r="DT16" s="496"/>
      <c r="DU16" s="496"/>
      <c r="DV16" s="496"/>
      <c r="DW16" s="496"/>
      <c r="DX16" s="496"/>
      <c r="DY16" s="496"/>
      <c r="DZ16" s="496"/>
      <c r="EA16" s="496"/>
      <c r="EB16" s="496"/>
      <c r="EC16" s="496"/>
      <c r="ED16" s="496"/>
      <c r="EE16" s="496"/>
      <c r="EF16" s="496"/>
      <c r="EG16" s="496"/>
      <c r="EH16" s="496"/>
      <c r="EI16" s="496"/>
      <c r="EJ16" s="496"/>
      <c r="EK16" s="496"/>
      <c r="EL16" s="496"/>
      <c r="EM16" s="496"/>
      <c r="EN16" s="496"/>
      <c r="EO16" s="496"/>
      <c r="EP16" s="496"/>
      <c r="EQ16" s="496"/>
      <c r="ER16" s="496"/>
      <c r="ES16" s="496"/>
      <c r="ET16" s="496"/>
      <c r="EU16" s="496"/>
      <c r="EV16" s="496"/>
      <c r="EW16" s="496"/>
      <c r="EX16" s="496"/>
      <c r="EY16" s="496"/>
      <c r="EZ16" s="496"/>
      <c r="FA16" s="496"/>
      <c r="FB16" s="496"/>
      <c r="FC16" s="496"/>
      <c r="FD16" s="496"/>
      <c r="FE16" s="496"/>
      <c r="FF16" s="496"/>
      <c r="FG16" s="496"/>
      <c r="FH16" s="496"/>
      <c r="FI16" s="496"/>
      <c r="FJ16" s="496"/>
      <c r="FK16" s="496"/>
      <c r="FL16" s="496"/>
      <c r="FM16" s="496"/>
      <c r="FN16" s="496"/>
      <c r="FO16" s="496"/>
      <c r="FP16" s="496"/>
      <c r="FQ16" s="496"/>
      <c r="FR16" s="496"/>
      <c r="FS16" s="496"/>
      <c r="FT16" s="496"/>
      <c r="FU16" s="496"/>
      <c r="FV16" s="496"/>
      <c r="FW16" s="496"/>
      <c r="FX16" s="496"/>
      <c r="FY16" s="496"/>
      <c r="FZ16" s="496"/>
    </row>
    <row r="17" spans="2:182" x14ac:dyDescent="0.25">
      <c r="B17" s="491">
        <v>12</v>
      </c>
      <c r="C17" s="496"/>
      <c r="D17" s="496"/>
      <c r="E17" s="496"/>
      <c r="F17" s="496"/>
      <c r="G17" s="496"/>
      <c r="H17" s="496"/>
      <c r="I17" s="496"/>
      <c r="J17" s="496"/>
      <c r="K17" s="496"/>
      <c r="L17" s="496"/>
      <c r="M17" s="496"/>
      <c r="N17" s="496"/>
      <c r="O17" s="496"/>
      <c r="P17" s="496"/>
      <c r="Q17" s="496"/>
      <c r="R17" s="496"/>
      <c r="S17" s="496"/>
      <c r="T17" s="496"/>
      <c r="U17" s="496"/>
      <c r="V17" s="496"/>
      <c r="W17" s="496"/>
      <c r="X17" s="496"/>
      <c r="Y17" s="496"/>
      <c r="Z17" s="496"/>
      <c r="AA17" s="496"/>
      <c r="AB17" s="496"/>
      <c r="AC17" s="496"/>
      <c r="AD17" s="496"/>
      <c r="AE17" s="496"/>
      <c r="AF17" s="496"/>
      <c r="AG17" s="496"/>
      <c r="AH17" s="496"/>
      <c r="AI17" s="496"/>
      <c r="AJ17" s="496"/>
      <c r="AK17" s="496"/>
      <c r="AL17" s="496"/>
      <c r="AM17" s="496"/>
      <c r="AN17" s="496"/>
      <c r="AO17" s="496"/>
      <c r="AP17" s="496"/>
      <c r="AQ17" s="496"/>
      <c r="AR17" s="496"/>
      <c r="AS17" s="496"/>
      <c r="AT17" s="496"/>
      <c r="AU17" s="496"/>
      <c r="AV17" s="496"/>
      <c r="AW17" s="496"/>
      <c r="AX17" s="496"/>
      <c r="AY17" s="496"/>
      <c r="AZ17" s="496"/>
      <c r="BA17" s="496"/>
      <c r="BB17" s="496"/>
      <c r="BC17" s="496"/>
      <c r="BD17" s="496"/>
      <c r="BE17" s="496"/>
      <c r="BF17" s="496"/>
      <c r="BG17" s="496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  <c r="BR17" s="496"/>
      <c r="BS17" s="496"/>
      <c r="BT17" s="496"/>
      <c r="BU17" s="496"/>
      <c r="BV17" s="496"/>
      <c r="BW17" s="496"/>
      <c r="BX17" s="496"/>
      <c r="BY17" s="496"/>
      <c r="BZ17" s="496"/>
      <c r="CA17" s="496"/>
      <c r="CB17" s="496"/>
      <c r="CC17" s="496"/>
      <c r="CD17" s="496"/>
      <c r="CE17" s="496"/>
      <c r="CF17" s="496"/>
      <c r="CG17" s="496"/>
      <c r="CH17" s="496"/>
      <c r="CI17" s="496"/>
      <c r="CJ17" s="496"/>
      <c r="CK17" s="496"/>
      <c r="CL17" s="496"/>
      <c r="CM17" s="496"/>
      <c r="CN17" s="496"/>
      <c r="CO17" s="496"/>
      <c r="CP17" s="496"/>
      <c r="CQ17" s="496"/>
      <c r="CR17" s="496"/>
      <c r="CS17" s="496"/>
      <c r="CT17" s="496"/>
      <c r="CU17" s="496"/>
      <c r="CV17" s="496"/>
      <c r="CW17" s="496"/>
      <c r="CX17" s="496"/>
      <c r="CY17" s="496"/>
      <c r="CZ17" s="496"/>
      <c r="DA17" s="496"/>
      <c r="DB17" s="496"/>
      <c r="DC17" s="496"/>
      <c r="DD17" s="496"/>
      <c r="DE17" s="496"/>
      <c r="DF17" s="496"/>
      <c r="DG17" s="496"/>
      <c r="DH17" s="496"/>
      <c r="DI17" s="496"/>
      <c r="DJ17" s="496"/>
      <c r="DK17" s="496"/>
      <c r="DL17" s="496"/>
      <c r="DM17" s="496"/>
      <c r="DN17" s="496"/>
      <c r="DO17" s="496"/>
      <c r="DP17" s="496"/>
      <c r="DQ17" s="496"/>
      <c r="DR17" s="496"/>
      <c r="DS17" s="496"/>
      <c r="DT17" s="496"/>
      <c r="DU17" s="496"/>
      <c r="DV17" s="496"/>
      <c r="DW17" s="496"/>
      <c r="DX17" s="496"/>
      <c r="DY17" s="496"/>
      <c r="DZ17" s="496"/>
      <c r="EA17" s="496"/>
      <c r="EB17" s="496"/>
      <c r="EC17" s="496"/>
      <c r="ED17" s="496"/>
      <c r="EE17" s="496"/>
      <c r="EF17" s="496"/>
      <c r="EG17" s="496"/>
      <c r="EH17" s="496"/>
      <c r="EI17" s="496"/>
      <c r="EJ17" s="496"/>
      <c r="EK17" s="496"/>
      <c r="EL17" s="496"/>
      <c r="EM17" s="496"/>
      <c r="EN17" s="496"/>
      <c r="EO17" s="496"/>
      <c r="EP17" s="496"/>
      <c r="EQ17" s="496"/>
      <c r="ER17" s="496"/>
      <c r="ES17" s="496"/>
      <c r="ET17" s="496"/>
      <c r="EU17" s="496"/>
      <c r="EV17" s="496"/>
      <c r="EW17" s="496"/>
      <c r="EX17" s="496"/>
      <c r="EY17" s="496"/>
      <c r="EZ17" s="496"/>
      <c r="FA17" s="496"/>
      <c r="FB17" s="496"/>
      <c r="FC17" s="496"/>
      <c r="FD17" s="496"/>
      <c r="FE17" s="496"/>
      <c r="FF17" s="496"/>
      <c r="FG17" s="496"/>
      <c r="FH17" s="496"/>
      <c r="FI17" s="496"/>
      <c r="FJ17" s="496"/>
      <c r="FK17" s="496"/>
      <c r="FL17" s="496"/>
      <c r="FM17" s="496"/>
      <c r="FN17" s="496"/>
      <c r="FO17" s="496"/>
      <c r="FP17" s="496"/>
      <c r="FQ17" s="496"/>
      <c r="FR17" s="496"/>
      <c r="FS17" s="496"/>
      <c r="FT17" s="496"/>
      <c r="FU17" s="496"/>
      <c r="FV17" s="496"/>
      <c r="FW17" s="496"/>
      <c r="FX17" s="496"/>
      <c r="FY17" s="496"/>
      <c r="FZ17" s="496"/>
    </row>
    <row r="18" spans="2:182" x14ac:dyDescent="0.25">
      <c r="B18" s="491">
        <v>13</v>
      </c>
      <c r="C18" s="496"/>
      <c r="D18" s="496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496"/>
      <c r="AA18" s="496"/>
      <c r="AB18" s="496"/>
      <c r="AC18" s="496"/>
      <c r="AD18" s="496"/>
      <c r="AE18" s="496"/>
      <c r="AF18" s="496"/>
      <c r="AG18" s="496"/>
      <c r="AH18" s="496"/>
      <c r="AI18" s="496"/>
      <c r="AJ18" s="496"/>
      <c r="AK18" s="496"/>
      <c r="AL18" s="496"/>
      <c r="AM18" s="496"/>
      <c r="AN18" s="496"/>
      <c r="AO18" s="496"/>
      <c r="AP18" s="496"/>
      <c r="AQ18" s="496"/>
      <c r="AR18" s="496"/>
      <c r="AS18" s="496"/>
      <c r="AT18" s="496"/>
      <c r="AU18" s="496"/>
      <c r="AV18" s="496"/>
      <c r="AW18" s="496"/>
      <c r="AX18" s="496"/>
      <c r="AY18" s="496"/>
      <c r="AZ18" s="496"/>
      <c r="BA18" s="496"/>
      <c r="BB18" s="496"/>
      <c r="BC18" s="496"/>
      <c r="BD18" s="496"/>
      <c r="BE18" s="496"/>
      <c r="BF18" s="496"/>
      <c r="BG18" s="496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  <c r="BR18" s="496"/>
      <c r="BS18" s="496"/>
      <c r="BT18" s="496"/>
      <c r="BU18" s="496"/>
      <c r="BV18" s="496"/>
      <c r="BW18" s="496"/>
      <c r="BX18" s="496"/>
      <c r="BY18" s="496"/>
      <c r="BZ18" s="496"/>
      <c r="CA18" s="496"/>
      <c r="CB18" s="496"/>
      <c r="CC18" s="496"/>
      <c r="CD18" s="496"/>
      <c r="CE18" s="496"/>
      <c r="CF18" s="496"/>
      <c r="CG18" s="496"/>
      <c r="CH18" s="496"/>
      <c r="CI18" s="496"/>
      <c r="CJ18" s="496"/>
      <c r="CK18" s="496"/>
      <c r="CL18" s="496"/>
      <c r="CM18" s="496"/>
      <c r="CN18" s="496"/>
      <c r="CO18" s="496"/>
      <c r="CP18" s="496"/>
      <c r="CQ18" s="496"/>
      <c r="CR18" s="496"/>
      <c r="CS18" s="496"/>
      <c r="CT18" s="496"/>
      <c r="CU18" s="496"/>
      <c r="CV18" s="496"/>
      <c r="CW18" s="496"/>
      <c r="CX18" s="496"/>
      <c r="CY18" s="496"/>
      <c r="CZ18" s="496"/>
      <c r="DA18" s="496"/>
      <c r="DB18" s="496"/>
      <c r="DC18" s="496"/>
      <c r="DD18" s="496"/>
      <c r="DE18" s="496"/>
      <c r="DF18" s="496"/>
      <c r="DG18" s="496"/>
      <c r="DH18" s="496"/>
      <c r="DI18" s="496"/>
      <c r="DJ18" s="496"/>
      <c r="DK18" s="496"/>
      <c r="DL18" s="496"/>
      <c r="DM18" s="496"/>
      <c r="DN18" s="496"/>
      <c r="DO18" s="496"/>
      <c r="DP18" s="496"/>
      <c r="DQ18" s="496"/>
      <c r="DR18" s="496"/>
      <c r="DS18" s="496"/>
      <c r="DT18" s="496"/>
      <c r="DU18" s="496"/>
      <c r="DV18" s="496"/>
      <c r="DW18" s="496"/>
      <c r="DX18" s="496"/>
      <c r="DY18" s="496"/>
      <c r="DZ18" s="496"/>
      <c r="EA18" s="496"/>
      <c r="EB18" s="496"/>
      <c r="EC18" s="496"/>
      <c r="ED18" s="496"/>
      <c r="EE18" s="496"/>
      <c r="EF18" s="496"/>
      <c r="EG18" s="496"/>
      <c r="EH18" s="496"/>
      <c r="EI18" s="496"/>
      <c r="EJ18" s="496"/>
      <c r="EK18" s="496"/>
      <c r="EL18" s="496"/>
      <c r="EM18" s="496"/>
      <c r="EN18" s="496"/>
      <c r="EO18" s="496"/>
      <c r="EP18" s="496"/>
      <c r="EQ18" s="496"/>
      <c r="ER18" s="496"/>
      <c r="ES18" s="496"/>
      <c r="ET18" s="496"/>
      <c r="EU18" s="496"/>
      <c r="EV18" s="496"/>
      <c r="EW18" s="496"/>
      <c r="EX18" s="496"/>
      <c r="EY18" s="496"/>
      <c r="EZ18" s="496"/>
      <c r="FA18" s="496"/>
      <c r="FB18" s="496"/>
      <c r="FC18" s="496"/>
      <c r="FD18" s="496"/>
      <c r="FE18" s="496"/>
      <c r="FF18" s="496"/>
      <c r="FG18" s="496"/>
      <c r="FH18" s="496"/>
      <c r="FI18" s="496"/>
      <c r="FJ18" s="496"/>
      <c r="FK18" s="496"/>
      <c r="FL18" s="496"/>
      <c r="FM18" s="496"/>
      <c r="FN18" s="496"/>
      <c r="FO18" s="496"/>
      <c r="FP18" s="496"/>
      <c r="FQ18" s="496"/>
      <c r="FR18" s="496"/>
      <c r="FS18" s="496"/>
      <c r="FT18" s="496"/>
      <c r="FU18" s="496"/>
      <c r="FV18" s="496"/>
      <c r="FW18" s="496"/>
      <c r="FX18" s="496"/>
      <c r="FY18" s="496"/>
      <c r="FZ18" s="496"/>
    </row>
    <row r="19" spans="2:182" x14ac:dyDescent="0.25">
      <c r="B19" s="491">
        <v>14</v>
      </c>
      <c r="C19" s="496"/>
      <c r="D19" s="496"/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6"/>
      <c r="Q19" s="496"/>
      <c r="R19" s="496"/>
      <c r="S19" s="496"/>
      <c r="T19" s="496"/>
      <c r="U19" s="496"/>
      <c r="V19" s="496"/>
      <c r="W19" s="496"/>
      <c r="X19" s="496"/>
      <c r="Y19" s="496"/>
      <c r="Z19" s="496"/>
      <c r="AA19" s="496"/>
      <c r="AB19" s="496"/>
      <c r="AC19" s="496"/>
      <c r="AD19" s="496"/>
      <c r="AE19" s="496"/>
      <c r="AF19" s="496"/>
      <c r="AG19" s="496"/>
      <c r="AH19" s="496"/>
      <c r="AI19" s="496"/>
      <c r="AJ19" s="496"/>
      <c r="AK19" s="496"/>
      <c r="AL19" s="496"/>
      <c r="AM19" s="496"/>
      <c r="AN19" s="496"/>
      <c r="AO19" s="496"/>
      <c r="AP19" s="496"/>
      <c r="AQ19" s="496"/>
      <c r="AR19" s="496"/>
      <c r="AS19" s="496"/>
      <c r="AT19" s="496"/>
      <c r="AU19" s="496"/>
      <c r="AV19" s="496"/>
      <c r="AW19" s="496"/>
      <c r="AX19" s="496"/>
      <c r="AY19" s="496"/>
      <c r="AZ19" s="496"/>
      <c r="BA19" s="496"/>
      <c r="BB19" s="496"/>
      <c r="BC19" s="496"/>
      <c r="BD19" s="496"/>
      <c r="BE19" s="496"/>
      <c r="BF19" s="496"/>
      <c r="BG19" s="496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  <c r="BR19" s="496"/>
      <c r="BS19" s="496"/>
      <c r="BT19" s="496"/>
      <c r="BU19" s="496"/>
      <c r="BV19" s="496"/>
      <c r="BW19" s="496"/>
      <c r="BX19" s="496"/>
      <c r="BY19" s="496"/>
      <c r="BZ19" s="496"/>
      <c r="CA19" s="496"/>
      <c r="CB19" s="496"/>
      <c r="CC19" s="496"/>
      <c r="CD19" s="496"/>
      <c r="CE19" s="496"/>
      <c r="CF19" s="496"/>
      <c r="CG19" s="496"/>
      <c r="CH19" s="496"/>
      <c r="CI19" s="496"/>
      <c r="CJ19" s="496"/>
      <c r="CK19" s="496"/>
      <c r="CL19" s="496"/>
      <c r="CM19" s="496"/>
      <c r="CN19" s="496"/>
      <c r="CO19" s="496"/>
      <c r="CP19" s="496"/>
      <c r="CQ19" s="496"/>
      <c r="CR19" s="496"/>
      <c r="CS19" s="496"/>
      <c r="CT19" s="496"/>
      <c r="CU19" s="496"/>
      <c r="CV19" s="496"/>
      <c r="CW19" s="496"/>
      <c r="CX19" s="496"/>
      <c r="CY19" s="496"/>
      <c r="CZ19" s="496"/>
      <c r="DA19" s="496"/>
      <c r="DB19" s="496"/>
      <c r="DC19" s="496"/>
      <c r="DD19" s="496"/>
      <c r="DE19" s="496"/>
      <c r="DF19" s="496"/>
      <c r="DG19" s="496"/>
      <c r="DH19" s="496"/>
      <c r="DI19" s="496"/>
      <c r="DJ19" s="496"/>
      <c r="DK19" s="496"/>
      <c r="DL19" s="496"/>
      <c r="DM19" s="496"/>
      <c r="DN19" s="496"/>
      <c r="DO19" s="496"/>
      <c r="DP19" s="496"/>
      <c r="DQ19" s="496"/>
      <c r="DR19" s="496"/>
      <c r="DS19" s="496"/>
      <c r="DT19" s="496"/>
      <c r="DU19" s="496"/>
      <c r="DV19" s="496"/>
      <c r="DW19" s="496"/>
      <c r="DX19" s="496"/>
      <c r="DY19" s="496"/>
      <c r="DZ19" s="496"/>
      <c r="EA19" s="496"/>
      <c r="EB19" s="496"/>
      <c r="EC19" s="496"/>
      <c r="ED19" s="496"/>
      <c r="EE19" s="496"/>
      <c r="EF19" s="496"/>
      <c r="EG19" s="496"/>
      <c r="EH19" s="496"/>
      <c r="EI19" s="496"/>
      <c r="EJ19" s="496"/>
      <c r="EK19" s="496"/>
      <c r="EL19" s="496"/>
      <c r="EM19" s="496"/>
      <c r="EN19" s="496"/>
      <c r="EO19" s="496"/>
      <c r="EP19" s="496"/>
      <c r="EQ19" s="496"/>
      <c r="ER19" s="496"/>
      <c r="ES19" s="496"/>
      <c r="ET19" s="496"/>
      <c r="EU19" s="496"/>
      <c r="EV19" s="496"/>
      <c r="EW19" s="496"/>
      <c r="EX19" s="496"/>
      <c r="EY19" s="496"/>
      <c r="EZ19" s="496"/>
      <c r="FA19" s="496"/>
      <c r="FB19" s="496"/>
      <c r="FC19" s="496"/>
      <c r="FD19" s="496"/>
      <c r="FE19" s="496"/>
      <c r="FF19" s="496"/>
      <c r="FG19" s="496"/>
      <c r="FH19" s="496"/>
      <c r="FI19" s="496"/>
      <c r="FJ19" s="496"/>
      <c r="FK19" s="496"/>
      <c r="FL19" s="496"/>
      <c r="FM19" s="496"/>
      <c r="FN19" s="496"/>
      <c r="FO19" s="496"/>
      <c r="FP19" s="496"/>
      <c r="FQ19" s="496"/>
      <c r="FR19" s="496"/>
      <c r="FS19" s="496"/>
      <c r="FT19" s="496"/>
      <c r="FU19" s="496"/>
      <c r="FV19" s="496"/>
      <c r="FW19" s="496"/>
      <c r="FX19" s="496"/>
      <c r="FY19" s="496"/>
      <c r="FZ19" s="496"/>
    </row>
    <row r="20" spans="2:182" x14ac:dyDescent="0.25">
      <c r="B20" s="491">
        <v>15</v>
      </c>
      <c r="C20" s="496"/>
      <c r="D20" s="496"/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6"/>
      <c r="Q20" s="496"/>
      <c r="R20" s="496"/>
      <c r="S20" s="496"/>
      <c r="T20" s="496"/>
      <c r="U20" s="496"/>
      <c r="V20" s="496"/>
      <c r="W20" s="496"/>
      <c r="X20" s="496"/>
      <c r="Y20" s="496"/>
      <c r="Z20" s="496"/>
      <c r="AA20" s="496"/>
      <c r="AB20" s="496"/>
      <c r="AC20" s="496"/>
      <c r="AD20" s="496"/>
      <c r="AE20" s="496"/>
      <c r="AF20" s="496"/>
      <c r="AG20" s="496"/>
      <c r="AH20" s="496"/>
      <c r="AI20" s="496"/>
      <c r="AJ20" s="496"/>
      <c r="AK20" s="496"/>
      <c r="AL20" s="496"/>
      <c r="AM20" s="496"/>
      <c r="AN20" s="496"/>
      <c r="AO20" s="496"/>
      <c r="AP20" s="496"/>
      <c r="AQ20" s="496"/>
      <c r="AR20" s="496"/>
      <c r="AS20" s="496"/>
      <c r="AT20" s="496"/>
      <c r="AU20" s="496"/>
      <c r="AV20" s="496"/>
      <c r="AW20" s="496"/>
      <c r="AX20" s="496"/>
      <c r="AY20" s="496"/>
      <c r="AZ20" s="496"/>
      <c r="BA20" s="496"/>
      <c r="BB20" s="496"/>
      <c r="BC20" s="496"/>
      <c r="BD20" s="496"/>
      <c r="BE20" s="496"/>
      <c r="BF20" s="496"/>
      <c r="BG20" s="496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  <c r="BR20" s="496"/>
      <c r="BS20" s="496"/>
      <c r="BT20" s="496"/>
      <c r="BU20" s="496"/>
      <c r="BV20" s="496"/>
      <c r="BW20" s="496"/>
      <c r="BX20" s="496"/>
      <c r="BY20" s="496"/>
      <c r="BZ20" s="496"/>
      <c r="CA20" s="496"/>
      <c r="CB20" s="496"/>
      <c r="CC20" s="496"/>
      <c r="CD20" s="496"/>
      <c r="CE20" s="496"/>
      <c r="CF20" s="496"/>
      <c r="CG20" s="496"/>
      <c r="CH20" s="496"/>
      <c r="CI20" s="496"/>
      <c r="CJ20" s="496"/>
      <c r="CK20" s="496"/>
      <c r="CL20" s="496"/>
      <c r="CM20" s="496"/>
      <c r="CN20" s="496"/>
      <c r="CO20" s="496"/>
      <c r="CP20" s="496"/>
      <c r="CQ20" s="496"/>
      <c r="CR20" s="496"/>
      <c r="CS20" s="496"/>
      <c r="CT20" s="496"/>
      <c r="CU20" s="496"/>
      <c r="CV20" s="496"/>
      <c r="CW20" s="496"/>
      <c r="CX20" s="496"/>
      <c r="CY20" s="496"/>
      <c r="CZ20" s="496"/>
      <c r="DA20" s="496"/>
      <c r="DB20" s="496"/>
      <c r="DC20" s="496"/>
      <c r="DD20" s="496"/>
      <c r="DE20" s="496"/>
      <c r="DF20" s="496"/>
      <c r="DG20" s="496"/>
      <c r="DH20" s="496"/>
      <c r="DI20" s="496"/>
      <c r="DJ20" s="496"/>
      <c r="DK20" s="496"/>
      <c r="DL20" s="496"/>
      <c r="DM20" s="496"/>
      <c r="DN20" s="496"/>
      <c r="DO20" s="496"/>
      <c r="DP20" s="496"/>
      <c r="DQ20" s="496"/>
      <c r="DR20" s="496"/>
      <c r="DS20" s="496"/>
      <c r="DT20" s="496"/>
      <c r="DU20" s="496"/>
      <c r="DV20" s="496"/>
      <c r="DW20" s="496"/>
      <c r="DX20" s="496"/>
      <c r="DY20" s="496"/>
      <c r="DZ20" s="496"/>
      <c r="EA20" s="496"/>
      <c r="EB20" s="496"/>
      <c r="EC20" s="496"/>
      <c r="ED20" s="496"/>
      <c r="EE20" s="496"/>
      <c r="EF20" s="496"/>
      <c r="EG20" s="496"/>
      <c r="EH20" s="496"/>
      <c r="EI20" s="496"/>
      <c r="EJ20" s="496"/>
      <c r="EK20" s="496"/>
      <c r="EL20" s="496"/>
      <c r="EM20" s="496"/>
      <c r="EN20" s="496"/>
      <c r="EO20" s="496"/>
      <c r="EP20" s="496"/>
      <c r="EQ20" s="496"/>
      <c r="ER20" s="496"/>
      <c r="ES20" s="496"/>
      <c r="ET20" s="496"/>
      <c r="EU20" s="496"/>
      <c r="EV20" s="496"/>
      <c r="EW20" s="496"/>
      <c r="EX20" s="496"/>
      <c r="EY20" s="496"/>
      <c r="EZ20" s="496"/>
      <c r="FA20" s="496"/>
      <c r="FB20" s="496"/>
      <c r="FC20" s="496"/>
      <c r="FD20" s="496"/>
      <c r="FE20" s="496"/>
      <c r="FF20" s="496"/>
      <c r="FG20" s="496"/>
      <c r="FH20" s="496"/>
      <c r="FI20" s="496"/>
      <c r="FJ20" s="496"/>
      <c r="FK20" s="496"/>
      <c r="FL20" s="496"/>
      <c r="FM20" s="496"/>
      <c r="FN20" s="496"/>
      <c r="FO20" s="496"/>
      <c r="FP20" s="496"/>
      <c r="FQ20" s="496"/>
      <c r="FR20" s="496"/>
      <c r="FS20" s="496"/>
      <c r="FT20" s="496"/>
      <c r="FU20" s="496"/>
      <c r="FV20" s="496"/>
      <c r="FW20" s="496"/>
      <c r="FX20" s="496"/>
      <c r="FY20" s="496"/>
      <c r="FZ20" s="496"/>
    </row>
    <row r="21" spans="2:182" x14ac:dyDescent="0.25">
      <c r="B21" s="491">
        <v>16</v>
      </c>
      <c r="C21" s="496"/>
      <c r="D21" s="496"/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6"/>
      <c r="Q21" s="496"/>
      <c r="R21" s="496"/>
      <c r="S21" s="496"/>
      <c r="T21" s="496"/>
      <c r="U21" s="496"/>
      <c r="V21" s="496"/>
      <c r="W21" s="496"/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H21" s="496"/>
      <c r="AI21" s="496"/>
      <c r="AJ21" s="496"/>
      <c r="AK21" s="496"/>
      <c r="AL21" s="496"/>
      <c r="AM21" s="496"/>
      <c r="AN21" s="496"/>
      <c r="AO21" s="496"/>
      <c r="AP21" s="496"/>
      <c r="AQ21" s="496"/>
      <c r="AR21" s="496"/>
      <c r="AS21" s="496"/>
      <c r="AT21" s="496"/>
      <c r="AU21" s="496"/>
      <c r="AV21" s="496"/>
      <c r="AW21" s="496"/>
      <c r="AX21" s="496"/>
      <c r="AY21" s="496"/>
      <c r="AZ21" s="496"/>
      <c r="BA21" s="496"/>
      <c r="BB21" s="496"/>
      <c r="BC21" s="496"/>
      <c r="BD21" s="496"/>
      <c r="BE21" s="496"/>
      <c r="BF21" s="496"/>
      <c r="BG21" s="496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  <c r="BR21" s="496"/>
      <c r="BS21" s="496"/>
      <c r="BT21" s="496"/>
      <c r="BU21" s="496"/>
      <c r="BV21" s="496"/>
      <c r="BW21" s="496"/>
      <c r="BX21" s="496"/>
      <c r="BY21" s="496"/>
      <c r="BZ21" s="496"/>
      <c r="CA21" s="496"/>
      <c r="CB21" s="496"/>
      <c r="CC21" s="496"/>
      <c r="CD21" s="496"/>
      <c r="CE21" s="496"/>
      <c r="CF21" s="496"/>
      <c r="CG21" s="496"/>
      <c r="CH21" s="496"/>
      <c r="CI21" s="496"/>
      <c r="CJ21" s="496"/>
      <c r="CK21" s="496"/>
      <c r="CL21" s="496"/>
      <c r="CM21" s="496"/>
      <c r="CN21" s="496"/>
      <c r="CO21" s="496"/>
      <c r="CP21" s="496"/>
      <c r="CQ21" s="496"/>
      <c r="CR21" s="496"/>
      <c r="CS21" s="496"/>
      <c r="CT21" s="496"/>
      <c r="CU21" s="496"/>
      <c r="CV21" s="496"/>
      <c r="CW21" s="496"/>
      <c r="CX21" s="496"/>
      <c r="CY21" s="496"/>
      <c r="CZ21" s="496"/>
      <c r="DA21" s="496"/>
      <c r="DB21" s="496"/>
      <c r="DC21" s="496"/>
      <c r="DD21" s="496"/>
      <c r="DE21" s="496"/>
      <c r="DF21" s="496"/>
      <c r="DG21" s="496"/>
      <c r="DH21" s="496"/>
      <c r="DI21" s="496"/>
      <c r="DJ21" s="496"/>
      <c r="DK21" s="496"/>
      <c r="DL21" s="496"/>
      <c r="DM21" s="496"/>
      <c r="DN21" s="496"/>
      <c r="DO21" s="496"/>
      <c r="DP21" s="496"/>
      <c r="DQ21" s="496"/>
      <c r="DR21" s="496"/>
      <c r="DS21" s="496"/>
      <c r="DT21" s="496"/>
      <c r="DU21" s="496"/>
      <c r="DV21" s="496"/>
      <c r="DW21" s="496"/>
      <c r="DX21" s="496"/>
      <c r="DY21" s="496"/>
      <c r="DZ21" s="496"/>
      <c r="EA21" s="496"/>
      <c r="EB21" s="496"/>
      <c r="EC21" s="496"/>
      <c r="ED21" s="496"/>
      <c r="EE21" s="496"/>
      <c r="EF21" s="496"/>
      <c r="EG21" s="496"/>
      <c r="EH21" s="496"/>
      <c r="EI21" s="496"/>
      <c r="EJ21" s="496"/>
      <c r="EK21" s="496"/>
      <c r="EL21" s="496"/>
      <c r="EM21" s="496"/>
      <c r="EN21" s="496"/>
      <c r="EO21" s="496"/>
      <c r="EP21" s="496"/>
      <c r="EQ21" s="496"/>
      <c r="ER21" s="496"/>
      <c r="ES21" s="496"/>
      <c r="ET21" s="496"/>
      <c r="EU21" s="496"/>
      <c r="EV21" s="496"/>
      <c r="EW21" s="496"/>
      <c r="EX21" s="496"/>
      <c r="EY21" s="496"/>
      <c r="EZ21" s="496"/>
      <c r="FA21" s="496"/>
      <c r="FB21" s="496"/>
      <c r="FC21" s="496"/>
      <c r="FD21" s="496"/>
      <c r="FE21" s="496"/>
      <c r="FF21" s="496"/>
      <c r="FG21" s="496"/>
      <c r="FH21" s="496"/>
      <c r="FI21" s="496"/>
      <c r="FJ21" s="496"/>
      <c r="FK21" s="496"/>
      <c r="FL21" s="496"/>
      <c r="FM21" s="496"/>
      <c r="FN21" s="496"/>
      <c r="FO21" s="496"/>
      <c r="FP21" s="496"/>
      <c r="FQ21" s="496"/>
      <c r="FR21" s="496"/>
      <c r="FS21" s="496"/>
      <c r="FT21" s="496"/>
      <c r="FU21" s="496"/>
      <c r="FV21" s="496"/>
      <c r="FW21" s="496"/>
      <c r="FX21" s="496"/>
      <c r="FY21" s="496"/>
      <c r="FZ21" s="496"/>
    </row>
    <row r="22" spans="2:182" x14ac:dyDescent="0.25">
      <c r="B22" s="491">
        <v>17</v>
      </c>
      <c r="C22" s="496"/>
      <c r="D22" s="496"/>
      <c r="E22" s="496"/>
      <c r="F22" s="496"/>
      <c r="G22" s="496"/>
      <c r="H22" s="496"/>
      <c r="I22" s="496"/>
      <c r="J22" s="496"/>
      <c r="K22" s="496"/>
      <c r="L22" s="496"/>
      <c r="M22" s="496"/>
      <c r="N22" s="496"/>
      <c r="O22" s="496"/>
      <c r="P22" s="496"/>
      <c r="Q22" s="496"/>
      <c r="R22" s="496"/>
      <c r="S22" s="496"/>
      <c r="T22" s="496"/>
      <c r="U22" s="496"/>
      <c r="V22" s="496"/>
      <c r="W22" s="496"/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H22" s="496"/>
      <c r="AI22" s="496"/>
      <c r="AJ22" s="496"/>
      <c r="AK22" s="496"/>
      <c r="AL22" s="496"/>
      <c r="AM22" s="496"/>
      <c r="AN22" s="496"/>
      <c r="AO22" s="496"/>
      <c r="AP22" s="496"/>
      <c r="AQ22" s="496"/>
      <c r="AR22" s="496"/>
      <c r="AS22" s="496"/>
      <c r="AT22" s="496"/>
      <c r="AU22" s="496"/>
      <c r="AV22" s="496"/>
      <c r="AW22" s="496"/>
      <c r="AX22" s="496"/>
      <c r="AY22" s="496"/>
      <c r="AZ22" s="496"/>
      <c r="BA22" s="496"/>
      <c r="BB22" s="496"/>
      <c r="BC22" s="496"/>
      <c r="BD22" s="496"/>
      <c r="BE22" s="496"/>
      <c r="BF22" s="496"/>
      <c r="BG22" s="496"/>
      <c r="BH22" s="496"/>
      <c r="BI22" s="496"/>
      <c r="BJ22" s="496"/>
      <c r="BK22" s="496"/>
      <c r="BL22" s="496"/>
      <c r="BM22" s="496"/>
      <c r="BN22" s="496"/>
      <c r="BO22" s="496"/>
      <c r="BP22" s="496"/>
      <c r="BQ22" s="496"/>
      <c r="BR22" s="496"/>
      <c r="BS22" s="496"/>
      <c r="BT22" s="496"/>
      <c r="BU22" s="496"/>
      <c r="BV22" s="496"/>
      <c r="BW22" s="496"/>
      <c r="BX22" s="496"/>
      <c r="BY22" s="496"/>
      <c r="BZ22" s="496"/>
      <c r="CA22" s="496"/>
      <c r="CB22" s="496"/>
      <c r="CC22" s="496"/>
      <c r="CD22" s="496"/>
      <c r="CE22" s="496"/>
      <c r="CF22" s="496"/>
      <c r="CG22" s="496"/>
      <c r="CH22" s="496"/>
      <c r="CI22" s="496"/>
      <c r="CJ22" s="496"/>
      <c r="CK22" s="496"/>
      <c r="CL22" s="496"/>
      <c r="CM22" s="496"/>
      <c r="CN22" s="496"/>
      <c r="CO22" s="496"/>
      <c r="CP22" s="496"/>
      <c r="CQ22" s="496"/>
      <c r="CR22" s="496"/>
      <c r="CS22" s="496"/>
      <c r="CT22" s="496"/>
      <c r="CU22" s="496"/>
      <c r="CV22" s="496"/>
      <c r="CW22" s="496"/>
      <c r="CX22" s="496"/>
      <c r="CY22" s="496"/>
      <c r="CZ22" s="496"/>
      <c r="DA22" s="496"/>
      <c r="DB22" s="496"/>
      <c r="DC22" s="496"/>
      <c r="DD22" s="496"/>
      <c r="DE22" s="496"/>
      <c r="DF22" s="496"/>
      <c r="DG22" s="496"/>
      <c r="DH22" s="496"/>
      <c r="DI22" s="496"/>
      <c r="DJ22" s="496"/>
      <c r="DK22" s="496"/>
      <c r="DL22" s="496"/>
      <c r="DM22" s="496"/>
      <c r="DN22" s="496"/>
      <c r="DO22" s="496"/>
      <c r="DP22" s="496"/>
      <c r="DQ22" s="496"/>
      <c r="DR22" s="496"/>
      <c r="DS22" s="496"/>
      <c r="DT22" s="496"/>
      <c r="DU22" s="496"/>
      <c r="DV22" s="496"/>
      <c r="DW22" s="496"/>
      <c r="DX22" s="496"/>
      <c r="DY22" s="496"/>
      <c r="DZ22" s="496"/>
      <c r="EA22" s="496"/>
      <c r="EB22" s="496"/>
      <c r="EC22" s="496"/>
      <c r="ED22" s="496"/>
      <c r="EE22" s="496"/>
      <c r="EF22" s="496"/>
      <c r="EG22" s="496"/>
      <c r="EH22" s="496"/>
      <c r="EI22" s="496"/>
      <c r="EJ22" s="496"/>
      <c r="EK22" s="496"/>
      <c r="EL22" s="496"/>
      <c r="EM22" s="496"/>
      <c r="EN22" s="496"/>
      <c r="EO22" s="496"/>
      <c r="EP22" s="496"/>
      <c r="EQ22" s="496"/>
      <c r="ER22" s="496"/>
      <c r="ES22" s="496"/>
      <c r="ET22" s="496"/>
      <c r="EU22" s="496"/>
      <c r="EV22" s="496"/>
      <c r="EW22" s="496"/>
      <c r="EX22" s="496"/>
      <c r="EY22" s="496"/>
      <c r="EZ22" s="496"/>
      <c r="FA22" s="496"/>
      <c r="FB22" s="496"/>
      <c r="FC22" s="496"/>
      <c r="FD22" s="496"/>
      <c r="FE22" s="496"/>
      <c r="FF22" s="496"/>
      <c r="FG22" s="496"/>
      <c r="FH22" s="496"/>
      <c r="FI22" s="496"/>
      <c r="FJ22" s="496"/>
      <c r="FK22" s="496"/>
      <c r="FL22" s="496"/>
      <c r="FM22" s="496"/>
      <c r="FN22" s="496"/>
      <c r="FO22" s="496"/>
      <c r="FP22" s="496"/>
      <c r="FQ22" s="496"/>
      <c r="FR22" s="496"/>
      <c r="FS22" s="496"/>
      <c r="FT22" s="496"/>
      <c r="FU22" s="496"/>
      <c r="FV22" s="496"/>
      <c r="FW22" s="496"/>
      <c r="FX22" s="496"/>
      <c r="FY22" s="496"/>
      <c r="FZ22" s="496"/>
    </row>
    <row r="23" spans="2:182" x14ac:dyDescent="0.25">
      <c r="B23" s="491">
        <v>18</v>
      </c>
      <c r="C23" s="496"/>
      <c r="D23" s="496"/>
      <c r="E23" s="496"/>
      <c r="F23" s="496"/>
      <c r="G23" s="496"/>
      <c r="H23" s="496"/>
      <c r="I23" s="496"/>
      <c r="J23" s="496"/>
      <c r="K23" s="496"/>
      <c r="L23" s="496"/>
      <c r="M23" s="496"/>
      <c r="N23" s="496"/>
      <c r="O23" s="496"/>
      <c r="P23" s="496"/>
      <c r="Q23" s="496"/>
      <c r="R23" s="496"/>
      <c r="S23" s="496"/>
      <c r="T23" s="496"/>
      <c r="U23" s="496"/>
      <c r="V23" s="496"/>
      <c r="W23" s="496"/>
      <c r="X23" s="496"/>
      <c r="Y23" s="496"/>
      <c r="Z23" s="496"/>
      <c r="AA23" s="496"/>
      <c r="AB23" s="496"/>
      <c r="AC23" s="496"/>
      <c r="AD23" s="496"/>
      <c r="AE23" s="496"/>
      <c r="AF23" s="496"/>
      <c r="AG23" s="496"/>
      <c r="AH23" s="496"/>
      <c r="AI23" s="496"/>
      <c r="AJ23" s="496"/>
      <c r="AK23" s="496"/>
      <c r="AL23" s="496"/>
      <c r="AM23" s="496"/>
      <c r="AN23" s="496"/>
      <c r="AO23" s="496"/>
      <c r="AP23" s="496"/>
      <c r="AQ23" s="496"/>
      <c r="AR23" s="496"/>
      <c r="AS23" s="496"/>
      <c r="AT23" s="496"/>
      <c r="AU23" s="496"/>
      <c r="AV23" s="496"/>
      <c r="AW23" s="496"/>
      <c r="AX23" s="496"/>
      <c r="AY23" s="496"/>
      <c r="AZ23" s="496"/>
      <c r="BA23" s="496"/>
      <c r="BB23" s="496"/>
      <c r="BC23" s="496"/>
      <c r="BD23" s="496"/>
      <c r="BE23" s="496"/>
      <c r="BF23" s="496"/>
      <c r="BG23" s="496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  <c r="BR23" s="496"/>
      <c r="BS23" s="496"/>
      <c r="BT23" s="496"/>
      <c r="BU23" s="496"/>
      <c r="BV23" s="496"/>
      <c r="BW23" s="496"/>
      <c r="BX23" s="496"/>
      <c r="BY23" s="496"/>
      <c r="BZ23" s="496"/>
      <c r="CA23" s="496"/>
      <c r="CB23" s="496"/>
      <c r="CC23" s="496"/>
      <c r="CD23" s="496"/>
      <c r="CE23" s="496"/>
      <c r="CF23" s="496"/>
      <c r="CG23" s="496"/>
      <c r="CH23" s="496"/>
      <c r="CI23" s="496"/>
      <c r="CJ23" s="496"/>
      <c r="CK23" s="496"/>
      <c r="CL23" s="496"/>
      <c r="CM23" s="496"/>
      <c r="CN23" s="496"/>
      <c r="CO23" s="496"/>
      <c r="CP23" s="496"/>
      <c r="CQ23" s="496"/>
      <c r="CR23" s="496"/>
      <c r="CS23" s="496"/>
      <c r="CT23" s="496"/>
      <c r="CU23" s="496"/>
      <c r="CV23" s="496"/>
      <c r="CW23" s="496"/>
      <c r="CX23" s="496"/>
      <c r="CY23" s="496"/>
      <c r="CZ23" s="496"/>
      <c r="DA23" s="496"/>
      <c r="DB23" s="496"/>
      <c r="DC23" s="496"/>
      <c r="DD23" s="496"/>
      <c r="DE23" s="496"/>
      <c r="DF23" s="496"/>
      <c r="DG23" s="496"/>
      <c r="DH23" s="496"/>
      <c r="DI23" s="496"/>
      <c r="DJ23" s="496"/>
      <c r="DK23" s="496"/>
      <c r="DL23" s="496"/>
      <c r="DM23" s="496"/>
      <c r="DN23" s="496"/>
      <c r="DO23" s="496"/>
      <c r="DP23" s="496"/>
      <c r="DQ23" s="496"/>
      <c r="DR23" s="496"/>
      <c r="DS23" s="496"/>
      <c r="DT23" s="496"/>
      <c r="DU23" s="496"/>
      <c r="DV23" s="496"/>
      <c r="DW23" s="496"/>
      <c r="DX23" s="496"/>
      <c r="DY23" s="496"/>
      <c r="DZ23" s="496"/>
      <c r="EA23" s="496"/>
      <c r="EB23" s="496"/>
      <c r="EC23" s="496"/>
      <c r="ED23" s="496"/>
      <c r="EE23" s="496"/>
      <c r="EF23" s="496"/>
      <c r="EG23" s="496"/>
      <c r="EH23" s="496"/>
      <c r="EI23" s="496"/>
      <c r="EJ23" s="496"/>
      <c r="EK23" s="496"/>
      <c r="EL23" s="496"/>
      <c r="EM23" s="496"/>
      <c r="EN23" s="496"/>
      <c r="EO23" s="496"/>
      <c r="EP23" s="496"/>
      <c r="EQ23" s="496"/>
      <c r="ER23" s="496"/>
      <c r="ES23" s="496"/>
      <c r="ET23" s="496"/>
      <c r="EU23" s="496"/>
      <c r="EV23" s="496"/>
      <c r="EW23" s="496"/>
      <c r="EX23" s="496"/>
      <c r="EY23" s="496"/>
      <c r="EZ23" s="496"/>
      <c r="FA23" s="496"/>
      <c r="FB23" s="496"/>
      <c r="FC23" s="496"/>
      <c r="FD23" s="496"/>
      <c r="FE23" s="496"/>
      <c r="FF23" s="496"/>
      <c r="FG23" s="496"/>
      <c r="FH23" s="496"/>
      <c r="FI23" s="496"/>
      <c r="FJ23" s="496"/>
      <c r="FK23" s="496"/>
      <c r="FL23" s="496"/>
      <c r="FM23" s="496"/>
      <c r="FN23" s="496"/>
      <c r="FO23" s="496"/>
      <c r="FP23" s="496"/>
      <c r="FQ23" s="496"/>
      <c r="FR23" s="496"/>
      <c r="FS23" s="496"/>
      <c r="FT23" s="496"/>
      <c r="FU23" s="496"/>
      <c r="FV23" s="496"/>
      <c r="FW23" s="496"/>
      <c r="FX23" s="496"/>
      <c r="FY23" s="496"/>
      <c r="FZ23" s="496"/>
    </row>
    <row r="24" spans="2:182" x14ac:dyDescent="0.25">
      <c r="B24" s="491">
        <v>19</v>
      </c>
      <c r="C24" s="496"/>
      <c r="D24" s="496"/>
      <c r="E24" s="496"/>
      <c r="F24" s="496"/>
      <c r="G24" s="496"/>
      <c r="H24" s="496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496"/>
      <c r="T24" s="496"/>
      <c r="U24" s="496"/>
      <c r="V24" s="496"/>
      <c r="W24" s="496"/>
      <c r="X24" s="496"/>
      <c r="Y24" s="496"/>
      <c r="Z24" s="496"/>
      <c r="AA24" s="496"/>
      <c r="AB24" s="496"/>
      <c r="AC24" s="496"/>
      <c r="AD24" s="496"/>
      <c r="AE24" s="496"/>
      <c r="AF24" s="496"/>
      <c r="AG24" s="496"/>
      <c r="AH24" s="496"/>
      <c r="AI24" s="496"/>
      <c r="AJ24" s="496"/>
      <c r="AK24" s="496"/>
      <c r="AL24" s="496"/>
      <c r="AM24" s="496"/>
      <c r="AN24" s="496"/>
      <c r="AO24" s="496"/>
      <c r="AP24" s="496"/>
      <c r="AQ24" s="496"/>
      <c r="AR24" s="496"/>
      <c r="AS24" s="496"/>
      <c r="AT24" s="496"/>
      <c r="AU24" s="496"/>
      <c r="AV24" s="496"/>
      <c r="AW24" s="496"/>
      <c r="AX24" s="496"/>
      <c r="AY24" s="496"/>
      <c r="AZ24" s="496"/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  <c r="BR24" s="496"/>
      <c r="BS24" s="496"/>
      <c r="BT24" s="496"/>
      <c r="BU24" s="496"/>
      <c r="BV24" s="496"/>
      <c r="BW24" s="496"/>
      <c r="BX24" s="496"/>
      <c r="BY24" s="496"/>
      <c r="BZ24" s="496"/>
      <c r="CA24" s="496"/>
      <c r="CB24" s="496"/>
      <c r="CC24" s="496"/>
      <c r="CD24" s="496"/>
      <c r="CE24" s="496"/>
      <c r="CF24" s="496"/>
      <c r="CG24" s="496"/>
      <c r="CH24" s="496"/>
      <c r="CI24" s="496"/>
      <c r="CJ24" s="496"/>
      <c r="CK24" s="496"/>
      <c r="CL24" s="496"/>
      <c r="CM24" s="496"/>
      <c r="CN24" s="496"/>
      <c r="CO24" s="496"/>
      <c r="CP24" s="496"/>
      <c r="CQ24" s="496"/>
      <c r="CR24" s="496"/>
      <c r="CS24" s="496"/>
      <c r="CT24" s="496"/>
      <c r="CU24" s="496"/>
      <c r="CV24" s="496"/>
      <c r="CW24" s="496"/>
      <c r="CX24" s="496"/>
      <c r="CY24" s="496"/>
      <c r="CZ24" s="496"/>
      <c r="DA24" s="496"/>
      <c r="DB24" s="496"/>
      <c r="DC24" s="496"/>
      <c r="DD24" s="496"/>
      <c r="DE24" s="496"/>
      <c r="DF24" s="496"/>
      <c r="DG24" s="496"/>
      <c r="DH24" s="496"/>
      <c r="DI24" s="496"/>
      <c r="DJ24" s="496"/>
      <c r="DK24" s="496"/>
      <c r="DL24" s="496"/>
      <c r="DM24" s="496"/>
      <c r="DN24" s="496"/>
      <c r="DO24" s="496"/>
      <c r="DP24" s="496"/>
      <c r="DQ24" s="496"/>
      <c r="DR24" s="496"/>
      <c r="DS24" s="496"/>
      <c r="DT24" s="496"/>
      <c r="DU24" s="496"/>
      <c r="DV24" s="496"/>
      <c r="DW24" s="496"/>
      <c r="DX24" s="496"/>
      <c r="DY24" s="496"/>
      <c r="DZ24" s="496"/>
      <c r="EA24" s="496"/>
      <c r="EB24" s="496"/>
      <c r="EC24" s="496"/>
      <c r="ED24" s="496"/>
      <c r="EE24" s="496"/>
      <c r="EF24" s="496"/>
      <c r="EG24" s="496"/>
      <c r="EH24" s="496"/>
      <c r="EI24" s="496"/>
      <c r="EJ24" s="496"/>
      <c r="EK24" s="496"/>
      <c r="EL24" s="496"/>
      <c r="EM24" s="496"/>
      <c r="EN24" s="496"/>
      <c r="EO24" s="496"/>
      <c r="EP24" s="496"/>
      <c r="EQ24" s="496"/>
      <c r="ER24" s="496"/>
      <c r="ES24" s="496"/>
      <c r="ET24" s="496"/>
      <c r="EU24" s="496"/>
      <c r="EV24" s="496"/>
      <c r="EW24" s="496"/>
      <c r="EX24" s="496"/>
      <c r="EY24" s="496"/>
      <c r="EZ24" s="496"/>
      <c r="FA24" s="496"/>
      <c r="FB24" s="496"/>
      <c r="FC24" s="496"/>
      <c r="FD24" s="496"/>
      <c r="FE24" s="496"/>
      <c r="FF24" s="496"/>
      <c r="FG24" s="496"/>
      <c r="FH24" s="496"/>
      <c r="FI24" s="496"/>
      <c r="FJ24" s="496"/>
      <c r="FK24" s="496"/>
      <c r="FL24" s="496"/>
      <c r="FM24" s="496"/>
      <c r="FN24" s="496"/>
      <c r="FO24" s="496"/>
      <c r="FP24" s="496"/>
      <c r="FQ24" s="496"/>
      <c r="FR24" s="496"/>
      <c r="FS24" s="496"/>
      <c r="FT24" s="496"/>
      <c r="FU24" s="496"/>
      <c r="FV24" s="496"/>
      <c r="FW24" s="496"/>
      <c r="FX24" s="496"/>
      <c r="FY24" s="496"/>
      <c r="FZ24" s="496"/>
    </row>
    <row r="25" spans="2:182" x14ac:dyDescent="0.25">
      <c r="B25" s="491">
        <v>20</v>
      </c>
      <c r="C25" s="496"/>
      <c r="D25" s="496"/>
      <c r="E25" s="496"/>
      <c r="F25" s="496"/>
      <c r="G25" s="496"/>
      <c r="H25" s="496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496"/>
      <c r="T25" s="496"/>
      <c r="U25" s="496"/>
      <c r="V25" s="496"/>
      <c r="W25" s="496"/>
      <c r="X25" s="496"/>
      <c r="Y25" s="496"/>
      <c r="Z25" s="496"/>
      <c r="AA25" s="496"/>
      <c r="AB25" s="496"/>
      <c r="AC25" s="496"/>
      <c r="AD25" s="496"/>
      <c r="AE25" s="496"/>
      <c r="AF25" s="496"/>
      <c r="AG25" s="496"/>
      <c r="AH25" s="496"/>
      <c r="AI25" s="496"/>
      <c r="AJ25" s="496"/>
      <c r="AK25" s="496"/>
      <c r="AL25" s="496"/>
      <c r="AM25" s="496"/>
      <c r="AN25" s="496"/>
      <c r="AO25" s="496"/>
      <c r="AP25" s="496"/>
      <c r="AQ25" s="496"/>
      <c r="AR25" s="496"/>
      <c r="AS25" s="496"/>
      <c r="AT25" s="496"/>
      <c r="AU25" s="496"/>
      <c r="AV25" s="496"/>
      <c r="AW25" s="496"/>
      <c r="AX25" s="496"/>
      <c r="AY25" s="496"/>
      <c r="AZ25" s="496"/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  <c r="BR25" s="496"/>
      <c r="BS25" s="496"/>
      <c r="BT25" s="496"/>
      <c r="BU25" s="496"/>
      <c r="BV25" s="496"/>
      <c r="BW25" s="496"/>
      <c r="BX25" s="496"/>
      <c r="BY25" s="496"/>
      <c r="BZ25" s="496"/>
      <c r="CA25" s="496"/>
      <c r="CB25" s="496"/>
      <c r="CC25" s="496"/>
      <c r="CD25" s="496"/>
      <c r="CE25" s="496"/>
      <c r="CF25" s="496"/>
      <c r="CG25" s="496"/>
      <c r="CH25" s="496"/>
      <c r="CI25" s="496"/>
      <c r="CJ25" s="496"/>
      <c r="CK25" s="496"/>
      <c r="CL25" s="496"/>
      <c r="CM25" s="496"/>
      <c r="CN25" s="496"/>
      <c r="CO25" s="496"/>
      <c r="CP25" s="496"/>
      <c r="CQ25" s="496"/>
      <c r="CR25" s="496"/>
      <c r="CS25" s="496"/>
      <c r="CT25" s="496"/>
      <c r="CU25" s="496"/>
      <c r="CV25" s="496"/>
      <c r="CW25" s="496"/>
      <c r="CX25" s="496"/>
      <c r="CY25" s="496"/>
      <c r="CZ25" s="496"/>
      <c r="DA25" s="496"/>
      <c r="DB25" s="496"/>
      <c r="DC25" s="496"/>
      <c r="DD25" s="496"/>
      <c r="DE25" s="496"/>
      <c r="DF25" s="496"/>
      <c r="DG25" s="496"/>
      <c r="DH25" s="496"/>
      <c r="DI25" s="496"/>
      <c r="DJ25" s="496"/>
      <c r="DK25" s="496"/>
      <c r="DL25" s="496"/>
      <c r="DM25" s="496"/>
      <c r="DN25" s="496"/>
      <c r="DO25" s="496"/>
      <c r="DP25" s="496"/>
      <c r="DQ25" s="496"/>
      <c r="DR25" s="496"/>
      <c r="DS25" s="496"/>
      <c r="DT25" s="496"/>
      <c r="DU25" s="496"/>
      <c r="DV25" s="496"/>
      <c r="DW25" s="496"/>
      <c r="DX25" s="496"/>
      <c r="DY25" s="496"/>
      <c r="DZ25" s="496"/>
      <c r="EA25" s="496"/>
      <c r="EB25" s="496"/>
      <c r="EC25" s="496"/>
      <c r="ED25" s="496"/>
      <c r="EE25" s="496"/>
      <c r="EF25" s="496"/>
      <c r="EG25" s="496"/>
      <c r="EH25" s="496"/>
      <c r="EI25" s="496"/>
      <c r="EJ25" s="496"/>
      <c r="EK25" s="496"/>
      <c r="EL25" s="496"/>
      <c r="EM25" s="496"/>
      <c r="EN25" s="496"/>
      <c r="EO25" s="496"/>
      <c r="EP25" s="496"/>
      <c r="EQ25" s="496"/>
      <c r="ER25" s="496"/>
      <c r="ES25" s="496"/>
      <c r="ET25" s="496"/>
      <c r="EU25" s="496"/>
      <c r="EV25" s="496"/>
      <c r="EW25" s="496"/>
      <c r="EX25" s="496"/>
      <c r="EY25" s="496"/>
      <c r="EZ25" s="496"/>
      <c r="FA25" s="496"/>
      <c r="FB25" s="496"/>
      <c r="FC25" s="496"/>
      <c r="FD25" s="496"/>
      <c r="FE25" s="496"/>
      <c r="FF25" s="496"/>
      <c r="FG25" s="496"/>
      <c r="FH25" s="496"/>
      <c r="FI25" s="496"/>
      <c r="FJ25" s="496"/>
      <c r="FK25" s="496"/>
      <c r="FL25" s="496"/>
      <c r="FM25" s="496"/>
      <c r="FN25" s="496"/>
      <c r="FO25" s="496"/>
      <c r="FP25" s="496"/>
      <c r="FQ25" s="496"/>
      <c r="FR25" s="496"/>
      <c r="FS25" s="496"/>
      <c r="FT25" s="496"/>
      <c r="FU25" s="496"/>
      <c r="FV25" s="496"/>
      <c r="FW25" s="496"/>
      <c r="FX25" s="496"/>
      <c r="FY25" s="496"/>
      <c r="FZ25" s="496"/>
    </row>
    <row r="26" spans="2:182" x14ac:dyDescent="0.25">
      <c r="B26" s="491">
        <v>21</v>
      </c>
      <c r="C26" s="496"/>
      <c r="D26" s="496"/>
      <c r="E26" s="496"/>
      <c r="F26" s="496"/>
      <c r="G26" s="496"/>
      <c r="H26" s="496"/>
      <c r="I26" s="496"/>
      <c r="J26" s="496"/>
      <c r="K26" s="496"/>
      <c r="L26" s="496"/>
      <c r="M26" s="496"/>
      <c r="N26" s="496"/>
      <c r="O26" s="496"/>
      <c r="P26" s="496"/>
      <c r="Q26" s="496"/>
      <c r="R26" s="496"/>
      <c r="S26" s="496"/>
      <c r="T26" s="496"/>
      <c r="U26" s="496"/>
      <c r="V26" s="496"/>
      <c r="W26" s="496"/>
      <c r="X26" s="496"/>
      <c r="Y26" s="496"/>
      <c r="Z26" s="496"/>
      <c r="AA26" s="496"/>
      <c r="AB26" s="496"/>
      <c r="AC26" s="496"/>
      <c r="AD26" s="496"/>
      <c r="AE26" s="496"/>
      <c r="AF26" s="496"/>
      <c r="AG26" s="496"/>
      <c r="AH26" s="496"/>
      <c r="AI26" s="496"/>
      <c r="AJ26" s="496"/>
      <c r="AK26" s="496"/>
      <c r="AL26" s="496"/>
      <c r="AM26" s="496"/>
      <c r="AN26" s="496"/>
      <c r="AO26" s="496"/>
      <c r="AP26" s="496"/>
      <c r="AQ26" s="496"/>
      <c r="AR26" s="496"/>
      <c r="AS26" s="496"/>
      <c r="AT26" s="496"/>
      <c r="AU26" s="496"/>
      <c r="AV26" s="496"/>
      <c r="AW26" s="496"/>
      <c r="AX26" s="496"/>
      <c r="AY26" s="496"/>
      <c r="AZ26" s="496"/>
      <c r="BA26" s="496"/>
      <c r="BB26" s="496"/>
      <c r="BC26" s="496"/>
      <c r="BD26" s="496"/>
      <c r="BE26" s="496"/>
      <c r="BF26" s="496"/>
      <c r="BG26" s="496"/>
      <c r="BH26" s="496"/>
      <c r="BI26" s="496"/>
      <c r="BJ26" s="496"/>
      <c r="BK26" s="496"/>
      <c r="BL26" s="496"/>
      <c r="BM26" s="496"/>
      <c r="BN26" s="496"/>
      <c r="BO26" s="496"/>
      <c r="BP26" s="496"/>
      <c r="BQ26" s="496"/>
      <c r="BR26" s="496"/>
      <c r="BS26" s="496"/>
      <c r="BT26" s="496"/>
      <c r="BU26" s="496"/>
      <c r="BV26" s="496"/>
      <c r="BW26" s="496"/>
      <c r="BX26" s="496"/>
      <c r="BY26" s="496"/>
      <c r="BZ26" s="496"/>
      <c r="CA26" s="496"/>
      <c r="CB26" s="496"/>
      <c r="CC26" s="496"/>
      <c r="CD26" s="496"/>
      <c r="CE26" s="496"/>
      <c r="CF26" s="496"/>
      <c r="CG26" s="496"/>
      <c r="CH26" s="496"/>
      <c r="CI26" s="496"/>
      <c r="CJ26" s="496"/>
      <c r="CK26" s="496"/>
      <c r="CL26" s="496"/>
      <c r="CM26" s="496"/>
      <c r="CN26" s="496"/>
      <c r="CO26" s="496"/>
      <c r="CP26" s="496"/>
      <c r="CQ26" s="496"/>
      <c r="CR26" s="496"/>
      <c r="CS26" s="496"/>
      <c r="CT26" s="496"/>
      <c r="CU26" s="496"/>
      <c r="CV26" s="496"/>
      <c r="CW26" s="496"/>
      <c r="CX26" s="496"/>
      <c r="CY26" s="496"/>
      <c r="CZ26" s="496"/>
      <c r="DA26" s="496"/>
      <c r="DB26" s="496"/>
      <c r="DC26" s="496"/>
      <c r="DD26" s="496"/>
      <c r="DE26" s="496"/>
      <c r="DF26" s="496"/>
      <c r="DG26" s="496"/>
      <c r="DH26" s="496"/>
      <c r="DI26" s="496"/>
      <c r="DJ26" s="496"/>
      <c r="DK26" s="496"/>
      <c r="DL26" s="496"/>
      <c r="DM26" s="496"/>
      <c r="DN26" s="496"/>
      <c r="DO26" s="496"/>
      <c r="DP26" s="496"/>
      <c r="DQ26" s="496"/>
      <c r="DR26" s="496"/>
      <c r="DS26" s="496"/>
      <c r="DT26" s="496"/>
      <c r="DU26" s="496"/>
      <c r="DV26" s="496"/>
      <c r="DW26" s="496"/>
      <c r="DX26" s="496"/>
      <c r="DY26" s="496"/>
      <c r="DZ26" s="496"/>
      <c r="EA26" s="496"/>
      <c r="EB26" s="496"/>
      <c r="EC26" s="496"/>
      <c r="ED26" s="496"/>
      <c r="EE26" s="496"/>
      <c r="EF26" s="496"/>
      <c r="EG26" s="496"/>
      <c r="EH26" s="496"/>
      <c r="EI26" s="496"/>
      <c r="EJ26" s="496"/>
      <c r="EK26" s="496"/>
      <c r="EL26" s="496"/>
      <c r="EM26" s="496"/>
      <c r="EN26" s="496"/>
      <c r="EO26" s="496"/>
      <c r="EP26" s="496"/>
      <c r="EQ26" s="496"/>
      <c r="ER26" s="496"/>
      <c r="ES26" s="496"/>
      <c r="ET26" s="496"/>
      <c r="EU26" s="496"/>
      <c r="EV26" s="496"/>
      <c r="EW26" s="496"/>
      <c r="EX26" s="496"/>
      <c r="EY26" s="496"/>
      <c r="EZ26" s="496"/>
      <c r="FA26" s="496"/>
      <c r="FB26" s="496"/>
      <c r="FC26" s="496"/>
      <c r="FD26" s="496"/>
      <c r="FE26" s="496"/>
      <c r="FF26" s="496"/>
      <c r="FG26" s="496"/>
      <c r="FH26" s="496"/>
      <c r="FI26" s="496"/>
      <c r="FJ26" s="496"/>
      <c r="FK26" s="496"/>
      <c r="FL26" s="496"/>
      <c r="FM26" s="496"/>
      <c r="FN26" s="496"/>
      <c r="FO26" s="496"/>
      <c r="FP26" s="496"/>
      <c r="FQ26" s="496"/>
      <c r="FR26" s="496"/>
      <c r="FS26" s="496"/>
      <c r="FT26" s="496"/>
      <c r="FU26" s="496"/>
      <c r="FV26" s="496"/>
      <c r="FW26" s="496"/>
      <c r="FX26" s="496"/>
      <c r="FY26" s="496"/>
      <c r="FZ26" s="496"/>
    </row>
    <row r="27" spans="2:182" x14ac:dyDescent="0.25">
      <c r="B27" s="491">
        <v>22</v>
      </c>
      <c r="C27" s="496"/>
      <c r="D27" s="496"/>
      <c r="E27" s="496"/>
      <c r="F27" s="496"/>
      <c r="G27" s="496"/>
      <c r="H27" s="496"/>
      <c r="I27" s="496"/>
      <c r="J27" s="496"/>
      <c r="K27" s="496"/>
      <c r="L27" s="496"/>
      <c r="M27" s="496"/>
      <c r="N27" s="496"/>
      <c r="O27" s="496"/>
      <c r="P27" s="496"/>
      <c r="Q27" s="496"/>
      <c r="R27" s="496"/>
      <c r="S27" s="496"/>
      <c r="T27" s="496"/>
      <c r="U27" s="496"/>
      <c r="V27" s="496"/>
      <c r="W27" s="496"/>
      <c r="X27" s="496"/>
      <c r="Y27" s="496"/>
      <c r="Z27" s="496"/>
      <c r="AA27" s="496"/>
      <c r="AB27" s="496"/>
      <c r="AC27" s="496"/>
      <c r="AD27" s="496"/>
      <c r="AE27" s="496"/>
      <c r="AF27" s="496"/>
      <c r="AG27" s="496"/>
      <c r="AH27" s="496"/>
      <c r="AI27" s="496"/>
      <c r="AJ27" s="496"/>
      <c r="AK27" s="496"/>
      <c r="AL27" s="496"/>
      <c r="AM27" s="496"/>
      <c r="AN27" s="496"/>
      <c r="AO27" s="496"/>
      <c r="AP27" s="496"/>
      <c r="AQ27" s="496"/>
      <c r="AR27" s="496"/>
      <c r="AS27" s="496"/>
      <c r="AT27" s="496"/>
      <c r="AU27" s="496"/>
      <c r="AV27" s="496"/>
      <c r="AW27" s="496"/>
      <c r="AX27" s="496"/>
      <c r="AY27" s="496"/>
      <c r="AZ27" s="496"/>
      <c r="BA27" s="496"/>
      <c r="BB27" s="496"/>
      <c r="BC27" s="496"/>
      <c r="BD27" s="496"/>
      <c r="BE27" s="496"/>
      <c r="BF27" s="496"/>
      <c r="BG27" s="496"/>
      <c r="BH27" s="496"/>
      <c r="BI27" s="496"/>
      <c r="BJ27" s="496"/>
      <c r="BK27" s="496"/>
      <c r="BL27" s="496"/>
      <c r="BM27" s="496"/>
      <c r="BN27" s="496"/>
      <c r="BO27" s="496"/>
      <c r="BP27" s="496"/>
      <c r="BQ27" s="496"/>
      <c r="BR27" s="496"/>
      <c r="BS27" s="496"/>
      <c r="BT27" s="496"/>
      <c r="BU27" s="496"/>
      <c r="BV27" s="496"/>
      <c r="BW27" s="496"/>
      <c r="BX27" s="496"/>
      <c r="BY27" s="496"/>
      <c r="BZ27" s="496"/>
      <c r="CA27" s="496"/>
      <c r="CB27" s="496"/>
      <c r="CC27" s="496"/>
      <c r="CD27" s="496"/>
      <c r="CE27" s="496"/>
      <c r="CF27" s="496"/>
      <c r="CG27" s="496"/>
      <c r="CH27" s="496"/>
      <c r="CI27" s="496"/>
      <c r="CJ27" s="496"/>
      <c r="CK27" s="496"/>
      <c r="CL27" s="496"/>
      <c r="CM27" s="496"/>
      <c r="CN27" s="496"/>
      <c r="CO27" s="496"/>
      <c r="CP27" s="496"/>
      <c r="CQ27" s="496"/>
      <c r="CR27" s="496"/>
      <c r="CS27" s="496"/>
      <c r="CT27" s="496"/>
      <c r="CU27" s="496"/>
      <c r="CV27" s="496"/>
      <c r="CW27" s="496"/>
      <c r="CX27" s="496"/>
      <c r="CY27" s="496"/>
      <c r="CZ27" s="496"/>
      <c r="DA27" s="496"/>
      <c r="DB27" s="496"/>
      <c r="DC27" s="496"/>
      <c r="DD27" s="496"/>
      <c r="DE27" s="496"/>
      <c r="DF27" s="496"/>
      <c r="DG27" s="496"/>
      <c r="DH27" s="496"/>
      <c r="DI27" s="496"/>
      <c r="DJ27" s="496"/>
      <c r="DK27" s="496"/>
      <c r="DL27" s="496"/>
      <c r="DM27" s="496"/>
      <c r="DN27" s="496"/>
      <c r="DO27" s="496"/>
      <c r="DP27" s="496"/>
      <c r="DQ27" s="496"/>
      <c r="DR27" s="496"/>
      <c r="DS27" s="496"/>
      <c r="DT27" s="496"/>
      <c r="DU27" s="496"/>
      <c r="DV27" s="496"/>
      <c r="DW27" s="496"/>
      <c r="DX27" s="496"/>
      <c r="DY27" s="496"/>
      <c r="DZ27" s="496"/>
      <c r="EA27" s="496"/>
      <c r="EB27" s="496"/>
      <c r="EC27" s="496"/>
      <c r="ED27" s="496"/>
      <c r="EE27" s="496"/>
      <c r="EF27" s="496"/>
      <c r="EG27" s="496"/>
      <c r="EH27" s="496"/>
      <c r="EI27" s="496"/>
      <c r="EJ27" s="496"/>
      <c r="EK27" s="496"/>
      <c r="EL27" s="496"/>
      <c r="EM27" s="496"/>
      <c r="EN27" s="496"/>
      <c r="EO27" s="496"/>
      <c r="EP27" s="496"/>
      <c r="EQ27" s="496"/>
      <c r="ER27" s="496"/>
      <c r="ES27" s="496"/>
      <c r="ET27" s="496"/>
      <c r="EU27" s="496"/>
      <c r="EV27" s="496"/>
      <c r="EW27" s="496"/>
      <c r="EX27" s="496"/>
      <c r="EY27" s="496"/>
      <c r="EZ27" s="496"/>
      <c r="FA27" s="496"/>
      <c r="FB27" s="496"/>
      <c r="FC27" s="496"/>
      <c r="FD27" s="496"/>
      <c r="FE27" s="496"/>
      <c r="FF27" s="496"/>
      <c r="FG27" s="496"/>
      <c r="FH27" s="496"/>
      <c r="FI27" s="496"/>
      <c r="FJ27" s="496"/>
      <c r="FK27" s="496"/>
      <c r="FL27" s="496"/>
      <c r="FM27" s="496"/>
      <c r="FN27" s="496"/>
      <c r="FO27" s="496"/>
      <c r="FP27" s="496"/>
      <c r="FQ27" s="496"/>
      <c r="FR27" s="496"/>
      <c r="FS27" s="496"/>
      <c r="FT27" s="496"/>
      <c r="FU27" s="496"/>
      <c r="FV27" s="496"/>
      <c r="FW27" s="496"/>
      <c r="FX27" s="496"/>
      <c r="FY27" s="496"/>
      <c r="FZ27" s="496"/>
    </row>
    <row r="28" spans="2:182" x14ac:dyDescent="0.25">
      <c r="B28" s="491">
        <v>23</v>
      </c>
      <c r="C28" s="496"/>
      <c r="D28" s="496"/>
      <c r="E28" s="496"/>
      <c r="F28" s="496"/>
      <c r="G28" s="496"/>
      <c r="H28" s="496"/>
      <c r="I28" s="496"/>
      <c r="J28" s="496"/>
      <c r="K28" s="496"/>
      <c r="L28" s="496"/>
      <c r="M28" s="496"/>
      <c r="N28" s="496"/>
      <c r="O28" s="496"/>
      <c r="P28" s="496"/>
      <c r="Q28" s="496"/>
      <c r="R28" s="496"/>
      <c r="S28" s="496"/>
      <c r="T28" s="496"/>
      <c r="U28" s="496"/>
      <c r="V28" s="496"/>
      <c r="W28" s="496"/>
      <c r="X28" s="496"/>
      <c r="Y28" s="496"/>
      <c r="Z28" s="496"/>
      <c r="AA28" s="496"/>
      <c r="AB28" s="496"/>
      <c r="AC28" s="496"/>
      <c r="AD28" s="496"/>
      <c r="AE28" s="496"/>
      <c r="AF28" s="496"/>
      <c r="AG28" s="496"/>
      <c r="AH28" s="496"/>
      <c r="AI28" s="496"/>
      <c r="AJ28" s="496"/>
      <c r="AK28" s="496"/>
      <c r="AL28" s="496"/>
      <c r="AM28" s="496"/>
      <c r="AN28" s="496"/>
      <c r="AO28" s="496"/>
      <c r="AP28" s="496"/>
      <c r="AQ28" s="496"/>
      <c r="AR28" s="496"/>
      <c r="AS28" s="496"/>
      <c r="AT28" s="496"/>
      <c r="AU28" s="496"/>
      <c r="AV28" s="496"/>
      <c r="AW28" s="496"/>
      <c r="AX28" s="496"/>
      <c r="AY28" s="496"/>
      <c r="AZ28" s="496"/>
      <c r="BA28" s="496"/>
      <c r="BB28" s="496"/>
      <c r="BC28" s="496"/>
      <c r="BD28" s="496"/>
      <c r="BE28" s="496"/>
      <c r="BF28" s="496"/>
      <c r="BG28" s="496"/>
      <c r="BH28" s="496"/>
      <c r="BI28" s="496"/>
      <c r="BJ28" s="496"/>
      <c r="BK28" s="496"/>
      <c r="BL28" s="496"/>
      <c r="BM28" s="496"/>
      <c r="BN28" s="496"/>
      <c r="BO28" s="496"/>
      <c r="BP28" s="496"/>
      <c r="BQ28" s="496"/>
      <c r="BR28" s="496"/>
      <c r="BS28" s="496"/>
      <c r="BT28" s="496"/>
      <c r="BU28" s="496"/>
      <c r="BV28" s="496"/>
      <c r="BW28" s="496"/>
      <c r="BX28" s="496"/>
      <c r="BY28" s="496"/>
      <c r="BZ28" s="496"/>
      <c r="CA28" s="496"/>
      <c r="CB28" s="496"/>
      <c r="CC28" s="496"/>
      <c r="CD28" s="496"/>
      <c r="CE28" s="496"/>
      <c r="CF28" s="496"/>
      <c r="CG28" s="496"/>
      <c r="CH28" s="496"/>
      <c r="CI28" s="496"/>
      <c r="CJ28" s="496"/>
      <c r="CK28" s="496"/>
      <c r="CL28" s="496"/>
      <c r="CM28" s="496"/>
      <c r="CN28" s="496"/>
      <c r="CO28" s="496"/>
      <c r="CP28" s="496"/>
      <c r="CQ28" s="496"/>
      <c r="CR28" s="496"/>
      <c r="CS28" s="496"/>
      <c r="CT28" s="496"/>
      <c r="CU28" s="496"/>
      <c r="CV28" s="496"/>
      <c r="CW28" s="496"/>
      <c r="CX28" s="496"/>
      <c r="CY28" s="496"/>
      <c r="CZ28" s="496"/>
      <c r="DA28" s="496"/>
      <c r="DB28" s="496"/>
      <c r="DC28" s="496"/>
      <c r="DD28" s="496"/>
      <c r="DE28" s="496"/>
      <c r="DF28" s="496"/>
      <c r="DG28" s="496"/>
      <c r="DH28" s="496"/>
      <c r="DI28" s="496"/>
      <c r="DJ28" s="496"/>
      <c r="DK28" s="496"/>
      <c r="DL28" s="496"/>
      <c r="DM28" s="496"/>
      <c r="DN28" s="496"/>
      <c r="DO28" s="496"/>
      <c r="DP28" s="496"/>
      <c r="DQ28" s="496"/>
      <c r="DR28" s="496"/>
      <c r="DS28" s="496"/>
      <c r="DT28" s="496"/>
      <c r="DU28" s="496"/>
      <c r="DV28" s="496"/>
      <c r="DW28" s="496"/>
      <c r="DX28" s="496"/>
      <c r="DY28" s="496"/>
      <c r="DZ28" s="496"/>
      <c r="EA28" s="496"/>
      <c r="EB28" s="496"/>
      <c r="EC28" s="496"/>
      <c r="ED28" s="496"/>
      <c r="EE28" s="496"/>
      <c r="EF28" s="496"/>
      <c r="EG28" s="496"/>
      <c r="EH28" s="496"/>
      <c r="EI28" s="496"/>
      <c r="EJ28" s="496"/>
      <c r="EK28" s="496"/>
      <c r="EL28" s="496"/>
      <c r="EM28" s="496"/>
      <c r="EN28" s="496"/>
      <c r="EO28" s="496"/>
      <c r="EP28" s="496"/>
      <c r="EQ28" s="496"/>
      <c r="ER28" s="496"/>
      <c r="ES28" s="496"/>
      <c r="ET28" s="496"/>
      <c r="EU28" s="496"/>
      <c r="EV28" s="496"/>
      <c r="EW28" s="496"/>
      <c r="EX28" s="496"/>
      <c r="EY28" s="496"/>
      <c r="EZ28" s="496"/>
      <c r="FA28" s="496"/>
      <c r="FB28" s="496"/>
      <c r="FC28" s="496"/>
      <c r="FD28" s="496"/>
      <c r="FE28" s="496"/>
      <c r="FF28" s="496"/>
      <c r="FG28" s="496"/>
      <c r="FH28" s="496"/>
      <c r="FI28" s="496"/>
      <c r="FJ28" s="496"/>
      <c r="FK28" s="496"/>
      <c r="FL28" s="496"/>
      <c r="FM28" s="496"/>
      <c r="FN28" s="496"/>
      <c r="FO28" s="496"/>
      <c r="FP28" s="496"/>
      <c r="FQ28" s="496"/>
      <c r="FR28" s="496"/>
      <c r="FS28" s="496"/>
      <c r="FT28" s="496"/>
      <c r="FU28" s="496"/>
      <c r="FV28" s="496"/>
      <c r="FW28" s="496"/>
      <c r="FX28" s="496"/>
      <c r="FY28" s="496"/>
      <c r="FZ28" s="496"/>
    </row>
    <row r="29" spans="2:182" x14ac:dyDescent="0.25">
      <c r="B29" s="491">
        <v>24</v>
      </c>
      <c r="C29" s="496"/>
      <c r="D29" s="496"/>
      <c r="E29" s="496"/>
      <c r="F29" s="496"/>
      <c r="G29" s="496"/>
      <c r="H29" s="496"/>
      <c r="I29" s="496"/>
      <c r="J29" s="496"/>
      <c r="K29" s="496"/>
      <c r="L29" s="496"/>
      <c r="M29" s="496"/>
      <c r="N29" s="496"/>
      <c r="O29" s="496"/>
      <c r="P29" s="496"/>
      <c r="Q29" s="496"/>
      <c r="R29" s="496"/>
      <c r="S29" s="496"/>
      <c r="T29" s="496"/>
      <c r="U29" s="496"/>
      <c r="V29" s="496"/>
      <c r="W29" s="496"/>
      <c r="X29" s="496"/>
      <c r="Y29" s="496"/>
      <c r="Z29" s="496"/>
      <c r="AA29" s="496"/>
      <c r="AB29" s="496"/>
      <c r="AC29" s="496"/>
      <c r="AD29" s="496"/>
      <c r="AE29" s="496"/>
      <c r="AF29" s="496"/>
      <c r="AG29" s="496"/>
      <c r="AH29" s="496"/>
      <c r="AI29" s="496"/>
      <c r="AJ29" s="496"/>
      <c r="AK29" s="496"/>
      <c r="AL29" s="496"/>
      <c r="AM29" s="496"/>
      <c r="AN29" s="496"/>
      <c r="AO29" s="496"/>
      <c r="AP29" s="496"/>
      <c r="AQ29" s="496"/>
      <c r="AR29" s="496"/>
      <c r="AS29" s="496"/>
      <c r="AT29" s="496"/>
      <c r="AU29" s="496"/>
      <c r="AV29" s="496"/>
      <c r="AW29" s="496"/>
      <c r="AX29" s="496"/>
      <c r="AY29" s="496"/>
      <c r="AZ29" s="496"/>
      <c r="BA29" s="496"/>
      <c r="BB29" s="496"/>
      <c r="BC29" s="496"/>
      <c r="BD29" s="496"/>
      <c r="BE29" s="496"/>
      <c r="BF29" s="496"/>
      <c r="BG29" s="496"/>
      <c r="BH29" s="496"/>
      <c r="BI29" s="496"/>
      <c r="BJ29" s="496"/>
      <c r="BK29" s="496"/>
      <c r="BL29" s="496"/>
      <c r="BM29" s="496"/>
      <c r="BN29" s="496"/>
      <c r="BO29" s="496"/>
      <c r="BP29" s="496"/>
      <c r="BQ29" s="496"/>
      <c r="BR29" s="496"/>
      <c r="BS29" s="496"/>
      <c r="BT29" s="496"/>
      <c r="BU29" s="496"/>
      <c r="BV29" s="496"/>
      <c r="BW29" s="496"/>
      <c r="BX29" s="496"/>
      <c r="BY29" s="496"/>
      <c r="BZ29" s="496"/>
      <c r="CA29" s="496"/>
      <c r="CB29" s="496"/>
      <c r="CC29" s="496"/>
      <c r="CD29" s="496"/>
      <c r="CE29" s="496"/>
      <c r="CF29" s="496"/>
      <c r="CG29" s="496"/>
      <c r="CH29" s="496"/>
      <c r="CI29" s="496"/>
      <c r="CJ29" s="496"/>
      <c r="CK29" s="496"/>
      <c r="CL29" s="496"/>
      <c r="CM29" s="496"/>
      <c r="CN29" s="496"/>
      <c r="CO29" s="496"/>
      <c r="CP29" s="496"/>
      <c r="CQ29" s="496"/>
      <c r="CR29" s="496"/>
      <c r="CS29" s="496"/>
      <c r="CT29" s="496"/>
      <c r="CU29" s="496"/>
      <c r="CV29" s="496"/>
      <c r="CW29" s="496"/>
      <c r="CX29" s="496"/>
      <c r="CY29" s="496"/>
      <c r="CZ29" s="496"/>
      <c r="DA29" s="496"/>
      <c r="DB29" s="496"/>
      <c r="DC29" s="496"/>
      <c r="DD29" s="496"/>
      <c r="DE29" s="496"/>
      <c r="DF29" s="496"/>
      <c r="DG29" s="496"/>
      <c r="DH29" s="496"/>
      <c r="DI29" s="496"/>
      <c r="DJ29" s="496"/>
      <c r="DK29" s="496"/>
      <c r="DL29" s="496"/>
      <c r="DM29" s="496"/>
      <c r="DN29" s="496"/>
      <c r="DO29" s="496"/>
      <c r="DP29" s="496"/>
      <c r="DQ29" s="496"/>
      <c r="DR29" s="496"/>
      <c r="DS29" s="496"/>
      <c r="DT29" s="496"/>
      <c r="DU29" s="496"/>
      <c r="DV29" s="496"/>
      <c r="DW29" s="496"/>
      <c r="DX29" s="496"/>
      <c r="DY29" s="496"/>
      <c r="DZ29" s="496"/>
      <c r="EA29" s="496"/>
      <c r="EB29" s="496"/>
      <c r="EC29" s="496"/>
      <c r="ED29" s="496"/>
      <c r="EE29" s="496"/>
      <c r="EF29" s="496"/>
      <c r="EG29" s="496"/>
      <c r="EH29" s="496"/>
      <c r="EI29" s="496"/>
      <c r="EJ29" s="496"/>
      <c r="EK29" s="496"/>
      <c r="EL29" s="496"/>
      <c r="EM29" s="496"/>
      <c r="EN29" s="496"/>
      <c r="EO29" s="496"/>
      <c r="EP29" s="496"/>
      <c r="EQ29" s="496"/>
      <c r="ER29" s="496"/>
      <c r="ES29" s="496"/>
      <c r="ET29" s="496"/>
      <c r="EU29" s="496"/>
      <c r="EV29" s="496"/>
      <c r="EW29" s="496"/>
      <c r="EX29" s="496"/>
      <c r="EY29" s="496"/>
      <c r="EZ29" s="496"/>
      <c r="FA29" s="496"/>
      <c r="FB29" s="496"/>
      <c r="FC29" s="496"/>
      <c r="FD29" s="496"/>
      <c r="FE29" s="496"/>
      <c r="FF29" s="496"/>
      <c r="FG29" s="496"/>
      <c r="FH29" s="496"/>
      <c r="FI29" s="496"/>
      <c r="FJ29" s="496"/>
      <c r="FK29" s="496"/>
      <c r="FL29" s="496"/>
      <c r="FM29" s="496"/>
      <c r="FN29" s="496"/>
      <c r="FO29" s="496"/>
      <c r="FP29" s="496"/>
      <c r="FQ29" s="496"/>
      <c r="FR29" s="496"/>
      <c r="FS29" s="496"/>
      <c r="FT29" s="496"/>
      <c r="FU29" s="496"/>
      <c r="FV29" s="496"/>
      <c r="FW29" s="496"/>
      <c r="FX29" s="496"/>
      <c r="FY29" s="496"/>
      <c r="FZ29" s="496"/>
    </row>
    <row r="31" spans="2:182" x14ac:dyDescent="0.25">
      <c r="B31" t="s">
        <v>889</v>
      </c>
    </row>
    <row r="32" spans="2:182" x14ac:dyDescent="0.25">
      <c r="B32" s="497">
        <v>1</v>
      </c>
      <c r="C32" s="473">
        <v>43831</v>
      </c>
      <c r="D32" s="473">
        <v>43862</v>
      </c>
      <c r="E32" s="473">
        <v>43891</v>
      </c>
      <c r="F32" s="473">
        <v>43922</v>
      </c>
      <c r="G32" s="473">
        <v>43952</v>
      </c>
      <c r="H32" s="473">
        <v>43983</v>
      </c>
      <c r="I32" s="473">
        <v>44013</v>
      </c>
      <c r="J32" s="473">
        <v>44044</v>
      </c>
      <c r="K32" s="473">
        <v>44075</v>
      </c>
      <c r="L32" s="473">
        <v>44105</v>
      </c>
      <c r="M32" s="473">
        <v>44136</v>
      </c>
      <c r="N32" s="473">
        <v>44166</v>
      </c>
      <c r="O32" s="473">
        <v>44197</v>
      </c>
      <c r="P32" s="473">
        <v>44228</v>
      </c>
      <c r="Q32" s="473">
        <v>44256</v>
      </c>
      <c r="R32" s="473">
        <v>44287</v>
      </c>
      <c r="S32" s="473">
        <v>44317</v>
      </c>
      <c r="T32" s="473">
        <v>44348</v>
      </c>
      <c r="U32" s="473">
        <v>44378</v>
      </c>
      <c r="V32" s="473">
        <v>44409</v>
      </c>
      <c r="W32" s="473">
        <v>44440</v>
      </c>
      <c r="X32" s="473">
        <v>44470</v>
      </c>
      <c r="Y32" s="473">
        <v>44501</v>
      </c>
      <c r="Z32" s="473">
        <v>44531</v>
      </c>
      <c r="AA32" s="473">
        <v>44562</v>
      </c>
      <c r="AB32" s="473">
        <v>44593</v>
      </c>
      <c r="AC32" s="473">
        <v>44621</v>
      </c>
      <c r="AD32" s="473">
        <v>44652</v>
      </c>
      <c r="AE32" s="473">
        <v>44682</v>
      </c>
      <c r="AF32" s="473">
        <v>44713</v>
      </c>
      <c r="AG32" s="473">
        <v>44743</v>
      </c>
      <c r="AH32" s="473">
        <v>44774</v>
      </c>
      <c r="AI32" s="473">
        <v>44805</v>
      </c>
      <c r="AJ32" s="473">
        <v>44835</v>
      </c>
      <c r="AK32" s="473">
        <v>44866</v>
      </c>
      <c r="AL32" s="473">
        <v>44896</v>
      </c>
      <c r="AM32" s="473">
        <v>44927</v>
      </c>
      <c r="AN32" s="473">
        <v>44958</v>
      </c>
      <c r="AO32" s="473">
        <v>44986</v>
      </c>
      <c r="AP32" s="473">
        <v>45017</v>
      </c>
      <c r="AQ32" s="473">
        <v>45047</v>
      </c>
      <c r="AR32" s="473">
        <v>45078</v>
      </c>
      <c r="AS32" s="473">
        <v>45108</v>
      </c>
      <c r="AT32" s="473">
        <v>45139</v>
      </c>
      <c r="AU32" s="473">
        <v>45170</v>
      </c>
      <c r="AV32" s="473">
        <v>45200</v>
      </c>
      <c r="AW32" s="473">
        <v>45231</v>
      </c>
      <c r="AX32" s="473">
        <v>45261</v>
      </c>
      <c r="AY32" s="473">
        <v>45292</v>
      </c>
      <c r="AZ32" s="473">
        <v>45323</v>
      </c>
      <c r="BA32" s="473">
        <v>45352</v>
      </c>
      <c r="BB32" s="473">
        <v>45383</v>
      </c>
      <c r="BC32" s="473">
        <v>45413</v>
      </c>
      <c r="BD32" s="473">
        <v>45444</v>
      </c>
      <c r="BE32" s="473">
        <v>45474</v>
      </c>
      <c r="BF32" s="473">
        <v>45505</v>
      </c>
      <c r="BG32" s="473">
        <v>45536</v>
      </c>
      <c r="BH32" s="473">
        <v>45566</v>
      </c>
      <c r="BI32" s="473">
        <v>45597</v>
      </c>
      <c r="BJ32" s="473">
        <v>45627</v>
      </c>
      <c r="BK32" s="473">
        <v>45658</v>
      </c>
      <c r="BL32" s="473">
        <v>45689</v>
      </c>
      <c r="BM32" s="473">
        <v>45717</v>
      </c>
      <c r="BN32" s="473">
        <v>45748</v>
      </c>
      <c r="BO32" s="473">
        <v>45778</v>
      </c>
      <c r="BP32" s="473">
        <v>45809</v>
      </c>
      <c r="BQ32" s="473">
        <v>45839</v>
      </c>
      <c r="BR32" s="473">
        <v>45870</v>
      </c>
      <c r="BS32" s="473">
        <v>45901</v>
      </c>
      <c r="BT32" s="473">
        <v>45931</v>
      </c>
      <c r="BU32" s="473">
        <v>45962</v>
      </c>
      <c r="BV32" s="473">
        <v>45992</v>
      </c>
      <c r="BW32" s="473">
        <v>46023</v>
      </c>
      <c r="BX32" s="473">
        <v>46054</v>
      </c>
      <c r="BY32" s="473">
        <v>46082</v>
      </c>
      <c r="BZ32" s="473">
        <v>46113</v>
      </c>
      <c r="CA32" s="473">
        <v>46143</v>
      </c>
      <c r="CB32" s="473">
        <v>46174</v>
      </c>
      <c r="CC32" s="473">
        <v>46204</v>
      </c>
      <c r="CD32" s="473">
        <v>46235</v>
      </c>
      <c r="CE32" s="473">
        <v>46266</v>
      </c>
      <c r="CF32" s="473">
        <v>46296</v>
      </c>
      <c r="CG32" s="473">
        <v>46327</v>
      </c>
      <c r="CH32" s="473">
        <v>46357</v>
      </c>
      <c r="CI32" s="473">
        <v>46388</v>
      </c>
      <c r="CJ32" s="473">
        <v>46419</v>
      </c>
      <c r="CK32" s="473">
        <v>46447</v>
      </c>
      <c r="CL32" s="473">
        <v>46478</v>
      </c>
      <c r="CM32" s="473">
        <v>46508</v>
      </c>
      <c r="CN32" s="473">
        <v>46539</v>
      </c>
      <c r="CO32" s="473">
        <v>46569</v>
      </c>
      <c r="CP32" s="473">
        <v>46600</v>
      </c>
      <c r="CQ32" s="473">
        <v>46631</v>
      </c>
      <c r="CR32" s="473">
        <v>46661</v>
      </c>
      <c r="CS32" s="473">
        <v>46692</v>
      </c>
      <c r="CT32" s="473">
        <v>46722</v>
      </c>
      <c r="CU32" s="473">
        <v>46753</v>
      </c>
      <c r="CV32" s="473">
        <v>46784</v>
      </c>
      <c r="CW32" s="473">
        <v>46813</v>
      </c>
      <c r="CX32" s="473">
        <v>46844</v>
      </c>
      <c r="CY32" s="473">
        <v>46874</v>
      </c>
      <c r="CZ32" s="473">
        <v>46905</v>
      </c>
      <c r="DA32" s="473">
        <v>46935</v>
      </c>
      <c r="DB32" s="473">
        <v>46966</v>
      </c>
      <c r="DC32" s="473">
        <v>46997</v>
      </c>
      <c r="DD32" s="473">
        <v>47027</v>
      </c>
      <c r="DE32" s="473">
        <v>47058</v>
      </c>
      <c r="DF32" s="473">
        <v>47088</v>
      </c>
      <c r="DG32" s="473">
        <v>47119</v>
      </c>
      <c r="DH32" s="473">
        <v>47150</v>
      </c>
      <c r="DI32" s="473">
        <v>47178</v>
      </c>
      <c r="DJ32" s="473">
        <v>47209</v>
      </c>
      <c r="DK32" s="473">
        <v>47239</v>
      </c>
      <c r="DL32" s="473">
        <v>47270</v>
      </c>
      <c r="DM32" s="473">
        <v>47300</v>
      </c>
      <c r="DN32" s="473">
        <v>47331</v>
      </c>
      <c r="DO32" s="473">
        <v>47362</v>
      </c>
      <c r="DP32" s="473">
        <v>47392</v>
      </c>
      <c r="DQ32" s="473">
        <v>47423</v>
      </c>
      <c r="DR32" s="473">
        <v>47453</v>
      </c>
      <c r="DS32" s="473">
        <v>47484</v>
      </c>
      <c r="DT32" s="473">
        <v>47515</v>
      </c>
      <c r="DU32" s="473">
        <v>47543</v>
      </c>
      <c r="DV32" s="473">
        <v>47574</v>
      </c>
      <c r="DW32" s="473">
        <v>47604</v>
      </c>
      <c r="DX32" s="473">
        <v>47635</v>
      </c>
      <c r="DY32" s="473">
        <v>47665</v>
      </c>
      <c r="DZ32" s="473">
        <v>47696</v>
      </c>
      <c r="EA32" s="473">
        <v>47727</v>
      </c>
      <c r="EB32" s="473">
        <v>47757</v>
      </c>
      <c r="EC32" s="473">
        <v>47788</v>
      </c>
      <c r="ED32" s="473">
        <v>47818</v>
      </c>
      <c r="EE32" s="473">
        <v>47849</v>
      </c>
      <c r="EF32" s="473">
        <v>47880</v>
      </c>
      <c r="EG32" s="473">
        <v>47908</v>
      </c>
      <c r="EH32" s="473">
        <v>47939</v>
      </c>
      <c r="EI32" s="473">
        <v>47969</v>
      </c>
      <c r="EJ32" s="473">
        <v>48000</v>
      </c>
      <c r="EK32" s="473">
        <v>48030</v>
      </c>
      <c r="EL32" s="473">
        <v>48061</v>
      </c>
      <c r="EM32" s="473">
        <v>48092</v>
      </c>
      <c r="EN32" s="473">
        <v>48122</v>
      </c>
      <c r="EO32" s="473">
        <v>48153</v>
      </c>
      <c r="EP32" s="473">
        <v>48183</v>
      </c>
      <c r="EQ32" s="473">
        <v>48214</v>
      </c>
      <c r="ER32" s="473">
        <v>48245</v>
      </c>
      <c r="ES32" s="473">
        <v>48274</v>
      </c>
      <c r="ET32" s="473">
        <v>48305</v>
      </c>
      <c r="EU32" s="473">
        <v>48335</v>
      </c>
      <c r="EV32" s="473">
        <v>48366</v>
      </c>
      <c r="EW32" s="473">
        <v>48396</v>
      </c>
      <c r="EX32" s="473">
        <v>48427</v>
      </c>
      <c r="EY32" s="473">
        <v>48458</v>
      </c>
      <c r="EZ32" s="473">
        <v>48488</v>
      </c>
      <c r="FA32" s="473">
        <v>48519</v>
      </c>
      <c r="FB32" s="473">
        <v>48549</v>
      </c>
      <c r="FC32" s="473">
        <v>48580</v>
      </c>
      <c r="FD32" s="473">
        <v>48611</v>
      </c>
      <c r="FE32" s="473">
        <v>48639</v>
      </c>
      <c r="FF32" s="473">
        <v>48670</v>
      </c>
      <c r="FG32" s="473">
        <v>48700</v>
      </c>
      <c r="FH32" s="473">
        <v>48731</v>
      </c>
      <c r="FI32" s="473">
        <v>48761</v>
      </c>
      <c r="FJ32" s="473">
        <v>48792</v>
      </c>
      <c r="FK32" s="473">
        <v>48823</v>
      </c>
      <c r="FL32" s="473">
        <v>48853</v>
      </c>
      <c r="FM32" s="473">
        <v>48884</v>
      </c>
      <c r="FN32" s="473">
        <v>48914</v>
      </c>
      <c r="FO32" s="473">
        <v>48945</v>
      </c>
      <c r="FP32" s="473">
        <v>48976</v>
      </c>
      <c r="FQ32" s="473">
        <v>49004</v>
      </c>
      <c r="FR32" s="473">
        <v>49035</v>
      </c>
      <c r="FS32" s="473">
        <v>49065</v>
      </c>
      <c r="FT32" s="473">
        <v>49096</v>
      </c>
      <c r="FU32" s="473">
        <v>49126</v>
      </c>
      <c r="FV32" s="473">
        <v>49157</v>
      </c>
      <c r="FW32" s="473">
        <v>49188</v>
      </c>
      <c r="FX32" s="473">
        <v>49218</v>
      </c>
      <c r="FY32" s="473">
        <v>49249</v>
      </c>
      <c r="FZ32" s="473">
        <v>49279</v>
      </c>
    </row>
    <row r="33" spans="2:182" x14ac:dyDescent="0.25">
      <c r="B33" s="491">
        <v>1</v>
      </c>
      <c r="C33" s="498">
        <v>1.3114231929888203</v>
      </c>
      <c r="D33" s="498">
        <v>1.3082185277516367</v>
      </c>
      <c r="E33" s="498">
        <v>1.3102042961689842</v>
      </c>
      <c r="F33" s="498">
        <v>1.2398018633395398</v>
      </c>
      <c r="G33" s="498">
        <v>1.2389143926874149</v>
      </c>
      <c r="H33" s="498">
        <v>1.3393999248823447</v>
      </c>
      <c r="I33" s="498">
        <v>1.2761970890336389</v>
      </c>
      <c r="J33" s="498">
        <v>1.2536517919163603</v>
      </c>
      <c r="K33" s="498">
        <v>1.2834615468739179</v>
      </c>
      <c r="L33" s="498">
        <v>1.2706117776834853</v>
      </c>
      <c r="M33" s="498">
        <v>1.2980525643931171</v>
      </c>
      <c r="N33" s="498">
        <v>1.2645888227923883</v>
      </c>
      <c r="O33" s="498">
        <v>1.2768091405987434</v>
      </c>
      <c r="P33" s="498">
        <v>1.2705193642562018</v>
      </c>
      <c r="Q33" s="498">
        <v>1.2690920052183772</v>
      </c>
      <c r="R33" s="498">
        <v>1.2654043121575378</v>
      </c>
      <c r="S33" s="498">
        <v>1.2570059802938833</v>
      </c>
      <c r="T33" s="498">
        <v>1.2813514988083741</v>
      </c>
      <c r="U33" s="498">
        <v>1.2822647751274485</v>
      </c>
      <c r="V33" s="498">
        <v>1.2601991249145175</v>
      </c>
      <c r="W33" s="498">
        <v>1.2896812536458819</v>
      </c>
      <c r="X33" s="498">
        <v>1.2772755653180408</v>
      </c>
      <c r="Y33" s="498">
        <v>1.3049930873947504</v>
      </c>
      <c r="Z33" s="498">
        <v>1.2716126437209789</v>
      </c>
      <c r="AA33" s="498">
        <v>1.2816194519881394</v>
      </c>
      <c r="AB33" s="498">
        <v>1.2763326547405773</v>
      </c>
      <c r="AC33" s="498">
        <v>1.2745339498186947</v>
      </c>
      <c r="AD33" s="498">
        <v>1.2708285695295645</v>
      </c>
      <c r="AE33" s="498">
        <v>1.262139566113802</v>
      </c>
      <c r="AF33" s="498">
        <v>1.2865848290116741</v>
      </c>
      <c r="AG33" s="498">
        <v>1.2876103228766702</v>
      </c>
      <c r="AH33" s="498">
        <v>1.2659566566907454</v>
      </c>
      <c r="AI33" s="498">
        <v>1.2950774676791215</v>
      </c>
      <c r="AJ33" s="498">
        <v>1.282497460664022</v>
      </c>
      <c r="AK33" s="498">
        <v>1.3102424479044956</v>
      </c>
      <c r="AL33" s="498">
        <v>1.2769031915496725</v>
      </c>
      <c r="AM33" s="498">
        <v>1.2859847917575722</v>
      </c>
      <c r="AN33" s="498">
        <v>1.2802624575711945</v>
      </c>
      <c r="AO33" s="498">
        <v>1.278089290591554</v>
      </c>
      <c r="AP33" s="498">
        <v>1.2753431480402706</v>
      </c>
      <c r="AQ33" s="498">
        <v>1.2664498367130579</v>
      </c>
      <c r="AR33" s="498">
        <v>1.2909085931673263</v>
      </c>
      <c r="AS33" s="498">
        <v>1.2920295880696866</v>
      </c>
      <c r="AT33" s="498">
        <v>1.270753404825107</v>
      </c>
      <c r="AU33" s="498">
        <v>1.2995607138596972</v>
      </c>
      <c r="AV33" s="498">
        <v>1.2868243692745351</v>
      </c>
      <c r="AW33" s="498">
        <v>1.3147766376509085</v>
      </c>
      <c r="AX33" s="498">
        <v>1.281493609418171</v>
      </c>
      <c r="AY33" s="498">
        <v>1.2919300888245524</v>
      </c>
      <c r="AZ33" s="498">
        <v>1.2858948505180048</v>
      </c>
      <c r="BA33" s="498">
        <v>1.2839471701067497</v>
      </c>
      <c r="BB33" s="498">
        <v>1.2815664115935583</v>
      </c>
      <c r="BC33" s="498">
        <v>1.2722978850837623</v>
      </c>
      <c r="BD33" s="498">
        <v>1.296823205961062</v>
      </c>
      <c r="BE33" s="498">
        <v>1.2980628797133056</v>
      </c>
      <c r="BF33" s="498">
        <v>1.2772715774783014</v>
      </c>
      <c r="BG33" s="498">
        <v>1.3057472812152073</v>
      </c>
      <c r="BH33" s="498">
        <v>1.2927655941062624</v>
      </c>
      <c r="BI33" s="498">
        <v>1.3207696208179891</v>
      </c>
      <c r="BJ33" s="498">
        <v>1.2877145242385437</v>
      </c>
      <c r="BK33" s="498">
        <v>1.2992863565006156</v>
      </c>
      <c r="BL33" s="498">
        <v>1.2943636201545066</v>
      </c>
      <c r="BM33" s="498">
        <v>1.2911430325373472</v>
      </c>
      <c r="BN33" s="498">
        <v>1.2891648569951142</v>
      </c>
      <c r="BO33" s="498">
        <v>1.2795592548457742</v>
      </c>
      <c r="BP33" s="498">
        <v>1.3041470064572371</v>
      </c>
      <c r="BQ33" s="498">
        <v>1.3055259661428715</v>
      </c>
      <c r="BR33" s="498">
        <v>1.2853465526687775</v>
      </c>
      <c r="BS33" s="498">
        <v>1.313309091080257</v>
      </c>
      <c r="BT33" s="498">
        <v>1.3000677001469108</v>
      </c>
      <c r="BU33" s="498">
        <v>1.3282225912993104</v>
      </c>
      <c r="BV33" s="498">
        <v>1.2953371491604859</v>
      </c>
      <c r="BW33" s="498">
        <v>1.3038637740177772</v>
      </c>
      <c r="BX33" s="498">
        <v>1.2992237327502618</v>
      </c>
      <c r="BY33" s="498">
        <v>1.2956558381691061</v>
      </c>
      <c r="BZ33" s="498">
        <v>1.2939571104898269</v>
      </c>
      <c r="CA33" s="498">
        <v>1.2841111412370105</v>
      </c>
      <c r="CB33" s="498">
        <v>1.3087286689235251</v>
      </c>
      <c r="CC33" s="498">
        <v>1.3101629906214394</v>
      </c>
      <c r="CD33" s="498">
        <v>1.2902892774202694</v>
      </c>
      <c r="CE33" s="498">
        <v>1.3179659303564022</v>
      </c>
      <c r="CF33" s="498">
        <v>1.3045606383830413</v>
      </c>
      <c r="CG33" s="498">
        <v>1.3328363638958991</v>
      </c>
      <c r="CH33" s="498">
        <v>1.3001239287208886</v>
      </c>
      <c r="CI33" s="498">
        <v>1.3062729640452726</v>
      </c>
      <c r="CJ33" s="498">
        <v>1.3017628441467393</v>
      </c>
      <c r="CK33" s="498">
        <v>1.2980471188151159</v>
      </c>
      <c r="CL33" s="498">
        <v>1.2965056335773915</v>
      </c>
      <c r="CM33" s="498">
        <v>1.2865551100690371</v>
      </c>
      <c r="CN33" s="498">
        <v>1.3111766599449137</v>
      </c>
      <c r="CO33" s="498">
        <v>1.3125958941769937</v>
      </c>
      <c r="CP33" s="498">
        <v>1.2927718829320554</v>
      </c>
      <c r="CQ33" s="498">
        <v>1.3203214458164212</v>
      </c>
      <c r="CR33" s="498">
        <v>1.3068443084383297</v>
      </c>
      <c r="CS33" s="498">
        <v>1.3352485298043215</v>
      </c>
      <c r="CT33" s="498">
        <v>1.3026557634981373</v>
      </c>
      <c r="CU33" s="498">
        <v>1.3104561020278216</v>
      </c>
      <c r="CV33" s="498">
        <v>1.3062365292687768</v>
      </c>
      <c r="CW33" s="498">
        <v>1.3021662105032421</v>
      </c>
      <c r="CX33" s="498">
        <v>1.3008747850946967</v>
      </c>
      <c r="CY33" s="498">
        <v>1.2907387598532301</v>
      </c>
      <c r="CZ33" s="498">
        <v>1.3153843475192033</v>
      </c>
      <c r="DA33" s="498">
        <v>1.3168136021542911</v>
      </c>
      <c r="DB33" s="498">
        <v>1.2971678236959472</v>
      </c>
      <c r="DC33" s="498">
        <v>1.3244808933137653</v>
      </c>
      <c r="DD33" s="498">
        <v>1.3108664786156734</v>
      </c>
      <c r="DE33" s="498">
        <v>1.3394385741899459</v>
      </c>
      <c r="DF33" s="498">
        <v>1.3070115024048161</v>
      </c>
      <c r="DG33" s="498">
        <v>1.3151702745847584</v>
      </c>
      <c r="DH33" s="498">
        <v>1.3111109518040183</v>
      </c>
      <c r="DI33" s="498">
        <v>1.3068083934609322</v>
      </c>
      <c r="DJ33" s="498">
        <v>1.3058168056954564</v>
      </c>
      <c r="DK33" s="498">
        <v>1.2954705585002968</v>
      </c>
      <c r="DL33" s="498">
        <v>1.3201515181229366</v>
      </c>
      <c r="DM33" s="498">
        <v>1.3216079450388298</v>
      </c>
      <c r="DN33" s="498">
        <v>1.3021684641400362</v>
      </c>
      <c r="DO33" s="498">
        <v>1.3292254617396342</v>
      </c>
      <c r="DP33" s="498">
        <v>1.315450129981905</v>
      </c>
      <c r="DQ33" s="498">
        <v>1.3441908334895893</v>
      </c>
      <c r="DR33" s="498">
        <v>1.3119414045239217</v>
      </c>
      <c r="DS33" s="498">
        <v>1.319941786845078</v>
      </c>
      <c r="DT33" s="498">
        <v>1.3161131737285749</v>
      </c>
      <c r="DU33" s="498">
        <v>1.3115006337913995</v>
      </c>
      <c r="DV33" s="498">
        <v>1.3108072486236697</v>
      </c>
      <c r="DW33" s="498">
        <v>1.3002636466843338</v>
      </c>
      <c r="DX33" s="498">
        <v>1.3249828248901168</v>
      </c>
      <c r="DY33" s="498">
        <v>1.3264593230095347</v>
      </c>
      <c r="DZ33" s="498">
        <v>1.3072086315835989</v>
      </c>
      <c r="EA33" s="498">
        <v>1.3340094777652978</v>
      </c>
      <c r="EB33" s="498">
        <v>1.3200745034122439</v>
      </c>
      <c r="EC33" s="498">
        <v>1.3489970813430987</v>
      </c>
      <c r="ED33" s="498">
        <v>1.316920905492978</v>
      </c>
      <c r="EE33" s="498">
        <v>1.3237196793039698</v>
      </c>
      <c r="EF33" s="498">
        <v>1.3200814477035949</v>
      </c>
      <c r="EG33" s="498">
        <v>1.3152245711378121</v>
      </c>
      <c r="EH33" s="498">
        <v>1.314778363900202</v>
      </c>
      <c r="EI33" s="498">
        <v>1.3040929406741506</v>
      </c>
      <c r="EJ33" s="498">
        <v>1.3288424049106204</v>
      </c>
      <c r="EK33" s="498">
        <v>1.3303264726084294</v>
      </c>
      <c r="EL33" s="498">
        <v>1.3111867283875758</v>
      </c>
      <c r="EM33" s="498">
        <v>1.3377930159181706</v>
      </c>
      <c r="EN33" s="498">
        <v>1.3237365391620202</v>
      </c>
      <c r="EO33" s="498">
        <v>1.3528186231225565</v>
      </c>
      <c r="EP33" s="498">
        <v>1.3208824047847165</v>
      </c>
      <c r="EQ33" s="498">
        <v>1.3268244484285949</v>
      </c>
      <c r="ER33" s="498">
        <v>1.3234109099256246</v>
      </c>
      <c r="ES33" s="498">
        <v>1.3182859287552871</v>
      </c>
      <c r="ET33" s="498">
        <v>1.3180397074734116</v>
      </c>
      <c r="EU33" s="498">
        <v>1.3072444239128687</v>
      </c>
      <c r="EV33" s="498">
        <v>1.3320167836562162</v>
      </c>
      <c r="EW33" s="498">
        <v>1.33349854806239</v>
      </c>
      <c r="EX33" s="498">
        <v>1.3144349784650482</v>
      </c>
      <c r="EY33" s="498">
        <v>1.3408801563625279</v>
      </c>
      <c r="EZ33" s="498">
        <v>1.3267272963891612</v>
      </c>
      <c r="FA33" s="498">
        <v>1.3559532372507384</v>
      </c>
      <c r="FB33" s="498">
        <v>1.3241347002074311</v>
      </c>
      <c r="FC33" s="498">
        <v>1.3296218337997789</v>
      </c>
      <c r="FD33" s="498">
        <v>1.3262920219147256</v>
      </c>
      <c r="FE33" s="498">
        <v>1.3210502364548111</v>
      </c>
      <c r="FF33" s="498">
        <v>1.3210034356503126</v>
      </c>
      <c r="FG33" s="498">
        <v>1.3101133016326219</v>
      </c>
      <c r="FH33" s="498">
        <v>1.3349126374777693</v>
      </c>
      <c r="FI33" s="498">
        <v>1.3364041700095144</v>
      </c>
      <c r="FJ33" s="498">
        <v>1.3174025614120062</v>
      </c>
      <c r="FK33" s="498">
        <v>1.3437126571935438</v>
      </c>
      <c r="FL33" s="498">
        <v>1.329470410289787</v>
      </c>
      <c r="FM33" s="498">
        <v>1.3588125505312287</v>
      </c>
      <c r="FN33" s="498">
        <v>1.3270933751386462</v>
      </c>
      <c r="FO33" s="498">
        <v>1.3322496361071219</v>
      </c>
      <c r="FP33" s="498">
        <v>1.329066419827063</v>
      </c>
      <c r="FQ33" s="498">
        <v>1.3236443663356119</v>
      </c>
      <c r="FR33" s="498">
        <v>1.3237807202819003</v>
      </c>
      <c r="FS33" s="498">
        <v>1.312806641113083</v>
      </c>
      <c r="FT33" s="498">
        <v>1.3376332707378331</v>
      </c>
      <c r="FU33" s="498">
        <v>1.3391358751145515</v>
      </c>
      <c r="FV33" s="498">
        <v>1.3201980268195492</v>
      </c>
      <c r="FW33" s="498">
        <v>1.3463771629536305</v>
      </c>
      <c r="FX33" s="498">
        <v>1.3320515353133033</v>
      </c>
      <c r="FY33" s="498">
        <v>1.3615007960118359</v>
      </c>
      <c r="FZ33" s="498">
        <v>1.329868642245269</v>
      </c>
    </row>
    <row r="34" spans="2:182" x14ac:dyDescent="0.25">
      <c r="B34" s="491">
        <v>2</v>
      </c>
      <c r="C34" s="498">
        <v>1.1392818405385967</v>
      </c>
      <c r="D34" s="498">
        <v>1.1455320281866272</v>
      </c>
      <c r="E34" s="498">
        <v>1.1425180849819869</v>
      </c>
      <c r="F34" s="498">
        <v>1.1570950188271427</v>
      </c>
      <c r="G34" s="498">
        <v>1.1634255837493765</v>
      </c>
      <c r="H34" s="498">
        <v>1.1539420785879033</v>
      </c>
      <c r="I34" s="498">
        <v>1.1482728795976465</v>
      </c>
      <c r="J34" s="498">
        <v>1.1593816321561412</v>
      </c>
      <c r="K34" s="498">
        <v>1.153649377006573</v>
      </c>
      <c r="L34" s="498">
        <v>1.1471079621955929</v>
      </c>
      <c r="M34" s="498">
        <v>1.1534455149535452</v>
      </c>
      <c r="N34" s="498">
        <v>1.1423686546780807</v>
      </c>
      <c r="O34" s="498">
        <v>1.1414093080924053</v>
      </c>
      <c r="P34" s="498">
        <v>1.1480551280395215</v>
      </c>
      <c r="Q34" s="498">
        <v>1.1450449507784128</v>
      </c>
      <c r="R34" s="498">
        <v>1.1557669099713817</v>
      </c>
      <c r="S34" s="498">
        <v>1.1626232051472121</v>
      </c>
      <c r="T34" s="498">
        <v>1.1563068226771496</v>
      </c>
      <c r="U34" s="498">
        <v>1.1480402255268789</v>
      </c>
      <c r="V34" s="498">
        <v>1.1591056368882187</v>
      </c>
      <c r="W34" s="498">
        <v>1.153342866277163</v>
      </c>
      <c r="X34" s="498">
        <v>1.1467680742931603</v>
      </c>
      <c r="Y34" s="498">
        <v>1.1529894709961239</v>
      </c>
      <c r="Z34" s="498">
        <v>1.1419369528085352</v>
      </c>
      <c r="AA34" s="498">
        <v>1.1411136541398046</v>
      </c>
      <c r="AB34" s="498">
        <v>1.1476660607232729</v>
      </c>
      <c r="AC34" s="498">
        <v>1.1447104750447907</v>
      </c>
      <c r="AD34" s="498">
        <v>1.1554855304712046</v>
      </c>
      <c r="AE34" s="498">
        <v>1.1623955258797052</v>
      </c>
      <c r="AF34" s="498">
        <v>1.1560936302186742</v>
      </c>
      <c r="AG34" s="498">
        <v>1.147835260499831</v>
      </c>
      <c r="AH34" s="498">
        <v>1.1588629347794979</v>
      </c>
      <c r="AI34" s="498">
        <v>1.1530769377438703</v>
      </c>
      <c r="AJ34" s="498">
        <v>1.1465017304128922</v>
      </c>
      <c r="AK34" s="498">
        <v>1.1526445489866106</v>
      </c>
      <c r="AL34" s="498">
        <v>1.1416117823049328</v>
      </c>
      <c r="AM34" s="498">
        <v>1.1408453492728632</v>
      </c>
      <c r="AN34" s="498">
        <v>1.1474030499818006</v>
      </c>
      <c r="AO34" s="498">
        <v>1.1444919547729731</v>
      </c>
      <c r="AP34" s="498">
        <v>1.1552513399161237</v>
      </c>
      <c r="AQ34" s="498">
        <v>1.1622043614018489</v>
      </c>
      <c r="AR34" s="498">
        <v>1.1559174911495917</v>
      </c>
      <c r="AS34" s="498">
        <v>1.1476658120443473</v>
      </c>
      <c r="AT34" s="498">
        <v>1.1586607333966032</v>
      </c>
      <c r="AU34" s="498">
        <v>1.1528560007918061</v>
      </c>
      <c r="AV34" s="498">
        <v>1.1462810355209936</v>
      </c>
      <c r="AW34" s="498">
        <v>1.1523466190128655</v>
      </c>
      <c r="AX34" s="498">
        <v>1.1413296435664921</v>
      </c>
      <c r="AY34" s="498">
        <v>1.1404799362185003</v>
      </c>
      <c r="AZ34" s="498">
        <v>1.1470260896331383</v>
      </c>
      <c r="BA34" s="498">
        <v>1.1441319146233175</v>
      </c>
      <c r="BB34" s="498">
        <v>1.1549285125375555</v>
      </c>
      <c r="BC34" s="498">
        <v>1.1619449950610308</v>
      </c>
      <c r="BD34" s="498">
        <v>1.1556765449846371</v>
      </c>
      <c r="BE34" s="498">
        <v>1.1474344767644211</v>
      </c>
      <c r="BF34" s="498">
        <v>1.1583859673493764</v>
      </c>
      <c r="BG34" s="498">
        <v>1.1525511231919123</v>
      </c>
      <c r="BH34" s="498">
        <v>1.1459780020876551</v>
      </c>
      <c r="BI34" s="498">
        <v>1.1519528354666353</v>
      </c>
      <c r="BJ34" s="498">
        <v>1.1409472903451412</v>
      </c>
      <c r="BK34" s="498">
        <v>1.1400278013276872</v>
      </c>
      <c r="BL34" s="498">
        <v>1.146459298504559</v>
      </c>
      <c r="BM34" s="498">
        <v>1.1436896386462014</v>
      </c>
      <c r="BN34" s="498">
        <v>1.1545343485769293</v>
      </c>
      <c r="BO34" s="498">
        <v>1.1616229466125376</v>
      </c>
      <c r="BP34" s="498">
        <v>1.1553781921246982</v>
      </c>
      <c r="BQ34" s="498">
        <v>1.1471483186785407</v>
      </c>
      <c r="BR34" s="498">
        <v>1.1580455760875008</v>
      </c>
      <c r="BS34" s="498">
        <v>1.152178472849642</v>
      </c>
      <c r="BT34" s="498">
        <v>1.1456055566194616</v>
      </c>
      <c r="BU34" s="498">
        <v>1.1514631199002368</v>
      </c>
      <c r="BV34" s="498">
        <v>1.1404787844616484</v>
      </c>
      <c r="BW34" s="498">
        <v>1.1397464616238511</v>
      </c>
      <c r="BX34" s="498">
        <v>1.1461340247255558</v>
      </c>
      <c r="BY34" s="498">
        <v>1.1434122701529081</v>
      </c>
      <c r="BZ34" s="498">
        <v>1.1542857538291913</v>
      </c>
      <c r="CA34" s="498">
        <v>1.1614210662513855</v>
      </c>
      <c r="CB34" s="498">
        <v>1.155191546939482</v>
      </c>
      <c r="CC34" s="498">
        <v>1.1469705206506751</v>
      </c>
      <c r="CD34" s="498">
        <v>1.1578372212287456</v>
      </c>
      <c r="CE34" s="498">
        <v>1.1519489811299179</v>
      </c>
      <c r="CF34" s="498">
        <v>1.1453763933512744</v>
      </c>
      <c r="CG34" s="498">
        <v>1.1511599607416123</v>
      </c>
      <c r="CH34" s="498">
        <v>1.140184576835011</v>
      </c>
      <c r="CI34" s="498">
        <v>1.139598386687213</v>
      </c>
      <c r="CJ34" s="498">
        <v>1.1459640890825096</v>
      </c>
      <c r="CK34" s="498">
        <v>1.1432652959723324</v>
      </c>
      <c r="CL34" s="498">
        <v>1.1541535510033689</v>
      </c>
      <c r="CM34" s="498">
        <v>1.1613126739788091</v>
      </c>
      <c r="CN34" s="498">
        <v>1.1550918220599309</v>
      </c>
      <c r="CO34" s="498">
        <v>1.1468772355157435</v>
      </c>
      <c r="CP34" s="498">
        <v>1.1577325698579413</v>
      </c>
      <c r="CQ34" s="498">
        <v>1.1518328999723559</v>
      </c>
      <c r="CR34" s="498">
        <v>1.1452599142754833</v>
      </c>
      <c r="CS34" s="498">
        <v>1.15100146350926</v>
      </c>
      <c r="CT34" s="498">
        <v>1.140028963840626</v>
      </c>
      <c r="CU34" s="498">
        <v>1.1393412804047507</v>
      </c>
      <c r="CV34" s="498">
        <v>1.145664677816403</v>
      </c>
      <c r="CW34" s="498">
        <v>1.1430121261377548</v>
      </c>
      <c r="CX34" s="498">
        <v>1.1539269043703244</v>
      </c>
      <c r="CY34" s="498">
        <v>1.161127125250925</v>
      </c>
      <c r="CZ34" s="498">
        <v>1.1549204116532468</v>
      </c>
      <c r="DA34" s="498">
        <v>1.1467155153945876</v>
      </c>
      <c r="DB34" s="498">
        <v>1.1575472640472786</v>
      </c>
      <c r="DC34" s="498">
        <v>1.1516279200057602</v>
      </c>
      <c r="DD34" s="498">
        <v>1.1450547626320375</v>
      </c>
      <c r="DE34" s="498">
        <v>1.1507261464441134</v>
      </c>
      <c r="DF34" s="498">
        <v>1.139761249067089</v>
      </c>
      <c r="DG34" s="498">
        <v>1.1390515353889137</v>
      </c>
      <c r="DH34" s="498">
        <v>1.1453384463130674</v>
      </c>
      <c r="DI34" s="498">
        <v>1.1427268057854878</v>
      </c>
      <c r="DJ34" s="498">
        <v>1.1536705405602885</v>
      </c>
      <c r="DK34" s="498">
        <v>1.1609172656152345</v>
      </c>
      <c r="DL34" s="498">
        <v>1.1547262093420034</v>
      </c>
      <c r="DM34" s="498">
        <v>1.1465316852867842</v>
      </c>
      <c r="DN34" s="498">
        <v>1.1573364678193279</v>
      </c>
      <c r="DO34" s="498">
        <v>1.1513941049430463</v>
      </c>
      <c r="DP34" s="498">
        <v>1.1448209725213994</v>
      </c>
      <c r="DQ34" s="498">
        <v>1.1504138876795809</v>
      </c>
      <c r="DR34" s="498">
        <v>1.1394582447645678</v>
      </c>
      <c r="DS34" s="498">
        <v>1.1387582661293063</v>
      </c>
      <c r="DT34" s="498">
        <v>1.1450036615530943</v>
      </c>
      <c r="DU34" s="498">
        <v>1.142438408779981</v>
      </c>
      <c r="DV34" s="498">
        <v>1.1534116648763943</v>
      </c>
      <c r="DW34" s="498">
        <v>1.1607046877320317</v>
      </c>
      <c r="DX34" s="498">
        <v>1.1545293942878545</v>
      </c>
      <c r="DY34" s="498">
        <v>1.146345668275313</v>
      </c>
      <c r="DZ34" s="498">
        <v>1.1571240053763221</v>
      </c>
      <c r="EA34" s="498">
        <v>1.1511583458799113</v>
      </c>
      <c r="EB34" s="498">
        <v>1.1445851053732399</v>
      </c>
      <c r="EC34" s="498">
        <v>1.1500980814657051</v>
      </c>
      <c r="ED34" s="498">
        <v>1.1391521919907863</v>
      </c>
      <c r="EE34" s="498">
        <v>1.13852606726575</v>
      </c>
      <c r="EF34" s="498">
        <v>1.1447380760452404</v>
      </c>
      <c r="EG34" s="498">
        <v>1.142209526134643</v>
      </c>
      <c r="EH34" s="498">
        <v>1.1532056660907506</v>
      </c>
      <c r="EI34" s="498">
        <v>1.160534855010567</v>
      </c>
      <c r="EJ34" s="498">
        <v>1.1543721648906466</v>
      </c>
      <c r="EK34" s="498">
        <v>1.1461973896592903</v>
      </c>
      <c r="EL34" s="498">
        <v>1.1569563132956624</v>
      </c>
      <c r="EM34" s="498">
        <v>1.150971890942162</v>
      </c>
      <c r="EN34" s="498">
        <v>1.1443983224626966</v>
      </c>
      <c r="EO34" s="498">
        <v>1.1498469777612517</v>
      </c>
      <c r="EP34" s="498">
        <v>1.1389087081850582</v>
      </c>
      <c r="EQ34" s="498">
        <v>1.1383352402715488</v>
      </c>
      <c r="ER34" s="498">
        <v>1.1445152444260815</v>
      </c>
      <c r="ES34" s="498">
        <v>1.1420213673219048</v>
      </c>
      <c r="ET34" s="498">
        <v>1.1530364862083087</v>
      </c>
      <c r="EU34" s="498">
        <v>1.1603950838212809</v>
      </c>
      <c r="EV34" s="498">
        <v>1.1542428488370795</v>
      </c>
      <c r="EW34" s="498">
        <v>1.1460757623608877</v>
      </c>
      <c r="EX34" s="498">
        <v>1.1568193870616275</v>
      </c>
      <c r="EY34" s="498">
        <v>1.1508197548842924</v>
      </c>
      <c r="EZ34" s="498">
        <v>1.1442457782556532</v>
      </c>
      <c r="FA34" s="498">
        <v>1.1496410103101431</v>
      </c>
      <c r="FB34" s="498">
        <v>1.1387088138499695</v>
      </c>
      <c r="FC34" s="498">
        <v>1.1381633058633605</v>
      </c>
      <c r="FD34" s="498">
        <v>1.1443224196373631</v>
      </c>
      <c r="FE34" s="498">
        <v>1.1418514659514092</v>
      </c>
      <c r="FF34" s="498">
        <v>1.1528827449132553</v>
      </c>
      <c r="FG34" s="498">
        <v>1.1602678464475011</v>
      </c>
      <c r="FH34" s="498">
        <v>1.1541248791750061</v>
      </c>
      <c r="FI34" s="498">
        <v>1.1459643517236764</v>
      </c>
      <c r="FJ34" s="498">
        <v>1.1566942920266323</v>
      </c>
      <c r="FK34" s="498">
        <v>1.1506801676131237</v>
      </c>
      <c r="FL34" s="498">
        <v>1.1441058651490319</v>
      </c>
      <c r="FM34" s="498">
        <v>1.1494531321713291</v>
      </c>
      <c r="FN34" s="498">
        <v>1.1385269661758659</v>
      </c>
      <c r="FO34" s="498">
        <v>1.1380017944608909</v>
      </c>
      <c r="FP34" s="498">
        <v>1.1441367369241293</v>
      </c>
      <c r="FQ34" s="498">
        <v>1.1416920241417772</v>
      </c>
      <c r="FR34" s="498">
        <v>1.1527386752447484</v>
      </c>
      <c r="FS34" s="498">
        <v>1.1601483943565905</v>
      </c>
      <c r="FT34" s="498">
        <v>1.1540140475494849</v>
      </c>
      <c r="FU34" s="498">
        <v>1.1458596096023808</v>
      </c>
      <c r="FV34" s="498">
        <v>1.1565764524079145</v>
      </c>
      <c r="FW34" s="498">
        <v>1.1505488592357382</v>
      </c>
      <c r="FX34" s="498">
        <v>1.1439742143194629</v>
      </c>
      <c r="FY34" s="498">
        <v>1.1492764944586944</v>
      </c>
      <c r="FZ34" s="498">
        <v>1.1383563912123815</v>
      </c>
    </row>
    <row r="35" spans="2:182" x14ac:dyDescent="0.25">
      <c r="B35" s="491">
        <v>3</v>
      </c>
      <c r="C35" s="498">
        <v>1.0664</v>
      </c>
      <c r="D35" s="498">
        <v>1.0728</v>
      </c>
      <c r="E35" s="498">
        <v>1.0827</v>
      </c>
      <c r="F35" s="498">
        <v>1.0835999999999999</v>
      </c>
      <c r="G35" s="498">
        <v>1.0612999999999999</v>
      </c>
      <c r="H35" s="498">
        <v>1.0547</v>
      </c>
      <c r="I35" s="498">
        <v>1.0459000000000001</v>
      </c>
      <c r="J35" s="498">
        <v>1.0586</v>
      </c>
      <c r="K35" s="498">
        <v>1.0861000000000001</v>
      </c>
      <c r="L35" s="498">
        <v>1.0793999999999999</v>
      </c>
      <c r="M35" s="498">
        <v>1.0849</v>
      </c>
      <c r="N35" s="498">
        <v>1.0771999999999999</v>
      </c>
      <c r="O35" s="498">
        <v>1.0664</v>
      </c>
      <c r="P35" s="498">
        <v>1.0728</v>
      </c>
      <c r="Q35" s="498">
        <v>1.0827</v>
      </c>
      <c r="R35" s="498">
        <v>1.0835999999999999</v>
      </c>
      <c r="S35" s="498">
        <v>1.0612999999999999</v>
      </c>
      <c r="T35" s="498">
        <v>1.0547</v>
      </c>
      <c r="U35" s="498">
        <v>1.0459000000000001</v>
      </c>
      <c r="V35" s="498">
        <v>1.0586</v>
      </c>
      <c r="W35" s="498">
        <v>1.0861000000000001</v>
      </c>
      <c r="X35" s="498">
        <v>1.0793999999999999</v>
      </c>
      <c r="Y35" s="498">
        <v>1.0849</v>
      </c>
      <c r="Z35" s="498">
        <v>1.0771999999999999</v>
      </c>
      <c r="AA35" s="498">
        <v>1.0664</v>
      </c>
      <c r="AB35" s="498">
        <v>1.0728</v>
      </c>
      <c r="AC35" s="498">
        <v>1.0827</v>
      </c>
      <c r="AD35" s="498">
        <v>1.0835999999999999</v>
      </c>
      <c r="AE35" s="498">
        <v>1.0612999999999999</v>
      </c>
      <c r="AF35" s="498">
        <v>1.0547</v>
      </c>
      <c r="AG35" s="498">
        <v>1.0459000000000001</v>
      </c>
      <c r="AH35" s="498">
        <v>1.0586</v>
      </c>
      <c r="AI35" s="498">
        <v>1.0861000000000001</v>
      </c>
      <c r="AJ35" s="498">
        <v>1.0793999999999999</v>
      </c>
      <c r="AK35" s="498">
        <v>1.0849</v>
      </c>
      <c r="AL35" s="498">
        <v>1.0771999999999999</v>
      </c>
      <c r="AM35" s="498">
        <v>1.0664</v>
      </c>
      <c r="AN35" s="498">
        <v>1.0728</v>
      </c>
      <c r="AO35" s="498">
        <v>1.0827</v>
      </c>
      <c r="AP35" s="498">
        <v>1.0835999999999999</v>
      </c>
      <c r="AQ35" s="498">
        <v>1.0612999999999999</v>
      </c>
      <c r="AR35" s="498">
        <v>1.0547</v>
      </c>
      <c r="AS35" s="498">
        <v>1.0459000000000001</v>
      </c>
      <c r="AT35" s="498">
        <v>1.0586</v>
      </c>
      <c r="AU35" s="498">
        <v>1.0861000000000001</v>
      </c>
      <c r="AV35" s="498">
        <v>1.0793999999999999</v>
      </c>
      <c r="AW35" s="498">
        <v>1.0849</v>
      </c>
      <c r="AX35" s="498">
        <v>1.0771999999999999</v>
      </c>
      <c r="AY35" s="498">
        <v>1.0664</v>
      </c>
      <c r="AZ35" s="498">
        <v>1.0728</v>
      </c>
      <c r="BA35" s="498">
        <v>1.0827</v>
      </c>
      <c r="BB35" s="498">
        <v>1.0835999999999999</v>
      </c>
      <c r="BC35" s="498">
        <v>1.0612999999999999</v>
      </c>
      <c r="BD35" s="498">
        <v>1.0547</v>
      </c>
      <c r="BE35" s="498">
        <v>1.0459000000000001</v>
      </c>
      <c r="BF35" s="498">
        <v>1.0586</v>
      </c>
      <c r="BG35" s="498">
        <v>1.0861000000000001</v>
      </c>
      <c r="BH35" s="498">
        <v>1.0793999999999999</v>
      </c>
      <c r="BI35" s="498">
        <v>1.0849</v>
      </c>
      <c r="BJ35" s="498">
        <v>1.0771999999999999</v>
      </c>
      <c r="BK35" s="498">
        <v>1.0664</v>
      </c>
      <c r="BL35" s="498">
        <v>1.0728</v>
      </c>
      <c r="BM35" s="498">
        <v>1.0827</v>
      </c>
      <c r="BN35" s="498">
        <v>1.0835999999999999</v>
      </c>
      <c r="BO35" s="498">
        <v>1.0612999999999999</v>
      </c>
      <c r="BP35" s="498">
        <v>1.0547</v>
      </c>
      <c r="BQ35" s="498">
        <v>1.0459000000000001</v>
      </c>
      <c r="BR35" s="498">
        <v>1.0586</v>
      </c>
      <c r="BS35" s="498">
        <v>1.0861000000000001</v>
      </c>
      <c r="BT35" s="498">
        <v>1.0793999999999999</v>
      </c>
      <c r="BU35" s="498">
        <v>1.0849</v>
      </c>
      <c r="BV35" s="498">
        <v>1.0771999999999999</v>
      </c>
      <c r="BW35" s="498">
        <v>1.0664</v>
      </c>
      <c r="BX35" s="498">
        <v>1.0728</v>
      </c>
      <c r="BY35" s="498">
        <v>1.0827</v>
      </c>
      <c r="BZ35" s="498">
        <v>1.0835999999999999</v>
      </c>
      <c r="CA35" s="498">
        <v>1.0612999999999999</v>
      </c>
      <c r="CB35" s="498">
        <v>1.0547</v>
      </c>
      <c r="CC35" s="498">
        <v>1.0459000000000001</v>
      </c>
      <c r="CD35" s="498">
        <v>1.0586</v>
      </c>
      <c r="CE35" s="498">
        <v>1.0861000000000001</v>
      </c>
      <c r="CF35" s="498">
        <v>1.0793999999999999</v>
      </c>
      <c r="CG35" s="498">
        <v>1.0849</v>
      </c>
      <c r="CH35" s="498">
        <v>1.0771999999999999</v>
      </c>
      <c r="CI35" s="498">
        <v>1.0664</v>
      </c>
      <c r="CJ35" s="498">
        <v>1.0728</v>
      </c>
      <c r="CK35" s="498">
        <v>1.0827</v>
      </c>
      <c r="CL35" s="498">
        <v>1.0835999999999999</v>
      </c>
      <c r="CM35" s="498">
        <v>1.0612999999999999</v>
      </c>
      <c r="CN35" s="498">
        <v>1.0547</v>
      </c>
      <c r="CO35" s="498">
        <v>1.0459000000000001</v>
      </c>
      <c r="CP35" s="498">
        <v>1.0586</v>
      </c>
      <c r="CQ35" s="498">
        <v>1.0861000000000001</v>
      </c>
      <c r="CR35" s="498">
        <v>1.0793999999999999</v>
      </c>
      <c r="CS35" s="498">
        <v>1.0849</v>
      </c>
      <c r="CT35" s="498">
        <v>1.0771999999999999</v>
      </c>
      <c r="CU35" s="498">
        <v>1.0664</v>
      </c>
      <c r="CV35" s="498">
        <v>1.0728</v>
      </c>
      <c r="CW35" s="498">
        <v>1.0827</v>
      </c>
      <c r="CX35" s="498">
        <v>1.0835999999999999</v>
      </c>
      <c r="CY35" s="498">
        <v>1.0612999999999999</v>
      </c>
      <c r="CZ35" s="498">
        <v>1.0547</v>
      </c>
      <c r="DA35" s="498">
        <v>1.0459000000000001</v>
      </c>
      <c r="DB35" s="498">
        <v>1.0586</v>
      </c>
      <c r="DC35" s="498">
        <v>1.0861000000000001</v>
      </c>
      <c r="DD35" s="498">
        <v>1.0793999999999999</v>
      </c>
      <c r="DE35" s="498">
        <v>1.0849</v>
      </c>
      <c r="DF35" s="498">
        <v>1.0771999999999999</v>
      </c>
      <c r="DG35" s="498">
        <v>1.0664</v>
      </c>
      <c r="DH35" s="498">
        <v>1.0728</v>
      </c>
      <c r="DI35" s="498">
        <v>1.0827</v>
      </c>
      <c r="DJ35" s="498">
        <v>1.0835999999999999</v>
      </c>
      <c r="DK35" s="498">
        <v>1.0612999999999999</v>
      </c>
      <c r="DL35" s="498">
        <v>1.0547</v>
      </c>
      <c r="DM35" s="498">
        <v>1.0459000000000001</v>
      </c>
      <c r="DN35" s="498">
        <v>1.0586</v>
      </c>
      <c r="DO35" s="498">
        <v>1.0861000000000001</v>
      </c>
      <c r="DP35" s="498">
        <v>1.0793999999999999</v>
      </c>
      <c r="DQ35" s="498">
        <v>1.0849</v>
      </c>
      <c r="DR35" s="498">
        <v>1.0771999999999999</v>
      </c>
      <c r="DS35" s="498">
        <v>1.0664</v>
      </c>
      <c r="DT35" s="498">
        <v>1.0728</v>
      </c>
      <c r="DU35" s="498">
        <v>1.0827</v>
      </c>
      <c r="DV35" s="498">
        <v>1.0835999999999999</v>
      </c>
      <c r="DW35" s="498">
        <v>1.0612999999999999</v>
      </c>
      <c r="DX35" s="498">
        <v>1.0547</v>
      </c>
      <c r="DY35" s="498">
        <v>1.0459000000000001</v>
      </c>
      <c r="DZ35" s="498">
        <v>1.0586</v>
      </c>
      <c r="EA35" s="498">
        <v>1.0861000000000001</v>
      </c>
      <c r="EB35" s="498">
        <v>1.0793999999999999</v>
      </c>
      <c r="EC35" s="498">
        <v>1.0849</v>
      </c>
      <c r="ED35" s="498">
        <v>1.0771999999999999</v>
      </c>
      <c r="EE35" s="498">
        <v>1.0664</v>
      </c>
      <c r="EF35" s="498">
        <v>1.0728</v>
      </c>
      <c r="EG35" s="498">
        <v>1.0827</v>
      </c>
      <c r="EH35" s="498">
        <v>1.0835999999999999</v>
      </c>
      <c r="EI35" s="498">
        <v>1.0612999999999999</v>
      </c>
      <c r="EJ35" s="498">
        <v>1.0547</v>
      </c>
      <c r="EK35" s="498">
        <v>1.0459000000000001</v>
      </c>
      <c r="EL35" s="498">
        <v>1.0586</v>
      </c>
      <c r="EM35" s="498">
        <v>1.0861000000000001</v>
      </c>
      <c r="EN35" s="498">
        <v>1.0793999999999999</v>
      </c>
      <c r="EO35" s="498">
        <v>1.0849</v>
      </c>
      <c r="EP35" s="498">
        <v>1.0771999999999999</v>
      </c>
      <c r="EQ35" s="498">
        <v>1.0664</v>
      </c>
      <c r="ER35" s="498">
        <v>1.0728</v>
      </c>
      <c r="ES35" s="498">
        <v>1.0827</v>
      </c>
      <c r="ET35" s="498">
        <v>1.0835999999999999</v>
      </c>
      <c r="EU35" s="498">
        <v>1.0612999999999999</v>
      </c>
      <c r="EV35" s="498">
        <v>1.0547</v>
      </c>
      <c r="EW35" s="498">
        <v>1.0459000000000001</v>
      </c>
      <c r="EX35" s="498">
        <v>1.0586</v>
      </c>
      <c r="EY35" s="498">
        <v>1.0861000000000001</v>
      </c>
      <c r="EZ35" s="498">
        <v>1.0793999999999999</v>
      </c>
      <c r="FA35" s="498">
        <v>1.0849</v>
      </c>
      <c r="FB35" s="498">
        <v>1.0771999999999999</v>
      </c>
      <c r="FC35" s="498">
        <v>1.0664</v>
      </c>
      <c r="FD35" s="498">
        <v>1.0728</v>
      </c>
      <c r="FE35" s="498">
        <v>1.0827</v>
      </c>
      <c r="FF35" s="498">
        <v>1.0835999999999999</v>
      </c>
      <c r="FG35" s="498">
        <v>1.0612999999999999</v>
      </c>
      <c r="FH35" s="498">
        <v>1.0547</v>
      </c>
      <c r="FI35" s="498">
        <v>1.0459000000000001</v>
      </c>
      <c r="FJ35" s="498">
        <v>1.0586</v>
      </c>
      <c r="FK35" s="498">
        <v>1.0861000000000001</v>
      </c>
      <c r="FL35" s="498">
        <v>1.0793999999999999</v>
      </c>
      <c r="FM35" s="498">
        <v>1.0849</v>
      </c>
      <c r="FN35" s="498">
        <v>1.0771999999999999</v>
      </c>
      <c r="FO35" s="498">
        <v>1.0664</v>
      </c>
      <c r="FP35" s="498">
        <v>1.0728</v>
      </c>
      <c r="FQ35" s="498">
        <v>1.0827</v>
      </c>
      <c r="FR35" s="498">
        <v>1.0835999999999999</v>
      </c>
      <c r="FS35" s="498">
        <v>1.0612999999999999</v>
      </c>
      <c r="FT35" s="498">
        <v>1.0547</v>
      </c>
      <c r="FU35" s="498">
        <v>1.0459000000000001</v>
      </c>
      <c r="FV35" s="498">
        <v>1.0586</v>
      </c>
      <c r="FW35" s="498">
        <v>1.0861000000000001</v>
      </c>
      <c r="FX35" s="498">
        <v>1.0793999999999999</v>
      </c>
      <c r="FY35" s="498">
        <v>1.0849</v>
      </c>
      <c r="FZ35" s="498">
        <v>1.0771999999999999</v>
      </c>
    </row>
    <row r="36" spans="2:182" x14ac:dyDescent="0.25">
      <c r="B36" s="491">
        <v>4</v>
      </c>
      <c r="C36" s="498">
        <v>0.8911</v>
      </c>
      <c r="D36" s="498">
        <v>0.89800000000000002</v>
      </c>
      <c r="E36" s="498">
        <v>0.88060000000000005</v>
      </c>
      <c r="F36" s="498">
        <v>0.87329999999999997</v>
      </c>
      <c r="G36" s="498">
        <v>0.86439999999999995</v>
      </c>
      <c r="H36" s="498">
        <v>0.85219999999999996</v>
      </c>
      <c r="I36" s="498">
        <v>0.84740000000000004</v>
      </c>
      <c r="J36" s="498">
        <v>0.85699999999999998</v>
      </c>
      <c r="K36" s="498">
        <v>0.86350000000000005</v>
      </c>
      <c r="L36" s="498">
        <v>0.87680000000000002</v>
      </c>
      <c r="M36" s="498">
        <v>0.88619999999999999</v>
      </c>
      <c r="N36" s="498">
        <v>0.88500000000000001</v>
      </c>
      <c r="O36" s="498">
        <v>0.8911</v>
      </c>
      <c r="P36" s="498">
        <v>0.89800000000000002</v>
      </c>
      <c r="Q36" s="498">
        <v>0.88060000000000005</v>
      </c>
      <c r="R36" s="498">
        <v>0.87329999999999997</v>
      </c>
      <c r="S36" s="498">
        <v>0.86439999999999995</v>
      </c>
      <c r="T36" s="498">
        <v>0.85219999999999996</v>
      </c>
      <c r="U36" s="498">
        <v>0.84740000000000004</v>
      </c>
      <c r="V36" s="498">
        <v>0.85699999999999998</v>
      </c>
      <c r="W36" s="498">
        <v>0.86350000000000005</v>
      </c>
      <c r="X36" s="498">
        <v>0.87680000000000002</v>
      </c>
      <c r="Y36" s="498">
        <v>0.88619999999999999</v>
      </c>
      <c r="Z36" s="498">
        <v>0.88500000000000001</v>
      </c>
      <c r="AA36" s="498">
        <v>0.8911</v>
      </c>
      <c r="AB36" s="498">
        <v>0.89800000000000002</v>
      </c>
      <c r="AC36" s="498">
        <v>0.88060000000000005</v>
      </c>
      <c r="AD36" s="498">
        <v>0.87329999999999997</v>
      </c>
      <c r="AE36" s="498">
        <v>0.86439999999999995</v>
      </c>
      <c r="AF36" s="498">
        <v>0.85219999999999996</v>
      </c>
      <c r="AG36" s="498">
        <v>0.84740000000000004</v>
      </c>
      <c r="AH36" s="498">
        <v>0.85699999999999998</v>
      </c>
      <c r="AI36" s="498">
        <v>0.86350000000000005</v>
      </c>
      <c r="AJ36" s="498">
        <v>0.87680000000000002</v>
      </c>
      <c r="AK36" s="498">
        <v>0.88619999999999999</v>
      </c>
      <c r="AL36" s="498">
        <v>0.88500000000000001</v>
      </c>
      <c r="AM36" s="498">
        <v>0.8911</v>
      </c>
      <c r="AN36" s="498">
        <v>0.89800000000000002</v>
      </c>
      <c r="AO36" s="498">
        <v>0.88060000000000005</v>
      </c>
      <c r="AP36" s="498">
        <v>0.87329999999999997</v>
      </c>
      <c r="AQ36" s="498">
        <v>0.86439999999999995</v>
      </c>
      <c r="AR36" s="498">
        <v>0.85219999999999996</v>
      </c>
      <c r="AS36" s="498">
        <v>0.84740000000000004</v>
      </c>
      <c r="AT36" s="498">
        <v>0.85699999999999998</v>
      </c>
      <c r="AU36" s="498">
        <v>0.86350000000000005</v>
      </c>
      <c r="AV36" s="498">
        <v>0.87680000000000002</v>
      </c>
      <c r="AW36" s="498">
        <v>0.88619999999999999</v>
      </c>
      <c r="AX36" s="498">
        <v>0.88500000000000001</v>
      </c>
      <c r="AY36" s="498">
        <v>0.8911</v>
      </c>
      <c r="AZ36" s="498">
        <v>0.89800000000000002</v>
      </c>
      <c r="BA36" s="498">
        <v>0.88060000000000005</v>
      </c>
      <c r="BB36" s="498">
        <v>0.87329999999999997</v>
      </c>
      <c r="BC36" s="498">
        <v>0.86439999999999995</v>
      </c>
      <c r="BD36" s="498">
        <v>0.85219999999999996</v>
      </c>
      <c r="BE36" s="498">
        <v>0.84740000000000004</v>
      </c>
      <c r="BF36" s="498">
        <v>0.85699999999999998</v>
      </c>
      <c r="BG36" s="498">
        <v>0.86350000000000005</v>
      </c>
      <c r="BH36" s="498">
        <v>0.87680000000000002</v>
      </c>
      <c r="BI36" s="498">
        <v>0.88619999999999999</v>
      </c>
      <c r="BJ36" s="498">
        <v>0.88500000000000001</v>
      </c>
      <c r="BK36" s="498">
        <v>0.8911</v>
      </c>
      <c r="BL36" s="498">
        <v>0.89800000000000002</v>
      </c>
      <c r="BM36" s="498">
        <v>0.88060000000000005</v>
      </c>
      <c r="BN36" s="498">
        <v>0.87329999999999997</v>
      </c>
      <c r="BO36" s="498">
        <v>0.86439999999999995</v>
      </c>
      <c r="BP36" s="498">
        <v>0.85219999999999996</v>
      </c>
      <c r="BQ36" s="498">
        <v>0.84740000000000004</v>
      </c>
      <c r="BR36" s="498">
        <v>0.85699999999999998</v>
      </c>
      <c r="BS36" s="498">
        <v>0.86350000000000005</v>
      </c>
      <c r="BT36" s="498">
        <v>0.87680000000000002</v>
      </c>
      <c r="BU36" s="498">
        <v>0.88619999999999999</v>
      </c>
      <c r="BV36" s="498">
        <v>0.88500000000000001</v>
      </c>
      <c r="BW36" s="498">
        <v>0.8911</v>
      </c>
      <c r="BX36" s="498">
        <v>0.89800000000000002</v>
      </c>
      <c r="BY36" s="498">
        <v>0.88060000000000005</v>
      </c>
      <c r="BZ36" s="498">
        <v>0.87329999999999997</v>
      </c>
      <c r="CA36" s="498">
        <v>0.86439999999999995</v>
      </c>
      <c r="CB36" s="498">
        <v>0.85219999999999996</v>
      </c>
      <c r="CC36" s="498">
        <v>0.84740000000000004</v>
      </c>
      <c r="CD36" s="498">
        <v>0.85699999999999998</v>
      </c>
      <c r="CE36" s="498">
        <v>0.86350000000000005</v>
      </c>
      <c r="CF36" s="498">
        <v>0.87680000000000002</v>
      </c>
      <c r="CG36" s="498">
        <v>0.88619999999999999</v>
      </c>
      <c r="CH36" s="498">
        <v>0.88500000000000001</v>
      </c>
      <c r="CI36" s="498">
        <v>0.8911</v>
      </c>
      <c r="CJ36" s="498">
        <v>0.89800000000000002</v>
      </c>
      <c r="CK36" s="498">
        <v>0.88060000000000005</v>
      </c>
      <c r="CL36" s="498">
        <v>0.87329999999999997</v>
      </c>
      <c r="CM36" s="498">
        <v>0.86439999999999995</v>
      </c>
      <c r="CN36" s="498">
        <v>0.85219999999999996</v>
      </c>
      <c r="CO36" s="498">
        <v>0.84740000000000004</v>
      </c>
      <c r="CP36" s="498">
        <v>0.85699999999999998</v>
      </c>
      <c r="CQ36" s="498">
        <v>0.86350000000000005</v>
      </c>
      <c r="CR36" s="498">
        <v>0.87680000000000002</v>
      </c>
      <c r="CS36" s="498">
        <v>0.88619999999999999</v>
      </c>
      <c r="CT36" s="498">
        <v>0.88500000000000001</v>
      </c>
      <c r="CU36" s="498">
        <v>0.8911</v>
      </c>
      <c r="CV36" s="498">
        <v>0.89800000000000002</v>
      </c>
      <c r="CW36" s="498">
        <v>0.88060000000000005</v>
      </c>
      <c r="CX36" s="498">
        <v>0.87329999999999997</v>
      </c>
      <c r="CY36" s="498">
        <v>0.86439999999999995</v>
      </c>
      <c r="CZ36" s="498">
        <v>0.85219999999999996</v>
      </c>
      <c r="DA36" s="498">
        <v>0.84740000000000004</v>
      </c>
      <c r="DB36" s="498">
        <v>0.85699999999999998</v>
      </c>
      <c r="DC36" s="498">
        <v>0.86350000000000005</v>
      </c>
      <c r="DD36" s="498">
        <v>0.87680000000000002</v>
      </c>
      <c r="DE36" s="498">
        <v>0.88619999999999999</v>
      </c>
      <c r="DF36" s="498">
        <v>0.88500000000000001</v>
      </c>
      <c r="DG36" s="498">
        <v>0.8911</v>
      </c>
      <c r="DH36" s="498">
        <v>0.89800000000000002</v>
      </c>
      <c r="DI36" s="498">
        <v>0.88060000000000005</v>
      </c>
      <c r="DJ36" s="498">
        <v>0.87329999999999997</v>
      </c>
      <c r="DK36" s="498">
        <v>0.86439999999999995</v>
      </c>
      <c r="DL36" s="498">
        <v>0.85219999999999996</v>
      </c>
      <c r="DM36" s="498">
        <v>0.84740000000000004</v>
      </c>
      <c r="DN36" s="498">
        <v>0.85699999999999998</v>
      </c>
      <c r="DO36" s="498">
        <v>0.86350000000000005</v>
      </c>
      <c r="DP36" s="498">
        <v>0.87680000000000002</v>
      </c>
      <c r="DQ36" s="498">
        <v>0.88619999999999999</v>
      </c>
      <c r="DR36" s="498">
        <v>0.88500000000000001</v>
      </c>
      <c r="DS36" s="498">
        <v>0.8911</v>
      </c>
      <c r="DT36" s="498">
        <v>0.89800000000000002</v>
      </c>
      <c r="DU36" s="498">
        <v>0.88060000000000005</v>
      </c>
      <c r="DV36" s="498">
        <v>0.87329999999999997</v>
      </c>
      <c r="DW36" s="498">
        <v>0.86439999999999995</v>
      </c>
      <c r="DX36" s="498">
        <v>0.85219999999999996</v>
      </c>
      <c r="DY36" s="498">
        <v>0.84740000000000004</v>
      </c>
      <c r="DZ36" s="498">
        <v>0.85699999999999998</v>
      </c>
      <c r="EA36" s="498">
        <v>0.86350000000000005</v>
      </c>
      <c r="EB36" s="498">
        <v>0.87680000000000002</v>
      </c>
      <c r="EC36" s="498">
        <v>0.88619999999999999</v>
      </c>
      <c r="ED36" s="498">
        <v>0.88500000000000001</v>
      </c>
      <c r="EE36" s="498">
        <v>0.8911</v>
      </c>
      <c r="EF36" s="498">
        <v>0.89800000000000002</v>
      </c>
      <c r="EG36" s="498">
        <v>0.88060000000000005</v>
      </c>
      <c r="EH36" s="498">
        <v>0.87329999999999997</v>
      </c>
      <c r="EI36" s="498">
        <v>0.86439999999999995</v>
      </c>
      <c r="EJ36" s="498">
        <v>0.85219999999999996</v>
      </c>
      <c r="EK36" s="498">
        <v>0.84740000000000004</v>
      </c>
      <c r="EL36" s="498">
        <v>0.85699999999999998</v>
      </c>
      <c r="EM36" s="498">
        <v>0.86350000000000005</v>
      </c>
      <c r="EN36" s="498">
        <v>0.87680000000000002</v>
      </c>
      <c r="EO36" s="498">
        <v>0.88619999999999999</v>
      </c>
      <c r="EP36" s="498">
        <v>0.88500000000000001</v>
      </c>
      <c r="EQ36" s="498">
        <v>0.8911</v>
      </c>
      <c r="ER36" s="498">
        <v>0.89800000000000002</v>
      </c>
      <c r="ES36" s="498">
        <v>0.88060000000000005</v>
      </c>
      <c r="ET36" s="498">
        <v>0.87329999999999997</v>
      </c>
      <c r="EU36" s="498">
        <v>0.86439999999999995</v>
      </c>
      <c r="EV36" s="498">
        <v>0.85219999999999996</v>
      </c>
      <c r="EW36" s="498">
        <v>0.84740000000000004</v>
      </c>
      <c r="EX36" s="498">
        <v>0.85699999999999998</v>
      </c>
      <c r="EY36" s="498">
        <v>0.86350000000000005</v>
      </c>
      <c r="EZ36" s="498">
        <v>0.87680000000000002</v>
      </c>
      <c r="FA36" s="498">
        <v>0.88619999999999999</v>
      </c>
      <c r="FB36" s="498">
        <v>0.88500000000000001</v>
      </c>
      <c r="FC36" s="498">
        <v>0.8911</v>
      </c>
      <c r="FD36" s="498">
        <v>0.89800000000000002</v>
      </c>
      <c r="FE36" s="498">
        <v>0.88060000000000005</v>
      </c>
      <c r="FF36" s="498">
        <v>0.87329999999999997</v>
      </c>
      <c r="FG36" s="498">
        <v>0.86439999999999995</v>
      </c>
      <c r="FH36" s="498">
        <v>0.85219999999999996</v>
      </c>
      <c r="FI36" s="498">
        <v>0.84740000000000004</v>
      </c>
      <c r="FJ36" s="498">
        <v>0.85699999999999998</v>
      </c>
      <c r="FK36" s="498">
        <v>0.86350000000000005</v>
      </c>
      <c r="FL36" s="498">
        <v>0.87680000000000002</v>
      </c>
      <c r="FM36" s="498">
        <v>0.88619999999999999</v>
      </c>
      <c r="FN36" s="498">
        <v>0.88500000000000001</v>
      </c>
      <c r="FO36" s="498">
        <v>0.8911</v>
      </c>
      <c r="FP36" s="498">
        <v>0.89800000000000002</v>
      </c>
      <c r="FQ36" s="498">
        <v>0.88060000000000005</v>
      </c>
      <c r="FR36" s="498">
        <v>0.87329999999999997</v>
      </c>
      <c r="FS36" s="498">
        <v>0.86439999999999995</v>
      </c>
      <c r="FT36" s="498">
        <v>0.85219999999999996</v>
      </c>
      <c r="FU36" s="498">
        <v>0.84740000000000004</v>
      </c>
      <c r="FV36" s="498">
        <v>0.85699999999999998</v>
      </c>
      <c r="FW36" s="498">
        <v>0.86350000000000005</v>
      </c>
      <c r="FX36" s="498">
        <v>0.87680000000000002</v>
      </c>
      <c r="FY36" s="498">
        <v>0.88619999999999999</v>
      </c>
      <c r="FZ36" s="498">
        <v>0.88500000000000001</v>
      </c>
    </row>
    <row r="37" spans="2:182" x14ac:dyDescent="0.25">
      <c r="B37" s="491">
        <v>5</v>
      </c>
      <c r="C37" s="496"/>
      <c r="D37" s="496"/>
      <c r="E37" s="496"/>
      <c r="F37" s="496"/>
      <c r="G37" s="496"/>
      <c r="H37" s="496"/>
      <c r="I37" s="496"/>
      <c r="J37" s="496"/>
      <c r="K37" s="496"/>
      <c r="L37" s="496"/>
      <c r="M37" s="496"/>
      <c r="N37" s="496"/>
      <c r="O37" s="496"/>
      <c r="P37" s="496"/>
      <c r="Q37" s="496"/>
      <c r="R37" s="496"/>
      <c r="S37" s="496"/>
      <c r="T37" s="496"/>
      <c r="U37" s="496"/>
      <c r="V37" s="496"/>
      <c r="W37" s="496"/>
      <c r="X37" s="496"/>
      <c r="Y37" s="496"/>
      <c r="Z37" s="496"/>
      <c r="AA37" s="496"/>
      <c r="AB37" s="496"/>
      <c r="AC37" s="496"/>
      <c r="AD37" s="496"/>
      <c r="AE37" s="496"/>
      <c r="AF37" s="496"/>
      <c r="AG37" s="496"/>
      <c r="AH37" s="496"/>
      <c r="AI37" s="496"/>
      <c r="AJ37" s="496"/>
      <c r="AK37" s="496"/>
      <c r="AL37" s="496"/>
      <c r="AM37" s="496"/>
      <c r="AN37" s="496"/>
      <c r="AO37" s="496"/>
      <c r="AP37" s="496"/>
      <c r="AQ37" s="496"/>
      <c r="AR37" s="496"/>
      <c r="AS37" s="496"/>
      <c r="AT37" s="496"/>
      <c r="AU37" s="496"/>
      <c r="AV37" s="496"/>
      <c r="AW37" s="496"/>
      <c r="AX37" s="496"/>
      <c r="AY37" s="496"/>
      <c r="AZ37" s="496"/>
      <c r="BA37" s="496"/>
      <c r="BB37" s="496"/>
      <c r="BC37" s="496"/>
      <c r="BD37" s="496"/>
      <c r="BE37" s="496"/>
      <c r="BF37" s="496"/>
      <c r="BG37" s="496"/>
      <c r="BH37" s="496"/>
      <c r="BI37" s="496"/>
      <c r="BJ37" s="496"/>
      <c r="BK37" s="496"/>
      <c r="BL37" s="496"/>
      <c r="BM37" s="496"/>
      <c r="BN37" s="496"/>
      <c r="BO37" s="496"/>
      <c r="BP37" s="496"/>
      <c r="BQ37" s="496"/>
      <c r="BR37" s="496"/>
      <c r="BS37" s="496"/>
      <c r="BT37" s="496"/>
      <c r="BU37" s="496"/>
      <c r="BV37" s="496"/>
      <c r="BW37" s="496"/>
      <c r="BX37" s="496"/>
      <c r="BY37" s="496"/>
      <c r="BZ37" s="496"/>
      <c r="CA37" s="496"/>
      <c r="CB37" s="496"/>
      <c r="CC37" s="496"/>
      <c r="CD37" s="496"/>
      <c r="CE37" s="496"/>
      <c r="CF37" s="496"/>
      <c r="CG37" s="496"/>
      <c r="CH37" s="496"/>
      <c r="CI37" s="496"/>
      <c r="CJ37" s="496"/>
      <c r="CK37" s="496"/>
      <c r="CL37" s="496"/>
      <c r="CM37" s="496"/>
      <c r="CN37" s="496"/>
      <c r="CO37" s="496"/>
      <c r="CP37" s="496"/>
      <c r="CQ37" s="496"/>
      <c r="CR37" s="496"/>
      <c r="CS37" s="496"/>
      <c r="CT37" s="496"/>
      <c r="CU37" s="496"/>
      <c r="CV37" s="496"/>
      <c r="CW37" s="496"/>
      <c r="CX37" s="496"/>
      <c r="CY37" s="496"/>
      <c r="CZ37" s="496"/>
      <c r="DA37" s="496"/>
      <c r="DB37" s="496"/>
      <c r="DC37" s="496"/>
      <c r="DD37" s="496"/>
      <c r="DE37" s="496"/>
      <c r="DF37" s="496"/>
      <c r="DG37" s="496"/>
      <c r="DH37" s="496"/>
      <c r="DI37" s="496"/>
      <c r="DJ37" s="496"/>
      <c r="DK37" s="496"/>
      <c r="DL37" s="496"/>
      <c r="DM37" s="496"/>
      <c r="DN37" s="496"/>
      <c r="DO37" s="496"/>
      <c r="DP37" s="496"/>
      <c r="DQ37" s="496"/>
      <c r="DR37" s="496"/>
      <c r="DS37" s="496"/>
      <c r="DT37" s="496"/>
      <c r="DU37" s="496"/>
      <c r="DV37" s="496"/>
      <c r="DW37" s="496"/>
      <c r="DX37" s="496"/>
      <c r="DY37" s="496"/>
      <c r="DZ37" s="496"/>
      <c r="EA37" s="496"/>
      <c r="EB37" s="496"/>
      <c r="EC37" s="496"/>
      <c r="ED37" s="496"/>
      <c r="EE37" s="496"/>
      <c r="EF37" s="496"/>
      <c r="EG37" s="496"/>
      <c r="EH37" s="496"/>
      <c r="EI37" s="496"/>
      <c r="EJ37" s="496"/>
      <c r="EK37" s="496"/>
      <c r="EL37" s="496"/>
      <c r="EM37" s="496"/>
      <c r="EN37" s="496"/>
      <c r="EO37" s="496"/>
      <c r="EP37" s="496"/>
      <c r="EQ37" s="496"/>
      <c r="ER37" s="496"/>
      <c r="ES37" s="496"/>
      <c r="ET37" s="496"/>
      <c r="EU37" s="496"/>
      <c r="EV37" s="496"/>
      <c r="EW37" s="496"/>
      <c r="EX37" s="496"/>
      <c r="EY37" s="496"/>
      <c r="EZ37" s="496"/>
      <c r="FA37" s="496"/>
      <c r="FB37" s="496"/>
      <c r="FC37" s="496"/>
      <c r="FD37" s="496"/>
      <c r="FE37" s="496"/>
      <c r="FF37" s="496"/>
      <c r="FG37" s="496"/>
      <c r="FH37" s="496"/>
      <c r="FI37" s="496"/>
      <c r="FJ37" s="496"/>
      <c r="FK37" s="496"/>
      <c r="FL37" s="496"/>
      <c r="FM37" s="496"/>
      <c r="FN37" s="496"/>
      <c r="FO37" s="496"/>
      <c r="FP37" s="496"/>
      <c r="FQ37" s="496"/>
      <c r="FR37" s="496"/>
      <c r="FS37" s="496"/>
      <c r="FT37" s="496"/>
      <c r="FU37" s="496"/>
      <c r="FV37" s="496"/>
      <c r="FW37" s="496"/>
      <c r="FX37" s="496"/>
      <c r="FY37" s="496"/>
      <c r="FZ37" s="496"/>
    </row>
    <row r="38" spans="2:182" x14ac:dyDescent="0.25">
      <c r="B38" s="491">
        <v>6</v>
      </c>
      <c r="C38" s="496"/>
      <c r="D38" s="496"/>
      <c r="E38" s="496"/>
      <c r="F38" s="496"/>
      <c r="G38" s="496"/>
      <c r="H38" s="496"/>
      <c r="I38" s="496"/>
      <c r="J38" s="496"/>
      <c r="K38" s="496"/>
      <c r="L38" s="496"/>
      <c r="M38" s="496"/>
      <c r="N38" s="496"/>
      <c r="O38" s="496"/>
      <c r="P38" s="496"/>
      <c r="Q38" s="496"/>
      <c r="R38" s="496"/>
      <c r="S38" s="496"/>
      <c r="T38" s="496"/>
      <c r="U38" s="496"/>
      <c r="V38" s="496"/>
      <c r="W38" s="496"/>
      <c r="X38" s="496"/>
      <c r="Y38" s="496"/>
      <c r="Z38" s="496"/>
      <c r="AA38" s="496"/>
      <c r="AB38" s="496"/>
      <c r="AC38" s="496"/>
      <c r="AD38" s="496"/>
      <c r="AE38" s="496"/>
      <c r="AF38" s="496"/>
      <c r="AG38" s="496"/>
      <c r="AH38" s="496"/>
      <c r="AI38" s="496"/>
      <c r="AJ38" s="496"/>
      <c r="AK38" s="496"/>
      <c r="AL38" s="496"/>
      <c r="AM38" s="496"/>
      <c r="AN38" s="496"/>
      <c r="AO38" s="496"/>
      <c r="AP38" s="496"/>
      <c r="AQ38" s="496"/>
      <c r="AR38" s="496"/>
      <c r="AS38" s="496"/>
      <c r="AT38" s="496"/>
      <c r="AU38" s="496"/>
      <c r="AV38" s="496"/>
      <c r="AW38" s="496"/>
      <c r="AX38" s="496"/>
      <c r="AY38" s="496"/>
      <c r="AZ38" s="496"/>
      <c r="BA38" s="496"/>
      <c r="BB38" s="496"/>
      <c r="BC38" s="496"/>
      <c r="BD38" s="496"/>
      <c r="BE38" s="496"/>
      <c r="BF38" s="496"/>
      <c r="BG38" s="496"/>
      <c r="BH38" s="496"/>
      <c r="BI38" s="496"/>
      <c r="BJ38" s="496"/>
      <c r="BK38" s="496"/>
      <c r="BL38" s="496"/>
      <c r="BM38" s="496"/>
      <c r="BN38" s="496"/>
      <c r="BO38" s="496"/>
      <c r="BP38" s="496"/>
      <c r="BQ38" s="496"/>
      <c r="BR38" s="496"/>
      <c r="BS38" s="496"/>
      <c r="BT38" s="496"/>
      <c r="BU38" s="496"/>
      <c r="BV38" s="496"/>
      <c r="BW38" s="496"/>
      <c r="BX38" s="496"/>
      <c r="BY38" s="496"/>
      <c r="BZ38" s="496"/>
      <c r="CA38" s="496"/>
      <c r="CB38" s="496"/>
      <c r="CC38" s="496"/>
      <c r="CD38" s="496"/>
      <c r="CE38" s="496"/>
      <c r="CF38" s="496"/>
      <c r="CG38" s="496"/>
      <c r="CH38" s="496"/>
      <c r="CI38" s="496"/>
      <c r="CJ38" s="496"/>
      <c r="CK38" s="496"/>
      <c r="CL38" s="496"/>
      <c r="CM38" s="496"/>
      <c r="CN38" s="496"/>
      <c r="CO38" s="496"/>
      <c r="CP38" s="496"/>
      <c r="CQ38" s="496"/>
      <c r="CR38" s="496"/>
      <c r="CS38" s="496"/>
      <c r="CT38" s="496"/>
      <c r="CU38" s="496"/>
      <c r="CV38" s="496"/>
      <c r="CW38" s="496"/>
      <c r="CX38" s="496"/>
      <c r="CY38" s="496"/>
      <c r="CZ38" s="496"/>
      <c r="DA38" s="496"/>
      <c r="DB38" s="496"/>
      <c r="DC38" s="496"/>
      <c r="DD38" s="496"/>
      <c r="DE38" s="496"/>
      <c r="DF38" s="496"/>
      <c r="DG38" s="496"/>
      <c r="DH38" s="496"/>
      <c r="DI38" s="496"/>
      <c r="DJ38" s="496"/>
      <c r="DK38" s="496"/>
      <c r="DL38" s="496"/>
      <c r="DM38" s="496"/>
      <c r="DN38" s="496"/>
      <c r="DO38" s="496"/>
      <c r="DP38" s="496"/>
      <c r="DQ38" s="496"/>
      <c r="DR38" s="496"/>
      <c r="DS38" s="496"/>
      <c r="DT38" s="496"/>
      <c r="DU38" s="496"/>
      <c r="DV38" s="496"/>
      <c r="DW38" s="496"/>
      <c r="DX38" s="496"/>
      <c r="DY38" s="496"/>
      <c r="DZ38" s="496"/>
      <c r="EA38" s="496"/>
      <c r="EB38" s="496"/>
      <c r="EC38" s="496"/>
      <c r="ED38" s="496"/>
      <c r="EE38" s="496"/>
      <c r="EF38" s="496"/>
      <c r="EG38" s="496"/>
      <c r="EH38" s="496"/>
      <c r="EI38" s="496"/>
      <c r="EJ38" s="496"/>
      <c r="EK38" s="496"/>
      <c r="EL38" s="496"/>
      <c r="EM38" s="496"/>
      <c r="EN38" s="496"/>
      <c r="EO38" s="496"/>
      <c r="EP38" s="496"/>
      <c r="EQ38" s="496"/>
      <c r="ER38" s="496"/>
      <c r="ES38" s="496"/>
      <c r="ET38" s="496"/>
      <c r="EU38" s="496"/>
      <c r="EV38" s="496"/>
      <c r="EW38" s="496"/>
      <c r="EX38" s="496"/>
      <c r="EY38" s="496"/>
      <c r="EZ38" s="496"/>
      <c r="FA38" s="496"/>
      <c r="FB38" s="496"/>
      <c r="FC38" s="496"/>
      <c r="FD38" s="496"/>
      <c r="FE38" s="496"/>
      <c r="FF38" s="496"/>
      <c r="FG38" s="496"/>
      <c r="FH38" s="496"/>
      <c r="FI38" s="496"/>
      <c r="FJ38" s="496"/>
      <c r="FK38" s="496"/>
      <c r="FL38" s="496"/>
      <c r="FM38" s="496"/>
      <c r="FN38" s="496"/>
      <c r="FO38" s="496"/>
      <c r="FP38" s="496"/>
      <c r="FQ38" s="496"/>
      <c r="FR38" s="496"/>
      <c r="FS38" s="496"/>
      <c r="FT38" s="496"/>
      <c r="FU38" s="496"/>
      <c r="FV38" s="496"/>
      <c r="FW38" s="496"/>
      <c r="FX38" s="496"/>
      <c r="FY38" s="496"/>
      <c r="FZ38" s="496"/>
    </row>
    <row r="39" spans="2:182" x14ac:dyDescent="0.25">
      <c r="B39" s="491">
        <v>7</v>
      </c>
      <c r="C39" s="496"/>
      <c r="D39" s="496"/>
      <c r="E39" s="496"/>
      <c r="F39" s="496"/>
      <c r="G39" s="496"/>
      <c r="H39" s="496"/>
      <c r="I39" s="496"/>
      <c r="J39" s="496"/>
      <c r="K39" s="496"/>
      <c r="L39" s="496"/>
      <c r="M39" s="496"/>
      <c r="N39" s="496"/>
      <c r="O39" s="496"/>
      <c r="P39" s="496"/>
      <c r="Q39" s="496"/>
      <c r="R39" s="496"/>
      <c r="S39" s="496"/>
      <c r="T39" s="496"/>
      <c r="U39" s="496"/>
      <c r="V39" s="496"/>
      <c r="W39" s="496"/>
      <c r="X39" s="496"/>
      <c r="Y39" s="496"/>
      <c r="Z39" s="496"/>
      <c r="AA39" s="496"/>
      <c r="AB39" s="496"/>
      <c r="AC39" s="496"/>
      <c r="AD39" s="496"/>
      <c r="AE39" s="496"/>
      <c r="AF39" s="496"/>
      <c r="AG39" s="496"/>
      <c r="AH39" s="496"/>
      <c r="AI39" s="496"/>
      <c r="AJ39" s="496"/>
      <c r="AK39" s="496"/>
      <c r="AL39" s="496"/>
      <c r="AM39" s="496"/>
      <c r="AN39" s="496"/>
      <c r="AO39" s="496"/>
      <c r="AP39" s="496"/>
      <c r="AQ39" s="496"/>
      <c r="AR39" s="496"/>
      <c r="AS39" s="496"/>
      <c r="AT39" s="496"/>
      <c r="AU39" s="496"/>
      <c r="AV39" s="496"/>
      <c r="AW39" s="496"/>
      <c r="AX39" s="496"/>
      <c r="AY39" s="496"/>
      <c r="AZ39" s="496"/>
      <c r="BA39" s="496"/>
      <c r="BB39" s="496"/>
      <c r="BC39" s="496"/>
      <c r="BD39" s="496"/>
      <c r="BE39" s="496"/>
      <c r="BF39" s="496"/>
      <c r="BG39" s="496"/>
      <c r="BH39" s="496"/>
      <c r="BI39" s="496"/>
      <c r="BJ39" s="496"/>
      <c r="BK39" s="496"/>
      <c r="BL39" s="496"/>
      <c r="BM39" s="496"/>
      <c r="BN39" s="496"/>
      <c r="BO39" s="496"/>
      <c r="BP39" s="496"/>
      <c r="BQ39" s="496"/>
      <c r="BR39" s="496"/>
      <c r="BS39" s="496"/>
      <c r="BT39" s="496"/>
      <c r="BU39" s="496"/>
      <c r="BV39" s="496"/>
      <c r="BW39" s="496"/>
      <c r="BX39" s="496"/>
      <c r="BY39" s="496"/>
      <c r="BZ39" s="496"/>
      <c r="CA39" s="496"/>
      <c r="CB39" s="496"/>
      <c r="CC39" s="496"/>
      <c r="CD39" s="496"/>
      <c r="CE39" s="496"/>
      <c r="CF39" s="496"/>
      <c r="CG39" s="496"/>
      <c r="CH39" s="496"/>
      <c r="CI39" s="496"/>
      <c r="CJ39" s="496"/>
      <c r="CK39" s="496"/>
      <c r="CL39" s="496"/>
      <c r="CM39" s="496"/>
      <c r="CN39" s="496"/>
      <c r="CO39" s="496"/>
      <c r="CP39" s="496"/>
      <c r="CQ39" s="496"/>
      <c r="CR39" s="496"/>
      <c r="CS39" s="496"/>
      <c r="CT39" s="496"/>
      <c r="CU39" s="496"/>
      <c r="CV39" s="496"/>
      <c r="CW39" s="496"/>
      <c r="CX39" s="496"/>
      <c r="CY39" s="496"/>
      <c r="CZ39" s="496"/>
      <c r="DA39" s="496"/>
      <c r="DB39" s="496"/>
      <c r="DC39" s="496"/>
      <c r="DD39" s="496"/>
      <c r="DE39" s="496"/>
      <c r="DF39" s="496"/>
      <c r="DG39" s="496"/>
      <c r="DH39" s="496"/>
      <c r="DI39" s="496"/>
      <c r="DJ39" s="496"/>
      <c r="DK39" s="496"/>
      <c r="DL39" s="496"/>
      <c r="DM39" s="496"/>
      <c r="DN39" s="496"/>
      <c r="DO39" s="496"/>
      <c r="DP39" s="496"/>
      <c r="DQ39" s="496"/>
      <c r="DR39" s="496"/>
      <c r="DS39" s="496"/>
      <c r="DT39" s="496"/>
      <c r="DU39" s="496"/>
      <c r="DV39" s="496"/>
      <c r="DW39" s="496"/>
      <c r="DX39" s="496"/>
      <c r="DY39" s="496"/>
      <c r="DZ39" s="496"/>
      <c r="EA39" s="496"/>
      <c r="EB39" s="496"/>
      <c r="EC39" s="496"/>
      <c r="ED39" s="496"/>
      <c r="EE39" s="496"/>
      <c r="EF39" s="496"/>
      <c r="EG39" s="496"/>
      <c r="EH39" s="496"/>
      <c r="EI39" s="496"/>
      <c r="EJ39" s="496"/>
      <c r="EK39" s="496"/>
      <c r="EL39" s="496"/>
      <c r="EM39" s="496"/>
      <c r="EN39" s="496"/>
      <c r="EO39" s="496"/>
      <c r="EP39" s="496"/>
      <c r="EQ39" s="496"/>
      <c r="ER39" s="496"/>
      <c r="ES39" s="496"/>
      <c r="ET39" s="496"/>
      <c r="EU39" s="496"/>
      <c r="EV39" s="496"/>
      <c r="EW39" s="496"/>
      <c r="EX39" s="496"/>
      <c r="EY39" s="496"/>
      <c r="EZ39" s="496"/>
      <c r="FA39" s="496"/>
      <c r="FB39" s="496"/>
      <c r="FC39" s="496"/>
      <c r="FD39" s="496"/>
      <c r="FE39" s="496"/>
      <c r="FF39" s="496"/>
      <c r="FG39" s="496"/>
      <c r="FH39" s="496"/>
      <c r="FI39" s="496"/>
      <c r="FJ39" s="496"/>
      <c r="FK39" s="496"/>
      <c r="FL39" s="496"/>
      <c r="FM39" s="496"/>
      <c r="FN39" s="496"/>
      <c r="FO39" s="496"/>
      <c r="FP39" s="496"/>
      <c r="FQ39" s="496"/>
      <c r="FR39" s="496"/>
      <c r="FS39" s="496"/>
      <c r="FT39" s="496"/>
      <c r="FU39" s="496"/>
      <c r="FV39" s="496"/>
      <c r="FW39" s="496"/>
      <c r="FX39" s="496"/>
      <c r="FY39" s="496"/>
      <c r="FZ39" s="496"/>
    </row>
    <row r="40" spans="2:182" x14ac:dyDescent="0.25">
      <c r="B40" s="491">
        <v>8</v>
      </c>
      <c r="C40" s="496"/>
      <c r="D40" s="496"/>
      <c r="E40" s="496"/>
      <c r="F40" s="496"/>
      <c r="G40" s="496"/>
      <c r="H40" s="496"/>
      <c r="I40" s="496"/>
      <c r="J40" s="496"/>
      <c r="K40" s="496"/>
      <c r="L40" s="496"/>
      <c r="M40" s="496"/>
      <c r="N40" s="496"/>
      <c r="O40" s="496"/>
      <c r="P40" s="496"/>
      <c r="Q40" s="496"/>
      <c r="R40" s="496"/>
      <c r="S40" s="496"/>
      <c r="T40" s="496"/>
      <c r="U40" s="496"/>
      <c r="V40" s="496"/>
      <c r="W40" s="496"/>
      <c r="X40" s="496"/>
      <c r="Y40" s="496"/>
      <c r="Z40" s="496"/>
      <c r="AA40" s="496"/>
      <c r="AB40" s="496"/>
      <c r="AC40" s="496"/>
      <c r="AD40" s="496"/>
      <c r="AE40" s="496"/>
      <c r="AF40" s="496"/>
      <c r="AG40" s="496"/>
      <c r="AH40" s="496"/>
      <c r="AI40" s="496"/>
      <c r="AJ40" s="496"/>
      <c r="AK40" s="496"/>
      <c r="AL40" s="496"/>
      <c r="AM40" s="496"/>
      <c r="AN40" s="496"/>
      <c r="AO40" s="496"/>
      <c r="AP40" s="496"/>
      <c r="AQ40" s="496"/>
      <c r="AR40" s="496"/>
      <c r="AS40" s="496"/>
      <c r="AT40" s="496"/>
      <c r="AU40" s="496"/>
      <c r="AV40" s="496"/>
      <c r="AW40" s="496"/>
      <c r="AX40" s="496"/>
      <c r="AY40" s="496"/>
      <c r="AZ40" s="496"/>
      <c r="BA40" s="496"/>
      <c r="BB40" s="496"/>
      <c r="BC40" s="496"/>
      <c r="BD40" s="496"/>
      <c r="BE40" s="496"/>
      <c r="BF40" s="496"/>
      <c r="BG40" s="496"/>
      <c r="BH40" s="496"/>
      <c r="BI40" s="496"/>
      <c r="BJ40" s="496"/>
      <c r="BK40" s="496"/>
      <c r="BL40" s="496"/>
      <c r="BM40" s="496"/>
      <c r="BN40" s="496"/>
      <c r="BO40" s="496"/>
      <c r="BP40" s="496"/>
      <c r="BQ40" s="496"/>
      <c r="BR40" s="496"/>
      <c r="BS40" s="496"/>
      <c r="BT40" s="496"/>
      <c r="BU40" s="496"/>
      <c r="BV40" s="496"/>
      <c r="BW40" s="496"/>
      <c r="BX40" s="496"/>
      <c r="BY40" s="496"/>
      <c r="BZ40" s="496"/>
      <c r="CA40" s="496"/>
      <c r="CB40" s="496"/>
      <c r="CC40" s="496"/>
      <c r="CD40" s="496"/>
      <c r="CE40" s="496"/>
      <c r="CF40" s="496"/>
      <c r="CG40" s="496"/>
      <c r="CH40" s="496"/>
      <c r="CI40" s="496"/>
      <c r="CJ40" s="496"/>
      <c r="CK40" s="496"/>
      <c r="CL40" s="496"/>
      <c r="CM40" s="496"/>
      <c r="CN40" s="496"/>
      <c r="CO40" s="496"/>
      <c r="CP40" s="496"/>
      <c r="CQ40" s="496"/>
      <c r="CR40" s="496"/>
      <c r="CS40" s="496"/>
      <c r="CT40" s="496"/>
      <c r="CU40" s="496"/>
      <c r="CV40" s="496"/>
      <c r="CW40" s="496"/>
      <c r="CX40" s="496"/>
      <c r="CY40" s="496"/>
      <c r="CZ40" s="496"/>
      <c r="DA40" s="496"/>
      <c r="DB40" s="496"/>
      <c r="DC40" s="496"/>
      <c r="DD40" s="496"/>
      <c r="DE40" s="496"/>
      <c r="DF40" s="496"/>
      <c r="DG40" s="496"/>
      <c r="DH40" s="496"/>
      <c r="DI40" s="496"/>
      <c r="DJ40" s="496"/>
      <c r="DK40" s="496"/>
      <c r="DL40" s="496"/>
      <c r="DM40" s="496"/>
      <c r="DN40" s="496"/>
      <c r="DO40" s="496"/>
      <c r="DP40" s="496"/>
      <c r="DQ40" s="496"/>
      <c r="DR40" s="496"/>
      <c r="DS40" s="496"/>
      <c r="DT40" s="496"/>
      <c r="DU40" s="496"/>
      <c r="DV40" s="496"/>
      <c r="DW40" s="496"/>
      <c r="DX40" s="496"/>
      <c r="DY40" s="496"/>
      <c r="DZ40" s="496"/>
      <c r="EA40" s="496"/>
      <c r="EB40" s="496"/>
      <c r="EC40" s="496"/>
      <c r="ED40" s="496"/>
      <c r="EE40" s="496"/>
      <c r="EF40" s="496"/>
      <c r="EG40" s="496"/>
      <c r="EH40" s="496"/>
      <c r="EI40" s="496"/>
      <c r="EJ40" s="496"/>
      <c r="EK40" s="496"/>
      <c r="EL40" s="496"/>
      <c r="EM40" s="496"/>
      <c r="EN40" s="496"/>
      <c r="EO40" s="496"/>
      <c r="EP40" s="496"/>
      <c r="EQ40" s="496"/>
      <c r="ER40" s="496"/>
      <c r="ES40" s="496"/>
      <c r="ET40" s="496"/>
      <c r="EU40" s="496"/>
      <c r="EV40" s="496"/>
      <c r="EW40" s="496"/>
      <c r="EX40" s="496"/>
      <c r="EY40" s="496"/>
      <c r="EZ40" s="496"/>
      <c r="FA40" s="496"/>
      <c r="FB40" s="496"/>
      <c r="FC40" s="496"/>
      <c r="FD40" s="496"/>
      <c r="FE40" s="496"/>
      <c r="FF40" s="496"/>
      <c r="FG40" s="496"/>
      <c r="FH40" s="496"/>
      <c r="FI40" s="496"/>
      <c r="FJ40" s="496"/>
      <c r="FK40" s="496"/>
      <c r="FL40" s="496"/>
      <c r="FM40" s="496"/>
      <c r="FN40" s="496"/>
      <c r="FO40" s="496"/>
      <c r="FP40" s="496"/>
      <c r="FQ40" s="496"/>
      <c r="FR40" s="496"/>
      <c r="FS40" s="496"/>
      <c r="FT40" s="496"/>
      <c r="FU40" s="496"/>
      <c r="FV40" s="496"/>
      <c r="FW40" s="496"/>
      <c r="FX40" s="496"/>
      <c r="FY40" s="496"/>
      <c r="FZ40" s="496"/>
    </row>
    <row r="41" spans="2:182" x14ac:dyDescent="0.25">
      <c r="B41" s="491">
        <v>9</v>
      </c>
      <c r="C41" s="496"/>
      <c r="D41" s="496"/>
      <c r="E41" s="496"/>
      <c r="F41" s="496"/>
      <c r="G41" s="496"/>
      <c r="H41" s="496"/>
      <c r="I41" s="496"/>
      <c r="J41" s="496"/>
      <c r="K41" s="496"/>
      <c r="L41" s="496"/>
      <c r="M41" s="496"/>
      <c r="N41" s="496"/>
      <c r="O41" s="496"/>
      <c r="P41" s="496"/>
      <c r="Q41" s="496"/>
      <c r="R41" s="496"/>
      <c r="S41" s="496"/>
      <c r="T41" s="496"/>
      <c r="U41" s="496"/>
      <c r="V41" s="496"/>
      <c r="W41" s="496"/>
      <c r="X41" s="496"/>
      <c r="Y41" s="496"/>
      <c r="Z41" s="496"/>
      <c r="AA41" s="496"/>
      <c r="AB41" s="496"/>
      <c r="AC41" s="496"/>
      <c r="AD41" s="496"/>
      <c r="AE41" s="496"/>
      <c r="AF41" s="496"/>
      <c r="AG41" s="496"/>
      <c r="AH41" s="496"/>
      <c r="AI41" s="496"/>
      <c r="AJ41" s="496"/>
      <c r="AK41" s="496"/>
      <c r="AL41" s="496"/>
      <c r="AM41" s="496"/>
      <c r="AN41" s="496"/>
      <c r="AO41" s="496"/>
      <c r="AP41" s="496"/>
      <c r="AQ41" s="496"/>
      <c r="AR41" s="496"/>
      <c r="AS41" s="496"/>
      <c r="AT41" s="496"/>
      <c r="AU41" s="496"/>
      <c r="AV41" s="496"/>
      <c r="AW41" s="496"/>
      <c r="AX41" s="496"/>
      <c r="AY41" s="496"/>
      <c r="AZ41" s="496"/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496"/>
      <c r="BN41" s="496"/>
      <c r="BO41" s="496"/>
      <c r="BP41" s="496"/>
      <c r="BQ41" s="496"/>
      <c r="BR41" s="496"/>
      <c r="BS41" s="496"/>
      <c r="BT41" s="496"/>
      <c r="BU41" s="496"/>
      <c r="BV41" s="496"/>
      <c r="BW41" s="496"/>
      <c r="BX41" s="496"/>
      <c r="BY41" s="496"/>
      <c r="BZ41" s="496"/>
      <c r="CA41" s="496"/>
      <c r="CB41" s="496"/>
      <c r="CC41" s="496"/>
      <c r="CD41" s="496"/>
      <c r="CE41" s="496"/>
      <c r="CF41" s="496"/>
      <c r="CG41" s="496"/>
      <c r="CH41" s="496"/>
      <c r="CI41" s="496"/>
      <c r="CJ41" s="496"/>
      <c r="CK41" s="496"/>
      <c r="CL41" s="496"/>
      <c r="CM41" s="496"/>
      <c r="CN41" s="496"/>
      <c r="CO41" s="496"/>
      <c r="CP41" s="496"/>
      <c r="CQ41" s="496"/>
      <c r="CR41" s="496"/>
      <c r="CS41" s="496"/>
      <c r="CT41" s="496"/>
      <c r="CU41" s="496"/>
      <c r="CV41" s="496"/>
      <c r="CW41" s="496"/>
      <c r="CX41" s="496"/>
      <c r="CY41" s="496"/>
      <c r="CZ41" s="496"/>
      <c r="DA41" s="496"/>
      <c r="DB41" s="496"/>
      <c r="DC41" s="496"/>
      <c r="DD41" s="496"/>
      <c r="DE41" s="496"/>
      <c r="DF41" s="496"/>
      <c r="DG41" s="496"/>
      <c r="DH41" s="496"/>
      <c r="DI41" s="496"/>
      <c r="DJ41" s="496"/>
      <c r="DK41" s="496"/>
      <c r="DL41" s="496"/>
      <c r="DM41" s="496"/>
      <c r="DN41" s="496"/>
      <c r="DO41" s="496"/>
      <c r="DP41" s="496"/>
      <c r="DQ41" s="496"/>
      <c r="DR41" s="496"/>
      <c r="DS41" s="496"/>
      <c r="DT41" s="496"/>
      <c r="DU41" s="496"/>
      <c r="DV41" s="496"/>
      <c r="DW41" s="496"/>
      <c r="DX41" s="496"/>
      <c r="DY41" s="496"/>
      <c r="DZ41" s="496"/>
      <c r="EA41" s="496"/>
      <c r="EB41" s="496"/>
      <c r="EC41" s="496"/>
      <c r="ED41" s="496"/>
      <c r="EE41" s="496"/>
      <c r="EF41" s="496"/>
      <c r="EG41" s="496"/>
      <c r="EH41" s="496"/>
      <c r="EI41" s="496"/>
      <c r="EJ41" s="496"/>
      <c r="EK41" s="496"/>
      <c r="EL41" s="496"/>
      <c r="EM41" s="496"/>
      <c r="EN41" s="496"/>
      <c r="EO41" s="496"/>
      <c r="EP41" s="496"/>
      <c r="EQ41" s="496"/>
      <c r="ER41" s="496"/>
      <c r="ES41" s="496"/>
      <c r="ET41" s="496"/>
      <c r="EU41" s="496"/>
      <c r="EV41" s="496"/>
      <c r="EW41" s="496"/>
      <c r="EX41" s="496"/>
      <c r="EY41" s="496"/>
      <c r="EZ41" s="496"/>
      <c r="FA41" s="496"/>
      <c r="FB41" s="496"/>
      <c r="FC41" s="496"/>
      <c r="FD41" s="496"/>
      <c r="FE41" s="496"/>
      <c r="FF41" s="496"/>
      <c r="FG41" s="496"/>
      <c r="FH41" s="496"/>
      <c r="FI41" s="496"/>
      <c r="FJ41" s="496"/>
      <c r="FK41" s="496"/>
      <c r="FL41" s="496"/>
      <c r="FM41" s="496"/>
      <c r="FN41" s="496"/>
      <c r="FO41" s="496"/>
      <c r="FP41" s="496"/>
      <c r="FQ41" s="496"/>
      <c r="FR41" s="496"/>
      <c r="FS41" s="496"/>
      <c r="FT41" s="496"/>
      <c r="FU41" s="496"/>
      <c r="FV41" s="496"/>
      <c r="FW41" s="496"/>
      <c r="FX41" s="496"/>
      <c r="FY41" s="496"/>
      <c r="FZ41" s="496"/>
    </row>
    <row r="42" spans="2:182" x14ac:dyDescent="0.25">
      <c r="B42" s="491">
        <v>10</v>
      </c>
      <c r="C42" s="496"/>
      <c r="D42" s="496"/>
      <c r="E42" s="496"/>
      <c r="F42" s="496"/>
      <c r="G42" s="496"/>
      <c r="H42" s="496"/>
      <c r="I42" s="496"/>
      <c r="J42" s="496"/>
      <c r="K42" s="496"/>
      <c r="L42" s="496"/>
      <c r="M42" s="496"/>
      <c r="N42" s="496"/>
      <c r="O42" s="496"/>
      <c r="P42" s="496"/>
      <c r="Q42" s="496"/>
      <c r="R42" s="496"/>
      <c r="S42" s="496"/>
      <c r="T42" s="496"/>
      <c r="U42" s="496"/>
      <c r="V42" s="496"/>
      <c r="W42" s="496"/>
      <c r="X42" s="496"/>
      <c r="Y42" s="496"/>
      <c r="Z42" s="496"/>
      <c r="AA42" s="496"/>
      <c r="AB42" s="496"/>
      <c r="AC42" s="496"/>
      <c r="AD42" s="496"/>
      <c r="AE42" s="496"/>
      <c r="AF42" s="496"/>
      <c r="AG42" s="496"/>
      <c r="AH42" s="496"/>
      <c r="AI42" s="496"/>
      <c r="AJ42" s="496"/>
      <c r="AK42" s="496"/>
      <c r="AL42" s="496"/>
      <c r="AM42" s="496"/>
      <c r="AN42" s="496"/>
      <c r="AO42" s="496"/>
      <c r="AP42" s="496"/>
      <c r="AQ42" s="496"/>
      <c r="AR42" s="496"/>
      <c r="AS42" s="496"/>
      <c r="AT42" s="496"/>
      <c r="AU42" s="496"/>
      <c r="AV42" s="496"/>
      <c r="AW42" s="496"/>
      <c r="AX42" s="496"/>
      <c r="AY42" s="496"/>
      <c r="AZ42" s="496"/>
      <c r="BA42" s="496"/>
      <c r="BB42" s="496"/>
      <c r="BC42" s="496"/>
      <c r="BD42" s="496"/>
      <c r="BE42" s="496"/>
      <c r="BF42" s="496"/>
      <c r="BG42" s="496"/>
      <c r="BH42" s="496"/>
      <c r="BI42" s="496"/>
      <c r="BJ42" s="496"/>
      <c r="BK42" s="496"/>
      <c r="BL42" s="496"/>
      <c r="BM42" s="496"/>
      <c r="BN42" s="496"/>
      <c r="BO42" s="496"/>
      <c r="BP42" s="496"/>
      <c r="BQ42" s="496"/>
      <c r="BR42" s="496"/>
      <c r="BS42" s="496"/>
      <c r="BT42" s="496"/>
      <c r="BU42" s="496"/>
      <c r="BV42" s="496"/>
      <c r="BW42" s="496"/>
      <c r="BX42" s="496"/>
      <c r="BY42" s="496"/>
      <c r="BZ42" s="496"/>
      <c r="CA42" s="496"/>
      <c r="CB42" s="496"/>
      <c r="CC42" s="496"/>
      <c r="CD42" s="496"/>
      <c r="CE42" s="496"/>
      <c r="CF42" s="496"/>
      <c r="CG42" s="496"/>
      <c r="CH42" s="496"/>
      <c r="CI42" s="496"/>
      <c r="CJ42" s="496"/>
      <c r="CK42" s="496"/>
      <c r="CL42" s="496"/>
      <c r="CM42" s="496"/>
      <c r="CN42" s="496"/>
      <c r="CO42" s="496"/>
      <c r="CP42" s="496"/>
      <c r="CQ42" s="496"/>
      <c r="CR42" s="496"/>
      <c r="CS42" s="496"/>
      <c r="CT42" s="496"/>
      <c r="CU42" s="496"/>
      <c r="CV42" s="496"/>
      <c r="CW42" s="496"/>
      <c r="CX42" s="496"/>
      <c r="CY42" s="496"/>
      <c r="CZ42" s="496"/>
      <c r="DA42" s="496"/>
      <c r="DB42" s="496"/>
      <c r="DC42" s="496"/>
      <c r="DD42" s="496"/>
      <c r="DE42" s="496"/>
      <c r="DF42" s="496"/>
      <c r="DG42" s="496"/>
      <c r="DH42" s="496"/>
      <c r="DI42" s="496"/>
      <c r="DJ42" s="496"/>
      <c r="DK42" s="496"/>
      <c r="DL42" s="496"/>
      <c r="DM42" s="496"/>
      <c r="DN42" s="496"/>
      <c r="DO42" s="496"/>
      <c r="DP42" s="496"/>
      <c r="DQ42" s="496"/>
      <c r="DR42" s="496"/>
      <c r="DS42" s="496"/>
      <c r="DT42" s="496"/>
      <c r="DU42" s="496"/>
      <c r="DV42" s="496"/>
      <c r="DW42" s="496"/>
      <c r="DX42" s="496"/>
      <c r="DY42" s="496"/>
      <c r="DZ42" s="496"/>
      <c r="EA42" s="496"/>
      <c r="EB42" s="496"/>
      <c r="EC42" s="496"/>
      <c r="ED42" s="496"/>
      <c r="EE42" s="496"/>
      <c r="EF42" s="496"/>
      <c r="EG42" s="496"/>
      <c r="EH42" s="496"/>
      <c r="EI42" s="496"/>
      <c r="EJ42" s="496"/>
      <c r="EK42" s="496"/>
      <c r="EL42" s="496"/>
      <c r="EM42" s="496"/>
      <c r="EN42" s="496"/>
      <c r="EO42" s="496"/>
      <c r="EP42" s="496"/>
      <c r="EQ42" s="496"/>
      <c r="ER42" s="496"/>
      <c r="ES42" s="496"/>
      <c r="ET42" s="496"/>
      <c r="EU42" s="496"/>
      <c r="EV42" s="496"/>
      <c r="EW42" s="496"/>
      <c r="EX42" s="496"/>
      <c r="EY42" s="496"/>
      <c r="EZ42" s="496"/>
      <c r="FA42" s="496"/>
      <c r="FB42" s="496"/>
      <c r="FC42" s="496"/>
      <c r="FD42" s="496"/>
      <c r="FE42" s="496"/>
      <c r="FF42" s="496"/>
      <c r="FG42" s="496"/>
      <c r="FH42" s="496"/>
      <c r="FI42" s="496"/>
      <c r="FJ42" s="496"/>
      <c r="FK42" s="496"/>
      <c r="FL42" s="496"/>
      <c r="FM42" s="496"/>
      <c r="FN42" s="496"/>
      <c r="FO42" s="496"/>
      <c r="FP42" s="496"/>
      <c r="FQ42" s="496"/>
      <c r="FR42" s="496"/>
      <c r="FS42" s="496"/>
      <c r="FT42" s="496"/>
      <c r="FU42" s="496"/>
      <c r="FV42" s="496"/>
      <c r="FW42" s="496"/>
      <c r="FX42" s="496"/>
      <c r="FY42" s="496"/>
      <c r="FZ42" s="496"/>
    </row>
    <row r="43" spans="2:182" x14ac:dyDescent="0.25">
      <c r="B43" s="491">
        <v>11</v>
      </c>
      <c r="C43" s="496"/>
      <c r="D43" s="496"/>
      <c r="E43" s="496"/>
      <c r="F43" s="496"/>
      <c r="G43" s="496"/>
      <c r="H43" s="496"/>
      <c r="I43" s="496"/>
      <c r="J43" s="496"/>
      <c r="K43" s="496"/>
      <c r="L43" s="496"/>
      <c r="M43" s="496"/>
      <c r="N43" s="496"/>
      <c r="O43" s="496"/>
      <c r="P43" s="496"/>
      <c r="Q43" s="496"/>
      <c r="R43" s="496"/>
      <c r="S43" s="496"/>
      <c r="T43" s="496"/>
      <c r="U43" s="496"/>
      <c r="V43" s="496"/>
      <c r="W43" s="496"/>
      <c r="X43" s="496"/>
      <c r="Y43" s="496"/>
      <c r="Z43" s="496"/>
      <c r="AA43" s="496"/>
      <c r="AB43" s="496"/>
      <c r="AC43" s="496"/>
      <c r="AD43" s="496"/>
      <c r="AE43" s="496"/>
      <c r="AF43" s="496"/>
      <c r="AG43" s="496"/>
      <c r="AH43" s="496"/>
      <c r="AI43" s="496"/>
      <c r="AJ43" s="496"/>
      <c r="AK43" s="496"/>
      <c r="AL43" s="496"/>
      <c r="AM43" s="496"/>
      <c r="AN43" s="496"/>
      <c r="AO43" s="496"/>
      <c r="AP43" s="496"/>
      <c r="AQ43" s="496"/>
      <c r="AR43" s="496"/>
      <c r="AS43" s="496"/>
      <c r="AT43" s="496"/>
      <c r="AU43" s="496"/>
      <c r="AV43" s="496"/>
      <c r="AW43" s="496"/>
      <c r="AX43" s="496"/>
      <c r="AY43" s="496"/>
      <c r="AZ43" s="496"/>
      <c r="BA43" s="496"/>
      <c r="BB43" s="496"/>
      <c r="BC43" s="496"/>
      <c r="BD43" s="496"/>
      <c r="BE43" s="496"/>
      <c r="BF43" s="496"/>
      <c r="BG43" s="496"/>
      <c r="BH43" s="496"/>
      <c r="BI43" s="496"/>
      <c r="BJ43" s="496"/>
      <c r="BK43" s="496"/>
      <c r="BL43" s="496"/>
      <c r="BM43" s="496"/>
      <c r="BN43" s="496"/>
      <c r="BO43" s="496"/>
      <c r="BP43" s="496"/>
      <c r="BQ43" s="496"/>
      <c r="BR43" s="496"/>
      <c r="BS43" s="496"/>
      <c r="BT43" s="496"/>
      <c r="BU43" s="496"/>
      <c r="BV43" s="496"/>
      <c r="BW43" s="496"/>
      <c r="BX43" s="496"/>
      <c r="BY43" s="496"/>
      <c r="BZ43" s="496"/>
      <c r="CA43" s="496"/>
      <c r="CB43" s="496"/>
      <c r="CC43" s="496"/>
      <c r="CD43" s="496"/>
      <c r="CE43" s="496"/>
      <c r="CF43" s="496"/>
      <c r="CG43" s="496"/>
      <c r="CH43" s="496"/>
      <c r="CI43" s="496"/>
      <c r="CJ43" s="496"/>
      <c r="CK43" s="496"/>
      <c r="CL43" s="496"/>
      <c r="CM43" s="496"/>
      <c r="CN43" s="496"/>
      <c r="CO43" s="496"/>
      <c r="CP43" s="496"/>
      <c r="CQ43" s="496"/>
      <c r="CR43" s="496"/>
      <c r="CS43" s="496"/>
      <c r="CT43" s="496"/>
      <c r="CU43" s="496"/>
      <c r="CV43" s="496"/>
      <c r="CW43" s="496"/>
      <c r="CX43" s="496"/>
      <c r="CY43" s="496"/>
      <c r="CZ43" s="496"/>
      <c r="DA43" s="496"/>
      <c r="DB43" s="496"/>
      <c r="DC43" s="496"/>
      <c r="DD43" s="496"/>
      <c r="DE43" s="496"/>
      <c r="DF43" s="496"/>
      <c r="DG43" s="496"/>
      <c r="DH43" s="496"/>
      <c r="DI43" s="496"/>
      <c r="DJ43" s="496"/>
      <c r="DK43" s="496"/>
      <c r="DL43" s="496"/>
      <c r="DM43" s="496"/>
      <c r="DN43" s="496"/>
      <c r="DO43" s="496"/>
      <c r="DP43" s="496"/>
      <c r="DQ43" s="496"/>
      <c r="DR43" s="496"/>
      <c r="DS43" s="496"/>
      <c r="DT43" s="496"/>
      <c r="DU43" s="496"/>
      <c r="DV43" s="496"/>
      <c r="DW43" s="496"/>
      <c r="DX43" s="496"/>
      <c r="DY43" s="496"/>
      <c r="DZ43" s="496"/>
      <c r="EA43" s="496"/>
      <c r="EB43" s="496"/>
      <c r="EC43" s="496"/>
      <c r="ED43" s="496"/>
      <c r="EE43" s="496"/>
      <c r="EF43" s="496"/>
      <c r="EG43" s="496"/>
      <c r="EH43" s="496"/>
      <c r="EI43" s="496"/>
      <c r="EJ43" s="496"/>
      <c r="EK43" s="496"/>
      <c r="EL43" s="496"/>
      <c r="EM43" s="496"/>
      <c r="EN43" s="496"/>
      <c r="EO43" s="496"/>
      <c r="EP43" s="496"/>
      <c r="EQ43" s="496"/>
      <c r="ER43" s="496"/>
      <c r="ES43" s="496"/>
      <c r="ET43" s="496"/>
      <c r="EU43" s="496"/>
      <c r="EV43" s="496"/>
      <c r="EW43" s="496"/>
      <c r="EX43" s="496"/>
      <c r="EY43" s="496"/>
      <c r="EZ43" s="496"/>
      <c r="FA43" s="496"/>
      <c r="FB43" s="496"/>
      <c r="FC43" s="496"/>
      <c r="FD43" s="496"/>
      <c r="FE43" s="496"/>
      <c r="FF43" s="496"/>
      <c r="FG43" s="496"/>
      <c r="FH43" s="496"/>
      <c r="FI43" s="496"/>
      <c r="FJ43" s="496"/>
      <c r="FK43" s="496"/>
      <c r="FL43" s="496"/>
      <c r="FM43" s="496"/>
      <c r="FN43" s="496"/>
      <c r="FO43" s="496"/>
      <c r="FP43" s="496"/>
      <c r="FQ43" s="496"/>
      <c r="FR43" s="496"/>
      <c r="FS43" s="496"/>
      <c r="FT43" s="496"/>
      <c r="FU43" s="496"/>
      <c r="FV43" s="496"/>
      <c r="FW43" s="496"/>
      <c r="FX43" s="496"/>
      <c r="FY43" s="496"/>
      <c r="FZ43" s="496"/>
    </row>
    <row r="44" spans="2:182" x14ac:dyDescent="0.25">
      <c r="B44" s="491">
        <v>12</v>
      </c>
      <c r="C44" s="496"/>
      <c r="D44" s="496"/>
      <c r="E44" s="496"/>
      <c r="F44" s="496"/>
      <c r="G44" s="496"/>
      <c r="H44" s="496"/>
      <c r="I44" s="496"/>
      <c r="J44" s="496"/>
      <c r="K44" s="496"/>
      <c r="L44" s="496"/>
      <c r="M44" s="496"/>
      <c r="N44" s="496"/>
      <c r="O44" s="496"/>
      <c r="P44" s="496"/>
      <c r="Q44" s="496"/>
      <c r="R44" s="496"/>
      <c r="S44" s="496"/>
      <c r="T44" s="496"/>
      <c r="U44" s="496"/>
      <c r="V44" s="496"/>
      <c r="W44" s="496"/>
      <c r="X44" s="496"/>
      <c r="Y44" s="496"/>
      <c r="Z44" s="496"/>
      <c r="AA44" s="496"/>
      <c r="AB44" s="496"/>
      <c r="AC44" s="496"/>
      <c r="AD44" s="496"/>
      <c r="AE44" s="496"/>
      <c r="AF44" s="496"/>
      <c r="AG44" s="496"/>
      <c r="AH44" s="496"/>
      <c r="AI44" s="496"/>
      <c r="AJ44" s="496"/>
      <c r="AK44" s="496"/>
      <c r="AL44" s="496"/>
      <c r="AM44" s="496"/>
      <c r="AN44" s="496"/>
      <c r="AO44" s="496"/>
      <c r="AP44" s="496"/>
      <c r="AQ44" s="496"/>
      <c r="AR44" s="496"/>
      <c r="AS44" s="496"/>
      <c r="AT44" s="496"/>
      <c r="AU44" s="496"/>
      <c r="AV44" s="496"/>
      <c r="AW44" s="496"/>
      <c r="AX44" s="496"/>
      <c r="AY44" s="496"/>
      <c r="AZ44" s="496"/>
      <c r="BA44" s="496"/>
      <c r="BB44" s="496"/>
      <c r="BC44" s="496"/>
      <c r="BD44" s="496"/>
      <c r="BE44" s="496"/>
      <c r="BF44" s="496"/>
      <c r="BG44" s="496"/>
      <c r="BH44" s="496"/>
      <c r="BI44" s="496"/>
      <c r="BJ44" s="496"/>
      <c r="BK44" s="496"/>
      <c r="BL44" s="496"/>
      <c r="BM44" s="496"/>
      <c r="BN44" s="496"/>
      <c r="BO44" s="496"/>
      <c r="BP44" s="496"/>
      <c r="BQ44" s="496"/>
      <c r="BR44" s="496"/>
      <c r="BS44" s="496"/>
      <c r="BT44" s="496"/>
      <c r="BU44" s="496"/>
      <c r="BV44" s="496"/>
      <c r="BW44" s="496"/>
      <c r="BX44" s="496"/>
      <c r="BY44" s="496"/>
      <c r="BZ44" s="496"/>
      <c r="CA44" s="496"/>
      <c r="CB44" s="496"/>
      <c r="CC44" s="496"/>
      <c r="CD44" s="496"/>
      <c r="CE44" s="496"/>
      <c r="CF44" s="496"/>
      <c r="CG44" s="496"/>
      <c r="CH44" s="496"/>
      <c r="CI44" s="496"/>
      <c r="CJ44" s="496"/>
      <c r="CK44" s="496"/>
      <c r="CL44" s="496"/>
      <c r="CM44" s="496"/>
      <c r="CN44" s="496"/>
      <c r="CO44" s="496"/>
      <c r="CP44" s="496"/>
      <c r="CQ44" s="496"/>
      <c r="CR44" s="496"/>
      <c r="CS44" s="496"/>
      <c r="CT44" s="496"/>
      <c r="CU44" s="496"/>
      <c r="CV44" s="496"/>
      <c r="CW44" s="496"/>
      <c r="CX44" s="496"/>
      <c r="CY44" s="496"/>
      <c r="CZ44" s="496"/>
      <c r="DA44" s="496"/>
      <c r="DB44" s="496"/>
      <c r="DC44" s="496"/>
      <c r="DD44" s="496"/>
      <c r="DE44" s="496"/>
      <c r="DF44" s="496"/>
      <c r="DG44" s="496"/>
      <c r="DH44" s="496"/>
      <c r="DI44" s="496"/>
      <c r="DJ44" s="496"/>
      <c r="DK44" s="496"/>
      <c r="DL44" s="496"/>
      <c r="DM44" s="496"/>
      <c r="DN44" s="496"/>
      <c r="DO44" s="496"/>
      <c r="DP44" s="496"/>
      <c r="DQ44" s="496"/>
      <c r="DR44" s="496"/>
      <c r="DS44" s="496"/>
      <c r="DT44" s="496"/>
      <c r="DU44" s="496"/>
      <c r="DV44" s="496"/>
      <c r="DW44" s="496"/>
      <c r="DX44" s="496"/>
      <c r="DY44" s="496"/>
      <c r="DZ44" s="496"/>
      <c r="EA44" s="496"/>
      <c r="EB44" s="496"/>
      <c r="EC44" s="496"/>
      <c r="ED44" s="496"/>
      <c r="EE44" s="496"/>
      <c r="EF44" s="496"/>
      <c r="EG44" s="496"/>
      <c r="EH44" s="496"/>
      <c r="EI44" s="496"/>
      <c r="EJ44" s="496"/>
      <c r="EK44" s="496"/>
      <c r="EL44" s="496"/>
      <c r="EM44" s="496"/>
      <c r="EN44" s="496"/>
      <c r="EO44" s="496"/>
      <c r="EP44" s="496"/>
      <c r="EQ44" s="496"/>
      <c r="ER44" s="496"/>
      <c r="ES44" s="496"/>
      <c r="ET44" s="496"/>
      <c r="EU44" s="496"/>
      <c r="EV44" s="496"/>
      <c r="EW44" s="496"/>
      <c r="EX44" s="496"/>
      <c r="EY44" s="496"/>
      <c r="EZ44" s="496"/>
      <c r="FA44" s="496"/>
      <c r="FB44" s="496"/>
      <c r="FC44" s="496"/>
      <c r="FD44" s="496"/>
      <c r="FE44" s="496"/>
      <c r="FF44" s="496"/>
      <c r="FG44" s="496"/>
      <c r="FH44" s="496"/>
      <c r="FI44" s="496"/>
      <c r="FJ44" s="496"/>
      <c r="FK44" s="496"/>
      <c r="FL44" s="496"/>
      <c r="FM44" s="496"/>
      <c r="FN44" s="496"/>
      <c r="FO44" s="496"/>
      <c r="FP44" s="496"/>
      <c r="FQ44" s="496"/>
      <c r="FR44" s="496"/>
      <c r="FS44" s="496"/>
      <c r="FT44" s="496"/>
      <c r="FU44" s="496"/>
      <c r="FV44" s="496"/>
      <c r="FW44" s="496"/>
      <c r="FX44" s="496"/>
      <c r="FY44" s="496"/>
      <c r="FZ44" s="496"/>
    </row>
    <row r="45" spans="2:182" x14ac:dyDescent="0.25">
      <c r="B45" s="491">
        <v>13</v>
      </c>
      <c r="C45" s="496"/>
      <c r="D45" s="496"/>
      <c r="E45" s="496"/>
      <c r="F45" s="496"/>
      <c r="G45" s="496"/>
      <c r="H45" s="496"/>
      <c r="I45" s="496"/>
      <c r="J45" s="496"/>
      <c r="K45" s="496"/>
      <c r="L45" s="496"/>
      <c r="M45" s="496"/>
      <c r="N45" s="496"/>
      <c r="O45" s="496"/>
      <c r="P45" s="496"/>
      <c r="Q45" s="496"/>
      <c r="R45" s="496"/>
      <c r="S45" s="496"/>
      <c r="T45" s="496"/>
      <c r="U45" s="496"/>
      <c r="V45" s="496"/>
      <c r="W45" s="496"/>
      <c r="X45" s="496"/>
      <c r="Y45" s="496"/>
      <c r="Z45" s="496"/>
      <c r="AA45" s="496"/>
      <c r="AB45" s="496"/>
      <c r="AC45" s="496"/>
      <c r="AD45" s="496"/>
      <c r="AE45" s="496"/>
      <c r="AF45" s="496"/>
      <c r="AG45" s="496"/>
      <c r="AH45" s="496"/>
      <c r="AI45" s="496"/>
      <c r="AJ45" s="496"/>
      <c r="AK45" s="496"/>
      <c r="AL45" s="496"/>
      <c r="AM45" s="496"/>
      <c r="AN45" s="496"/>
      <c r="AO45" s="496"/>
      <c r="AP45" s="496"/>
      <c r="AQ45" s="496"/>
      <c r="AR45" s="496"/>
      <c r="AS45" s="496"/>
      <c r="AT45" s="496"/>
      <c r="AU45" s="496"/>
      <c r="AV45" s="496"/>
      <c r="AW45" s="496"/>
      <c r="AX45" s="496"/>
      <c r="AY45" s="496"/>
      <c r="AZ45" s="496"/>
      <c r="BA45" s="496"/>
      <c r="BB45" s="496"/>
      <c r="BC45" s="496"/>
      <c r="BD45" s="496"/>
      <c r="BE45" s="496"/>
      <c r="BF45" s="496"/>
      <c r="BG45" s="496"/>
      <c r="BH45" s="496"/>
      <c r="BI45" s="496"/>
      <c r="BJ45" s="496"/>
      <c r="BK45" s="496"/>
      <c r="BL45" s="496"/>
      <c r="BM45" s="496"/>
      <c r="BN45" s="496"/>
      <c r="BO45" s="496"/>
      <c r="BP45" s="496"/>
      <c r="BQ45" s="496"/>
      <c r="BR45" s="496"/>
      <c r="BS45" s="496"/>
      <c r="BT45" s="496"/>
      <c r="BU45" s="496"/>
      <c r="BV45" s="496"/>
      <c r="BW45" s="496"/>
      <c r="BX45" s="496"/>
      <c r="BY45" s="496"/>
      <c r="BZ45" s="496"/>
      <c r="CA45" s="496"/>
      <c r="CB45" s="496"/>
      <c r="CC45" s="496"/>
      <c r="CD45" s="496"/>
      <c r="CE45" s="496"/>
      <c r="CF45" s="496"/>
      <c r="CG45" s="496"/>
      <c r="CH45" s="496"/>
      <c r="CI45" s="496"/>
      <c r="CJ45" s="496"/>
      <c r="CK45" s="496"/>
      <c r="CL45" s="496"/>
      <c r="CM45" s="496"/>
      <c r="CN45" s="496"/>
      <c r="CO45" s="496"/>
      <c r="CP45" s="496"/>
      <c r="CQ45" s="496"/>
      <c r="CR45" s="496"/>
      <c r="CS45" s="496"/>
      <c r="CT45" s="496"/>
      <c r="CU45" s="496"/>
      <c r="CV45" s="496"/>
      <c r="CW45" s="496"/>
      <c r="CX45" s="496"/>
      <c r="CY45" s="496"/>
      <c r="CZ45" s="496"/>
      <c r="DA45" s="496"/>
      <c r="DB45" s="496"/>
      <c r="DC45" s="496"/>
      <c r="DD45" s="496"/>
      <c r="DE45" s="496"/>
      <c r="DF45" s="496"/>
      <c r="DG45" s="496"/>
      <c r="DH45" s="496"/>
      <c r="DI45" s="496"/>
      <c r="DJ45" s="496"/>
      <c r="DK45" s="496"/>
      <c r="DL45" s="496"/>
      <c r="DM45" s="496"/>
      <c r="DN45" s="496"/>
      <c r="DO45" s="496"/>
      <c r="DP45" s="496"/>
      <c r="DQ45" s="496"/>
      <c r="DR45" s="496"/>
      <c r="DS45" s="496"/>
      <c r="DT45" s="496"/>
      <c r="DU45" s="496"/>
      <c r="DV45" s="496"/>
      <c r="DW45" s="496"/>
      <c r="DX45" s="496"/>
      <c r="DY45" s="496"/>
      <c r="DZ45" s="496"/>
      <c r="EA45" s="496"/>
      <c r="EB45" s="496"/>
      <c r="EC45" s="496"/>
      <c r="ED45" s="496"/>
      <c r="EE45" s="496"/>
      <c r="EF45" s="496"/>
      <c r="EG45" s="496"/>
      <c r="EH45" s="496"/>
      <c r="EI45" s="496"/>
      <c r="EJ45" s="496"/>
      <c r="EK45" s="496"/>
      <c r="EL45" s="496"/>
      <c r="EM45" s="496"/>
      <c r="EN45" s="496"/>
      <c r="EO45" s="496"/>
      <c r="EP45" s="496"/>
      <c r="EQ45" s="496"/>
      <c r="ER45" s="496"/>
      <c r="ES45" s="496"/>
      <c r="ET45" s="496"/>
      <c r="EU45" s="496"/>
      <c r="EV45" s="496"/>
      <c r="EW45" s="496"/>
      <c r="EX45" s="496"/>
      <c r="EY45" s="496"/>
      <c r="EZ45" s="496"/>
      <c r="FA45" s="496"/>
      <c r="FB45" s="496"/>
      <c r="FC45" s="496"/>
      <c r="FD45" s="496"/>
      <c r="FE45" s="496"/>
      <c r="FF45" s="496"/>
      <c r="FG45" s="496"/>
      <c r="FH45" s="496"/>
      <c r="FI45" s="496"/>
      <c r="FJ45" s="496"/>
      <c r="FK45" s="496"/>
      <c r="FL45" s="496"/>
      <c r="FM45" s="496"/>
      <c r="FN45" s="496"/>
      <c r="FO45" s="496"/>
      <c r="FP45" s="496"/>
      <c r="FQ45" s="496"/>
      <c r="FR45" s="496"/>
      <c r="FS45" s="496"/>
      <c r="FT45" s="496"/>
      <c r="FU45" s="496"/>
      <c r="FV45" s="496"/>
      <c r="FW45" s="496"/>
      <c r="FX45" s="496"/>
      <c r="FY45" s="496"/>
      <c r="FZ45" s="496"/>
    </row>
    <row r="46" spans="2:182" x14ac:dyDescent="0.25">
      <c r="B46" s="491">
        <v>14</v>
      </c>
      <c r="C46" s="496"/>
      <c r="D46" s="496"/>
      <c r="E46" s="496"/>
      <c r="F46" s="496"/>
      <c r="G46" s="496"/>
      <c r="H46" s="496"/>
      <c r="I46" s="496"/>
      <c r="J46" s="496"/>
      <c r="K46" s="496"/>
      <c r="L46" s="496"/>
      <c r="M46" s="496"/>
      <c r="N46" s="496"/>
      <c r="O46" s="496"/>
      <c r="P46" s="496"/>
      <c r="Q46" s="496"/>
      <c r="R46" s="496"/>
      <c r="S46" s="496"/>
      <c r="T46" s="496"/>
      <c r="U46" s="496"/>
      <c r="V46" s="496"/>
      <c r="W46" s="496"/>
      <c r="X46" s="496"/>
      <c r="Y46" s="496"/>
      <c r="Z46" s="496"/>
      <c r="AA46" s="496"/>
      <c r="AB46" s="496"/>
      <c r="AC46" s="496"/>
      <c r="AD46" s="496"/>
      <c r="AE46" s="496"/>
      <c r="AF46" s="496"/>
      <c r="AG46" s="496"/>
      <c r="AH46" s="496"/>
      <c r="AI46" s="496"/>
      <c r="AJ46" s="496"/>
      <c r="AK46" s="496"/>
      <c r="AL46" s="496"/>
      <c r="AM46" s="496"/>
      <c r="AN46" s="496"/>
      <c r="AO46" s="496"/>
      <c r="AP46" s="496"/>
      <c r="AQ46" s="496"/>
      <c r="AR46" s="496"/>
      <c r="AS46" s="496"/>
      <c r="AT46" s="496"/>
      <c r="AU46" s="496"/>
      <c r="AV46" s="496"/>
      <c r="AW46" s="496"/>
      <c r="AX46" s="496"/>
      <c r="AY46" s="496"/>
      <c r="AZ46" s="496"/>
      <c r="BA46" s="496"/>
      <c r="BB46" s="496"/>
      <c r="BC46" s="496"/>
      <c r="BD46" s="496"/>
      <c r="BE46" s="496"/>
      <c r="BF46" s="496"/>
      <c r="BG46" s="496"/>
      <c r="BH46" s="496"/>
      <c r="BI46" s="496"/>
      <c r="BJ46" s="496"/>
      <c r="BK46" s="496"/>
      <c r="BL46" s="496"/>
      <c r="BM46" s="496"/>
      <c r="BN46" s="496"/>
      <c r="BO46" s="496"/>
      <c r="BP46" s="496"/>
      <c r="BQ46" s="496"/>
      <c r="BR46" s="496"/>
      <c r="BS46" s="496"/>
      <c r="BT46" s="496"/>
      <c r="BU46" s="496"/>
      <c r="BV46" s="496"/>
      <c r="BW46" s="496"/>
      <c r="BX46" s="496"/>
      <c r="BY46" s="496"/>
      <c r="BZ46" s="496"/>
      <c r="CA46" s="496"/>
      <c r="CB46" s="496"/>
      <c r="CC46" s="496"/>
      <c r="CD46" s="496"/>
      <c r="CE46" s="496"/>
      <c r="CF46" s="496"/>
      <c r="CG46" s="496"/>
      <c r="CH46" s="496"/>
      <c r="CI46" s="496"/>
      <c r="CJ46" s="496"/>
      <c r="CK46" s="496"/>
      <c r="CL46" s="496"/>
      <c r="CM46" s="496"/>
      <c r="CN46" s="496"/>
      <c r="CO46" s="496"/>
      <c r="CP46" s="496"/>
      <c r="CQ46" s="496"/>
      <c r="CR46" s="496"/>
      <c r="CS46" s="496"/>
      <c r="CT46" s="496"/>
      <c r="CU46" s="496"/>
      <c r="CV46" s="496"/>
      <c r="CW46" s="496"/>
      <c r="CX46" s="496"/>
      <c r="CY46" s="496"/>
      <c r="CZ46" s="496"/>
      <c r="DA46" s="496"/>
      <c r="DB46" s="496"/>
      <c r="DC46" s="496"/>
      <c r="DD46" s="496"/>
      <c r="DE46" s="496"/>
      <c r="DF46" s="496"/>
      <c r="DG46" s="496"/>
      <c r="DH46" s="496"/>
      <c r="DI46" s="496"/>
      <c r="DJ46" s="496"/>
      <c r="DK46" s="496"/>
      <c r="DL46" s="496"/>
      <c r="DM46" s="496"/>
      <c r="DN46" s="496"/>
      <c r="DO46" s="496"/>
      <c r="DP46" s="496"/>
      <c r="DQ46" s="496"/>
      <c r="DR46" s="496"/>
      <c r="DS46" s="496"/>
      <c r="DT46" s="496"/>
      <c r="DU46" s="496"/>
      <c r="DV46" s="496"/>
      <c r="DW46" s="496"/>
      <c r="DX46" s="496"/>
      <c r="DY46" s="496"/>
      <c r="DZ46" s="496"/>
      <c r="EA46" s="496"/>
      <c r="EB46" s="496"/>
      <c r="EC46" s="496"/>
      <c r="ED46" s="496"/>
      <c r="EE46" s="496"/>
      <c r="EF46" s="496"/>
      <c r="EG46" s="496"/>
      <c r="EH46" s="496"/>
      <c r="EI46" s="496"/>
      <c r="EJ46" s="496"/>
      <c r="EK46" s="496"/>
      <c r="EL46" s="496"/>
      <c r="EM46" s="496"/>
      <c r="EN46" s="496"/>
      <c r="EO46" s="496"/>
      <c r="EP46" s="496"/>
      <c r="EQ46" s="496"/>
      <c r="ER46" s="496"/>
      <c r="ES46" s="496"/>
      <c r="ET46" s="496"/>
      <c r="EU46" s="496"/>
      <c r="EV46" s="496"/>
      <c r="EW46" s="496"/>
      <c r="EX46" s="496"/>
      <c r="EY46" s="496"/>
      <c r="EZ46" s="496"/>
      <c r="FA46" s="496"/>
      <c r="FB46" s="496"/>
      <c r="FC46" s="496"/>
      <c r="FD46" s="496"/>
      <c r="FE46" s="496"/>
      <c r="FF46" s="496"/>
      <c r="FG46" s="496"/>
      <c r="FH46" s="496"/>
      <c r="FI46" s="496"/>
      <c r="FJ46" s="496"/>
      <c r="FK46" s="496"/>
      <c r="FL46" s="496"/>
      <c r="FM46" s="496"/>
      <c r="FN46" s="496"/>
      <c r="FO46" s="496"/>
      <c r="FP46" s="496"/>
      <c r="FQ46" s="496"/>
      <c r="FR46" s="496"/>
      <c r="FS46" s="496"/>
      <c r="FT46" s="496"/>
      <c r="FU46" s="496"/>
      <c r="FV46" s="496"/>
      <c r="FW46" s="496"/>
      <c r="FX46" s="496"/>
      <c r="FY46" s="496"/>
      <c r="FZ46" s="496"/>
    </row>
    <row r="47" spans="2:182" x14ac:dyDescent="0.25">
      <c r="B47" s="491">
        <v>15</v>
      </c>
      <c r="C47" s="496"/>
      <c r="D47" s="496"/>
      <c r="E47" s="496"/>
      <c r="F47" s="496"/>
      <c r="G47" s="496"/>
      <c r="H47" s="496"/>
      <c r="I47" s="496"/>
      <c r="J47" s="496"/>
      <c r="K47" s="496"/>
      <c r="L47" s="496"/>
      <c r="M47" s="496"/>
      <c r="N47" s="496"/>
      <c r="O47" s="496"/>
      <c r="P47" s="496"/>
      <c r="Q47" s="496"/>
      <c r="R47" s="496"/>
      <c r="S47" s="496"/>
      <c r="T47" s="496"/>
      <c r="U47" s="496"/>
      <c r="V47" s="496"/>
      <c r="W47" s="496"/>
      <c r="X47" s="496"/>
      <c r="Y47" s="496"/>
      <c r="Z47" s="496"/>
      <c r="AA47" s="496"/>
      <c r="AB47" s="496"/>
      <c r="AC47" s="496"/>
      <c r="AD47" s="496"/>
      <c r="AE47" s="496"/>
      <c r="AF47" s="496"/>
      <c r="AG47" s="496"/>
      <c r="AH47" s="496"/>
      <c r="AI47" s="496"/>
      <c r="AJ47" s="496"/>
      <c r="AK47" s="496"/>
      <c r="AL47" s="496"/>
      <c r="AM47" s="496"/>
      <c r="AN47" s="496"/>
      <c r="AO47" s="496"/>
      <c r="AP47" s="496"/>
      <c r="AQ47" s="496"/>
      <c r="AR47" s="496"/>
      <c r="AS47" s="496"/>
      <c r="AT47" s="496"/>
      <c r="AU47" s="496"/>
      <c r="AV47" s="496"/>
      <c r="AW47" s="496"/>
      <c r="AX47" s="496"/>
      <c r="AY47" s="496"/>
      <c r="AZ47" s="496"/>
      <c r="BA47" s="496"/>
      <c r="BB47" s="496"/>
      <c r="BC47" s="496"/>
      <c r="BD47" s="496"/>
      <c r="BE47" s="496"/>
      <c r="BF47" s="496"/>
      <c r="BG47" s="496"/>
      <c r="BH47" s="496"/>
      <c r="BI47" s="496"/>
      <c r="BJ47" s="496"/>
      <c r="BK47" s="496"/>
      <c r="BL47" s="496"/>
      <c r="BM47" s="496"/>
      <c r="BN47" s="496"/>
      <c r="BO47" s="496"/>
      <c r="BP47" s="496"/>
      <c r="BQ47" s="496"/>
      <c r="BR47" s="496"/>
      <c r="BS47" s="496"/>
      <c r="BT47" s="496"/>
      <c r="BU47" s="496"/>
      <c r="BV47" s="496"/>
      <c r="BW47" s="496"/>
      <c r="BX47" s="496"/>
      <c r="BY47" s="496"/>
      <c r="BZ47" s="496"/>
      <c r="CA47" s="496"/>
      <c r="CB47" s="496"/>
      <c r="CC47" s="496"/>
      <c r="CD47" s="496"/>
      <c r="CE47" s="496"/>
      <c r="CF47" s="496"/>
      <c r="CG47" s="496"/>
      <c r="CH47" s="496"/>
      <c r="CI47" s="496"/>
      <c r="CJ47" s="496"/>
      <c r="CK47" s="496"/>
      <c r="CL47" s="496"/>
      <c r="CM47" s="496"/>
      <c r="CN47" s="496"/>
      <c r="CO47" s="496"/>
      <c r="CP47" s="496"/>
      <c r="CQ47" s="496"/>
      <c r="CR47" s="496"/>
      <c r="CS47" s="496"/>
      <c r="CT47" s="496"/>
      <c r="CU47" s="496"/>
      <c r="CV47" s="496"/>
      <c r="CW47" s="496"/>
      <c r="CX47" s="496"/>
      <c r="CY47" s="496"/>
      <c r="CZ47" s="496"/>
      <c r="DA47" s="496"/>
      <c r="DB47" s="496"/>
      <c r="DC47" s="496"/>
      <c r="DD47" s="496"/>
      <c r="DE47" s="496"/>
      <c r="DF47" s="496"/>
      <c r="DG47" s="496"/>
      <c r="DH47" s="496"/>
      <c r="DI47" s="496"/>
      <c r="DJ47" s="496"/>
      <c r="DK47" s="496"/>
      <c r="DL47" s="496"/>
      <c r="DM47" s="496"/>
      <c r="DN47" s="496"/>
      <c r="DO47" s="496"/>
      <c r="DP47" s="496"/>
      <c r="DQ47" s="496"/>
      <c r="DR47" s="496"/>
      <c r="DS47" s="496"/>
      <c r="DT47" s="496"/>
      <c r="DU47" s="496"/>
      <c r="DV47" s="496"/>
      <c r="DW47" s="496"/>
      <c r="DX47" s="496"/>
      <c r="DY47" s="496"/>
      <c r="DZ47" s="496"/>
      <c r="EA47" s="496"/>
      <c r="EB47" s="496"/>
      <c r="EC47" s="496"/>
      <c r="ED47" s="496"/>
      <c r="EE47" s="496"/>
      <c r="EF47" s="496"/>
      <c r="EG47" s="496"/>
      <c r="EH47" s="496"/>
      <c r="EI47" s="496"/>
      <c r="EJ47" s="496"/>
      <c r="EK47" s="496"/>
      <c r="EL47" s="496"/>
      <c r="EM47" s="496"/>
      <c r="EN47" s="496"/>
      <c r="EO47" s="496"/>
      <c r="EP47" s="496"/>
      <c r="EQ47" s="496"/>
      <c r="ER47" s="496"/>
      <c r="ES47" s="496"/>
      <c r="ET47" s="496"/>
      <c r="EU47" s="496"/>
      <c r="EV47" s="496"/>
      <c r="EW47" s="496"/>
      <c r="EX47" s="496"/>
      <c r="EY47" s="496"/>
      <c r="EZ47" s="496"/>
      <c r="FA47" s="496"/>
      <c r="FB47" s="496"/>
      <c r="FC47" s="496"/>
      <c r="FD47" s="496"/>
      <c r="FE47" s="496"/>
      <c r="FF47" s="496"/>
      <c r="FG47" s="496"/>
      <c r="FH47" s="496"/>
      <c r="FI47" s="496"/>
      <c r="FJ47" s="496"/>
      <c r="FK47" s="496"/>
      <c r="FL47" s="496"/>
      <c r="FM47" s="496"/>
      <c r="FN47" s="496"/>
      <c r="FO47" s="496"/>
      <c r="FP47" s="496"/>
      <c r="FQ47" s="496"/>
      <c r="FR47" s="496"/>
      <c r="FS47" s="496"/>
      <c r="FT47" s="496"/>
      <c r="FU47" s="496"/>
      <c r="FV47" s="496"/>
      <c r="FW47" s="496"/>
      <c r="FX47" s="496"/>
      <c r="FY47" s="496"/>
      <c r="FZ47" s="496"/>
    </row>
    <row r="48" spans="2:182" x14ac:dyDescent="0.25">
      <c r="B48" s="491">
        <v>16</v>
      </c>
      <c r="C48" s="496"/>
      <c r="D48" s="496"/>
      <c r="E48" s="496"/>
      <c r="F48" s="496"/>
      <c r="G48" s="496"/>
      <c r="H48" s="496"/>
      <c r="I48" s="496"/>
      <c r="J48" s="496"/>
      <c r="K48" s="496"/>
      <c r="L48" s="496"/>
      <c r="M48" s="496"/>
      <c r="N48" s="496"/>
      <c r="O48" s="496"/>
      <c r="P48" s="496"/>
      <c r="Q48" s="496"/>
      <c r="R48" s="496"/>
      <c r="S48" s="496"/>
      <c r="T48" s="496"/>
      <c r="U48" s="496"/>
      <c r="V48" s="496"/>
      <c r="W48" s="496"/>
      <c r="X48" s="496"/>
      <c r="Y48" s="496"/>
      <c r="Z48" s="496"/>
      <c r="AA48" s="496"/>
      <c r="AB48" s="496"/>
      <c r="AC48" s="496"/>
      <c r="AD48" s="496"/>
      <c r="AE48" s="496"/>
      <c r="AF48" s="496"/>
      <c r="AG48" s="496"/>
      <c r="AH48" s="496"/>
      <c r="AI48" s="496"/>
      <c r="AJ48" s="496"/>
      <c r="AK48" s="496"/>
      <c r="AL48" s="496"/>
      <c r="AM48" s="496"/>
      <c r="AN48" s="496"/>
      <c r="AO48" s="496"/>
      <c r="AP48" s="496"/>
      <c r="AQ48" s="496"/>
      <c r="AR48" s="496"/>
      <c r="AS48" s="496"/>
      <c r="AT48" s="496"/>
      <c r="AU48" s="496"/>
      <c r="AV48" s="496"/>
      <c r="AW48" s="496"/>
      <c r="AX48" s="496"/>
      <c r="AY48" s="496"/>
      <c r="AZ48" s="496"/>
      <c r="BA48" s="496"/>
      <c r="BB48" s="496"/>
      <c r="BC48" s="496"/>
      <c r="BD48" s="496"/>
      <c r="BE48" s="496"/>
      <c r="BF48" s="496"/>
      <c r="BG48" s="496"/>
      <c r="BH48" s="496"/>
      <c r="BI48" s="496"/>
      <c r="BJ48" s="496"/>
      <c r="BK48" s="496"/>
      <c r="BL48" s="496"/>
      <c r="BM48" s="496"/>
      <c r="BN48" s="496"/>
      <c r="BO48" s="496"/>
      <c r="BP48" s="496"/>
      <c r="BQ48" s="496"/>
      <c r="BR48" s="496"/>
      <c r="BS48" s="496"/>
      <c r="BT48" s="496"/>
      <c r="BU48" s="496"/>
      <c r="BV48" s="496"/>
      <c r="BW48" s="496"/>
      <c r="BX48" s="496"/>
      <c r="BY48" s="496"/>
      <c r="BZ48" s="496"/>
      <c r="CA48" s="496"/>
      <c r="CB48" s="496"/>
      <c r="CC48" s="496"/>
      <c r="CD48" s="496"/>
      <c r="CE48" s="496"/>
      <c r="CF48" s="496"/>
      <c r="CG48" s="496"/>
      <c r="CH48" s="496"/>
      <c r="CI48" s="496"/>
      <c r="CJ48" s="496"/>
      <c r="CK48" s="496"/>
      <c r="CL48" s="496"/>
      <c r="CM48" s="496"/>
      <c r="CN48" s="496"/>
      <c r="CO48" s="496"/>
      <c r="CP48" s="496"/>
      <c r="CQ48" s="496"/>
      <c r="CR48" s="496"/>
      <c r="CS48" s="496"/>
      <c r="CT48" s="496"/>
      <c r="CU48" s="496"/>
      <c r="CV48" s="496"/>
      <c r="CW48" s="496"/>
      <c r="CX48" s="496"/>
      <c r="CY48" s="496"/>
      <c r="CZ48" s="496"/>
      <c r="DA48" s="496"/>
      <c r="DB48" s="496"/>
      <c r="DC48" s="496"/>
      <c r="DD48" s="496"/>
      <c r="DE48" s="496"/>
      <c r="DF48" s="496"/>
      <c r="DG48" s="496"/>
      <c r="DH48" s="496"/>
      <c r="DI48" s="496"/>
      <c r="DJ48" s="496"/>
      <c r="DK48" s="496"/>
      <c r="DL48" s="496"/>
      <c r="DM48" s="496"/>
      <c r="DN48" s="496"/>
      <c r="DO48" s="496"/>
      <c r="DP48" s="496"/>
      <c r="DQ48" s="496"/>
      <c r="DR48" s="496"/>
      <c r="DS48" s="496"/>
      <c r="DT48" s="496"/>
      <c r="DU48" s="496"/>
      <c r="DV48" s="496"/>
      <c r="DW48" s="496"/>
      <c r="DX48" s="496"/>
      <c r="DY48" s="496"/>
      <c r="DZ48" s="496"/>
      <c r="EA48" s="496"/>
      <c r="EB48" s="496"/>
      <c r="EC48" s="496"/>
      <c r="ED48" s="496"/>
      <c r="EE48" s="496"/>
      <c r="EF48" s="496"/>
      <c r="EG48" s="496"/>
      <c r="EH48" s="496"/>
      <c r="EI48" s="496"/>
      <c r="EJ48" s="496"/>
      <c r="EK48" s="496"/>
      <c r="EL48" s="496"/>
      <c r="EM48" s="496"/>
      <c r="EN48" s="496"/>
      <c r="EO48" s="496"/>
      <c r="EP48" s="496"/>
      <c r="EQ48" s="496"/>
      <c r="ER48" s="496"/>
      <c r="ES48" s="496"/>
      <c r="ET48" s="496"/>
      <c r="EU48" s="496"/>
      <c r="EV48" s="496"/>
      <c r="EW48" s="496"/>
      <c r="EX48" s="496"/>
      <c r="EY48" s="496"/>
      <c r="EZ48" s="496"/>
      <c r="FA48" s="496"/>
      <c r="FB48" s="496"/>
      <c r="FC48" s="496"/>
      <c r="FD48" s="496"/>
      <c r="FE48" s="496"/>
      <c r="FF48" s="496"/>
      <c r="FG48" s="496"/>
      <c r="FH48" s="496"/>
      <c r="FI48" s="496"/>
      <c r="FJ48" s="496"/>
      <c r="FK48" s="496"/>
      <c r="FL48" s="496"/>
      <c r="FM48" s="496"/>
      <c r="FN48" s="496"/>
      <c r="FO48" s="496"/>
      <c r="FP48" s="496"/>
      <c r="FQ48" s="496"/>
      <c r="FR48" s="496"/>
      <c r="FS48" s="496"/>
      <c r="FT48" s="496"/>
      <c r="FU48" s="496"/>
      <c r="FV48" s="496"/>
      <c r="FW48" s="496"/>
      <c r="FX48" s="496"/>
      <c r="FY48" s="496"/>
      <c r="FZ48" s="496"/>
    </row>
    <row r="49" spans="2:182" x14ac:dyDescent="0.25">
      <c r="B49" s="491">
        <v>17</v>
      </c>
      <c r="C49" s="496"/>
      <c r="D49" s="496"/>
      <c r="E49" s="496"/>
      <c r="F49" s="496"/>
      <c r="G49" s="496"/>
      <c r="H49" s="496"/>
      <c r="I49" s="496"/>
      <c r="J49" s="496"/>
      <c r="K49" s="496"/>
      <c r="L49" s="496"/>
      <c r="M49" s="496"/>
      <c r="N49" s="496"/>
      <c r="O49" s="496"/>
      <c r="P49" s="496"/>
      <c r="Q49" s="496"/>
      <c r="R49" s="496"/>
      <c r="S49" s="496"/>
      <c r="T49" s="496"/>
      <c r="U49" s="496"/>
      <c r="V49" s="496"/>
      <c r="W49" s="496"/>
      <c r="X49" s="496"/>
      <c r="Y49" s="496"/>
      <c r="Z49" s="496"/>
      <c r="AA49" s="496"/>
      <c r="AB49" s="496"/>
      <c r="AC49" s="496"/>
      <c r="AD49" s="496"/>
      <c r="AE49" s="496"/>
      <c r="AF49" s="496"/>
      <c r="AG49" s="496"/>
      <c r="AH49" s="496"/>
      <c r="AI49" s="496"/>
      <c r="AJ49" s="496"/>
      <c r="AK49" s="496"/>
      <c r="AL49" s="496"/>
      <c r="AM49" s="496"/>
      <c r="AN49" s="496"/>
      <c r="AO49" s="496"/>
      <c r="AP49" s="496"/>
      <c r="AQ49" s="496"/>
      <c r="AR49" s="496"/>
      <c r="AS49" s="496"/>
      <c r="AT49" s="496"/>
      <c r="AU49" s="496"/>
      <c r="AV49" s="496"/>
      <c r="AW49" s="496"/>
      <c r="AX49" s="496"/>
      <c r="AY49" s="496"/>
      <c r="AZ49" s="496"/>
      <c r="BA49" s="496"/>
      <c r="BB49" s="496"/>
      <c r="BC49" s="496"/>
      <c r="BD49" s="496"/>
      <c r="BE49" s="496"/>
      <c r="BF49" s="496"/>
      <c r="BG49" s="496"/>
      <c r="BH49" s="496"/>
      <c r="BI49" s="496"/>
      <c r="BJ49" s="496"/>
      <c r="BK49" s="496"/>
      <c r="BL49" s="496"/>
      <c r="BM49" s="496"/>
      <c r="BN49" s="496"/>
      <c r="BO49" s="496"/>
      <c r="BP49" s="496"/>
      <c r="BQ49" s="496"/>
      <c r="BR49" s="496"/>
      <c r="BS49" s="496"/>
      <c r="BT49" s="496"/>
      <c r="BU49" s="496"/>
      <c r="BV49" s="496"/>
      <c r="BW49" s="496"/>
      <c r="BX49" s="496"/>
      <c r="BY49" s="496"/>
      <c r="BZ49" s="496"/>
      <c r="CA49" s="496"/>
      <c r="CB49" s="496"/>
      <c r="CC49" s="496"/>
      <c r="CD49" s="496"/>
      <c r="CE49" s="496"/>
      <c r="CF49" s="496"/>
      <c r="CG49" s="496"/>
      <c r="CH49" s="496"/>
      <c r="CI49" s="496"/>
      <c r="CJ49" s="496"/>
      <c r="CK49" s="496"/>
      <c r="CL49" s="496"/>
      <c r="CM49" s="496"/>
      <c r="CN49" s="496"/>
      <c r="CO49" s="496"/>
      <c r="CP49" s="496"/>
      <c r="CQ49" s="496"/>
      <c r="CR49" s="496"/>
      <c r="CS49" s="496"/>
      <c r="CT49" s="496"/>
      <c r="CU49" s="496"/>
      <c r="CV49" s="496"/>
      <c r="CW49" s="496"/>
      <c r="CX49" s="496"/>
      <c r="CY49" s="496"/>
      <c r="CZ49" s="496"/>
      <c r="DA49" s="496"/>
      <c r="DB49" s="496"/>
      <c r="DC49" s="496"/>
      <c r="DD49" s="496"/>
      <c r="DE49" s="496"/>
      <c r="DF49" s="496"/>
      <c r="DG49" s="496"/>
      <c r="DH49" s="496"/>
      <c r="DI49" s="496"/>
      <c r="DJ49" s="496"/>
      <c r="DK49" s="496"/>
      <c r="DL49" s="496"/>
      <c r="DM49" s="496"/>
      <c r="DN49" s="496"/>
      <c r="DO49" s="496"/>
      <c r="DP49" s="496"/>
      <c r="DQ49" s="496"/>
      <c r="DR49" s="496"/>
      <c r="DS49" s="496"/>
      <c r="DT49" s="496"/>
      <c r="DU49" s="496"/>
      <c r="DV49" s="496"/>
      <c r="DW49" s="496"/>
      <c r="DX49" s="496"/>
      <c r="DY49" s="496"/>
      <c r="DZ49" s="496"/>
      <c r="EA49" s="496"/>
      <c r="EB49" s="496"/>
      <c r="EC49" s="496"/>
      <c r="ED49" s="496"/>
      <c r="EE49" s="496"/>
      <c r="EF49" s="496"/>
      <c r="EG49" s="496"/>
      <c r="EH49" s="496"/>
      <c r="EI49" s="496"/>
      <c r="EJ49" s="496"/>
      <c r="EK49" s="496"/>
      <c r="EL49" s="496"/>
      <c r="EM49" s="496"/>
      <c r="EN49" s="496"/>
      <c r="EO49" s="496"/>
      <c r="EP49" s="496"/>
      <c r="EQ49" s="496"/>
      <c r="ER49" s="496"/>
      <c r="ES49" s="496"/>
      <c r="ET49" s="496"/>
      <c r="EU49" s="496"/>
      <c r="EV49" s="496"/>
      <c r="EW49" s="496"/>
      <c r="EX49" s="496"/>
      <c r="EY49" s="496"/>
      <c r="EZ49" s="496"/>
      <c r="FA49" s="496"/>
      <c r="FB49" s="496"/>
      <c r="FC49" s="496"/>
      <c r="FD49" s="496"/>
      <c r="FE49" s="496"/>
      <c r="FF49" s="496"/>
      <c r="FG49" s="496"/>
      <c r="FH49" s="496"/>
      <c r="FI49" s="496"/>
      <c r="FJ49" s="496"/>
      <c r="FK49" s="496"/>
      <c r="FL49" s="496"/>
      <c r="FM49" s="496"/>
      <c r="FN49" s="496"/>
      <c r="FO49" s="496"/>
      <c r="FP49" s="496"/>
      <c r="FQ49" s="496"/>
      <c r="FR49" s="496"/>
      <c r="FS49" s="496"/>
      <c r="FT49" s="496"/>
      <c r="FU49" s="496"/>
      <c r="FV49" s="496"/>
      <c r="FW49" s="496"/>
      <c r="FX49" s="496"/>
      <c r="FY49" s="496"/>
      <c r="FZ49" s="496"/>
    </row>
    <row r="50" spans="2:182" x14ac:dyDescent="0.25">
      <c r="B50" s="491">
        <v>18</v>
      </c>
      <c r="C50" s="496"/>
      <c r="D50" s="496"/>
      <c r="E50" s="496"/>
      <c r="F50" s="496"/>
      <c r="G50" s="496"/>
      <c r="H50" s="496"/>
      <c r="I50" s="496"/>
      <c r="J50" s="496"/>
      <c r="K50" s="496"/>
      <c r="L50" s="496"/>
      <c r="M50" s="496"/>
      <c r="N50" s="496"/>
      <c r="O50" s="496"/>
      <c r="P50" s="496"/>
      <c r="Q50" s="496"/>
      <c r="R50" s="496"/>
      <c r="S50" s="496"/>
      <c r="T50" s="496"/>
      <c r="U50" s="496"/>
      <c r="V50" s="496"/>
      <c r="W50" s="496"/>
      <c r="X50" s="496"/>
      <c r="Y50" s="496"/>
      <c r="Z50" s="496"/>
      <c r="AA50" s="496"/>
      <c r="AB50" s="496"/>
      <c r="AC50" s="496"/>
      <c r="AD50" s="496"/>
      <c r="AE50" s="496"/>
      <c r="AF50" s="496"/>
      <c r="AG50" s="496"/>
      <c r="AH50" s="496"/>
      <c r="AI50" s="496"/>
      <c r="AJ50" s="496"/>
      <c r="AK50" s="496"/>
      <c r="AL50" s="496"/>
      <c r="AM50" s="496"/>
      <c r="AN50" s="496"/>
      <c r="AO50" s="496"/>
      <c r="AP50" s="496"/>
      <c r="AQ50" s="496"/>
      <c r="AR50" s="496"/>
      <c r="AS50" s="496"/>
      <c r="AT50" s="496"/>
      <c r="AU50" s="496"/>
      <c r="AV50" s="496"/>
      <c r="AW50" s="496"/>
      <c r="AX50" s="496"/>
      <c r="AY50" s="496"/>
      <c r="AZ50" s="496"/>
      <c r="BA50" s="496"/>
      <c r="BB50" s="496"/>
      <c r="BC50" s="496"/>
      <c r="BD50" s="496"/>
      <c r="BE50" s="496"/>
      <c r="BF50" s="496"/>
      <c r="BG50" s="496"/>
      <c r="BH50" s="496"/>
      <c r="BI50" s="496"/>
      <c r="BJ50" s="496"/>
      <c r="BK50" s="496"/>
      <c r="BL50" s="496"/>
      <c r="BM50" s="496"/>
      <c r="BN50" s="496"/>
      <c r="BO50" s="496"/>
      <c r="BP50" s="496"/>
      <c r="BQ50" s="496"/>
      <c r="BR50" s="496"/>
      <c r="BS50" s="496"/>
      <c r="BT50" s="496"/>
      <c r="BU50" s="496"/>
      <c r="BV50" s="496"/>
      <c r="BW50" s="496"/>
      <c r="BX50" s="496"/>
      <c r="BY50" s="496"/>
      <c r="BZ50" s="496"/>
      <c r="CA50" s="496"/>
      <c r="CB50" s="496"/>
      <c r="CC50" s="496"/>
      <c r="CD50" s="496"/>
      <c r="CE50" s="496"/>
      <c r="CF50" s="496"/>
      <c r="CG50" s="496"/>
      <c r="CH50" s="496"/>
      <c r="CI50" s="496"/>
      <c r="CJ50" s="496"/>
      <c r="CK50" s="496"/>
      <c r="CL50" s="496"/>
      <c r="CM50" s="496"/>
      <c r="CN50" s="496"/>
      <c r="CO50" s="496"/>
      <c r="CP50" s="496"/>
      <c r="CQ50" s="496"/>
      <c r="CR50" s="496"/>
      <c r="CS50" s="496"/>
      <c r="CT50" s="496"/>
      <c r="CU50" s="496"/>
      <c r="CV50" s="496"/>
      <c r="CW50" s="496"/>
      <c r="CX50" s="496"/>
      <c r="CY50" s="496"/>
      <c r="CZ50" s="496"/>
      <c r="DA50" s="496"/>
      <c r="DB50" s="496"/>
      <c r="DC50" s="496"/>
      <c r="DD50" s="496"/>
      <c r="DE50" s="496"/>
      <c r="DF50" s="496"/>
      <c r="DG50" s="496"/>
      <c r="DH50" s="496"/>
      <c r="DI50" s="496"/>
      <c r="DJ50" s="496"/>
      <c r="DK50" s="496"/>
      <c r="DL50" s="496"/>
      <c r="DM50" s="496"/>
      <c r="DN50" s="496"/>
      <c r="DO50" s="496"/>
      <c r="DP50" s="496"/>
      <c r="DQ50" s="496"/>
      <c r="DR50" s="496"/>
      <c r="DS50" s="496"/>
      <c r="DT50" s="496"/>
      <c r="DU50" s="496"/>
      <c r="DV50" s="496"/>
      <c r="DW50" s="496"/>
      <c r="DX50" s="496"/>
      <c r="DY50" s="496"/>
      <c r="DZ50" s="496"/>
      <c r="EA50" s="496"/>
      <c r="EB50" s="496"/>
      <c r="EC50" s="496"/>
      <c r="ED50" s="496"/>
      <c r="EE50" s="496"/>
      <c r="EF50" s="496"/>
      <c r="EG50" s="496"/>
      <c r="EH50" s="496"/>
      <c r="EI50" s="496"/>
      <c r="EJ50" s="496"/>
      <c r="EK50" s="496"/>
      <c r="EL50" s="496"/>
      <c r="EM50" s="496"/>
      <c r="EN50" s="496"/>
      <c r="EO50" s="496"/>
      <c r="EP50" s="496"/>
      <c r="EQ50" s="496"/>
      <c r="ER50" s="496"/>
      <c r="ES50" s="496"/>
      <c r="ET50" s="496"/>
      <c r="EU50" s="496"/>
      <c r="EV50" s="496"/>
      <c r="EW50" s="496"/>
      <c r="EX50" s="496"/>
      <c r="EY50" s="496"/>
      <c r="EZ50" s="496"/>
      <c r="FA50" s="496"/>
      <c r="FB50" s="496"/>
      <c r="FC50" s="496"/>
      <c r="FD50" s="496"/>
      <c r="FE50" s="496"/>
      <c r="FF50" s="496"/>
      <c r="FG50" s="496"/>
      <c r="FH50" s="496"/>
      <c r="FI50" s="496"/>
      <c r="FJ50" s="496"/>
      <c r="FK50" s="496"/>
      <c r="FL50" s="496"/>
      <c r="FM50" s="496"/>
      <c r="FN50" s="496"/>
      <c r="FO50" s="496"/>
      <c r="FP50" s="496"/>
      <c r="FQ50" s="496"/>
      <c r="FR50" s="496"/>
      <c r="FS50" s="496"/>
      <c r="FT50" s="496"/>
      <c r="FU50" s="496"/>
      <c r="FV50" s="496"/>
      <c r="FW50" s="496"/>
      <c r="FX50" s="496"/>
      <c r="FY50" s="496"/>
      <c r="FZ50" s="496"/>
    </row>
    <row r="51" spans="2:182" x14ac:dyDescent="0.25">
      <c r="B51" s="491">
        <v>19</v>
      </c>
      <c r="C51" s="496"/>
      <c r="D51" s="496"/>
      <c r="E51" s="496"/>
      <c r="F51" s="496"/>
      <c r="G51" s="496"/>
      <c r="H51" s="496"/>
      <c r="I51" s="496"/>
      <c r="J51" s="496"/>
      <c r="K51" s="496"/>
      <c r="L51" s="496"/>
      <c r="M51" s="496"/>
      <c r="N51" s="496"/>
      <c r="O51" s="496"/>
      <c r="P51" s="496"/>
      <c r="Q51" s="496"/>
      <c r="R51" s="496"/>
      <c r="S51" s="496"/>
      <c r="T51" s="496"/>
      <c r="U51" s="496"/>
      <c r="V51" s="496"/>
      <c r="W51" s="496"/>
      <c r="X51" s="496"/>
      <c r="Y51" s="496"/>
      <c r="Z51" s="496"/>
      <c r="AA51" s="496"/>
      <c r="AB51" s="496"/>
      <c r="AC51" s="496"/>
      <c r="AD51" s="496"/>
      <c r="AE51" s="496"/>
      <c r="AF51" s="496"/>
      <c r="AG51" s="496"/>
      <c r="AH51" s="496"/>
      <c r="AI51" s="496"/>
      <c r="AJ51" s="496"/>
      <c r="AK51" s="496"/>
      <c r="AL51" s="496"/>
      <c r="AM51" s="496"/>
      <c r="AN51" s="496"/>
      <c r="AO51" s="496"/>
      <c r="AP51" s="496"/>
      <c r="AQ51" s="496"/>
      <c r="AR51" s="496"/>
      <c r="AS51" s="496"/>
      <c r="AT51" s="496"/>
      <c r="AU51" s="496"/>
      <c r="AV51" s="496"/>
      <c r="AW51" s="496"/>
      <c r="AX51" s="496"/>
      <c r="AY51" s="496"/>
      <c r="AZ51" s="496"/>
      <c r="BA51" s="496"/>
      <c r="BB51" s="496"/>
      <c r="BC51" s="496"/>
      <c r="BD51" s="496"/>
      <c r="BE51" s="496"/>
      <c r="BF51" s="496"/>
      <c r="BG51" s="496"/>
      <c r="BH51" s="496"/>
      <c r="BI51" s="496"/>
      <c r="BJ51" s="496"/>
      <c r="BK51" s="496"/>
      <c r="BL51" s="496"/>
      <c r="BM51" s="496"/>
      <c r="BN51" s="496"/>
      <c r="BO51" s="496"/>
      <c r="BP51" s="496"/>
      <c r="BQ51" s="496"/>
      <c r="BR51" s="496"/>
      <c r="BS51" s="496"/>
      <c r="BT51" s="496"/>
      <c r="BU51" s="496"/>
      <c r="BV51" s="496"/>
      <c r="BW51" s="496"/>
      <c r="BX51" s="496"/>
      <c r="BY51" s="496"/>
      <c r="BZ51" s="496"/>
      <c r="CA51" s="496"/>
      <c r="CB51" s="496"/>
      <c r="CC51" s="496"/>
      <c r="CD51" s="496"/>
      <c r="CE51" s="496"/>
      <c r="CF51" s="496"/>
      <c r="CG51" s="496"/>
      <c r="CH51" s="496"/>
      <c r="CI51" s="496"/>
      <c r="CJ51" s="496"/>
      <c r="CK51" s="496"/>
      <c r="CL51" s="496"/>
      <c r="CM51" s="496"/>
      <c r="CN51" s="496"/>
      <c r="CO51" s="496"/>
      <c r="CP51" s="496"/>
      <c r="CQ51" s="496"/>
      <c r="CR51" s="496"/>
      <c r="CS51" s="496"/>
      <c r="CT51" s="496"/>
      <c r="CU51" s="496"/>
      <c r="CV51" s="496"/>
      <c r="CW51" s="496"/>
      <c r="CX51" s="496"/>
      <c r="CY51" s="496"/>
      <c r="CZ51" s="496"/>
      <c r="DA51" s="496"/>
      <c r="DB51" s="496"/>
      <c r="DC51" s="496"/>
      <c r="DD51" s="496"/>
      <c r="DE51" s="496"/>
      <c r="DF51" s="496"/>
      <c r="DG51" s="496"/>
      <c r="DH51" s="496"/>
      <c r="DI51" s="496"/>
      <c r="DJ51" s="496"/>
      <c r="DK51" s="496"/>
      <c r="DL51" s="496"/>
      <c r="DM51" s="496"/>
      <c r="DN51" s="496"/>
      <c r="DO51" s="496"/>
      <c r="DP51" s="496"/>
      <c r="DQ51" s="496"/>
      <c r="DR51" s="496"/>
      <c r="DS51" s="496"/>
      <c r="DT51" s="496"/>
      <c r="DU51" s="496"/>
      <c r="DV51" s="496"/>
      <c r="DW51" s="496"/>
      <c r="DX51" s="496"/>
      <c r="DY51" s="496"/>
      <c r="DZ51" s="496"/>
      <c r="EA51" s="496"/>
      <c r="EB51" s="496"/>
      <c r="EC51" s="496"/>
      <c r="ED51" s="496"/>
      <c r="EE51" s="496"/>
      <c r="EF51" s="496"/>
      <c r="EG51" s="496"/>
      <c r="EH51" s="496"/>
      <c r="EI51" s="496"/>
      <c r="EJ51" s="496"/>
      <c r="EK51" s="496"/>
      <c r="EL51" s="496"/>
      <c r="EM51" s="496"/>
      <c r="EN51" s="496"/>
      <c r="EO51" s="496"/>
      <c r="EP51" s="496"/>
      <c r="EQ51" s="496"/>
      <c r="ER51" s="496"/>
      <c r="ES51" s="496"/>
      <c r="ET51" s="496"/>
      <c r="EU51" s="496"/>
      <c r="EV51" s="496"/>
      <c r="EW51" s="496"/>
      <c r="EX51" s="496"/>
      <c r="EY51" s="496"/>
      <c r="EZ51" s="496"/>
      <c r="FA51" s="496"/>
      <c r="FB51" s="496"/>
      <c r="FC51" s="496"/>
      <c r="FD51" s="496"/>
      <c r="FE51" s="496"/>
      <c r="FF51" s="496"/>
      <c r="FG51" s="496"/>
      <c r="FH51" s="496"/>
      <c r="FI51" s="496"/>
      <c r="FJ51" s="496"/>
      <c r="FK51" s="496"/>
      <c r="FL51" s="496"/>
      <c r="FM51" s="496"/>
      <c r="FN51" s="496"/>
      <c r="FO51" s="496"/>
      <c r="FP51" s="496"/>
      <c r="FQ51" s="496"/>
      <c r="FR51" s="496"/>
      <c r="FS51" s="496"/>
      <c r="FT51" s="496"/>
      <c r="FU51" s="496"/>
      <c r="FV51" s="496"/>
      <c r="FW51" s="496"/>
      <c r="FX51" s="496"/>
      <c r="FY51" s="496"/>
      <c r="FZ51" s="496"/>
    </row>
    <row r="52" spans="2:182" x14ac:dyDescent="0.25">
      <c r="B52" s="491">
        <v>20</v>
      </c>
      <c r="C52" s="496"/>
      <c r="D52" s="496"/>
      <c r="E52" s="496"/>
      <c r="F52" s="496"/>
      <c r="G52" s="496"/>
      <c r="H52" s="496"/>
      <c r="I52" s="496"/>
      <c r="J52" s="496"/>
      <c r="K52" s="496"/>
      <c r="L52" s="496"/>
      <c r="M52" s="496"/>
      <c r="N52" s="496"/>
      <c r="O52" s="496"/>
      <c r="P52" s="496"/>
      <c r="Q52" s="496"/>
      <c r="R52" s="496"/>
      <c r="S52" s="496"/>
      <c r="T52" s="496"/>
      <c r="U52" s="496"/>
      <c r="V52" s="496"/>
      <c r="W52" s="496"/>
      <c r="X52" s="496"/>
      <c r="Y52" s="496"/>
      <c r="Z52" s="496"/>
      <c r="AA52" s="496"/>
      <c r="AB52" s="496"/>
      <c r="AC52" s="496"/>
      <c r="AD52" s="496"/>
      <c r="AE52" s="496"/>
      <c r="AF52" s="496"/>
      <c r="AG52" s="496"/>
      <c r="AH52" s="496"/>
      <c r="AI52" s="496"/>
      <c r="AJ52" s="496"/>
      <c r="AK52" s="496"/>
      <c r="AL52" s="496"/>
      <c r="AM52" s="496"/>
      <c r="AN52" s="496"/>
      <c r="AO52" s="496"/>
      <c r="AP52" s="496"/>
      <c r="AQ52" s="496"/>
      <c r="AR52" s="496"/>
      <c r="AS52" s="496"/>
      <c r="AT52" s="496"/>
      <c r="AU52" s="496"/>
      <c r="AV52" s="496"/>
      <c r="AW52" s="496"/>
      <c r="AX52" s="496"/>
      <c r="AY52" s="496"/>
      <c r="AZ52" s="496"/>
      <c r="BA52" s="496"/>
      <c r="BB52" s="496"/>
      <c r="BC52" s="496"/>
      <c r="BD52" s="496"/>
      <c r="BE52" s="496"/>
      <c r="BF52" s="496"/>
      <c r="BG52" s="496"/>
      <c r="BH52" s="496"/>
      <c r="BI52" s="496"/>
      <c r="BJ52" s="496"/>
      <c r="BK52" s="496"/>
      <c r="BL52" s="496"/>
      <c r="BM52" s="496"/>
      <c r="BN52" s="496"/>
      <c r="BO52" s="496"/>
      <c r="BP52" s="496"/>
      <c r="BQ52" s="496"/>
      <c r="BR52" s="496"/>
      <c r="BS52" s="496"/>
      <c r="BT52" s="496"/>
      <c r="BU52" s="496"/>
      <c r="BV52" s="496"/>
      <c r="BW52" s="496"/>
      <c r="BX52" s="496"/>
      <c r="BY52" s="496"/>
      <c r="BZ52" s="496"/>
      <c r="CA52" s="496"/>
      <c r="CB52" s="496"/>
      <c r="CC52" s="496"/>
      <c r="CD52" s="496"/>
      <c r="CE52" s="496"/>
      <c r="CF52" s="496"/>
      <c r="CG52" s="496"/>
      <c r="CH52" s="496"/>
      <c r="CI52" s="496"/>
      <c r="CJ52" s="496"/>
      <c r="CK52" s="496"/>
      <c r="CL52" s="496"/>
      <c r="CM52" s="496"/>
      <c r="CN52" s="496"/>
      <c r="CO52" s="496"/>
      <c r="CP52" s="496"/>
      <c r="CQ52" s="496"/>
      <c r="CR52" s="496"/>
      <c r="CS52" s="496"/>
      <c r="CT52" s="496"/>
      <c r="CU52" s="496"/>
      <c r="CV52" s="496"/>
      <c r="CW52" s="496"/>
      <c r="CX52" s="496"/>
      <c r="CY52" s="496"/>
      <c r="CZ52" s="496"/>
      <c r="DA52" s="496"/>
      <c r="DB52" s="496"/>
      <c r="DC52" s="496"/>
      <c r="DD52" s="496"/>
      <c r="DE52" s="496"/>
      <c r="DF52" s="496"/>
      <c r="DG52" s="496"/>
      <c r="DH52" s="496"/>
      <c r="DI52" s="496"/>
      <c r="DJ52" s="496"/>
      <c r="DK52" s="496"/>
      <c r="DL52" s="496"/>
      <c r="DM52" s="496"/>
      <c r="DN52" s="496"/>
      <c r="DO52" s="496"/>
      <c r="DP52" s="496"/>
      <c r="DQ52" s="496"/>
      <c r="DR52" s="496"/>
      <c r="DS52" s="496"/>
      <c r="DT52" s="496"/>
      <c r="DU52" s="496"/>
      <c r="DV52" s="496"/>
      <c r="DW52" s="496"/>
      <c r="DX52" s="496"/>
      <c r="DY52" s="496"/>
      <c r="DZ52" s="496"/>
      <c r="EA52" s="496"/>
      <c r="EB52" s="496"/>
      <c r="EC52" s="496"/>
      <c r="ED52" s="496"/>
      <c r="EE52" s="496"/>
      <c r="EF52" s="496"/>
      <c r="EG52" s="496"/>
      <c r="EH52" s="496"/>
      <c r="EI52" s="496"/>
      <c r="EJ52" s="496"/>
      <c r="EK52" s="496"/>
      <c r="EL52" s="496"/>
      <c r="EM52" s="496"/>
      <c r="EN52" s="496"/>
      <c r="EO52" s="496"/>
      <c r="EP52" s="496"/>
      <c r="EQ52" s="496"/>
      <c r="ER52" s="496"/>
      <c r="ES52" s="496"/>
      <c r="ET52" s="496"/>
      <c r="EU52" s="496"/>
      <c r="EV52" s="496"/>
      <c r="EW52" s="496"/>
      <c r="EX52" s="496"/>
      <c r="EY52" s="496"/>
      <c r="EZ52" s="496"/>
      <c r="FA52" s="496"/>
      <c r="FB52" s="496"/>
      <c r="FC52" s="496"/>
      <c r="FD52" s="496"/>
      <c r="FE52" s="496"/>
      <c r="FF52" s="496"/>
      <c r="FG52" s="496"/>
      <c r="FH52" s="496"/>
      <c r="FI52" s="496"/>
      <c r="FJ52" s="496"/>
      <c r="FK52" s="496"/>
      <c r="FL52" s="496"/>
      <c r="FM52" s="496"/>
      <c r="FN52" s="496"/>
      <c r="FO52" s="496"/>
      <c r="FP52" s="496"/>
      <c r="FQ52" s="496"/>
      <c r="FR52" s="496"/>
      <c r="FS52" s="496"/>
      <c r="FT52" s="496"/>
      <c r="FU52" s="496"/>
      <c r="FV52" s="496"/>
      <c r="FW52" s="496"/>
      <c r="FX52" s="496"/>
      <c r="FY52" s="496"/>
      <c r="FZ52" s="496"/>
    </row>
    <row r="53" spans="2:182" x14ac:dyDescent="0.25">
      <c r="B53" s="491">
        <v>21</v>
      </c>
      <c r="C53" s="496"/>
      <c r="D53" s="496"/>
      <c r="E53" s="496"/>
      <c r="F53" s="496"/>
      <c r="G53" s="496"/>
      <c r="H53" s="496"/>
      <c r="I53" s="496"/>
      <c r="J53" s="496"/>
      <c r="K53" s="496"/>
      <c r="L53" s="496"/>
      <c r="M53" s="496"/>
      <c r="N53" s="496"/>
      <c r="O53" s="496"/>
      <c r="P53" s="496"/>
      <c r="Q53" s="496"/>
      <c r="R53" s="496"/>
      <c r="S53" s="496"/>
      <c r="T53" s="496"/>
      <c r="U53" s="496"/>
      <c r="V53" s="496"/>
      <c r="W53" s="496"/>
      <c r="X53" s="496"/>
      <c r="Y53" s="496"/>
      <c r="Z53" s="496"/>
      <c r="AA53" s="496"/>
      <c r="AB53" s="496"/>
      <c r="AC53" s="496"/>
      <c r="AD53" s="496"/>
      <c r="AE53" s="496"/>
      <c r="AF53" s="496"/>
      <c r="AG53" s="496"/>
      <c r="AH53" s="496"/>
      <c r="AI53" s="496"/>
      <c r="AJ53" s="496"/>
      <c r="AK53" s="496"/>
      <c r="AL53" s="496"/>
      <c r="AM53" s="496"/>
      <c r="AN53" s="496"/>
      <c r="AO53" s="496"/>
      <c r="AP53" s="496"/>
      <c r="AQ53" s="496"/>
      <c r="AR53" s="496"/>
      <c r="AS53" s="496"/>
      <c r="AT53" s="496"/>
      <c r="AU53" s="496"/>
      <c r="AV53" s="496"/>
      <c r="AW53" s="496"/>
      <c r="AX53" s="496"/>
      <c r="AY53" s="496"/>
      <c r="AZ53" s="496"/>
      <c r="BA53" s="496"/>
      <c r="BB53" s="496"/>
      <c r="BC53" s="496"/>
      <c r="BD53" s="496"/>
      <c r="BE53" s="496"/>
      <c r="BF53" s="496"/>
      <c r="BG53" s="496"/>
      <c r="BH53" s="496"/>
      <c r="BI53" s="496"/>
      <c r="BJ53" s="496"/>
      <c r="BK53" s="496"/>
      <c r="BL53" s="496"/>
      <c r="BM53" s="496"/>
      <c r="BN53" s="496"/>
      <c r="BO53" s="496"/>
      <c r="BP53" s="496"/>
      <c r="BQ53" s="496"/>
      <c r="BR53" s="496"/>
      <c r="BS53" s="496"/>
      <c r="BT53" s="496"/>
      <c r="BU53" s="496"/>
      <c r="BV53" s="496"/>
      <c r="BW53" s="496"/>
      <c r="BX53" s="496"/>
      <c r="BY53" s="496"/>
      <c r="BZ53" s="496"/>
      <c r="CA53" s="496"/>
      <c r="CB53" s="496"/>
      <c r="CC53" s="496"/>
      <c r="CD53" s="496"/>
      <c r="CE53" s="496"/>
      <c r="CF53" s="496"/>
      <c r="CG53" s="496"/>
      <c r="CH53" s="496"/>
      <c r="CI53" s="496"/>
      <c r="CJ53" s="496"/>
      <c r="CK53" s="496"/>
      <c r="CL53" s="496"/>
      <c r="CM53" s="496"/>
      <c r="CN53" s="496"/>
      <c r="CO53" s="496"/>
      <c r="CP53" s="496"/>
      <c r="CQ53" s="496"/>
      <c r="CR53" s="496"/>
      <c r="CS53" s="496"/>
      <c r="CT53" s="496"/>
      <c r="CU53" s="496"/>
      <c r="CV53" s="496"/>
      <c r="CW53" s="496"/>
      <c r="CX53" s="496"/>
      <c r="CY53" s="496"/>
      <c r="CZ53" s="496"/>
      <c r="DA53" s="496"/>
      <c r="DB53" s="496"/>
      <c r="DC53" s="496"/>
      <c r="DD53" s="496"/>
      <c r="DE53" s="496"/>
      <c r="DF53" s="496"/>
      <c r="DG53" s="496"/>
      <c r="DH53" s="496"/>
      <c r="DI53" s="496"/>
      <c r="DJ53" s="496"/>
      <c r="DK53" s="496"/>
      <c r="DL53" s="496"/>
      <c r="DM53" s="496"/>
      <c r="DN53" s="496"/>
      <c r="DO53" s="496"/>
      <c r="DP53" s="496"/>
      <c r="DQ53" s="496"/>
      <c r="DR53" s="496"/>
      <c r="DS53" s="496"/>
      <c r="DT53" s="496"/>
      <c r="DU53" s="496"/>
      <c r="DV53" s="496"/>
      <c r="DW53" s="496"/>
      <c r="DX53" s="496"/>
      <c r="DY53" s="496"/>
      <c r="DZ53" s="496"/>
      <c r="EA53" s="496"/>
      <c r="EB53" s="496"/>
      <c r="EC53" s="496"/>
      <c r="ED53" s="496"/>
      <c r="EE53" s="496"/>
      <c r="EF53" s="496"/>
      <c r="EG53" s="496"/>
      <c r="EH53" s="496"/>
      <c r="EI53" s="496"/>
      <c r="EJ53" s="496"/>
      <c r="EK53" s="496"/>
      <c r="EL53" s="496"/>
      <c r="EM53" s="496"/>
      <c r="EN53" s="496"/>
      <c r="EO53" s="496"/>
      <c r="EP53" s="496"/>
      <c r="EQ53" s="496"/>
      <c r="ER53" s="496"/>
      <c r="ES53" s="496"/>
      <c r="ET53" s="496"/>
      <c r="EU53" s="496"/>
      <c r="EV53" s="496"/>
      <c r="EW53" s="496"/>
      <c r="EX53" s="496"/>
      <c r="EY53" s="496"/>
      <c r="EZ53" s="496"/>
      <c r="FA53" s="496"/>
      <c r="FB53" s="496"/>
      <c r="FC53" s="496"/>
      <c r="FD53" s="496"/>
      <c r="FE53" s="496"/>
      <c r="FF53" s="496"/>
      <c r="FG53" s="496"/>
      <c r="FH53" s="496"/>
      <c r="FI53" s="496"/>
      <c r="FJ53" s="496"/>
      <c r="FK53" s="496"/>
      <c r="FL53" s="496"/>
      <c r="FM53" s="496"/>
      <c r="FN53" s="496"/>
      <c r="FO53" s="496"/>
      <c r="FP53" s="496"/>
      <c r="FQ53" s="496"/>
      <c r="FR53" s="496"/>
      <c r="FS53" s="496"/>
      <c r="FT53" s="496"/>
      <c r="FU53" s="496"/>
      <c r="FV53" s="496"/>
      <c r="FW53" s="496"/>
      <c r="FX53" s="496"/>
      <c r="FY53" s="496"/>
      <c r="FZ53" s="496"/>
    </row>
    <row r="54" spans="2:182" x14ac:dyDescent="0.25">
      <c r="B54" s="491">
        <v>22</v>
      </c>
      <c r="C54" s="496"/>
      <c r="D54" s="496"/>
      <c r="E54" s="496"/>
      <c r="F54" s="496"/>
      <c r="G54" s="496"/>
      <c r="H54" s="496"/>
      <c r="I54" s="496"/>
      <c r="J54" s="496"/>
      <c r="K54" s="496"/>
      <c r="L54" s="496"/>
      <c r="M54" s="496"/>
      <c r="N54" s="496"/>
      <c r="O54" s="496"/>
      <c r="P54" s="496"/>
      <c r="Q54" s="496"/>
      <c r="R54" s="496"/>
      <c r="S54" s="496"/>
      <c r="T54" s="496"/>
      <c r="U54" s="496"/>
      <c r="V54" s="496"/>
      <c r="W54" s="496"/>
      <c r="X54" s="496"/>
      <c r="Y54" s="496"/>
      <c r="Z54" s="496"/>
      <c r="AA54" s="496"/>
      <c r="AB54" s="496"/>
      <c r="AC54" s="496"/>
      <c r="AD54" s="496"/>
      <c r="AE54" s="496"/>
      <c r="AF54" s="496"/>
      <c r="AG54" s="496"/>
      <c r="AH54" s="496"/>
      <c r="AI54" s="496"/>
      <c r="AJ54" s="496"/>
      <c r="AK54" s="496"/>
      <c r="AL54" s="496"/>
      <c r="AM54" s="496"/>
      <c r="AN54" s="496"/>
      <c r="AO54" s="496"/>
      <c r="AP54" s="496"/>
      <c r="AQ54" s="496"/>
      <c r="AR54" s="496"/>
      <c r="AS54" s="496"/>
      <c r="AT54" s="496"/>
      <c r="AU54" s="496"/>
      <c r="AV54" s="496"/>
      <c r="AW54" s="496"/>
      <c r="AX54" s="496"/>
      <c r="AY54" s="496"/>
      <c r="AZ54" s="496"/>
      <c r="BA54" s="496"/>
      <c r="BB54" s="496"/>
      <c r="BC54" s="496"/>
      <c r="BD54" s="496"/>
      <c r="BE54" s="496"/>
      <c r="BF54" s="496"/>
      <c r="BG54" s="496"/>
      <c r="BH54" s="496"/>
      <c r="BI54" s="496"/>
      <c r="BJ54" s="496"/>
      <c r="BK54" s="496"/>
      <c r="BL54" s="496"/>
      <c r="BM54" s="496"/>
      <c r="BN54" s="496"/>
      <c r="BO54" s="496"/>
      <c r="BP54" s="496"/>
      <c r="BQ54" s="496"/>
      <c r="BR54" s="496"/>
      <c r="BS54" s="496"/>
      <c r="BT54" s="496"/>
      <c r="BU54" s="496"/>
      <c r="BV54" s="496"/>
      <c r="BW54" s="496"/>
      <c r="BX54" s="496"/>
      <c r="BY54" s="496"/>
      <c r="BZ54" s="496"/>
      <c r="CA54" s="496"/>
      <c r="CB54" s="496"/>
      <c r="CC54" s="496"/>
      <c r="CD54" s="496"/>
      <c r="CE54" s="496"/>
      <c r="CF54" s="496"/>
      <c r="CG54" s="496"/>
      <c r="CH54" s="496"/>
      <c r="CI54" s="496"/>
      <c r="CJ54" s="496"/>
      <c r="CK54" s="496"/>
      <c r="CL54" s="496"/>
      <c r="CM54" s="496"/>
      <c r="CN54" s="496"/>
      <c r="CO54" s="496"/>
      <c r="CP54" s="496"/>
      <c r="CQ54" s="496"/>
      <c r="CR54" s="496"/>
      <c r="CS54" s="496"/>
      <c r="CT54" s="496"/>
      <c r="CU54" s="496"/>
      <c r="CV54" s="496"/>
      <c r="CW54" s="496"/>
      <c r="CX54" s="496"/>
      <c r="CY54" s="496"/>
      <c r="CZ54" s="496"/>
      <c r="DA54" s="496"/>
      <c r="DB54" s="496"/>
      <c r="DC54" s="496"/>
      <c r="DD54" s="496"/>
      <c r="DE54" s="496"/>
      <c r="DF54" s="496"/>
      <c r="DG54" s="496"/>
      <c r="DH54" s="496"/>
      <c r="DI54" s="496"/>
      <c r="DJ54" s="496"/>
      <c r="DK54" s="496"/>
      <c r="DL54" s="496"/>
      <c r="DM54" s="496"/>
      <c r="DN54" s="496"/>
      <c r="DO54" s="496"/>
      <c r="DP54" s="496"/>
      <c r="DQ54" s="496"/>
      <c r="DR54" s="496"/>
      <c r="DS54" s="496"/>
      <c r="DT54" s="496"/>
      <c r="DU54" s="496"/>
      <c r="DV54" s="496"/>
      <c r="DW54" s="496"/>
      <c r="DX54" s="496"/>
      <c r="DY54" s="496"/>
      <c r="DZ54" s="496"/>
      <c r="EA54" s="496"/>
      <c r="EB54" s="496"/>
      <c r="EC54" s="496"/>
      <c r="ED54" s="496"/>
      <c r="EE54" s="496"/>
      <c r="EF54" s="496"/>
      <c r="EG54" s="496"/>
      <c r="EH54" s="496"/>
      <c r="EI54" s="496"/>
      <c r="EJ54" s="496"/>
      <c r="EK54" s="496"/>
      <c r="EL54" s="496"/>
      <c r="EM54" s="496"/>
      <c r="EN54" s="496"/>
      <c r="EO54" s="496"/>
      <c r="EP54" s="496"/>
      <c r="EQ54" s="496"/>
      <c r="ER54" s="496"/>
      <c r="ES54" s="496"/>
      <c r="ET54" s="496"/>
      <c r="EU54" s="496"/>
      <c r="EV54" s="496"/>
      <c r="EW54" s="496"/>
      <c r="EX54" s="496"/>
      <c r="EY54" s="496"/>
      <c r="EZ54" s="496"/>
      <c r="FA54" s="496"/>
      <c r="FB54" s="496"/>
      <c r="FC54" s="496"/>
      <c r="FD54" s="496"/>
      <c r="FE54" s="496"/>
      <c r="FF54" s="496"/>
      <c r="FG54" s="496"/>
      <c r="FH54" s="496"/>
      <c r="FI54" s="496"/>
      <c r="FJ54" s="496"/>
      <c r="FK54" s="496"/>
      <c r="FL54" s="496"/>
      <c r="FM54" s="496"/>
      <c r="FN54" s="496"/>
      <c r="FO54" s="496"/>
      <c r="FP54" s="496"/>
      <c r="FQ54" s="496"/>
      <c r="FR54" s="496"/>
      <c r="FS54" s="496"/>
      <c r="FT54" s="496"/>
      <c r="FU54" s="496"/>
      <c r="FV54" s="496"/>
      <c r="FW54" s="496"/>
      <c r="FX54" s="496"/>
      <c r="FY54" s="496"/>
      <c r="FZ54" s="496"/>
    </row>
    <row r="55" spans="2:182" x14ac:dyDescent="0.25">
      <c r="B55" s="491">
        <v>23</v>
      </c>
      <c r="C55" s="496"/>
      <c r="D55" s="496"/>
      <c r="E55" s="496"/>
      <c r="F55" s="496"/>
      <c r="G55" s="496"/>
      <c r="H55" s="496"/>
      <c r="I55" s="496"/>
      <c r="J55" s="496"/>
      <c r="K55" s="496"/>
      <c r="L55" s="496"/>
      <c r="M55" s="496"/>
      <c r="N55" s="496"/>
      <c r="O55" s="496"/>
      <c r="P55" s="496"/>
      <c r="Q55" s="496"/>
      <c r="R55" s="496"/>
      <c r="S55" s="496"/>
      <c r="T55" s="496"/>
      <c r="U55" s="496"/>
      <c r="V55" s="496"/>
      <c r="W55" s="496"/>
      <c r="X55" s="496"/>
      <c r="Y55" s="496"/>
      <c r="Z55" s="496"/>
      <c r="AA55" s="496"/>
      <c r="AB55" s="496"/>
      <c r="AC55" s="496"/>
      <c r="AD55" s="496"/>
      <c r="AE55" s="496"/>
      <c r="AF55" s="496"/>
      <c r="AG55" s="496"/>
      <c r="AH55" s="496"/>
      <c r="AI55" s="496"/>
      <c r="AJ55" s="496"/>
      <c r="AK55" s="496"/>
      <c r="AL55" s="496"/>
      <c r="AM55" s="496"/>
      <c r="AN55" s="496"/>
      <c r="AO55" s="496"/>
      <c r="AP55" s="496"/>
      <c r="AQ55" s="496"/>
      <c r="AR55" s="496"/>
      <c r="AS55" s="496"/>
      <c r="AT55" s="496"/>
      <c r="AU55" s="496"/>
      <c r="AV55" s="496"/>
      <c r="AW55" s="496"/>
      <c r="AX55" s="496"/>
      <c r="AY55" s="496"/>
      <c r="AZ55" s="496"/>
      <c r="BA55" s="496"/>
      <c r="BB55" s="496"/>
      <c r="BC55" s="496"/>
      <c r="BD55" s="496"/>
      <c r="BE55" s="496"/>
      <c r="BF55" s="496"/>
      <c r="BG55" s="496"/>
      <c r="BH55" s="496"/>
      <c r="BI55" s="496"/>
      <c r="BJ55" s="496"/>
      <c r="BK55" s="496"/>
      <c r="BL55" s="496"/>
      <c r="BM55" s="496"/>
      <c r="BN55" s="496"/>
      <c r="BO55" s="496"/>
      <c r="BP55" s="496"/>
      <c r="BQ55" s="496"/>
      <c r="BR55" s="496"/>
      <c r="BS55" s="496"/>
      <c r="BT55" s="496"/>
      <c r="BU55" s="496"/>
      <c r="BV55" s="496"/>
      <c r="BW55" s="496"/>
      <c r="BX55" s="496"/>
      <c r="BY55" s="496"/>
      <c r="BZ55" s="496"/>
      <c r="CA55" s="496"/>
      <c r="CB55" s="496"/>
      <c r="CC55" s="496"/>
      <c r="CD55" s="496"/>
      <c r="CE55" s="496"/>
      <c r="CF55" s="496"/>
      <c r="CG55" s="496"/>
      <c r="CH55" s="496"/>
      <c r="CI55" s="496"/>
      <c r="CJ55" s="496"/>
      <c r="CK55" s="496"/>
      <c r="CL55" s="496"/>
      <c r="CM55" s="496"/>
      <c r="CN55" s="496"/>
      <c r="CO55" s="496"/>
      <c r="CP55" s="496"/>
      <c r="CQ55" s="496"/>
      <c r="CR55" s="496"/>
      <c r="CS55" s="496"/>
      <c r="CT55" s="496"/>
      <c r="CU55" s="496"/>
      <c r="CV55" s="496"/>
      <c r="CW55" s="496"/>
      <c r="CX55" s="496"/>
      <c r="CY55" s="496"/>
      <c r="CZ55" s="496"/>
      <c r="DA55" s="496"/>
      <c r="DB55" s="496"/>
      <c r="DC55" s="496"/>
      <c r="DD55" s="496"/>
      <c r="DE55" s="496"/>
      <c r="DF55" s="496"/>
      <c r="DG55" s="496"/>
      <c r="DH55" s="496"/>
      <c r="DI55" s="496"/>
      <c r="DJ55" s="496"/>
      <c r="DK55" s="496"/>
      <c r="DL55" s="496"/>
      <c r="DM55" s="496"/>
      <c r="DN55" s="496"/>
      <c r="DO55" s="496"/>
      <c r="DP55" s="496"/>
      <c r="DQ55" s="496"/>
      <c r="DR55" s="496"/>
      <c r="DS55" s="496"/>
      <c r="DT55" s="496"/>
      <c r="DU55" s="496"/>
      <c r="DV55" s="496"/>
      <c r="DW55" s="496"/>
      <c r="DX55" s="496"/>
      <c r="DY55" s="496"/>
      <c r="DZ55" s="496"/>
      <c r="EA55" s="496"/>
      <c r="EB55" s="496"/>
      <c r="EC55" s="496"/>
      <c r="ED55" s="496"/>
      <c r="EE55" s="496"/>
      <c r="EF55" s="496"/>
      <c r="EG55" s="496"/>
      <c r="EH55" s="496"/>
      <c r="EI55" s="496"/>
      <c r="EJ55" s="496"/>
      <c r="EK55" s="496"/>
      <c r="EL55" s="496"/>
      <c r="EM55" s="496"/>
      <c r="EN55" s="496"/>
      <c r="EO55" s="496"/>
      <c r="EP55" s="496"/>
      <c r="EQ55" s="496"/>
      <c r="ER55" s="496"/>
      <c r="ES55" s="496"/>
      <c r="ET55" s="496"/>
      <c r="EU55" s="496"/>
      <c r="EV55" s="496"/>
      <c r="EW55" s="496"/>
      <c r="EX55" s="496"/>
      <c r="EY55" s="496"/>
      <c r="EZ55" s="496"/>
      <c r="FA55" s="496"/>
      <c r="FB55" s="496"/>
      <c r="FC55" s="496"/>
      <c r="FD55" s="496"/>
      <c r="FE55" s="496"/>
      <c r="FF55" s="496"/>
      <c r="FG55" s="496"/>
      <c r="FH55" s="496"/>
      <c r="FI55" s="496"/>
      <c r="FJ55" s="496"/>
      <c r="FK55" s="496"/>
      <c r="FL55" s="496"/>
      <c r="FM55" s="496"/>
      <c r="FN55" s="496"/>
      <c r="FO55" s="496"/>
      <c r="FP55" s="496"/>
      <c r="FQ55" s="496"/>
      <c r="FR55" s="496"/>
      <c r="FS55" s="496"/>
      <c r="FT55" s="496"/>
      <c r="FU55" s="496"/>
      <c r="FV55" s="496"/>
      <c r="FW55" s="496"/>
      <c r="FX55" s="496"/>
      <c r="FY55" s="496"/>
      <c r="FZ55" s="496"/>
    </row>
    <row r="56" spans="2:182" x14ac:dyDescent="0.25">
      <c r="B56" s="491">
        <v>24</v>
      </c>
      <c r="C56" s="496"/>
      <c r="D56" s="496"/>
      <c r="E56" s="496"/>
      <c r="F56" s="496"/>
      <c r="G56" s="496"/>
      <c r="H56" s="496"/>
      <c r="I56" s="496"/>
      <c r="J56" s="496"/>
      <c r="K56" s="496"/>
      <c r="L56" s="496"/>
      <c r="M56" s="496"/>
      <c r="N56" s="496"/>
      <c r="O56" s="496"/>
      <c r="P56" s="496"/>
      <c r="Q56" s="496"/>
      <c r="R56" s="496"/>
      <c r="S56" s="496"/>
      <c r="T56" s="496"/>
      <c r="U56" s="496"/>
      <c r="V56" s="496"/>
      <c r="W56" s="496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6"/>
      <c r="AI56" s="496"/>
      <c r="AJ56" s="496"/>
      <c r="AK56" s="496"/>
      <c r="AL56" s="496"/>
      <c r="AM56" s="496"/>
      <c r="AN56" s="496"/>
      <c r="AO56" s="496"/>
      <c r="AP56" s="496"/>
      <c r="AQ56" s="496"/>
      <c r="AR56" s="496"/>
      <c r="AS56" s="496"/>
      <c r="AT56" s="496"/>
      <c r="AU56" s="496"/>
      <c r="AV56" s="496"/>
      <c r="AW56" s="496"/>
      <c r="AX56" s="496"/>
      <c r="AY56" s="496"/>
      <c r="AZ56" s="496"/>
      <c r="BA56" s="496"/>
      <c r="BB56" s="496"/>
      <c r="BC56" s="496"/>
      <c r="BD56" s="496"/>
      <c r="BE56" s="496"/>
      <c r="BF56" s="496"/>
      <c r="BG56" s="496"/>
      <c r="BH56" s="496"/>
      <c r="BI56" s="496"/>
      <c r="BJ56" s="496"/>
      <c r="BK56" s="496"/>
      <c r="BL56" s="496"/>
      <c r="BM56" s="496"/>
      <c r="BN56" s="496"/>
      <c r="BO56" s="496"/>
      <c r="BP56" s="496"/>
      <c r="BQ56" s="496"/>
      <c r="BR56" s="496"/>
      <c r="BS56" s="496"/>
      <c r="BT56" s="496"/>
      <c r="BU56" s="496"/>
      <c r="BV56" s="496"/>
      <c r="BW56" s="496"/>
      <c r="BX56" s="496"/>
      <c r="BY56" s="496"/>
      <c r="BZ56" s="496"/>
      <c r="CA56" s="496"/>
      <c r="CB56" s="496"/>
      <c r="CC56" s="496"/>
      <c r="CD56" s="496"/>
      <c r="CE56" s="496"/>
      <c r="CF56" s="496"/>
      <c r="CG56" s="496"/>
      <c r="CH56" s="496"/>
      <c r="CI56" s="496"/>
      <c r="CJ56" s="496"/>
      <c r="CK56" s="496"/>
      <c r="CL56" s="496"/>
      <c r="CM56" s="496"/>
      <c r="CN56" s="496"/>
      <c r="CO56" s="496"/>
      <c r="CP56" s="496"/>
      <c r="CQ56" s="496"/>
      <c r="CR56" s="496"/>
      <c r="CS56" s="496"/>
      <c r="CT56" s="496"/>
      <c r="CU56" s="496"/>
      <c r="CV56" s="496"/>
      <c r="CW56" s="496"/>
      <c r="CX56" s="496"/>
      <c r="CY56" s="496"/>
      <c r="CZ56" s="496"/>
      <c r="DA56" s="496"/>
      <c r="DB56" s="496"/>
      <c r="DC56" s="496"/>
      <c r="DD56" s="496"/>
      <c r="DE56" s="496"/>
      <c r="DF56" s="496"/>
      <c r="DG56" s="496"/>
      <c r="DH56" s="496"/>
      <c r="DI56" s="496"/>
      <c r="DJ56" s="496"/>
      <c r="DK56" s="496"/>
      <c r="DL56" s="496"/>
      <c r="DM56" s="496"/>
      <c r="DN56" s="496"/>
      <c r="DO56" s="496"/>
      <c r="DP56" s="496"/>
      <c r="DQ56" s="496"/>
      <c r="DR56" s="496"/>
      <c r="DS56" s="496"/>
      <c r="DT56" s="496"/>
      <c r="DU56" s="496"/>
      <c r="DV56" s="496"/>
      <c r="DW56" s="496"/>
      <c r="DX56" s="496"/>
      <c r="DY56" s="496"/>
      <c r="DZ56" s="496"/>
      <c r="EA56" s="496"/>
      <c r="EB56" s="496"/>
      <c r="EC56" s="496"/>
      <c r="ED56" s="496"/>
      <c r="EE56" s="496"/>
      <c r="EF56" s="496"/>
      <c r="EG56" s="496"/>
      <c r="EH56" s="496"/>
      <c r="EI56" s="496"/>
      <c r="EJ56" s="496"/>
      <c r="EK56" s="496"/>
      <c r="EL56" s="496"/>
      <c r="EM56" s="496"/>
      <c r="EN56" s="496"/>
      <c r="EO56" s="496"/>
      <c r="EP56" s="496"/>
      <c r="EQ56" s="496"/>
      <c r="ER56" s="496"/>
      <c r="ES56" s="496"/>
      <c r="ET56" s="496"/>
      <c r="EU56" s="496"/>
      <c r="EV56" s="496"/>
      <c r="EW56" s="496"/>
      <c r="EX56" s="496"/>
      <c r="EY56" s="496"/>
      <c r="EZ56" s="496"/>
      <c r="FA56" s="496"/>
      <c r="FB56" s="496"/>
      <c r="FC56" s="496"/>
      <c r="FD56" s="496"/>
      <c r="FE56" s="496"/>
      <c r="FF56" s="496"/>
      <c r="FG56" s="496"/>
      <c r="FH56" s="496"/>
      <c r="FI56" s="496"/>
      <c r="FJ56" s="496"/>
      <c r="FK56" s="496"/>
      <c r="FL56" s="496"/>
      <c r="FM56" s="496"/>
      <c r="FN56" s="496"/>
      <c r="FO56" s="496"/>
      <c r="FP56" s="496"/>
      <c r="FQ56" s="496"/>
      <c r="FR56" s="496"/>
      <c r="FS56" s="496"/>
      <c r="FT56" s="496"/>
      <c r="FU56" s="496"/>
      <c r="FV56" s="496"/>
      <c r="FW56" s="496"/>
      <c r="FX56" s="496"/>
      <c r="FY56" s="496"/>
      <c r="FZ56" s="496"/>
    </row>
    <row r="58" spans="2:182" x14ac:dyDescent="0.25">
      <c r="B58" s="497">
        <v>2</v>
      </c>
      <c r="C58" s="473">
        <v>43831</v>
      </c>
      <c r="D58" s="473">
        <v>43862</v>
      </c>
      <c r="E58" s="473">
        <v>43891</v>
      </c>
      <c r="F58" s="473">
        <v>43922</v>
      </c>
      <c r="G58" s="473">
        <v>43952</v>
      </c>
      <c r="H58" s="473">
        <v>43983</v>
      </c>
      <c r="I58" s="473">
        <v>44013</v>
      </c>
      <c r="J58" s="473">
        <v>44044</v>
      </c>
      <c r="K58" s="473">
        <v>44075</v>
      </c>
      <c r="L58" s="473">
        <v>44105</v>
      </c>
      <c r="M58" s="473">
        <v>44136</v>
      </c>
      <c r="N58" s="473">
        <v>44166</v>
      </c>
      <c r="O58" s="473">
        <v>44197</v>
      </c>
      <c r="P58" s="473">
        <v>44228</v>
      </c>
      <c r="Q58" s="473">
        <v>44256</v>
      </c>
      <c r="R58" s="473">
        <v>44287</v>
      </c>
      <c r="S58" s="473">
        <v>44317</v>
      </c>
      <c r="T58" s="473">
        <v>44348</v>
      </c>
      <c r="U58" s="473">
        <v>44378</v>
      </c>
      <c r="V58" s="473">
        <v>44409</v>
      </c>
      <c r="W58" s="473">
        <v>44440</v>
      </c>
      <c r="X58" s="473">
        <v>44470</v>
      </c>
      <c r="Y58" s="473">
        <v>44501</v>
      </c>
      <c r="Z58" s="473">
        <v>44531</v>
      </c>
      <c r="AA58" s="473">
        <v>44562</v>
      </c>
      <c r="AB58" s="473">
        <v>44593</v>
      </c>
      <c r="AC58" s="473">
        <v>44621</v>
      </c>
      <c r="AD58" s="473">
        <v>44652</v>
      </c>
      <c r="AE58" s="473">
        <v>44682</v>
      </c>
      <c r="AF58" s="473">
        <v>44713</v>
      </c>
      <c r="AG58" s="473">
        <v>44743</v>
      </c>
      <c r="AH58" s="473">
        <v>44774</v>
      </c>
      <c r="AI58" s="473">
        <v>44805</v>
      </c>
      <c r="AJ58" s="473">
        <v>44835</v>
      </c>
      <c r="AK58" s="473">
        <v>44866</v>
      </c>
      <c r="AL58" s="473">
        <v>44896</v>
      </c>
      <c r="AM58" s="473">
        <v>44927</v>
      </c>
      <c r="AN58" s="473">
        <v>44958</v>
      </c>
      <c r="AO58" s="473">
        <v>44986</v>
      </c>
      <c r="AP58" s="473">
        <v>45017</v>
      </c>
      <c r="AQ58" s="473">
        <v>45047</v>
      </c>
      <c r="AR58" s="473">
        <v>45078</v>
      </c>
      <c r="AS58" s="473">
        <v>45108</v>
      </c>
      <c r="AT58" s="473">
        <v>45139</v>
      </c>
      <c r="AU58" s="473">
        <v>45170</v>
      </c>
      <c r="AV58" s="473">
        <v>45200</v>
      </c>
      <c r="AW58" s="473">
        <v>45231</v>
      </c>
      <c r="AX58" s="473">
        <v>45261</v>
      </c>
      <c r="AY58" s="473">
        <v>45292</v>
      </c>
      <c r="AZ58" s="473">
        <v>45323</v>
      </c>
      <c r="BA58" s="473">
        <v>45352</v>
      </c>
      <c r="BB58" s="473">
        <v>45383</v>
      </c>
      <c r="BC58" s="473">
        <v>45413</v>
      </c>
      <c r="BD58" s="473">
        <v>45444</v>
      </c>
      <c r="BE58" s="473">
        <v>45474</v>
      </c>
      <c r="BF58" s="473">
        <v>45505</v>
      </c>
      <c r="BG58" s="473">
        <v>45536</v>
      </c>
      <c r="BH58" s="473">
        <v>45566</v>
      </c>
      <c r="BI58" s="473">
        <v>45597</v>
      </c>
      <c r="BJ58" s="473">
        <v>45627</v>
      </c>
      <c r="BK58" s="473">
        <v>45658</v>
      </c>
      <c r="BL58" s="473">
        <v>45689</v>
      </c>
      <c r="BM58" s="473">
        <v>45717</v>
      </c>
      <c r="BN58" s="473">
        <v>45748</v>
      </c>
      <c r="BO58" s="473">
        <v>45778</v>
      </c>
      <c r="BP58" s="473">
        <v>45809</v>
      </c>
      <c r="BQ58" s="473">
        <v>45839</v>
      </c>
      <c r="BR58" s="473">
        <v>45870</v>
      </c>
      <c r="BS58" s="473">
        <v>45901</v>
      </c>
      <c r="BT58" s="473">
        <v>45931</v>
      </c>
      <c r="BU58" s="473">
        <v>45962</v>
      </c>
      <c r="BV58" s="473">
        <v>45992</v>
      </c>
      <c r="BW58" s="473">
        <v>46023</v>
      </c>
      <c r="BX58" s="473">
        <v>46054</v>
      </c>
      <c r="BY58" s="473">
        <v>46082</v>
      </c>
      <c r="BZ58" s="473">
        <v>46113</v>
      </c>
      <c r="CA58" s="473">
        <v>46143</v>
      </c>
      <c r="CB58" s="473">
        <v>46174</v>
      </c>
      <c r="CC58" s="473">
        <v>46204</v>
      </c>
      <c r="CD58" s="473">
        <v>46235</v>
      </c>
      <c r="CE58" s="473">
        <v>46266</v>
      </c>
      <c r="CF58" s="473">
        <v>46296</v>
      </c>
      <c r="CG58" s="473">
        <v>46327</v>
      </c>
      <c r="CH58" s="473">
        <v>46357</v>
      </c>
      <c r="CI58" s="473">
        <v>46388</v>
      </c>
      <c r="CJ58" s="473">
        <v>46419</v>
      </c>
      <c r="CK58" s="473">
        <v>46447</v>
      </c>
      <c r="CL58" s="473">
        <v>46478</v>
      </c>
      <c r="CM58" s="473">
        <v>46508</v>
      </c>
      <c r="CN58" s="473">
        <v>46539</v>
      </c>
      <c r="CO58" s="473">
        <v>46569</v>
      </c>
      <c r="CP58" s="473">
        <v>46600</v>
      </c>
      <c r="CQ58" s="473">
        <v>46631</v>
      </c>
      <c r="CR58" s="473">
        <v>46661</v>
      </c>
      <c r="CS58" s="473">
        <v>46692</v>
      </c>
      <c r="CT58" s="473">
        <v>46722</v>
      </c>
      <c r="CU58" s="473">
        <v>46753</v>
      </c>
      <c r="CV58" s="473">
        <v>46784</v>
      </c>
      <c r="CW58" s="473">
        <v>46813</v>
      </c>
      <c r="CX58" s="473">
        <v>46844</v>
      </c>
      <c r="CY58" s="473">
        <v>46874</v>
      </c>
      <c r="CZ58" s="473">
        <v>46905</v>
      </c>
      <c r="DA58" s="473">
        <v>46935</v>
      </c>
      <c r="DB58" s="473">
        <v>46966</v>
      </c>
      <c r="DC58" s="473">
        <v>46997</v>
      </c>
      <c r="DD58" s="473">
        <v>47027</v>
      </c>
      <c r="DE58" s="473">
        <v>47058</v>
      </c>
      <c r="DF58" s="473">
        <v>47088</v>
      </c>
      <c r="DG58" s="473">
        <v>47119</v>
      </c>
      <c r="DH58" s="473">
        <v>47150</v>
      </c>
      <c r="DI58" s="473">
        <v>47178</v>
      </c>
      <c r="DJ58" s="473">
        <v>47209</v>
      </c>
      <c r="DK58" s="473">
        <v>47239</v>
      </c>
      <c r="DL58" s="473">
        <v>47270</v>
      </c>
      <c r="DM58" s="473">
        <v>47300</v>
      </c>
      <c r="DN58" s="473">
        <v>47331</v>
      </c>
      <c r="DO58" s="473">
        <v>47362</v>
      </c>
      <c r="DP58" s="473">
        <v>47392</v>
      </c>
      <c r="DQ58" s="473">
        <v>47423</v>
      </c>
      <c r="DR58" s="473">
        <v>47453</v>
      </c>
      <c r="DS58" s="473">
        <v>47484</v>
      </c>
      <c r="DT58" s="473">
        <v>47515</v>
      </c>
      <c r="DU58" s="473">
        <v>47543</v>
      </c>
      <c r="DV58" s="473">
        <v>47574</v>
      </c>
      <c r="DW58" s="473">
        <v>47604</v>
      </c>
      <c r="DX58" s="473">
        <v>47635</v>
      </c>
      <c r="DY58" s="473">
        <v>47665</v>
      </c>
      <c r="DZ58" s="473">
        <v>47696</v>
      </c>
      <c r="EA58" s="473">
        <v>47727</v>
      </c>
      <c r="EB58" s="473">
        <v>47757</v>
      </c>
      <c r="EC58" s="473">
        <v>47788</v>
      </c>
      <c r="ED58" s="473">
        <v>47818</v>
      </c>
      <c r="EE58" s="473">
        <v>47849</v>
      </c>
      <c r="EF58" s="473">
        <v>47880</v>
      </c>
      <c r="EG58" s="473">
        <v>47908</v>
      </c>
      <c r="EH58" s="473">
        <v>47939</v>
      </c>
      <c r="EI58" s="473">
        <v>47969</v>
      </c>
      <c r="EJ58" s="473">
        <v>48000</v>
      </c>
      <c r="EK58" s="473">
        <v>48030</v>
      </c>
      <c r="EL58" s="473">
        <v>48061</v>
      </c>
      <c r="EM58" s="473">
        <v>48092</v>
      </c>
      <c r="EN58" s="473">
        <v>48122</v>
      </c>
      <c r="EO58" s="473">
        <v>48153</v>
      </c>
      <c r="EP58" s="473">
        <v>48183</v>
      </c>
      <c r="EQ58" s="473">
        <v>48214</v>
      </c>
      <c r="ER58" s="473">
        <v>48245</v>
      </c>
      <c r="ES58" s="473">
        <v>48274</v>
      </c>
      <c r="ET58" s="473">
        <v>48305</v>
      </c>
      <c r="EU58" s="473">
        <v>48335</v>
      </c>
      <c r="EV58" s="473">
        <v>48366</v>
      </c>
      <c r="EW58" s="473">
        <v>48396</v>
      </c>
      <c r="EX58" s="473">
        <v>48427</v>
      </c>
      <c r="EY58" s="473">
        <v>48458</v>
      </c>
      <c r="EZ58" s="473">
        <v>48488</v>
      </c>
      <c r="FA58" s="473">
        <v>48519</v>
      </c>
      <c r="FB58" s="473">
        <v>48549</v>
      </c>
      <c r="FC58" s="473">
        <v>48580</v>
      </c>
      <c r="FD58" s="473">
        <v>48611</v>
      </c>
      <c r="FE58" s="473">
        <v>48639</v>
      </c>
      <c r="FF58" s="473">
        <v>48670</v>
      </c>
      <c r="FG58" s="473">
        <v>48700</v>
      </c>
      <c r="FH58" s="473">
        <v>48731</v>
      </c>
      <c r="FI58" s="473">
        <v>48761</v>
      </c>
      <c r="FJ58" s="473">
        <v>48792</v>
      </c>
      <c r="FK58" s="473">
        <v>48823</v>
      </c>
      <c r="FL58" s="473">
        <v>48853</v>
      </c>
      <c r="FM58" s="473">
        <v>48884</v>
      </c>
      <c r="FN58" s="473">
        <v>48914</v>
      </c>
      <c r="FO58" s="473">
        <v>48945</v>
      </c>
      <c r="FP58" s="473">
        <v>48976</v>
      </c>
      <c r="FQ58" s="473">
        <v>49004</v>
      </c>
      <c r="FR58" s="473">
        <v>49035</v>
      </c>
      <c r="FS58" s="473">
        <v>49065</v>
      </c>
      <c r="FT58" s="473">
        <v>49096</v>
      </c>
      <c r="FU58" s="473">
        <v>49126</v>
      </c>
      <c r="FV58" s="473">
        <v>49157</v>
      </c>
      <c r="FW58" s="473">
        <v>49188</v>
      </c>
      <c r="FX58" s="473">
        <v>49218</v>
      </c>
      <c r="FY58" s="473">
        <v>49249</v>
      </c>
      <c r="FZ58" s="473">
        <v>49279</v>
      </c>
    </row>
    <row r="59" spans="2:182" x14ac:dyDescent="0.25">
      <c r="B59" s="491">
        <v>1</v>
      </c>
      <c r="C59" s="498">
        <v>1.4370791511885999</v>
      </c>
      <c r="D59" s="498">
        <v>1.4255025720982188</v>
      </c>
      <c r="E59" s="498">
        <v>1.4956075406738816</v>
      </c>
      <c r="F59" s="498">
        <v>1.3420320139396089</v>
      </c>
      <c r="G59" s="498">
        <v>1.350984588959695</v>
      </c>
      <c r="H59" s="498">
        <v>1.3919206635127799</v>
      </c>
      <c r="I59" s="498">
        <v>1.3374765117300389</v>
      </c>
      <c r="J59" s="498">
        <v>1.3112506562093771</v>
      </c>
      <c r="K59" s="498">
        <v>1.3312920234046728</v>
      </c>
      <c r="L59" s="498">
        <v>1.3603175111415109</v>
      </c>
      <c r="M59" s="498">
        <v>1.4082842396275461</v>
      </c>
      <c r="N59" s="498">
        <v>1.4449301004459687</v>
      </c>
      <c r="O59" s="498">
        <v>1.4111450379647457</v>
      </c>
      <c r="P59" s="498">
        <v>1.4187374858020809</v>
      </c>
      <c r="Q59" s="498">
        <v>1.3956549563209888</v>
      </c>
      <c r="R59" s="498">
        <v>1.395311549063363</v>
      </c>
      <c r="S59" s="498">
        <v>1.3518517445817864</v>
      </c>
      <c r="T59" s="498">
        <v>1.3426686015429272</v>
      </c>
      <c r="U59" s="498">
        <v>1.3433331103432256</v>
      </c>
      <c r="V59" s="498">
        <v>1.3178167356792734</v>
      </c>
      <c r="W59" s="498">
        <v>1.3377801219418901</v>
      </c>
      <c r="X59" s="498">
        <v>1.3674912948369697</v>
      </c>
      <c r="Y59" s="498">
        <v>1.4162070955802788</v>
      </c>
      <c r="Z59" s="498">
        <v>1.4532246899118393</v>
      </c>
      <c r="AA59" s="498">
        <v>1.4175828069098979</v>
      </c>
      <c r="AB59" s="498">
        <v>1.4252317772131293</v>
      </c>
      <c r="AC59" s="498">
        <v>1.4015497029659485</v>
      </c>
      <c r="AD59" s="498">
        <v>1.4019549250110837</v>
      </c>
      <c r="AE59" s="498">
        <v>1.35762285146076</v>
      </c>
      <c r="AF59" s="498">
        <v>1.3481763028477454</v>
      </c>
      <c r="AG59" s="498">
        <v>1.3491505393873309</v>
      </c>
      <c r="AH59" s="498">
        <v>1.3240497353660396</v>
      </c>
      <c r="AI59" s="498">
        <v>1.3439393688402335</v>
      </c>
      <c r="AJ59" s="498">
        <v>1.374261115830596</v>
      </c>
      <c r="AK59" s="498">
        <v>1.4236070340221605</v>
      </c>
      <c r="AL59" s="498">
        <v>1.4607384750056442</v>
      </c>
      <c r="AM59" s="498">
        <v>1.4233298693981544</v>
      </c>
      <c r="AN59" s="498">
        <v>1.4309809129345925</v>
      </c>
      <c r="AO59" s="498">
        <v>1.4067468088041748</v>
      </c>
      <c r="AP59" s="498">
        <v>1.4069881318723239</v>
      </c>
      <c r="AQ59" s="498">
        <v>1.3618976926521134</v>
      </c>
      <c r="AR59" s="498">
        <v>1.3523279477209393</v>
      </c>
      <c r="AS59" s="498">
        <v>1.3536142273118825</v>
      </c>
      <c r="AT59" s="498">
        <v>1.3288417459158932</v>
      </c>
      <c r="AU59" s="498">
        <v>1.3486690719375174</v>
      </c>
      <c r="AV59" s="498">
        <v>1.3795470389634954</v>
      </c>
      <c r="AW59" s="498">
        <v>1.4293631440788073</v>
      </c>
      <c r="AX59" s="498">
        <v>1.46653752010849</v>
      </c>
      <c r="AY59" s="498">
        <v>1.430904017243674</v>
      </c>
      <c r="AZ59" s="498">
        <v>1.4385558665514975</v>
      </c>
      <c r="BA59" s="498">
        <v>1.4136131471675049</v>
      </c>
      <c r="BB59" s="498">
        <v>1.4142289256212774</v>
      </c>
      <c r="BC59" s="498">
        <v>1.3681418618205567</v>
      </c>
      <c r="BD59" s="498">
        <v>1.3584143044611559</v>
      </c>
      <c r="BE59" s="498">
        <v>1.3601021215153717</v>
      </c>
      <c r="BF59" s="498">
        <v>1.335732761685664</v>
      </c>
      <c r="BG59" s="498">
        <v>1.3554918748510292</v>
      </c>
      <c r="BH59" s="498">
        <v>1.3871015880328934</v>
      </c>
      <c r="BI59" s="498">
        <v>1.437546444765456</v>
      </c>
      <c r="BJ59" s="498">
        <v>1.4747956158655942</v>
      </c>
      <c r="BK59" s="498">
        <v>1.4403041420632128</v>
      </c>
      <c r="BL59" s="498">
        <v>1.4479721614239753</v>
      </c>
      <c r="BM59" s="498">
        <v>1.4221338560927241</v>
      </c>
      <c r="BN59" s="498">
        <v>1.423211118519712</v>
      </c>
      <c r="BO59" s="498">
        <v>1.3758580644841458</v>
      </c>
      <c r="BP59" s="498">
        <v>1.3658923085313615</v>
      </c>
      <c r="BQ59" s="498">
        <v>1.368081236021683</v>
      </c>
      <c r="BR59" s="498">
        <v>1.3442554877724655</v>
      </c>
      <c r="BS59" s="498">
        <v>1.363916279886054</v>
      </c>
      <c r="BT59" s="498">
        <v>1.3964485271334579</v>
      </c>
      <c r="BU59" s="498">
        <v>1.447713599208563</v>
      </c>
      <c r="BV59" s="498">
        <v>1.4850633278647227</v>
      </c>
      <c r="BW59" s="498">
        <v>1.4470336834839121</v>
      </c>
      <c r="BX59" s="498">
        <v>1.4545907364857693</v>
      </c>
      <c r="BY59" s="498">
        <v>1.4281622666209293</v>
      </c>
      <c r="BZ59" s="498">
        <v>1.429611592935061</v>
      </c>
      <c r="CA59" s="498">
        <v>1.3814598990963152</v>
      </c>
      <c r="CB59" s="498">
        <v>1.3716237877382844</v>
      </c>
      <c r="CC59" s="498">
        <v>1.3742028344054871</v>
      </c>
      <c r="CD59" s="498">
        <v>1.3505215761605298</v>
      </c>
      <c r="CE59" s="498">
        <v>1.3701838942139606</v>
      </c>
      <c r="CF59" s="498">
        <v>1.4033617823162181</v>
      </c>
      <c r="CG59" s="498">
        <v>1.4549859119121034</v>
      </c>
      <c r="CH59" s="498">
        <v>1.4923321814961723</v>
      </c>
      <c r="CI59" s="498">
        <v>1.4513662490767447</v>
      </c>
      <c r="CJ59" s="498">
        <v>1.4587075656712611</v>
      </c>
      <c r="CK59" s="498">
        <v>1.431966571126899</v>
      </c>
      <c r="CL59" s="498">
        <v>1.4337118279710228</v>
      </c>
      <c r="CM59" s="498">
        <v>1.3851925727774357</v>
      </c>
      <c r="CN59" s="498">
        <v>1.3758016775571604</v>
      </c>
      <c r="CO59" s="498">
        <v>1.3786609194042312</v>
      </c>
      <c r="CP59" s="498">
        <v>1.3547675382338171</v>
      </c>
      <c r="CQ59" s="498">
        <v>1.3745223431617757</v>
      </c>
      <c r="CR59" s="498">
        <v>1.4080843476844493</v>
      </c>
      <c r="CS59" s="498">
        <v>1.4596548666583764</v>
      </c>
      <c r="CT59" s="498">
        <v>1.4969098978828479</v>
      </c>
      <c r="CU59" s="498">
        <v>1.4574138269661561</v>
      </c>
      <c r="CV59" s="498">
        <v>1.4645608812016695</v>
      </c>
      <c r="CW59" s="498">
        <v>1.4373328797790548</v>
      </c>
      <c r="CX59" s="498">
        <v>1.4394639091417367</v>
      </c>
      <c r="CY59" s="498">
        <v>1.3903347879057737</v>
      </c>
      <c r="CZ59" s="498">
        <v>1.3813038871115018</v>
      </c>
      <c r="DA59" s="498">
        <v>1.3845285475620104</v>
      </c>
      <c r="DB59" s="498">
        <v>1.3605546783989966</v>
      </c>
      <c r="DC59" s="498">
        <v>1.3803756593791052</v>
      </c>
      <c r="DD59" s="498">
        <v>1.4144905673497894</v>
      </c>
      <c r="DE59" s="498">
        <v>1.4661861284336264</v>
      </c>
      <c r="DF59" s="498">
        <v>1.5033773401829278</v>
      </c>
      <c r="DG59" s="498">
        <v>1.4641252086142988</v>
      </c>
      <c r="DH59" s="498">
        <v>1.4710628551058298</v>
      </c>
      <c r="DI59" s="498">
        <v>1.4432870081598597</v>
      </c>
      <c r="DJ59" s="498">
        <v>1.4458454680498658</v>
      </c>
      <c r="DK59" s="498">
        <v>1.396026533374259</v>
      </c>
      <c r="DL59" s="498">
        <v>1.3873770777069816</v>
      </c>
      <c r="DM59" s="498">
        <v>1.3910094619113633</v>
      </c>
      <c r="DN59" s="498">
        <v>1.3669650976786076</v>
      </c>
      <c r="DO59" s="498">
        <v>1.3868536557716418</v>
      </c>
      <c r="DP59" s="498">
        <v>1.4215892892642252</v>
      </c>
      <c r="DQ59" s="498">
        <v>1.4734399555100006</v>
      </c>
      <c r="DR59" s="498">
        <v>1.5105631288251851</v>
      </c>
      <c r="DS59" s="498">
        <v>1.4707162735370014</v>
      </c>
      <c r="DT59" s="498">
        <v>1.4774436572008289</v>
      </c>
      <c r="DU59" s="498">
        <v>1.4491311692725268</v>
      </c>
      <c r="DV59" s="498">
        <v>1.4521237391758892</v>
      </c>
      <c r="DW59" s="498">
        <v>1.4016420504559115</v>
      </c>
      <c r="DX59" s="498">
        <v>1.3933843812313704</v>
      </c>
      <c r="DY59" s="498">
        <v>1.3974146108301679</v>
      </c>
      <c r="DZ59" s="498">
        <v>1.3732823033595714</v>
      </c>
      <c r="EA59" s="498">
        <v>1.393244332554445</v>
      </c>
      <c r="EB59" s="498">
        <v>1.4285829382478437</v>
      </c>
      <c r="EC59" s="498">
        <v>1.4805672544257795</v>
      </c>
      <c r="ED59" s="498">
        <v>1.5176186645311427</v>
      </c>
      <c r="EE59" s="498">
        <v>1.4759391351587337</v>
      </c>
      <c r="EF59" s="498">
        <v>1.4824509778654562</v>
      </c>
      <c r="EG59" s="498">
        <v>1.453734873479096</v>
      </c>
      <c r="EH59" s="498">
        <v>1.4570944857106016</v>
      </c>
      <c r="EI59" s="498">
        <v>1.4061383360321837</v>
      </c>
      <c r="EJ59" s="498">
        <v>1.398314930298894</v>
      </c>
      <c r="EK59" s="498">
        <v>1.4026705653038325</v>
      </c>
      <c r="EL59" s="498">
        <v>1.3783636299833564</v>
      </c>
      <c r="EM59" s="498">
        <v>1.3984157007542026</v>
      </c>
      <c r="EN59" s="498">
        <v>1.4342214997631384</v>
      </c>
      <c r="EO59" s="498">
        <v>1.4862129094520324</v>
      </c>
      <c r="EP59" s="498">
        <v>1.5231763234149569</v>
      </c>
      <c r="EQ59" s="498">
        <v>1.4804440086003208</v>
      </c>
      <c r="ER59" s="498">
        <v>1.4867416289334265</v>
      </c>
      <c r="ES59" s="498">
        <v>1.4576883375746168</v>
      </c>
      <c r="ET59" s="498">
        <v>1.4613744489575078</v>
      </c>
      <c r="EU59" s="498">
        <v>1.4100323864043856</v>
      </c>
      <c r="EV59" s="498">
        <v>1.4026524088044519</v>
      </c>
      <c r="EW59" s="498">
        <v>1.4072973191103435</v>
      </c>
      <c r="EX59" s="498">
        <v>1.382784193979792</v>
      </c>
      <c r="EY59" s="498">
        <v>1.4029302195044178</v>
      </c>
      <c r="EZ59" s="498">
        <v>1.4391371127365742</v>
      </c>
      <c r="FA59" s="498">
        <v>1.4910820629651504</v>
      </c>
      <c r="FB59" s="498">
        <v>1.5279518047202769</v>
      </c>
      <c r="FC59" s="498">
        <v>1.484153981844077</v>
      </c>
      <c r="FD59" s="498">
        <v>1.4902852481131437</v>
      </c>
      <c r="FE59" s="498">
        <v>1.460950497118277</v>
      </c>
      <c r="FF59" s="498">
        <v>1.4649101462943936</v>
      </c>
      <c r="FG59" s="498">
        <v>1.4132496053248058</v>
      </c>
      <c r="FH59" s="498">
        <v>1.4062146239025881</v>
      </c>
      <c r="FI59" s="498">
        <v>1.4110920747261606</v>
      </c>
      <c r="FJ59" s="498">
        <v>1.3864219200029655</v>
      </c>
      <c r="FK59" s="498">
        <v>1.4066426599819679</v>
      </c>
      <c r="FL59" s="498">
        <v>1.443176012230257</v>
      </c>
      <c r="FM59" s="498">
        <v>1.4950941321711884</v>
      </c>
      <c r="FN59" s="498">
        <v>1.531891753904101</v>
      </c>
      <c r="FO59" s="498">
        <v>1.4872548517015196</v>
      </c>
      <c r="FP59" s="498">
        <v>1.4932717328046843</v>
      </c>
      <c r="FQ59" s="498">
        <v>1.463691307850308</v>
      </c>
      <c r="FR59" s="498">
        <v>1.4678784187201517</v>
      </c>
      <c r="FS59" s="498">
        <v>1.4159364492478772</v>
      </c>
      <c r="FT59" s="498">
        <v>1.4091329928333753</v>
      </c>
      <c r="FU59" s="498">
        <v>1.4141958027023092</v>
      </c>
      <c r="FV59" s="498">
        <v>1.3894380430961704</v>
      </c>
      <c r="FW59" s="498">
        <v>1.4097093181583749</v>
      </c>
      <c r="FX59" s="498">
        <v>1.4465145415802272</v>
      </c>
      <c r="FY59" s="498">
        <v>1.4984506622482505</v>
      </c>
      <c r="FZ59" s="498">
        <v>1.535202127705064</v>
      </c>
    </row>
    <row r="60" spans="2:182" x14ac:dyDescent="0.25">
      <c r="B60" s="491">
        <v>2</v>
      </c>
      <c r="C60" s="498">
        <v>1.2068344353015532</v>
      </c>
      <c r="D60" s="498">
        <v>1.210760746273837</v>
      </c>
      <c r="E60" s="498">
        <v>1.2078848662753154</v>
      </c>
      <c r="F60" s="498">
        <v>1.2155307891292213</v>
      </c>
      <c r="G60" s="498">
        <v>1.2087769865045397</v>
      </c>
      <c r="H60" s="498">
        <v>1.1940664493305828</v>
      </c>
      <c r="I60" s="498">
        <v>1.1847310153632757</v>
      </c>
      <c r="J60" s="498">
        <v>1.2017506031074818</v>
      </c>
      <c r="K60" s="498">
        <v>1.2008084506451653</v>
      </c>
      <c r="L60" s="498">
        <v>1.2011835818963563</v>
      </c>
      <c r="M60" s="498">
        <v>1.2229556638709955</v>
      </c>
      <c r="N60" s="498">
        <v>1.1977502809506069</v>
      </c>
      <c r="O60" s="498">
        <v>1.2084284117536244</v>
      </c>
      <c r="P60" s="498">
        <v>1.211213514628781</v>
      </c>
      <c r="Q60" s="498">
        <v>1.2140282059147713</v>
      </c>
      <c r="R60" s="498">
        <v>1.2127669510709269</v>
      </c>
      <c r="S60" s="498">
        <v>1.208738527352637</v>
      </c>
      <c r="T60" s="498">
        <v>1.196072852092958</v>
      </c>
      <c r="U60" s="498">
        <v>1.1845064550470132</v>
      </c>
      <c r="V60" s="498">
        <v>1.2014738176036739</v>
      </c>
      <c r="W60" s="498">
        <v>1.2004887134150932</v>
      </c>
      <c r="X60" s="498">
        <v>1.2008176815366103</v>
      </c>
      <c r="Y60" s="498">
        <v>1.2224350733359721</v>
      </c>
      <c r="Z60" s="498">
        <v>1.1972404744199547</v>
      </c>
      <c r="AA60" s="498">
        <v>1.2080327301271168</v>
      </c>
      <c r="AB60" s="498">
        <v>1.2107788698201276</v>
      </c>
      <c r="AC60" s="498">
        <v>1.213665899817705</v>
      </c>
      <c r="AD60" s="498">
        <v>1.2124223306601594</v>
      </c>
      <c r="AE60" s="498">
        <v>1.2084825734379658</v>
      </c>
      <c r="AF60" s="498">
        <v>1.1958484824590718</v>
      </c>
      <c r="AG60" s="498">
        <v>1.1842833966145916</v>
      </c>
      <c r="AH60" s="498">
        <v>1.201211072693801</v>
      </c>
      <c r="AI60" s="498">
        <v>1.2001851821830531</v>
      </c>
      <c r="AJ60" s="498">
        <v>1.2004723853801966</v>
      </c>
      <c r="AK60" s="498">
        <v>1.2219488423688067</v>
      </c>
      <c r="AL60" s="498">
        <v>1.196778658108671</v>
      </c>
      <c r="AM60" s="498">
        <v>1.2076795010733299</v>
      </c>
      <c r="AN60" s="498">
        <v>1.2103940962032051</v>
      </c>
      <c r="AO60" s="498">
        <v>1.2133464724961094</v>
      </c>
      <c r="AP60" s="498">
        <v>1.2121612366275998</v>
      </c>
      <c r="AQ60" s="498">
        <v>1.2082929802870384</v>
      </c>
      <c r="AR60" s="498">
        <v>1.1956793550883831</v>
      </c>
      <c r="AS60" s="498">
        <v>1.1841122448525812</v>
      </c>
      <c r="AT60" s="498">
        <v>1.2010090710183148</v>
      </c>
      <c r="AU60" s="498">
        <v>1.1999520996922879</v>
      </c>
      <c r="AV60" s="498">
        <v>1.2002027757490699</v>
      </c>
      <c r="AW60" s="498">
        <v>1.2215706231468595</v>
      </c>
      <c r="AX60" s="498">
        <v>1.1964222340713939</v>
      </c>
      <c r="AY60" s="498">
        <v>1.2072139747140491</v>
      </c>
      <c r="AZ60" s="498">
        <v>1.209887125687565</v>
      </c>
      <c r="BA60" s="498">
        <v>1.2129244499049139</v>
      </c>
      <c r="BB60" s="498">
        <v>1.211785625592535</v>
      </c>
      <c r="BC60" s="498">
        <v>1.2080160456233682</v>
      </c>
      <c r="BD60" s="498">
        <v>1.1954314125152607</v>
      </c>
      <c r="BE60" s="498">
        <v>1.1838634786880475</v>
      </c>
      <c r="BF60" s="498">
        <v>1.200718588199712</v>
      </c>
      <c r="BG60" s="498">
        <v>1.1996158680379163</v>
      </c>
      <c r="BH60" s="498">
        <v>1.1998174543706233</v>
      </c>
      <c r="BI60" s="498">
        <v>1.2210329194566574</v>
      </c>
      <c r="BJ60" s="498">
        <v>1.1959146705367494</v>
      </c>
      <c r="BK60" s="498">
        <v>1.2066362191733246</v>
      </c>
      <c r="BL60" s="498">
        <v>1.2092569193380145</v>
      </c>
      <c r="BM60" s="498">
        <v>1.2124007454981143</v>
      </c>
      <c r="BN60" s="498">
        <v>1.2113196807129116</v>
      </c>
      <c r="BO60" s="498">
        <v>1.2076738249160484</v>
      </c>
      <c r="BP60" s="498">
        <v>1.1951267777969679</v>
      </c>
      <c r="BQ60" s="498">
        <v>1.183557534471041</v>
      </c>
      <c r="BR60" s="498">
        <v>1.2003593225154379</v>
      </c>
      <c r="BS60" s="498">
        <v>1.1992007085092125</v>
      </c>
      <c r="BT60" s="498">
        <v>1.1993407117582713</v>
      </c>
      <c r="BU60" s="498">
        <v>1.2203648618265828</v>
      </c>
      <c r="BV60" s="498">
        <v>1.1952835908849413</v>
      </c>
      <c r="BW60" s="498">
        <v>1.2062226044695843</v>
      </c>
      <c r="BX60" s="498">
        <v>1.2088139565712996</v>
      </c>
      <c r="BY60" s="498">
        <v>1.2120302240793777</v>
      </c>
      <c r="BZ60" s="498">
        <v>1.2109876606466854</v>
      </c>
      <c r="CA60" s="498">
        <v>1.2074253783825852</v>
      </c>
      <c r="CB60" s="498">
        <v>1.1948932920249342</v>
      </c>
      <c r="CC60" s="498">
        <v>1.1833228132343823</v>
      </c>
      <c r="CD60" s="498">
        <v>1.200095182789541</v>
      </c>
      <c r="CE60" s="498">
        <v>1.1988918368678729</v>
      </c>
      <c r="CF60" s="498">
        <v>1.1989880997106024</v>
      </c>
      <c r="CG60" s="498">
        <v>1.2198870168192044</v>
      </c>
      <c r="CH60" s="498">
        <v>1.1948368286832769</v>
      </c>
      <c r="CI60" s="498">
        <v>1.2059563139867591</v>
      </c>
      <c r="CJ60" s="498">
        <v>1.2085384286775955</v>
      </c>
      <c r="CK60" s="498">
        <v>1.2117964018643406</v>
      </c>
      <c r="CL60" s="498">
        <v>1.2107749638651912</v>
      </c>
      <c r="CM60" s="498">
        <v>1.2072598308609557</v>
      </c>
      <c r="CN60" s="498">
        <v>1.1947230955024291</v>
      </c>
      <c r="CO60" s="498">
        <v>1.1831518763060791</v>
      </c>
      <c r="CP60" s="498">
        <v>1.1999161991575285</v>
      </c>
      <c r="CQ60" s="498">
        <v>1.1986780356067757</v>
      </c>
      <c r="CR60" s="498">
        <v>1.1987472242618133</v>
      </c>
      <c r="CS60" s="498">
        <v>1.2195802317831181</v>
      </c>
      <c r="CT60" s="498">
        <v>1.1945554706101618</v>
      </c>
      <c r="CU60" s="498">
        <v>1.2055846144933315</v>
      </c>
      <c r="CV60" s="498">
        <v>1.2081466825966642</v>
      </c>
      <c r="CW60" s="498">
        <v>1.2114665749081515</v>
      </c>
      <c r="CX60" s="498">
        <v>1.2104765787381979</v>
      </c>
      <c r="CY60" s="498">
        <v>1.2070317688756589</v>
      </c>
      <c r="CZ60" s="498">
        <v>1.1944989495883809</v>
      </c>
      <c r="DA60" s="498">
        <v>1.1829268930825649</v>
      </c>
      <c r="DB60" s="498">
        <v>1.199672248941335</v>
      </c>
      <c r="DC60" s="498">
        <v>1.1983895808147704</v>
      </c>
      <c r="DD60" s="498">
        <v>1.1984204736683095</v>
      </c>
      <c r="DE60" s="498">
        <v>1.2191510793307403</v>
      </c>
      <c r="DF60" s="498">
        <v>1.1941579651839116</v>
      </c>
      <c r="DG60" s="498">
        <v>1.2051721159353257</v>
      </c>
      <c r="DH60" s="498">
        <v>1.2077115236201763</v>
      </c>
      <c r="DI60" s="498">
        <v>1.2111006190588158</v>
      </c>
      <c r="DJ60" s="498">
        <v>1.2101455399004801</v>
      </c>
      <c r="DK60" s="498">
        <v>1.2067793347127636</v>
      </c>
      <c r="DL60" s="498">
        <v>1.1942515433702479</v>
      </c>
      <c r="DM60" s="498">
        <v>1.1826783945474793</v>
      </c>
      <c r="DN60" s="498">
        <v>1.1994020251132402</v>
      </c>
      <c r="DO60" s="498">
        <v>1.1980703414242027</v>
      </c>
      <c r="DP60" s="498">
        <v>1.1980584018506333</v>
      </c>
      <c r="DQ60" s="498">
        <v>1.2186744489664891</v>
      </c>
      <c r="DR60" s="498">
        <v>1.1937163083674072</v>
      </c>
      <c r="DS60" s="498">
        <v>1.2047670123487801</v>
      </c>
      <c r="DT60" s="498">
        <v>1.2072844743348738</v>
      </c>
      <c r="DU60" s="498">
        <v>1.2107414220770139</v>
      </c>
      <c r="DV60" s="498">
        <v>1.2098198590431284</v>
      </c>
      <c r="DW60" s="498">
        <v>1.2065302813491552</v>
      </c>
      <c r="DX60" s="498">
        <v>1.1940068212225103</v>
      </c>
      <c r="DY60" s="498">
        <v>1.1824328010960725</v>
      </c>
      <c r="DZ60" s="498">
        <v>1.1991357305968426</v>
      </c>
      <c r="EA60" s="498">
        <v>1.1977554051942589</v>
      </c>
      <c r="EB60" s="498">
        <v>1.1977016893000916</v>
      </c>
      <c r="EC60" s="498">
        <v>1.2182061324430056</v>
      </c>
      <c r="ED60" s="498">
        <v>1.1932826572271122</v>
      </c>
      <c r="EE60" s="498">
        <v>1.2044460020113297</v>
      </c>
      <c r="EF60" s="498">
        <v>1.206949348330451</v>
      </c>
      <c r="EG60" s="498">
        <v>1.2104584667264984</v>
      </c>
      <c r="EH60" s="498">
        <v>1.2095620050956635</v>
      </c>
      <c r="EI60" s="498">
        <v>1.2063308669354456</v>
      </c>
      <c r="EJ60" s="498">
        <v>1.193805963291422</v>
      </c>
      <c r="EK60" s="498">
        <v>1.1822312713555485</v>
      </c>
      <c r="EL60" s="498">
        <v>1.1989215331360863</v>
      </c>
      <c r="EM60" s="498">
        <v>1.1975005571930477</v>
      </c>
      <c r="EN60" s="498">
        <v>1.1974140932734363</v>
      </c>
      <c r="EO60" s="498">
        <v>1.2178351709376836</v>
      </c>
      <c r="EP60" s="498">
        <v>1.1929410693997988</v>
      </c>
      <c r="EQ60" s="498">
        <v>1.2041691210505856</v>
      </c>
      <c r="ER60" s="498">
        <v>1.2066621870230192</v>
      </c>
      <c r="ES60" s="498">
        <v>1.2102154767843325</v>
      </c>
      <c r="ET60" s="498">
        <v>1.2093399850408257</v>
      </c>
      <c r="EU60" s="498">
        <v>1.2061581622086759</v>
      </c>
      <c r="EV60" s="498">
        <v>1.1936292655348766</v>
      </c>
      <c r="EW60" s="498">
        <v>1.1820538671373866</v>
      </c>
      <c r="EX60" s="498">
        <v>1.1987351893614673</v>
      </c>
      <c r="EY60" s="498">
        <v>1.1972780791107536</v>
      </c>
      <c r="EZ60" s="498">
        <v>1.1971633713905772</v>
      </c>
      <c r="FA60" s="498">
        <v>1.2175152313543276</v>
      </c>
      <c r="FB60" s="498">
        <v>1.1926475561926078</v>
      </c>
      <c r="FC60" s="498">
        <v>1.2039410966744557</v>
      </c>
      <c r="FD60" s="498">
        <v>1.2064250224760622</v>
      </c>
      <c r="FE60" s="498">
        <v>1.2100149761753234</v>
      </c>
      <c r="FF60" s="498">
        <v>1.2091565732516725</v>
      </c>
      <c r="FG60" s="498">
        <v>1.2060154755812567</v>
      </c>
      <c r="FH60" s="498">
        <v>1.1934841500224038</v>
      </c>
      <c r="FI60" s="498">
        <v>1.181908364333198</v>
      </c>
      <c r="FJ60" s="498">
        <v>1.1985818452183366</v>
      </c>
      <c r="FK60" s="498">
        <v>1.1970951279073627</v>
      </c>
      <c r="FL60" s="498">
        <v>1.196957366464801</v>
      </c>
      <c r="FM60" s="498">
        <v>1.2172516085815575</v>
      </c>
      <c r="FN60" s="498">
        <v>1.1924053969112332</v>
      </c>
      <c r="FO60" s="498">
        <v>1.2037505093391168</v>
      </c>
      <c r="FP60" s="498">
        <v>1.2062251453863011</v>
      </c>
      <c r="FQ60" s="498">
        <v>1.2098465189881147</v>
      </c>
      <c r="FR60" s="498">
        <v>1.209002596226936</v>
      </c>
      <c r="FS60" s="498">
        <v>1.2058963115743095</v>
      </c>
      <c r="FT60" s="498">
        <v>1.1933652631524909</v>
      </c>
      <c r="FU60" s="498">
        <v>1.1817893576909553</v>
      </c>
      <c r="FV60" s="498">
        <v>1.1984547040294846</v>
      </c>
      <c r="FW60" s="498">
        <v>1.1969440012274466</v>
      </c>
      <c r="FX60" s="498">
        <v>1.1967870840668315</v>
      </c>
      <c r="FY60" s="498">
        <v>1.2170310596028719</v>
      </c>
      <c r="FZ60" s="498">
        <v>1.1922019329315416</v>
      </c>
    </row>
    <row r="61" spans="2:182" x14ac:dyDescent="0.25">
      <c r="B61" s="491">
        <v>3</v>
      </c>
      <c r="C61" s="498">
        <v>1.0646</v>
      </c>
      <c r="D61" s="498">
        <v>1.0685</v>
      </c>
      <c r="E61" s="498">
        <v>1.0858000000000001</v>
      </c>
      <c r="F61" s="498">
        <v>1.0884</v>
      </c>
      <c r="G61" s="498">
        <v>1.087</v>
      </c>
      <c r="H61" s="498">
        <v>1.0858000000000001</v>
      </c>
      <c r="I61" s="498">
        <v>1.0754999999999999</v>
      </c>
      <c r="J61" s="498">
        <v>1.0868</v>
      </c>
      <c r="K61" s="498">
        <v>1.1001000000000001</v>
      </c>
      <c r="L61" s="498">
        <v>1.0968</v>
      </c>
      <c r="M61" s="498">
        <v>1.1004</v>
      </c>
      <c r="N61" s="498">
        <v>1.0808</v>
      </c>
      <c r="O61" s="498">
        <v>1.0646</v>
      </c>
      <c r="P61" s="498">
        <v>1.0685</v>
      </c>
      <c r="Q61" s="498">
        <v>1.0858000000000001</v>
      </c>
      <c r="R61" s="498">
        <v>1.0884</v>
      </c>
      <c r="S61" s="498">
        <v>1.087</v>
      </c>
      <c r="T61" s="498">
        <v>1.0858000000000001</v>
      </c>
      <c r="U61" s="498">
        <v>1.0754999999999999</v>
      </c>
      <c r="V61" s="498">
        <v>1.0868</v>
      </c>
      <c r="W61" s="498">
        <v>1.1001000000000001</v>
      </c>
      <c r="X61" s="498">
        <v>1.0968</v>
      </c>
      <c r="Y61" s="498">
        <v>1.1004</v>
      </c>
      <c r="Z61" s="498">
        <v>1.0808</v>
      </c>
      <c r="AA61" s="498">
        <v>1.0646</v>
      </c>
      <c r="AB61" s="498">
        <v>1.0685</v>
      </c>
      <c r="AC61" s="498">
        <v>1.0858000000000001</v>
      </c>
      <c r="AD61" s="498">
        <v>1.0884</v>
      </c>
      <c r="AE61" s="498">
        <v>1.087</v>
      </c>
      <c r="AF61" s="498">
        <v>1.0858000000000001</v>
      </c>
      <c r="AG61" s="498">
        <v>1.0754999999999999</v>
      </c>
      <c r="AH61" s="498">
        <v>1.0868</v>
      </c>
      <c r="AI61" s="498">
        <v>1.1001000000000001</v>
      </c>
      <c r="AJ61" s="498">
        <v>1.0968</v>
      </c>
      <c r="AK61" s="498">
        <v>1.1004</v>
      </c>
      <c r="AL61" s="498">
        <v>1.0808</v>
      </c>
      <c r="AM61" s="498">
        <v>1.0646</v>
      </c>
      <c r="AN61" s="498">
        <v>1.0685</v>
      </c>
      <c r="AO61" s="498">
        <v>1.0858000000000001</v>
      </c>
      <c r="AP61" s="498">
        <v>1.0884</v>
      </c>
      <c r="AQ61" s="498">
        <v>1.087</v>
      </c>
      <c r="AR61" s="498">
        <v>1.0858000000000001</v>
      </c>
      <c r="AS61" s="498">
        <v>1.0754999999999999</v>
      </c>
      <c r="AT61" s="498">
        <v>1.0868</v>
      </c>
      <c r="AU61" s="498">
        <v>1.1001000000000001</v>
      </c>
      <c r="AV61" s="498">
        <v>1.0968</v>
      </c>
      <c r="AW61" s="498">
        <v>1.1004</v>
      </c>
      <c r="AX61" s="498">
        <v>1.0808</v>
      </c>
      <c r="AY61" s="498">
        <v>1.0646</v>
      </c>
      <c r="AZ61" s="498">
        <v>1.0685</v>
      </c>
      <c r="BA61" s="498">
        <v>1.0858000000000001</v>
      </c>
      <c r="BB61" s="498">
        <v>1.0884</v>
      </c>
      <c r="BC61" s="498">
        <v>1.087</v>
      </c>
      <c r="BD61" s="498">
        <v>1.0858000000000001</v>
      </c>
      <c r="BE61" s="498">
        <v>1.0754999999999999</v>
      </c>
      <c r="BF61" s="498">
        <v>1.0868</v>
      </c>
      <c r="BG61" s="498">
        <v>1.1001000000000001</v>
      </c>
      <c r="BH61" s="498">
        <v>1.0968</v>
      </c>
      <c r="BI61" s="498">
        <v>1.1004</v>
      </c>
      <c r="BJ61" s="498">
        <v>1.0808</v>
      </c>
      <c r="BK61" s="498">
        <v>1.0646</v>
      </c>
      <c r="BL61" s="498">
        <v>1.0685</v>
      </c>
      <c r="BM61" s="498">
        <v>1.0858000000000001</v>
      </c>
      <c r="BN61" s="498">
        <v>1.0884</v>
      </c>
      <c r="BO61" s="498">
        <v>1.087</v>
      </c>
      <c r="BP61" s="498">
        <v>1.0858000000000001</v>
      </c>
      <c r="BQ61" s="498">
        <v>1.0754999999999999</v>
      </c>
      <c r="BR61" s="498">
        <v>1.0868</v>
      </c>
      <c r="BS61" s="498">
        <v>1.1001000000000001</v>
      </c>
      <c r="BT61" s="498">
        <v>1.0968</v>
      </c>
      <c r="BU61" s="498">
        <v>1.1004</v>
      </c>
      <c r="BV61" s="498">
        <v>1.0808</v>
      </c>
      <c r="BW61" s="498">
        <v>1.0646</v>
      </c>
      <c r="BX61" s="498">
        <v>1.0685</v>
      </c>
      <c r="BY61" s="498">
        <v>1.0858000000000001</v>
      </c>
      <c r="BZ61" s="498">
        <v>1.0884</v>
      </c>
      <c r="CA61" s="498">
        <v>1.087</v>
      </c>
      <c r="CB61" s="498">
        <v>1.0858000000000001</v>
      </c>
      <c r="CC61" s="498">
        <v>1.0754999999999999</v>
      </c>
      <c r="CD61" s="498">
        <v>1.0868</v>
      </c>
      <c r="CE61" s="498">
        <v>1.1001000000000001</v>
      </c>
      <c r="CF61" s="498">
        <v>1.0968</v>
      </c>
      <c r="CG61" s="498">
        <v>1.1004</v>
      </c>
      <c r="CH61" s="498">
        <v>1.0808</v>
      </c>
      <c r="CI61" s="498">
        <v>1.0646</v>
      </c>
      <c r="CJ61" s="498">
        <v>1.0685</v>
      </c>
      <c r="CK61" s="498">
        <v>1.0858000000000001</v>
      </c>
      <c r="CL61" s="498">
        <v>1.0884</v>
      </c>
      <c r="CM61" s="498">
        <v>1.087</v>
      </c>
      <c r="CN61" s="498">
        <v>1.0858000000000001</v>
      </c>
      <c r="CO61" s="498">
        <v>1.0754999999999999</v>
      </c>
      <c r="CP61" s="498">
        <v>1.0868</v>
      </c>
      <c r="CQ61" s="498">
        <v>1.1001000000000001</v>
      </c>
      <c r="CR61" s="498">
        <v>1.0968</v>
      </c>
      <c r="CS61" s="498">
        <v>1.1004</v>
      </c>
      <c r="CT61" s="498">
        <v>1.0808</v>
      </c>
      <c r="CU61" s="498">
        <v>1.0646</v>
      </c>
      <c r="CV61" s="498">
        <v>1.0685</v>
      </c>
      <c r="CW61" s="498">
        <v>1.0858000000000001</v>
      </c>
      <c r="CX61" s="498">
        <v>1.0884</v>
      </c>
      <c r="CY61" s="498">
        <v>1.087</v>
      </c>
      <c r="CZ61" s="498">
        <v>1.0858000000000001</v>
      </c>
      <c r="DA61" s="498">
        <v>1.0754999999999999</v>
      </c>
      <c r="DB61" s="498">
        <v>1.0868</v>
      </c>
      <c r="DC61" s="498">
        <v>1.1001000000000001</v>
      </c>
      <c r="DD61" s="498">
        <v>1.0968</v>
      </c>
      <c r="DE61" s="498">
        <v>1.1004</v>
      </c>
      <c r="DF61" s="498">
        <v>1.0808</v>
      </c>
      <c r="DG61" s="498">
        <v>1.0646</v>
      </c>
      <c r="DH61" s="498">
        <v>1.0685</v>
      </c>
      <c r="DI61" s="498">
        <v>1.0858000000000001</v>
      </c>
      <c r="DJ61" s="498">
        <v>1.0884</v>
      </c>
      <c r="DK61" s="498">
        <v>1.087</v>
      </c>
      <c r="DL61" s="498">
        <v>1.0858000000000001</v>
      </c>
      <c r="DM61" s="498">
        <v>1.0754999999999999</v>
      </c>
      <c r="DN61" s="498">
        <v>1.0868</v>
      </c>
      <c r="DO61" s="498">
        <v>1.1001000000000001</v>
      </c>
      <c r="DP61" s="498">
        <v>1.0968</v>
      </c>
      <c r="DQ61" s="498">
        <v>1.1004</v>
      </c>
      <c r="DR61" s="498">
        <v>1.0808</v>
      </c>
      <c r="DS61" s="498">
        <v>1.0646</v>
      </c>
      <c r="DT61" s="498">
        <v>1.0685</v>
      </c>
      <c r="DU61" s="498">
        <v>1.0858000000000001</v>
      </c>
      <c r="DV61" s="498">
        <v>1.0884</v>
      </c>
      <c r="DW61" s="498">
        <v>1.087</v>
      </c>
      <c r="DX61" s="498">
        <v>1.0858000000000001</v>
      </c>
      <c r="DY61" s="498">
        <v>1.0754999999999999</v>
      </c>
      <c r="DZ61" s="498">
        <v>1.0868</v>
      </c>
      <c r="EA61" s="498">
        <v>1.1001000000000001</v>
      </c>
      <c r="EB61" s="498">
        <v>1.0968</v>
      </c>
      <c r="EC61" s="498">
        <v>1.1004</v>
      </c>
      <c r="ED61" s="498">
        <v>1.0808</v>
      </c>
      <c r="EE61" s="498">
        <v>1.0646</v>
      </c>
      <c r="EF61" s="498">
        <v>1.0685</v>
      </c>
      <c r="EG61" s="498">
        <v>1.0858000000000001</v>
      </c>
      <c r="EH61" s="498">
        <v>1.0884</v>
      </c>
      <c r="EI61" s="498">
        <v>1.087</v>
      </c>
      <c r="EJ61" s="498">
        <v>1.0858000000000001</v>
      </c>
      <c r="EK61" s="498">
        <v>1.0754999999999999</v>
      </c>
      <c r="EL61" s="498">
        <v>1.0868</v>
      </c>
      <c r="EM61" s="498">
        <v>1.1001000000000001</v>
      </c>
      <c r="EN61" s="498">
        <v>1.0968</v>
      </c>
      <c r="EO61" s="498">
        <v>1.1004</v>
      </c>
      <c r="EP61" s="498">
        <v>1.0808</v>
      </c>
      <c r="EQ61" s="498">
        <v>1.0646</v>
      </c>
      <c r="ER61" s="498">
        <v>1.0685</v>
      </c>
      <c r="ES61" s="498">
        <v>1.0858000000000001</v>
      </c>
      <c r="ET61" s="498">
        <v>1.0884</v>
      </c>
      <c r="EU61" s="498">
        <v>1.087</v>
      </c>
      <c r="EV61" s="498">
        <v>1.0858000000000001</v>
      </c>
      <c r="EW61" s="498">
        <v>1.0754999999999999</v>
      </c>
      <c r="EX61" s="498">
        <v>1.0868</v>
      </c>
      <c r="EY61" s="498">
        <v>1.1001000000000001</v>
      </c>
      <c r="EZ61" s="498">
        <v>1.0968</v>
      </c>
      <c r="FA61" s="498">
        <v>1.1004</v>
      </c>
      <c r="FB61" s="498">
        <v>1.0808</v>
      </c>
      <c r="FC61" s="498">
        <v>1.0646</v>
      </c>
      <c r="FD61" s="498">
        <v>1.0685</v>
      </c>
      <c r="FE61" s="498">
        <v>1.0858000000000001</v>
      </c>
      <c r="FF61" s="498">
        <v>1.0884</v>
      </c>
      <c r="FG61" s="498">
        <v>1.087</v>
      </c>
      <c r="FH61" s="498">
        <v>1.0858000000000001</v>
      </c>
      <c r="FI61" s="498">
        <v>1.0754999999999999</v>
      </c>
      <c r="FJ61" s="498">
        <v>1.0868</v>
      </c>
      <c r="FK61" s="498">
        <v>1.1001000000000001</v>
      </c>
      <c r="FL61" s="498">
        <v>1.0968</v>
      </c>
      <c r="FM61" s="498">
        <v>1.1004</v>
      </c>
      <c r="FN61" s="498">
        <v>1.0808</v>
      </c>
      <c r="FO61" s="498">
        <v>1.0646</v>
      </c>
      <c r="FP61" s="498">
        <v>1.0685</v>
      </c>
      <c r="FQ61" s="498">
        <v>1.0858000000000001</v>
      </c>
      <c r="FR61" s="498">
        <v>1.0884</v>
      </c>
      <c r="FS61" s="498">
        <v>1.087</v>
      </c>
      <c r="FT61" s="498">
        <v>1.0858000000000001</v>
      </c>
      <c r="FU61" s="498">
        <v>1.0754999999999999</v>
      </c>
      <c r="FV61" s="498">
        <v>1.0868</v>
      </c>
      <c r="FW61" s="498">
        <v>1.1001000000000001</v>
      </c>
      <c r="FX61" s="498">
        <v>1.0968</v>
      </c>
      <c r="FY61" s="498">
        <v>1.1004</v>
      </c>
      <c r="FZ61" s="498">
        <v>1.0808</v>
      </c>
    </row>
    <row r="62" spans="2:182" x14ac:dyDescent="0.25">
      <c r="B62" s="491">
        <v>4</v>
      </c>
      <c r="C62" s="498">
        <v>0.8579</v>
      </c>
      <c r="D62" s="498">
        <v>0.87139999999999995</v>
      </c>
      <c r="E62" s="498">
        <v>0.84399999999999997</v>
      </c>
      <c r="F62" s="498">
        <v>0.83750000000000002</v>
      </c>
      <c r="G62" s="498">
        <v>0.82199999999999995</v>
      </c>
      <c r="H62" s="498">
        <v>0.8075</v>
      </c>
      <c r="I62" s="498">
        <v>0.80169999999999997</v>
      </c>
      <c r="J62" s="498">
        <v>0.81399999999999995</v>
      </c>
      <c r="K62" s="498">
        <v>0.82850000000000001</v>
      </c>
      <c r="L62" s="498">
        <v>0.83709999999999996</v>
      </c>
      <c r="M62" s="498">
        <v>0.84709999999999996</v>
      </c>
      <c r="N62" s="498">
        <v>0.8528</v>
      </c>
      <c r="O62" s="498">
        <v>0.8579</v>
      </c>
      <c r="P62" s="498">
        <v>0.87139999999999995</v>
      </c>
      <c r="Q62" s="498">
        <v>0.84399999999999997</v>
      </c>
      <c r="R62" s="498">
        <v>0.83750000000000002</v>
      </c>
      <c r="S62" s="498">
        <v>0.82199999999999995</v>
      </c>
      <c r="T62" s="498">
        <v>0.8075</v>
      </c>
      <c r="U62" s="498">
        <v>0.80169999999999997</v>
      </c>
      <c r="V62" s="498">
        <v>0.81399999999999995</v>
      </c>
      <c r="W62" s="498">
        <v>0.82850000000000001</v>
      </c>
      <c r="X62" s="498">
        <v>0.83709999999999996</v>
      </c>
      <c r="Y62" s="498">
        <v>0.84709999999999996</v>
      </c>
      <c r="Z62" s="498">
        <v>0.8528</v>
      </c>
      <c r="AA62" s="498">
        <v>0.8579</v>
      </c>
      <c r="AB62" s="498">
        <v>0.87139999999999995</v>
      </c>
      <c r="AC62" s="498">
        <v>0.84399999999999997</v>
      </c>
      <c r="AD62" s="498">
        <v>0.83750000000000002</v>
      </c>
      <c r="AE62" s="498">
        <v>0.82199999999999995</v>
      </c>
      <c r="AF62" s="498">
        <v>0.8075</v>
      </c>
      <c r="AG62" s="498">
        <v>0.80169999999999997</v>
      </c>
      <c r="AH62" s="498">
        <v>0.81399999999999995</v>
      </c>
      <c r="AI62" s="498">
        <v>0.82850000000000001</v>
      </c>
      <c r="AJ62" s="498">
        <v>0.83709999999999996</v>
      </c>
      <c r="AK62" s="498">
        <v>0.84709999999999996</v>
      </c>
      <c r="AL62" s="498">
        <v>0.8528</v>
      </c>
      <c r="AM62" s="498">
        <v>0.8579</v>
      </c>
      <c r="AN62" s="498">
        <v>0.87139999999999995</v>
      </c>
      <c r="AO62" s="498">
        <v>0.84399999999999997</v>
      </c>
      <c r="AP62" s="498">
        <v>0.83750000000000002</v>
      </c>
      <c r="AQ62" s="498">
        <v>0.82199999999999995</v>
      </c>
      <c r="AR62" s="498">
        <v>0.8075</v>
      </c>
      <c r="AS62" s="498">
        <v>0.80169999999999997</v>
      </c>
      <c r="AT62" s="498">
        <v>0.81399999999999995</v>
      </c>
      <c r="AU62" s="498">
        <v>0.82850000000000001</v>
      </c>
      <c r="AV62" s="498">
        <v>0.83709999999999996</v>
      </c>
      <c r="AW62" s="498">
        <v>0.84709999999999996</v>
      </c>
      <c r="AX62" s="498">
        <v>0.8528</v>
      </c>
      <c r="AY62" s="498">
        <v>0.8579</v>
      </c>
      <c r="AZ62" s="498">
        <v>0.87139999999999995</v>
      </c>
      <c r="BA62" s="498">
        <v>0.84399999999999997</v>
      </c>
      <c r="BB62" s="498">
        <v>0.83750000000000002</v>
      </c>
      <c r="BC62" s="498">
        <v>0.82199999999999995</v>
      </c>
      <c r="BD62" s="498">
        <v>0.8075</v>
      </c>
      <c r="BE62" s="498">
        <v>0.80169999999999997</v>
      </c>
      <c r="BF62" s="498">
        <v>0.81399999999999995</v>
      </c>
      <c r="BG62" s="498">
        <v>0.82850000000000001</v>
      </c>
      <c r="BH62" s="498">
        <v>0.83709999999999996</v>
      </c>
      <c r="BI62" s="498">
        <v>0.84709999999999996</v>
      </c>
      <c r="BJ62" s="498">
        <v>0.8528</v>
      </c>
      <c r="BK62" s="498">
        <v>0.8579</v>
      </c>
      <c r="BL62" s="498">
        <v>0.87139999999999995</v>
      </c>
      <c r="BM62" s="498">
        <v>0.84399999999999997</v>
      </c>
      <c r="BN62" s="498">
        <v>0.83750000000000002</v>
      </c>
      <c r="BO62" s="498">
        <v>0.82199999999999995</v>
      </c>
      <c r="BP62" s="498">
        <v>0.8075</v>
      </c>
      <c r="BQ62" s="498">
        <v>0.80169999999999997</v>
      </c>
      <c r="BR62" s="498">
        <v>0.81399999999999995</v>
      </c>
      <c r="BS62" s="498">
        <v>0.82850000000000001</v>
      </c>
      <c r="BT62" s="498">
        <v>0.83709999999999996</v>
      </c>
      <c r="BU62" s="498">
        <v>0.84709999999999996</v>
      </c>
      <c r="BV62" s="498">
        <v>0.8528</v>
      </c>
      <c r="BW62" s="498">
        <v>0.8579</v>
      </c>
      <c r="BX62" s="498">
        <v>0.87139999999999995</v>
      </c>
      <c r="BY62" s="498">
        <v>0.84399999999999997</v>
      </c>
      <c r="BZ62" s="498">
        <v>0.83750000000000002</v>
      </c>
      <c r="CA62" s="498">
        <v>0.82199999999999995</v>
      </c>
      <c r="CB62" s="498">
        <v>0.8075</v>
      </c>
      <c r="CC62" s="498">
        <v>0.80169999999999997</v>
      </c>
      <c r="CD62" s="498">
        <v>0.81399999999999995</v>
      </c>
      <c r="CE62" s="498">
        <v>0.82850000000000001</v>
      </c>
      <c r="CF62" s="498">
        <v>0.83709999999999996</v>
      </c>
      <c r="CG62" s="498">
        <v>0.84709999999999996</v>
      </c>
      <c r="CH62" s="498">
        <v>0.8528</v>
      </c>
      <c r="CI62" s="498">
        <v>0.8579</v>
      </c>
      <c r="CJ62" s="498">
        <v>0.87139999999999995</v>
      </c>
      <c r="CK62" s="498">
        <v>0.84399999999999997</v>
      </c>
      <c r="CL62" s="498">
        <v>0.83750000000000002</v>
      </c>
      <c r="CM62" s="498">
        <v>0.82199999999999995</v>
      </c>
      <c r="CN62" s="498">
        <v>0.8075</v>
      </c>
      <c r="CO62" s="498">
        <v>0.80169999999999997</v>
      </c>
      <c r="CP62" s="498">
        <v>0.81399999999999995</v>
      </c>
      <c r="CQ62" s="498">
        <v>0.82850000000000001</v>
      </c>
      <c r="CR62" s="498">
        <v>0.83709999999999996</v>
      </c>
      <c r="CS62" s="498">
        <v>0.84709999999999996</v>
      </c>
      <c r="CT62" s="498">
        <v>0.8528</v>
      </c>
      <c r="CU62" s="498">
        <v>0.8579</v>
      </c>
      <c r="CV62" s="498">
        <v>0.87139999999999995</v>
      </c>
      <c r="CW62" s="498">
        <v>0.84399999999999997</v>
      </c>
      <c r="CX62" s="498">
        <v>0.83750000000000002</v>
      </c>
      <c r="CY62" s="498">
        <v>0.82199999999999995</v>
      </c>
      <c r="CZ62" s="498">
        <v>0.8075</v>
      </c>
      <c r="DA62" s="498">
        <v>0.80169999999999997</v>
      </c>
      <c r="DB62" s="498">
        <v>0.81399999999999995</v>
      </c>
      <c r="DC62" s="498">
        <v>0.82850000000000001</v>
      </c>
      <c r="DD62" s="498">
        <v>0.83709999999999996</v>
      </c>
      <c r="DE62" s="498">
        <v>0.84709999999999996</v>
      </c>
      <c r="DF62" s="498">
        <v>0.8528</v>
      </c>
      <c r="DG62" s="498">
        <v>0.8579</v>
      </c>
      <c r="DH62" s="498">
        <v>0.87139999999999995</v>
      </c>
      <c r="DI62" s="498">
        <v>0.84399999999999997</v>
      </c>
      <c r="DJ62" s="498">
        <v>0.83750000000000002</v>
      </c>
      <c r="DK62" s="498">
        <v>0.82199999999999995</v>
      </c>
      <c r="DL62" s="498">
        <v>0.8075</v>
      </c>
      <c r="DM62" s="498">
        <v>0.80169999999999997</v>
      </c>
      <c r="DN62" s="498">
        <v>0.81399999999999995</v>
      </c>
      <c r="DO62" s="498">
        <v>0.82850000000000001</v>
      </c>
      <c r="DP62" s="498">
        <v>0.83709999999999996</v>
      </c>
      <c r="DQ62" s="498">
        <v>0.84709999999999996</v>
      </c>
      <c r="DR62" s="498">
        <v>0.8528</v>
      </c>
      <c r="DS62" s="498">
        <v>0.8579</v>
      </c>
      <c r="DT62" s="498">
        <v>0.87139999999999995</v>
      </c>
      <c r="DU62" s="498">
        <v>0.84399999999999997</v>
      </c>
      <c r="DV62" s="498">
        <v>0.83750000000000002</v>
      </c>
      <c r="DW62" s="498">
        <v>0.82199999999999995</v>
      </c>
      <c r="DX62" s="498">
        <v>0.8075</v>
      </c>
      <c r="DY62" s="498">
        <v>0.80169999999999997</v>
      </c>
      <c r="DZ62" s="498">
        <v>0.81399999999999995</v>
      </c>
      <c r="EA62" s="498">
        <v>0.82850000000000001</v>
      </c>
      <c r="EB62" s="498">
        <v>0.83709999999999996</v>
      </c>
      <c r="EC62" s="498">
        <v>0.84709999999999996</v>
      </c>
      <c r="ED62" s="498">
        <v>0.8528</v>
      </c>
      <c r="EE62" s="498">
        <v>0.8579</v>
      </c>
      <c r="EF62" s="498">
        <v>0.87139999999999995</v>
      </c>
      <c r="EG62" s="498">
        <v>0.84399999999999997</v>
      </c>
      <c r="EH62" s="498">
        <v>0.83750000000000002</v>
      </c>
      <c r="EI62" s="498">
        <v>0.82199999999999995</v>
      </c>
      <c r="EJ62" s="498">
        <v>0.8075</v>
      </c>
      <c r="EK62" s="498">
        <v>0.80169999999999997</v>
      </c>
      <c r="EL62" s="498">
        <v>0.81399999999999995</v>
      </c>
      <c r="EM62" s="498">
        <v>0.82850000000000001</v>
      </c>
      <c r="EN62" s="498">
        <v>0.83709999999999996</v>
      </c>
      <c r="EO62" s="498">
        <v>0.84709999999999996</v>
      </c>
      <c r="EP62" s="498">
        <v>0.8528</v>
      </c>
      <c r="EQ62" s="498">
        <v>0.8579</v>
      </c>
      <c r="ER62" s="498">
        <v>0.87139999999999995</v>
      </c>
      <c r="ES62" s="498">
        <v>0.84399999999999997</v>
      </c>
      <c r="ET62" s="498">
        <v>0.83750000000000002</v>
      </c>
      <c r="EU62" s="498">
        <v>0.82199999999999995</v>
      </c>
      <c r="EV62" s="498">
        <v>0.8075</v>
      </c>
      <c r="EW62" s="498">
        <v>0.80169999999999997</v>
      </c>
      <c r="EX62" s="498">
        <v>0.81399999999999995</v>
      </c>
      <c r="EY62" s="498">
        <v>0.82850000000000001</v>
      </c>
      <c r="EZ62" s="498">
        <v>0.83709999999999996</v>
      </c>
      <c r="FA62" s="498">
        <v>0.84709999999999996</v>
      </c>
      <c r="FB62" s="498">
        <v>0.8528</v>
      </c>
      <c r="FC62" s="498">
        <v>0.8579</v>
      </c>
      <c r="FD62" s="498">
        <v>0.87139999999999995</v>
      </c>
      <c r="FE62" s="498">
        <v>0.84399999999999997</v>
      </c>
      <c r="FF62" s="498">
        <v>0.83750000000000002</v>
      </c>
      <c r="FG62" s="498">
        <v>0.82199999999999995</v>
      </c>
      <c r="FH62" s="498">
        <v>0.8075</v>
      </c>
      <c r="FI62" s="498">
        <v>0.80169999999999997</v>
      </c>
      <c r="FJ62" s="498">
        <v>0.81399999999999995</v>
      </c>
      <c r="FK62" s="498">
        <v>0.82850000000000001</v>
      </c>
      <c r="FL62" s="498">
        <v>0.83709999999999996</v>
      </c>
      <c r="FM62" s="498">
        <v>0.84709999999999996</v>
      </c>
      <c r="FN62" s="498">
        <v>0.8528</v>
      </c>
      <c r="FO62" s="498">
        <v>0.8579</v>
      </c>
      <c r="FP62" s="498">
        <v>0.87139999999999995</v>
      </c>
      <c r="FQ62" s="498">
        <v>0.84399999999999997</v>
      </c>
      <c r="FR62" s="498">
        <v>0.83750000000000002</v>
      </c>
      <c r="FS62" s="498">
        <v>0.82199999999999995</v>
      </c>
      <c r="FT62" s="498">
        <v>0.8075</v>
      </c>
      <c r="FU62" s="498">
        <v>0.80169999999999997</v>
      </c>
      <c r="FV62" s="498">
        <v>0.81399999999999995</v>
      </c>
      <c r="FW62" s="498">
        <v>0.82850000000000001</v>
      </c>
      <c r="FX62" s="498">
        <v>0.83709999999999996</v>
      </c>
      <c r="FY62" s="498">
        <v>0.84709999999999996</v>
      </c>
      <c r="FZ62" s="498">
        <v>0.8528</v>
      </c>
    </row>
    <row r="63" spans="2:182" x14ac:dyDescent="0.25">
      <c r="B63" s="491">
        <v>5</v>
      </c>
      <c r="C63" s="496"/>
      <c r="D63" s="496"/>
      <c r="E63" s="496"/>
      <c r="F63" s="496"/>
      <c r="G63" s="496"/>
      <c r="H63" s="496"/>
      <c r="I63" s="496"/>
      <c r="J63" s="496"/>
      <c r="K63" s="496"/>
      <c r="L63" s="496"/>
      <c r="M63" s="496"/>
      <c r="N63" s="496"/>
      <c r="O63" s="496"/>
      <c r="P63" s="496"/>
      <c r="Q63" s="496"/>
      <c r="R63" s="496"/>
      <c r="S63" s="496"/>
      <c r="T63" s="496"/>
      <c r="U63" s="496"/>
      <c r="V63" s="496"/>
      <c r="W63" s="496"/>
      <c r="X63" s="496"/>
      <c r="Y63" s="496"/>
      <c r="Z63" s="496"/>
      <c r="AA63" s="496"/>
      <c r="AB63" s="496"/>
      <c r="AC63" s="496"/>
      <c r="AD63" s="496"/>
      <c r="AE63" s="496"/>
      <c r="AF63" s="496"/>
      <c r="AG63" s="496"/>
      <c r="AH63" s="496"/>
      <c r="AI63" s="496"/>
      <c r="AJ63" s="496"/>
      <c r="AK63" s="496"/>
      <c r="AL63" s="496"/>
      <c r="AM63" s="496"/>
      <c r="AN63" s="496"/>
      <c r="AO63" s="496"/>
      <c r="AP63" s="496"/>
      <c r="AQ63" s="496"/>
      <c r="AR63" s="496"/>
      <c r="AS63" s="496"/>
      <c r="AT63" s="496"/>
      <c r="AU63" s="496"/>
      <c r="AV63" s="496"/>
      <c r="AW63" s="496"/>
      <c r="AX63" s="496"/>
      <c r="AY63" s="496"/>
      <c r="AZ63" s="496"/>
      <c r="BA63" s="496"/>
      <c r="BB63" s="496"/>
      <c r="BC63" s="496"/>
      <c r="BD63" s="496"/>
      <c r="BE63" s="496"/>
      <c r="BF63" s="496"/>
      <c r="BG63" s="496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  <c r="BR63" s="496"/>
      <c r="BS63" s="496"/>
      <c r="BT63" s="496"/>
      <c r="BU63" s="496"/>
      <c r="BV63" s="496"/>
      <c r="BW63" s="496"/>
      <c r="BX63" s="496"/>
      <c r="BY63" s="496"/>
      <c r="BZ63" s="496"/>
      <c r="CA63" s="496"/>
      <c r="CB63" s="496"/>
      <c r="CC63" s="496"/>
      <c r="CD63" s="496"/>
      <c r="CE63" s="496"/>
      <c r="CF63" s="496"/>
      <c r="CG63" s="496"/>
      <c r="CH63" s="496"/>
      <c r="CI63" s="496"/>
      <c r="CJ63" s="496"/>
      <c r="CK63" s="496"/>
      <c r="CL63" s="496"/>
      <c r="CM63" s="496"/>
      <c r="CN63" s="496"/>
      <c r="CO63" s="496"/>
      <c r="CP63" s="496"/>
      <c r="CQ63" s="496"/>
      <c r="CR63" s="496"/>
      <c r="CS63" s="496"/>
      <c r="CT63" s="496"/>
      <c r="CU63" s="496"/>
      <c r="CV63" s="496"/>
      <c r="CW63" s="496"/>
      <c r="CX63" s="496"/>
      <c r="CY63" s="496"/>
      <c r="CZ63" s="496"/>
      <c r="DA63" s="496"/>
      <c r="DB63" s="496"/>
      <c r="DC63" s="496"/>
      <c r="DD63" s="496"/>
      <c r="DE63" s="496"/>
      <c r="DF63" s="496"/>
      <c r="DG63" s="496"/>
      <c r="DH63" s="496"/>
      <c r="DI63" s="496"/>
      <c r="DJ63" s="496"/>
      <c r="DK63" s="496"/>
      <c r="DL63" s="496"/>
      <c r="DM63" s="496"/>
      <c r="DN63" s="496"/>
      <c r="DO63" s="496"/>
      <c r="DP63" s="496"/>
      <c r="DQ63" s="496"/>
      <c r="DR63" s="496"/>
      <c r="DS63" s="496"/>
      <c r="DT63" s="496"/>
      <c r="DU63" s="496"/>
      <c r="DV63" s="496"/>
      <c r="DW63" s="496"/>
      <c r="DX63" s="496"/>
      <c r="DY63" s="496"/>
      <c r="DZ63" s="496"/>
      <c r="EA63" s="496"/>
      <c r="EB63" s="496"/>
      <c r="EC63" s="496"/>
      <c r="ED63" s="496"/>
      <c r="EE63" s="496"/>
      <c r="EF63" s="496"/>
      <c r="EG63" s="496"/>
      <c r="EH63" s="496"/>
      <c r="EI63" s="496"/>
      <c r="EJ63" s="496"/>
      <c r="EK63" s="496"/>
      <c r="EL63" s="496"/>
      <c r="EM63" s="496"/>
      <c r="EN63" s="496"/>
      <c r="EO63" s="496"/>
      <c r="EP63" s="496"/>
      <c r="EQ63" s="496"/>
      <c r="ER63" s="496"/>
      <c r="ES63" s="496"/>
      <c r="ET63" s="496"/>
      <c r="EU63" s="496"/>
      <c r="EV63" s="496"/>
      <c r="EW63" s="496"/>
      <c r="EX63" s="496"/>
      <c r="EY63" s="496"/>
      <c r="EZ63" s="496"/>
      <c r="FA63" s="496"/>
      <c r="FB63" s="496"/>
      <c r="FC63" s="496"/>
      <c r="FD63" s="496"/>
      <c r="FE63" s="496"/>
      <c r="FF63" s="496"/>
      <c r="FG63" s="496"/>
      <c r="FH63" s="496"/>
      <c r="FI63" s="496"/>
      <c r="FJ63" s="496"/>
      <c r="FK63" s="496"/>
      <c r="FL63" s="496"/>
      <c r="FM63" s="496"/>
      <c r="FN63" s="496"/>
      <c r="FO63" s="496"/>
      <c r="FP63" s="496"/>
      <c r="FQ63" s="496"/>
      <c r="FR63" s="496"/>
      <c r="FS63" s="496"/>
      <c r="FT63" s="496"/>
      <c r="FU63" s="496"/>
      <c r="FV63" s="496"/>
      <c r="FW63" s="496"/>
      <c r="FX63" s="496"/>
      <c r="FY63" s="496"/>
      <c r="FZ63" s="496"/>
    </row>
    <row r="64" spans="2:182" x14ac:dyDescent="0.25">
      <c r="B64" s="491">
        <v>6</v>
      </c>
      <c r="C64" s="496"/>
      <c r="D64" s="496"/>
      <c r="E64" s="496"/>
      <c r="F64" s="496"/>
      <c r="G64" s="496"/>
      <c r="H64" s="496"/>
      <c r="I64" s="496"/>
      <c r="J64" s="496"/>
      <c r="K64" s="496"/>
      <c r="L64" s="496"/>
      <c r="M64" s="496"/>
      <c r="N64" s="496"/>
      <c r="O64" s="496"/>
      <c r="P64" s="496"/>
      <c r="Q64" s="496"/>
      <c r="R64" s="496"/>
      <c r="S64" s="496"/>
      <c r="T64" s="496"/>
      <c r="U64" s="496"/>
      <c r="V64" s="496"/>
      <c r="W64" s="496"/>
      <c r="X64" s="496"/>
      <c r="Y64" s="496"/>
      <c r="Z64" s="496"/>
      <c r="AA64" s="496"/>
      <c r="AB64" s="496"/>
      <c r="AC64" s="496"/>
      <c r="AD64" s="496"/>
      <c r="AE64" s="496"/>
      <c r="AF64" s="496"/>
      <c r="AG64" s="496"/>
      <c r="AH64" s="496"/>
      <c r="AI64" s="496"/>
      <c r="AJ64" s="496"/>
      <c r="AK64" s="496"/>
      <c r="AL64" s="496"/>
      <c r="AM64" s="496"/>
      <c r="AN64" s="496"/>
      <c r="AO64" s="496"/>
      <c r="AP64" s="496"/>
      <c r="AQ64" s="496"/>
      <c r="AR64" s="496"/>
      <c r="AS64" s="496"/>
      <c r="AT64" s="496"/>
      <c r="AU64" s="496"/>
      <c r="AV64" s="496"/>
      <c r="AW64" s="496"/>
      <c r="AX64" s="496"/>
      <c r="AY64" s="496"/>
      <c r="AZ64" s="496"/>
      <c r="BA64" s="496"/>
      <c r="BB64" s="496"/>
      <c r="BC64" s="496"/>
      <c r="BD64" s="496"/>
      <c r="BE64" s="496"/>
      <c r="BF64" s="496"/>
      <c r="BG64" s="496"/>
      <c r="BH64" s="496"/>
      <c r="BI64" s="496"/>
      <c r="BJ64" s="496"/>
      <c r="BK64" s="496"/>
      <c r="BL64" s="496"/>
      <c r="BM64" s="496"/>
      <c r="BN64" s="496"/>
      <c r="BO64" s="496"/>
      <c r="BP64" s="496"/>
      <c r="BQ64" s="496"/>
      <c r="BR64" s="496"/>
      <c r="BS64" s="496"/>
      <c r="BT64" s="496"/>
      <c r="BU64" s="496"/>
      <c r="BV64" s="496"/>
      <c r="BW64" s="496"/>
      <c r="BX64" s="496"/>
      <c r="BY64" s="496"/>
      <c r="BZ64" s="496"/>
      <c r="CA64" s="496"/>
      <c r="CB64" s="496"/>
      <c r="CC64" s="496"/>
      <c r="CD64" s="496"/>
      <c r="CE64" s="496"/>
      <c r="CF64" s="496"/>
      <c r="CG64" s="496"/>
      <c r="CH64" s="496"/>
      <c r="CI64" s="496"/>
      <c r="CJ64" s="496"/>
      <c r="CK64" s="496"/>
      <c r="CL64" s="496"/>
      <c r="CM64" s="496"/>
      <c r="CN64" s="496"/>
      <c r="CO64" s="496"/>
      <c r="CP64" s="496"/>
      <c r="CQ64" s="496"/>
      <c r="CR64" s="496"/>
      <c r="CS64" s="496"/>
      <c r="CT64" s="496"/>
      <c r="CU64" s="496"/>
      <c r="CV64" s="496"/>
      <c r="CW64" s="496"/>
      <c r="CX64" s="496"/>
      <c r="CY64" s="496"/>
      <c r="CZ64" s="496"/>
      <c r="DA64" s="496"/>
      <c r="DB64" s="496"/>
      <c r="DC64" s="496"/>
      <c r="DD64" s="496"/>
      <c r="DE64" s="496"/>
      <c r="DF64" s="496"/>
      <c r="DG64" s="496"/>
      <c r="DH64" s="496"/>
      <c r="DI64" s="496"/>
      <c r="DJ64" s="496"/>
      <c r="DK64" s="496"/>
      <c r="DL64" s="496"/>
      <c r="DM64" s="496"/>
      <c r="DN64" s="496"/>
      <c r="DO64" s="496"/>
      <c r="DP64" s="496"/>
      <c r="DQ64" s="496"/>
      <c r="DR64" s="496"/>
      <c r="DS64" s="496"/>
      <c r="DT64" s="496"/>
      <c r="DU64" s="496"/>
      <c r="DV64" s="496"/>
      <c r="DW64" s="496"/>
      <c r="DX64" s="496"/>
      <c r="DY64" s="496"/>
      <c r="DZ64" s="496"/>
      <c r="EA64" s="496"/>
      <c r="EB64" s="496"/>
      <c r="EC64" s="496"/>
      <c r="ED64" s="496"/>
      <c r="EE64" s="496"/>
      <c r="EF64" s="496"/>
      <c r="EG64" s="496"/>
      <c r="EH64" s="496"/>
      <c r="EI64" s="496"/>
      <c r="EJ64" s="496"/>
      <c r="EK64" s="496"/>
      <c r="EL64" s="496"/>
      <c r="EM64" s="496"/>
      <c r="EN64" s="496"/>
      <c r="EO64" s="496"/>
      <c r="EP64" s="496"/>
      <c r="EQ64" s="496"/>
      <c r="ER64" s="496"/>
      <c r="ES64" s="496"/>
      <c r="ET64" s="496"/>
      <c r="EU64" s="496"/>
      <c r="EV64" s="496"/>
      <c r="EW64" s="496"/>
      <c r="EX64" s="496"/>
      <c r="EY64" s="496"/>
      <c r="EZ64" s="496"/>
      <c r="FA64" s="496"/>
      <c r="FB64" s="496"/>
      <c r="FC64" s="496"/>
      <c r="FD64" s="496"/>
      <c r="FE64" s="496"/>
      <c r="FF64" s="496"/>
      <c r="FG64" s="496"/>
      <c r="FH64" s="496"/>
      <c r="FI64" s="496"/>
      <c r="FJ64" s="496"/>
      <c r="FK64" s="496"/>
      <c r="FL64" s="496"/>
      <c r="FM64" s="496"/>
      <c r="FN64" s="496"/>
      <c r="FO64" s="496"/>
      <c r="FP64" s="496"/>
      <c r="FQ64" s="496"/>
      <c r="FR64" s="496"/>
      <c r="FS64" s="496"/>
      <c r="FT64" s="496"/>
      <c r="FU64" s="496"/>
      <c r="FV64" s="496"/>
      <c r="FW64" s="496"/>
      <c r="FX64" s="496"/>
      <c r="FY64" s="496"/>
      <c r="FZ64" s="496"/>
    </row>
    <row r="65" spans="2:182" x14ac:dyDescent="0.25">
      <c r="B65" s="491">
        <v>7</v>
      </c>
      <c r="C65" s="496"/>
      <c r="D65" s="496"/>
      <c r="E65" s="496"/>
      <c r="F65" s="496"/>
      <c r="G65" s="496"/>
      <c r="H65" s="496"/>
      <c r="I65" s="496"/>
      <c r="J65" s="496"/>
      <c r="K65" s="496"/>
      <c r="L65" s="496"/>
      <c r="M65" s="496"/>
      <c r="N65" s="496"/>
      <c r="O65" s="496"/>
      <c r="P65" s="496"/>
      <c r="Q65" s="496"/>
      <c r="R65" s="496"/>
      <c r="S65" s="496"/>
      <c r="T65" s="496"/>
      <c r="U65" s="496"/>
      <c r="V65" s="496"/>
      <c r="W65" s="496"/>
      <c r="X65" s="496"/>
      <c r="Y65" s="496"/>
      <c r="Z65" s="496"/>
      <c r="AA65" s="496"/>
      <c r="AB65" s="496"/>
      <c r="AC65" s="496"/>
      <c r="AD65" s="496"/>
      <c r="AE65" s="496"/>
      <c r="AF65" s="496"/>
      <c r="AG65" s="496"/>
      <c r="AH65" s="496"/>
      <c r="AI65" s="496"/>
      <c r="AJ65" s="496"/>
      <c r="AK65" s="496"/>
      <c r="AL65" s="496"/>
      <c r="AM65" s="496"/>
      <c r="AN65" s="496"/>
      <c r="AO65" s="496"/>
      <c r="AP65" s="496"/>
      <c r="AQ65" s="496"/>
      <c r="AR65" s="496"/>
      <c r="AS65" s="496"/>
      <c r="AT65" s="496"/>
      <c r="AU65" s="496"/>
      <c r="AV65" s="496"/>
      <c r="AW65" s="496"/>
      <c r="AX65" s="496"/>
      <c r="AY65" s="496"/>
      <c r="AZ65" s="496"/>
      <c r="BA65" s="496"/>
      <c r="BB65" s="496"/>
      <c r="BC65" s="496"/>
      <c r="BD65" s="496"/>
      <c r="BE65" s="496"/>
      <c r="BF65" s="496"/>
      <c r="BG65" s="496"/>
      <c r="BH65" s="496"/>
      <c r="BI65" s="496"/>
      <c r="BJ65" s="496"/>
      <c r="BK65" s="496"/>
      <c r="BL65" s="496"/>
      <c r="BM65" s="496"/>
      <c r="BN65" s="496"/>
      <c r="BO65" s="496"/>
      <c r="BP65" s="496"/>
      <c r="BQ65" s="496"/>
      <c r="BR65" s="496"/>
      <c r="BS65" s="496"/>
      <c r="BT65" s="496"/>
      <c r="BU65" s="496"/>
      <c r="BV65" s="496"/>
      <c r="BW65" s="496"/>
      <c r="BX65" s="496"/>
      <c r="BY65" s="496"/>
      <c r="BZ65" s="496"/>
      <c r="CA65" s="496"/>
      <c r="CB65" s="496"/>
      <c r="CC65" s="496"/>
      <c r="CD65" s="496"/>
      <c r="CE65" s="496"/>
      <c r="CF65" s="496"/>
      <c r="CG65" s="496"/>
      <c r="CH65" s="496"/>
      <c r="CI65" s="496"/>
      <c r="CJ65" s="496"/>
      <c r="CK65" s="496"/>
      <c r="CL65" s="496"/>
      <c r="CM65" s="496"/>
      <c r="CN65" s="496"/>
      <c r="CO65" s="496"/>
      <c r="CP65" s="496"/>
      <c r="CQ65" s="496"/>
      <c r="CR65" s="496"/>
      <c r="CS65" s="496"/>
      <c r="CT65" s="496"/>
      <c r="CU65" s="496"/>
      <c r="CV65" s="496"/>
      <c r="CW65" s="496"/>
      <c r="CX65" s="496"/>
      <c r="CY65" s="496"/>
      <c r="CZ65" s="496"/>
      <c r="DA65" s="496"/>
      <c r="DB65" s="496"/>
      <c r="DC65" s="496"/>
      <c r="DD65" s="496"/>
      <c r="DE65" s="496"/>
      <c r="DF65" s="496"/>
      <c r="DG65" s="496"/>
      <c r="DH65" s="496"/>
      <c r="DI65" s="496"/>
      <c r="DJ65" s="496"/>
      <c r="DK65" s="496"/>
      <c r="DL65" s="496"/>
      <c r="DM65" s="496"/>
      <c r="DN65" s="496"/>
      <c r="DO65" s="496"/>
      <c r="DP65" s="496"/>
      <c r="DQ65" s="496"/>
      <c r="DR65" s="496"/>
      <c r="DS65" s="496"/>
      <c r="DT65" s="496"/>
      <c r="DU65" s="496"/>
      <c r="DV65" s="496"/>
      <c r="DW65" s="496"/>
      <c r="DX65" s="496"/>
      <c r="DY65" s="496"/>
      <c r="DZ65" s="496"/>
      <c r="EA65" s="496"/>
      <c r="EB65" s="496"/>
      <c r="EC65" s="496"/>
      <c r="ED65" s="496"/>
      <c r="EE65" s="496"/>
      <c r="EF65" s="496"/>
      <c r="EG65" s="496"/>
      <c r="EH65" s="496"/>
      <c r="EI65" s="496"/>
      <c r="EJ65" s="496"/>
      <c r="EK65" s="496"/>
      <c r="EL65" s="496"/>
      <c r="EM65" s="496"/>
      <c r="EN65" s="496"/>
      <c r="EO65" s="496"/>
      <c r="EP65" s="496"/>
      <c r="EQ65" s="496"/>
      <c r="ER65" s="496"/>
      <c r="ES65" s="496"/>
      <c r="ET65" s="496"/>
      <c r="EU65" s="496"/>
      <c r="EV65" s="496"/>
      <c r="EW65" s="496"/>
      <c r="EX65" s="496"/>
      <c r="EY65" s="496"/>
      <c r="EZ65" s="496"/>
      <c r="FA65" s="496"/>
      <c r="FB65" s="496"/>
      <c r="FC65" s="496"/>
      <c r="FD65" s="496"/>
      <c r="FE65" s="496"/>
      <c r="FF65" s="496"/>
      <c r="FG65" s="496"/>
      <c r="FH65" s="496"/>
      <c r="FI65" s="496"/>
      <c r="FJ65" s="496"/>
      <c r="FK65" s="496"/>
      <c r="FL65" s="496"/>
      <c r="FM65" s="496"/>
      <c r="FN65" s="496"/>
      <c r="FO65" s="496"/>
      <c r="FP65" s="496"/>
      <c r="FQ65" s="496"/>
      <c r="FR65" s="496"/>
      <c r="FS65" s="496"/>
      <c r="FT65" s="496"/>
      <c r="FU65" s="496"/>
      <c r="FV65" s="496"/>
      <c r="FW65" s="496"/>
      <c r="FX65" s="496"/>
      <c r="FY65" s="496"/>
      <c r="FZ65" s="496"/>
    </row>
    <row r="66" spans="2:182" x14ac:dyDescent="0.25">
      <c r="B66" s="491">
        <v>8</v>
      </c>
      <c r="C66" s="496"/>
      <c r="D66" s="496"/>
      <c r="E66" s="496"/>
      <c r="F66" s="496"/>
      <c r="G66" s="496"/>
      <c r="H66" s="496"/>
      <c r="I66" s="496"/>
      <c r="J66" s="496"/>
      <c r="K66" s="496"/>
      <c r="L66" s="496"/>
      <c r="M66" s="496"/>
      <c r="N66" s="496"/>
      <c r="O66" s="496"/>
      <c r="P66" s="496"/>
      <c r="Q66" s="496"/>
      <c r="R66" s="496"/>
      <c r="S66" s="496"/>
      <c r="T66" s="496"/>
      <c r="U66" s="496"/>
      <c r="V66" s="496"/>
      <c r="W66" s="496"/>
      <c r="X66" s="496"/>
      <c r="Y66" s="496"/>
      <c r="Z66" s="496"/>
      <c r="AA66" s="496"/>
      <c r="AB66" s="496"/>
      <c r="AC66" s="496"/>
      <c r="AD66" s="496"/>
      <c r="AE66" s="496"/>
      <c r="AF66" s="496"/>
      <c r="AG66" s="496"/>
      <c r="AH66" s="496"/>
      <c r="AI66" s="496"/>
      <c r="AJ66" s="496"/>
      <c r="AK66" s="496"/>
      <c r="AL66" s="496"/>
      <c r="AM66" s="496"/>
      <c r="AN66" s="496"/>
      <c r="AO66" s="496"/>
      <c r="AP66" s="496"/>
      <c r="AQ66" s="496"/>
      <c r="AR66" s="496"/>
      <c r="AS66" s="496"/>
      <c r="AT66" s="496"/>
      <c r="AU66" s="496"/>
      <c r="AV66" s="496"/>
      <c r="AW66" s="496"/>
      <c r="AX66" s="496"/>
      <c r="AY66" s="496"/>
      <c r="AZ66" s="496"/>
      <c r="BA66" s="496"/>
      <c r="BB66" s="496"/>
      <c r="BC66" s="496"/>
      <c r="BD66" s="496"/>
      <c r="BE66" s="496"/>
      <c r="BF66" s="496"/>
      <c r="BG66" s="496"/>
      <c r="BH66" s="496"/>
      <c r="BI66" s="496"/>
      <c r="BJ66" s="496"/>
      <c r="BK66" s="496"/>
      <c r="BL66" s="496"/>
      <c r="BM66" s="496"/>
      <c r="BN66" s="496"/>
      <c r="BO66" s="496"/>
      <c r="BP66" s="496"/>
      <c r="BQ66" s="496"/>
      <c r="BR66" s="496"/>
      <c r="BS66" s="496"/>
      <c r="BT66" s="496"/>
      <c r="BU66" s="496"/>
      <c r="BV66" s="496"/>
      <c r="BW66" s="496"/>
      <c r="BX66" s="496"/>
      <c r="BY66" s="496"/>
      <c r="BZ66" s="496"/>
      <c r="CA66" s="496"/>
      <c r="CB66" s="496"/>
      <c r="CC66" s="496"/>
      <c r="CD66" s="496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  <c r="CO66" s="496"/>
      <c r="CP66" s="496"/>
      <c r="CQ66" s="496"/>
      <c r="CR66" s="496"/>
      <c r="CS66" s="496"/>
      <c r="CT66" s="496"/>
      <c r="CU66" s="496"/>
      <c r="CV66" s="496"/>
      <c r="CW66" s="496"/>
      <c r="CX66" s="496"/>
      <c r="CY66" s="496"/>
      <c r="CZ66" s="496"/>
      <c r="DA66" s="496"/>
      <c r="DB66" s="496"/>
      <c r="DC66" s="496"/>
      <c r="DD66" s="496"/>
      <c r="DE66" s="496"/>
      <c r="DF66" s="496"/>
      <c r="DG66" s="496"/>
      <c r="DH66" s="496"/>
      <c r="DI66" s="496"/>
      <c r="DJ66" s="496"/>
      <c r="DK66" s="496"/>
      <c r="DL66" s="496"/>
      <c r="DM66" s="496"/>
      <c r="DN66" s="496"/>
      <c r="DO66" s="496"/>
      <c r="DP66" s="496"/>
      <c r="DQ66" s="496"/>
      <c r="DR66" s="496"/>
      <c r="DS66" s="496"/>
      <c r="DT66" s="496"/>
      <c r="DU66" s="496"/>
      <c r="DV66" s="496"/>
      <c r="DW66" s="496"/>
      <c r="DX66" s="496"/>
      <c r="DY66" s="496"/>
      <c r="DZ66" s="496"/>
      <c r="EA66" s="496"/>
      <c r="EB66" s="496"/>
      <c r="EC66" s="496"/>
      <c r="ED66" s="496"/>
      <c r="EE66" s="496"/>
      <c r="EF66" s="496"/>
      <c r="EG66" s="496"/>
      <c r="EH66" s="496"/>
      <c r="EI66" s="496"/>
      <c r="EJ66" s="496"/>
      <c r="EK66" s="496"/>
      <c r="EL66" s="496"/>
      <c r="EM66" s="496"/>
      <c r="EN66" s="496"/>
      <c r="EO66" s="496"/>
      <c r="EP66" s="496"/>
      <c r="EQ66" s="496"/>
      <c r="ER66" s="496"/>
      <c r="ES66" s="496"/>
      <c r="ET66" s="496"/>
      <c r="EU66" s="496"/>
      <c r="EV66" s="496"/>
      <c r="EW66" s="496"/>
      <c r="EX66" s="496"/>
      <c r="EY66" s="496"/>
      <c r="EZ66" s="496"/>
      <c r="FA66" s="496"/>
      <c r="FB66" s="496"/>
      <c r="FC66" s="496"/>
      <c r="FD66" s="496"/>
      <c r="FE66" s="496"/>
      <c r="FF66" s="496"/>
      <c r="FG66" s="496"/>
      <c r="FH66" s="496"/>
      <c r="FI66" s="496"/>
      <c r="FJ66" s="496"/>
      <c r="FK66" s="496"/>
      <c r="FL66" s="496"/>
      <c r="FM66" s="496"/>
      <c r="FN66" s="496"/>
      <c r="FO66" s="496"/>
      <c r="FP66" s="496"/>
      <c r="FQ66" s="496"/>
      <c r="FR66" s="496"/>
      <c r="FS66" s="496"/>
      <c r="FT66" s="496"/>
      <c r="FU66" s="496"/>
      <c r="FV66" s="496"/>
      <c r="FW66" s="496"/>
      <c r="FX66" s="496"/>
      <c r="FY66" s="496"/>
      <c r="FZ66" s="496"/>
    </row>
    <row r="67" spans="2:182" x14ac:dyDescent="0.25">
      <c r="B67" s="491">
        <v>9</v>
      </c>
      <c r="C67" s="496"/>
      <c r="D67" s="496"/>
      <c r="E67" s="496"/>
      <c r="F67" s="496"/>
      <c r="G67" s="496"/>
      <c r="H67" s="496"/>
      <c r="I67" s="496"/>
      <c r="J67" s="496"/>
      <c r="K67" s="496"/>
      <c r="L67" s="496"/>
      <c r="M67" s="496"/>
      <c r="N67" s="496"/>
      <c r="O67" s="496"/>
      <c r="P67" s="496"/>
      <c r="Q67" s="496"/>
      <c r="R67" s="496"/>
      <c r="S67" s="496"/>
      <c r="T67" s="496"/>
      <c r="U67" s="496"/>
      <c r="V67" s="496"/>
      <c r="W67" s="496"/>
      <c r="X67" s="496"/>
      <c r="Y67" s="496"/>
      <c r="Z67" s="496"/>
      <c r="AA67" s="496"/>
      <c r="AB67" s="496"/>
      <c r="AC67" s="496"/>
      <c r="AD67" s="496"/>
      <c r="AE67" s="496"/>
      <c r="AF67" s="496"/>
      <c r="AG67" s="496"/>
      <c r="AH67" s="496"/>
      <c r="AI67" s="496"/>
      <c r="AJ67" s="496"/>
      <c r="AK67" s="496"/>
      <c r="AL67" s="496"/>
      <c r="AM67" s="496"/>
      <c r="AN67" s="496"/>
      <c r="AO67" s="496"/>
      <c r="AP67" s="496"/>
      <c r="AQ67" s="496"/>
      <c r="AR67" s="496"/>
      <c r="AS67" s="496"/>
      <c r="AT67" s="496"/>
      <c r="AU67" s="496"/>
      <c r="AV67" s="496"/>
      <c r="AW67" s="496"/>
      <c r="AX67" s="496"/>
      <c r="AY67" s="496"/>
      <c r="AZ67" s="496"/>
      <c r="BA67" s="496"/>
      <c r="BB67" s="496"/>
      <c r="BC67" s="496"/>
      <c r="BD67" s="496"/>
      <c r="BE67" s="496"/>
      <c r="BF67" s="496"/>
      <c r="BG67" s="496"/>
      <c r="BH67" s="496"/>
      <c r="BI67" s="496"/>
      <c r="BJ67" s="496"/>
      <c r="BK67" s="496"/>
      <c r="BL67" s="496"/>
      <c r="BM67" s="496"/>
      <c r="BN67" s="496"/>
      <c r="BO67" s="496"/>
      <c r="BP67" s="496"/>
      <c r="BQ67" s="496"/>
      <c r="BR67" s="496"/>
      <c r="BS67" s="496"/>
      <c r="BT67" s="496"/>
      <c r="BU67" s="496"/>
      <c r="BV67" s="496"/>
      <c r="BW67" s="496"/>
      <c r="BX67" s="496"/>
      <c r="BY67" s="496"/>
      <c r="BZ67" s="496"/>
      <c r="CA67" s="496"/>
      <c r="CB67" s="496"/>
      <c r="CC67" s="496"/>
      <c r="CD67" s="496"/>
      <c r="CE67" s="496"/>
      <c r="CF67" s="496"/>
      <c r="CG67" s="496"/>
      <c r="CH67" s="496"/>
      <c r="CI67" s="496"/>
      <c r="CJ67" s="496"/>
      <c r="CK67" s="496"/>
      <c r="CL67" s="496"/>
      <c r="CM67" s="496"/>
      <c r="CN67" s="496"/>
      <c r="CO67" s="496"/>
      <c r="CP67" s="496"/>
      <c r="CQ67" s="496"/>
      <c r="CR67" s="496"/>
      <c r="CS67" s="496"/>
      <c r="CT67" s="496"/>
      <c r="CU67" s="496"/>
      <c r="CV67" s="496"/>
      <c r="CW67" s="496"/>
      <c r="CX67" s="496"/>
      <c r="CY67" s="496"/>
      <c r="CZ67" s="496"/>
      <c r="DA67" s="496"/>
      <c r="DB67" s="496"/>
      <c r="DC67" s="496"/>
      <c r="DD67" s="496"/>
      <c r="DE67" s="496"/>
      <c r="DF67" s="496"/>
      <c r="DG67" s="496"/>
      <c r="DH67" s="496"/>
      <c r="DI67" s="496"/>
      <c r="DJ67" s="496"/>
      <c r="DK67" s="496"/>
      <c r="DL67" s="496"/>
      <c r="DM67" s="496"/>
      <c r="DN67" s="496"/>
      <c r="DO67" s="496"/>
      <c r="DP67" s="496"/>
      <c r="DQ67" s="496"/>
      <c r="DR67" s="496"/>
      <c r="DS67" s="496"/>
      <c r="DT67" s="496"/>
      <c r="DU67" s="496"/>
      <c r="DV67" s="496"/>
      <c r="DW67" s="496"/>
      <c r="DX67" s="496"/>
      <c r="DY67" s="496"/>
      <c r="DZ67" s="496"/>
      <c r="EA67" s="496"/>
      <c r="EB67" s="496"/>
      <c r="EC67" s="496"/>
      <c r="ED67" s="496"/>
      <c r="EE67" s="496"/>
      <c r="EF67" s="496"/>
      <c r="EG67" s="496"/>
      <c r="EH67" s="496"/>
      <c r="EI67" s="496"/>
      <c r="EJ67" s="496"/>
      <c r="EK67" s="496"/>
      <c r="EL67" s="496"/>
      <c r="EM67" s="496"/>
      <c r="EN67" s="496"/>
      <c r="EO67" s="496"/>
      <c r="EP67" s="496"/>
      <c r="EQ67" s="496"/>
      <c r="ER67" s="496"/>
      <c r="ES67" s="496"/>
      <c r="ET67" s="496"/>
      <c r="EU67" s="496"/>
      <c r="EV67" s="496"/>
      <c r="EW67" s="496"/>
      <c r="EX67" s="496"/>
      <c r="EY67" s="496"/>
      <c r="EZ67" s="496"/>
      <c r="FA67" s="496"/>
      <c r="FB67" s="496"/>
      <c r="FC67" s="496"/>
      <c r="FD67" s="496"/>
      <c r="FE67" s="496"/>
      <c r="FF67" s="496"/>
      <c r="FG67" s="496"/>
      <c r="FH67" s="496"/>
      <c r="FI67" s="496"/>
      <c r="FJ67" s="496"/>
      <c r="FK67" s="496"/>
      <c r="FL67" s="496"/>
      <c r="FM67" s="496"/>
      <c r="FN67" s="496"/>
      <c r="FO67" s="496"/>
      <c r="FP67" s="496"/>
      <c r="FQ67" s="496"/>
      <c r="FR67" s="496"/>
      <c r="FS67" s="496"/>
      <c r="FT67" s="496"/>
      <c r="FU67" s="496"/>
      <c r="FV67" s="496"/>
      <c r="FW67" s="496"/>
      <c r="FX67" s="496"/>
      <c r="FY67" s="496"/>
      <c r="FZ67" s="496"/>
    </row>
    <row r="68" spans="2:182" x14ac:dyDescent="0.25">
      <c r="B68" s="491">
        <v>10</v>
      </c>
      <c r="C68" s="496"/>
      <c r="D68" s="496"/>
      <c r="E68" s="496"/>
      <c r="F68" s="496"/>
      <c r="G68" s="496"/>
      <c r="H68" s="496"/>
      <c r="I68" s="496"/>
      <c r="J68" s="496"/>
      <c r="K68" s="496"/>
      <c r="L68" s="496"/>
      <c r="M68" s="496"/>
      <c r="N68" s="496"/>
      <c r="O68" s="496"/>
      <c r="P68" s="496"/>
      <c r="Q68" s="496"/>
      <c r="R68" s="496"/>
      <c r="S68" s="496"/>
      <c r="T68" s="496"/>
      <c r="U68" s="496"/>
      <c r="V68" s="496"/>
      <c r="W68" s="496"/>
      <c r="X68" s="496"/>
      <c r="Y68" s="496"/>
      <c r="Z68" s="496"/>
      <c r="AA68" s="496"/>
      <c r="AB68" s="496"/>
      <c r="AC68" s="496"/>
      <c r="AD68" s="496"/>
      <c r="AE68" s="496"/>
      <c r="AF68" s="496"/>
      <c r="AG68" s="496"/>
      <c r="AH68" s="496"/>
      <c r="AI68" s="496"/>
      <c r="AJ68" s="496"/>
      <c r="AK68" s="496"/>
      <c r="AL68" s="496"/>
      <c r="AM68" s="496"/>
      <c r="AN68" s="496"/>
      <c r="AO68" s="496"/>
      <c r="AP68" s="496"/>
      <c r="AQ68" s="496"/>
      <c r="AR68" s="496"/>
      <c r="AS68" s="496"/>
      <c r="AT68" s="496"/>
      <c r="AU68" s="496"/>
      <c r="AV68" s="496"/>
      <c r="AW68" s="496"/>
      <c r="AX68" s="496"/>
      <c r="AY68" s="496"/>
      <c r="AZ68" s="496"/>
      <c r="BA68" s="496"/>
      <c r="BB68" s="496"/>
      <c r="BC68" s="496"/>
      <c r="BD68" s="496"/>
      <c r="BE68" s="496"/>
      <c r="BF68" s="496"/>
      <c r="BG68" s="496"/>
      <c r="BH68" s="496"/>
      <c r="BI68" s="496"/>
      <c r="BJ68" s="496"/>
      <c r="BK68" s="496"/>
      <c r="BL68" s="496"/>
      <c r="BM68" s="496"/>
      <c r="BN68" s="496"/>
      <c r="BO68" s="496"/>
      <c r="BP68" s="496"/>
      <c r="BQ68" s="496"/>
      <c r="BR68" s="496"/>
      <c r="BS68" s="496"/>
      <c r="BT68" s="496"/>
      <c r="BU68" s="496"/>
      <c r="BV68" s="496"/>
      <c r="BW68" s="496"/>
      <c r="BX68" s="496"/>
      <c r="BY68" s="496"/>
      <c r="BZ68" s="496"/>
      <c r="CA68" s="496"/>
      <c r="CB68" s="496"/>
      <c r="CC68" s="496"/>
      <c r="CD68" s="496"/>
      <c r="CE68" s="496"/>
      <c r="CF68" s="496"/>
      <c r="CG68" s="496"/>
      <c r="CH68" s="496"/>
      <c r="CI68" s="496"/>
      <c r="CJ68" s="496"/>
      <c r="CK68" s="496"/>
      <c r="CL68" s="496"/>
      <c r="CM68" s="496"/>
      <c r="CN68" s="496"/>
      <c r="CO68" s="496"/>
      <c r="CP68" s="496"/>
      <c r="CQ68" s="496"/>
      <c r="CR68" s="496"/>
      <c r="CS68" s="496"/>
      <c r="CT68" s="496"/>
      <c r="CU68" s="496"/>
      <c r="CV68" s="496"/>
      <c r="CW68" s="496"/>
      <c r="CX68" s="496"/>
      <c r="CY68" s="496"/>
      <c r="CZ68" s="496"/>
      <c r="DA68" s="496"/>
      <c r="DB68" s="496"/>
      <c r="DC68" s="496"/>
      <c r="DD68" s="496"/>
      <c r="DE68" s="496"/>
      <c r="DF68" s="496"/>
      <c r="DG68" s="496"/>
      <c r="DH68" s="496"/>
      <c r="DI68" s="496"/>
      <c r="DJ68" s="496"/>
      <c r="DK68" s="496"/>
      <c r="DL68" s="496"/>
      <c r="DM68" s="496"/>
      <c r="DN68" s="496"/>
      <c r="DO68" s="496"/>
      <c r="DP68" s="496"/>
      <c r="DQ68" s="496"/>
      <c r="DR68" s="496"/>
      <c r="DS68" s="496"/>
      <c r="DT68" s="496"/>
      <c r="DU68" s="496"/>
      <c r="DV68" s="496"/>
      <c r="DW68" s="496"/>
      <c r="DX68" s="496"/>
      <c r="DY68" s="496"/>
      <c r="DZ68" s="496"/>
      <c r="EA68" s="496"/>
      <c r="EB68" s="496"/>
      <c r="EC68" s="496"/>
      <c r="ED68" s="496"/>
      <c r="EE68" s="496"/>
      <c r="EF68" s="496"/>
      <c r="EG68" s="496"/>
      <c r="EH68" s="496"/>
      <c r="EI68" s="496"/>
      <c r="EJ68" s="496"/>
      <c r="EK68" s="496"/>
      <c r="EL68" s="496"/>
      <c r="EM68" s="496"/>
      <c r="EN68" s="496"/>
      <c r="EO68" s="496"/>
      <c r="EP68" s="496"/>
      <c r="EQ68" s="496"/>
      <c r="ER68" s="496"/>
      <c r="ES68" s="496"/>
      <c r="ET68" s="496"/>
      <c r="EU68" s="496"/>
      <c r="EV68" s="496"/>
      <c r="EW68" s="496"/>
      <c r="EX68" s="496"/>
      <c r="EY68" s="496"/>
      <c r="EZ68" s="496"/>
      <c r="FA68" s="496"/>
      <c r="FB68" s="496"/>
      <c r="FC68" s="496"/>
      <c r="FD68" s="496"/>
      <c r="FE68" s="496"/>
      <c r="FF68" s="496"/>
      <c r="FG68" s="496"/>
      <c r="FH68" s="496"/>
      <c r="FI68" s="496"/>
      <c r="FJ68" s="496"/>
      <c r="FK68" s="496"/>
      <c r="FL68" s="496"/>
      <c r="FM68" s="496"/>
      <c r="FN68" s="496"/>
      <c r="FO68" s="496"/>
      <c r="FP68" s="496"/>
      <c r="FQ68" s="496"/>
      <c r="FR68" s="496"/>
      <c r="FS68" s="496"/>
      <c r="FT68" s="496"/>
      <c r="FU68" s="496"/>
      <c r="FV68" s="496"/>
      <c r="FW68" s="496"/>
      <c r="FX68" s="496"/>
      <c r="FY68" s="496"/>
      <c r="FZ68" s="496"/>
    </row>
    <row r="69" spans="2:182" x14ac:dyDescent="0.25">
      <c r="B69" s="491">
        <v>11</v>
      </c>
      <c r="C69" s="496"/>
      <c r="D69" s="496"/>
      <c r="E69" s="496"/>
      <c r="F69" s="496"/>
      <c r="G69" s="496"/>
      <c r="H69" s="496"/>
      <c r="I69" s="496"/>
      <c r="J69" s="496"/>
      <c r="K69" s="496"/>
      <c r="L69" s="496"/>
      <c r="M69" s="496"/>
      <c r="N69" s="496"/>
      <c r="O69" s="496"/>
      <c r="P69" s="496"/>
      <c r="Q69" s="496"/>
      <c r="R69" s="496"/>
      <c r="S69" s="496"/>
      <c r="T69" s="496"/>
      <c r="U69" s="496"/>
      <c r="V69" s="496"/>
      <c r="W69" s="496"/>
      <c r="X69" s="496"/>
      <c r="Y69" s="496"/>
      <c r="Z69" s="496"/>
      <c r="AA69" s="496"/>
      <c r="AB69" s="496"/>
      <c r="AC69" s="496"/>
      <c r="AD69" s="496"/>
      <c r="AE69" s="496"/>
      <c r="AF69" s="496"/>
      <c r="AG69" s="496"/>
      <c r="AH69" s="496"/>
      <c r="AI69" s="496"/>
      <c r="AJ69" s="496"/>
      <c r="AK69" s="496"/>
      <c r="AL69" s="496"/>
      <c r="AM69" s="496"/>
      <c r="AN69" s="496"/>
      <c r="AO69" s="496"/>
      <c r="AP69" s="496"/>
      <c r="AQ69" s="496"/>
      <c r="AR69" s="496"/>
      <c r="AS69" s="496"/>
      <c r="AT69" s="496"/>
      <c r="AU69" s="496"/>
      <c r="AV69" s="496"/>
      <c r="AW69" s="496"/>
      <c r="AX69" s="496"/>
      <c r="AY69" s="496"/>
      <c r="AZ69" s="496"/>
      <c r="BA69" s="496"/>
      <c r="BB69" s="496"/>
      <c r="BC69" s="496"/>
      <c r="BD69" s="496"/>
      <c r="BE69" s="496"/>
      <c r="BF69" s="496"/>
      <c r="BG69" s="496"/>
      <c r="BH69" s="496"/>
      <c r="BI69" s="496"/>
      <c r="BJ69" s="496"/>
      <c r="BK69" s="496"/>
      <c r="BL69" s="496"/>
      <c r="BM69" s="496"/>
      <c r="BN69" s="496"/>
      <c r="BO69" s="496"/>
      <c r="BP69" s="496"/>
      <c r="BQ69" s="496"/>
      <c r="BR69" s="496"/>
      <c r="BS69" s="496"/>
      <c r="BT69" s="496"/>
      <c r="BU69" s="496"/>
      <c r="BV69" s="496"/>
      <c r="BW69" s="496"/>
      <c r="BX69" s="496"/>
      <c r="BY69" s="496"/>
      <c r="BZ69" s="496"/>
      <c r="CA69" s="496"/>
      <c r="CB69" s="496"/>
      <c r="CC69" s="496"/>
      <c r="CD69" s="496"/>
      <c r="CE69" s="496"/>
      <c r="CF69" s="496"/>
      <c r="CG69" s="496"/>
      <c r="CH69" s="496"/>
      <c r="CI69" s="496"/>
      <c r="CJ69" s="496"/>
      <c r="CK69" s="496"/>
      <c r="CL69" s="496"/>
      <c r="CM69" s="496"/>
      <c r="CN69" s="496"/>
      <c r="CO69" s="496"/>
      <c r="CP69" s="496"/>
      <c r="CQ69" s="496"/>
      <c r="CR69" s="496"/>
      <c r="CS69" s="496"/>
      <c r="CT69" s="496"/>
      <c r="CU69" s="496"/>
      <c r="CV69" s="496"/>
      <c r="CW69" s="496"/>
      <c r="CX69" s="496"/>
      <c r="CY69" s="496"/>
      <c r="CZ69" s="496"/>
      <c r="DA69" s="496"/>
      <c r="DB69" s="496"/>
      <c r="DC69" s="496"/>
      <c r="DD69" s="496"/>
      <c r="DE69" s="496"/>
      <c r="DF69" s="496"/>
      <c r="DG69" s="496"/>
      <c r="DH69" s="496"/>
      <c r="DI69" s="496"/>
      <c r="DJ69" s="496"/>
      <c r="DK69" s="496"/>
      <c r="DL69" s="496"/>
      <c r="DM69" s="496"/>
      <c r="DN69" s="496"/>
      <c r="DO69" s="496"/>
      <c r="DP69" s="496"/>
      <c r="DQ69" s="496"/>
      <c r="DR69" s="496"/>
      <c r="DS69" s="496"/>
      <c r="DT69" s="496"/>
      <c r="DU69" s="496"/>
      <c r="DV69" s="496"/>
      <c r="DW69" s="496"/>
      <c r="DX69" s="496"/>
      <c r="DY69" s="496"/>
      <c r="DZ69" s="496"/>
      <c r="EA69" s="496"/>
      <c r="EB69" s="496"/>
      <c r="EC69" s="496"/>
      <c r="ED69" s="496"/>
      <c r="EE69" s="496"/>
      <c r="EF69" s="496"/>
      <c r="EG69" s="496"/>
      <c r="EH69" s="496"/>
      <c r="EI69" s="496"/>
      <c r="EJ69" s="496"/>
      <c r="EK69" s="496"/>
      <c r="EL69" s="496"/>
      <c r="EM69" s="496"/>
      <c r="EN69" s="496"/>
      <c r="EO69" s="496"/>
      <c r="EP69" s="496"/>
      <c r="EQ69" s="496"/>
      <c r="ER69" s="496"/>
      <c r="ES69" s="496"/>
      <c r="ET69" s="496"/>
      <c r="EU69" s="496"/>
      <c r="EV69" s="496"/>
      <c r="EW69" s="496"/>
      <c r="EX69" s="496"/>
      <c r="EY69" s="496"/>
      <c r="EZ69" s="496"/>
      <c r="FA69" s="496"/>
      <c r="FB69" s="496"/>
      <c r="FC69" s="496"/>
      <c r="FD69" s="496"/>
      <c r="FE69" s="496"/>
      <c r="FF69" s="496"/>
      <c r="FG69" s="496"/>
      <c r="FH69" s="496"/>
      <c r="FI69" s="496"/>
      <c r="FJ69" s="496"/>
      <c r="FK69" s="496"/>
      <c r="FL69" s="496"/>
      <c r="FM69" s="496"/>
      <c r="FN69" s="496"/>
      <c r="FO69" s="496"/>
      <c r="FP69" s="496"/>
      <c r="FQ69" s="496"/>
      <c r="FR69" s="496"/>
      <c r="FS69" s="496"/>
      <c r="FT69" s="496"/>
      <c r="FU69" s="496"/>
      <c r="FV69" s="496"/>
      <c r="FW69" s="496"/>
      <c r="FX69" s="496"/>
      <c r="FY69" s="496"/>
      <c r="FZ69" s="496"/>
    </row>
    <row r="70" spans="2:182" x14ac:dyDescent="0.25">
      <c r="B70" s="491">
        <v>12</v>
      </c>
      <c r="C70" s="496"/>
      <c r="D70" s="496"/>
      <c r="E70" s="496"/>
      <c r="F70" s="496"/>
      <c r="G70" s="496"/>
      <c r="H70" s="496"/>
      <c r="I70" s="496"/>
      <c r="J70" s="496"/>
      <c r="K70" s="496"/>
      <c r="L70" s="496"/>
      <c r="M70" s="496"/>
      <c r="N70" s="496"/>
      <c r="O70" s="496"/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H70" s="496"/>
      <c r="AI70" s="496"/>
      <c r="AJ70" s="496"/>
      <c r="AK70" s="496"/>
      <c r="AL70" s="496"/>
      <c r="AM70" s="496"/>
      <c r="AN70" s="496"/>
      <c r="AO70" s="496"/>
      <c r="AP70" s="496"/>
      <c r="AQ70" s="496"/>
      <c r="AR70" s="496"/>
      <c r="AS70" s="496"/>
      <c r="AT70" s="496"/>
      <c r="AU70" s="496"/>
      <c r="AV70" s="496"/>
      <c r="AW70" s="496"/>
      <c r="AX70" s="496"/>
      <c r="AY70" s="496"/>
      <c r="AZ70" s="496"/>
      <c r="BA70" s="496"/>
      <c r="BB70" s="496"/>
      <c r="BC70" s="496"/>
      <c r="BD70" s="496"/>
      <c r="BE70" s="496"/>
      <c r="BF70" s="496"/>
      <c r="BG70" s="496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  <c r="BR70" s="496"/>
      <c r="BS70" s="496"/>
      <c r="BT70" s="496"/>
      <c r="BU70" s="496"/>
      <c r="BV70" s="496"/>
      <c r="BW70" s="496"/>
      <c r="BX70" s="496"/>
      <c r="BY70" s="496"/>
      <c r="BZ70" s="496"/>
      <c r="CA70" s="496"/>
      <c r="CB70" s="496"/>
      <c r="CC70" s="496"/>
      <c r="CD70" s="496"/>
      <c r="CE70" s="496"/>
      <c r="CF70" s="496"/>
      <c r="CG70" s="496"/>
      <c r="CH70" s="496"/>
      <c r="CI70" s="496"/>
      <c r="CJ70" s="496"/>
      <c r="CK70" s="496"/>
      <c r="CL70" s="496"/>
      <c r="CM70" s="496"/>
      <c r="CN70" s="496"/>
      <c r="CO70" s="496"/>
      <c r="CP70" s="496"/>
      <c r="CQ70" s="496"/>
      <c r="CR70" s="496"/>
      <c r="CS70" s="496"/>
      <c r="CT70" s="496"/>
      <c r="CU70" s="496"/>
      <c r="CV70" s="496"/>
      <c r="CW70" s="496"/>
      <c r="CX70" s="496"/>
      <c r="CY70" s="496"/>
      <c r="CZ70" s="496"/>
      <c r="DA70" s="496"/>
      <c r="DB70" s="496"/>
      <c r="DC70" s="496"/>
      <c r="DD70" s="496"/>
      <c r="DE70" s="496"/>
      <c r="DF70" s="496"/>
      <c r="DG70" s="496"/>
      <c r="DH70" s="496"/>
      <c r="DI70" s="496"/>
      <c r="DJ70" s="496"/>
      <c r="DK70" s="496"/>
      <c r="DL70" s="496"/>
      <c r="DM70" s="496"/>
      <c r="DN70" s="496"/>
      <c r="DO70" s="496"/>
      <c r="DP70" s="496"/>
      <c r="DQ70" s="496"/>
      <c r="DR70" s="496"/>
      <c r="DS70" s="496"/>
      <c r="DT70" s="496"/>
      <c r="DU70" s="496"/>
      <c r="DV70" s="496"/>
      <c r="DW70" s="496"/>
      <c r="DX70" s="496"/>
      <c r="DY70" s="496"/>
      <c r="DZ70" s="496"/>
      <c r="EA70" s="496"/>
      <c r="EB70" s="496"/>
      <c r="EC70" s="496"/>
      <c r="ED70" s="496"/>
      <c r="EE70" s="496"/>
      <c r="EF70" s="496"/>
      <c r="EG70" s="496"/>
      <c r="EH70" s="496"/>
      <c r="EI70" s="496"/>
      <c r="EJ70" s="496"/>
      <c r="EK70" s="496"/>
      <c r="EL70" s="496"/>
      <c r="EM70" s="496"/>
      <c r="EN70" s="496"/>
      <c r="EO70" s="496"/>
      <c r="EP70" s="496"/>
      <c r="EQ70" s="496"/>
      <c r="ER70" s="496"/>
      <c r="ES70" s="496"/>
      <c r="ET70" s="496"/>
      <c r="EU70" s="496"/>
      <c r="EV70" s="496"/>
      <c r="EW70" s="496"/>
      <c r="EX70" s="496"/>
      <c r="EY70" s="496"/>
      <c r="EZ70" s="496"/>
      <c r="FA70" s="496"/>
      <c r="FB70" s="496"/>
      <c r="FC70" s="496"/>
      <c r="FD70" s="496"/>
      <c r="FE70" s="496"/>
      <c r="FF70" s="496"/>
      <c r="FG70" s="496"/>
      <c r="FH70" s="496"/>
      <c r="FI70" s="496"/>
      <c r="FJ70" s="496"/>
      <c r="FK70" s="496"/>
      <c r="FL70" s="496"/>
      <c r="FM70" s="496"/>
      <c r="FN70" s="496"/>
      <c r="FO70" s="496"/>
      <c r="FP70" s="496"/>
      <c r="FQ70" s="496"/>
      <c r="FR70" s="496"/>
      <c r="FS70" s="496"/>
      <c r="FT70" s="496"/>
      <c r="FU70" s="496"/>
      <c r="FV70" s="496"/>
      <c r="FW70" s="496"/>
      <c r="FX70" s="496"/>
      <c r="FY70" s="496"/>
      <c r="FZ70" s="496"/>
    </row>
    <row r="71" spans="2:182" x14ac:dyDescent="0.25">
      <c r="B71" s="491">
        <v>13</v>
      </c>
      <c r="C71" s="496"/>
      <c r="D71" s="496"/>
      <c r="E71" s="496"/>
      <c r="F71" s="496"/>
      <c r="G71" s="496"/>
      <c r="H71" s="496"/>
      <c r="I71" s="496"/>
      <c r="J71" s="496"/>
      <c r="K71" s="496"/>
      <c r="L71" s="496"/>
      <c r="M71" s="496"/>
      <c r="N71" s="496"/>
      <c r="O71" s="496"/>
      <c r="P71" s="496"/>
      <c r="Q71" s="496"/>
      <c r="R71" s="496"/>
      <c r="S71" s="496"/>
      <c r="T71" s="496"/>
      <c r="U71" s="496"/>
      <c r="V71" s="496"/>
      <c r="W71" s="496"/>
      <c r="X71" s="496"/>
      <c r="Y71" s="496"/>
      <c r="Z71" s="496"/>
      <c r="AA71" s="496"/>
      <c r="AB71" s="496"/>
      <c r="AC71" s="496"/>
      <c r="AD71" s="496"/>
      <c r="AE71" s="496"/>
      <c r="AF71" s="496"/>
      <c r="AG71" s="496"/>
      <c r="AH71" s="496"/>
      <c r="AI71" s="496"/>
      <c r="AJ71" s="496"/>
      <c r="AK71" s="496"/>
      <c r="AL71" s="496"/>
      <c r="AM71" s="496"/>
      <c r="AN71" s="496"/>
      <c r="AO71" s="496"/>
      <c r="AP71" s="496"/>
      <c r="AQ71" s="496"/>
      <c r="AR71" s="496"/>
      <c r="AS71" s="496"/>
      <c r="AT71" s="496"/>
      <c r="AU71" s="496"/>
      <c r="AV71" s="496"/>
      <c r="AW71" s="496"/>
      <c r="AX71" s="496"/>
      <c r="AY71" s="496"/>
      <c r="AZ71" s="496"/>
      <c r="BA71" s="496"/>
      <c r="BB71" s="496"/>
      <c r="BC71" s="496"/>
      <c r="BD71" s="496"/>
      <c r="BE71" s="496"/>
      <c r="BF71" s="496"/>
      <c r="BG71" s="496"/>
      <c r="BH71" s="496"/>
      <c r="BI71" s="496"/>
      <c r="BJ71" s="496"/>
      <c r="BK71" s="496"/>
      <c r="BL71" s="496"/>
      <c r="BM71" s="496"/>
      <c r="BN71" s="496"/>
      <c r="BO71" s="496"/>
      <c r="BP71" s="496"/>
      <c r="BQ71" s="496"/>
      <c r="BR71" s="496"/>
      <c r="BS71" s="496"/>
      <c r="BT71" s="496"/>
      <c r="BU71" s="496"/>
      <c r="BV71" s="496"/>
      <c r="BW71" s="496"/>
      <c r="BX71" s="496"/>
      <c r="BY71" s="496"/>
      <c r="BZ71" s="496"/>
      <c r="CA71" s="496"/>
      <c r="CB71" s="496"/>
      <c r="CC71" s="496"/>
      <c r="CD71" s="496"/>
      <c r="CE71" s="496"/>
      <c r="CF71" s="496"/>
      <c r="CG71" s="496"/>
      <c r="CH71" s="496"/>
      <c r="CI71" s="496"/>
      <c r="CJ71" s="496"/>
      <c r="CK71" s="496"/>
      <c r="CL71" s="496"/>
      <c r="CM71" s="496"/>
      <c r="CN71" s="496"/>
      <c r="CO71" s="496"/>
      <c r="CP71" s="496"/>
      <c r="CQ71" s="496"/>
      <c r="CR71" s="496"/>
      <c r="CS71" s="496"/>
      <c r="CT71" s="496"/>
      <c r="CU71" s="496"/>
      <c r="CV71" s="496"/>
      <c r="CW71" s="496"/>
      <c r="CX71" s="496"/>
      <c r="CY71" s="496"/>
      <c r="CZ71" s="496"/>
      <c r="DA71" s="496"/>
      <c r="DB71" s="496"/>
      <c r="DC71" s="496"/>
      <c r="DD71" s="496"/>
      <c r="DE71" s="496"/>
      <c r="DF71" s="496"/>
      <c r="DG71" s="496"/>
      <c r="DH71" s="496"/>
      <c r="DI71" s="496"/>
      <c r="DJ71" s="496"/>
      <c r="DK71" s="496"/>
      <c r="DL71" s="496"/>
      <c r="DM71" s="496"/>
      <c r="DN71" s="496"/>
      <c r="DO71" s="496"/>
      <c r="DP71" s="496"/>
      <c r="DQ71" s="496"/>
      <c r="DR71" s="496"/>
      <c r="DS71" s="496"/>
      <c r="DT71" s="496"/>
      <c r="DU71" s="496"/>
      <c r="DV71" s="496"/>
      <c r="DW71" s="496"/>
      <c r="DX71" s="496"/>
      <c r="DY71" s="496"/>
      <c r="DZ71" s="496"/>
      <c r="EA71" s="496"/>
      <c r="EB71" s="496"/>
      <c r="EC71" s="496"/>
      <c r="ED71" s="496"/>
      <c r="EE71" s="496"/>
      <c r="EF71" s="496"/>
      <c r="EG71" s="496"/>
      <c r="EH71" s="496"/>
      <c r="EI71" s="496"/>
      <c r="EJ71" s="496"/>
      <c r="EK71" s="496"/>
      <c r="EL71" s="496"/>
      <c r="EM71" s="496"/>
      <c r="EN71" s="496"/>
      <c r="EO71" s="496"/>
      <c r="EP71" s="496"/>
      <c r="EQ71" s="496"/>
      <c r="ER71" s="496"/>
      <c r="ES71" s="496"/>
      <c r="ET71" s="496"/>
      <c r="EU71" s="496"/>
      <c r="EV71" s="496"/>
      <c r="EW71" s="496"/>
      <c r="EX71" s="496"/>
      <c r="EY71" s="496"/>
      <c r="EZ71" s="496"/>
      <c r="FA71" s="496"/>
      <c r="FB71" s="496"/>
      <c r="FC71" s="496"/>
      <c r="FD71" s="496"/>
      <c r="FE71" s="496"/>
      <c r="FF71" s="496"/>
      <c r="FG71" s="496"/>
      <c r="FH71" s="496"/>
      <c r="FI71" s="496"/>
      <c r="FJ71" s="496"/>
      <c r="FK71" s="496"/>
      <c r="FL71" s="496"/>
      <c r="FM71" s="496"/>
      <c r="FN71" s="496"/>
      <c r="FO71" s="496"/>
      <c r="FP71" s="496"/>
      <c r="FQ71" s="496"/>
      <c r="FR71" s="496"/>
      <c r="FS71" s="496"/>
      <c r="FT71" s="496"/>
      <c r="FU71" s="496"/>
      <c r="FV71" s="496"/>
      <c r="FW71" s="496"/>
      <c r="FX71" s="496"/>
      <c r="FY71" s="496"/>
      <c r="FZ71" s="496"/>
    </row>
    <row r="72" spans="2:182" x14ac:dyDescent="0.25">
      <c r="B72" s="491">
        <v>14</v>
      </c>
      <c r="C72" s="496"/>
      <c r="D72" s="496"/>
      <c r="E72" s="496"/>
      <c r="F72" s="496"/>
      <c r="G72" s="496"/>
      <c r="H72" s="496"/>
      <c r="I72" s="496"/>
      <c r="J72" s="496"/>
      <c r="K72" s="496"/>
      <c r="L72" s="496"/>
      <c r="M72" s="496"/>
      <c r="N72" s="496"/>
      <c r="O72" s="496"/>
      <c r="P72" s="496"/>
      <c r="Q72" s="496"/>
      <c r="R72" s="496"/>
      <c r="S72" s="496"/>
      <c r="T72" s="496"/>
      <c r="U72" s="496"/>
      <c r="V72" s="496"/>
      <c r="W72" s="496"/>
      <c r="X72" s="496"/>
      <c r="Y72" s="496"/>
      <c r="Z72" s="496"/>
      <c r="AA72" s="496"/>
      <c r="AB72" s="496"/>
      <c r="AC72" s="496"/>
      <c r="AD72" s="496"/>
      <c r="AE72" s="496"/>
      <c r="AF72" s="496"/>
      <c r="AG72" s="496"/>
      <c r="AH72" s="496"/>
      <c r="AI72" s="496"/>
      <c r="AJ72" s="496"/>
      <c r="AK72" s="496"/>
      <c r="AL72" s="496"/>
      <c r="AM72" s="496"/>
      <c r="AN72" s="496"/>
      <c r="AO72" s="496"/>
      <c r="AP72" s="496"/>
      <c r="AQ72" s="496"/>
      <c r="AR72" s="496"/>
      <c r="AS72" s="496"/>
      <c r="AT72" s="496"/>
      <c r="AU72" s="496"/>
      <c r="AV72" s="496"/>
      <c r="AW72" s="496"/>
      <c r="AX72" s="496"/>
      <c r="AY72" s="496"/>
      <c r="AZ72" s="496"/>
      <c r="BA72" s="496"/>
      <c r="BB72" s="496"/>
      <c r="BC72" s="496"/>
      <c r="BD72" s="496"/>
      <c r="BE72" s="496"/>
      <c r="BF72" s="496"/>
      <c r="BG72" s="496"/>
      <c r="BH72" s="496"/>
      <c r="BI72" s="496"/>
      <c r="BJ72" s="496"/>
      <c r="BK72" s="496"/>
      <c r="BL72" s="496"/>
      <c r="BM72" s="496"/>
      <c r="BN72" s="496"/>
      <c r="BO72" s="496"/>
      <c r="BP72" s="496"/>
      <c r="BQ72" s="496"/>
      <c r="BR72" s="496"/>
      <c r="BS72" s="496"/>
      <c r="BT72" s="496"/>
      <c r="BU72" s="496"/>
      <c r="BV72" s="496"/>
      <c r="BW72" s="496"/>
      <c r="BX72" s="496"/>
      <c r="BY72" s="496"/>
      <c r="BZ72" s="496"/>
      <c r="CA72" s="496"/>
      <c r="CB72" s="496"/>
      <c r="CC72" s="496"/>
      <c r="CD72" s="496"/>
      <c r="CE72" s="496"/>
      <c r="CF72" s="496"/>
      <c r="CG72" s="496"/>
      <c r="CH72" s="496"/>
      <c r="CI72" s="496"/>
      <c r="CJ72" s="496"/>
      <c r="CK72" s="496"/>
      <c r="CL72" s="496"/>
      <c r="CM72" s="496"/>
      <c r="CN72" s="496"/>
      <c r="CO72" s="496"/>
      <c r="CP72" s="496"/>
      <c r="CQ72" s="496"/>
      <c r="CR72" s="496"/>
      <c r="CS72" s="496"/>
      <c r="CT72" s="496"/>
      <c r="CU72" s="496"/>
      <c r="CV72" s="496"/>
      <c r="CW72" s="496"/>
      <c r="CX72" s="496"/>
      <c r="CY72" s="496"/>
      <c r="CZ72" s="496"/>
      <c r="DA72" s="496"/>
      <c r="DB72" s="496"/>
      <c r="DC72" s="496"/>
      <c r="DD72" s="496"/>
      <c r="DE72" s="496"/>
      <c r="DF72" s="496"/>
      <c r="DG72" s="496"/>
      <c r="DH72" s="496"/>
      <c r="DI72" s="496"/>
      <c r="DJ72" s="496"/>
      <c r="DK72" s="496"/>
      <c r="DL72" s="496"/>
      <c r="DM72" s="496"/>
      <c r="DN72" s="496"/>
      <c r="DO72" s="496"/>
      <c r="DP72" s="496"/>
      <c r="DQ72" s="496"/>
      <c r="DR72" s="496"/>
      <c r="DS72" s="496"/>
      <c r="DT72" s="496"/>
      <c r="DU72" s="496"/>
      <c r="DV72" s="496"/>
      <c r="DW72" s="496"/>
      <c r="DX72" s="496"/>
      <c r="DY72" s="496"/>
      <c r="DZ72" s="496"/>
      <c r="EA72" s="496"/>
      <c r="EB72" s="496"/>
      <c r="EC72" s="496"/>
      <c r="ED72" s="496"/>
      <c r="EE72" s="496"/>
      <c r="EF72" s="496"/>
      <c r="EG72" s="496"/>
      <c r="EH72" s="496"/>
      <c r="EI72" s="496"/>
      <c r="EJ72" s="496"/>
      <c r="EK72" s="496"/>
      <c r="EL72" s="496"/>
      <c r="EM72" s="496"/>
      <c r="EN72" s="496"/>
      <c r="EO72" s="496"/>
      <c r="EP72" s="496"/>
      <c r="EQ72" s="496"/>
      <c r="ER72" s="496"/>
      <c r="ES72" s="496"/>
      <c r="ET72" s="496"/>
      <c r="EU72" s="496"/>
      <c r="EV72" s="496"/>
      <c r="EW72" s="496"/>
      <c r="EX72" s="496"/>
      <c r="EY72" s="496"/>
      <c r="EZ72" s="496"/>
      <c r="FA72" s="496"/>
      <c r="FB72" s="496"/>
      <c r="FC72" s="496"/>
      <c r="FD72" s="496"/>
      <c r="FE72" s="496"/>
      <c r="FF72" s="496"/>
      <c r="FG72" s="496"/>
      <c r="FH72" s="496"/>
      <c r="FI72" s="496"/>
      <c r="FJ72" s="496"/>
      <c r="FK72" s="496"/>
      <c r="FL72" s="496"/>
      <c r="FM72" s="496"/>
      <c r="FN72" s="496"/>
      <c r="FO72" s="496"/>
      <c r="FP72" s="496"/>
      <c r="FQ72" s="496"/>
      <c r="FR72" s="496"/>
      <c r="FS72" s="496"/>
      <c r="FT72" s="496"/>
      <c r="FU72" s="496"/>
      <c r="FV72" s="496"/>
      <c r="FW72" s="496"/>
      <c r="FX72" s="496"/>
      <c r="FY72" s="496"/>
      <c r="FZ72" s="496"/>
    </row>
    <row r="73" spans="2:182" x14ac:dyDescent="0.25">
      <c r="B73" s="491">
        <v>15</v>
      </c>
      <c r="C73" s="496"/>
      <c r="D73" s="496"/>
      <c r="E73" s="496"/>
      <c r="F73" s="496"/>
      <c r="G73" s="496"/>
      <c r="H73" s="496"/>
      <c r="I73" s="496"/>
      <c r="J73" s="496"/>
      <c r="K73" s="496"/>
      <c r="L73" s="496"/>
      <c r="M73" s="496"/>
      <c r="N73" s="496"/>
      <c r="O73" s="496"/>
      <c r="P73" s="496"/>
      <c r="Q73" s="496"/>
      <c r="R73" s="496"/>
      <c r="S73" s="496"/>
      <c r="T73" s="496"/>
      <c r="U73" s="496"/>
      <c r="V73" s="496"/>
      <c r="W73" s="496"/>
      <c r="X73" s="496"/>
      <c r="Y73" s="496"/>
      <c r="Z73" s="496"/>
      <c r="AA73" s="496"/>
      <c r="AB73" s="496"/>
      <c r="AC73" s="496"/>
      <c r="AD73" s="496"/>
      <c r="AE73" s="496"/>
      <c r="AF73" s="496"/>
      <c r="AG73" s="496"/>
      <c r="AH73" s="496"/>
      <c r="AI73" s="496"/>
      <c r="AJ73" s="496"/>
      <c r="AK73" s="496"/>
      <c r="AL73" s="496"/>
      <c r="AM73" s="496"/>
      <c r="AN73" s="496"/>
      <c r="AO73" s="496"/>
      <c r="AP73" s="496"/>
      <c r="AQ73" s="496"/>
      <c r="AR73" s="496"/>
      <c r="AS73" s="496"/>
      <c r="AT73" s="496"/>
      <c r="AU73" s="496"/>
      <c r="AV73" s="496"/>
      <c r="AW73" s="496"/>
      <c r="AX73" s="496"/>
      <c r="AY73" s="496"/>
      <c r="AZ73" s="496"/>
      <c r="BA73" s="496"/>
      <c r="BB73" s="496"/>
      <c r="BC73" s="496"/>
      <c r="BD73" s="496"/>
      <c r="BE73" s="496"/>
      <c r="BF73" s="496"/>
      <c r="BG73" s="496"/>
      <c r="BH73" s="496"/>
      <c r="BI73" s="496"/>
      <c r="BJ73" s="496"/>
      <c r="BK73" s="496"/>
      <c r="BL73" s="496"/>
      <c r="BM73" s="496"/>
      <c r="BN73" s="496"/>
      <c r="BO73" s="496"/>
      <c r="BP73" s="496"/>
      <c r="BQ73" s="496"/>
      <c r="BR73" s="496"/>
      <c r="BS73" s="496"/>
      <c r="BT73" s="496"/>
      <c r="BU73" s="496"/>
      <c r="BV73" s="496"/>
      <c r="BW73" s="496"/>
      <c r="BX73" s="496"/>
      <c r="BY73" s="496"/>
      <c r="BZ73" s="496"/>
      <c r="CA73" s="496"/>
      <c r="CB73" s="496"/>
      <c r="CC73" s="496"/>
      <c r="CD73" s="496"/>
      <c r="CE73" s="496"/>
      <c r="CF73" s="496"/>
      <c r="CG73" s="496"/>
      <c r="CH73" s="496"/>
      <c r="CI73" s="496"/>
      <c r="CJ73" s="496"/>
      <c r="CK73" s="496"/>
      <c r="CL73" s="496"/>
      <c r="CM73" s="496"/>
      <c r="CN73" s="496"/>
      <c r="CO73" s="496"/>
      <c r="CP73" s="496"/>
      <c r="CQ73" s="496"/>
      <c r="CR73" s="496"/>
      <c r="CS73" s="496"/>
      <c r="CT73" s="496"/>
      <c r="CU73" s="496"/>
      <c r="CV73" s="496"/>
      <c r="CW73" s="496"/>
      <c r="CX73" s="496"/>
      <c r="CY73" s="496"/>
      <c r="CZ73" s="496"/>
      <c r="DA73" s="496"/>
      <c r="DB73" s="496"/>
      <c r="DC73" s="496"/>
      <c r="DD73" s="496"/>
      <c r="DE73" s="496"/>
      <c r="DF73" s="496"/>
      <c r="DG73" s="496"/>
      <c r="DH73" s="496"/>
      <c r="DI73" s="496"/>
      <c r="DJ73" s="496"/>
      <c r="DK73" s="496"/>
      <c r="DL73" s="496"/>
      <c r="DM73" s="496"/>
      <c r="DN73" s="496"/>
      <c r="DO73" s="496"/>
      <c r="DP73" s="496"/>
      <c r="DQ73" s="496"/>
      <c r="DR73" s="496"/>
      <c r="DS73" s="496"/>
      <c r="DT73" s="496"/>
      <c r="DU73" s="496"/>
      <c r="DV73" s="496"/>
      <c r="DW73" s="496"/>
      <c r="DX73" s="496"/>
      <c r="DY73" s="496"/>
      <c r="DZ73" s="496"/>
      <c r="EA73" s="496"/>
      <c r="EB73" s="496"/>
      <c r="EC73" s="496"/>
      <c r="ED73" s="496"/>
      <c r="EE73" s="496"/>
      <c r="EF73" s="496"/>
      <c r="EG73" s="496"/>
      <c r="EH73" s="496"/>
      <c r="EI73" s="496"/>
      <c r="EJ73" s="496"/>
      <c r="EK73" s="496"/>
      <c r="EL73" s="496"/>
      <c r="EM73" s="496"/>
      <c r="EN73" s="496"/>
      <c r="EO73" s="496"/>
      <c r="EP73" s="496"/>
      <c r="EQ73" s="496"/>
      <c r="ER73" s="496"/>
      <c r="ES73" s="496"/>
      <c r="ET73" s="496"/>
      <c r="EU73" s="496"/>
      <c r="EV73" s="496"/>
      <c r="EW73" s="496"/>
      <c r="EX73" s="496"/>
      <c r="EY73" s="496"/>
      <c r="EZ73" s="496"/>
      <c r="FA73" s="496"/>
      <c r="FB73" s="496"/>
      <c r="FC73" s="496"/>
      <c r="FD73" s="496"/>
      <c r="FE73" s="496"/>
      <c r="FF73" s="496"/>
      <c r="FG73" s="496"/>
      <c r="FH73" s="496"/>
      <c r="FI73" s="496"/>
      <c r="FJ73" s="496"/>
      <c r="FK73" s="496"/>
      <c r="FL73" s="496"/>
      <c r="FM73" s="496"/>
      <c r="FN73" s="496"/>
      <c r="FO73" s="496"/>
      <c r="FP73" s="496"/>
      <c r="FQ73" s="496"/>
      <c r="FR73" s="496"/>
      <c r="FS73" s="496"/>
      <c r="FT73" s="496"/>
      <c r="FU73" s="496"/>
      <c r="FV73" s="496"/>
      <c r="FW73" s="496"/>
      <c r="FX73" s="496"/>
      <c r="FY73" s="496"/>
      <c r="FZ73" s="496"/>
    </row>
    <row r="74" spans="2:182" x14ac:dyDescent="0.25">
      <c r="B74" s="491">
        <v>16</v>
      </c>
      <c r="C74" s="496"/>
      <c r="D74" s="496"/>
      <c r="E74" s="496"/>
      <c r="F74" s="496"/>
      <c r="G74" s="496"/>
      <c r="H74" s="496"/>
      <c r="I74" s="496"/>
      <c r="J74" s="496"/>
      <c r="K74" s="496"/>
      <c r="L74" s="496"/>
      <c r="M74" s="496"/>
      <c r="N74" s="496"/>
      <c r="O74" s="496"/>
      <c r="P74" s="496"/>
      <c r="Q74" s="496"/>
      <c r="R74" s="496"/>
      <c r="S74" s="496"/>
      <c r="T74" s="496"/>
      <c r="U74" s="496"/>
      <c r="V74" s="496"/>
      <c r="W74" s="496"/>
      <c r="X74" s="496"/>
      <c r="Y74" s="496"/>
      <c r="Z74" s="496"/>
      <c r="AA74" s="496"/>
      <c r="AB74" s="496"/>
      <c r="AC74" s="496"/>
      <c r="AD74" s="496"/>
      <c r="AE74" s="496"/>
      <c r="AF74" s="496"/>
      <c r="AG74" s="496"/>
      <c r="AH74" s="496"/>
      <c r="AI74" s="496"/>
      <c r="AJ74" s="496"/>
      <c r="AK74" s="496"/>
      <c r="AL74" s="496"/>
      <c r="AM74" s="496"/>
      <c r="AN74" s="496"/>
      <c r="AO74" s="496"/>
      <c r="AP74" s="496"/>
      <c r="AQ74" s="496"/>
      <c r="AR74" s="496"/>
      <c r="AS74" s="496"/>
      <c r="AT74" s="496"/>
      <c r="AU74" s="496"/>
      <c r="AV74" s="496"/>
      <c r="AW74" s="496"/>
      <c r="AX74" s="496"/>
      <c r="AY74" s="496"/>
      <c r="AZ74" s="496"/>
      <c r="BA74" s="496"/>
      <c r="BB74" s="496"/>
      <c r="BC74" s="496"/>
      <c r="BD74" s="496"/>
      <c r="BE74" s="496"/>
      <c r="BF74" s="496"/>
      <c r="BG74" s="496"/>
      <c r="BH74" s="496"/>
      <c r="BI74" s="496"/>
      <c r="BJ74" s="496"/>
      <c r="BK74" s="496"/>
      <c r="BL74" s="496"/>
      <c r="BM74" s="496"/>
      <c r="BN74" s="496"/>
      <c r="BO74" s="496"/>
      <c r="BP74" s="496"/>
      <c r="BQ74" s="496"/>
      <c r="BR74" s="496"/>
      <c r="BS74" s="496"/>
      <c r="BT74" s="496"/>
      <c r="BU74" s="496"/>
      <c r="BV74" s="496"/>
      <c r="BW74" s="496"/>
      <c r="BX74" s="496"/>
      <c r="BY74" s="496"/>
      <c r="BZ74" s="496"/>
      <c r="CA74" s="496"/>
      <c r="CB74" s="496"/>
      <c r="CC74" s="496"/>
      <c r="CD74" s="496"/>
      <c r="CE74" s="496"/>
      <c r="CF74" s="496"/>
      <c r="CG74" s="496"/>
      <c r="CH74" s="496"/>
      <c r="CI74" s="496"/>
      <c r="CJ74" s="496"/>
      <c r="CK74" s="496"/>
      <c r="CL74" s="496"/>
      <c r="CM74" s="496"/>
      <c r="CN74" s="496"/>
      <c r="CO74" s="496"/>
      <c r="CP74" s="496"/>
      <c r="CQ74" s="496"/>
      <c r="CR74" s="496"/>
      <c r="CS74" s="496"/>
      <c r="CT74" s="496"/>
      <c r="CU74" s="496"/>
      <c r="CV74" s="496"/>
      <c r="CW74" s="496"/>
      <c r="CX74" s="496"/>
      <c r="CY74" s="496"/>
      <c r="CZ74" s="496"/>
      <c r="DA74" s="496"/>
      <c r="DB74" s="496"/>
      <c r="DC74" s="496"/>
      <c r="DD74" s="496"/>
      <c r="DE74" s="496"/>
      <c r="DF74" s="496"/>
      <c r="DG74" s="496"/>
      <c r="DH74" s="496"/>
      <c r="DI74" s="496"/>
      <c r="DJ74" s="496"/>
      <c r="DK74" s="496"/>
      <c r="DL74" s="496"/>
      <c r="DM74" s="496"/>
      <c r="DN74" s="496"/>
      <c r="DO74" s="496"/>
      <c r="DP74" s="496"/>
      <c r="DQ74" s="496"/>
      <c r="DR74" s="496"/>
      <c r="DS74" s="496"/>
      <c r="DT74" s="496"/>
      <c r="DU74" s="496"/>
      <c r="DV74" s="496"/>
      <c r="DW74" s="496"/>
      <c r="DX74" s="496"/>
      <c r="DY74" s="496"/>
      <c r="DZ74" s="496"/>
      <c r="EA74" s="496"/>
      <c r="EB74" s="496"/>
      <c r="EC74" s="496"/>
      <c r="ED74" s="496"/>
      <c r="EE74" s="496"/>
      <c r="EF74" s="496"/>
      <c r="EG74" s="496"/>
      <c r="EH74" s="496"/>
      <c r="EI74" s="496"/>
      <c r="EJ74" s="496"/>
      <c r="EK74" s="496"/>
      <c r="EL74" s="496"/>
      <c r="EM74" s="496"/>
      <c r="EN74" s="496"/>
      <c r="EO74" s="496"/>
      <c r="EP74" s="496"/>
      <c r="EQ74" s="496"/>
      <c r="ER74" s="496"/>
      <c r="ES74" s="496"/>
      <c r="ET74" s="496"/>
      <c r="EU74" s="496"/>
      <c r="EV74" s="496"/>
      <c r="EW74" s="496"/>
      <c r="EX74" s="496"/>
      <c r="EY74" s="496"/>
      <c r="EZ74" s="496"/>
      <c r="FA74" s="496"/>
      <c r="FB74" s="496"/>
      <c r="FC74" s="496"/>
      <c r="FD74" s="496"/>
      <c r="FE74" s="496"/>
      <c r="FF74" s="496"/>
      <c r="FG74" s="496"/>
      <c r="FH74" s="496"/>
      <c r="FI74" s="496"/>
      <c r="FJ74" s="496"/>
      <c r="FK74" s="496"/>
      <c r="FL74" s="496"/>
      <c r="FM74" s="496"/>
      <c r="FN74" s="496"/>
      <c r="FO74" s="496"/>
      <c r="FP74" s="496"/>
      <c r="FQ74" s="496"/>
      <c r="FR74" s="496"/>
      <c r="FS74" s="496"/>
      <c r="FT74" s="496"/>
      <c r="FU74" s="496"/>
      <c r="FV74" s="496"/>
      <c r="FW74" s="496"/>
      <c r="FX74" s="496"/>
      <c r="FY74" s="496"/>
      <c r="FZ74" s="496"/>
    </row>
    <row r="75" spans="2:182" x14ac:dyDescent="0.25">
      <c r="B75" s="491">
        <v>17</v>
      </c>
      <c r="C75" s="496"/>
      <c r="D75" s="496"/>
      <c r="E75" s="496"/>
      <c r="F75" s="496"/>
      <c r="G75" s="496"/>
      <c r="H75" s="496"/>
      <c r="I75" s="496"/>
      <c r="J75" s="496"/>
      <c r="K75" s="496"/>
      <c r="L75" s="496"/>
      <c r="M75" s="496"/>
      <c r="N75" s="496"/>
      <c r="O75" s="496"/>
      <c r="P75" s="496"/>
      <c r="Q75" s="496"/>
      <c r="R75" s="496"/>
      <c r="S75" s="496"/>
      <c r="T75" s="496"/>
      <c r="U75" s="496"/>
      <c r="V75" s="496"/>
      <c r="W75" s="496"/>
      <c r="X75" s="496"/>
      <c r="Y75" s="496"/>
      <c r="Z75" s="496"/>
      <c r="AA75" s="496"/>
      <c r="AB75" s="496"/>
      <c r="AC75" s="496"/>
      <c r="AD75" s="496"/>
      <c r="AE75" s="496"/>
      <c r="AF75" s="496"/>
      <c r="AG75" s="496"/>
      <c r="AH75" s="496"/>
      <c r="AI75" s="496"/>
      <c r="AJ75" s="496"/>
      <c r="AK75" s="496"/>
      <c r="AL75" s="496"/>
      <c r="AM75" s="496"/>
      <c r="AN75" s="496"/>
      <c r="AO75" s="496"/>
      <c r="AP75" s="496"/>
      <c r="AQ75" s="496"/>
      <c r="AR75" s="496"/>
      <c r="AS75" s="496"/>
      <c r="AT75" s="496"/>
      <c r="AU75" s="496"/>
      <c r="AV75" s="496"/>
      <c r="AW75" s="496"/>
      <c r="AX75" s="496"/>
      <c r="AY75" s="496"/>
      <c r="AZ75" s="496"/>
      <c r="BA75" s="496"/>
      <c r="BB75" s="496"/>
      <c r="BC75" s="496"/>
      <c r="BD75" s="496"/>
      <c r="BE75" s="496"/>
      <c r="BF75" s="496"/>
      <c r="BG75" s="496"/>
      <c r="BH75" s="496"/>
      <c r="BI75" s="496"/>
      <c r="BJ75" s="496"/>
      <c r="BK75" s="496"/>
      <c r="BL75" s="496"/>
      <c r="BM75" s="496"/>
      <c r="BN75" s="496"/>
      <c r="BO75" s="496"/>
      <c r="BP75" s="496"/>
      <c r="BQ75" s="496"/>
      <c r="BR75" s="496"/>
      <c r="BS75" s="496"/>
      <c r="BT75" s="496"/>
      <c r="BU75" s="496"/>
      <c r="BV75" s="496"/>
      <c r="BW75" s="496"/>
      <c r="BX75" s="496"/>
      <c r="BY75" s="496"/>
      <c r="BZ75" s="496"/>
      <c r="CA75" s="496"/>
      <c r="CB75" s="496"/>
      <c r="CC75" s="496"/>
      <c r="CD75" s="496"/>
      <c r="CE75" s="496"/>
      <c r="CF75" s="496"/>
      <c r="CG75" s="496"/>
      <c r="CH75" s="496"/>
      <c r="CI75" s="496"/>
      <c r="CJ75" s="496"/>
      <c r="CK75" s="496"/>
      <c r="CL75" s="496"/>
      <c r="CM75" s="496"/>
      <c r="CN75" s="496"/>
      <c r="CO75" s="496"/>
      <c r="CP75" s="496"/>
      <c r="CQ75" s="496"/>
      <c r="CR75" s="496"/>
      <c r="CS75" s="496"/>
      <c r="CT75" s="496"/>
      <c r="CU75" s="496"/>
      <c r="CV75" s="496"/>
      <c r="CW75" s="496"/>
      <c r="CX75" s="496"/>
      <c r="CY75" s="496"/>
      <c r="CZ75" s="496"/>
      <c r="DA75" s="496"/>
      <c r="DB75" s="496"/>
      <c r="DC75" s="496"/>
      <c r="DD75" s="496"/>
      <c r="DE75" s="496"/>
      <c r="DF75" s="496"/>
      <c r="DG75" s="496"/>
      <c r="DH75" s="496"/>
      <c r="DI75" s="496"/>
      <c r="DJ75" s="496"/>
      <c r="DK75" s="496"/>
      <c r="DL75" s="496"/>
      <c r="DM75" s="496"/>
      <c r="DN75" s="496"/>
      <c r="DO75" s="496"/>
      <c r="DP75" s="496"/>
      <c r="DQ75" s="496"/>
      <c r="DR75" s="496"/>
      <c r="DS75" s="496"/>
      <c r="DT75" s="496"/>
      <c r="DU75" s="496"/>
      <c r="DV75" s="496"/>
      <c r="DW75" s="496"/>
      <c r="DX75" s="496"/>
      <c r="DY75" s="496"/>
      <c r="DZ75" s="496"/>
      <c r="EA75" s="496"/>
      <c r="EB75" s="496"/>
      <c r="EC75" s="496"/>
      <c r="ED75" s="496"/>
      <c r="EE75" s="496"/>
      <c r="EF75" s="496"/>
      <c r="EG75" s="496"/>
      <c r="EH75" s="496"/>
      <c r="EI75" s="496"/>
      <c r="EJ75" s="496"/>
      <c r="EK75" s="496"/>
      <c r="EL75" s="496"/>
      <c r="EM75" s="496"/>
      <c r="EN75" s="496"/>
      <c r="EO75" s="496"/>
      <c r="EP75" s="496"/>
      <c r="EQ75" s="496"/>
      <c r="ER75" s="496"/>
      <c r="ES75" s="496"/>
      <c r="ET75" s="496"/>
      <c r="EU75" s="496"/>
      <c r="EV75" s="496"/>
      <c r="EW75" s="496"/>
      <c r="EX75" s="496"/>
      <c r="EY75" s="496"/>
      <c r="EZ75" s="496"/>
      <c r="FA75" s="496"/>
      <c r="FB75" s="496"/>
      <c r="FC75" s="496"/>
      <c r="FD75" s="496"/>
      <c r="FE75" s="496"/>
      <c r="FF75" s="496"/>
      <c r="FG75" s="496"/>
      <c r="FH75" s="496"/>
      <c r="FI75" s="496"/>
      <c r="FJ75" s="496"/>
      <c r="FK75" s="496"/>
      <c r="FL75" s="496"/>
      <c r="FM75" s="496"/>
      <c r="FN75" s="496"/>
      <c r="FO75" s="496"/>
      <c r="FP75" s="496"/>
      <c r="FQ75" s="496"/>
      <c r="FR75" s="496"/>
      <c r="FS75" s="496"/>
      <c r="FT75" s="496"/>
      <c r="FU75" s="496"/>
      <c r="FV75" s="496"/>
      <c r="FW75" s="496"/>
      <c r="FX75" s="496"/>
      <c r="FY75" s="496"/>
      <c r="FZ75" s="496"/>
    </row>
    <row r="76" spans="2:182" x14ac:dyDescent="0.25">
      <c r="B76" s="491">
        <v>18</v>
      </c>
      <c r="C76" s="496"/>
      <c r="D76" s="496"/>
      <c r="E76" s="496"/>
      <c r="F76" s="496"/>
      <c r="G76" s="496"/>
      <c r="H76" s="496"/>
      <c r="I76" s="496"/>
      <c r="J76" s="496"/>
      <c r="K76" s="496"/>
      <c r="L76" s="496"/>
      <c r="M76" s="496"/>
      <c r="N76" s="496"/>
      <c r="O76" s="496"/>
      <c r="P76" s="496"/>
      <c r="Q76" s="496"/>
      <c r="R76" s="496"/>
      <c r="S76" s="496"/>
      <c r="T76" s="496"/>
      <c r="U76" s="496"/>
      <c r="V76" s="496"/>
      <c r="W76" s="496"/>
      <c r="X76" s="496"/>
      <c r="Y76" s="496"/>
      <c r="Z76" s="496"/>
      <c r="AA76" s="496"/>
      <c r="AB76" s="496"/>
      <c r="AC76" s="496"/>
      <c r="AD76" s="496"/>
      <c r="AE76" s="496"/>
      <c r="AF76" s="496"/>
      <c r="AG76" s="496"/>
      <c r="AH76" s="496"/>
      <c r="AI76" s="496"/>
      <c r="AJ76" s="496"/>
      <c r="AK76" s="496"/>
      <c r="AL76" s="496"/>
      <c r="AM76" s="496"/>
      <c r="AN76" s="496"/>
      <c r="AO76" s="496"/>
      <c r="AP76" s="496"/>
      <c r="AQ76" s="496"/>
      <c r="AR76" s="496"/>
      <c r="AS76" s="496"/>
      <c r="AT76" s="496"/>
      <c r="AU76" s="496"/>
      <c r="AV76" s="496"/>
      <c r="AW76" s="496"/>
      <c r="AX76" s="496"/>
      <c r="AY76" s="496"/>
      <c r="AZ76" s="496"/>
      <c r="BA76" s="496"/>
      <c r="BB76" s="496"/>
      <c r="BC76" s="496"/>
      <c r="BD76" s="496"/>
      <c r="BE76" s="496"/>
      <c r="BF76" s="496"/>
      <c r="BG76" s="496"/>
      <c r="BH76" s="496"/>
      <c r="BI76" s="496"/>
      <c r="BJ76" s="496"/>
      <c r="BK76" s="496"/>
      <c r="BL76" s="496"/>
      <c r="BM76" s="496"/>
      <c r="BN76" s="496"/>
      <c r="BO76" s="496"/>
      <c r="BP76" s="496"/>
      <c r="BQ76" s="496"/>
      <c r="BR76" s="496"/>
      <c r="BS76" s="496"/>
      <c r="BT76" s="496"/>
      <c r="BU76" s="496"/>
      <c r="BV76" s="496"/>
      <c r="BW76" s="496"/>
      <c r="BX76" s="496"/>
      <c r="BY76" s="496"/>
      <c r="BZ76" s="496"/>
      <c r="CA76" s="496"/>
      <c r="CB76" s="496"/>
      <c r="CC76" s="496"/>
      <c r="CD76" s="496"/>
      <c r="CE76" s="496"/>
      <c r="CF76" s="496"/>
      <c r="CG76" s="496"/>
      <c r="CH76" s="496"/>
      <c r="CI76" s="496"/>
      <c r="CJ76" s="496"/>
      <c r="CK76" s="496"/>
      <c r="CL76" s="496"/>
      <c r="CM76" s="496"/>
      <c r="CN76" s="496"/>
      <c r="CO76" s="496"/>
      <c r="CP76" s="496"/>
      <c r="CQ76" s="496"/>
      <c r="CR76" s="496"/>
      <c r="CS76" s="496"/>
      <c r="CT76" s="496"/>
      <c r="CU76" s="496"/>
      <c r="CV76" s="496"/>
      <c r="CW76" s="496"/>
      <c r="CX76" s="496"/>
      <c r="CY76" s="496"/>
      <c r="CZ76" s="496"/>
      <c r="DA76" s="496"/>
      <c r="DB76" s="496"/>
      <c r="DC76" s="496"/>
      <c r="DD76" s="496"/>
      <c r="DE76" s="496"/>
      <c r="DF76" s="496"/>
      <c r="DG76" s="496"/>
      <c r="DH76" s="496"/>
      <c r="DI76" s="496"/>
      <c r="DJ76" s="496"/>
      <c r="DK76" s="496"/>
      <c r="DL76" s="496"/>
      <c r="DM76" s="496"/>
      <c r="DN76" s="496"/>
      <c r="DO76" s="496"/>
      <c r="DP76" s="496"/>
      <c r="DQ76" s="496"/>
      <c r="DR76" s="496"/>
      <c r="DS76" s="496"/>
      <c r="DT76" s="496"/>
      <c r="DU76" s="496"/>
      <c r="DV76" s="496"/>
      <c r="DW76" s="496"/>
      <c r="DX76" s="496"/>
      <c r="DY76" s="496"/>
      <c r="DZ76" s="496"/>
      <c r="EA76" s="496"/>
      <c r="EB76" s="496"/>
      <c r="EC76" s="496"/>
      <c r="ED76" s="496"/>
      <c r="EE76" s="496"/>
      <c r="EF76" s="496"/>
      <c r="EG76" s="496"/>
      <c r="EH76" s="496"/>
      <c r="EI76" s="496"/>
      <c r="EJ76" s="496"/>
      <c r="EK76" s="496"/>
      <c r="EL76" s="496"/>
      <c r="EM76" s="496"/>
      <c r="EN76" s="496"/>
      <c r="EO76" s="496"/>
      <c r="EP76" s="496"/>
      <c r="EQ76" s="496"/>
      <c r="ER76" s="496"/>
      <c r="ES76" s="496"/>
      <c r="ET76" s="496"/>
      <c r="EU76" s="496"/>
      <c r="EV76" s="496"/>
      <c r="EW76" s="496"/>
      <c r="EX76" s="496"/>
      <c r="EY76" s="496"/>
      <c r="EZ76" s="496"/>
      <c r="FA76" s="496"/>
      <c r="FB76" s="496"/>
      <c r="FC76" s="496"/>
      <c r="FD76" s="496"/>
      <c r="FE76" s="496"/>
      <c r="FF76" s="496"/>
      <c r="FG76" s="496"/>
      <c r="FH76" s="496"/>
      <c r="FI76" s="496"/>
      <c r="FJ76" s="496"/>
      <c r="FK76" s="496"/>
      <c r="FL76" s="496"/>
      <c r="FM76" s="496"/>
      <c r="FN76" s="496"/>
      <c r="FO76" s="496"/>
      <c r="FP76" s="496"/>
      <c r="FQ76" s="496"/>
      <c r="FR76" s="496"/>
      <c r="FS76" s="496"/>
      <c r="FT76" s="496"/>
      <c r="FU76" s="496"/>
      <c r="FV76" s="496"/>
      <c r="FW76" s="496"/>
      <c r="FX76" s="496"/>
      <c r="FY76" s="496"/>
      <c r="FZ76" s="496"/>
    </row>
    <row r="77" spans="2:182" x14ac:dyDescent="0.25">
      <c r="B77" s="491">
        <v>19</v>
      </c>
      <c r="C77" s="496"/>
      <c r="D77" s="496"/>
      <c r="E77" s="496"/>
      <c r="F77" s="496"/>
      <c r="G77" s="496"/>
      <c r="H77" s="496"/>
      <c r="I77" s="496"/>
      <c r="J77" s="496"/>
      <c r="K77" s="496"/>
      <c r="L77" s="496"/>
      <c r="M77" s="496"/>
      <c r="N77" s="496"/>
      <c r="O77" s="496"/>
      <c r="P77" s="496"/>
      <c r="Q77" s="496"/>
      <c r="R77" s="496"/>
      <c r="S77" s="496"/>
      <c r="T77" s="496"/>
      <c r="U77" s="496"/>
      <c r="V77" s="496"/>
      <c r="W77" s="496"/>
      <c r="X77" s="496"/>
      <c r="Y77" s="496"/>
      <c r="Z77" s="496"/>
      <c r="AA77" s="496"/>
      <c r="AB77" s="496"/>
      <c r="AC77" s="496"/>
      <c r="AD77" s="496"/>
      <c r="AE77" s="496"/>
      <c r="AF77" s="496"/>
      <c r="AG77" s="496"/>
      <c r="AH77" s="496"/>
      <c r="AI77" s="496"/>
      <c r="AJ77" s="496"/>
      <c r="AK77" s="496"/>
      <c r="AL77" s="496"/>
      <c r="AM77" s="496"/>
      <c r="AN77" s="496"/>
      <c r="AO77" s="496"/>
      <c r="AP77" s="496"/>
      <c r="AQ77" s="496"/>
      <c r="AR77" s="496"/>
      <c r="AS77" s="496"/>
      <c r="AT77" s="496"/>
      <c r="AU77" s="496"/>
      <c r="AV77" s="496"/>
      <c r="AW77" s="496"/>
      <c r="AX77" s="496"/>
      <c r="AY77" s="496"/>
      <c r="AZ77" s="496"/>
      <c r="BA77" s="496"/>
      <c r="BB77" s="496"/>
      <c r="BC77" s="496"/>
      <c r="BD77" s="496"/>
      <c r="BE77" s="496"/>
      <c r="BF77" s="496"/>
      <c r="BG77" s="496"/>
      <c r="BH77" s="496"/>
      <c r="BI77" s="496"/>
      <c r="BJ77" s="496"/>
      <c r="BK77" s="496"/>
      <c r="BL77" s="496"/>
      <c r="BM77" s="496"/>
      <c r="BN77" s="496"/>
      <c r="BO77" s="496"/>
      <c r="BP77" s="496"/>
      <c r="BQ77" s="496"/>
      <c r="BR77" s="496"/>
      <c r="BS77" s="496"/>
      <c r="BT77" s="496"/>
      <c r="BU77" s="496"/>
      <c r="BV77" s="496"/>
      <c r="BW77" s="496"/>
      <c r="BX77" s="496"/>
      <c r="BY77" s="496"/>
      <c r="BZ77" s="496"/>
      <c r="CA77" s="496"/>
      <c r="CB77" s="496"/>
      <c r="CC77" s="496"/>
      <c r="CD77" s="496"/>
      <c r="CE77" s="496"/>
      <c r="CF77" s="496"/>
      <c r="CG77" s="496"/>
      <c r="CH77" s="496"/>
      <c r="CI77" s="496"/>
      <c r="CJ77" s="496"/>
      <c r="CK77" s="496"/>
      <c r="CL77" s="496"/>
      <c r="CM77" s="496"/>
      <c r="CN77" s="496"/>
      <c r="CO77" s="496"/>
      <c r="CP77" s="496"/>
      <c r="CQ77" s="496"/>
      <c r="CR77" s="496"/>
      <c r="CS77" s="496"/>
      <c r="CT77" s="496"/>
      <c r="CU77" s="496"/>
      <c r="CV77" s="496"/>
      <c r="CW77" s="496"/>
      <c r="CX77" s="496"/>
      <c r="CY77" s="496"/>
      <c r="CZ77" s="496"/>
      <c r="DA77" s="496"/>
      <c r="DB77" s="496"/>
      <c r="DC77" s="496"/>
      <c r="DD77" s="496"/>
      <c r="DE77" s="496"/>
      <c r="DF77" s="496"/>
      <c r="DG77" s="496"/>
      <c r="DH77" s="496"/>
      <c r="DI77" s="496"/>
      <c r="DJ77" s="496"/>
      <c r="DK77" s="496"/>
      <c r="DL77" s="496"/>
      <c r="DM77" s="496"/>
      <c r="DN77" s="496"/>
      <c r="DO77" s="496"/>
      <c r="DP77" s="496"/>
      <c r="DQ77" s="496"/>
      <c r="DR77" s="496"/>
      <c r="DS77" s="496"/>
      <c r="DT77" s="496"/>
      <c r="DU77" s="496"/>
      <c r="DV77" s="496"/>
      <c r="DW77" s="496"/>
      <c r="DX77" s="496"/>
      <c r="DY77" s="496"/>
      <c r="DZ77" s="496"/>
      <c r="EA77" s="496"/>
      <c r="EB77" s="496"/>
      <c r="EC77" s="496"/>
      <c r="ED77" s="496"/>
      <c r="EE77" s="496"/>
      <c r="EF77" s="496"/>
      <c r="EG77" s="496"/>
      <c r="EH77" s="496"/>
      <c r="EI77" s="496"/>
      <c r="EJ77" s="496"/>
      <c r="EK77" s="496"/>
      <c r="EL77" s="496"/>
      <c r="EM77" s="496"/>
      <c r="EN77" s="496"/>
      <c r="EO77" s="496"/>
      <c r="EP77" s="496"/>
      <c r="EQ77" s="496"/>
      <c r="ER77" s="496"/>
      <c r="ES77" s="496"/>
      <c r="ET77" s="496"/>
      <c r="EU77" s="496"/>
      <c r="EV77" s="496"/>
      <c r="EW77" s="496"/>
      <c r="EX77" s="496"/>
      <c r="EY77" s="496"/>
      <c r="EZ77" s="496"/>
      <c r="FA77" s="496"/>
      <c r="FB77" s="496"/>
      <c r="FC77" s="496"/>
      <c r="FD77" s="496"/>
      <c r="FE77" s="496"/>
      <c r="FF77" s="496"/>
      <c r="FG77" s="496"/>
      <c r="FH77" s="496"/>
      <c r="FI77" s="496"/>
      <c r="FJ77" s="496"/>
      <c r="FK77" s="496"/>
      <c r="FL77" s="496"/>
      <c r="FM77" s="496"/>
      <c r="FN77" s="496"/>
      <c r="FO77" s="496"/>
      <c r="FP77" s="496"/>
      <c r="FQ77" s="496"/>
      <c r="FR77" s="496"/>
      <c r="FS77" s="496"/>
      <c r="FT77" s="496"/>
      <c r="FU77" s="496"/>
      <c r="FV77" s="496"/>
      <c r="FW77" s="496"/>
      <c r="FX77" s="496"/>
      <c r="FY77" s="496"/>
      <c r="FZ77" s="496"/>
    </row>
    <row r="78" spans="2:182" x14ac:dyDescent="0.25">
      <c r="B78" s="491">
        <v>20</v>
      </c>
      <c r="C78" s="496"/>
      <c r="D78" s="496"/>
      <c r="E78" s="496"/>
      <c r="F78" s="496"/>
      <c r="G78" s="496"/>
      <c r="H78" s="496"/>
      <c r="I78" s="496"/>
      <c r="J78" s="496"/>
      <c r="K78" s="496"/>
      <c r="L78" s="496"/>
      <c r="M78" s="496"/>
      <c r="N78" s="496"/>
      <c r="O78" s="496"/>
      <c r="P78" s="496"/>
      <c r="Q78" s="496"/>
      <c r="R78" s="496"/>
      <c r="S78" s="496"/>
      <c r="T78" s="496"/>
      <c r="U78" s="496"/>
      <c r="V78" s="496"/>
      <c r="W78" s="496"/>
      <c r="X78" s="496"/>
      <c r="Y78" s="496"/>
      <c r="Z78" s="496"/>
      <c r="AA78" s="496"/>
      <c r="AB78" s="496"/>
      <c r="AC78" s="496"/>
      <c r="AD78" s="496"/>
      <c r="AE78" s="496"/>
      <c r="AF78" s="496"/>
      <c r="AG78" s="496"/>
      <c r="AH78" s="496"/>
      <c r="AI78" s="496"/>
      <c r="AJ78" s="496"/>
      <c r="AK78" s="496"/>
      <c r="AL78" s="496"/>
      <c r="AM78" s="496"/>
      <c r="AN78" s="496"/>
      <c r="AO78" s="496"/>
      <c r="AP78" s="496"/>
      <c r="AQ78" s="496"/>
      <c r="AR78" s="496"/>
      <c r="AS78" s="496"/>
      <c r="AT78" s="496"/>
      <c r="AU78" s="496"/>
      <c r="AV78" s="496"/>
      <c r="AW78" s="496"/>
      <c r="AX78" s="496"/>
      <c r="AY78" s="496"/>
      <c r="AZ78" s="496"/>
      <c r="BA78" s="496"/>
      <c r="BB78" s="496"/>
      <c r="BC78" s="496"/>
      <c r="BD78" s="496"/>
      <c r="BE78" s="496"/>
      <c r="BF78" s="496"/>
      <c r="BG78" s="496"/>
      <c r="BH78" s="496"/>
      <c r="BI78" s="496"/>
      <c r="BJ78" s="496"/>
      <c r="BK78" s="496"/>
      <c r="BL78" s="496"/>
      <c r="BM78" s="496"/>
      <c r="BN78" s="496"/>
      <c r="BO78" s="496"/>
      <c r="BP78" s="496"/>
      <c r="BQ78" s="496"/>
      <c r="BR78" s="496"/>
      <c r="BS78" s="496"/>
      <c r="BT78" s="496"/>
      <c r="BU78" s="496"/>
      <c r="BV78" s="496"/>
      <c r="BW78" s="496"/>
      <c r="BX78" s="496"/>
      <c r="BY78" s="496"/>
      <c r="BZ78" s="496"/>
      <c r="CA78" s="496"/>
      <c r="CB78" s="496"/>
      <c r="CC78" s="496"/>
      <c r="CD78" s="496"/>
      <c r="CE78" s="496"/>
      <c r="CF78" s="496"/>
      <c r="CG78" s="496"/>
      <c r="CH78" s="496"/>
      <c r="CI78" s="496"/>
      <c r="CJ78" s="496"/>
      <c r="CK78" s="496"/>
      <c r="CL78" s="496"/>
      <c r="CM78" s="496"/>
      <c r="CN78" s="496"/>
      <c r="CO78" s="496"/>
      <c r="CP78" s="496"/>
      <c r="CQ78" s="496"/>
      <c r="CR78" s="496"/>
      <c r="CS78" s="496"/>
      <c r="CT78" s="496"/>
      <c r="CU78" s="496"/>
      <c r="CV78" s="496"/>
      <c r="CW78" s="496"/>
      <c r="CX78" s="496"/>
      <c r="CY78" s="496"/>
      <c r="CZ78" s="496"/>
      <c r="DA78" s="496"/>
      <c r="DB78" s="496"/>
      <c r="DC78" s="496"/>
      <c r="DD78" s="496"/>
      <c r="DE78" s="496"/>
      <c r="DF78" s="496"/>
      <c r="DG78" s="496"/>
      <c r="DH78" s="496"/>
      <c r="DI78" s="496"/>
      <c r="DJ78" s="496"/>
      <c r="DK78" s="496"/>
      <c r="DL78" s="496"/>
      <c r="DM78" s="496"/>
      <c r="DN78" s="496"/>
      <c r="DO78" s="496"/>
      <c r="DP78" s="496"/>
      <c r="DQ78" s="496"/>
      <c r="DR78" s="496"/>
      <c r="DS78" s="496"/>
      <c r="DT78" s="496"/>
      <c r="DU78" s="496"/>
      <c r="DV78" s="496"/>
      <c r="DW78" s="496"/>
      <c r="DX78" s="496"/>
      <c r="DY78" s="496"/>
      <c r="DZ78" s="496"/>
      <c r="EA78" s="496"/>
      <c r="EB78" s="496"/>
      <c r="EC78" s="496"/>
      <c r="ED78" s="496"/>
      <c r="EE78" s="496"/>
      <c r="EF78" s="496"/>
      <c r="EG78" s="496"/>
      <c r="EH78" s="496"/>
      <c r="EI78" s="496"/>
      <c r="EJ78" s="496"/>
      <c r="EK78" s="496"/>
      <c r="EL78" s="496"/>
      <c r="EM78" s="496"/>
      <c r="EN78" s="496"/>
      <c r="EO78" s="496"/>
      <c r="EP78" s="496"/>
      <c r="EQ78" s="496"/>
      <c r="ER78" s="496"/>
      <c r="ES78" s="496"/>
      <c r="ET78" s="496"/>
      <c r="EU78" s="496"/>
      <c r="EV78" s="496"/>
      <c r="EW78" s="496"/>
      <c r="EX78" s="496"/>
      <c r="EY78" s="496"/>
      <c r="EZ78" s="496"/>
      <c r="FA78" s="496"/>
      <c r="FB78" s="496"/>
      <c r="FC78" s="496"/>
      <c r="FD78" s="496"/>
      <c r="FE78" s="496"/>
      <c r="FF78" s="496"/>
      <c r="FG78" s="496"/>
      <c r="FH78" s="496"/>
      <c r="FI78" s="496"/>
      <c r="FJ78" s="496"/>
      <c r="FK78" s="496"/>
      <c r="FL78" s="496"/>
      <c r="FM78" s="496"/>
      <c r="FN78" s="496"/>
      <c r="FO78" s="496"/>
      <c r="FP78" s="496"/>
      <c r="FQ78" s="496"/>
      <c r="FR78" s="496"/>
      <c r="FS78" s="496"/>
      <c r="FT78" s="496"/>
      <c r="FU78" s="496"/>
      <c r="FV78" s="496"/>
      <c r="FW78" s="496"/>
      <c r="FX78" s="496"/>
      <c r="FY78" s="496"/>
      <c r="FZ78" s="496"/>
    </row>
    <row r="79" spans="2:182" x14ac:dyDescent="0.25">
      <c r="B79" s="491">
        <v>21</v>
      </c>
      <c r="C79" s="496"/>
      <c r="D79" s="496"/>
      <c r="E79" s="496"/>
      <c r="F79" s="496"/>
      <c r="G79" s="496"/>
      <c r="H79" s="496"/>
      <c r="I79" s="496"/>
      <c r="J79" s="496"/>
      <c r="K79" s="496"/>
      <c r="L79" s="496"/>
      <c r="M79" s="496"/>
      <c r="N79" s="496"/>
      <c r="O79" s="496"/>
      <c r="P79" s="496"/>
      <c r="Q79" s="496"/>
      <c r="R79" s="496"/>
      <c r="S79" s="496"/>
      <c r="T79" s="496"/>
      <c r="U79" s="496"/>
      <c r="V79" s="496"/>
      <c r="W79" s="496"/>
      <c r="X79" s="496"/>
      <c r="Y79" s="496"/>
      <c r="Z79" s="496"/>
      <c r="AA79" s="496"/>
      <c r="AB79" s="496"/>
      <c r="AC79" s="496"/>
      <c r="AD79" s="496"/>
      <c r="AE79" s="496"/>
      <c r="AF79" s="496"/>
      <c r="AG79" s="496"/>
      <c r="AH79" s="496"/>
      <c r="AI79" s="496"/>
      <c r="AJ79" s="496"/>
      <c r="AK79" s="496"/>
      <c r="AL79" s="496"/>
      <c r="AM79" s="496"/>
      <c r="AN79" s="496"/>
      <c r="AO79" s="496"/>
      <c r="AP79" s="496"/>
      <c r="AQ79" s="496"/>
      <c r="AR79" s="496"/>
      <c r="AS79" s="496"/>
      <c r="AT79" s="496"/>
      <c r="AU79" s="496"/>
      <c r="AV79" s="496"/>
      <c r="AW79" s="496"/>
      <c r="AX79" s="496"/>
      <c r="AY79" s="496"/>
      <c r="AZ79" s="496"/>
      <c r="BA79" s="496"/>
      <c r="BB79" s="496"/>
      <c r="BC79" s="496"/>
      <c r="BD79" s="496"/>
      <c r="BE79" s="496"/>
      <c r="BF79" s="496"/>
      <c r="BG79" s="496"/>
      <c r="BH79" s="496"/>
      <c r="BI79" s="496"/>
      <c r="BJ79" s="496"/>
      <c r="BK79" s="496"/>
      <c r="BL79" s="496"/>
      <c r="BM79" s="496"/>
      <c r="BN79" s="496"/>
      <c r="BO79" s="496"/>
      <c r="BP79" s="496"/>
      <c r="BQ79" s="496"/>
      <c r="BR79" s="496"/>
      <c r="BS79" s="496"/>
      <c r="BT79" s="496"/>
      <c r="BU79" s="496"/>
      <c r="BV79" s="496"/>
      <c r="BW79" s="496"/>
      <c r="BX79" s="496"/>
      <c r="BY79" s="496"/>
      <c r="BZ79" s="496"/>
      <c r="CA79" s="496"/>
      <c r="CB79" s="496"/>
      <c r="CC79" s="496"/>
      <c r="CD79" s="496"/>
      <c r="CE79" s="496"/>
      <c r="CF79" s="496"/>
      <c r="CG79" s="496"/>
      <c r="CH79" s="496"/>
      <c r="CI79" s="496"/>
      <c r="CJ79" s="496"/>
      <c r="CK79" s="496"/>
      <c r="CL79" s="496"/>
      <c r="CM79" s="496"/>
      <c r="CN79" s="496"/>
      <c r="CO79" s="496"/>
      <c r="CP79" s="496"/>
      <c r="CQ79" s="496"/>
      <c r="CR79" s="496"/>
      <c r="CS79" s="496"/>
      <c r="CT79" s="496"/>
      <c r="CU79" s="496"/>
      <c r="CV79" s="496"/>
      <c r="CW79" s="496"/>
      <c r="CX79" s="496"/>
      <c r="CY79" s="496"/>
      <c r="CZ79" s="496"/>
      <c r="DA79" s="496"/>
      <c r="DB79" s="496"/>
      <c r="DC79" s="496"/>
      <c r="DD79" s="496"/>
      <c r="DE79" s="496"/>
      <c r="DF79" s="496"/>
      <c r="DG79" s="496"/>
      <c r="DH79" s="496"/>
      <c r="DI79" s="496"/>
      <c r="DJ79" s="496"/>
      <c r="DK79" s="496"/>
      <c r="DL79" s="496"/>
      <c r="DM79" s="496"/>
      <c r="DN79" s="496"/>
      <c r="DO79" s="496"/>
      <c r="DP79" s="496"/>
      <c r="DQ79" s="496"/>
      <c r="DR79" s="496"/>
      <c r="DS79" s="496"/>
      <c r="DT79" s="496"/>
      <c r="DU79" s="496"/>
      <c r="DV79" s="496"/>
      <c r="DW79" s="496"/>
      <c r="DX79" s="496"/>
      <c r="DY79" s="496"/>
      <c r="DZ79" s="496"/>
      <c r="EA79" s="496"/>
      <c r="EB79" s="496"/>
      <c r="EC79" s="496"/>
      <c r="ED79" s="496"/>
      <c r="EE79" s="496"/>
      <c r="EF79" s="496"/>
      <c r="EG79" s="496"/>
      <c r="EH79" s="496"/>
      <c r="EI79" s="496"/>
      <c r="EJ79" s="496"/>
      <c r="EK79" s="496"/>
      <c r="EL79" s="496"/>
      <c r="EM79" s="496"/>
      <c r="EN79" s="496"/>
      <c r="EO79" s="496"/>
      <c r="EP79" s="496"/>
      <c r="EQ79" s="496"/>
      <c r="ER79" s="496"/>
      <c r="ES79" s="496"/>
      <c r="ET79" s="496"/>
      <c r="EU79" s="496"/>
      <c r="EV79" s="496"/>
      <c r="EW79" s="496"/>
      <c r="EX79" s="496"/>
      <c r="EY79" s="496"/>
      <c r="EZ79" s="496"/>
      <c r="FA79" s="496"/>
      <c r="FB79" s="496"/>
      <c r="FC79" s="496"/>
      <c r="FD79" s="496"/>
      <c r="FE79" s="496"/>
      <c r="FF79" s="496"/>
      <c r="FG79" s="496"/>
      <c r="FH79" s="496"/>
      <c r="FI79" s="496"/>
      <c r="FJ79" s="496"/>
      <c r="FK79" s="496"/>
      <c r="FL79" s="496"/>
      <c r="FM79" s="496"/>
      <c r="FN79" s="496"/>
      <c r="FO79" s="496"/>
      <c r="FP79" s="496"/>
      <c r="FQ79" s="496"/>
      <c r="FR79" s="496"/>
      <c r="FS79" s="496"/>
      <c r="FT79" s="496"/>
      <c r="FU79" s="496"/>
      <c r="FV79" s="496"/>
      <c r="FW79" s="496"/>
      <c r="FX79" s="496"/>
      <c r="FY79" s="496"/>
      <c r="FZ79" s="496"/>
    </row>
    <row r="80" spans="2:182" x14ac:dyDescent="0.25">
      <c r="B80" s="491">
        <v>22</v>
      </c>
      <c r="C80" s="496"/>
      <c r="D80" s="496"/>
      <c r="E80" s="496"/>
      <c r="F80" s="496"/>
      <c r="G80" s="496"/>
      <c r="H80" s="496"/>
      <c r="I80" s="496"/>
      <c r="J80" s="496"/>
      <c r="K80" s="496"/>
      <c r="L80" s="496"/>
      <c r="M80" s="496"/>
      <c r="N80" s="496"/>
      <c r="O80" s="496"/>
      <c r="P80" s="496"/>
      <c r="Q80" s="496"/>
      <c r="R80" s="496"/>
      <c r="S80" s="496"/>
      <c r="T80" s="496"/>
      <c r="U80" s="496"/>
      <c r="V80" s="496"/>
      <c r="W80" s="496"/>
      <c r="X80" s="496"/>
      <c r="Y80" s="496"/>
      <c r="Z80" s="496"/>
      <c r="AA80" s="496"/>
      <c r="AB80" s="496"/>
      <c r="AC80" s="496"/>
      <c r="AD80" s="496"/>
      <c r="AE80" s="496"/>
      <c r="AF80" s="496"/>
      <c r="AG80" s="496"/>
      <c r="AH80" s="496"/>
      <c r="AI80" s="496"/>
      <c r="AJ80" s="496"/>
      <c r="AK80" s="496"/>
      <c r="AL80" s="496"/>
      <c r="AM80" s="496"/>
      <c r="AN80" s="496"/>
      <c r="AO80" s="496"/>
      <c r="AP80" s="496"/>
      <c r="AQ80" s="496"/>
      <c r="AR80" s="496"/>
      <c r="AS80" s="496"/>
      <c r="AT80" s="496"/>
      <c r="AU80" s="496"/>
      <c r="AV80" s="496"/>
      <c r="AW80" s="496"/>
      <c r="AX80" s="496"/>
      <c r="AY80" s="496"/>
      <c r="AZ80" s="496"/>
      <c r="BA80" s="496"/>
      <c r="BB80" s="496"/>
      <c r="BC80" s="496"/>
      <c r="BD80" s="496"/>
      <c r="BE80" s="496"/>
      <c r="BF80" s="496"/>
      <c r="BG80" s="496"/>
      <c r="BH80" s="496"/>
      <c r="BI80" s="496"/>
      <c r="BJ80" s="496"/>
      <c r="BK80" s="496"/>
      <c r="BL80" s="496"/>
      <c r="BM80" s="496"/>
      <c r="BN80" s="496"/>
      <c r="BO80" s="496"/>
      <c r="BP80" s="496"/>
      <c r="BQ80" s="496"/>
      <c r="BR80" s="496"/>
      <c r="BS80" s="496"/>
      <c r="BT80" s="496"/>
      <c r="BU80" s="496"/>
      <c r="BV80" s="496"/>
      <c r="BW80" s="496"/>
      <c r="BX80" s="496"/>
      <c r="BY80" s="496"/>
      <c r="BZ80" s="496"/>
      <c r="CA80" s="496"/>
      <c r="CB80" s="496"/>
      <c r="CC80" s="496"/>
      <c r="CD80" s="496"/>
      <c r="CE80" s="496"/>
      <c r="CF80" s="496"/>
      <c r="CG80" s="496"/>
      <c r="CH80" s="496"/>
      <c r="CI80" s="496"/>
      <c r="CJ80" s="496"/>
      <c r="CK80" s="496"/>
      <c r="CL80" s="496"/>
      <c r="CM80" s="496"/>
      <c r="CN80" s="496"/>
      <c r="CO80" s="496"/>
      <c r="CP80" s="496"/>
      <c r="CQ80" s="496"/>
      <c r="CR80" s="496"/>
      <c r="CS80" s="496"/>
      <c r="CT80" s="496"/>
      <c r="CU80" s="496"/>
      <c r="CV80" s="496"/>
      <c r="CW80" s="496"/>
      <c r="CX80" s="496"/>
      <c r="CY80" s="496"/>
      <c r="CZ80" s="496"/>
      <c r="DA80" s="496"/>
      <c r="DB80" s="496"/>
      <c r="DC80" s="496"/>
      <c r="DD80" s="496"/>
      <c r="DE80" s="496"/>
      <c r="DF80" s="496"/>
      <c r="DG80" s="496"/>
      <c r="DH80" s="496"/>
      <c r="DI80" s="496"/>
      <c r="DJ80" s="496"/>
      <c r="DK80" s="496"/>
      <c r="DL80" s="496"/>
      <c r="DM80" s="496"/>
      <c r="DN80" s="496"/>
      <c r="DO80" s="496"/>
      <c r="DP80" s="496"/>
      <c r="DQ80" s="496"/>
      <c r="DR80" s="496"/>
      <c r="DS80" s="496"/>
      <c r="DT80" s="496"/>
      <c r="DU80" s="496"/>
      <c r="DV80" s="496"/>
      <c r="DW80" s="496"/>
      <c r="DX80" s="496"/>
      <c r="DY80" s="496"/>
      <c r="DZ80" s="496"/>
      <c r="EA80" s="496"/>
      <c r="EB80" s="496"/>
      <c r="EC80" s="496"/>
      <c r="ED80" s="496"/>
      <c r="EE80" s="496"/>
      <c r="EF80" s="496"/>
      <c r="EG80" s="496"/>
      <c r="EH80" s="496"/>
      <c r="EI80" s="496"/>
      <c r="EJ80" s="496"/>
      <c r="EK80" s="496"/>
      <c r="EL80" s="496"/>
      <c r="EM80" s="496"/>
      <c r="EN80" s="496"/>
      <c r="EO80" s="496"/>
      <c r="EP80" s="496"/>
      <c r="EQ80" s="496"/>
      <c r="ER80" s="496"/>
      <c r="ES80" s="496"/>
      <c r="ET80" s="496"/>
      <c r="EU80" s="496"/>
      <c r="EV80" s="496"/>
      <c r="EW80" s="496"/>
      <c r="EX80" s="496"/>
      <c r="EY80" s="496"/>
      <c r="EZ80" s="496"/>
      <c r="FA80" s="496"/>
      <c r="FB80" s="496"/>
      <c r="FC80" s="496"/>
      <c r="FD80" s="496"/>
      <c r="FE80" s="496"/>
      <c r="FF80" s="496"/>
      <c r="FG80" s="496"/>
      <c r="FH80" s="496"/>
      <c r="FI80" s="496"/>
      <c r="FJ80" s="496"/>
      <c r="FK80" s="496"/>
      <c r="FL80" s="496"/>
      <c r="FM80" s="496"/>
      <c r="FN80" s="496"/>
      <c r="FO80" s="496"/>
      <c r="FP80" s="496"/>
      <c r="FQ80" s="496"/>
      <c r="FR80" s="496"/>
      <c r="FS80" s="496"/>
      <c r="FT80" s="496"/>
      <c r="FU80" s="496"/>
      <c r="FV80" s="496"/>
      <c r="FW80" s="496"/>
      <c r="FX80" s="496"/>
      <c r="FY80" s="496"/>
      <c r="FZ80" s="496"/>
    </row>
    <row r="81" spans="2:182" x14ac:dyDescent="0.25">
      <c r="B81" s="491">
        <v>23</v>
      </c>
      <c r="C81" s="496"/>
      <c r="D81" s="496"/>
      <c r="E81" s="496"/>
      <c r="F81" s="496"/>
      <c r="G81" s="496"/>
      <c r="H81" s="496"/>
      <c r="I81" s="496"/>
      <c r="J81" s="496"/>
      <c r="K81" s="496"/>
      <c r="L81" s="496"/>
      <c r="M81" s="496"/>
      <c r="N81" s="496"/>
      <c r="O81" s="496"/>
      <c r="P81" s="496"/>
      <c r="Q81" s="496"/>
      <c r="R81" s="496"/>
      <c r="S81" s="496"/>
      <c r="T81" s="496"/>
      <c r="U81" s="496"/>
      <c r="V81" s="496"/>
      <c r="W81" s="496"/>
      <c r="X81" s="496"/>
      <c r="Y81" s="496"/>
      <c r="Z81" s="496"/>
      <c r="AA81" s="496"/>
      <c r="AB81" s="496"/>
      <c r="AC81" s="496"/>
      <c r="AD81" s="496"/>
      <c r="AE81" s="496"/>
      <c r="AF81" s="496"/>
      <c r="AG81" s="496"/>
      <c r="AH81" s="496"/>
      <c r="AI81" s="496"/>
      <c r="AJ81" s="496"/>
      <c r="AK81" s="496"/>
      <c r="AL81" s="496"/>
      <c r="AM81" s="496"/>
      <c r="AN81" s="496"/>
      <c r="AO81" s="496"/>
      <c r="AP81" s="496"/>
      <c r="AQ81" s="496"/>
      <c r="AR81" s="496"/>
      <c r="AS81" s="496"/>
      <c r="AT81" s="496"/>
      <c r="AU81" s="496"/>
      <c r="AV81" s="496"/>
      <c r="AW81" s="496"/>
      <c r="AX81" s="496"/>
      <c r="AY81" s="496"/>
      <c r="AZ81" s="496"/>
      <c r="BA81" s="496"/>
      <c r="BB81" s="496"/>
      <c r="BC81" s="496"/>
      <c r="BD81" s="496"/>
      <c r="BE81" s="496"/>
      <c r="BF81" s="496"/>
      <c r="BG81" s="496"/>
      <c r="BH81" s="496"/>
      <c r="BI81" s="496"/>
      <c r="BJ81" s="496"/>
      <c r="BK81" s="496"/>
      <c r="BL81" s="496"/>
      <c r="BM81" s="496"/>
      <c r="BN81" s="496"/>
      <c r="BO81" s="496"/>
      <c r="BP81" s="496"/>
      <c r="BQ81" s="496"/>
      <c r="BR81" s="496"/>
      <c r="BS81" s="496"/>
      <c r="BT81" s="496"/>
      <c r="BU81" s="496"/>
      <c r="BV81" s="496"/>
      <c r="BW81" s="496"/>
      <c r="BX81" s="496"/>
      <c r="BY81" s="496"/>
      <c r="BZ81" s="496"/>
      <c r="CA81" s="496"/>
      <c r="CB81" s="496"/>
      <c r="CC81" s="496"/>
      <c r="CD81" s="496"/>
      <c r="CE81" s="496"/>
      <c r="CF81" s="496"/>
      <c r="CG81" s="496"/>
      <c r="CH81" s="496"/>
      <c r="CI81" s="496"/>
      <c r="CJ81" s="496"/>
      <c r="CK81" s="496"/>
      <c r="CL81" s="496"/>
      <c r="CM81" s="496"/>
      <c r="CN81" s="496"/>
      <c r="CO81" s="496"/>
      <c r="CP81" s="496"/>
      <c r="CQ81" s="496"/>
      <c r="CR81" s="496"/>
      <c r="CS81" s="496"/>
      <c r="CT81" s="496"/>
      <c r="CU81" s="496"/>
      <c r="CV81" s="496"/>
      <c r="CW81" s="496"/>
      <c r="CX81" s="496"/>
      <c r="CY81" s="496"/>
      <c r="CZ81" s="496"/>
      <c r="DA81" s="496"/>
      <c r="DB81" s="496"/>
      <c r="DC81" s="496"/>
      <c r="DD81" s="496"/>
      <c r="DE81" s="496"/>
      <c r="DF81" s="496"/>
      <c r="DG81" s="496"/>
      <c r="DH81" s="496"/>
      <c r="DI81" s="496"/>
      <c r="DJ81" s="496"/>
      <c r="DK81" s="496"/>
      <c r="DL81" s="496"/>
      <c r="DM81" s="496"/>
      <c r="DN81" s="496"/>
      <c r="DO81" s="496"/>
      <c r="DP81" s="496"/>
      <c r="DQ81" s="496"/>
      <c r="DR81" s="496"/>
      <c r="DS81" s="496"/>
      <c r="DT81" s="496"/>
      <c r="DU81" s="496"/>
      <c r="DV81" s="496"/>
      <c r="DW81" s="496"/>
      <c r="DX81" s="496"/>
      <c r="DY81" s="496"/>
      <c r="DZ81" s="496"/>
      <c r="EA81" s="496"/>
      <c r="EB81" s="496"/>
      <c r="EC81" s="496"/>
      <c r="ED81" s="496"/>
      <c r="EE81" s="496"/>
      <c r="EF81" s="496"/>
      <c r="EG81" s="496"/>
      <c r="EH81" s="496"/>
      <c r="EI81" s="496"/>
      <c r="EJ81" s="496"/>
      <c r="EK81" s="496"/>
      <c r="EL81" s="496"/>
      <c r="EM81" s="496"/>
      <c r="EN81" s="496"/>
      <c r="EO81" s="496"/>
      <c r="EP81" s="496"/>
      <c r="EQ81" s="496"/>
      <c r="ER81" s="496"/>
      <c r="ES81" s="496"/>
      <c r="ET81" s="496"/>
      <c r="EU81" s="496"/>
      <c r="EV81" s="496"/>
      <c r="EW81" s="496"/>
      <c r="EX81" s="496"/>
      <c r="EY81" s="496"/>
      <c r="EZ81" s="496"/>
      <c r="FA81" s="496"/>
      <c r="FB81" s="496"/>
      <c r="FC81" s="496"/>
      <c r="FD81" s="496"/>
      <c r="FE81" s="496"/>
      <c r="FF81" s="496"/>
      <c r="FG81" s="496"/>
      <c r="FH81" s="496"/>
      <c r="FI81" s="496"/>
      <c r="FJ81" s="496"/>
      <c r="FK81" s="496"/>
      <c r="FL81" s="496"/>
      <c r="FM81" s="496"/>
      <c r="FN81" s="496"/>
      <c r="FO81" s="496"/>
      <c r="FP81" s="496"/>
      <c r="FQ81" s="496"/>
      <c r="FR81" s="496"/>
      <c r="FS81" s="496"/>
      <c r="FT81" s="496"/>
      <c r="FU81" s="496"/>
      <c r="FV81" s="496"/>
      <c r="FW81" s="496"/>
      <c r="FX81" s="496"/>
      <c r="FY81" s="496"/>
      <c r="FZ81" s="496"/>
    </row>
    <row r="82" spans="2:182" x14ac:dyDescent="0.25">
      <c r="B82" s="491">
        <v>24</v>
      </c>
      <c r="C82" s="496"/>
      <c r="D82" s="496"/>
      <c r="E82" s="496"/>
      <c r="F82" s="496"/>
      <c r="G82" s="496"/>
      <c r="H82" s="496"/>
      <c r="I82" s="496"/>
      <c r="J82" s="496"/>
      <c r="K82" s="496"/>
      <c r="L82" s="496"/>
      <c r="M82" s="496"/>
      <c r="N82" s="496"/>
      <c r="O82" s="496"/>
      <c r="P82" s="496"/>
      <c r="Q82" s="496"/>
      <c r="R82" s="496"/>
      <c r="S82" s="496"/>
      <c r="T82" s="496"/>
      <c r="U82" s="496"/>
      <c r="V82" s="496"/>
      <c r="W82" s="496"/>
      <c r="X82" s="496"/>
      <c r="Y82" s="496"/>
      <c r="Z82" s="496"/>
      <c r="AA82" s="496"/>
      <c r="AB82" s="496"/>
      <c r="AC82" s="496"/>
      <c r="AD82" s="496"/>
      <c r="AE82" s="496"/>
      <c r="AF82" s="496"/>
      <c r="AG82" s="496"/>
      <c r="AH82" s="496"/>
      <c r="AI82" s="496"/>
      <c r="AJ82" s="496"/>
      <c r="AK82" s="496"/>
      <c r="AL82" s="496"/>
      <c r="AM82" s="496"/>
      <c r="AN82" s="496"/>
      <c r="AO82" s="496"/>
      <c r="AP82" s="496"/>
      <c r="AQ82" s="496"/>
      <c r="AR82" s="496"/>
      <c r="AS82" s="496"/>
      <c r="AT82" s="496"/>
      <c r="AU82" s="496"/>
      <c r="AV82" s="496"/>
      <c r="AW82" s="496"/>
      <c r="AX82" s="496"/>
      <c r="AY82" s="496"/>
      <c r="AZ82" s="496"/>
      <c r="BA82" s="496"/>
      <c r="BB82" s="496"/>
      <c r="BC82" s="496"/>
      <c r="BD82" s="496"/>
      <c r="BE82" s="496"/>
      <c r="BF82" s="496"/>
      <c r="BG82" s="496"/>
      <c r="BH82" s="496"/>
      <c r="BI82" s="496"/>
      <c r="BJ82" s="496"/>
      <c r="BK82" s="496"/>
      <c r="BL82" s="496"/>
      <c r="BM82" s="496"/>
      <c r="BN82" s="496"/>
      <c r="BO82" s="496"/>
      <c r="BP82" s="496"/>
      <c r="BQ82" s="496"/>
      <c r="BR82" s="496"/>
      <c r="BS82" s="496"/>
      <c r="BT82" s="496"/>
      <c r="BU82" s="496"/>
      <c r="BV82" s="496"/>
      <c r="BW82" s="496"/>
      <c r="BX82" s="496"/>
      <c r="BY82" s="496"/>
      <c r="BZ82" s="496"/>
      <c r="CA82" s="496"/>
      <c r="CB82" s="496"/>
      <c r="CC82" s="496"/>
      <c r="CD82" s="496"/>
      <c r="CE82" s="496"/>
      <c r="CF82" s="496"/>
      <c r="CG82" s="496"/>
      <c r="CH82" s="496"/>
      <c r="CI82" s="496"/>
      <c r="CJ82" s="496"/>
      <c r="CK82" s="496"/>
      <c r="CL82" s="496"/>
      <c r="CM82" s="496"/>
      <c r="CN82" s="496"/>
      <c r="CO82" s="496"/>
      <c r="CP82" s="496"/>
      <c r="CQ82" s="496"/>
      <c r="CR82" s="496"/>
      <c r="CS82" s="496"/>
      <c r="CT82" s="496"/>
      <c r="CU82" s="496"/>
      <c r="CV82" s="496"/>
      <c r="CW82" s="496"/>
      <c r="CX82" s="496"/>
      <c r="CY82" s="496"/>
      <c r="CZ82" s="496"/>
      <c r="DA82" s="496"/>
      <c r="DB82" s="496"/>
      <c r="DC82" s="496"/>
      <c r="DD82" s="496"/>
      <c r="DE82" s="496"/>
      <c r="DF82" s="496"/>
      <c r="DG82" s="496"/>
      <c r="DH82" s="496"/>
      <c r="DI82" s="496"/>
      <c r="DJ82" s="496"/>
      <c r="DK82" s="496"/>
      <c r="DL82" s="496"/>
      <c r="DM82" s="496"/>
      <c r="DN82" s="496"/>
      <c r="DO82" s="496"/>
      <c r="DP82" s="496"/>
      <c r="DQ82" s="496"/>
      <c r="DR82" s="496"/>
      <c r="DS82" s="496"/>
      <c r="DT82" s="496"/>
      <c r="DU82" s="496"/>
      <c r="DV82" s="496"/>
      <c r="DW82" s="496"/>
      <c r="DX82" s="496"/>
      <c r="DY82" s="496"/>
      <c r="DZ82" s="496"/>
      <c r="EA82" s="496"/>
      <c r="EB82" s="496"/>
      <c r="EC82" s="496"/>
      <c r="ED82" s="496"/>
      <c r="EE82" s="496"/>
      <c r="EF82" s="496"/>
      <c r="EG82" s="496"/>
      <c r="EH82" s="496"/>
      <c r="EI82" s="496"/>
      <c r="EJ82" s="496"/>
      <c r="EK82" s="496"/>
      <c r="EL82" s="496"/>
      <c r="EM82" s="496"/>
      <c r="EN82" s="496"/>
      <c r="EO82" s="496"/>
      <c r="EP82" s="496"/>
      <c r="EQ82" s="496"/>
      <c r="ER82" s="496"/>
      <c r="ES82" s="496"/>
      <c r="ET82" s="496"/>
      <c r="EU82" s="496"/>
      <c r="EV82" s="496"/>
      <c r="EW82" s="496"/>
      <c r="EX82" s="496"/>
      <c r="EY82" s="496"/>
      <c r="EZ82" s="496"/>
      <c r="FA82" s="496"/>
      <c r="FB82" s="496"/>
      <c r="FC82" s="496"/>
      <c r="FD82" s="496"/>
      <c r="FE82" s="496"/>
      <c r="FF82" s="496"/>
      <c r="FG82" s="496"/>
      <c r="FH82" s="496"/>
      <c r="FI82" s="496"/>
      <c r="FJ82" s="496"/>
      <c r="FK82" s="496"/>
      <c r="FL82" s="496"/>
      <c r="FM82" s="496"/>
      <c r="FN82" s="496"/>
      <c r="FO82" s="496"/>
      <c r="FP82" s="496"/>
      <c r="FQ82" s="496"/>
      <c r="FR82" s="496"/>
      <c r="FS82" s="496"/>
      <c r="FT82" s="496"/>
      <c r="FU82" s="496"/>
      <c r="FV82" s="496"/>
      <c r="FW82" s="496"/>
      <c r="FX82" s="496"/>
      <c r="FY82" s="496"/>
      <c r="FZ82" s="496"/>
    </row>
    <row r="84" spans="2:182" x14ac:dyDescent="0.25">
      <c r="B84" s="497">
        <v>3</v>
      </c>
      <c r="C84" s="473">
        <v>43831</v>
      </c>
      <c r="D84" s="473">
        <v>43862</v>
      </c>
      <c r="E84" s="473">
        <v>43891</v>
      </c>
      <c r="F84" s="473">
        <v>43922</v>
      </c>
      <c r="G84" s="473">
        <v>43952</v>
      </c>
      <c r="H84" s="473">
        <v>43983</v>
      </c>
      <c r="I84" s="473">
        <v>44013</v>
      </c>
      <c r="J84" s="473">
        <v>44044</v>
      </c>
      <c r="K84" s="473">
        <v>44075</v>
      </c>
      <c r="L84" s="473">
        <v>44105</v>
      </c>
      <c r="M84" s="473">
        <v>44136</v>
      </c>
      <c r="N84" s="473">
        <v>44166</v>
      </c>
      <c r="O84" s="473">
        <v>44197</v>
      </c>
      <c r="P84" s="473">
        <v>44228</v>
      </c>
      <c r="Q84" s="473">
        <v>44256</v>
      </c>
      <c r="R84" s="473">
        <v>44287</v>
      </c>
      <c r="S84" s="473">
        <v>44317</v>
      </c>
      <c r="T84" s="473">
        <v>44348</v>
      </c>
      <c r="U84" s="473">
        <v>44378</v>
      </c>
      <c r="V84" s="473">
        <v>44409</v>
      </c>
      <c r="W84" s="473">
        <v>44440</v>
      </c>
      <c r="X84" s="473">
        <v>44470</v>
      </c>
      <c r="Y84" s="473">
        <v>44501</v>
      </c>
      <c r="Z84" s="473">
        <v>44531</v>
      </c>
      <c r="AA84" s="473">
        <v>44562</v>
      </c>
      <c r="AB84" s="473">
        <v>44593</v>
      </c>
      <c r="AC84" s="473">
        <v>44621</v>
      </c>
      <c r="AD84" s="473">
        <v>44652</v>
      </c>
      <c r="AE84" s="473">
        <v>44682</v>
      </c>
      <c r="AF84" s="473">
        <v>44713</v>
      </c>
      <c r="AG84" s="473">
        <v>44743</v>
      </c>
      <c r="AH84" s="473">
        <v>44774</v>
      </c>
      <c r="AI84" s="473">
        <v>44805</v>
      </c>
      <c r="AJ84" s="473">
        <v>44835</v>
      </c>
      <c r="AK84" s="473">
        <v>44866</v>
      </c>
      <c r="AL84" s="473">
        <v>44896</v>
      </c>
      <c r="AM84" s="473">
        <v>44927</v>
      </c>
      <c r="AN84" s="473">
        <v>44958</v>
      </c>
      <c r="AO84" s="473">
        <v>44986</v>
      </c>
      <c r="AP84" s="473">
        <v>45017</v>
      </c>
      <c r="AQ84" s="473">
        <v>45047</v>
      </c>
      <c r="AR84" s="473">
        <v>45078</v>
      </c>
      <c r="AS84" s="473">
        <v>45108</v>
      </c>
      <c r="AT84" s="473">
        <v>45139</v>
      </c>
      <c r="AU84" s="473">
        <v>45170</v>
      </c>
      <c r="AV84" s="473">
        <v>45200</v>
      </c>
      <c r="AW84" s="473">
        <v>45231</v>
      </c>
      <c r="AX84" s="473">
        <v>45261</v>
      </c>
      <c r="AY84" s="473">
        <v>45292</v>
      </c>
      <c r="AZ84" s="473">
        <v>45323</v>
      </c>
      <c r="BA84" s="473">
        <v>45352</v>
      </c>
      <c r="BB84" s="473">
        <v>45383</v>
      </c>
      <c r="BC84" s="473">
        <v>45413</v>
      </c>
      <c r="BD84" s="473">
        <v>45444</v>
      </c>
      <c r="BE84" s="473">
        <v>45474</v>
      </c>
      <c r="BF84" s="473">
        <v>45505</v>
      </c>
      <c r="BG84" s="473">
        <v>45536</v>
      </c>
      <c r="BH84" s="473">
        <v>45566</v>
      </c>
      <c r="BI84" s="473">
        <v>45597</v>
      </c>
      <c r="BJ84" s="473">
        <v>45627</v>
      </c>
      <c r="BK84" s="473">
        <v>45658</v>
      </c>
      <c r="BL84" s="473">
        <v>45689</v>
      </c>
      <c r="BM84" s="473">
        <v>45717</v>
      </c>
      <c r="BN84" s="473">
        <v>45748</v>
      </c>
      <c r="BO84" s="473">
        <v>45778</v>
      </c>
      <c r="BP84" s="473">
        <v>45809</v>
      </c>
      <c r="BQ84" s="473">
        <v>45839</v>
      </c>
      <c r="BR84" s="473">
        <v>45870</v>
      </c>
      <c r="BS84" s="473">
        <v>45901</v>
      </c>
      <c r="BT84" s="473">
        <v>45931</v>
      </c>
      <c r="BU84" s="473">
        <v>45962</v>
      </c>
      <c r="BV84" s="473">
        <v>45992</v>
      </c>
      <c r="BW84" s="473">
        <v>46023</v>
      </c>
      <c r="BX84" s="473">
        <v>46054</v>
      </c>
      <c r="BY84" s="473">
        <v>46082</v>
      </c>
      <c r="BZ84" s="473">
        <v>46113</v>
      </c>
      <c r="CA84" s="473">
        <v>46143</v>
      </c>
      <c r="CB84" s="473">
        <v>46174</v>
      </c>
      <c r="CC84" s="473">
        <v>46204</v>
      </c>
      <c r="CD84" s="473">
        <v>46235</v>
      </c>
      <c r="CE84" s="473">
        <v>46266</v>
      </c>
      <c r="CF84" s="473">
        <v>46296</v>
      </c>
      <c r="CG84" s="473">
        <v>46327</v>
      </c>
      <c r="CH84" s="473">
        <v>46357</v>
      </c>
      <c r="CI84" s="473">
        <v>46388</v>
      </c>
      <c r="CJ84" s="473">
        <v>46419</v>
      </c>
      <c r="CK84" s="473">
        <v>46447</v>
      </c>
      <c r="CL84" s="473">
        <v>46478</v>
      </c>
      <c r="CM84" s="473">
        <v>46508</v>
      </c>
      <c r="CN84" s="473">
        <v>46539</v>
      </c>
      <c r="CO84" s="473">
        <v>46569</v>
      </c>
      <c r="CP84" s="473">
        <v>46600</v>
      </c>
      <c r="CQ84" s="473">
        <v>46631</v>
      </c>
      <c r="CR84" s="473">
        <v>46661</v>
      </c>
      <c r="CS84" s="473">
        <v>46692</v>
      </c>
      <c r="CT84" s="473">
        <v>46722</v>
      </c>
      <c r="CU84" s="473">
        <v>46753</v>
      </c>
      <c r="CV84" s="473">
        <v>46784</v>
      </c>
      <c r="CW84" s="473">
        <v>46813</v>
      </c>
      <c r="CX84" s="473">
        <v>46844</v>
      </c>
      <c r="CY84" s="473">
        <v>46874</v>
      </c>
      <c r="CZ84" s="473">
        <v>46905</v>
      </c>
      <c r="DA84" s="473">
        <v>46935</v>
      </c>
      <c r="DB84" s="473">
        <v>46966</v>
      </c>
      <c r="DC84" s="473">
        <v>46997</v>
      </c>
      <c r="DD84" s="473">
        <v>47027</v>
      </c>
      <c r="DE84" s="473">
        <v>47058</v>
      </c>
      <c r="DF84" s="473">
        <v>47088</v>
      </c>
      <c r="DG84" s="473">
        <v>47119</v>
      </c>
      <c r="DH84" s="473">
        <v>47150</v>
      </c>
      <c r="DI84" s="473">
        <v>47178</v>
      </c>
      <c r="DJ84" s="473">
        <v>47209</v>
      </c>
      <c r="DK84" s="473">
        <v>47239</v>
      </c>
      <c r="DL84" s="473">
        <v>47270</v>
      </c>
      <c r="DM84" s="473">
        <v>47300</v>
      </c>
      <c r="DN84" s="473">
        <v>47331</v>
      </c>
      <c r="DO84" s="473">
        <v>47362</v>
      </c>
      <c r="DP84" s="473">
        <v>47392</v>
      </c>
      <c r="DQ84" s="473">
        <v>47423</v>
      </c>
      <c r="DR84" s="473">
        <v>47453</v>
      </c>
      <c r="DS84" s="473">
        <v>47484</v>
      </c>
      <c r="DT84" s="473">
        <v>47515</v>
      </c>
      <c r="DU84" s="473">
        <v>47543</v>
      </c>
      <c r="DV84" s="473">
        <v>47574</v>
      </c>
      <c r="DW84" s="473">
        <v>47604</v>
      </c>
      <c r="DX84" s="473">
        <v>47635</v>
      </c>
      <c r="DY84" s="473">
        <v>47665</v>
      </c>
      <c r="DZ84" s="473">
        <v>47696</v>
      </c>
      <c r="EA84" s="473">
        <v>47727</v>
      </c>
      <c r="EB84" s="473">
        <v>47757</v>
      </c>
      <c r="EC84" s="473">
        <v>47788</v>
      </c>
      <c r="ED84" s="473">
        <v>47818</v>
      </c>
      <c r="EE84" s="473">
        <v>47849</v>
      </c>
      <c r="EF84" s="473">
        <v>47880</v>
      </c>
      <c r="EG84" s="473">
        <v>47908</v>
      </c>
      <c r="EH84" s="473">
        <v>47939</v>
      </c>
      <c r="EI84" s="473">
        <v>47969</v>
      </c>
      <c r="EJ84" s="473">
        <v>48000</v>
      </c>
      <c r="EK84" s="473">
        <v>48030</v>
      </c>
      <c r="EL84" s="473">
        <v>48061</v>
      </c>
      <c r="EM84" s="473">
        <v>48092</v>
      </c>
      <c r="EN84" s="473">
        <v>48122</v>
      </c>
      <c r="EO84" s="473">
        <v>48153</v>
      </c>
      <c r="EP84" s="473">
        <v>48183</v>
      </c>
      <c r="EQ84" s="473">
        <v>48214</v>
      </c>
      <c r="ER84" s="473">
        <v>48245</v>
      </c>
      <c r="ES84" s="473">
        <v>48274</v>
      </c>
      <c r="ET84" s="473">
        <v>48305</v>
      </c>
      <c r="EU84" s="473">
        <v>48335</v>
      </c>
      <c r="EV84" s="473">
        <v>48366</v>
      </c>
      <c r="EW84" s="473">
        <v>48396</v>
      </c>
      <c r="EX84" s="473">
        <v>48427</v>
      </c>
      <c r="EY84" s="473">
        <v>48458</v>
      </c>
      <c r="EZ84" s="473">
        <v>48488</v>
      </c>
      <c r="FA84" s="473">
        <v>48519</v>
      </c>
      <c r="FB84" s="473">
        <v>48549</v>
      </c>
      <c r="FC84" s="473">
        <v>48580</v>
      </c>
      <c r="FD84" s="473">
        <v>48611</v>
      </c>
      <c r="FE84" s="473">
        <v>48639</v>
      </c>
      <c r="FF84" s="473">
        <v>48670</v>
      </c>
      <c r="FG84" s="473">
        <v>48700</v>
      </c>
      <c r="FH84" s="473">
        <v>48731</v>
      </c>
      <c r="FI84" s="473">
        <v>48761</v>
      </c>
      <c r="FJ84" s="473">
        <v>48792</v>
      </c>
      <c r="FK84" s="473">
        <v>48823</v>
      </c>
      <c r="FL84" s="473">
        <v>48853</v>
      </c>
      <c r="FM84" s="473">
        <v>48884</v>
      </c>
      <c r="FN84" s="473">
        <v>48914</v>
      </c>
      <c r="FO84" s="473">
        <v>48945</v>
      </c>
      <c r="FP84" s="473">
        <v>48976</v>
      </c>
      <c r="FQ84" s="473">
        <v>49004</v>
      </c>
      <c r="FR84" s="473">
        <v>49035</v>
      </c>
      <c r="FS84" s="473">
        <v>49065</v>
      </c>
      <c r="FT84" s="473">
        <v>49096</v>
      </c>
      <c r="FU84" s="473">
        <v>49126</v>
      </c>
      <c r="FV84" s="473">
        <v>49157</v>
      </c>
      <c r="FW84" s="473">
        <v>49188</v>
      </c>
      <c r="FX84" s="473">
        <v>49218</v>
      </c>
      <c r="FY84" s="473">
        <v>49249</v>
      </c>
      <c r="FZ84" s="473">
        <v>49279</v>
      </c>
    </row>
    <row r="85" spans="2:182" x14ac:dyDescent="0.25">
      <c r="B85" s="491">
        <v>1</v>
      </c>
      <c r="C85" s="498">
        <v>1.2005709496778085</v>
      </c>
      <c r="D85" s="498">
        <v>1.2190841780044746</v>
      </c>
      <c r="E85" s="498">
        <v>1.2528581860489008</v>
      </c>
      <c r="F85" s="498">
        <v>1.1889156856616294</v>
      </c>
      <c r="G85" s="498">
        <v>1.1867392108029671</v>
      </c>
      <c r="H85" s="498">
        <v>1.1882023204420831</v>
      </c>
      <c r="I85" s="498">
        <v>1.17920096158735</v>
      </c>
      <c r="J85" s="498">
        <v>1.1647938503535613</v>
      </c>
      <c r="K85" s="498">
        <v>1.186002069685856</v>
      </c>
      <c r="L85" s="498">
        <v>1.1946304879969354</v>
      </c>
      <c r="M85" s="498">
        <v>1.1944886238530623</v>
      </c>
      <c r="N85" s="498">
        <v>1.2042943801187975</v>
      </c>
      <c r="O85" s="498">
        <v>1.1848730265586431</v>
      </c>
      <c r="P85" s="498">
        <v>1.2073941453395676</v>
      </c>
      <c r="Q85" s="498">
        <v>1.21558278731168</v>
      </c>
      <c r="R85" s="498">
        <v>1.2022880830638438</v>
      </c>
      <c r="S85" s="498">
        <v>1.2022851246753943</v>
      </c>
      <c r="T85" s="498">
        <v>1.1883605301431259</v>
      </c>
      <c r="U85" s="498">
        <v>1.1868091053308665</v>
      </c>
      <c r="V85" s="498">
        <v>1.173113629758086</v>
      </c>
      <c r="W85" s="498">
        <v>1.1946764656639295</v>
      </c>
      <c r="X85" s="498">
        <v>1.2033071852851012</v>
      </c>
      <c r="Y85" s="498">
        <v>1.2030783896827539</v>
      </c>
      <c r="Z85" s="498">
        <v>1.2126867283920872</v>
      </c>
      <c r="AA85" s="498">
        <v>1.1908754135504436</v>
      </c>
      <c r="AB85" s="498">
        <v>1.213572270719053</v>
      </c>
      <c r="AC85" s="498">
        <v>1.2217852339664992</v>
      </c>
      <c r="AD85" s="498">
        <v>1.207723185420561</v>
      </c>
      <c r="AE85" s="498">
        <v>1.2074797266192441</v>
      </c>
      <c r="AF85" s="498">
        <v>1.1934297389014152</v>
      </c>
      <c r="AG85" s="498">
        <v>1.1921568186763898</v>
      </c>
      <c r="AH85" s="498">
        <v>1.178900338417608</v>
      </c>
      <c r="AI85" s="498">
        <v>1.2008378192567242</v>
      </c>
      <c r="AJ85" s="498">
        <v>1.2093054102214071</v>
      </c>
      <c r="AK85" s="498">
        <v>1.2089968108405265</v>
      </c>
      <c r="AL85" s="498">
        <v>1.2184187174739805</v>
      </c>
      <c r="AM85" s="498">
        <v>1.19414159133831</v>
      </c>
      <c r="AN85" s="498">
        <v>1.2169454286545269</v>
      </c>
      <c r="AO85" s="498">
        <v>1.2251854549070027</v>
      </c>
      <c r="AP85" s="498">
        <v>1.2113525967432508</v>
      </c>
      <c r="AQ85" s="498">
        <v>1.2109051198502474</v>
      </c>
      <c r="AR85" s="498">
        <v>1.1967572374697537</v>
      </c>
      <c r="AS85" s="498">
        <v>1.1956829619089588</v>
      </c>
      <c r="AT85" s="498">
        <v>1.1827498613680107</v>
      </c>
      <c r="AU85" s="498">
        <v>1.2049526105624579</v>
      </c>
      <c r="AV85" s="498">
        <v>1.2133133965289409</v>
      </c>
      <c r="AW85" s="498">
        <v>1.2129614593995039</v>
      </c>
      <c r="AX85" s="498">
        <v>1.222260855657</v>
      </c>
      <c r="AY85" s="498">
        <v>1.1995804294486447</v>
      </c>
      <c r="AZ85" s="498">
        <v>1.2225510722509407</v>
      </c>
      <c r="BA85" s="498">
        <v>1.2308235246894801</v>
      </c>
      <c r="BB85" s="498">
        <v>1.216669353445897</v>
      </c>
      <c r="BC85" s="498">
        <v>1.2159542345851624</v>
      </c>
      <c r="BD85" s="498">
        <v>1.2016721010803297</v>
      </c>
      <c r="BE85" s="498">
        <v>1.2008799420351814</v>
      </c>
      <c r="BF85" s="498">
        <v>1.1884007428186625</v>
      </c>
      <c r="BG85" s="498">
        <v>1.210983513216086</v>
      </c>
      <c r="BH85" s="498">
        <v>1.2191852631375557</v>
      </c>
      <c r="BI85" s="498">
        <v>1.2187618879856337</v>
      </c>
      <c r="BJ85" s="498">
        <v>1.2278790776235053</v>
      </c>
      <c r="BK85" s="498">
        <v>1.2068768088965651</v>
      </c>
      <c r="BL85" s="498">
        <v>1.2300722950427379</v>
      </c>
      <c r="BM85" s="498">
        <v>1.2383759598423281</v>
      </c>
      <c r="BN85" s="498">
        <v>1.2237986243759422</v>
      </c>
      <c r="BO85" s="498">
        <v>1.2227404880869763</v>
      </c>
      <c r="BP85" s="498">
        <v>1.2082858359952695</v>
      </c>
      <c r="BQ85" s="498">
        <v>1.2078805847054495</v>
      </c>
      <c r="BR85" s="498">
        <v>1.1960206376445266</v>
      </c>
      <c r="BS85" s="498">
        <v>1.2191200763095722</v>
      </c>
      <c r="BT85" s="498">
        <v>1.2270936207794796</v>
      </c>
      <c r="BU85" s="498">
        <v>1.2265625939260207</v>
      </c>
      <c r="BV85" s="498">
        <v>1.2354191479705565</v>
      </c>
      <c r="BW85" s="498">
        <v>1.211004288544093</v>
      </c>
      <c r="BX85" s="498">
        <v>1.2343250919738655</v>
      </c>
      <c r="BY85" s="498">
        <v>1.2426463757780639</v>
      </c>
      <c r="BZ85" s="498">
        <v>1.2278297399044478</v>
      </c>
      <c r="CA85" s="498">
        <v>1.2265773134864857</v>
      </c>
      <c r="CB85" s="498">
        <v>1.2120412179105631</v>
      </c>
      <c r="CC85" s="498">
        <v>1.2118583807205749</v>
      </c>
      <c r="CD85" s="498">
        <v>1.2003438239234772</v>
      </c>
      <c r="CE85" s="498">
        <v>1.2237220890688871</v>
      </c>
      <c r="CF85" s="498">
        <v>1.2315640365414722</v>
      </c>
      <c r="CG85" s="498">
        <v>1.2309759731728847</v>
      </c>
      <c r="CH85" s="498">
        <v>1.2396887728785713</v>
      </c>
      <c r="CI85" s="498">
        <v>1.2123222112334129</v>
      </c>
      <c r="CJ85" s="498">
        <v>1.235676794650596</v>
      </c>
      <c r="CK85" s="498">
        <v>1.243980634220359</v>
      </c>
      <c r="CL85" s="498">
        <v>1.2291165039337069</v>
      </c>
      <c r="CM85" s="498">
        <v>1.227844583794329</v>
      </c>
      <c r="CN85" s="498">
        <v>1.2133415290948864</v>
      </c>
      <c r="CO85" s="498">
        <v>1.2132413545115674</v>
      </c>
      <c r="CP85" s="498">
        <v>1.2018150236899701</v>
      </c>
      <c r="CQ85" s="498">
        <v>1.2252426586423739</v>
      </c>
      <c r="CR85" s="498">
        <v>1.2330198425985632</v>
      </c>
      <c r="CS85" s="498">
        <v>1.2324053499307677</v>
      </c>
      <c r="CT85" s="498">
        <v>1.2410648317966126</v>
      </c>
      <c r="CU85" s="498">
        <v>1.2151016651011373</v>
      </c>
      <c r="CV85" s="498">
        <v>1.2385327506862964</v>
      </c>
      <c r="CW85" s="498">
        <v>1.2467908606579909</v>
      </c>
      <c r="CX85" s="498">
        <v>1.2318303863329416</v>
      </c>
      <c r="CY85" s="498">
        <v>1.2305278724976334</v>
      </c>
      <c r="CZ85" s="498">
        <v>1.2160648400073153</v>
      </c>
      <c r="DA85" s="498">
        <v>1.2161393893415893</v>
      </c>
      <c r="DB85" s="498">
        <v>1.204921121976412</v>
      </c>
      <c r="DC85" s="498">
        <v>1.2284891619151259</v>
      </c>
      <c r="DD85" s="498">
        <v>1.236122528788512</v>
      </c>
      <c r="DE85" s="498">
        <v>1.2354347523908864</v>
      </c>
      <c r="DF85" s="498">
        <v>1.2439602762181594</v>
      </c>
      <c r="DG85" s="498">
        <v>1.2184838141022001</v>
      </c>
      <c r="DH85" s="498">
        <v>1.2420097549890372</v>
      </c>
      <c r="DI85" s="498">
        <v>1.2502126389893369</v>
      </c>
      <c r="DJ85" s="498">
        <v>1.2351318486925398</v>
      </c>
      <c r="DK85" s="498">
        <v>1.2337890175427988</v>
      </c>
      <c r="DL85" s="498">
        <v>1.2193640070733709</v>
      </c>
      <c r="DM85" s="498">
        <v>1.2196515550650533</v>
      </c>
      <c r="DN85" s="498">
        <v>1.2086951154487933</v>
      </c>
      <c r="DO85" s="498">
        <v>1.2324454955301394</v>
      </c>
      <c r="DP85" s="498">
        <v>1.2399034510095241</v>
      </c>
      <c r="DQ85" s="498">
        <v>1.2391237244858502</v>
      </c>
      <c r="DR85" s="498">
        <v>1.2474817818872665</v>
      </c>
      <c r="DS85" s="498">
        <v>1.2217730067014851</v>
      </c>
      <c r="DT85" s="498">
        <v>1.2453856255173639</v>
      </c>
      <c r="DU85" s="498">
        <v>1.2535110427332556</v>
      </c>
      <c r="DV85" s="498">
        <v>1.2383407751741031</v>
      </c>
      <c r="DW85" s="498">
        <v>1.2370003692617377</v>
      </c>
      <c r="DX85" s="498">
        <v>1.2226697626443452</v>
      </c>
      <c r="DY85" s="498">
        <v>1.2231782311635213</v>
      </c>
      <c r="DZ85" s="498">
        <v>1.2124597859803652</v>
      </c>
      <c r="EA85" s="498">
        <v>1.2363519840343362</v>
      </c>
      <c r="EB85" s="498">
        <v>1.2436145194654875</v>
      </c>
      <c r="EC85" s="498">
        <v>1.2427355330875423</v>
      </c>
      <c r="ED85" s="498">
        <v>1.2509199642031363</v>
      </c>
      <c r="EE85" s="498">
        <v>1.2239757792332269</v>
      </c>
      <c r="EF85" s="498">
        <v>1.2476414081199783</v>
      </c>
      <c r="EG85" s="498">
        <v>1.2556833152953615</v>
      </c>
      <c r="EH85" s="498">
        <v>1.2404894311972396</v>
      </c>
      <c r="EI85" s="498">
        <v>1.2392062428567259</v>
      </c>
      <c r="EJ85" s="498">
        <v>1.2249957542254375</v>
      </c>
      <c r="EK85" s="498">
        <v>1.2256664476705663</v>
      </c>
      <c r="EL85" s="498">
        <v>1.2150913325442239</v>
      </c>
      <c r="EM85" s="498">
        <v>1.2390477213243685</v>
      </c>
      <c r="EN85" s="498">
        <v>1.2461487131114506</v>
      </c>
      <c r="EO85" s="498">
        <v>1.2451853111967293</v>
      </c>
      <c r="EP85" s="498">
        <v>1.2532346984221348</v>
      </c>
      <c r="EQ85" s="498">
        <v>1.2256289226904975</v>
      </c>
      <c r="ER85" s="498">
        <v>1.2493349039153554</v>
      </c>
      <c r="ES85" s="498">
        <v>1.2572985365225302</v>
      </c>
      <c r="ET85" s="498">
        <v>1.2421023542168854</v>
      </c>
      <c r="EU85" s="498">
        <v>1.240887630007629</v>
      </c>
      <c r="EV85" s="498">
        <v>1.2267737141623931</v>
      </c>
      <c r="EW85" s="498">
        <v>1.2275709159684871</v>
      </c>
      <c r="EX85" s="498">
        <v>1.2171068203880926</v>
      </c>
      <c r="EY85" s="498">
        <v>1.2411168937954391</v>
      </c>
      <c r="EZ85" s="498">
        <v>1.2480825123153416</v>
      </c>
      <c r="FA85" s="498">
        <v>1.2470410673621295</v>
      </c>
      <c r="FB85" s="498">
        <v>1.2549727454884712</v>
      </c>
      <c r="FC85" s="498">
        <v>1.2271568400491175</v>
      </c>
      <c r="FD85" s="498">
        <v>1.2508990270744618</v>
      </c>
      <c r="FE85" s="498">
        <v>1.2587787161380641</v>
      </c>
      <c r="FF85" s="498">
        <v>1.2435929136634112</v>
      </c>
      <c r="FG85" s="498">
        <v>1.2424611996422856</v>
      </c>
      <c r="FH85" s="498">
        <v>1.2284524034286044</v>
      </c>
      <c r="FI85" s="498">
        <v>1.2293715267472836</v>
      </c>
      <c r="FJ85" s="498">
        <v>1.2190073633571217</v>
      </c>
      <c r="FK85" s="498">
        <v>1.2430608566255161</v>
      </c>
      <c r="FL85" s="498">
        <v>1.2498901124040946</v>
      </c>
      <c r="FM85" s="498">
        <v>1.248768511251291</v>
      </c>
      <c r="FN85" s="498">
        <v>1.2565825735336293</v>
      </c>
      <c r="FO85" s="498">
        <v>1.2285354720209865</v>
      </c>
      <c r="FP85" s="498">
        <v>1.2523108645726122</v>
      </c>
      <c r="FQ85" s="498">
        <v>1.2601096330164505</v>
      </c>
      <c r="FR85" s="498">
        <v>1.2449381189937363</v>
      </c>
      <c r="FS85" s="498">
        <v>1.2438896512089437</v>
      </c>
      <c r="FT85" s="498">
        <v>1.2299752650828206</v>
      </c>
      <c r="FU85" s="498">
        <v>1.231005661290981</v>
      </c>
      <c r="FV85" s="498">
        <v>1.2207339966440411</v>
      </c>
      <c r="FW85" s="498">
        <v>1.2448308505989198</v>
      </c>
      <c r="FX85" s="498">
        <v>1.2515324490927975</v>
      </c>
      <c r="FY85" s="498">
        <v>1.2503329251245578</v>
      </c>
      <c r="FZ85" s="498">
        <v>1.2580346832382614</v>
      </c>
    </row>
    <row r="86" spans="2:182" x14ac:dyDescent="0.25">
      <c r="B86" s="491">
        <v>2</v>
      </c>
      <c r="C86" s="498">
        <v>1.103743373662692</v>
      </c>
      <c r="D86" s="498">
        <v>1.1023549426543169</v>
      </c>
      <c r="E86" s="498">
        <v>1.087079958955272</v>
      </c>
      <c r="F86" s="498">
        <v>1.0945853657949098</v>
      </c>
      <c r="G86" s="498">
        <v>1.0933635571770779</v>
      </c>
      <c r="H86" s="498">
        <v>1.0825675534045303</v>
      </c>
      <c r="I86" s="498">
        <v>1.0805268592954191</v>
      </c>
      <c r="J86" s="498">
        <v>1.0918249361543273</v>
      </c>
      <c r="K86" s="498">
        <v>1.094417236134186</v>
      </c>
      <c r="L86" s="498">
        <v>1.0946338135310572</v>
      </c>
      <c r="M86" s="498">
        <v>1.114500315842748</v>
      </c>
      <c r="N86" s="498">
        <v>1.0970309869554618</v>
      </c>
      <c r="O86" s="498">
        <v>1.1047082078786294</v>
      </c>
      <c r="P86" s="498">
        <v>1.1031373239318416</v>
      </c>
      <c r="Q86" s="498">
        <v>1.0893709996134147</v>
      </c>
      <c r="R86" s="498">
        <v>1.0938916821735152</v>
      </c>
      <c r="S86" s="498">
        <v>1.0926740815537297</v>
      </c>
      <c r="T86" s="498">
        <v>1.0825611083468309</v>
      </c>
      <c r="U86" s="498">
        <v>1.0802351392582343</v>
      </c>
      <c r="V86" s="498">
        <v>1.0914742254532745</v>
      </c>
      <c r="W86" s="498">
        <v>1.0939897569079284</v>
      </c>
      <c r="X86" s="498">
        <v>1.0941912567445795</v>
      </c>
      <c r="Y86" s="498">
        <v>1.1139359043709651</v>
      </c>
      <c r="Z86" s="498">
        <v>1.0965151719202708</v>
      </c>
      <c r="AA86" s="498">
        <v>1.1043392859325207</v>
      </c>
      <c r="AB86" s="498">
        <v>1.1027238392337515</v>
      </c>
      <c r="AC86" s="498">
        <v>1.0889897814924141</v>
      </c>
      <c r="AD86" s="498">
        <v>1.0936097400974567</v>
      </c>
      <c r="AE86" s="498">
        <v>1.0924436961648312</v>
      </c>
      <c r="AF86" s="498">
        <v>1.0823546017753516</v>
      </c>
      <c r="AG86" s="498">
        <v>1.0800300911954477</v>
      </c>
      <c r="AH86" s="498">
        <v>1.0912302934267042</v>
      </c>
      <c r="AI86" s="498">
        <v>1.0936861218567728</v>
      </c>
      <c r="AJ86" s="498">
        <v>1.0938853160088111</v>
      </c>
      <c r="AK86" s="498">
        <v>1.1135470201030444</v>
      </c>
      <c r="AL86" s="498">
        <v>1.0961628693163143</v>
      </c>
      <c r="AM86" s="498">
        <v>1.1041385383520192</v>
      </c>
      <c r="AN86" s="498">
        <v>1.1024980831823792</v>
      </c>
      <c r="AO86" s="498">
        <v>1.0887807952793815</v>
      </c>
      <c r="AP86" s="498">
        <v>1.093421466961823</v>
      </c>
      <c r="AQ86" s="498">
        <v>1.09229177681467</v>
      </c>
      <c r="AR86" s="498">
        <v>1.0822190480126805</v>
      </c>
      <c r="AS86" s="498">
        <v>1.0798948878305268</v>
      </c>
      <c r="AT86" s="498">
        <v>1.0910680212284869</v>
      </c>
      <c r="AU86" s="498">
        <v>1.0934833425730015</v>
      </c>
      <c r="AV86" s="498">
        <v>1.0936808878166551</v>
      </c>
      <c r="AW86" s="498">
        <v>1.1132865132193126</v>
      </c>
      <c r="AX86" s="498">
        <v>1.0959267217474165</v>
      </c>
      <c r="AY86" s="498">
        <v>1.1038042535511601</v>
      </c>
      <c r="AZ86" s="498">
        <v>1.1021229130931225</v>
      </c>
      <c r="BA86" s="498">
        <v>1.088434265194052</v>
      </c>
      <c r="BB86" s="498">
        <v>1.0931456639825492</v>
      </c>
      <c r="BC86" s="498">
        <v>1.0920678439177187</v>
      </c>
      <c r="BD86" s="498">
        <v>1.0820188290669031</v>
      </c>
      <c r="BE86" s="498">
        <v>1.0796956193510159</v>
      </c>
      <c r="BF86" s="498">
        <v>1.0908298148411824</v>
      </c>
      <c r="BG86" s="498">
        <v>1.0931861362192068</v>
      </c>
      <c r="BH86" s="498">
        <v>1.0933813920142055</v>
      </c>
      <c r="BI86" s="498">
        <v>1.1129053819405117</v>
      </c>
      <c r="BJ86" s="498">
        <v>1.0955814115592557</v>
      </c>
      <c r="BK86" s="498">
        <v>1.1033557995429208</v>
      </c>
      <c r="BL86" s="498">
        <v>1.1016195386317265</v>
      </c>
      <c r="BM86" s="498">
        <v>1.0879700733519975</v>
      </c>
      <c r="BN86" s="498">
        <v>1.0927758381145385</v>
      </c>
      <c r="BO86" s="498">
        <v>1.0917668673137209</v>
      </c>
      <c r="BP86" s="498">
        <v>1.0817494024587122</v>
      </c>
      <c r="BQ86" s="498">
        <v>1.0794271928058643</v>
      </c>
      <c r="BR86" s="498">
        <v>1.0905086069669847</v>
      </c>
      <c r="BS86" s="498">
        <v>1.0927851617070465</v>
      </c>
      <c r="BT86" s="498">
        <v>1.0929780245544349</v>
      </c>
      <c r="BU86" s="498">
        <v>1.1123928175693689</v>
      </c>
      <c r="BV86" s="498">
        <v>1.0951179796895625</v>
      </c>
      <c r="BW86" s="498">
        <v>1.1031021141630593</v>
      </c>
      <c r="BX86" s="498">
        <v>1.1013349107960819</v>
      </c>
      <c r="BY86" s="498">
        <v>1.0877076027449104</v>
      </c>
      <c r="BZ86" s="498">
        <v>1.0925667268584212</v>
      </c>
      <c r="CA86" s="498">
        <v>1.0915967005672877</v>
      </c>
      <c r="CB86" s="498">
        <v>1.0815964178252313</v>
      </c>
      <c r="CC86" s="498">
        <v>1.0792746716600283</v>
      </c>
      <c r="CD86" s="498">
        <v>1.0903263680376871</v>
      </c>
      <c r="CE86" s="498">
        <v>1.0925583718696268</v>
      </c>
      <c r="CF86" s="498">
        <v>1.0927500100498209</v>
      </c>
      <c r="CG86" s="498">
        <v>1.1121028257435559</v>
      </c>
      <c r="CH86" s="498">
        <v>1.0948555577010484</v>
      </c>
      <c r="CI86" s="498">
        <v>1.1030211112880317</v>
      </c>
      <c r="CJ86" s="498">
        <v>1.1012444451064325</v>
      </c>
      <c r="CK86" s="498">
        <v>1.0876255958330248</v>
      </c>
      <c r="CL86" s="498">
        <v>1.0924999768879524</v>
      </c>
      <c r="CM86" s="498">
        <v>1.0915404959599146</v>
      </c>
      <c r="CN86" s="498">
        <v>1.0815434464805236</v>
      </c>
      <c r="CO86" s="498">
        <v>1.0792216441175244</v>
      </c>
      <c r="CP86" s="498">
        <v>1.0902643513090691</v>
      </c>
      <c r="CQ86" s="498">
        <v>1.0924834373258976</v>
      </c>
      <c r="CR86" s="498">
        <v>1.0926757563529406</v>
      </c>
      <c r="CS86" s="498">
        <v>1.1120089050645006</v>
      </c>
      <c r="CT86" s="498">
        <v>1.09477098162578</v>
      </c>
      <c r="CU86" s="498">
        <v>1.1028502789955781</v>
      </c>
      <c r="CV86" s="498">
        <v>1.1010533039355037</v>
      </c>
      <c r="CW86" s="498">
        <v>1.0874528721802852</v>
      </c>
      <c r="CX86" s="498">
        <v>1.0923591961652355</v>
      </c>
      <c r="CY86" s="498">
        <v>1.0914214896302443</v>
      </c>
      <c r="CZ86" s="498">
        <v>1.0814325057743084</v>
      </c>
      <c r="DA86" s="498">
        <v>1.079110524394123</v>
      </c>
      <c r="DB86" s="498">
        <v>1.0901334173197637</v>
      </c>
      <c r="DC86" s="498">
        <v>1.0923234477761246</v>
      </c>
      <c r="DD86" s="498">
        <v>1.0925175031853966</v>
      </c>
      <c r="DE86" s="498">
        <v>1.111809850802133</v>
      </c>
      <c r="DF86" s="498">
        <v>1.094593020259359</v>
      </c>
      <c r="DG86" s="498">
        <v>1.102642403529833</v>
      </c>
      <c r="DH86" s="498">
        <v>1.100820597736444</v>
      </c>
      <c r="DI86" s="498">
        <v>1.0872425609952716</v>
      </c>
      <c r="DJ86" s="498">
        <v>1.0921879351492323</v>
      </c>
      <c r="DK86" s="498">
        <v>1.0912768548386651</v>
      </c>
      <c r="DL86" s="498">
        <v>1.0812981061644211</v>
      </c>
      <c r="DM86" s="498">
        <v>1.0789758569706374</v>
      </c>
      <c r="DN86" s="498">
        <v>1.0899743289795434</v>
      </c>
      <c r="DO86" s="498">
        <v>1.0921284773785505</v>
      </c>
      <c r="DP86" s="498">
        <v>1.0923246564451585</v>
      </c>
      <c r="DQ86" s="498">
        <v>1.1115674579114811</v>
      </c>
      <c r="DR86" s="498">
        <v>1.0943765795789346</v>
      </c>
      <c r="DS86" s="498">
        <v>1.1024402414005814</v>
      </c>
      <c r="DT86" s="498">
        <v>1.1005946601387993</v>
      </c>
      <c r="DU86" s="498">
        <v>1.0870398327256821</v>
      </c>
      <c r="DV86" s="498">
        <v>1.0920214743662051</v>
      </c>
      <c r="DW86" s="498">
        <v>1.091134428427045</v>
      </c>
      <c r="DX86" s="498">
        <v>1.0811634381557313</v>
      </c>
      <c r="DY86" s="498">
        <v>1.0788406331739706</v>
      </c>
      <c r="DZ86" s="498">
        <v>1.0898156336371356</v>
      </c>
      <c r="EA86" s="498">
        <v>1.0919359633767249</v>
      </c>
      <c r="EB86" s="498">
        <v>1.092135372611031</v>
      </c>
      <c r="EC86" s="498">
        <v>1.1113301352359739</v>
      </c>
      <c r="ED86" s="498">
        <v>1.0941652601633789</v>
      </c>
      <c r="EE86" s="498">
        <v>1.1023048534073792</v>
      </c>
      <c r="EF86" s="498">
        <v>1.1004436869015937</v>
      </c>
      <c r="EG86" s="498">
        <v>1.0869063193380606</v>
      </c>
      <c r="EH86" s="498">
        <v>1.0919100143604612</v>
      </c>
      <c r="EI86" s="498">
        <v>1.0910365958979051</v>
      </c>
      <c r="EJ86" s="498">
        <v>1.0810686832206708</v>
      </c>
      <c r="EK86" s="498">
        <v>1.0787452271674034</v>
      </c>
      <c r="EL86" s="498">
        <v>1.0897047038281356</v>
      </c>
      <c r="EM86" s="498">
        <v>1.0918031158915684</v>
      </c>
      <c r="EN86" s="498">
        <v>1.0920061155263339</v>
      </c>
      <c r="EO86" s="498">
        <v>1.1111691666024208</v>
      </c>
      <c r="EP86" s="498">
        <v>1.0940229907205774</v>
      </c>
      <c r="EQ86" s="498">
        <v>1.1022032470127416</v>
      </c>
      <c r="ER86" s="498">
        <v>1.1003303459519278</v>
      </c>
      <c r="ES86" s="498">
        <v>1.0868070437399788</v>
      </c>
      <c r="ET86" s="498">
        <v>1.0918263451239252</v>
      </c>
      <c r="EU86" s="498">
        <v>1.0909620248264664</v>
      </c>
      <c r="EV86" s="498">
        <v>1.0809962536900841</v>
      </c>
      <c r="EW86" s="498">
        <v>1.0786722038937355</v>
      </c>
      <c r="EX86" s="498">
        <v>1.0896197432636407</v>
      </c>
      <c r="EY86" s="498">
        <v>1.091701145881304</v>
      </c>
      <c r="EZ86" s="498">
        <v>1.0919074816875647</v>
      </c>
      <c r="FA86" s="498">
        <v>1.1110472296265645</v>
      </c>
      <c r="FB86" s="498">
        <v>1.0939161659345353</v>
      </c>
      <c r="FC86" s="498">
        <v>1.1021093373321087</v>
      </c>
      <c r="FD86" s="498">
        <v>1.1002256635519292</v>
      </c>
      <c r="FE86" s="498">
        <v>1.0867160681422541</v>
      </c>
      <c r="FF86" s="498">
        <v>1.0917490234108722</v>
      </c>
      <c r="FG86" s="498">
        <v>1.0908922355613488</v>
      </c>
      <c r="FH86" s="498">
        <v>1.0809278681921741</v>
      </c>
      <c r="FI86" s="498">
        <v>1.0786031628423234</v>
      </c>
      <c r="FJ86" s="498">
        <v>1.0895396280677152</v>
      </c>
      <c r="FK86" s="498">
        <v>1.0916053462742104</v>
      </c>
      <c r="FL86" s="498">
        <v>1.0918152846614444</v>
      </c>
      <c r="FM86" s="498">
        <v>1.1109337237211379</v>
      </c>
      <c r="FN86" s="498">
        <v>1.0938172218151154</v>
      </c>
      <c r="FO86" s="498">
        <v>1.1020246031104193</v>
      </c>
      <c r="FP86" s="498">
        <v>1.1001311732064252</v>
      </c>
      <c r="FQ86" s="498">
        <v>1.0866342666113715</v>
      </c>
      <c r="FR86" s="498">
        <v>1.091679241839401</v>
      </c>
      <c r="FS86" s="498">
        <v>1.0908288824164374</v>
      </c>
      <c r="FT86" s="498">
        <v>1.0808658307117613</v>
      </c>
      <c r="FU86" s="498">
        <v>1.0785405050106731</v>
      </c>
      <c r="FV86" s="498">
        <v>1.0894668438337742</v>
      </c>
      <c r="FW86" s="498">
        <v>1.0915181199524988</v>
      </c>
      <c r="FX86" s="498">
        <v>1.0917315169301143</v>
      </c>
      <c r="FY86" s="498">
        <v>1.1108309300997288</v>
      </c>
      <c r="FZ86" s="498">
        <v>1.0937279714653918</v>
      </c>
    </row>
    <row r="87" spans="2:182" x14ac:dyDescent="0.25">
      <c r="B87" s="491">
        <v>3</v>
      </c>
      <c r="C87" s="498">
        <v>1.0395000000000001</v>
      </c>
      <c r="D87" s="498">
        <v>1.0518000000000001</v>
      </c>
      <c r="E87" s="498">
        <v>1.0610999999999999</v>
      </c>
      <c r="F87" s="498">
        <v>1.0663</v>
      </c>
      <c r="G87" s="498">
        <v>1.0483</v>
      </c>
      <c r="H87" s="498">
        <v>1.0407999999999999</v>
      </c>
      <c r="I87" s="498">
        <v>1.0378000000000001</v>
      </c>
      <c r="J87" s="498">
        <v>1.0466</v>
      </c>
      <c r="K87" s="498">
        <v>1.0619000000000001</v>
      </c>
      <c r="L87" s="498">
        <v>1.0528</v>
      </c>
      <c r="M87" s="498">
        <v>1.0488</v>
      </c>
      <c r="N87" s="498">
        <v>1.0421</v>
      </c>
      <c r="O87" s="498">
        <v>1.0395000000000001</v>
      </c>
      <c r="P87" s="498">
        <v>1.0518000000000001</v>
      </c>
      <c r="Q87" s="498">
        <v>1.0610999999999999</v>
      </c>
      <c r="R87" s="498">
        <v>1.0663</v>
      </c>
      <c r="S87" s="498">
        <v>1.0483</v>
      </c>
      <c r="T87" s="498">
        <v>1.0407999999999999</v>
      </c>
      <c r="U87" s="498">
        <v>1.0378000000000001</v>
      </c>
      <c r="V87" s="498">
        <v>1.0466</v>
      </c>
      <c r="W87" s="498">
        <v>1.0619000000000001</v>
      </c>
      <c r="X87" s="498">
        <v>1.0528</v>
      </c>
      <c r="Y87" s="498">
        <v>1.0488</v>
      </c>
      <c r="Z87" s="498">
        <v>1.0421</v>
      </c>
      <c r="AA87" s="498">
        <v>1.0395000000000001</v>
      </c>
      <c r="AB87" s="498">
        <v>1.0518000000000001</v>
      </c>
      <c r="AC87" s="498">
        <v>1.0610999999999999</v>
      </c>
      <c r="AD87" s="498">
        <v>1.0663</v>
      </c>
      <c r="AE87" s="498">
        <v>1.0483</v>
      </c>
      <c r="AF87" s="498">
        <v>1.0407999999999999</v>
      </c>
      <c r="AG87" s="498">
        <v>1.0378000000000001</v>
      </c>
      <c r="AH87" s="498">
        <v>1.0466</v>
      </c>
      <c r="AI87" s="498">
        <v>1.0619000000000001</v>
      </c>
      <c r="AJ87" s="498">
        <v>1.0528</v>
      </c>
      <c r="AK87" s="498">
        <v>1.0488</v>
      </c>
      <c r="AL87" s="498">
        <v>1.0421</v>
      </c>
      <c r="AM87" s="498">
        <v>1.0395000000000001</v>
      </c>
      <c r="AN87" s="498">
        <v>1.0518000000000001</v>
      </c>
      <c r="AO87" s="498">
        <v>1.0610999999999999</v>
      </c>
      <c r="AP87" s="498">
        <v>1.0663</v>
      </c>
      <c r="AQ87" s="498">
        <v>1.0483</v>
      </c>
      <c r="AR87" s="498">
        <v>1.0407999999999999</v>
      </c>
      <c r="AS87" s="498">
        <v>1.0378000000000001</v>
      </c>
      <c r="AT87" s="498">
        <v>1.0466</v>
      </c>
      <c r="AU87" s="498">
        <v>1.0619000000000001</v>
      </c>
      <c r="AV87" s="498">
        <v>1.0528</v>
      </c>
      <c r="AW87" s="498">
        <v>1.0488</v>
      </c>
      <c r="AX87" s="498">
        <v>1.0421</v>
      </c>
      <c r="AY87" s="498">
        <v>1.0395000000000001</v>
      </c>
      <c r="AZ87" s="498">
        <v>1.0518000000000001</v>
      </c>
      <c r="BA87" s="498">
        <v>1.0610999999999999</v>
      </c>
      <c r="BB87" s="498">
        <v>1.0663</v>
      </c>
      <c r="BC87" s="498">
        <v>1.0483</v>
      </c>
      <c r="BD87" s="498">
        <v>1.0407999999999999</v>
      </c>
      <c r="BE87" s="498">
        <v>1.0378000000000001</v>
      </c>
      <c r="BF87" s="498">
        <v>1.0466</v>
      </c>
      <c r="BG87" s="498">
        <v>1.0619000000000001</v>
      </c>
      <c r="BH87" s="498">
        <v>1.0528</v>
      </c>
      <c r="BI87" s="498">
        <v>1.0488</v>
      </c>
      <c r="BJ87" s="498">
        <v>1.0421</v>
      </c>
      <c r="BK87" s="498">
        <v>1.0395000000000001</v>
      </c>
      <c r="BL87" s="498">
        <v>1.0518000000000001</v>
      </c>
      <c r="BM87" s="498">
        <v>1.0610999999999999</v>
      </c>
      <c r="BN87" s="498">
        <v>1.0663</v>
      </c>
      <c r="BO87" s="498">
        <v>1.0483</v>
      </c>
      <c r="BP87" s="498">
        <v>1.0407999999999999</v>
      </c>
      <c r="BQ87" s="498">
        <v>1.0378000000000001</v>
      </c>
      <c r="BR87" s="498">
        <v>1.0466</v>
      </c>
      <c r="BS87" s="498">
        <v>1.0619000000000001</v>
      </c>
      <c r="BT87" s="498">
        <v>1.0528</v>
      </c>
      <c r="BU87" s="498">
        <v>1.0488</v>
      </c>
      <c r="BV87" s="498">
        <v>1.0421</v>
      </c>
      <c r="BW87" s="498">
        <v>1.0395000000000001</v>
      </c>
      <c r="BX87" s="498">
        <v>1.0518000000000001</v>
      </c>
      <c r="BY87" s="498">
        <v>1.0610999999999999</v>
      </c>
      <c r="BZ87" s="498">
        <v>1.0663</v>
      </c>
      <c r="CA87" s="498">
        <v>1.0483</v>
      </c>
      <c r="CB87" s="498">
        <v>1.0407999999999999</v>
      </c>
      <c r="CC87" s="498">
        <v>1.0378000000000001</v>
      </c>
      <c r="CD87" s="498">
        <v>1.0466</v>
      </c>
      <c r="CE87" s="498">
        <v>1.0619000000000001</v>
      </c>
      <c r="CF87" s="498">
        <v>1.0528</v>
      </c>
      <c r="CG87" s="498">
        <v>1.0488</v>
      </c>
      <c r="CH87" s="498">
        <v>1.0421</v>
      </c>
      <c r="CI87" s="498">
        <v>1.0395000000000001</v>
      </c>
      <c r="CJ87" s="498">
        <v>1.0518000000000001</v>
      </c>
      <c r="CK87" s="498">
        <v>1.0610999999999999</v>
      </c>
      <c r="CL87" s="498">
        <v>1.0663</v>
      </c>
      <c r="CM87" s="498">
        <v>1.0483</v>
      </c>
      <c r="CN87" s="498">
        <v>1.0407999999999999</v>
      </c>
      <c r="CO87" s="498">
        <v>1.0378000000000001</v>
      </c>
      <c r="CP87" s="498">
        <v>1.0466</v>
      </c>
      <c r="CQ87" s="498">
        <v>1.0619000000000001</v>
      </c>
      <c r="CR87" s="498">
        <v>1.0528</v>
      </c>
      <c r="CS87" s="498">
        <v>1.0488</v>
      </c>
      <c r="CT87" s="498">
        <v>1.0421</v>
      </c>
      <c r="CU87" s="498">
        <v>1.0395000000000001</v>
      </c>
      <c r="CV87" s="498">
        <v>1.0518000000000001</v>
      </c>
      <c r="CW87" s="498">
        <v>1.0610999999999999</v>
      </c>
      <c r="CX87" s="498">
        <v>1.0663</v>
      </c>
      <c r="CY87" s="498">
        <v>1.0483</v>
      </c>
      <c r="CZ87" s="498">
        <v>1.0407999999999999</v>
      </c>
      <c r="DA87" s="498">
        <v>1.0378000000000001</v>
      </c>
      <c r="DB87" s="498">
        <v>1.0466</v>
      </c>
      <c r="DC87" s="498">
        <v>1.0619000000000001</v>
      </c>
      <c r="DD87" s="498">
        <v>1.0528</v>
      </c>
      <c r="DE87" s="498">
        <v>1.0488</v>
      </c>
      <c r="DF87" s="498">
        <v>1.0421</v>
      </c>
      <c r="DG87" s="498">
        <v>1.0395000000000001</v>
      </c>
      <c r="DH87" s="498">
        <v>1.0518000000000001</v>
      </c>
      <c r="DI87" s="498">
        <v>1.0610999999999999</v>
      </c>
      <c r="DJ87" s="498">
        <v>1.0663</v>
      </c>
      <c r="DK87" s="498">
        <v>1.0483</v>
      </c>
      <c r="DL87" s="498">
        <v>1.0407999999999999</v>
      </c>
      <c r="DM87" s="498">
        <v>1.0378000000000001</v>
      </c>
      <c r="DN87" s="498">
        <v>1.0466</v>
      </c>
      <c r="DO87" s="498">
        <v>1.0619000000000001</v>
      </c>
      <c r="DP87" s="498">
        <v>1.0528</v>
      </c>
      <c r="DQ87" s="498">
        <v>1.0488</v>
      </c>
      <c r="DR87" s="498">
        <v>1.0421</v>
      </c>
      <c r="DS87" s="498">
        <v>1.0395000000000001</v>
      </c>
      <c r="DT87" s="498">
        <v>1.0518000000000001</v>
      </c>
      <c r="DU87" s="498">
        <v>1.0610999999999999</v>
      </c>
      <c r="DV87" s="498">
        <v>1.0663</v>
      </c>
      <c r="DW87" s="498">
        <v>1.0483</v>
      </c>
      <c r="DX87" s="498">
        <v>1.0407999999999999</v>
      </c>
      <c r="DY87" s="498">
        <v>1.0378000000000001</v>
      </c>
      <c r="DZ87" s="498">
        <v>1.0466</v>
      </c>
      <c r="EA87" s="498">
        <v>1.0619000000000001</v>
      </c>
      <c r="EB87" s="498">
        <v>1.0528</v>
      </c>
      <c r="EC87" s="498">
        <v>1.0488</v>
      </c>
      <c r="ED87" s="498">
        <v>1.0421</v>
      </c>
      <c r="EE87" s="498">
        <v>1.0395000000000001</v>
      </c>
      <c r="EF87" s="498">
        <v>1.0518000000000001</v>
      </c>
      <c r="EG87" s="498">
        <v>1.0610999999999999</v>
      </c>
      <c r="EH87" s="498">
        <v>1.0663</v>
      </c>
      <c r="EI87" s="498">
        <v>1.0483</v>
      </c>
      <c r="EJ87" s="498">
        <v>1.0407999999999999</v>
      </c>
      <c r="EK87" s="498">
        <v>1.0378000000000001</v>
      </c>
      <c r="EL87" s="498">
        <v>1.0466</v>
      </c>
      <c r="EM87" s="498">
        <v>1.0619000000000001</v>
      </c>
      <c r="EN87" s="498">
        <v>1.0528</v>
      </c>
      <c r="EO87" s="498">
        <v>1.0488</v>
      </c>
      <c r="EP87" s="498">
        <v>1.0421</v>
      </c>
      <c r="EQ87" s="498">
        <v>1.0395000000000001</v>
      </c>
      <c r="ER87" s="498">
        <v>1.0518000000000001</v>
      </c>
      <c r="ES87" s="498">
        <v>1.0610999999999999</v>
      </c>
      <c r="ET87" s="498">
        <v>1.0663</v>
      </c>
      <c r="EU87" s="498">
        <v>1.0483</v>
      </c>
      <c r="EV87" s="498">
        <v>1.0407999999999999</v>
      </c>
      <c r="EW87" s="498">
        <v>1.0378000000000001</v>
      </c>
      <c r="EX87" s="498">
        <v>1.0466</v>
      </c>
      <c r="EY87" s="498">
        <v>1.0619000000000001</v>
      </c>
      <c r="EZ87" s="498">
        <v>1.0528</v>
      </c>
      <c r="FA87" s="498">
        <v>1.0488</v>
      </c>
      <c r="FB87" s="498">
        <v>1.0421</v>
      </c>
      <c r="FC87" s="498">
        <v>1.0395000000000001</v>
      </c>
      <c r="FD87" s="498">
        <v>1.0518000000000001</v>
      </c>
      <c r="FE87" s="498">
        <v>1.0610999999999999</v>
      </c>
      <c r="FF87" s="498">
        <v>1.0663</v>
      </c>
      <c r="FG87" s="498">
        <v>1.0483</v>
      </c>
      <c r="FH87" s="498">
        <v>1.0407999999999999</v>
      </c>
      <c r="FI87" s="498">
        <v>1.0378000000000001</v>
      </c>
      <c r="FJ87" s="498">
        <v>1.0466</v>
      </c>
      <c r="FK87" s="498">
        <v>1.0619000000000001</v>
      </c>
      <c r="FL87" s="498">
        <v>1.0528</v>
      </c>
      <c r="FM87" s="498">
        <v>1.0488</v>
      </c>
      <c r="FN87" s="498">
        <v>1.0421</v>
      </c>
      <c r="FO87" s="498">
        <v>1.0395000000000001</v>
      </c>
      <c r="FP87" s="498">
        <v>1.0518000000000001</v>
      </c>
      <c r="FQ87" s="498">
        <v>1.0610999999999999</v>
      </c>
      <c r="FR87" s="498">
        <v>1.0663</v>
      </c>
      <c r="FS87" s="498">
        <v>1.0483</v>
      </c>
      <c r="FT87" s="498">
        <v>1.0407999999999999</v>
      </c>
      <c r="FU87" s="498">
        <v>1.0378000000000001</v>
      </c>
      <c r="FV87" s="498">
        <v>1.0466</v>
      </c>
      <c r="FW87" s="498">
        <v>1.0619000000000001</v>
      </c>
      <c r="FX87" s="498">
        <v>1.0528</v>
      </c>
      <c r="FY87" s="498">
        <v>1.0488</v>
      </c>
      <c r="FZ87" s="498">
        <v>1.0421</v>
      </c>
    </row>
    <row r="88" spans="2:182" x14ac:dyDescent="0.25">
      <c r="B88" s="491">
        <v>4</v>
      </c>
      <c r="C88" s="498">
        <v>0.92530000000000001</v>
      </c>
      <c r="D88" s="498">
        <v>0.92789999999999995</v>
      </c>
      <c r="E88" s="498">
        <v>0.9194</v>
      </c>
      <c r="F88" s="498">
        <v>0.91539999999999999</v>
      </c>
      <c r="G88" s="498">
        <v>0.91579999999999995</v>
      </c>
      <c r="H88" s="498">
        <v>0.91559999999999997</v>
      </c>
      <c r="I88" s="498">
        <v>0.9103</v>
      </c>
      <c r="J88" s="498">
        <v>0.91169999999999995</v>
      </c>
      <c r="K88" s="498">
        <v>0.91159999999999997</v>
      </c>
      <c r="L88" s="498">
        <v>0.9194</v>
      </c>
      <c r="M88" s="498">
        <v>0.92330000000000001</v>
      </c>
      <c r="N88" s="498">
        <v>0.92679999999999996</v>
      </c>
      <c r="O88" s="498">
        <v>0.92530000000000001</v>
      </c>
      <c r="P88" s="498">
        <v>0.92789999999999995</v>
      </c>
      <c r="Q88" s="498">
        <v>0.9194</v>
      </c>
      <c r="R88" s="498">
        <v>0.91539999999999999</v>
      </c>
      <c r="S88" s="498">
        <v>0.91579999999999995</v>
      </c>
      <c r="T88" s="498">
        <v>0.91559999999999997</v>
      </c>
      <c r="U88" s="498">
        <v>0.9103</v>
      </c>
      <c r="V88" s="498">
        <v>0.91169999999999995</v>
      </c>
      <c r="W88" s="498">
        <v>0.91159999999999997</v>
      </c>
      <c r="X88" s="498">
        <v>0.9194</v>
      </c>
      <c r="Y88" s="498">
        <v>0.92330000000000001</v>
      </c>
      <c r="Z88" s="498">
        <v>0.92679999999999996</v>
      </c>
      <c r="AA88" s="498">
        <v>0.92530000000000001</v>
      </c>
      <c r="AB88" s="498">
        <v>0.92789999999999995</v>
      </c>
      <c r="AC88" s="498">
        <v>0.9194</v>
      </c>
      <c r="AD88" s="498">
        <v>0.91539999999999999</v>
      </c>
      <c r="AE88" s="498">
        <v>0.91579999999999995</v>
      </c>
      <c r="AF88" s="498">
        <v>0.91559999999999997</v>
      </c>
      <c r="AG88" s="498">
        <v>0.9103</v>
      </c>
      <c r="AH88" s="498">
        <v>0.91169999999999995</v>
      </c>
      <c r="AI88" s="498">
        <v>0.91159999999999997</v>
      </c>
      <c r="AJ88" s="498">
        <v>0.9194</v>
      </c>
      <c r="AK88" s="498">
        <v>0.92330000000000001</v>
      </c>
      <c r="AL88" s="498">
        <v>0.92679999999999996</v>
      </c>
      <c r="AM88" s="498">
        <v>0.92530000000000001</v>
      </c>
      <c r="AN88" s="498">
        <v>0.92789999999999995</v>
      </c>
      <c r="AO88" s="498">
        <v>0.9194</v>
      </c>
      <c r="AP88" s="498">
        <v>0.91539999999999999</v>
      </c>
      <c r="AQ88" s="498">
        <v>0.91579999999999995</v>
      </c>
      <c r="AR88" s="498">
        <v>0.91559999999999997</v>
      </c>
      <c r="AS88" s="498">
        <v>0.9103</v>
      </c>
      <c r="AT88" s="498">
        <v>0.91169999999999995</v>
      </c>
      <c r="AU88" s="498">
        <v>0.91159999999999997</v>
      </c>
      <c r="AV88" s="498">
        <v>0.9194</v>
      </c>
      <c r="AW88" s="498">
        <v>0.92330000000000001</v>
      </c>
      <c r="AX88" s="498">
        <v>0.92679999999999996</v>
      </c>
      <c r="AY88" s="498">
        <v>0.92530000000000001</v>
      </c>
      <c r="AZ88" s="498">
        <v>0.92789999999999995</v>
      </c>
      <c r="BA88" s="498">
        <v>0.9194</v>
      </c>
      <c r="BB88" s="498">
        <v>0.91539999999999999</v>
      </c>
      <c r="BC88" s="498">
        <v>0.91579999999999995</v>
      </c>
      <c r="BD88" s="498">
        <v>0.91559999999999997</v>
      </c>
      <c r="BE88" s="498">
        <v>0.9103</v>
      </c>
      <c r="BF88" s="498">
        <v>0.91169999999999995</v>
      </c>
      <c r="BG88" s="498">
        <v>0.91159999999999997</v>
      </c>
      <c r="BH88" s="498">
        <v>0.9194</v>
      </c>
      <c r="BI88" s="498">
        <v>0.92330000000000001</v>
      </c>
      <c r="BJ88" s="498">
        <v>0.92679999999999996</v>
      </c>
      <c r="BK88" s="498">
        <v>0.92530000000000001</v>
      </c>
      <c r="BL88" s="498">
        <v>0.92789999999999995</v>
      </c>
      <c r="BM88" s="498">
        <v>0.9194</v>
      </c>
      <c r="BN88" s="498">
        <v>0.91539999999999999</v>
      </c>
      <c r="BO88" s="498">
        <v>0.91579999999999995</v>
      </c>
      <c r="BP88" s="498">
        <v>0.91559999999999997</v>
      </c>
      <c r="BQ88" s="498">
        <v>0.9103</v>
      </c>
      <c r="BR88" s="498">
        <v>0.91169999999999995</v>
      </c>
      <c r="BS88" s="498">
        <v>0.91159999999999997</v>
      </c>
      <c r="BT88" s="498">
        <v>0.9194</v>
      </c>
      <c r="BU88" s="498">
        <v>0.92330000000000001</v>
      </c>
      <c r="BV88" s="498">
        <v>0.92679999999999996</v>
      </c>
      <c r="BW88" s="498">
        <v>0.92530000000000001</v>
      </c>
      <c r="BX88" s="498">
        <v>0.92789999999999995</v>
      </c>
      <c r="BY88" s="498">
        <v>0.9194</v>
      </c>
      <c r="BZ88" s="498">
        <v>0.91539999999999999</v>
      </c>
      <c r="CA88" s="498">
        <v>0.91579999999999995</v>
      </c>
      <c r="CB88" s="498">
        <v>0.91559999999999997</v>
      </c>
      <c r="CC88" s="498">
        <v>0.9103</v>
      </c>
      <c r="CD88" s="498">
        <v>0.91169999999999995</v>
      </c>
      <c r="CE88" s="498">
        <v>0.91159999999999997</v>
      </c>
      <c r="CF88" s="498">
        <v>0.9194</v>
      </c>
      <c r="CG88" s="498">
        <v>0.92330000000000001</v>
      </c>
      <c r="CH88" s="498">
        <v>0.92679999999999996</v>
      </c>
      <c r="CI88" s="498">
        <v>0.92530000000000001</v>
      </c>
      <c r="CJ88" s="498">
        <v>0.92789999999999995</v>
      </c>
      <c r="CK88" s="498">
        <v>0.9194</v>
      </c>
      <c r="CL88" s="498">
        <v>0.91539999999999999</v>
      </c>
      <c r="CM88" s="498">
        <v>0.91579999999999995</v>
      </c>
      <c r="CN88" s="498">
        <v>0.91559999999999997</v>
      </c>
      <c r="CO88" s="498">
        <v>0.9103</v>
      </c>
      <c r="CP88" s="498">
        <v>0.91169999999999995</v>
      </c>
      <c r="CQ88" s="498">
        <v>0.91159999999999997</v>
      </c>
      <c r="CR88" s="498">
        <v>0.9194</v>
      </c>
      <c r="CS88" s="498">
        <v>0.92330000000000001</v>
      </c>
      <c r="CT88" s="498">
        <v>0.92679999999999996</v>
      </c>
      <c r="CU88" s="498">
        <v>0.92530000000000001</v>
      </c>
      <c r="CV88" s="498">
        <v>0.92789999999999995</v>
      </c>
      <c r="CW88" s="498">
        <v>0.9194</v>
      </c>
      <c r="CX88" s="498">
        <v>0.91539999999999999</v>
      </c>
      <c r="CY88" s="498">
        <v>0.91579999999999995</v>
      </c>
      <c r="CZ88" s="498">
        <v>0.91559999999999997</v>
      </c>
      <c r="DA88" s="498">
        <v>0.9103</v>
      </c>
      <c r="DB88" s="498">
        <v>0.91169999999999995</v>
      </c>
      <c r="DC88" s="498">
        <v>0.91159999999999997</v>
      </c>
      <c r="DD88" s="498">
        <v>0.9194</v>
      </c>
      <c r="DE88" s="498">
        <v>0.92330000000000001</v>
      </c>
      <c r="DF88" s="498">
        <v>0.92679999999999996</v>
      </c>
      <c r="DG88" s="498">
        <v>0.92530000000000001</v>
      </c>
      <c r="DH88" s="498">
        <v>0.92789999999999995</v>
      </c>
      <c r="DI88" s="498">
        <v>0.9194</v>
      </c>
      <c r="DJ88" s="498">
        <v>0.91539999999999999</v>
      </c>
      <c r="DK88" s="498">
        <v>0.91579999999999995</v>
      </c>
      <c r="DL88" s="498">
        <v>0.91559999999999997</v>
      </c>
      <c r="DM88" s="498">
        <v>0.9103</v>
      </c>
      <c r="DN88" s="498">
        <v>0.91169999999999995</v>
      </c>
      <c r="DO88" s="498">
        <v>0.91159999999999997</v>
      </c>
      <c r="DP88" s="498">
        <v>0.9194</v>
      </c>
      <c r="DQ88" s="498">
        <v>0.92330000000000001</v>
      </c>
      <c r="DR88" s="498">
        <v>0.92679999999999996</v>
      </c>
      <c r="DS88" s="498">
        <v>0.92530000000000001</v>
      </c>
      <c r="DT88" s="498">
        <v>0.92789999999999995</v>
      </c>
      <c r="DU88" s="498">
        <v>0.9194</v>
      </c>
      <c r="DV88" s="498">
        <v>0.91539999999999999</v>
      </c>
      <c r="DW88" s="498">
        <v>0.91579999999999995</v>
      </c>
      <c r="DX88" s="498">
        <v>0.91559999999999997</v>
      </c>
      <c r="DY88" s="498">
        <v>0.9103</v>
      </c>
      <c r="DZ88" s="498">
        <v>0.91169999999999995</v>
      </c>
      <c r="EA88" s="498">
        <v>0.91159999999999997</v>
      </c>
      <c r="EB88" s="498">
        <v>0.9194</v>
      </c>
      <c r="EC88" s="498">
        <v>0.92330000000000001</v>
      </c>
      <c r="ED88" s="498">
        <v>0.92679999999999996</v>
      </c>
      <c r="EE88" s="498">
        <v>0.92530000000000001</v>
      </c>
      <c r="EF88" s="498">
        <v>0.92789999999999995</v>
      </c>
      <c r="EG88" s="498">
        <v>0.9194</v>
      </c>
      <c r="EH88" s="498">
        <v>0.91539999999999999</v>
      </c>
      <c r="EI88" s="498">
        <v>0.91579999999999995</v>
      </c>
      <c r="EJ88" s="498">
        <v>0.91559999999999997</v>
      </c>
      <c r="EK88" s="498">
        <v>0.9103</v>
      </c>
      <c r="EL88" s="498">
        <v>0.91169999999999995</v>
      </c>
      <c r="EM88" s="498">
        <v>0.91159999999999997</v>
      </c>
      <c r="EN88" s="498">
        <v>0.9194</v>
      </c>
      <c r="EO88" s="498">
        <v>0.92330000000000001</v>
      </c>
      <c r="EP88" s="498">
        <v>0.92679999999999996</v>
      </c>
      <c r="EQ88" s="498">
        <v>0.92530000000000001</v>
      </c>
      <c r="ER88" s="498">
        <v>0.92789999999999995</v>
      </c>
      <c r="ES88" s="498">
        <v>0.9194</v>
      </c>
      <c r="ET88" s="498">
        <v>0.91539999999999999</v>
      </c>
      <c r="EU88" s="498">
        <v>0.91579999999999995</v>
      </c>
      <c r="EV88" s="498">
        <v>0.91559999999999997</v>
      </c>
      <c r="EW88" s="498">
        <v>0.9103</v>
      </c>
      <c r="EX88" s="498">
        <v>0.91169999999999995</v>
      </c>
      <c r="EY88" s="498">
        <v>0.91159999999999997</v>
      </c>
      <c r="EZ88" s="498">
        <v>0.9194</v>
      </c>
      <c r="FA88" s="498">
        <v>0.92330000000000001</v>
      </c>
      <c r="FB88" s="498">
        <v>0.92679999999999996</v>
      </c>
      <c r="FC88" s="498">
        <v>0.92530000000000001</v>
      </c>
      <c r="FD88" s="498">
        <v>0.92789999999999995</v>
      </c>
      <c r="FE88" s="498">
        <v>0.9194</v>
      </c>
      <c r="FF88" s="498">
        <v>0.91539999999999999</v>
      </c>
      <c r="FG88" s="498">
        <v>0.91579999999999995</v>
      </c>
      <c r="FH88" s="498">
        <v>0.91559999999999997</v>
      </c>
      <c r="FI88" s="498">
        <v>0.9103</v>
      </c>
      <c r="FJ88" s="498">
        <v>0.91169999999999995</v>
      </c>
      <c r="FK88" s="498">
        <v>0.91159999999999997</v>
      </c>
      <c r="FL88" s="498">
        <v>0.9194</v>
      </c>
      <c r="FM88" s="498">
        <v>0.92330000000000001</v>
      </c>
      <c r="FN88" s="498">
        <v>0.92679999999999996</v>
      </c>
      <c r="FO88" s="498">
        <v>0.92530000000000001</v>
      </c>
      <c r="FP88" s="498">
        <v>0.92789999999999995</v>
      </c>
      <c r="FQ88" s="498">
        <v>0.9194</v>
      </c>
      <c r="FR88" s="498">
        <v>0.91539999999999999</v>
      </c>
      <c r="FS88" s="498">
        <v>0.91579999999999995</v>
      </c>
      <c r="FT88" s="498">
        <v>0.91559999999999997</v>
      </c>
      <c r="FU88" s="498">
        <v>0.9103</v>
      </c>
      <c r="FV88" s="498">
        <v>0.91169999999999995</v>
      </c>
      <c r="FW88" s="498">
        <v>0.91159999999999997</v>
      </c>
      <c r="FX88" s="498">
        <v>0.9194</v>
      </c>
      <c r="FY88" s="498">
        <v>0.92330000000000001</v>
      </c>
      <c r="FZ88" s="498">
        <v>0.92679999999999996</v>
      </c>
    </row>
    <row r="89" spans="2:182" x14ac:dyDescent="0.25">
      <c r="B89" s="491">
        <v>5</v>
      </c>
      <c r="C89" s="496"/>
      <c r="D89" s="496"/>
      <c r="E89" s="496"/>
      <c r="F89" s="496"/>
      <c r="G89" s="496"/>
      <c r="H89" s="496"/>
      <c r="I89" s="496"/>
      <c r="J89" s="496"/>
      <c r="K89" s="496"/>
      <c r="L89" s="496"/>
      <c r="M89" s="496"/>
      <c r="N89" s="496"/>
      <c r="O89" s="496"/>
      <c r="P89" s="496"/>
      <c r="Q89" s="496"/>
      <c r="R89" s="496"/>
      <c r="S89" s="496"/>
      <c r="T89" s="496"/>
      <c r="U89" s="496"/>
      <c r="V89" s="496"/>
      <c r="W89" s="496"/>
      <c r="X89" s="496"/>
      <c r="Y89" s="496"/>
      <c r="Z89" s="496"/>
      <c r="AA89" s="496"/>
      <c r="AB89" s="496"/>
      <c r="AC89" s="496"/>
      <c r="AD89" s="496"/>
      <c r="AE89" s="496"/>
      <c r="AF89" s="496"/>
      <c r="AG89" s="496"/>
      <c r="AH89" s="496"/>
      <c r="AI89" s="496"/>
      <c r="AJ89" s="496"/>
      <c r="AK89" s="496"/>
      <c r="AL89" s="496"/>
      <c r="AM89" s="496"/>
      <c r="AN89" s="496"/>
      <c r="AO89" s="496"/>
      <c r="AP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496"/>
      <c r="BB89" s="496"/>
      <c r="BC89" s="496"/>
      <c r="BD89" s="496"/>
      <c r="BE89" s="496"/>
      <c r="BF89" s="496"/>
      <c r="BG89" s="496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  <c r="BR89" s="496"/>
      <c r="BS89" s="496"/>
      <c r="BT89" s="496"/>
      <c r="BU89" s="496"/>
      <c r="BV89" s="496"/>
      <c r="BW89" s="496"/>
      <c r="BX89" s="496"/>
      <c r="BY89" s="496"/>
      <c r="BZ89" s="496"/>
      <c r="CA89" s="496"/>
      <c r="CB89" s="496"/>
      <c r="CC89" s="496"/>
      <c r="CD89" s="496"/>
      <c r="CE89" s="496"/>
      <c r="CF89" s="496"/>
      <c r="CG89" s="496"/>
      <c r="CH89" s="496"/>
      <c r="CI89" s="496"/>
      <c r="CJ89" s="496"/>
      <c r="CK89" s="496"/>
      <c r="CL89" s="496"/>
      <c r="CM89" s="496"/>
      <c r="CN89" s="496"/>
      <c r="CO89" s="496"/>
      <c r="CP89" s="496"/>
      <c r="CQ89" s="496"/>
      <c r="CR89" s="496"/>
      <c r="CS89" s="496"/>
      <c r="CT89" s="496"/>
      <c r="CU89" s="496"/>
      <c r="CV89" s="496"/>
      <c r="CW89" s="496"/>
      <c r="CX89" s="496"/>
      <c r="CY89" s="496"/>
      <c r="CZ89" s="496"/>
      <c r="DA89" s="496"/>
      <c r="DB89" s="496"/>
      <c r="DC89" s="496"/>
      <c r="DD89" s="496"/>
      <c r="DE89" s="496"/>
      <c r="DF89" s="496"/>
      <c r="DG89" s="496"/>
      <c r="DH89" s="496"/>
      <c r="DI89" s="496"/>
      <c r="DJ89" s="496"/>
      <c r="DK89" s="496"/>
      <c r="DL89" s="496"/>
      <c r="DM89" s="496"/>
      <c r="DN89" s="496"/>
      <c r="DO89" s="496"/>
      <c r="DP89" s="496"/>
      <c r="DQ89" s="496"/>
      <c r="DR89" s="496"/>
      <c r="DS89" s="496"/>
      <c r="DT89" s="496"/>
      <c r="DU89" s="496"/>
      <c r="DV89" s="496"/>
      <c r="DW89" s="496"/>
      <c r="DX89" s="496"/>
      <c r="DY89" s="496"/>
      <c r="DZ89" s="496"/>
      <c r="EA89" s="496"/>
      <c r="EB89" s="496"/>
      <c r="EC89" s="496"/>
      <c r="ED89" s="496"/>
      <c r="EE89" s="496"/>
      <c r="EF89" s="496"/>
      <c r="EG89" s="496"/>
      <c r="EH89" s="496"/>
      <c r="EI89" s="496"/>
      <c r="EJ89" s="496"/>
      <c r="EK89" s="496"/>
      <c r="EL89" s="496"/>
      <c r="EM89" s="496"/>
      <c r="EN89" s="496"/>
      <c r="EO89" s="496"/>
      <c r="EP89" s="496"/>
      <c r="EQ89" s="496"/>
      <c r="ER89" s="496"/>
      <c r="ES89" s="496"/>
      <c r="ET89" s="496"/>
      <c r="EU89" s="496"/>
      <c r="EV89" s="496"/>
      <c r="EW89" s="496"/>
      <c r="EX89" s="496"/>
      <c r="EY89" s="496"/>
      <c r="EZ89" s="496"/>
      <c r="FA89" s="496"/>
      <c r="FB89" s="496"/>
      <c r="FC89" s="496"/>
      <c r="FD89" s="496"/>
      <c r="FE89" s="496"/>
      <c r="FF89" s="496"/>
      <c r="FG89" s="496"/>
      <c r="FH89" s="496"/>
      <c r="FI89" s="496"/>
      <c r="FJ89" s="496"/>
      <c r="FK89" s="496"/>
      <c r="FL89" s="496"/>
      <c r="FM89" s="496"/>
      <c r="FN89" s="496"/>
      <c r="FO89" s="496"/>
      <c r="FP89" s="496"/>
      <c r="FQ89" s="496"/>
      <c r="FR89" s="496"/>
      <c r="FS89" s="496"/>
      <c r="FT89" s="496"/>
      <c r="FU89" s="496"/>
      <c r="FV89" s="496"/>
      <c r="FW89" s="496"/>
      <c r="FX89" s="496"/>
      <c r="FY89" s="496"/>
      <c r="FZ89" s="496"/>
    </row>
    <row r="90" spans="2:182" x14ac:dyDescent="0.25">
      <c r="B90" s="491">
        <v>6</v>
      </c>
      <c r="C90" s="496"/>
      <c r="D90" s="496"/>
      <c r="E90" s="496"/>
      <c r="F90" s="496"/>
      <c r="G90" s="496"/>
      <c r="H90" s="496"/>
      <c r="I90" s="496"/>
      <c r="J90" s="496"/>
      <c r="K90" s="496"/>
      <c r="L90" s="496"/>
      <c r="M90" s="496"/>
      <c r="N90" s="496"/>
      <c r="O90" s="496"/>
      <c r="P90" s="496"/>
      <c r="Q90" s="496"/>
      <c r="R90" s="496"/>
      <c r="S90" s="496"/>
      <c r="T90" s="496"/>
      <c r="U90" s="496"/>
      <c r="V90" s="496"/>
      <c r="W90" s="496"/>
      <c r="X90" s="496"/>
      <c r="Y90" s="496"/>
      <c r="Z90" s="496"/>
      <c r="AA90" s="496"/>
      <c r="AB90" s="496"/>
      <c r="AC90" s="496"/>
      <c r="AD90" s="496"/>
      <c r="AE90" s="496"/>
      <c r="AF90" s="496"/>
      <c r="AG90" s="496"/>
      <c r="AH90" s="496"/>
      <c r="AI90" s="496"/>
      <c r="AJ90" s="496"/>
      <c r="AK90" s="496"/>
      <c r="AL90" s="496"/>
      <c r="AM90" s="496"/>
      <c r="AN90" s="496"/>
      <c r="AO90" s="496"/>
      <c r="AP90" s="496"/>
      <c r="AQ90" s="496"/>
      <c r="AR90" s="496"/>
      <c r="AS90" s="496"/>
      <c r="AT90" s="496"/>
      <c r="AU90" s="496"/>
      <c r="AV90" s="496"/>
      <c r="AW90" s="496"/>
      <c r="AX90" s="496"/>
      <c r="AY90" s="496"/>
      <c r="AZ90" s="496"/>
      <c r="BA90" s="496"/>
      <c r="BB90" s="496"/>
      <c r="BC90" s="496"/>
      <c r="BD90" s="496"/>
      <c r="BE90" s="496"/>
      <c r="BF90" s="496"/>
      <c r="BG90" s="496"/>
      <c r="BH90" s="496"/>
      <c r="BI90" s="496"/>
      <c r="BJ90" s="496"/>
      <c r="BK90" s="496"/>
      <c r="BL90" s="496"/>
      <c r="BM90" s="496"/>
      <c r="BN90" s="496"/>
      <c r="BO90" s="496"/>
      <c r="BP90" s="496"/>
      <c r="BQ90" s="496"/>
      <c r="BR90" s="496"/>
      <c r="BS90" s="496"/>
      <c r="BT90" s="496"/>
      <c r="BU90" s="496"/>
      <c r="BV90" s="496"/>
      <c r="BW90" s="496"/>
      <c r="BX90" s="496"/>
      <c r="BY90" s="496"/>
      <c r="BZ90" s="496"/>
      <c r="CA90" s="496"/>
      <c r="CB90" s="496"/>
      <c r="CC90" s="496"/>
      <c r="CD90" s="496"/>
      <c r="CE90" s="496"/>
      <c r="CF90" s="496"/>
      <c r="CG90" s="496"/>
      <c r="CH90" s="496"/>
      <c r="CI90" s="496"/>
      <c r="CJ90" s="496"/>
      <c r="CK90" s="496"/>
      <c r="CL90" s="496"/>
      <c r="CM90" s="496"/>
      <c r="CN90" s="496"/>
      <c r="CO90" s="496"/>
      <c r="CP90" s="496"/>
      <c r="CQ90" s="496"/>
      <c r="CR90" s="496"/>
      <c r="CS90" s="496"/>
      <c r="CT90" s="496"/>
      <c r="CU90" s="496"/>
      <c r="CV90" s="496"/>
      <c r="CW90" s="496"/>
      <c r="CX90" s="496"/>
      <c r="CY90" s="496"/>
      <c r="CZ90" s="496"/>
      <c r="DA90" s="496"/>
      <c r="DB90" s="496"/>
      <c r="DC90" s="496"/>
      <c r="DD90" s="496"/>
      <c r="DE90" s="496"/>
      <c r="DF90" s="496"/>
      <c r="DG90" s="496"/>
      <c r="DH90" s="496"/>
      <c r="DI90" s="496"/>
      <c r="DJ90" s="496"/>
      <c r="DK90" s="496"/>
      <c r="DL90" s="496"/>
      <c r="DM90" s="496"/>
      <c r="DN90" s="496"/>
      <c r="DO90" s="496"/>
      <c r="DP90" s="496"/>
      <c r="DQ90" s="496"/>
      <c r="DR90" s="496"/>
      <c r="DS90" s="496"/>
      <c r="DT90" s="496"/>
      <c r="DU90" s="496"/>
      <c r="DV90" s="496"/>
      <c r="DW90" s="496"/>
      <c r="DX90" s="496"/>
      <c r="DY90" s="496"/>
      <c r="DZ90" s="496"/>
      <c r="EA90" s="496"/>
      <c r="EB90" s="496"/>
      <c r="EC90" s="496"/>
      <c r="ED90" s="496"/>
      <c r="EE90" s="496"/>
      <c r="EF90" s="496"/>
      <c r="EG90" s="496"/>
      <c r="EH90" s="496"/>
      <c r="EI90" s="496"/>
      <c r="EJ90" s="496"/>
      <c r="EK90" s="496"/>
      <c r="EL90" s="496"/>
      <c r="EM90" s="496"/>
      <c r="EN90" s="496"/>
      <c r="EO90" s="496"/>
      <c r="EP90" s="496"/>
      <c r="EQ90" s="496"/>
      <c r="ER90" s="496"/>
      <c r="ES90" s="496"/>
      <c r="ET90" s="496"/>
      <c r="EU90" s="496"/>
      <c r="EV90" s="496"/>
      <c r="EW90" s="496"/>
      <c r="EX90" s="496"/>
      <c r="EY90" s="496"/>
      <c r="EZ90" s="496"/>
      <c r="FA90" s="496"/>
      <c r="FB90" s="496"/>
      <c r="FC90" s="496"/>
      <c r="FD90" s="496"/>
      <c r="FE90" s="496"/>
      <c r="FF90" s="496"/>
      <c r="FG90" s="496"/>
      <c r="FH90" s="496"/>
      <c r="FI90" s="496"/>
      <c r="FJ90" s="496"/>
      <c r="FK90" s="496"/>
      <c r="FL90" s="496"/>
      <c r="FM90" s="496"/>
      <c r="FN90" s="496"/>
      <c r="FO90" s="496"/>
      <c r="FP90" s="496"/>
      <c r="FQ90" s="496"/>
      <c r="FR90" s="496"/>
      <c r="FS90" s="496"/>
      <c r="FT90" s="496"/>
      <c r="FU90" s="496"/>
      <c r="FV90" s="496"/>
      <c r="FW90" s="496"/>
      <c r="FX90" s="496"/>
      <c r="FY90" s="496"/>
      <c r="FZ90" s="496"/>
    </row>
    <row r="91" spans="2:182" x14ac:dyDescent="0.25">
      <c r="B91" s="491">
        <v>7</v>
      </c>
      <c r="C91" s="496"/>
      <c r="D91" s="496"/>
      <c r="E91" s="496"/>
      <c r="F91" s="496"/>
      <c r="G91" s="496"/>
      <c r="H91" s="496"/>
      <c r="I91" s="496"/>
      <c r="J91" s="496"/>
      <c r="K91" s="496"/>
      <c r="L91" s="496"/>
      <c r="M91" s="496"/>
      <c r="N91" s="496"/>
      <c r="O91" s="496"/>
      <c r="P91" s="496"/>
      <c r="Q91" s="496"/>
      <c r="R91" s="496"/>
      <c r="S91" s="496"/>
      <c r="T91" s="496"/>
      <c r="U91" s="496"/>
      <c r="V91" s="496"/>
      <c r="W91" s="496"/>
      <c r="X91" s="496"/>
      <c r="Y91" s="496"/>
      <c r="Z91" s="496"/>
      <c r="AA91" s="496"/>
      <c r="AB91" s="496"/>
      <c r="AC91" s="496"/>
      <c r="AD91" s="496"/>
      <c r="AE91" s="496"/>
      <c r="AF91" s="496"/>
      <c r="AG91" s="496"/>
      <c r="AH91" s="496"/>
      <c r="AI91" s="496"/>
      <c r="AJ91" s="496"/>
      <c r="AK91" s="496"/>
      <c r="AL91" s="496"/>
      <c r="AM91" s="496"/>
      <c r="AN91" s="496"/>
      <c r="AO91" s="496"/>
      <c r="AP91" s="496"/>
      <c r="AQ91" s="496"/>
      <c r="AR91" s="496"/>
      <c r="AS91" s="496"/>
      <c r="AT91" s="496"/>
      <c r="AU91" s="496"/>
      <c r="AV91" s="496"/>
      <c r="AW91" s="496"/>
      <c r="AX91" s="496"/>
      <c r="AY91" s="496"/>
      <c r="AZ91" s="496"/>
      <c r="BA91" s="496"/>
      <c r="BB91" s="496"/>
      <c r="BC91" s="496"/>
      <c r="BD91" s="496"/>
      <c r="BE91" s="496"/>
      <c r="BF91" s="496"/>
      <c r="BG91" s="496"/>
      <c r="BH91" s="496"/>
      <c r="BI91" s="496"/>
      <c r="BJ91" s="496"/>
      <c r="BK91" s="496"/>
      <c r="BL91" s="496"/>
      <c r="BM91" s="496"/>
      <c r="BN91" s="496"/>
      <c r="BO91" s="496"/>
      <c r="BP91" s="496"/>
      <c r="BQ91" s="496"/>
      <c r="BR91" s="496"/>
      <c r="BS91" s="496"/>
      <c r="BT91" s="496"/>
      <c r="BU91" s="496"/>
      <c r="BV91" s="496"/>
      <c r="BW91" s="496"/>
      <c r="BX91" s="496"/>
      <c r="BY91" s="496"/>
      <c r="BZ91" s="496"/>
      <c r="CA91" s="496"/>
      <c r="CB91" s="496"/>
      <c r="CC91" s="496"/>
      <c r="CD91" s="496"/>
      <c r="CE91" s="496"/>
      <c r="CF91" s="496"/>
      <c r="CG91" s="496"/>
      <c r="CH91" s="496"/>
      <c r="CI91" s="496"/>
      <c r="CJ91" s="496"/>
      <c r="CK91" s="496"/>
      <c r="CL91" s="496"/>
      <c r="CM91" s="496"/>
      <c r="CN91" s="496"/>
      <c r="CO91" s="496"/>
      <c r="CP91" s="496"/>
      <c r="CQ91" s="496"/>
      <c r="CR91" s="496"/>
      <c r="CS91" s="496"/>
      <c r="CT91" s="496"/>
      <c r="CU91" s="496"/>
      <c r="CV91" s="496"/>
      <c r="CW91" s="496"/>
      <c r="CX91" s="496"/>
      <c r="CY91" s="496"/>
      <c r="CZ91" s="496"/>
      <c r="DA91" s="496"/>
      <c r="DB91" s="496"/>
      <c r="DC91" s="496"/>
      <c r="DD91" s="496"/>
      <c r="DE91" s="496"/>
      <c r="DF91" s="496"/>
      <c r="DG91" s="496"/>
      <c r="DH91" s="496"/>
      <c r="DI91" s="496"/>
      <c r="DJ91" s="496"/>
      <c r="DK91" s="496"/>
      <c r="DL91" s="496"/>
      <c r="DM91" s="496"/>
      <c r="DN91" s="496"/>
      <c r="DO91" s="496"/>
      <c r="DP91" s="496"/>
      <c r="DQ91" s="496"/>
      <c r="DR91" s="496"/>
      <c r="DS91" s="496"/>
      <c r="DT91" s="496"/>
      <c r="DU91" s="496"/>
      <c r="DV91" s="496"/>
      <c r="DW91" s="496"/>
      <c r="DX91" s="496"/>
      <c r="DY91" s="496"/>
      <c r="DZ91" s="496"/>
      <c r="EA91" s="496"/>
      <c r="EB91" s="496"/>
      <c r="EC91" s="496"/>
      <c r="ED91" s="496"/>
      <c r="EE91" s="496"/>
      <c r="EF91" s="496"/>
      <c r="EG91" s="496"/>
      <c r="EH91" s="496"/>
      <c r="EI91" s="496"/>
      <c r="EJ91" s="496"/>
      <c r="EK91" s="496"/>
      <c r="EL91" s="496"/>
      <c r="EM91" s="496"/>
      <c r="EN91" s="496"/>
      <c r="EO91" s="496"/>
      <c r="EP91" s="496"/>
      <c r="EQ91" s="496"/>
      <c r="ER91" s="496"/>
      <c r="ES91" s="496"/>
      <c r="ET91" s="496"/>
      <c r="EU91" s="496"/>
      <c r="EV91" s="496"/>
      <c r="EW91" s="496"/>
      <c r="EX91" s="496"/>
      <c r="EY91" s="496"/>
      <c r="EZ91" s="496"/>
      <c r="FA91" s="496"/>
      <c r="FB91" s="496"/>
      <c r="FC91" s="496"/>
      <c r="FD91" s="496"/>
      <c r="FE91" s="496"/>
      <c r="FF91" s="496"/>
      <c r="FG91" s="496"/>
      <c r="FH91" s="496"/>
      <c r="FI91" s="496"/>
      <c r="FJ91" s="496"/>
      <c r="FK91" s="496"/>
      <c r="FL91" s="496"/>
      <c r="FM91" s="496"/>
      <c r="FN91" s="496"/>
      <c r="FO91" s="496"/>
      <c r="FP91" s="496"/>
      <c r="FQ91" s="496"/>
      <c r="FR91" s="496"/>
      <c r="FS91" s="496"/>
      <c r="FT91" s="496"/>
      <c r="FU91" s="496"/>
      <c r="FV91" s="496"/>
      <c r="FW91" s="496"/>
      <c r="FX91" s="496"/>
      <c r="FY91" s="496"/>
      <c r="FZ91" s="496"/>
    </row>
    <row r="92" spans="2:182" x14ac:dyDescent="0.25">
      <c r="B92" s="491">
        <v>8</v>
      </c>
      <c r="C92" s="496"/>
      <c r="D92" s="496"/>
      <c r="E92" s="496"/>
      <c r="F92" s="496"/>
      <c r="G92" s="496"/>
      <c r="H92" s="496"/>
      <c r="I92" s="496"/>
      <c r="J92" s="496"/>
      <c r="K92" s="496"/>
      <c r="L92" s="496"/>
      <c r="M92" s="496"/>
      <c r="N92" s="496"/>
      <c r="O92" s="496"/>
      <c r="P92" s="496"/>
      <c r="Q92" s="496"/>
      <c r="R92" s="496"/>
      <c r="S92" s="496"/>
      <c r="T92" s="496"/>
      <c r="U92" s="496"/>
      <c r="V92" s="496"/>
      <c r="W92" s="496"/>
      <c r="X92" s="496"/>
      <c r="Y92" s="496"/>
      <c r="Z92" s="496"/>
      <c r="AA92" s="496"/>
      <c r="AB92" s="496"/>
      <c r="AC92" s="496"/>
      <c r="AD92" s="496"/>
      <c r="AE92" s="496"/>
      <c r="AF92" s="496"/>
      <c r="AG92" s="496"/>
      <c r="AH92" s="496"/>
      <c r="AI92" s="496"/>
      <c r="AJ92" s="496"/>
      <c r="AK92" s="496"/>
      <c r="AL92" s="496"/>
      <c r="AM92" s="496"/>
      <c r="AN92" s="496"/>
      <c r="AO92" s="496"/>
      <c r="AP92" s="496"/>
      <c r="AQ92" s="496"/>
      <c r="AR92" s="496"/>
      <c r="AS92" s="496"/>
      <c r="AT92" s="496"/>
      <c r="AU92" s="496"/>
      <c r="AV92" s="496"/>
      <c r="AW92" s="496"/>
      <c r="AX92" s="496"/>
      <c r="AY92" s="496"/>
      <c r="AZ92" s="496"/>
      <c r="BA92" s="496"/>
      <c r="BB92" s="496"/>
      <c r="BC92" s="496"/>
      <c r="BD92" s="496"/>
      <c r="BE92" s="496"/>
      <c r="BF92" s="496"/>
      <c r="BG92" s="496"/>
      <c r="BH92" s="496"/>
      <c r="BI92" s="496"/>
      <c r="BJ92" s="496"/>
      <c r="BK92" s="496"/>
      <c r="BL92" s="496"/>
      <c r="BM92" s="496"/>
      <c r="BN92" s="496"/>
      <c r="BO92" s="496"/>
      <c r="BP92" s="496"/>
      <c r="BQ92" s="496"/>
      <c r="BR92" s="496"/>
      <c r="BS92" s="496"/>
      <c r="BT92" s="496"/>
      <c r="BU92" s="496"/>
      <c r="BV92" s="496"/>
      <c r="BW92" s="496"/>
      <c r="BX92" s="496"/>
      <c r="BY92" s="496"/>
      <c r="BZ92" s="496"/>
      <c r="CA92" s="496"/>
      <c r="CB92" s="496"/>
      <c r="CC92" s="496"/>
      <c r="CD92" s="496"/>
      <c r="CE92" s="496"/>
      <c r="CF92" s="496"/>
      <c r="CG92" s="496"/>
      <c r="CH92" s="496"/>
      <c r="CI92" s="496"/>
      <c r="CJ92" s="496"/>
      <c r="CK92" s="496"/>
      <c r="CL92" s="496"/>
      <c r="CM92" s="496"/>
      <c r="CN92" s="496"/>
      <c r="CO92" s="496"/>
      <c r="CP92" s="496"/>
      <c r="CQ92" s="496"/>
      <c r="CR92" s="496"/>
      <c r="CS92" s="496"/>
      <c r="CT92" s="496"/>
      <c r="CU92" s="496"/>
      <c r="CV92" s="496"/>
      <c r="CW92" s="496"/>
      <c r="CX92" s="496"/>
      <c r="CY92" s="496"/>
      <c r="CZ92" s="496"/>
      <c r="DA92" s="496"/>
      <c r="DB92" s="496"/>
      <c r="DC92" s="496"/>
      <c r="DD92" s="496"/>
      <c r="DE92" s="496"/>
      <c r="DF92" s="496"/>
      <c r="DG92" s="496"/>
      <c r="DH92" s="496"/>
      <c r="DI92" s="496"/>
      <c r="DJ92" s="496"/>
      <c r="DK92" s="496"/>
      <c r="DL92" s="496"/>
      <c r="DM92" s="496"/>
      <c r="DN92" s="496"/>
      <c r="DO92" s="496"/>
      <c r="DP92" s="496"/>
      <c r="DQ92" s="496"/>
      <c r="DR92" s="496"/>
      <c r="DS92" s="496"/>
      <c r="DT92" s="496"/>
      <c r="DU92" s="496"/>
      <c r="DV92" s="496"/>
      <c r="DW92" s="496"/>
      <c r="DX92" s="496"/>
      <c r="DY92" s="496"/>
      <c r="DZ92" s="496"/>
      <c r="EA92" s="496"/>
      <c r="EB92" s="496"/>
      <c r="EC92" s="496"/>
      <c r="ED92" s="496"/>
      <c r="EE92" s="496"/>
      <c r="EF92" s="496"/>
      <c r="EG92" s="496"/>
      <c r="EH92" s="496"/>
      <c r="EI92" s="496"/>
      <c r="EJ92" s="496"/>
      <c r="EK92" s="496"/>
      <c r="EL92" s="496"/>
      <c r="EM92" s="496"/>
      <c r="EN92" s="496"/>
      <c r="EO92" s="496"/>
      <c r="EP92" s="496"/>
      <c r="EQ92" s="496"/>
      <c r="ER92" s="496"/>
      <c r="ES92" s="496"/>
      <c r="ET92" s="496"/>
      <c r="EU92" s="496"/>
      <c r="EV92" s="496"/>
      <c r="EW92" s="496"/>
      <c r="EX92" s="496"/>
      <c r="EY92" s="496"/>
      <c r="EZ92" s="496"/>
      <c r="FA92" s="496"/>
      <c r="FB92" s="496"/>
      <c r="FC92" s="496"/>
      <c r="FD92" s="496"/>
      <c r="FE92" s="496"/>
      <c r="FF92" s="496"/>
      <c r="FG92" s="496"/>
      <c r="FH92" s="496"/>
      <c r="FI92" s="496"/>
      <c r="FJ92" s="496"/>
      <c r="FK92" s="496"/>
      <c r="FL92" s="496"/>
      <c r="FM92" s="496"/>
      <c r="FN92" s="496"/>
      <c r="FO92" s="496"/>
      <c r="FP92" s="496"/>
      <c r="FQ92" s="496"/>
      <c r="FR92" s="496"/>
      <c r="FS92" s="496"/>
      <c r="FT92" s="496"/>
      <c r="FU92" s="496"/>
      <c r="FV92" s="496"/>
      <c r="FW92" s="496"/>
      <c r="FX92" s="496"/>
      <c r="FY92" s="496"/>
      <c r="FZ92" s="496"/>
    </row>
    <row r="93" spans="2:182" x14ac:dyDescent="0.25">
      <c r="B93" s="491">
        <v>9</v>
      </c>
      <c r="C93" s="496"/>
      <c r="D93" s="496"/>
      <c r="E93" s="496"/>
      <c r="F93" s="496"/>
      <c r="G93" s="496"/>
      <c r="H93" s="496"/>
      <c r="I93" s="496"/>
      <c r="J93" s="496"/>
      <c r="K93" s="496"/>
      <c r="L93" s="496"/>
      <c r="M93" s="496"/>
      <c r="N93" s="496"/>
      <c r="O93" s="496"/>
      <c r="P93" s="496"/>
      <c r="Q93" s="496"/>
      <c r="R93" s="496"/>
      <c r="S93" s="496"/>
      <c r="T93" s="496"/>
      <c r="U93" s="496"/>
      <c r="V93" s="496"/>
      <c r="W93" s="496"/>
      <c r="X93" s="496"/>
      <c r="Y93" s="496"/>
      <c r="Z93" s="496"/>
      <c r="AA93" s="496"/>
      <c r="AB93" s="496"/>
      <c r="AC93" s="496"/>
      <c r="AD93" s="496"/>
      <c r="AE93" s="496"/>
      <c r="AF93" s="496"/>
      <c r="AG93" s="496"/>
      <c r="AH93" s="496"/>
      <c r="AI93" s="496"/>
      <c r="AJ93" s="496"/>
      <c r="AK93" s="496"/>
      <c r="AL93" s="496"/>
      <c r="AM93" s="496"/>
      <c r="AN93" s="496"/>
      <c r="AO93" s="496"/>
      <c r="AP93" s="496"/>
      <c r="AQ93" s="496"/>
      <c r="AR93" s="496"/>
      <c r="AS93" s="496"/>
      <c r="AT93" s="496"/>
      <c r="AU93" s="496"/>
      <c r="AV93" s="496"/>
      <c r="AW93" s="496"/>
      <c r="AX93" s="496"/>
      <c r="AY93" s="496"/>
      <c r="AZ93" s="496"/>
      <c r="BA93" s="496"/>
      <c r="BB93" s="496"/>
      <c r="BC93" s="496"/>
      <c r="BD93" s="496"/>
      <c r="BE93" s="496"/>
      <c r="BF93" s="496"/>
      <c r="BG93" s="496"/>
      <c r="BH93" s="496"/>
      <c r="BI93" s="496"/>
      <c r="BJ93" s="496"/>
      <c r="BK93" s="496"/>
      <c r="BL93" s="496"/>
      <c r="BM93" s="496"/>
      <c r="BN93" s="496"/>
      <c r="BO93" s="496"/>
      <c r="BP93" s="496"/>
      <c r="BQ93" s="496"/>
      <c r="BR93" s="496"/>
      <c r="BS93" s="496"/>
      <c r="BT93" s="496"/>
      <c r="BU93" s="496"/>
      <c r="BV93" s="496"/>
      <c r="BW93" s="496"/>
      <c r="BX93" s="496"/>
      <c r="BY93" s="496"/>
      <c r="BZ93" s="496"/>
      <c r="CA93" s="496"/>
      <c r="CB93" s="496"/>
      <c r="CC93" s="496"/>
      <c r="CD93" s="496"/>
      <c r="CE93" s="496"/>
      <c r="CF93" s="496"/>
      <c r="CG93" s="496"/>
      <c r="CH93" s="496"/>
      <c r="CI93" s="496"/>
      <c r="CJ93" s="496"/>
      <c r="CK93" s="496"/>
      <c r="CL93" s="496"/>
      <c r="CM93" s="496"/>
      <c r="CN93" s="496"/>
      <c r="CO93" s="496"/>
      <c r="CP93" s="496"/>
      <c r="CQ93" s="496"/>
      <c r="CR93" s="496"/>
      <c r="CS93" s="496"/>
      <c r="CT93" s="496"/>
      <c r="CU93" s="496"/>
      <c r="CV93" s="496"/>
      <c r="CW93" s="496"/>
      <c r="CX93" s="496"/>
      <c r="CY93" s="496"/>
      <c r="CZ93" s="496"/>
      <c r="DA93" s="496"/>
      <c r="DB93" s="496"/>
      <c r="DC93" s="496"/>
      <c r="DD93" s="496"/>
      <c r="DE93" s="496"/>
      <c r="DF93" s="496"/>
      <c r="DG93" s="496"/>
      <c r="DH93" s="496"/>
      <c r="DI93" s="496"/>
      <c r="DJ93" s="496"/>
      <c r="DK93" s="496"/>
      <c r="DL93" s="496"/>
      <c r="DM93" s="496"/>
      <c r="DN93" s="496"/>
      <c r="DO93" s="496"/>
      <c r="DP93" s="496"/>
      <c r="DQ93" s="496"/>
      <c r="DR93" s="496"/>
      <c r="DS93" s="496"/>
      <c r="DT93" s="496"/>
      <c r="DU93" s="496"/>
      <c r="DV93" s="496"/>
      <c r="DW93" s="496"/>
      <c r="DX93" s="496"/>
      <c r="DY93" s="496"/>
      <c r="DZ93" s="496"/>
      <c r="EA93" s="496"/>
      <c r="EB93" s="496"/>
      <c r="EC93" s="496"/>
      <c r="ED93" s="496"/>
      <c r="EE93" s="496"/>
      <c r="EF93" s="496"/>
      <c r="EG93" s="496"/>
      <c r="EH93" s="496"/>
      <c r="EI93" s="496"/>
      <c r="EJ93" s="496"/>
      <c r="EK93" s="496"/>
      <c r="EL93" s="496"/>
      <c r="EM93" s="496"/>
      <c r="EN93" s="496"/>
      <c r="EO93" s="496"/>
      <c r="EP93" s="496"/>
      <c r="EQ93" s="496"/>
      <c r="ER93" s="496"/>
      <c r="ES93" s="496"/>
      <c r="ET93" s="496"/>
      <c r="EU93" s="496"/>
      <c r="EV93" s="496"/>
      <c r="EW93" s="496"/>
      <c r="EX93" s="496"/>
      <c r="EY93" s="496"/>
      <c r="EZ93" s="496"/>
      <c r="FA93" s="496"/>
      <c r="FB93" s="496"/>
      <c r="FC93" s="496"/>
      <c r="FD93" s="496"/>
      <c r="FE93" s="496"/>
      <c r="FF93" s="496"/>
      <c r="FG93" s="496"/>
      <c r="FH93" s="496"/>
      <c r="FI93" s="496"/>
      <c r="FJ93" s="496"/>
      <c r="FK93" s="496"/>
      <c r="FL93" s="496"/>
      <c r="FM93" s="496"/>
      <c r="FN93" s="496"/>
      <c r="FO93" s="496"/>
      <c r="FP93" s="496"/>
      <c r="FQ93" s="496"/>
      <c r="FR93" s="496"/>
      <c r="FS93" s="496"/>
      <c r="FT93" s="496"/>
      <c r="FU93" s="496"/>
      <c r="FV93" s="496"/>
      <c r="FW93" s="496"/>
      <c r="FX93" s="496"/>
      <c r="FY93" s="496"/>
      <c r="FZ93" s="496"/>
    </row>
    <row r="94" spans="2:182" x14ac:dyDescent="0.25">
      <c r="B94" s="491">
        <v>10</v>
      </c>
      <c r="C94" s="496"/>
      <c r="D94" s="496"/>
      <c r="E94" s="496"/>
      <c r="F94" s="496"/>
      <c r="G94" s="496"/>
      <c r="H94" s="496"/>
      <c r="I94" s="496"/>
      <c r="J94" s="496"/>
      <c r="K94" s="496"/>
      <c r="L94" s="496"/>
      <c r="M94" s="496"/>
      <c r="N94" s="496"/>
      <c r="O94" s="496"/>
      <c r="P94" s="496"/>
      <c r="Q94" s="496"/>
      <c r="R94" s="496"/>
      <c r="S94" s="496"/>
      <c r="T94" s="496"/>
      <c r="U94" s="496"/>
      <c r="V94" s="496"/>
      <c r="W94" s="496"/>
      <c r="X94" s="496"/>
      <c r="Y94" s="496"/>
      <c r="Z94" s="496"/>
      <c r="AA94" s="496"/>
      <c r="AB94" s="496"/>
      <c r="AC94" s="496"/>
      <c r="AD94" s="496"/>
      <c r="AE94" s="496"/>
      <c r="AF94" s="496"/>
      <c r="AG94" s="496"/>
      <c r="AH94" s="496"/>
      <c r="AI94" s="496"/>
      <c r="AJ94" s="496"/>
      <c r="AK94" s="496"/>
      <c r="AL94" s="496"/>
      <c r="AM94" s="496"/>
      <c r="AN94" s="496"/>
      <c r="AO94" s="496"/>
      <c r="AP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496"/>
      <c r="BB94" s="496"/>
      <c r="BC94" s="496"/>
      <c r="BD94" s="496"/>
      <c r="BE94" s="496"/>
      <c r="BF94" s="496"/>
      <c r="BG94" s="496"/>
      <c r="BH94" s="496"/>
      <c r="BI94" s="496"/>
      <c r="BJ94" s="496"/>
      <c r="BK94" s="496"/>
      <c r="BL94" s="496"/>
      <c r="BM94" s="496"/>
      <c r="BN94" s="496"/>
      <c r="BO94" s="496"/>
      <c r="BP94" s="496"/>
      <c r="BQ94" s="496"/>
      <c r="BR94" s="496"/>
      <c r="BS94" s="496"/>
      <c r="BT94" s="496"/>
      <c r="BU94" s="496"/>
      <c r="BV94" s="496"/>
      <c r="BW94" s="496"/>
      <c r="BX94" s="496"/>
      <c r="BY94" s="496"/>
      <c r="BZ94" s="496"/>
      <c r="CA94" s="496"/>
      <c r="CB94" s="496"/>
      <c r="CC94" s="496"/>
      <c r="CD94" s="496"/>
      <c r="CE94" s="496"/>
      <c r="CF94" s="496"/>
      <c r="CG94" s="496"/>
      <c r="CH94" s="496"/>
      <c r="CI94" s="496"/>
      <c r="CJ94" s="496"/>
      <c r="CK94" s="496"/>
      <c r="CL94" s="496"/>
      <c r="CM94" s="496"/>
      <c r="CN94" s="496"/>
      <c r="CO94" s="496"/>
      <c r="CP94" s="496"/>
      <c r="CQ94" s="496"/>
      <c r="CR94" s="496"/>
      <c r="CS94" s="496"/>
      <c r="CT94" s="496"/>
      <c r="CU94" s="496"/>
      <c r="CV94" s="496"/>
      <c r="CW94" s="496"/>
      <c r="CX94" s="496"/>
      <c r="CY94" s="496"/>
      <c r="CZ94" s="496"/>
      <c r="DA94" s="496"/>
      <c r="DB94" s="496"/>
      <c r="DC94" s="496"/>
      <c r="DD94" s="496"/>
      <c r="DE94" s="496"/>
      <c r="DF94" s="496"/>
      <c r="DG94" s="496"/>
      <c r="DH94" s="496"/>
      <c r="DI94" s="496"/>
      <c r="DJ94" s="496"/>
      <c r="DK94" s="496"/>
      <c r="DL94" s="496"/>
      <c r="DM94" s="496"/>
      <c r="DN94" s="496"/>
      <c r="DO94" s="496"/>
      <c r="DP94" s="496"/>
      <c r="DQ94" s="496"/>
      <c r="DR94" s="496"/>
      <c r="DS94" s="496"/>
      <c r="DT94" s="496"/>
      <c r="DU94" s="496"/>
      <c r="DV94" s="496"/>
      <c r="DW94" s="496"/>
      <c r="DX94" s="496"/>
      <c r="DY94" s="496"/>
      <c r="DZ94" s="496"/>
      <c r="EA94" s="496"/>
      <c r="EB94" s="496"/>
      <c r="EC94" s="496"/>
      <c r="ED94" s="496"/>
      <c r="EE94" s="496"/>
      <c r="EF94" s="496"/>
      <c r="EG94" s="496"/>
      <c r="EH94" s="496"/>
      <c r="EI94" s="496"/>
      <c r="EJ94" s="496"/>
      <c r="EK94" s="496"/>
      <c r="EL94" s="496"/>
      <c r="EM94" s="496"/>
      <c r="EN94" s="496"/>
      <c r="EO94" s="496"/>
      <c r="EP94" s="496"/>
      <c r="EQ94" s="496"/>
      <c r="ER94" s="496"/>
      <c r="ES94" s="496"/>
      <c r="ET94" s="496"/>
      <c r="EU94" s="496"/>
      <c r="EV94" s="496"/>
      <c r="EW94" s="496"/>
      <c r="EX94" s="496"/>
      <c r="EY94" s="496"/>
      <c r="EZ94" s="496"/>
      <c r="FA94" s="496"/>
      <c r="FB94" s="496"/>
      <c r="FC94" s="496"/>
      <c r="FD94" s="496"/>
      <c r="FE94" s="496"/>
      <c r="FF94" s="496"/>
      <c r="FG94" s="496"/>
      <c r="FH94" s="496"/>
      <c r="FI94" s="496"/>
      <c r="FJ94" s="496"/>
      <c r="FK94" s="496"/>
      <c r="FL94" s="496"/>
      <c r="FM94" s="496"/>
      <c r="FN94" s="496"/>
      <c r="FO94" s="496"/>
      <c r="FP94" s="496"/>
      <c r="FQ94" s="496"/>
      <c r="FR94" s="496"/>
      <c r="FS94" s="496"/>
      <c r="FT94" s="496"/>
      <c r="FU94" s="496"/>
      <c r="FV94" s="496"/>
      <c r="FW94" s="496"/>
      <c r="FX94" s="496"/>
      <c r="FY94" s="496"/>
      <c r="FZ94" s="496"/>
    </row>
    <row r="95" spans="2:182" x14ac:dyDescent="0.25">
      <c r="B95" s="491">
        <v>11</v>
      </c>
      <c r="C95" s="496"/>
      <c r="D95" s="496"/>
      <c r="E95" s="496"/>
      <c r="F95" s="496"/>
      <c r="G95" s="496"/>
      <c r="H95" s="496"/>
      <c r="I95" s="496"/>
      <c r="J95" s="496"/>
      <c r="K95" s="496"/>
      <c r="L95" s="496"/>
      <c r="M95" s="496"/>
      <c r="N95" s="496"/>
      <c r="O95" s="496"/>
      <c r="P95" s="496"/>
      <c r="Q95" s="496"/>
      <c r="R95" s="496"/>
      <c r="S95" s="496"/>
      <c r="T95" s="496"/>
      <c r="U95" s="496"/>
      <c r="V95" s="496"/>
      <c r="W95" s="496"/>
      <c r="X95" s="496"/>
      <c r="Y95" s="496"/>
      <c r="Z95" s="496"/>
      <c r="AA95" s="496"/>
      <c r="AB95" s="496"/>
      <c r="AC95" s="496"/>
      <c r="AD95" s="496"/>
      <c r="AE95" s="496"/>
      <c r="AF95" s="496"/>
      <c r="AG95" s="496"/>
      <c r="AH95" s="496"/>
      <c r="AI95" s="496"/>
      <c r="AJ95" s="496"/>
      <c r="AK95" s="496"/>
      <c r="AL95" s="496"/>
      <c r="AM95" s="496"/>
      <c r="AN95" s="496"/>
      <c r="AO95" s="496"/>
      <c r="AP95" s="496"/>
      <c r="AQ95" s="496"/>
      <c r="AR95" s="496"/>
      <c r="AS95" s="496"/>
      <c r="AT95" s="496"/>
      <c r="AU95" s="496"/>
      <c r="AV95" s="496"/>
      <c r="AW95" s="496"/>
      <c r="AX95" s="496"/>
      <c r="AY95" s="496"/>
      <c r="AZ95" s="496"/>
      <c r="BA95" s="496"/>
      <c r="BB95" s="496"/>
      <c r="BC95" s="496"/>
      <c r="BD95" s="496"/>
      <c r="BE95" s="496"/>
      <c r="BF95" s="496"/>
      <c r="BG95" s="496"/>
      <c r="BH95" s="496"/>
      <c r="BI95" s="496"/>
      <c r="BJ95" s="496"/>
      <c r="BK95" s="496"/>
      <c r="BL95" s="496"/>
      <c r="BM95" s="496"/>
      <c r="BN95" s="496"/>
      <c r="BO95" s="496"/>
      <c r="BP95" s="496"/>
      <c r="BQ95" s="496"/>
      <c r="BR95" s="496"/>
      <c r="BS95" s="496"/>
      <c r="BT95" s="496"/>
      <c r="BU95" s="496"/>
      <c r="BV95" s="496"/>
      <c r="BW95" s="496"/>
      <c r="BX95" s="496"/>
      <c r="BY95" s="496"/>
      <c r="BZ95" s="496"/>
      <c r="CA95" s="496"/>
      <c r="CB95" s="496"/>
      <c r="CC95" s="496"/>
      <c r="CD95" s="496"/>
      <c r="CE95" s="496"/>
      <c r="CF95" s="496"/>
      <c r="CG95" s="496"/>
      <c r="CH95" s="496"/>
      <c r="CI95" s="496"/>
      <c r="CJ95" s="496"/>
      <c r="CK95" s="496"/>
      <c r="CL95" s="496"/>
      <c r="CM95" s="496"/>
      <c r="CN95" s="496"/>
      <c r="CO95" s="496"/>
      <c r="CP95" s="496"/>
      <c r="CQ95" s="496"/>
      <c r="CR95" s="496"/>
      <c r="CS95" s="496"/>
      <c r="CT95" s="496"/>
      <c r="CU95" s="496"/>
      <c r="CV95" s="496"/>
      <c r="CW95" s="496"/>
      <c r="CX95" s="496"/>
      <c r="CY95" s="496"/>
      <c r="CZ95" s="496"/>
      <c r="DA95" s="496"/>
      <c r="DB95" s="496"/>
      <c r="DC95" s="496"/>
      <c r="DD95" s="496"/>
      <c r="DE95" s="496"/>
      <c r="DF95" s="496"/>
      <c r="DG95" s="496"/>
      <c r="DH95" s="496"/>
      <c r="DI95" s="496"/>
      <c r="DJ95" s="496"/>
      <c r="DK95" s="496"/>
      <c r="DL95" s="496"/>
      <c r="DM95" s="496"/>
      <c r="DN95" s="496"/>
      <c r="DO95" s="496"/>
      <c r="DP95" s="496"/>
      <c r="DQ95" s="496"/>
      <c r="DR95" s="496"/>
      <c r="DS95" s="496"/>
      <c r="DT95" s="496"/>
      <c r="DU95" s="496"/>
      <c r="DV95" s="496"/>
      <c r="DW95" s="496"/>
      <c r="DX95" s="496"/>
      <c r="DY95" s="496"/>
      <c r="DZ95" s="496"/>
      <c r="EA95" s="496"/>
      <c r="EB95" s="496"/>
      <c r="EC95" s="496"/>
      <c r="ED95" s="496"/>
      <c r="EE95" s="496"/>
      <c r="EF95" s="496"/>
      <c r="EG95" s="496"/>
      <c r="EH95" s="496"/>
      <c r="EI95" s="496"/>
      <c r="EJ95" s="496"/>
      <c r="EK95" s="496"/>
      <c r="EL95" s="496"/>
      <c r="EM95" s="496"/>
      <c r="EN95" s="496"/>
      <c r="EO95" s="496"/>
      <c r="EP95" s="496"/>
      <c r="EQ95" s="496"/>
      <c r="ER95" s="496"/>
      <c r="ES95" s="496"/>
      <c r="ET95" s="496"/>
      <c r="EU95" s="496"/>
      <c r="EV95" s="496"/>
      <c r="EW95" s="496"/>
      <c r="EX95" s="496"/>
      <c r="EY95" s="496"/>
      <c r="EZ95" s="496"/>
      <c r="FA95" s="496"/>
      <c r="FB95" s="496"/>
      <c r="FC95" s="496"/>
      <c r="FD95" s="496"/>
      <c r="FE95" s="496"/>
      <c r="FF95" s="496"/>
      <c r="FG95" s="496"/>
      <c r="FH95" s="496"/>
      <c r="FI95" s="496"/>
      <c r="FJ95" s="496"/>
      <c r="FK95" s="496"/>
      <c r="FL95" s="496"/>
      <c r="FM95" s="496"/>
      <c r="FN95" s="496"/>
      <c r="FO95" s="496"/>
      <c r="FP95" s="496"/>
      <c r="FQ95" s="496"/>
      <c r="FR95" s="496"/>
      <c r="FS95" s="496"/>
      <c r="FT95" s="496"/>
      <c r="FU95" s="496"/>
      <c r="FV95" s="496"/>
      <c r="FW95" s="496"/>
      <c r="FX95" s="496"/>
      <c r="FY95" s="496"/>
      <c r="FZ95" s="496"/>
    </row>
    <row r="96" spans="2:182" x14ac:dyDescent="0.25">
      <c r="B96" s="491">
        <v>12</v>
      </c>
      <c r="C96" s="496"/>
      <c r="D96" s="496"/>
      <c r="E96" s="496"/>
      <c r="F96" s="496"/>
      <c r="G96" s="496"/>
      <c r="H96" s="496"/>
      <c r="I96" s="496"/>
      <c r="J96" s="496"/>
      <c r="K96" s="496"/>
      <c r="L96" s="496"/>
      <c r="M96" s="496"/>
      <c r="N96" s="496"/>
      <c r="O96" s="496"/>
      <c r="P96" s="496"/>
      <c r="Q96" s="496"/>
      <c r="R96" s="496"/>
      <c r="S96" s="496"/>
      <c r="T96" s="496"/>
      <c r="U96" s="496"/>
      <c r="V96" s="496"/>
      <c r="W96" s="496"/>
      <c r="X96" s="496"/>
      <c r="Y96" s="496"/>
      <c r="Z96" s="496"/>
      <c r="AA96" s="496"/>
      <c r="AB96" s="496"/>
      <c r="AC96" s="496"/>
      <c r="AD96" s="496"/>
      <c r="AE96" s="496"/>
      <c r="AF96" s="496"/>
      <c r="AG96" s="496"/>
      <c r="AH96" s="496"/>
      <c r="AI96" s="496"/>
      <c r="AJ96" s="496"/>
      <c r="AK96" s="496"/>
      <c r="AL96" s="496"/>
      <c r="AM96" s="496"/>
      <c r="AN96" s="496"/>
      <c r="AO96" s="496"/>
      <c r="AP96" s="496"/>
      <c r="AQ96" s="496"/>
      <c r="AR96" s="496"/>
      <c r="AS96" s="496"/>
      <c r="AT96" s="496"/>
      <c r="AU96" s="496"/>
      <c r="AV96" s="496"/>
      <c r="AW96" s="496"/>
      <c r="AX96" s="496"/>
      <c r="AY96" s="496"/>
      <c r="AZ96" s="496"/>
      <c r="BA96" s="496"/>
      <c r="BB96" s="496"/>
      <c r="BC96" s="496"/>
      <c r="BD96" s="496"/>
      <c r="BE96" s="496"/>
      <c r="BF96" s="496"/>
      <c r="BG96" s="496"/>
      <c r="BH96" s="496"/>
      <c r="BI96" s="496"/>
      <c r="BJ96" s="496"/>
      <c r="BK96" s="496"/>
      <c r="BL96" s="496"/>
      <c r="BM96" s="496"/>
      <c r="BN96" s="496"/>
      <c r="BO96" s="496"/>
      <c r="BP96" s="496"/>
      <c r="BQ96" s="496"/>
      <c r="BR96" s="496"/>
      <c r="BS96" s="496"/>
      <c r="BT96" s="496"/>
      <c r="BU96" s="496"/>
      <c r="BV96" s="496"/>
      <c r="BW96" s="496"/>
      <c r="BX96" s="496"/>
      <c r="BY96" s="496"/>
      <c r="BZ96" s="496"/>
      <c r="CA96" s="496"/>
      <c r="CB96" s="496"/>
      <c r="CC96" s="496"/>
      <c r="CD96" s="496"/>
      <c r="CE96" s="496"/>
      <c r="CF96" s="496"/>
      <c r="CG96" s="496"/>
      <c r="CH96" s="496"/>
      <c r="CI96" s="496"/>
      <c r="CJ96" s="496"/>
      <c r="CK96" s="496"/>
      <c r="CL96" s="496"/>
      <c r="CM96" s="496"/>
      <c r="CN96" s="496"/>
      <c r="CO96" s="496"/>
      <c r="CP96" s="496"/>
      <c r="CQ96" s="496"/>
      <c r="CR96" s="496"/>
      <c r="CS96" s="496"/>
      <c r="CT96" s="496"/>
      <c r="CU96" s="496"/>
      <c r="CV96" s="496"/>
      <c r="CW96" s="496"/>
      <c r="CX96" s="496"/>
      <c r="CY96" s="496"/>
      <c r="CZ96" s="496"/>
      <c r="DA96" s="496"/>
      <c r="DB96" s="496"/>
      <c r="DC96" s="496"/>
      <c r="DD96" s="496"/>
      <c r="DE96" s="496"/>
      <c r="DF96" s="496"/>
      <c r="DG96" s="496"/>
      <c r="DH96" s="496"/>
      <c r="DI96" s="496"/>
      <c r="DJ96" s="496"/>
      <c r="DK96" s="496"/>
      <c r="DL96" s="496"/>
      <c r="DM96" s="496"/>
      <c r="DN96" s="496"/>
      <c r="DO96" s="496"/>
      <c r="DP96" s="496"/>
      <c r="DQ96" s="496"/>
      <c r="DR96" s="496"/>
      <c r="DS96" s="496"/>
      <c r="DT96" s="496"/>
      <c r="DU96" s="496"/>
      <c r="DV96" s="496"/>
      <c r="DW96" s="496"/>
      <c r="DX96" s="496"/>
      <c r="DY96" s="496"/>
      <c r="DZ96" s="496"/>
      <c r="EA96" s="496"/>
      <c r="EB96" s="496"/>
      <c r="EC96" s="496"/>
      <c r="ED96" s="496"/>
      <c r="EE96" s="496"/>
      <c r="EF96" s="496"/>
      <c r="EG96" s="496"/>
      <c r="EH96" s="496"/>
      <c r="EI96" s="496"/>
      <c r="EJ96" s="496"/>
      <c r="EK96" s="496"/>
      <c r="EL96" s="496"/>
      <c r="EM96" s="496"/>
      <c r="EN96" s="496"/>
      <c r="EO96" s="496"/>
      <c r="EP96" s="496"/>
      <c r="EQ96" s="496"/>
      <c r="ER96" s="496"/>
      <c r="ES96" s="496"/>
      <c r="ET96" s="496"/>
      <c r="EU96" s="496"/>
      <c r="EV96" s="496"/>
      <c r="EW96" s="496"/>
      <c r="EX96" s="496"/>
      <c r="EY96" s="496"/>
      <c r="EZ96" s="496"/>
      <c r="FA96" s="496"/>
      <c r="FB96" s="496"/>
      <c r="FC96" s="496"/>
      <c r="FD96" s="496"/>
      <c r="FE96" s="496"/>
      <c r="FF96" s="496"/>
      <c r="FG96" s="496"/>
      <c r="FH96" s="496"/>
      <c r="FI96" s="496"/>
      <c r="FJ96" s="496"/>
      <c r="FK96" s="496"/>
      <c r="FL96" s="496"/>
      <c r="FM96" s="496"/>
      <c r="FN96" s="496"/>
      <c r="FO96" s="496"/>
      <c r="FP96" s="496"/>
      <c r="FQ96" s="496"/>
      <c r="FR96" s="496"/>
      <c r="FS96" s="496"/>
      <c r="FT96" s="496"/>
      <c r="FU96" s="496"/>
      <c r="FV96" s="496"/>
      <c r="FW96" s="496"/>
      <c r="FX96" s="496"/>
      <c r="FY96" s="496"/>
      <c r="FZ96" s="496"/>
    </row>
    <row r="97" spans="2:182" x14ac:dyDescent="0.25">
      <c r="B97" s="491">
        <v>13</v>
      </c>
      <c r="C97" s="496"/>
      <c r="D97" s="496"/>
      <c r="E97" s="496"/>
      <c r="F97" s="496"/>
      <c r="G97" s="496"/>
      <c r="H97" s="496"/>
      <c r="I97" s="496"/>
      <c r="J97" s="496"/>
      <c r="K97" s="496"/>
      <c r="L97" s="496"/>
      <c r="M97" s="496"/>
      <c r="N97" s="496"/>
      <c r="O97" s="496"/>
      <c r="P97" s="496"/>
      <c r="Q97" s="496"/>
      <c r="R97" s="496"/>
      <c r="S97" s="496"/>
      <c r="T97" s="496"/>
      <c r="U97" s="496"/>
      <c r="V97" s="496"/>
      <c r="W97" s="496"/>
      <c r="X97" s="496"/>
      <c r="Y97" s="496"/>
      <c r="Z97" s="496"/>
      <c r="AA97" s="496"/>
      <c r="AB97" s="496"/>
      <c r="AC97" s="496"/>
      <c r="AD97" s="496"/>
      <c r="AE97" s="496"/>
      <c r="AF97" s="496"/>
      <c r="AG97" s="496"/>
      <c r="AH97" s="496"/>
      <c r="AI97" s="496"/>
      <c r="AJ97" s="496"/>
      <c r="AK97" s="496"/>
      <c r="AL97" s="496"/>
      <c r="AM97" s="496"/>
      <c r="AN97" s="496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  <c r="BR97" s="496"/>
      <c r="BS97" s="496"/>
      <c r="BT97" s="496"/>
      <c r="BU97" s="496"/>
      <c r="BV97" s="496"/>
      <c r="BW97" s="496"/>
      <c r="BX97" s="496"/>
      <c r="BY97" s="496"/>
      <c r="BZ97" s="496"/>
      <c r="CA97" s="496"/>
      <c r="CB97" s="496"/>
      <c r="CC97" s="496"/>
      <c r="CD97" s="496"/>
      <c r="CE97" s="496"/>
      <c r="CF97" s="496"/>
      <c r="CG97" s="496"/>
      <c r="CH97" s="496"/>
      <c r="CI97" s="496"/>
      <c r="CJ97" s="496"/>
      <c r="CK97" s="496"/>
      <c r="CL97" s="496"/>
      <c r="CM97" s="496"/>
      <c r="CN97" s="496"/>
      <c r="CO97" s="496"/>
      <c r="CP97" s="496"/>
      <c r="CQ97" s="496"/>
      <c r="CR97" s="496"/>
      <c r="CS97" s="496"/>
      <c r="CT97" s="496"/>
      <c r="CU97" s="496"/>
      <c r="CV97" s="496"/>
      <c r="CW97" s="496"/>
      <c r="CX97" s="496"/>
      <c r="CY97" s="496"/>
      <c r="CZ97" s="496"/>
      <c r="DA97" s="496"/>
      <c r="DB97" s="496"/>
      <c r="DC97" s="496"/>
      <c r="DD97" s="496"/>
      <c r="DE97" s="496"/>
      <c r="DF97" s="496"/>
      <c r="DG97" s="496"/>
      <c r="DH97" s="496"/>
      <c r="DI97" s="496"/>
      <c r="DJ97" s="496"/>
      <c r="DK97" s="496"/>
      <c r="DL97" s="496"/>
      <c r="DM97" s="496"/>
      <c r="DN97" s="496"/>
      <c r="DO97" s="496"/>
      <c r="DP97" s="496"/>
      <c r="DQ97" s="496"/>
      <c r="DR97" s="496"/>
      <c r="DS97" s="496"/>
      <c r="DT97" s="496"/>
      <c r="DU97" s="496"/>
      <c r="DV97" s="496"/>
      <c r="DW97" s="496"/>
      <c r="DX97" s="496"/>
      <c r="DY97" s="496"/>
      <c r="DZ97" s="496"/>
      <c r="EA97" s="496"/>
      <c r="EB97" s="496"/>
      <c r="EC97" s="496"/>
      <c r="ED97" s="496"/>
      <c r="EE97" s="496"/>
      <c r="EF97" s="496"/>
      <c r="EG97" s="496"/>
      <c r="EH97" s="496"/>
      <c r="EI97" s="496"/>
      <c r="EJ97" s="496"/>
      <c r="EK97" s="496"/>
      <c r="EL97" s="496"/>
      <c r="EM97" s="496"/>
      <c r="EN97" s="496"/>
      <c r="EO97" s="496"/>
      <c r="EP97" s="496"/>
      <c r="EQ97" s="496"/>
      <c r="ER97" s="496"/>
      <c r="ES97" s="496"/>
      <c r="ET97" s="496"/>
      <c r="EU97" s="496"/>
      <c r="EV97" s="496"/>
      <c r="EW97" s="496"/>
      <c r="EX97" s="496"/>
      <c r="EY97" s="496"/>
      <c r="EZ97" s="496"/>
      <c r="FA97" s="496"/>
      <c r="FB97" s="496"/>
      <c r="FC97" s="496"/>
      <c r="FD97" s="496"/>
      <c r="FE97" s="496"/>
      <c r="FF97" s="496"/>
      <c r="FG97" s="496"/>
      <c r="FH97" s="496"/>
      <c r="FI97" s="496"/>
      <c r="FJ97" s="496"/>
      <c r="FK97" s="496"/>
      <c r="FL97" s="496"/>
      <c r="FM97" s="496"/>
      <c r="FN97" s="496"/>
      <c r="FO97" s="496"/>
      <c r="FP97" s="496"/>
      <c r="FQ97" s="496"/>
      <c r="FR97" s="496"/>
      <c r="FS97" s="496"/>
      <c r="FT97" s="496"/>
      <c r="FU97" s="496"/>
      <c r="FV97" s="496"/>
      <c r="FW97" s="496"/>
      <c r="FX97" s="496"/>
      <c r="FY97" s="496"/>
      <c r="FZ97" s="496"/>
    </row>
    <row r="98" spans="2:182" x14ac:dyDescent="0.25">
      <c r="B98" s="491">
        <v>14</v>
      </c>
      <c r="C98" s="496"/>
      <c r="D98" s="496"/>
      <c r="E98" s="496"/>
      <c r="F98" s="496"/>
      <c r="G98" s="496"/>
      <c r="H98" s="496"/>
      <c r="I98" s="496"/>
      <c r="J98" s="496"/>
      <c r="K98" s="496"/>
      <c r="L98" s="496"/>
      <c r="M98" s="496"/>
      <c r="N98" s="496"/>
      <c r="O98" s="496"/>
      <c r="P98" s="496"/>
      <c r="Q98" s="496"/>
      <c r="R98" s="496"/>
      <c r="S98" s="496"/>
      <c r="T98" s="496"/>
      <c r="U98" s="496"/>
      <c r="V98" s="496"/>
      <c r="W98" s="496"/>
      <c r="X98" s="496"/>
      <c r="Y98" s="496"/>
      <c r="Z98" s="496"/>
      <c r="AA98" s="496"/>
      <c r="AB98" s="496"/>
      <c r="AC98" s="496"/>
      <c r="AD98" s="496"/>
      <c r="AE98" s="496"/>
      <c r="AF98" s="496"/>
      <c r="AG98" s="496"/>
      <c r="AH98" s="496"/>
      <c r="AI98" s="496"/>
      <c r="AJ98" s="496"/>
      <c r="AK98" s="496"/>
      <c r="AL98" s="496"/>
      <c r="AM98" s="496"/>
      <c r="AN98" s="496"/>
      <c r="AO98" s="496"/>
      <c r="AP98" s="496"/>
      <c r="AQ98" s="496"/>
      <c r="AR98" s="496"/>
      <c r="AS98" s="496"/>
      <c r="AT98" s="496"/>
      <c r="AU98" s="496"/>
      <c r="AV98" s="496"/>
      <c r="AW98" s="496"/>
      <c r="AX98" s="496"/>
      <c r="AY98" s="496"/>
      <c r="AZ98" s="496"/>
      <c r="BA98" s="496"/>
      <c r="BB98" s="496"/>
      <c r="BC98" s="496"/>
      <c r="BD98" s="496"/>
      <c r="BE98" s="496"/>
      <c r="BF98" s="496"/>
      <c r="BG98" s="496"/>
      <c r="BH98" s="496"/>
      <c r="BI98" s="496"/>
      <c r="BJ98" s="496"/>
      <c r="BK98" s="496"/>
      <c r="BL98" s="496"/>
      <c r="BM98" s="496"/>
      <c r="BN98" s="496"/>
      <c r="BO98" s="496"/>
      <c r="BP98" s="496"/>
      <c r="BQ98" s="496"/>
      <c r="BR98" s="496"/>
      <c r="BS98" s="496"/>
      <c r="BT98" s="496"/>
      <c r="BU98" s="496"/>
      <c r="BV98" s="496"/>
      <c r="BW98" s="496"/>
      <c r="BX98" s="496"/>
      <c r="BY98" s="496"/>
      <c r="BZ98" s="496"/>
      <c r="CA98" s="496"/>
      <c r="CB98" s="496"/>
      <c r="CC98" s="496"/>
      <c r="CD98" s="496"/>
      <c r="CE98" s="496"/>
      <c r="CF98" s="496"/>
      <c r="CG98" s="496"/>
      <c r="CH98" s="496"/>
      <c r="CI98" s="496"/>
      <c r="CJ98" s="496"/>
      <c r="CK98" s="496"/>
      <c r="CL98" s="496"/>
      <c r="CM98" s="496"/>
      <c r="CN98" s="496"/>
      <c r="CO98" s="496"/>
      <c r="CP98" s="496"/>
      <c r="CQ98" s="496"/>
      <c r="CR98" s="496"/>
      <c r="CS98" s="496"/>
      <c r="CT98" s="496"/>
      <c r="CU98" s="496"/>
      <c r="CV98" s="496"/>
      <c r="CW98" s="496"/>
      <c r="CX98" s="496"/>
      <c r="CY98" s="496"/>
      <c r="CZ98" s="496"/>
      <c r="DA98" s="496"/>
      <c r="DB98" s="496"/>
      <c r="DC98" s="496"/>
      <c r="DD98" s="496"/>
      <c r="DE98" s="496"/>
      <c r="DF98" s="496"/>
      <c r="DG98" s="496"/>
      <c r="DH98" s="496"/>
      <c r="DI98" s="496"/>
      <c r="DJ98" s="496"/>
      <c r="DK98" s="496"/>
      <c r="DL98" s="496"/>
      <c r="DM98" s="496"/>
      <c r="DN98" s="496"/>
      <c r="DO98" s="496"/>
      <c r="DP98" s="496"/>
      <c r="DQ98" s="496"/>
      <c r="DR98" s="496"/>
      <c r="DS98" s="496"/>
      <c r="DT98" s="496"/>
      <c r="DU98" s="496"/>
      <c r="DV98" s="496"/>
      <c r="DW98" s="496"/>
      <c r="DX98" s="496"/>
      <c r="DY98" s="496"/>
      <c r="DZ98" s="496"/>
      <c r="EA98" s="496"/>
      <c r="EB98" s="496"/>
      <c r="EC98" s="496"/>
      <c r="ED98" s="496"/>
      <c r="EE98" s="496"/>
      <c r="EF98" s="496"/>
      <c r="EG98" s="496"/>
      <c r="EH98" s="496"/>
      <c r="EI98" s="496"/>
      <c r="EJ98" s="496"/>
      <c r="EK98" s="496"/>
      <c r="EL98" s="496"/>
      <c r="EM98" s="496"/>
      <c r="EN98" s="496"/>
      <c r="EO98" s="496"/>
      <c r="EP98" s="496"/>
      <c r="EQ98" s="496"/>
      <c r="ER98" s="496"/>
      <c r="ES98" s="496"/>
      <c r="ET98" s="496"/>
      <c r="EU98" s="496"/>
      <c r="EV98" s="496"/>
      <c r="EW98" s="496"/>
      <c r="EX98" s="496"/>
      <c r="EY98" s="496"/>
      <c r="EZ98" s="496"/>
      <c r="FA98" s="496"/>
      <c r="FB98" s="496"/>
      <c r="FC98" s="496"/>
      <c r="FD98" s="496"/>
      <c r="FE98" s="496"/>
      <c r="FF98" s="496"/>
      <c r="FG98" s="496"/>
      <c r="FH98" s="496"/>
      <c r="FI98" s="496"/>
      <c r="FJ98" s="496"/>
      <c r="FK98" s="496"/>
      <c r="FL98" s="496"/>
      <c r="FM98" s="496"/>
      <c r="FN98" s="496"/>
      <c r="FO98" s="496"/>
      <c r="FP98" s="496"/>
      <c r="FQ98" s="496"/>
      <c r="FR98" s="496"/>
      <c r="FS98" s="496"/>
      <c r="FT98" s="496"/>
      <c r="FU98" s="496"/>
      <c r="FV98" s="496"/>
      <c r="FW98" s="496"/>
      <c r="FX98" s="496"/>
      <c r="FY98" s="496"/>
      <c r="FZ98" s="496"/>
    </row>
    <row r="99" spans="2:182" x14ac:dyDescent="0.25">
      <c r="B99" s="491">
        <v>15</v>
      </c>
      <c r="C99" s="496"/>
      <c r="D99" s="496"/>
      <c r="E99" s="496"/>
      <c r="F99" s="496"/>
      <c r="G99" s="496"/>
      <c r="H99" s="496"/>
      <c r="I99" s="496"/>
      <c r="J99" s="496"/>
      <c r="K99" s="496"/>
      <c r="L99" s="496"/>
      <c r="M99" s="496"/>
      <c r="N99" s="496"/>
      <c r="O99" s="496"/>
      <c r="P99" s="496"/>
      <c r="Q99" s="496"/>
      <c r="R99" s="496"/>
      <c r="S99" s="496"/>
      <c r="T99" s="496"/>
      <c r="U99" s="496"/>
      <c r="V99" s="496"/>
      <c r="W99" s="496"/>
      <c r="X99" s="496"/>
      <c r="Y99" s="496"/>
      <c r="Z99" s="496"/>
      <c r="AA99" s="496"/>
      <c r="AB99" s="496"/>
      <c r="AC99" s="496"/>
      <c r="AD99" s="496"/>
      <c r="AE99" s="496"/>
      <c r="AF99" s="496"/>
      <c r="AG99" s="496"/>
      <c r="AH99" s="496"/>
      <c r="AI99" s="496"/>
      <c r="AJ99" s="496"/>
      <c r="AK99" s="496"/>
      <c r="AL99" s="496"/>
      <c r="AM99" s="496"/>
      <c r="AN99" s="496"/>
      <c r="AO99" s="496"/>
      <c r="AP99" s="496"/>
      <c r="AQ99" s="496"/>
      <c r="AR99" s="496"/>
      <c r="AS99" s="496"/>
      <c r="AT99" s="496"/>
      <c r="AU99" s="496"/>
      <c r="AV99" s="496"/>
      <c r="AW99" s="496"/>
      <c r="AX99" s="496"/>
      <c r="AY99" s="496"/>
      <c r="AZ99" s="496"/>
      <c r="BA99" s="496"/>
      <c r="BB99" s="496"/>
      <c r="BC99" s="496"/>
      <c r="BD99" s="496"/>
      <c r="BE99" s="496"/>
      <c r="BF99" s="496"/>
      <c r="BG99" s="496"/>
      <c r="BH99" s="496"/>
      <c r="BI99" s="496"/>
      <c r="BJ99" s="496"/>
      <c r="BK99" s="496"/>
      <c r="BL99" s="496"/>
      <c r="BM99" s="496"/>
      <c r="BN99" s="496"/>
      <c r="BO99" s="496"/>
      <c r="BP99" s="496"/>
      <c r="BQ99" s="496"/>
      <c r="BR99" s="496"/>
      <c r="BS99" s="496"/>
      <c r="BT99" s="496"/>
      <c r="BU99" s="496"/>
      <c r="BV99" s="496"/>
      <c r="BW99" s="496"/>
      <c r="BX99" s="496"/>
      <c r="BY99" s="496"/>
      <c r="BZ99" s="496"/>
      <c r="CA99" s="496"/>
      <c r="CB99" s="496"/>
      <c r="CC99" s="496"/>
      <c r="CD99" s="496"/>
      <c r="CE99" s="496"/>
      <c r="CF99" s="496"/>
      <c r="CG99" s="496"/>
      <c r="CH99" s="496"/>
      <c r="CI99" s="496"/>
      <c r="CJ99" s="496"/>
      <c r="CK99" s="496"/>
      <c r="CL99" s="496"/>
      <c r="CM99" s="496"/>
      <c r="CN99" s="496"/>
      <c r="CO99" s="496"/>
      <c r="CP99" s="496"/>
      <c r="CQ99" s="496"/>
      <c r="CR99" s="496"/>
      <c r="CS99" s="496"/>
      <c r="CT99" s="496"/>
      <c r="CU99" s="496"/>
      <c r="CV99" s="496"/>
      <c r="CW99" s="496"/>
      <c r="CX99" s="496"/>
      <c r="CY99" s="496"/>
      <c r="CZ99" s="496"/>
      <c r="DA99" s="496"/>
      <c r="DB99" s="496"/>
      <c r="DC99" s="496"/>
      <c r="DD99" s="496"/>
      <c r="DE99" s="496"/>
      <c r="DF99" s="496"/>
      <c r="DG99" s="496"/>
      <c r="DH99" s="496"/>
      <c r="DI99" s="496"/>
      <c r="DJ99" s="496"/>
      <c r="DK99" s="496"/>
      <c r="DL99" s="496"/>
      <c r="DM99" s="496"/>
      <c r="DN99" s="496"/>
      <c r="DO99" s="496"/>
      <c r="DP99" s="496"/>
      <c r="DQ99" s="496"/>
      <c r="DR99" s="496"/>
      <c r="DS99" s="496"/>
      <c r="DT99" s="496"/>
      <c r="DU99" s="496"/>
      <c r="DV99" s="496"/>
      <c r="DW99" s="496"/>
      <c r="DX99" s="496"/>
      <c r="DY99" s="496"/>
      <c r="DZ99" s="496"/>
      <c r="EA99" s="496"/>
      <c r="EB99" s="496"/>
      <c r="EC99" s="496"/>
      <c r="ED99" s="496"/>
      <c r="EE99" s="496"/>
      <c r="EF99" s="496"/>
      <c r="EG99" s="496"/>
      <c r="EH99" s="496"/>
      <c r="EI99" s="496"/>
      <c r="EJ99" s="496"/>
      <c r="EK99" s="496"/>
      <c r="EL99" s="496"/>
      <c r="EM99" s="496"/>
      <c r="EN99" s="496"/>
      <c r="EO99" s="496"/>
      <c r="EP99" s="496"/>
      <c r="EQ99" s="496"/>
      <c r="ER99" s="496"/>
      <c r="ES99" s="496"/>
      <c r="ET99" s="496"/>
      <c r="EU99" s="496"/>
      <c r="EV99" s="496"/>
      <c r="EW99" s="496"/>
      <c r="EX99" s="496"/>
      <c r="EY99" s="496"/>
      <c r="EZ99" s="496"/>
      <c r="FA99" s="496"/>
      <c r="FB99" s="496"/>
      <c r="FC99" s="496"/>
      <c r="FD99" s="496"/>
      <c r="FE99" s="496"/>
      <c r="FF99" s="496"/>
      <c r="FG99" s="496"/>
      <c r="FH99" s="496"/>
      <c r="FI99" s="496"/>
      <c r="FJ99" s="496"/>
      <c r="FK99" s="496"/>
      <c r="FL99" s="496"/>
      <c r="FM99" s="496"/>
      <c r="FN99" s="496"/>
      <c r="FO99" s="496"/>
      <c r="FP99" s="496"/>
      <c r="FQ99" s="496"/>
      <c r="FR99" s="496"/>
      <c r="FS99" s="496"/>
      <c r="FT99" s="496"/>
      <c r="FU99" s="496"/>
      <c r="FV99" s="496"/>
      <c r="FW99" s="496"/>
      <c r="FX99" s="496"/>
      <c r="FY99" s="496"/>
      <c r="FZ99" s="496"/>
    </row>
    <row r="100" spans="2:182" x14ac:dyDescent="0.25">
      <c r="B100" s="491">
        <v>16</v>
      </c>
      <c r="C100" s="496"/>
      <c r="D100" s="496"/>
      <c r="E100" s="496"/>
      <c r="F100" s="496"/>
      <c r="G100" s="496"/>
      <c r="H100" s="496"/>
      <c r="I100" s="496"/>
      <c r="J100" s="496"/>
      <c r="K100" s="496"/>
      <c r="L100" s="496"/>
      <c r="M100" s="496"/>
      <c r="N100" s="496"/>
      <c r="O100" s="496"/>
      <c r="P100" s="496"/>
      <c r="Q100" s="496"/>
      <c r="R100" s="496"/>
      <c r="S100" s="496"/>
      <c r="T100" s="496"/>
      <c r="U100" s="496"/>
      <c r="V100" s="496"/>
      <c r="W100" s="496"/>
      <c r="X100" s="496"/>
      <c r="Y100" s="496"/>
      <c r="Z100" s="496"/>
      <c r="AA100" s="496"/>
      <c r="AB100" s="496"/>
      <c r="AC100" s="496"/>
      <c r="AD100" s="496"/>
      <c r="AE100" s="496"/>
      <c r="AF100" s="496"/>
      <c r="AG100" s="496"/>
      <c r="AH100" s="496"/>
      <c r="AI100" s="496"/>
      <c r="AJ100" s="496"/>
      <c r="AK100" s="496"/>
      <c r="AL100" s="496"/>
      <c r="AM100" s="496"/>
      <c r="AN100" s="496"/>
      <c r="AO100" s="496"/>
      <c r="AP100" s="496"/>
      <c r="AQ100" s="496"/>
      <c r="AR100" s="496"/>
      <c r="AS100" s="496"/>
      <c r="AT100" s="496"/>
      <c r="AU100" s="496"/>
      <c r="AV100" s="496"/>
      <c r="AW100" s="496"/>
      <c r="AX100" s="496"/>
      <c r="AY100" s="496"/>
      <c r="AZ100" s="496"/>
      <c r="BA100" s="496"/>
      <c r="BB100" s="496"/>
      <c r="BC100" s="496"/>
      <c r="BD100" s="496"/>
      <c r="BE100" s="496"/>
      <c r="BF100" s="496"/>
      <c r="BG100" s="496"/>
      <c r="BH100" s="496"/>
      <c r="BI100" s="496"/>
      <c r="BJ100" s="496"/>
      <c r="BK100" s="496"/>
      <c r="BL100" s="496"/>
      <c r="BM100" s="496"/>
      <c r="BN100" s="496"/>
      <c r="BO100" s="496"/>
      <c r="BP100" s="496"/>
      <c r="BQ100" s="496"/>
      <c r="BR100" s="496"/>
      <c r="BS100" s="496"/>
      <c r="BT100" s="496"/>
      <c r="BU100" s="496"/>
      <c r="BV100" s="496"/>
      <c r="BW100" s="496"/>
      <c r="BX100" s="496"/>
      <c r="BY100" s="496"/>
      <c r="BZ100" s="496"/>
      <c r="CA100" s="496"/>
      <c r="CB100" s="496"/>
      <c r="CC100" s="496"/>
      <c r="CD100" s="496"/>
      <c r="CE100" s="496"/>
      <c r="CF100" s="496"/>
      <c r="CG100" s="496"/>
      <c r="CH100" s="496"/>
      <c r="CI100" s="496"/>
      <c r="CJ100" s="496"/>
      <c r="CK100" s="496"/>
      <c r="CL100" s="496"/>
      <c r="CM100" s="496"/>
      <c r="CN100" s="496"/>
      <c r="CO100" s="496"/>
      <c r="CP100" s="496"/>
      <c r="CQ100" s="496"/>
      <c r="CR100" s="496"/>
      <c r="CS100" s="496"/>
      <c r="CT100" s="496"/>
      <c r="CU100" s="496"/>
      <c r="CV100" s="496"/>
      <c r="CW100" s="496"/>
      <c r="CX100" s="496"/>
      <c r="CY100" s="496"/>
      <c r="CZ100" s="496"/>
      <c r="DA100" s="496"/>
      <c r="DB100" s="496"/>
      <c r="DC100" s="496"/>
      <c r="DD100" s="496"/>
      <c r="DE100" s="496"/>
      <c r="DF100" s="496"/>
      <c r="DG100" s="496"/>
      <c r="DH100" s="496"/>
      <c r="DI100" s="496"/>
      <c r="DJ100" s="496"/>
      <c r="DK100" s="496"/>
      <c r="DL100" s="496"/>
      <c r="DM100" s="496"/>
      <c r="DN100" s="496"/>
      <c r="DO100" s="496"/>
      <c r="DP100" s="496"/>
      <c r="DQ100" s="496"/>
      <c r="DR100" s="496"/>
      <c r="DS100" s="496"/>
      <c r="DT100" s="496"/>
      <c r="DU100" s="496"/>
      <c r="DV100" s="496"/>
      <c r="DW100" s="496"/>
      <c r="DX100" s="496"/>
      <c r="DY100" s="496"/>
      <c r="DZ100" s="496"/>
      <c r="EA100" s="496"/>
      <c r="EB100" s="496"/>
      <c r="EC100" s="496"/>
      <c r="ED100" s="496"/>
      <c r="EE100" s="496"/>
      <c r="EF100" s="496"/>
      <c r="EG100" s="496"/>
      <c r="EH100" s="496"/>
      <c r="EI100" s="496"/>
      <c r="EJ100" s="496"/>
      <c r="EK100" s="496"/>
      <c r="EL100" s="496"/>
      <c r="EM100" s="496"/>
      <c r="EN100" s="496"/>
      <c r="EO100" s="496"/>
      <c r="EP100" s="496"/>
      <c r="EQ100" s="496"/>
      <c r="ER100" s="496"/>
      <c r="ES100" s="496"/>
      <c r="ET100" s="496"/>
      <c r="EU100" s="496"/>
      <c r="EV100" s="496"/>
      <c r="EW100" s="496"/>
      <c r="EX100" s="496"/>
      <c r="EY100" s="496"/>
      <c r="EZ100" s="496"/>
      <c r="FA100" s="496"/>
      <c r="FB100" s="496"/>
      <c r="FC100" s="496"/>
      <c r="FD100" s="496"/>
      <c r="FE100" s="496"/>
      <c r="FF100" s="496"/>
      <c r="FG100" s="496"/>
      <c r="FH100" s="496"/>
      <c r="FI100" s="496"/>
      <c r="FJ100" s="496"/>
      <c r="FK100" s="496"/>
      <c r="FL100" s="496"/>
      <c r="FM100" s="496"/>
      <c r="FN100" s="496"/>
      <c r="FO100" s="496"/>
      <c r="FP100" s="496"/>
      <c r="FQ100" s="496"/>
      <c r="FR100" s="496"/>
      <c r="FS100" s="496"/>
      <c r="FT100" s="496"/>
      <c r="FU100" s="496"/>
      <c r="FV100" s="496"/>
      <c r="FW100" s="496"/>
      <c r="FX100" s="496"/>
      <c r="FY100" s="496"/>
      <c r="FZ100" s="496"/>
    </row>
    <row r="101" spans="2:182" x14ac:dyDescent="0.25">
      <c r="B101" s="491">
        <v>17</v>
      </c>
      <c r="C101" s="496"/>
      <c r="D101" s="496"/>
      <c r="E101" s="496"/>
      <c r="F101" s="496"/>
      <c r="G101" s="496"/>
      <c r="H101" s="496"/>
      <c r="I101" s="496"/>
      <c r="J101" s="496"/>
      <c r="K101" s="496"/>
      <c r="L101" s="496"/>
      <c r="M101" s="496"/>
      <c r="N101" s="496"/>
      <c r="O101" s="496"/>
      <c r="P101" s="496"/>
      <c r="Q101" s="496"/>
      <c r="R101" s="496"/>
      <c r="S101" s="496"/>
      <c r="T101" s="496"/>
      <c r="U101" s="496"/>
      <c r="V101" s="496"/>
      <c r="W101" s="496"/>
      <c r="X101" s="496"/>
      <c r="Y101" s="496"/>
      <c r="Z101" s="496"/>
      <c r="AA101" s="496"/>
      <c r="AB101" s="496"/>
      <c r="AC101" s="496"/>
      <c r="AD101" s="496"/>
      <c r="AE101" s="496"/>
      <c r="AF101" s="496"/>
      <c r="AG101" s="496"/>
      <c r="AH101" s="496"/>
      <c r="AI101" s="496"/>
      <c r="AJ101" s="496"/>
      <c r="AK101" s="496"/>
      <c r="AL101" s="496"/>
      <c r="AM101" s="496"/>
      <c r="AN101" s="496"/>
      <c r="AO101" s="496"/>
      <c r="AP101" s="496"/>
      <c r="AQ101" s="496"/>
      <c r="AR101" s="496"/>
      <c r="AS101" s="496"/>
      <c r="AT101" s="496"/>
      <c r="AU101" s="496"/>
      <c r="AV101" s="496"/>
      <c r="AW101" s="496"/>
      <c r="AX101" s="496"/>
      <c r="AY101" s="496"/>
      <c r="AZ101" s="496"/>
      <c r="BA101" s="496"/>
      <c r="BB101" s="496"/>
      <c r="BC101" s="496"/>
      <c r="BD101" s="496"/>
      <c r="BE101" s="496"/>
      <c r="BF101" s="496"/>
      <c r="BG101" s="496"/>
      <c r="BH101" s="496"/>
      <c r="BI101" s="496"/>
      <c r="BJ101" s="496"/>
      <c r="BK101" s="496"/>
      <c r="BL101" s="496"/>
      <c r="BM101" s="496"/>
      <c r="BN101" s="496"/>
      <c r="BO101" s="496"/>
      <c r="BP101" s="496"/>
      <c r="BQ101" s="496"/>
      <c r="BR101" s="496"/>
      <c r="BS101" s="496"/>
      <c r="BT101" s="496"/>
      <c r="BU101" s="496"/>
      <c r="BV101" s="496"/>
      <c r="BW101" s="496"/>
      <c r="BX101" s="496"/>
      <c r="BY101" s="496"/>
      <c r="BZ101" s="496"/>
      <c r="CA101" s="496"/>
      <c r="CB101" s="496"/>
      <c r="CC101" s="496"/>
      <c r="CD101" s="496"/>
      <c r="CE101" s="496"/>
      <c r="CF101" s="496"/>
      <c r="CG101" s="496"/>
      <c r="CH101" s="496"/>
      <c r="CI101" s="496"/>
      <c r="CJ101" s="496"/>
      <c r="CK101" s="496"/>
      <c r="CL101" s="496"/>
      <c r="CM101" s="496"/>
      <c r="CN101" s="496"/>
      <c r="CO101" s="496"/>
      <c r="CP101" s="496"/>
      <c r="CQ101" s="496"/>
      <c r="CR101" s="496"/>
      <c r="CS101" s="496"/>
      <c r="CT101" s="496"/>
      <c r="CU101" s="496"/>
      <c r="CV101" s="496"/>
      <c r="CW101" s="496"/>
      <c r="CX101" s="496"/>
      <c r="CY101" s="496"/>
      <c r="CZ101" s="496"/>
      <c r="DA101" s="496"/>
      <c r="DB101" s="496"/>
      <c r="DC101" s="496"/>
      <c r="DD101" s="496"/>
      <c r="DE101" s="496"/>
      <c r="DF101" s="496"/>
      <c r="DG101" s="496"/>
      <c r="DH101" s="496"/>
      <c r="DI101" s="496"/>
      <c r="DJ101" s="496"/>
      <c r="DK101" s="496"/>
      <c r="DL101" s="496"/>
      <c r="DM101" s="496"/>
      <c r="DN101" s="496"/>
      <c r="DO101" s="496"/>
      <c r="DP101" s="496"/>
      <c r="DQ101" s="496"/>
      <c r="DR101" s="496"/>
      <c r="DS101" s="496"/>
      <c r="DT101" s="496"/>
      <c r="DU101" s="496"/>
      <c r="DV101" s="496"/>
      <c r="DW101" s="496"/>
      <c r="DX101" s="496"/>
      <c r="DY101" s="496"/>
      <c r="DZ101" s="496"/>
      <c r="EA101" s="496"/>
      <c r="EB101" s="496"/>
      <c r="EC101" s="496"/>
      <c r="ED101" s="496"/>
      <c r="EE101" s="496"/>
      <c r="EF101" s="496"/>
      <c r="EG101" s="496"/>
      <c r="EH101" s="496"/>
      <c r="EI101" s="496"/>
      <c r="EJ101" s="496"/>
      <c r="EK101" s="496"/>
      <c r="EL101" s="496"/>
      <c r="EM101" s="496"/>
      <c r="EN101" s="496"/>
      <c r="EO101" s="496"/>
      <c r="EP101" s="496"/>
      <c r="EQ101" s="496"/>
      <c r="ER101" s="496"/>
      <c r="ES101" s="496"/>
      <c r="ET101" s="496"/>
      <c r="EU101" s="496"/>
      <c r="EV101" s="496"/>
      <c r="EW101" s="496"/>
      <c r="EX101" s="496"/>
      <c r="EY101" s="496"/>
      <c r="EZ101" s="496"/>
      <c r="FA101" s="496"/>
      <c r="FB101" s="496"/>
      <c r="FC101" s="496"/>
      <c r="FD101" s="496"/>
      <c r="FE101" s="496"/>
      <c r="FF101" s="496"/>
      <c r="FG101" s="496"/>
      <c r="FH101" s="496"/>
      <c r="FI101" s="496"/>
      <c r="FJ101" s="496"/>
      <c r="FK101" s="496"/>
      <c r="FL101" s="496"/>
      <c r="FM101" s="496"/>
      <c r="FN101" s="496"/>
      <c r="FO101" s="496"/>
      <c r="FP101" s="496"/>
      <c r="FQ101" s="496"/>
      <c r="FR101" s="496"/>
      <c r="FS101" s="496"/>
      <c r="FT101" s="496"/>
      <c r="FU101" s="496"/>
      <c r="FV101" s="496"/>
      <c r="FW101" s="496"/>
      <c r="FX101" s="496"/>
      <c r="FY101" s="496"/>
      <c r="FZ101" s="496"/>
    </row>
    <row r="102" spans="2:182" x14ac:dyDescent="0.25">
      <c r="B102" s="491">
        <v>18</v>
      </c>
      <c r="C102" s="496"/>
      <c r="D102" s="496"/>
      <c r="E102" s="496"/>
      <c r="F102" s="496"/>
      <c r="G102" s="496"/>
      <c r="H102" s="496"/>
      <c r="I102" s="496"/>
      <c r="J102" s="496"/>
      <c r="K102" s="496"/>
      <c r="L102" s="496"/>
      <c r="M102" s="496"/>
      <c r="N102" s="496"/>
      <c r="O102" s="496"/>
      <c r="P102" s="496"/>
      <c r="Q102" s="496"/>
      <c r="R102" s="496"/>
      <c r="S102" s="496"/>
      <c r="T102" s="496"/>
      <c r="U102" s="496"/>
      <c r="V102" s="496"/>
      <c r="W102" s="496"/>
      <c r="X102" s="496"/>
      <c r="Y102" s="496"/>
      <c r="Z102" s="496"/>
      <c r="AA102" s="496"/>
      <c r="AB102" s="496"/>
      <c r="AC102" s="496"/>
      <c r="AD102" s="496"/>
      <c r="AE102" s="496"/>
      <c r="AF102" s="496"/>
      <c r="AG102" s="496"/>
      <c r="AH102" s="496"/>
      <c r="AI102" s="496"/>
      <c r="AJ102" s="496"/>
      <c r="AK102" s="496"/>
      <c r="AL102" s="496"/>
      <c r="AM102" s="496"/>
      <c r="AN102" s="496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6"/>
      <c r="BA102" s="496"/>
      <c r="BB102" s="496"/>
      <c r="BC102" s="496"/>
      <c r="BD102" s="496"/>
      <c r="BE102" s="496"/>
      <c r="BF102" s="496"/>
      <c r="BG102" s="496"/>
      <c r="BH102" s="496"/>
      <c r="BI102" s="496"/>
      <c r="BJ102" s="496"/>
      <c r="BK102" s="496"/>
      <c r="BL102" s="496"/>
      <c r="BM102" s="496"/>
      <c r="BN102" s="496"/>
      <c r="BO102" s="496"/>
      <c r="BP102" s="496"/>
      <c r="BQ102" s="496"/>
      <c r="BR102" s="496"/>
      <c r="BS102" s="496"/>
      <c r="BT102" s="496"/>
      <c r="BU102" s="496"/>
      <c r="BV102" s="496"/>
      <c r="BW102" s="496"/>
      <c r="BX102" s="496"/>
      <c r="BY102" s="496"/>
      <c r="BZ102" s="496"/>
      <c r="CA102" s="496"/>
      <c r="CB102" s="496"/>
      <c r="CC102" s="496"/>
      <c r="CD102" s="496"/>
      <c r="CE102" s="496"/>
      <c r="CF102" s="496"/>
      <c r="CG102" s="496"/>
      <c r="CH102" s="496"/>
      <c r="CI102" s="496"/>
      <c r="CJ102" s="496"/>
      <c r="CK102" s="496"/>
      <c r="CL102" s="496"/>
      <c r="CM102" s="496"/>
      <c r="CN102" s="496"/>
      <c r="CO102" s="496"/>
      <c r="CP102" s="496"/>
      <c r="CQ102" s="496"/>
      <c r="CR102" s="496"/>
      <c r="CS102" s="496"/>
      <c r="CT102" s="496"/>
      <c r="CU102" s="496"/>
      <c r="CV102" s="496"/>
      <c r="CW102" s="496"/>
      <c r="CX102" s="496"/>
      <c r="CY102" s="496"/>
      <c r="CZ102" s="496"/>
      <c r="DA102" s="496"/>
      <c r="DB102" s="496"/>
      <c r="DC102" s="496"/>
      <c r="DD102" s="496"/>
      <c r="DE102" s="496"/>
      <c r="DF102" s="496"/>
      <c r="DG102" s="496"/>
      <c r="DH102" s="496"/>
      <c r="DI102" s="496"/>
      <c r="DJ102" s="496"/>
      <c r="DK102" s="496"/>
      <c r="DL102" s="496"/>
      <c r="DM102" s="496"/>
      <c r="DN102" s="496"/>
      <c r="DO102" s="496"/>
      <c r="DP102" s="496"/>
      <c r="DQ102" s="496"/>
      <c r="DR102" s="496"/>
      <c r="DS102" s="496"/>
      <c r="DT102" s="496"/>
      <c r="DU102" s="496"/>
      <c r="DV102" s="496"/>
      <c r="DW102" s="496"/>
      <c r="DX102" s="496"/>
      <c r="DY102" s="496"/>
      <c r="DZ102" s="496"/>
      <c r="EA102" s="496"/>
      <c r="EB102" s="496"/>
      <c r="EC102" s="496"/>
      <c r="ED102" s="496"/>
      <c r="EE102" s="496"/>
      <c r="EF102" s="496"/>
      <c r="EG102" s="496"/>
      <c r="EH102" s="496"/>
      <c r="EI102" s="496"/>
      <c r="EJ102" s="496"/>
      <c r="EK102" s="496"/>
      <c r="EL102" s="496"/>
      <c r="EM102" s="496"/>
      <c r="EN102" s="496"/>
      <c r="EO102" s="496"/>
      <c r="EP102" s="496"/>
      <c r="EQ102" s="496"/>
      <c r="ER102" s="496"/>
      <c r="ES102" s="496"/>
      <c r="ET102" s="496"/>
      <c r="EU102" s="496"/>
      <c r="EV102" s="496"/>
      <c r="EW102" s="496"/>
      <c r="EX102" s="496"/>
      <c r="EY102" s="496"/>
      <c r="EZ102" s="496"/>
      <c r="FA102" s="496"/>
      <c r="FB102" s="496"/>
      <c r="FC102" s="496"/>
      <c r="FD102" s="496"/>
      <c r="FE102" s="496"/>
      <c r="FF102" s="496"/>
      <c r="FG102" s="496"/>
      <c r="FH102" s="496"/>
      <c r="FI102" s="496"/>
      <c r="FJ102" s="496"/>
      <c r="FK102" s="496"/>
      <c r="FL102" s="496"/>
      <c r="FM102" s="496"/>
      <c r="FN102" s="496"/>
      <c r="FO102" s="496"/>
      <c r="FP102" s="496"/>
      <c r="FQ102" s="496"/>
      <c r="FR102" s="496"/>
      <c r="FS102" s="496"/>
      <c r="FT102" s="496"/>
      <c r="FU102" s="496"/>
      <c r="FV102" s="496"/>
      <c r="FW102" s="496"/>
      <c r="FX102" s="496"/>
      <c r="FY102" s="496"/>
      <c r="FZ102" s="496"/>
    </row>
    <row r="103" spans="2:182" x14ac:dyDescent="0.25">
      <c r="B103" s="491">
        <v>19</v>
      </c>
      <c r="C103" s="496"/>
      <c r="D103" s="496"/>
      <c r="E103" s="496"/>
      <c r="F103" s="496"/>
      <c r="G103" s="496"/>
      <c r="H103" s="496"/>
      <c r="I103" s="496"/>
      <c r="J103" s="496"/>
      <c r="K103" s="496"/>
      <c r="L103" s="496"/>
      <c r="M103" s="496"/>
      <c r="N103" s="496"/>
      <c r="O103" s="496"/>
      <c r="P103" s="496"/>
      <c r="Q103" s="496"/>
      <c r="R103" s="496"/>
      <c r="S103" s="496"/>
      <c r="T103" s="496"/>
      <c r="U103" s="496"/>
      <c r="V103" s="496"/>
      <c r="W103" s="496"/>
      <c r="X103" s="496"/>
      <c r="Y103" s="496"/>
      <c r="Z103" s="496"/>
      <c r="AA103" s="496"/>
      <c r="AB103" s="496"/>
      <c r="AC103" s="496"/>
      <c r="AD103" s="496"/>
      <c r="AE103" s="496"/>
      <c r="AF103" s="496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6"/>
      <c r="BA103" s="496"/>
      <c r="BB103" s="496"/>
      <c r="BC103" s="496"/>
      <c r="BD103" s="496"/>
      <c r="BE103" s="496"/>
      <c r="BF103" s="496"/>
      <c r="BG103" s="496"/>
      <c r="BH103" s="496"/>
      <c r="BI103" s="496"/>
      <c r="BJ103" s="496"/>
      <c r="BK103" s="496"/>
      <c r="BL103" s="496"/>
      <c r="BM103" s="496"/>
      <c r="BN103" s="496"/>
      <c r="BO103" s="496"/>
      <c r="BP103" s="496"/>
      <c r="BQ103" s="496"/>
      <c r="BR103" s="496"/>
      <c r="BS103" s="496"/>
      <c r="BT103" s="496"/>
      <c r="BU103" s="496"/>
      <c r="BV103" s="496"/>
      <c r="BW103" s="496"/>
      <c r="BX103" s="496"/>
      <c r="BY103" s="496"/>
      <c r="BZ103" s="496"/>
      <c r="CA103" s="496"/>
      <c r="CB103" s="496"/>
      <c r="CC103" s="496"/>
      <c r="CD103" s="496"/>
      <c r="CE103" s="496"/>
      <c r="CF103" s="496"/>
      <c r="CG103" s="496"/>
      <c r="CH103" s="496"/>
      <c r="CI103" s="496"/>
      <c r="CJ103" s="496"/>
      <c r="CK103" s="496"/>
      <c r="CL103" s="496"/>
      <c r="CM103" s="496"/>
      <c r="CN103" s="496"/>
      <c r="CO103" s="496"/>
      <c r="CP103" s="496"/>
      <c r="CQ103" s="496"/>
      <c r="CR103" s="496"/>
      <c r="CS103" s="496"/>
      <c r="CT103" s="496"/>
      <c r="CU103" s="496"/>
      <c r="CV103" s="496"/>
      <c r="CW103" s="496"/>
      <c r="CX103" s="496"/>
      <c r="CY103" s="496"/>
      <c r="CZ103" s="496"/>
      <c r="DA103" s="496"/>
      <c r="DB103" s="496"/>
      <c r="DC103" s="496"/>
      <c r="DD103" s="496"/>
      <c r="DE103" s="496"/>
      <c r="DF103" s="496"/>
      <c r="DG103" s="496"/>
      <c r="DH103" s="496"/>
      <c r="DI103" s="496"/>
      <c r="DJ103" s="496"/>
      <c r="DK103" s="496"/>
      <c r="DL103" s="496"/>
      <c r="DM103" s="496"/>
      <c r="DN103" s="496"/>
      <c r="DO103" s="496"/>
      <c r="DP103" s="496"/>
      <c r="DQ103" s="496"/>
      <c r="DR103" s="496"/>
      <c r="DS103" s="496"/>
      <c r="DT103" s="496"/>
      <c r="DU103" s="496"/>
      <c r="DV103" s="496"/>
      <c r="DW103" s="496"/>
      <c r="DX103" s="496"/>
      <c r="DY103" s="496"/>
      <c r="DZ103" s="496"/>
      <c r="EA103" s="496"/>
      <c r="EB103" s="496"/>
      <c r="EC103" s="496"/>
      <c r="ED103" s="496"/>
      <c r="EE103" s="496"/>
      <c r="EF103" s="496"/>
      <c r="EG103" s="496"/>
      <c r="EH103" s="496"/>
      <c r="EI103" s="496"/>
      <c r="EJ103" s="496"/>
      <c r="EK103" s="496"/>
      <c r="EL103" s="496"/>
      <c r="EM103" s="496"/>
      <c r="EN103" s="496"/>
      <c r="EO103" s="496"/>
      <c r="EP103" s="496"/>
      <c r="EQ103" s="496"/>
      <c r="ER103" s="496"/>
      <c r="ES103" s="496"/>
      <c r="ET103" s="496"/>
      <c r="EU103" s="496"/>
      <c r="EV103" s="496"/>
      <c r="EW103" s="496"/>
      <c r="EX103" s="496"/>
      <c r="EY103" s="496"/>
      <c r="EZ103" s="496"/>
      <c r="FA103" s="496"/>
      <c r="FB103" s="496"/>
      <c r="FC103" s="496"/>
      <c r="FD103" s="496"/>
      <c r="FE103" s="496"/>
      <c r="FF103" s="496"/>
      <c r="FG103" s="496"/>
      <c r="FH103" s="496"/>
      <c r="FI103" s="496"/>
      <c r="FJ103" s="496"/>
      <c r="FK103" s="496"/>
      <c r="FL103" s="496"/>
      <c r="FM103" s="496"/>
      <c r="FN103" s="496"/>
      <c r="FO103" s="496"/>
      <c r="FP103" s="496"/>
      <c r="FQ103" s="496"/>
      <c r="FR103" s="496"/>
      <c r="FS103" s="496"/>
      <c r="FT103" s="496"/>
      <c r="FU103" s="496"/>
      <c r="FV103" s="496"/>
      <c r="FW103" s="496"/>
      <c r="FX103" s="496"/>
      <c r="FY103" s="496"/>
      <c r="FZ103" s="496"/>
    </row>
    <row r="104" spans="2:182" x14ac:dyDescent="0.25">
      <c r="B104" s="491">
        <v>20</v>
      </c>
      <c r="C104" s="496"/>
      <c r="D104" s="496"/>
      <c r="E104" s="496"/>
      <c r="F104" s="496"/>
      <c r="G104" s="496"/>
      <c r="H104" s="496"/>
      <c r="I104" s="496"/>
      <c r="J104" s="496"/>
      <c r="K104" s="496"/>
      <c r="L104" s="496"/>
      <c r="M104" s="496"/>
      <c r="N104" s="496"/>
      <c r="O104" s="496"/>
      <c r="P104" s="496"/>
      <c r="Q104" s="496"/>
      <c r="R104" s="496"/>
      <c r="S104" s="496"/>
      <c r="T104" s="496"/>
      <c r="U104" s="496"/>
      <c r="V104" s="496"/>
      <c r="W104" s="496"/>
      <c r="X104" s="496"/>
      <c r="Y104" s="496"/>
      <c r="Z104" s="496"/>
      <c r="AA104" s="496"/>
      <c r="AB104" s="496"/>
      <c r="AC104" s="496"/>
      <c r="AD104" s="496"/>
      <c r="AE104" s="496"/>
      <c r="AF104" s="496"/>
      <c r="AG104" s="496"/>
      <c r="AH104" s="496"/>
      <c r="AI104" s="496"/>
      <c r="AJ104" s="496"/>
      <c r="AK104" s="496"/>
      <c r="AL104" s="496"/>
      <c r="AM104" s="496"/>
      <c r="AN104" s="496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6"/>
      <c r="BA104" s="496"/>
      <c r="BB104" s="496"/>
      <c r="BC104" s="496"/>
      <c r="BD104" s="496"/>
      <c r="BE104" s="496"/>
      <c r="BF104" s="496"/>
      <c r="BG104" s="496"/>
      <c r="BH104" s="496"/>
      <c r="BI104" s="496"/>
      <c r="BJ104" s="496"/>
      <c r="BK104" s="496"/>
      <c r="BL104" s="496"/>
      <c r="BM104" s="496"/>
      <c r="BN104" s="496"/>
      <c r="BO104" s="496"/>
      <c r="BP104" s="496"/>
      <c r="BQ104" s="496"/>
      <c r="BR104" s="496"/>
      <c r="BS104" s="496"/>
      <c r="BT104" s="496"/>
      <c r="BU104" s="496"/>
      <c r="BV104" s="496"/>
      <c r="BW104" s="496"/>
      <c r="BX104" s="496"/>
      <c r="BY104" s="496"/>
      <c r="BZ104" s="496"/>
      <c r="CA104" s="496"/>
      <c r="CB104" s="496"/>
      <c r="CC104" s="496"/>
      <c r="CD104" s="496"/>
      <c r="CE104" s="496"/>
      <c r="CF104" s="496"/>
      <c r="CG104" s="496"/>
      <c r="CH104" s="496"/>
      <c r="CI104" s="496"/>
      <c r="CJ104" s="496"/>
      <c r="CK104" s="496"/>
      <c r="CL104" s="496"/>
      <c r="CM104" s="496"/>
      <c r="CN104" s="496"/>
      <c r="CO104" s="496"/>
      <c r="CP104" s="496"/>
      <c r="CQ104" s="496"/>
      <c r="CR104" s="496"/>
      <c r="CS104" s="496"/>
      <c r="CT104" s="496"/>
      <c r="CU104" s="496"/>
      <c r="CV104" s="496"/>
      <c r="CW104" s="496"/>
      <c r="CX104" s="496"/>
      <c r="CY104" s="496"/>
      <c r="CZ104" s="496"/>
      <c r="DA104" s="496"/>
      <c r="DB104" s="496"/>
      <c r="DC104" s="496"/>
      <c r="DD104" s="496"/>
      <c r="DE104" s="496"/>
      <c r="DF104" s="496"/>
      <c r="DG104" s="496"/>
      <c r="DH104" s="496"/>
      <c r="DI104" s="496"/>
      <c r="DJ104" s="496"/>
      <c r="DK104" s="496"/>
      <c r="DL104" s="496"/>
      <c r="DM104" s="496"/>
      <c r="DN104" s="496"/>
      <c r="DO104" s="496"/>
      <c r="DP104" s="496"/>
      <c r="DQ104" s="496"/>
      <c r="DR104" s="496"/>
      <c r="DS104" s="496"/>
      <c r="DT104" s="496"/>
      <c r="DU104" s="496"/>
      <c r="DV104" s="496"/>
      <c r="DW104" s="496"/>
      <c r="DX104" s="496"/>
      <c r="DY104" s="496"/>
      <c r="DZ104" s="496"/>
      <c r="EA104" s="496"/>
      <c r="EB104" s="496"/>
      <c r="EC104" s="496"/>
      <c r="ED104" s="496"/>
      <c r="EE104" s="496"/>
      <c r="EF104" s="496"/>
      <c r="EG104" s="496"/>
      <c r="EH104" s="496"/>
      <c r="EI104" s="496"/>
      <c r="EJ104" s="496"/>
      <c r="EK104" s="496"/>
      <c r="EL104" s="496"/>
      <c r="EM104" s="496"/>
      <c r="EN104" s="496"/>
      <c r="EO104" s="496"/>
      <c r="EP104" s="496"/>
      <c r="EQ104" s="496"/>
      <c r="ER104" s="496"/>
      <c r="ES104" s="496"/>
      <c r="ET104" s="496"/>
      <c r="EU104" s="496"/>
      <c r="EV104" s="496"/>
      <c r="EW104" s="496"/>
      <c r="EX104" s="496"/>
      <c r="EY104" s="496"/>
      <c r="EZ104" s="496"/>
      <c r="FA104" s="496"/>
      <c r="FB104" s="496"/>
      <c r="FC104" s="496"/>
      <c r="FD104" s="496"/>
      <c r="FE104" s="496"/>
      <c r="FF104" s="496"/>
      <c r="FG104" s="496"/>
      <c r="FH104" s="496"/>
      <c r="FI104" s="496"/>
      <c r="FJ104" s="496"/>
      <c r="FK104" s="496"/>
      <c r="FL104" s="496"/>
      <c r="FM104" s="496"/>
      <c r="FN104" s="496"/>
      <c r="FO104" s="496"/>
      <c r="FP104" s="496"/>
      <c r="FQ104" s="496"/>
      <c r="FR104" s="496"/>
      <c r="FS104" s="496"/>
      <c r="FT104" s="496"/>
      <c r="FU104" s="496"/>
      <c r="FV104" s="496"/>
      <c r="FW104" s="496"/>
      <c r="FX104" s="496"/>
      <c r="FY104" s="496"/>
      <c r="FZ104" s="496"/>
    </row>
    <row r="105" spans="2:182" x14ac:dyDescent="0.25">
      <c r="B105" s="491">
        <v>21</v>
      </c>
      <c r="C105" s="496"/>
      <c r="D105" s="496"/>
      <c r="E105" s="496"/>
      <c r="F105" s="496"/>
      <c r="G105" s="496"/>
      <c r="H105" s="496"/>
      <c r="I105" s="496"/>
      <c r="J105" s="496"/>
      <c r="K105" s="496"/>
      <c r="L105" s="496"/>
      <c r="M105" s="496"/>
      <c r="N105" s="496"/>
      <c r="O105" s="496"/>
      <c r="P105" s="496"/>
      <c r="Q105" s="496"/>
      <c r="R105" s="496"/>
      <c r="S105" s="496"/>
      <c r="T105" s="496"/>
      <c r="U105" s="496"/>
      <c r="V105" s="496"/>
      <c r="W105" s="496"/>
      <c r="X105" s="496"/>
      <c r="Y105" s="496"/>
      <c r="Z105" s="496"/>
      <c r="AA105" s="496"/>
      <c r="AB105" s="496"/>
      <c r="AC105" s="496"/>
      <c r="AD105" s="496"/>
      <c r="AE105" s="496"/>
      <c r="AF105" s="496"/>
      <c r="AG105" s="496"/>
      <c r="AH105" s="496"/>
      <c r="AI105" s="496"/>
      <c r="AJ105" s="496"/>
      <c r="AK105" s="496"/>
      <c r="AL105" s="496"/>
      <c r="AM105" s="496"/>
      <c r="AN105" s="496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6"/>
      <c r="BA105" s="496"/>
      <c r="BB105" s="496"/>
      <c r="BC105" s="496"/>
      <c r="BD105" s="496"/>
      <c r="BE105" s="496"/>
      <c r="BF105" s="496"/>
      <c r="BG105" s="496"/>
      <c r="BH105" s="496"/>
      <c r="BI105" s="496"/>
      <c r="BJ105" s="496"/>
      <c r="BK105" s="496"/>
      <c r="BL105" s="496"/>
      <c r="BM105" s="496"/>
      <c r="BN105" s="496"/>
      <c r="BO105" s="496"/>
      <c r="BP105" s="496"/>
      <c r="BQ105" s="496"/>
      <c r="BR105" s="496"/>
      <c r="BS105" s="496"/>
      <c r="BT105" s="496"/>
      <c r="BU105" s="496"/>
      <c r="BV105" s="496"/>
      <c r="BW105" s="496"/>
      <c r="BX105" s="496"/>
      <c r="BY105" s="496"/>
      <c r="BZ105" s="496"/>
      <c r="CA105" s="496"/>
      <c r="CB105" s="496"/>
      <c r="CC105" s="496"/>
      <c r="CD105" s="496"/>
      <c r="CE105" s="496"/>
      <c r="CF105" s="496"/>
      <c r="CG105" s="496"/>
      <c r="CH105" s="496"/>
      <c r="CI105" s="496"/>
      <c r="CJ105" s="496"/>
      <c r="CK105" s="496"/>
      <c r="CL105" s="496"/>
      <c r="CM105" s="496"/>
      <c r="CN105" s="496"/>
      <c r="CO105" s="496"/>
      <c r="CP105" s="496"/>
      <c r="CQ105" s="496"/>
      <c r="CR105" s="496"/>
      <c r="CS105" s="496"/>
      <c r="CT105" s="496"/>
      <c r="CU105" s="496"/>
      <c r="CV105" s="496"/>
      <c r="CW105" s="496"/>
      <c r="CX105" s="496"/>
      <c r="CY105" s="496"/>
      <c r="CZ105" s="496"/>
      <c r="DA105" s="496"/>
      <c r="DB105" s="496"/>
      <c r="DC105" s="496"/>
      <c r="DD105" s="496"/>
      <c r="DE105" s="496"/>
      <c r="DF105" s="496"/>
      <c r="DG105" s="496"/>
      <c r="DH105" s="496"/>
      <c r="DI105" s="496"/>
      <c r="DJ105" s="496"/>
      <c r="DK105" s="496"/>
      <c r="DL105" s="496"/>
      <c r="DM105" s="496"/>
      <c r="DN105" s="496"/>
      <c r="DO105" s="496"/>
      <c r="DP105" s="496"/>
      <c r="DQ105" s="496"/>
      <c r="DR105" s="496"/>
      <c r="DS105" s="496"/>
      <c r="DT105" s="496"/>
      <c r="DU105" s="496"/>
      <c r="DV105" s="496"/>
      <c r="DW105" s="496"/>
      <c r="DX105" s="496"/>
      <c r="DY105" s="496"/>
      <c r="DZ105" s="496"/>
      <c r="EA105" s="496"/>
      <c r="EB105" s="496"/>
      <c r="EC105" s="496"/>
      <c r="ED105" s="496"/>
      <c r="EE105" s="496"/>
      <c r="EF105" s="496"/>
      <c r="EG105" s="496"/>
      <c r="EH105" s="496"/>
      <c r="EI105" s="496"/>
      <c r="EJ105" s="496"/>
      <c r="EK105" s="496"/>
      <c r="EL105" s="496"/>
      <c r="EM105" s="496"/>
      <c r="EN105" s="496"/>
      <c r="EO105" s="496"/>
      <c r="EP105" s="496"/>
      <c r="EQ105" s="496"/>
      <c r="ER105" s="496"/>
      <c r="ES105" s="496"/>
      <c r="ET105" s="496"/>
      <c r="EU105" s="496"/>
      <c r="EV105" s="496"/>
      <c r="EW105" s="496"/>
      <c r="EX105" s="496"/>
      <c r="EY105" s="496"/>
      <c r="EZ105" s="496"/>
      <c r="FA105" s="496"/>
      <c r="FB105" s="496"/>
      <c r="FC105" s="496"/>
      <c r="FD105" s="496"/>
      <c r="FE105" s="496"/>
      <c r="FF105" s="496"/>
      <c r="FG105" s="496"/>
      <c r="FH105" s="496"/>
      <c r="FI105" s="496"/>
      <c r="FJ105" s="496"/>
      <c r="FK105" s="496"/>
      <c r="FL105" s="496"/>
      <c r="FM105" s="496"/>
      <c r="FN105" s="496"/>
      <c r="FO105" s="496"/>
      <c r="FP105" s="496"/>
      <c r="FQ105" s="496"/>
      <c r="FR105" s="496"/>
      <c r="FS105" s="496"/>
      <c r="FT105" s="496"/>
      <c r="FU105" s="496"/>
      <c r="FV105" s="496"/>
      <c r="FW105" s="496"/>
      <c r="FX105" s="496"/>
      <c r="FY105" s="496"/>
      <c r="FZ105" s="496"/>
    </row>
    <row r="106" spans="2:182" x14ac:dyDescent="0.25">
      <c r="B106" s="491">
        <v>22</v>
      </c>
      <c r="C106" s="496"/>
      <c r="D106" s="496"/>
      <c r="E106" s="496"/>
      <c r="F106" s="496"/>
      <c r="G106" s="496"/>
      <c r="H106" s="496"/>
      <c r="I106" s="496"/>
      <c r="J106" s="496"/>
      <c r="K106" s="496"/>
      <c r="L106" s="496"/>
      <c r="M106" s="496"/>
      <c r="N106" s="496"/>
      <c r="O106" s="496"/>
      <c r="P106" s="496"/>
      <c r="Q106" s="496"/>
      <c r="R106" s="496"/>
      <c r="S106" s="496"/>
      <c r="T106" s="496"/>
      <c r="U106" s="496"/>
      <c r="V106" s="496"/>
      <c r="W106" s="496"/>
      <c r="X106" s="496"/>
      <c r="Y106" s="496"/>
      <c r="Z106" s="496"/>
      <c r="AA106" s="496"/>
      <c r="AB106" s="496"/>
      <c r="AC106" s="496"/>
      <c r="AD106" s="496"/>
      <c r="AE106" s="496"/>
      <c r="AF106" s="496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6"/>
      <c r="BA106" s="496"/>
      <c r="BB106" s="496"/>
      <c r="BC106" s="496"/>
      <c r="BD106" s="496"/>
      <c r="BE106" s="496"/>
      <c r="BF106" s="496"/>
      <c r="BG106" s="496"/>
      <c r="BH106" s="496"/>
      <c r="BI106" s="496"/>
      <c r="BJ106" s="496"/>
      <c r="BK106" s="496"/>
      <c r="BL106" s="496"/>
      <c r="BM106" s="496"/>
      <c r="BN106" s="496"/>
      <c r="BO106" s="496"/>
      <c r="BP106" s="496"/>
      <c r="BQ106" s="496"/>
      <c r="BR106" s="496"/>
      <c r="BS106" s="496"/>
      <c r="BT106" s="496"/>
      <c r="BU106" s="496"/>
      <c r="BV106" s="496"/>
      <c r="BW106" s="496"/>
      <c r="BX106" s="496"/>
      <c r="BY106" s="496"/>
      <c r="BZ106" s="496"/>
      <c r="CA106" s="496"/>
      <c r="CB106" s="496"/>
      <c r="CC106" s="496"/>
      <c r="CD106" s="496"/>
      <c r="CE106" s="496"/>
      <c r="CF106" s="496"/>
      <c r="CG106" s="496"/>
      <c r="CH106" s="496"/>
      <c r="CI106" s="496"/>
      <c r="CJ106" s="496"/>
      <c r="CK106" s="496"/>
      <c r="CL106" s="496"/>
      <c r="CM106" s="496"/>
      <c r="CN106" s="496"/>
      <c r="CO106" s="496"/>
      <c r="CP106" s="496"/>
      <c r="CQ106" s="496"/>
      <c r="CR106" s="496"/>
      <c r="CS106" s="496"/>
      <c r="CT106" s="496"/>
      <c r="CU106" s="496"/>
      <c r="CV106" s="496"/>
      <c r="CW106" s="496"/>
      <c r="CX106" s="496"/>
      <c r="CY106" s="496"/>
      <c r="CZ106" s="496"/>
      <c r="DA106" s="496"/>
      <c r="DB106" s="496"/>
      <c r="DC106" s="496"/>
      <c r="DD106" s="496"/>
      <c r="DE106" s="496"/>
      <c r="DF106" s="496"/>
      <c r="DG106" s="496"/>
      <c r="DH106" s="496"/>
      <c r="DI106" s="496"/>
      <c r="DJ106" s="496"/>
      <c r="DK106" s="496"/>
      <c r="DL106" s="496"/>
      <c r="DM106" s="496"/>
      <c r="DN106" s="496"/>
      <c r="DO106" s="496"/>
      <c r="DP106" s="496"/>
      <c r="DQ106" s="496"/>
      <c r="DR106" s="496"/>
      <c r="DS106" s="496"/>
      <c r="DT106" s="496"/>
      <c r="DU106" s="496"/>
      <c r="DV106" s="496"/>
      <c r="DW106" s="496"/>
      <c r="DX106" s="496"/>
      <c r="DY106" s="496"/>
      <c r="DZ106" s="496"/>
      <c r="EA106" s="496"/>
      <c r="EB106" s="496"/>
      <c r="EC106" s="496"/>
      <c r="ED106" s="496"/>
      <c r="EE106" s="496"/>
      <c r="EF106" s="496"/>
      <c r="EG106" s="496"/>
      <c r="EH106" s="496"/>
      <c r="EI106" s="496"/>
      <c r="EJ106" s="496"/>
      <c r="EK106" s="496"/>
      <c r="EL106" s="496"/>
      <c r="EM106" s="496"/>
      <c r="EN106" s="496"/>
      <c r="EO106" s="496"/>
      <c r="EP106" s="496"/>
      <c r="EQ106" s="496"/>
      <c r="ER106" s="496"/>
      <c r="ES106" s="496"/>
      <c r="ET106" s="496"/>
      <c r="EU106" s="496"/>
      <c r="EV106" s="496"/>
      <c r="EW106" s="496"/>
      <c r="EX106" s="496"/>
      <c r="EY106" s="496"/>
      <c r="EZ106" s="496"/>
      <c r="FA106" s="496"/>
      <c r="FB106" s="496"/>
      <c r="FC106" s="496"/>
      <c r="FD106" s="496"/>
      <c r="FE106" s="496"/>
      <c r="FF106" s="496"/>
      <c r="FG106" s="496"/>
      <c r="FH106" s="496"/>
      <c r="FI106" s="496"/>
      <c r="FJ106" s="496"/>
      <c r="FK106" s="496"/>
      <c r="FL106" s="496"/>
      <c r="FM106" s="496"/>
      <c r="FN106" s="496"/>
      <c r="FO106" s="496"/>
      <c r="FP106" s="496"/>
      <c r="FQ106" s="496"/>
      <c r="FR106" s="496"/>
      <c r="FS106" s="496"/>
      <c r="FT106" s="496"/>
      <c r="FU106" s="496"/>
      <c r="FV106" s="496"/>
      <c r="FW106" s="496"/>
      <c r="FX106" s="496"/>
      <c r="FY106" s="496"/>
      <c r="FZ106" s="496"/>
    </row>
    <row r="107" spans="2:182" x14ac:dyDescent="0.25">
      <c r="B107" s="491">
        <v>23</v>
      </c>
      <c r="C107" s="496"/>
      <c r="D107" s="496"/>
      <c r="E107" s="496"/>
      <c r="F107" s="496"/>
      <c r="G107" s="496"/>
      <c r="H107" s="496"/>
      <c r="I107" s="496"/>
      <c r="J107" s="496"/>
      <c r="K107" s="496"/>
      <c r="L107" s="496"/>
      <c r="M107" s="496"/>
      <c r="N107" s="496"/>
      <c r="O107" s="496"/>
      <c r="P107" s="496"/>
      <c r="Q107" s="496"/>
      <c r="R107" s="496"/>
      <c r="S107" s="496"/>
      <c r="T107" s="496"/>
      <c r="U107" s="496"/>
      <c r="V107" s="496"/>
      <c r="W107" s="496"/>
      <c r="X107" s="496"/>
      <c r="Y107" s="496"/>
      <c r="Z107" s="496"/>
      <c r="AA107" s="496"/>
      <c r="AB107" s="496"/>
      <c r="AC107" s="496"/>
      <c r="AD107" s="496"/>
      <c r="AE107" s="496"/>
      <c r="AF107" s="496"/>
      <c r="AG107" s="496"/>
      <c r="AH107" s="496"/>
      <c r="AI107" s="496"/>
      <c r="AJ107" s="496"/>
      <c r="AK107" s="496"/>
      <c r="AL107" s="496"/>
      <c r="AM107" s="496"/>
      <c r="AN107" s="496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6"/>
      <c r="BA107" s="496"/>
      <c r="BB107" s="496"/>
      <c r="BC107" s="496"/>
      <c r="BD107" s="496"/>
      <c r="BE107" s="496"/>
      <c r="BF107" s="496"/>
      <c r="BG107" s="496"/>
      <c r="BH107" s="496"/>
      <c r="BI107" s="496"/>
      <c r="BJ107" s="496"/>
      <c r="BK107" s="496"/>
      <c r="BL107" s="496"/>
      <c r="BM107" s="496"/>
      <c r="BN107" s="496"/>
      <c r="BO107" s="496"/>
      <c r="BP107" s="496"/>
      <c r="BQ107" s="496"/>
      <c r="BR107" s="496"/>
      <c r="BS107" s="496"/>
      <c r="BT107" s="496"/>
      <c r="BU107" s="496"/>
      <c r="BV107" s="496"/>
      <c r="BW107" s="496"/>
      <c r="BX107" s="496"/>
      <c r="BY107" s="496"/>
      <c r="BZ107" s="496"/>
      <c r="CA107" s="496"/>
      <c r="CB107" s="496"/>
      <c r="CC107" s="496"/>
      <c r="CD107" s="496"/>
      <c r="CE107" s="496"/>
      <c r="CF107" s="496"/>
      <c r="CG107" s="496"/>
      <c r="CH107" s="496"/>
      <c r="CI107" s="496"/>
      <c r="CJ107" s="496"/>
      <c r="CK107" s="496"/>
      <c r="CL107" s="496"/>
      <c r="CM107" s="496"/>
      <c r="CN107" s="496"/>
      <c r="CO107" s="496"/>
      <c r="CP107" s="496"/>
      <c r="CQ107" s="496"/>
      <c r="CR107" s="496"/>
      <c r="CS107" s="496"/>
      <c r="CT107" s="496"/>
      <c r="CU107" s="496"/>
      <c r="CV107" s="496"/>
      <c r="CW107" s="496"/>
      <c r="CX107" s="496"/>
      <c r="CY107" s="496"/>
      <c r="CZ107" s="496"/>
      <c r="DA107" s="496"/>
      <c r="DB107" s="496"/>
      <c r="DC107" s="496"/>
      <c r="DD107" s="496"/>
      <c r="DE107" s="496"/>
      <c r="DF107" s="496"/>
      <c r="DG107" s="496"/>
      <c r="DH107" s="496"/>
      <c r="DI107" s="496"/>
      <c r="DJ107" s="496"/>
      <c r="DK107" s="496"/>
      <c r="DL107" s="496"/>
      <c r="DM107" s="496"/>
      <c r="DN107" s="496"/>
      <c r="DO107" s="496"/>
      <c r="DP107" s="496"/>
      <c r="DQ107" s="496"/>
      <c r="DR107" s="496"/>
      <c r="DS107" s="496"/>
      <c r="DT107" s="496"/>
      <c r="DU107" s="496"/>
      <c r="DV107" s="496"/>
      <c r="DW107" s="496"/>
      <c r="DX107" s="496"/>
      <c r="DY107" s="496"/>
      <c r="DZ107" s="496"/>
      <c r="EA107" s="496"/>
      <c r="EB107" s="496"/>
      <c r="EC107" s="496"/>
      <c r="ED107" s="496"/>
      <c r="EE107" s="496"/>
      <c r="EF107" s="496"/>
      <c r="EG107" s="496"/>
      <c r="EH107" s="496"/>
      <c r="EI107" s="496"/>
      <c r="EJ107" s="496"/>
      <c r="EK107" s="496"/>
      <c r="EL107" s="496"/>
      <c r="EM107" s="496"/>
      <c r="EN107" s="496"/>
      <c r="EO107" s="496"/>
      <c r="EP107" s="496"/>
      <c r="EQ107" s="496"/>
      <c r="ER107" s="496"/>
      <c r="ES107" s="496"/>
      <c r="ET107" s="496"/>
      <c r="EU107" s="496"/>
      <c r="EV107" s="496"/>
      <c r="EW107" s="496"/>
      <c r="EX107" s="496"/>
      <c r="EY107" s="496"/>
      <c r="EZ107" s="496"/>
      <c r="FA107" s="496"/>
      <c r="FB107" s="496"/>
      <c r="FC107" s="496"/>
      <c r="FD107" s="496"/>
      <c r="FE107" s="496"/>
      <c r="FF107" s="496"/>
      <c r="FG107" s="496"/>
      <c r="FH107" s="496"/>
      <c r="FI107" s="496"/>
      <c r="FJ107" s="496"/>
      <c r="FK107" s="496"/>
      <c r="FL107" s="496"/>
      <c r="FM107" s="496"/>
      <c r="FN107" s="496"/>
      <c r="FO107" s="496"/>
      <c r="FP107" s="496"/>
      <c r="FQ107" s="496"/>
      <c r="FR107" s="496"/>
      <c r="FS107" s="496"/>
      <c r="FT107" s="496"/>
      <c r="FU107" s="496"/>
      <c r="FV107" s="496"/>
      <c r="FW107" s="496"/>
      <c r="FX107" s="496"/>
      <c r="FY107" s="496"/>
      <c r="FZ107" s="496"/>
    </row>
    <row r="108" spans="2:182" x14ac:dyDescent="0.25">
      <c r="B108" s="491">
        <v>24</v>
      </c>
      <c r="C108" s="496"/>
      <c r="D108" s="496"/>
      <c r="E108" s="496"/>
      <c r="F108" s="496"/>
      <c r="G108" s="496"/>
      <c r="H108" s="49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496"/>
      <c r="V108" s="496"/>
      <c r="W108" s="496"/>
      <c r="X108" s="496"/>
      <c r="Y108" s="496"/>
      <c r="Z108" s="496"/>
      <c r="AA108" s="496"/>
      <c r="AB108" s="496"/>
      <c r="AC108" s="496"/>
      <c r="AD108" s="496"/>
      <c r="AE108" s="496"/>
      <c r="AF108" s="496"/>
      <c r="AG108" s="496"/>
      <c r="AH108" s="496"/>
      <c r="AI108" s="496"/>
      <c r="AJ108" s="496"/>
      <c r="AK108" s="496"/>
      <c r="AL108" s="496"/>
      <c r="AM108" s="496"/>
      <c r="AN108" s="496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496"/>
      <c r="BB108" s="496"/>
      <c r="BC108" s="496"/>
      <c r="BD108" s="496"/>
      <c r="BE108" s="496"/>
      <c r="BF108" s="496"/>
      <c r="BG108" s="496"/>
      <c r="BH108" s="496"/>
      <c r="BI108" s="496"/>
      <c r="BJ108" s="496"/>
      <c r="BK108" s="496"/>
      <c r="BL108" s="496"/>
      <c r="BM108" s="496"/>
      <c r="BN108" s="496"/>
      <c r="BO108" s="496"/>
      <c r="BP108" s="496"/>
      <c r="BQ108" s="496"/>
      <c r="BR108" s="496"/>
      <c r="BS108" s="496"/>
      <c r="BT108" s="496"/>
      <c r="BU108" s="496"/>
      <c r="BV108" s="496"/>
      <c r="BW108" s="496"/>
      <c r="BX108" s="496"/>
      <c r="BY108" s="496"/>
      <c r="BZ108" s="496"/>
      <c r="CA108" s="496"/>
      <c r="CB108" s="496"/>
      <c r="CC108" s="496"/>
      <c r="CD108" s="496"/>
      <c r="CE108" s="496"/>
      <c r="CF108" s="496"/>
      <c r="CG108" s="496"/>
      <c r="CH108" s="496"/>
      <c r="CI108" s="496"/>
      <c r="CJ108" s="496"/>
      <c r="CK108" s="496"/>
      <c r="CL108" s="496"/>
      <c r="CM108" s="496"/>
      <c r="CN108" s="496"/>
      <c r="CO108" s="496"/>
      <c r="CP108" s="496"/>
      <c r="CQ108" s="496"/>
      <c r="CR108" s="496"/>
      <c r="CS108" s="496"/>
      <c r="CT108" s="496"/>
      <c r="CU108" s="496"/>
      <c r="CV108" s="496"/>
      <c r="CW108" s="496"/>
      <c r="CX108" s="496"/>
      <c r="CY108" s="496"/>
      <c r="CZ108" s="496"/>
      <c r="DA108" s="496"/>
      <c r="DB108" s="496"/>
      <c r="DC108" s="496"/>
      <c r="DD108" s="496"/>
      <c r="DE108" s="496"/>
      <c r="DF108" s="496"/>
      <c r="DG108" s="496"/>
      <c r="DH108" s="496"/>
      <c r="DI108" s="496"/>
      <c r="DJ108" s="496"/>
      <c r="DK108" s="496"/>
      <c r="DL108" s="496"/>
      <c r="DM108" s="496"/>
      <c r="DN108" s="496"/>
      <c r="DO108" s="496"/>
      <c r="DP108" s="496"/>
      <c r="DQ108" s="496"/>
      <c r="DR108" s="496"/>
      <c r="DS108" s="496"/>
      <c r="DT108" s="496"/>
      <c r="DU108" s="496"/>
      <c r="DV108" s="496"/>
      <c r="DW108" s="496"/>
      <c r="DX108" s="496"/>
      <c r="DY108" s="496"/>
      <c r="DZ108" s="496"/>
      <c r="EA108" s="496"/>
      <c r="EB108" s="496"/>
      <c r="EC108" s="496"/>
      <c r="ED108" s="496"/>
      <c r="EE108" s="496"/>
      <c r="EF108" s="496"/>
      <c r="EG108" s="496"/>
      <c r="EH108" s="496"/>
      <c r="EI108" s="496"/>
      <c r="EJ108" s="496"/>
      <c r="EK108" s="496"/>
      <c r="EL108" s="496"/>
      <c r="EM108" s="496"/>
      <c r="EN108" s="496"/>
      <c r="EO108" s="496"/>
      <c r="EP108" s="496"/>
      <c r="EQ108" s="496"/>
      <c r="ER108" s="496"/>
      <c r="ES108" s="496"/>
      <c r="ET108" s="496"/>
      <c r="EU108" s="496"/>
      <c r="EV108" s="496"/>
      <c r="EW108" s="496"/>
      <c r="EX108" s="496"/>
      <c r="EY108" s="496"/>
      <c r="EZ108" s="496"/>
      <c r="FA108" s="496"/>
      <c r="FB108" s="496"/>
      <c r="FC108" s="496"/>
      <c r="FD108" s="496"/>
      <c r="FE108" s="496"/>
      <c r="FF108" s="496"/>
      <c r="FG108" s="496"/>
      <c r="FH108" s="496"/>
      <c r="FI108" s="496"/>
      <c r="FJ108" s="496"/>
      <c r="FK108" s="496"/>
      <c r="FL108" s="496"/>
      <c r="FM108" s="496"/>
      <c r="FN108" s="496"/>
      <c r="FO108" s="496"/>
      <c r="FP108" s="496"/>
      <c r="FQ108" s="496"/>
      <c r="FR108" s="496"/>
      <c r="FS108" s="496"/>
      <c r="FT108" s="496"/>
      <c r="FU108" s="496"/>
      <c r="FV108" s="496"/>
      <c r="FW108" s="496"/>
      <c r="FX108" s="496"/>
      <c r="FY108" s="496"/>
      <c r="FZ108" s="496"/>
    </row>
    <row r="110" spans="2:182" x14ac:dyDescent="0.25">
      <c r="B110" s="497">
        <v>4</v>
      </c>
      <c r="C110" s="473">
        <v>43831</v>
      </c>
      <c r="D110" s="473">
        <v>43862</v>
      </c>
      <c r="E110" s="473">
        <v>43891</v>
      </c>
      <c r="F110" s="473">
        <v>43922</v>
      </c>
      <c r="G110" s="473">
        <v>43952</v>
      </c>
      <c r="H110" s="473">
        <v>43983</v>
      </c>
      <c r="I110" s="473">
        <v>44013</v>
      </c>
      <c r="J110" s="473">
        <v>44044</v>
      </c>
      <c r="K110" s="473">
        <v>44075</v>
      </c>
      <c r="L110" s="473">
        <v>44105</v>
      </c>
      <c r="M110" s="473">
        <v>44136</v>
      </c>
      <c r="N110" s="473">
        <v>44166</v>
      </c>
      <c r="O110" s="473">
        <v>44197</v>
      </c>
      <c r="P110" s="473">
        <v>44228</v>
      </c>
      <c r="Q110" s="473">
        <v>44256</v>
      </c>
      <c r="R110" s="473">
        <v>44287</v>
      </c>
      <c r="S110" s="473">
        <v>44317</v>
      </c>
      <c r="T110" s="473">
        <v>44348</v>
      </c>
      <c r="U110" s="473">
        <v>44378</v>
      </c>
      <c r="V110" s="473">
        <v>44409</v>
      </c>
      <c r="W110" s="473">
        <v>44440</v>
      </c>
      <c r="X110" s="473">
        <v>44470</v>
      </c>
      <c r="Y110" s="473">
        <v>44501</v>
      </c>
      <c r="Z110" s="473">
        <v>44531</v>
      </c>
      <c r="AA110" s="473">
        <v>44562</v>
      </c>
      <c r="AB110" s="473">
        <v>44593</v>
      </c>
      <c r="AC110" s="473">
        <v>44621</v>
      </c>
      <c r="AD110" s="473">
        <v>44652</v>
      </c>
      <c r="AE110" s="473">
        <v>44682</v>
      </c>
      <c r="AF110" s="473">
        <v>44713</v>
      </c>
      <c r="AG110" s="473">
        <v>44743</v>
      </c>
      <c r="AH110" s="473">
        <v>44774</v>
      </c>
      <c r="AI110" s="473">
        <v>44805</v>
      </c>
      <c r="AJ110" s="473">
        <v>44835</v>
      </c>
      <c r="AK110" s="473">
        <v>44866</v>
      </c>
      <c r="AL110" s="473">
        <v>44896</v>
      </c>
      <c r="AM110" s="473">
        <v>44927</v>
      </c>
      <c r="AN110" s="473">
        <v>44958</v>
      </c>
      <c r="AO110" s="473">
        <v>44986</v>
      </c>
      <c r="AP110" s="473">
        <v>45017</v>
      </c>
      <c r="AQ110" s="473">
        <v>45047</v>
      </c>
      <c r="AR110" s="473">
        <v>45078</v>
      </c>
      <c r="AS110" s="473">
        <v>45108</v>
      </c>
      <c r="AT110" s="473">
        <v>45139</v>
      </c>
      <c r="AU110" s="473">
        <v>45170</v>
      </c>
      <c r="AV110" s="473">
        <v>45200</v>
      </c>
      <c r="AW110" s="473">
        <v>45231</v>
      </c>
      <c r="AX110" s="473">
        <v>45261</v>
      </c>
      <c r="AY110" s="473">
        <v>45292</v>
      </c>
      <c r="AZ110" s="473">
        <v>45323</v>
      </c>
      <c r="BA110" s="473">
        <v>45352</v>
      </c>
      <c r="BB110" s="473">
        <v>45383</v>
      </c>
      <c r="BC110" s="473">
        <v>45413</v>
      </c>
      <c r="BD110" s="473">
        <v>45444</v>
      </c>
      <c r="BE110" s="473">
        <v>45474</v>
      </c>
      <c r="BF110" s="473">
        <v>45505</v>
      </c>
      <c r="BG110" s="473">
        <v>45536</v>
      </c>
      <c r="BH110" s="473">
        <v>45566</v>
      </c>
      <c r="BI110" s="473">
        <v>45597</v>
      </c>
      <c r="BJ110" s="473">
        <v>45627</v>
      </c>
      <c r="BK110" s="473">
        <v>45658</v>
      </c>
      <c r="BL110" s="473">
        <v>45689</v>
      </c>
      <c r="BM110" s="473">
        <v>45717</v>
      </c>
      <c r="BN110" s="473">
        <v>45748</v>
      </c>
      <c r="BO110" s="473">
        <v>45778</v>
      </c>
      <c r="BP110" s="473">
        <v>45809</v>
      </c>
      <c r="BQ110" s="473">
        <v>45839</v>
      </c>
      <c r="BR110" s="473">
        <v>45870</v>
      </c>
      <c r="BS110" s="473">
        <v>45901</v>
      </c>
      <c r="BT110" s="473">
        <v>45931</v>
      </c>
      <c r="BU110" s="473">
        <v>45962</v>
      </c>
      <c r="BV110" s="473">
        <v>45992</v>
      </c>
      <c r="BW110" s="473">
        <v>46023</v>
      </c>
      <c r="BX110" s="473">
        <v>46054</v>
      </c>
      <c r="BY110" s="473">
        <v>46082</v>
      </c>
      <c r="BZ110" s="473">
        <v>46113</v>
      </c>
      <c r="CA110" s="473">
        <v>46143</v>
      </c>
      <c r="CB110" s="473">
        <v>46174</v>
      </c>
      <c r="CC110" s="473">
        <v>46204</v>
      </c>
      <c r="CD110" s="473">
        <v>46235</v>
      </c>
      <c r="CE110" s="473">
        <v>46266</v>
      </c>
      <c r="CF110" s="473">
        <v>46296</v>
      </c>
      <c r="CG110" s="473">
        <v>46327</v>
      </c>
      <c r="CH110" s="473">
        <v>46357</v>
      </c>
      <c r="CI110" s="473">
        <v>46388</v>
      </c>
      <c r="CJ110" s="473">
        <v>46419</v>
      </c>
      <c r="CK110" s="473">
        <v>46447</v>
      </c>
      <c r="CL110" s="473">
        <v>46478</v>
      </c>
      <c r="CM110" s="473">
        <v>46508</v>
      </c>
      <c r="CN110" s="473">
        <v>46539</v>
      </c>
      <c r="CO110" s="473">
        <v>46569</v>
      </c>
      <c r="CP110" s="473">
        <v>46600</v>
      </c>
      <c r="CQ110" s="473">
        <v>46631</v>
      </c>
      <c r="CR110" s="473">
        <v>46661</v>
      </c>
      <c r="CS110" s="473">
        <v>46692</v>
      </c>
      <c r="CT110" s="473">
        <v>46722</v>
      </c>
      <c r="CU110" s="473">
        <v>46753</v>
      </c>
      <c r="CV110" s="473">
        <v>46784</v>
      </c>
      <c r="CW110" s="473">
        <v>46813</v>
      </c>
      <c r="CX110" s="473">
        <v>46844</v>
      </c>
      <c r="CY110" s="473">
        <v>46874</v>
      </c>
      <c r="CZ110" s="473">
        <v>46905</v>
      </c>
      <c r="DA110" s="473">
        <v>46935</v>
      </c>
      <c r="DB110" s="473">
        <v>46966</v>
      </c>
      <c r="DC110" s="473">
        <v>46997</v>
      </c>
      <c r="DD110" s="473">
        <v>47027</v>
      </c>
      <c r="DE110" s="473">
        <v>47058</v>
      </c>
      <c r="DF110" s="473">
        <v>47088</v>
      </c>
      <c r="DG110" s="473">
        <v>47119</v>
      </c>
      <c r="DH110" s="473">
        <v>47150</v>
      </c>
      <c r="DI110" s="473">
        <v>47178</v>
      </c>
      <c r="DJ110" s="473">
        <v>47209</v>
      </c>
      <c r="DK110" s="473">
        <v>47239</v>
      </c>
      <c r="DL110" s="473">
        <v>47270</v>
      </c>
      <c r="DM110" s="473">
        <v>47300</v>
      </c>
      <c r="DN110" s="473">
        <v>47331</v>
      </c>
      <c r="DO110" s="473">
        <v>47362</v>
      </c>
      <c r="DP110" s="473">
        <v>47392</v>
      </c>
      <c r="DQ110" s="473">
        <v>47423</v>
      </c>
      <c r="DR110" s="473">
        <v>47453</v>
      </c>
      <c r="DS110" s="473">
        <v>47484</v>
      </c>
      <c r="DT110" s="473">
        <v>47515</v>
      </c>
      <c r="DU110" s="473">
        <v>47543</v>
      </c>
      <c r="DV110" s="473">
        <v>47574</v>
      </c>
      <c r="DW110" s="473">
        <v>47604</v>
      </c>
      <c r="DX110" s="473">
        <v>47635</v>
      </c>
      <c r="DY110" s="473">
        <v>47665</v>
      </c>
      <c r="DZ110" s="473">
        <v>47696</v>
      </c>
      <c r="EA110" s="473">
        <v>47727</v>
      </c>
      <c r="EB110" s="473">
        <v>47757</v>
      </c>
      <c r="EC110" s="473">
        <v>47788</v>
      </c>
      <c r="ED110" s="473">
        <v>47818</v>
      </c>
      <c r="EE110" s="473">
        <v>47849</v>
      </c>
      <c r="EF110" s="473">
        <v>47880</v>
      </c>
      <c r="EG110" s="473">
        <v>47908</v>
      </c>
      <c r="EH110" s="473">
        <v>47939</v>
      </c>
      <c r="EI110" s="473">
        <v>47969</v>
      </c>
      <c r="EJ110" s="473">
        <v>48000</v>
      </c>
      <c r="EK110" s="473">
        <v>48030</v>
      </c>
      <c r="EL110" s="473">
        <v>48061</v>
      </c>
      <c r="EM110" s="473">
        <v>48092</v>
      </c>
      <c r="EN110" s="473">
        <v>48122</v>
      </c>
      <c r="EO110" s="473">
        <v>48153</v>
      </c>
      <c r="EP110" s="473">
        <v>48183</v>
      </c>
      <c r="EQ110" s="473">
        <v>48214</v>
      </c>
      <c r="ER110" s="473">
        <v>48245</v>
      </c>
      <c r="ES110" s="473">
        <v>48274</v>
      </c>
      <c r="ET110" s="473">
        <v>48305</v>
      </c>
      <c r="EU110" s="473">
        <v>48335</v>
      </c>
      <c r="EV110" s="473">
        <v>48366</v>
      </c>
      <c r="EW110" s="473">
        <v>48396</v>
      </c>
      <c r="EX110" s="473">
        <v>48427</v>
      </c>
      <c r="EY110" s="473">
        <v>48458</v>
      </c>
      <c r="EZ110" s="473">
        <v>48488</v>
      </c>
      <c r="FA110" s="473">
        <v>48519</v>
      </c>
      <c r="FB110" s="473">
        <v>48549</v>
      </c>
      <c r="FC110" s="473">
        <v>48580</v>
      </c>
      <c r="FD110" s="473">
        <v>48611</v>
      </c>
      <c r="FE110" s="473">
        <v>48639</v>
      </c>
      <c r="FF110" s="473">
        <v>48670</v>
      </c>
      <c r="FG110" s="473">
        <v>48700</v>
      </c>
      <c r="FH110" s="473">
        <v>48731</v>
      </c>
      <c r="FI110" s="473">
        <v>48761</v>
      </c>
      <c r="FJ110" s="473">
        <v>48792</v>
      </c>
      <c r="FK110" s="473">
        <v>48823</v>
      </c>
      <c r="FL110" s="473">
        <v>48853</v>
      </c>
      <c r="FM110" s="473">
        <v>48884</v>
      </c>
      <c r="FN110" s="473">
        <v>48914</v>
      </c>
      <c r="FO110" s="473">
        <v>48945</v>
      </c>
      <c r="FP110" s="473">
        <v>48976</v>
      </c>
      <c r="FQ110" s="473">
        <v>49004</v>
      </c>
      <c r="FR110" s="473">
        <v>49035</v>
      </c>
      <c r="FS110" s="473">
        <v>49065</v>
      </c>
      <c r="FT110" s="473">
        <v>49096</v>
      </c>
      <c r="FU110" s="473">
        <v>49126</v>
      </c>
      <c r="FV110" s="473">
        <v>49157</v>
      </c>
      <c r="FW110" s="473">
        <v>49188</v>
      </c>
      <c r="FX110" s="473">
        <v>49218</v>
      </c>
      <c r="FY110" s="473">
        <v>49249</v>
      </c>
      <c r="FZ110" s="473">
        <v>49279</v>
      </c>
    </row>
    <row r="111" spans="2:182" x14ac:dyDescent="0.25">
      <c r="B111" s="491">
        <v>1</v>
      </c>
      <c r="C111" s="498">
        <v>1.3269017871727402</v>
      </c>
      <c r="D111" s="498">
        <v>1.3261097761742189</v>
      </c>
      <c r="E111" s="498">
        <v>1.1187792966343733</v>
      </c>
      <c r="F111" s="498">
        <v>1.076629258085521</v>
      </c>
      <c r="G111" s="498">
        <v>1.0898069305302542</v>
      </c>
      <c r="H111" s="498">
        <v>1.2066397392070967</v>
      </c>
      <c r="I111" s="498">
        <v>1.0946537955054472</v>
      </c>
      <c r="J111" s="498">
        <v>1.1312272128598415</v>
      </c>
      <c r="K111" s="498">
        <v>1.1207130148907856</v>
      </c>
      <c r="L111" s="498">
        <v>1.1016541997854212</v>
      </c>
      <c r="M111" s="498">
        <v>1.1077139822202369</v>
      </c>
      <c r="N111" s="498">
        <v>1.1462228652205011</v>
      </c>
      <c r="O111" s="498">
        <v>1.1538407539652105</v>
      </c>
      <c r="P111" s="498">
        <v>1.1315777555508213</v>
      </c>
      <c r="Q111" s="498">
        <v>1.1301738082617683</v>
      </c>
      <c r="R111" s="498">
        <v>1.1193829528504207</v>
      </c>
      <c r="S111" s="498">
        <v>1.1404759714336892</v>
      </c>
      <c r="T111" s="498">
        <v>1.1439565230442483</v>
      </c>
      <c r="U111" s="498">
        <v>1.0866343096912174</v>
      </c>
      <c r="V111" s="498">
        <v>1.1330666929557525</v>
      </c>
      <c r="W111" s="498">
        <v>1.1228329912520352</v>
      </c>
      <c r="X111" s="498">
        <v>1.1017664816853199</v>
      </c>
      <c r="Y111" s="498">
        <v>1.1079281439545692</v>
      </c>
      <c r="Z111" s="498">
        <v>1.1465048126894304</v>
      </c>
      <c r="AA111" s="498">
        <v>1.1526213098396525</v>
      </c>
      <c r="AB111" s="498">
        <v>1.1276518432808302</v>
      </c>
      <c r="AC111" s="498">
        <v>1.1263714975020269</v>
      </c>
      <c r="AD111" s="498">
        <v>1.1184806326592784</v>
      </c>
      <c r="AE111" s="498">
        <v>1.1428521527033859</v>
      </c>
      <c r="AF111" s="498">
        <v>1.1463643075791632</v>
      </c>
      <c r="AG111" s="498">
        <v>1.089244625037816</v>
      </c>
      <c r="AH111" s="498">
        <v>1.1356505343602703</v>
      </c>
      <c r="AI111" s="498">
        <v>1.1253319271342728</v>
      </c>
      <c r="AJ111" s="498">
        <v>1.1043146335253495</v>
      </c>
      <c r="AK111" s="498">
        <v>1.1103246660104784</v>
      </c>
      <c r="AL111" s="498">
        <v>1.1487435266411425</v>
      </c>
      <c r="AM111" s="498">
        <v>1.153142642068572</v>
      </c>
      <c r="AN111" s="498">
        <v>1.1312525824229325</v>
      </c>
      <c r="AO111" s="498">
        <v>1.1301478375590568</v>
      </c>
      <c r="AP111" s="498">
        <v>1.1191745313972368</v>
      </c>
      <c r="AQ111" s="498">
        <v>1.144035844602808</v>
      </c>
      <c r="AR111" s="498">
        <v>1.1475666894667362</v>
      </c>
      <c r="AS111" s="498">
        <v>1.0906727979823982</v>
      </c>
      <c r="AT111" s="498">
        <v>1.1368552768623019</v>
      </c>
      <c r="AU111" s="498">
        <v>1.1266959779542656</v>
      </c>
      <c r="AV111" s="498">
        <v>1.1056027958171142</v>
      </c>
      <c r="AW111" s="498">
        <v>1.111405732736189</v>
      </c>
      <c r="AX111" s="498">
        <v>1.1498846081710559</v>
      </c>
      <c r="AY111" s="498">
        <v>1.1558084321770654</v>
      </c>
      <c r="AZ111" s="498">
        <v>1.1230805512199347</v>
      </c>
      <c r="BA111" s="498">
        <v>1.1331665228258845</v>
      </c>
      <c r="BB111" s="498">
        <v>1.1223951874528706</v>
      </c>
      <c r="BC111" s="498">
        <v>1.1415254804102728</v>
      </c>
      <c r="BD111" s="498">
        <v>1.1453802841546701</v>
      </c>
      <c r="BE111" s="498">
        <v>1.0879208735928798</v>
      </c>
      <c r="BF111" s="498">
        <v>1.1341780397315129</v>
      </c>
      <c r="BG111" s="498">
        <v>1.1239231700932819</v>
      </c>
      <c r="BH111" s="498">
        <v>1.1025255203468916</v>
      </c>
      <c r="BI111" s="498">
        <v>1.1083076604448452</v>
      </c>
      <c r="BJ111" s="498">
        <v>1.1474863844668812</v>
      </c>
      <c r="BK111" s="498">
        <v>1.1615972028962755</v>
      </c>
      <c r="BL111" s="498">
        <v>1.1396226460365617</v>
      </c>
      <c r="BM111" s="498">
        <v>1.1387147659469827</v>
      </c>
      <c r="BN111" s="498">
        <v>1.1279843585782297</v>
      </c>
      <c r="BO111" s="498">
        <v>1.1529032183217325</v>
      </c>
      <c r="BP111" s="498">
        <v>1.1572240287254758</v>
      </c>
      <c r="BQ111" s="498">
        <v>1.1003077303652009</v>
      </c>
      <c r="BR111" s="498">
        <v>1.14669030106368</v>
      </c>
      <c r="BS111" s="498">
        <v>1.1364297519511537</v>
      </c>
      <c r="BT111" s="498">
        <v>1.1152099206363959</v>
      </c>
      <c r="BU111" s="498">
        <v>1.1206941035761109</v>
      </c>
      <c r="BV111" s="498">
        <v>1.1584619509635343</v>
      </c>
      <c r="BW111" s="498">
        <v>1.1661012470543135</v>
      </c>
      <c r="BX111" s="498">
        <v>1.1441331931851255</v>
      </c>
      <c r="BY111" s="498">
        <v>1.1439124478530434</v>
      </c>
      <c r="BZ111" s="498">
        <v>1.1338217930670194</v>
      </c>
      <c r="CA111" s="498">
        <v>1.1581150761445438</v>
      </c>
      <c r="CB111" s="498">
        <v>1.1625934168934213</v>
      </c>
      <c r="CC111" s="498">
        <v>1.1063374198527953</v>
      </c>
      <c r="CD111" s="498">
        <v>1.1515161002306131</v>
      </c>
      <c r="CE111" s="498">
        <v>1.1420992146507001</v>
      </c>
      <c r="CF111" s="498">
        <v>1.1212703958995058</v>
      </c>
      <c r="CG111" s="498">
        <v>1.1270700917540757</v>
      </c>
      <c r="CH111" s="498">
        <v>1.1633891401186456</v>
      </c>
      <c r="CI111" s="498">
        <v>1.1684086305095212</v>
      </c>
      <c r="CJ111" s="498">
        <v>1.1464621392998509</v>
      </c>
      <c r="CK111" s="498">
        <v>1.1467912089569505</v>
      </c>
      <c r="CL111" s="498">
        <v>1.137183367920702</v>
      </c>
      <c r="CM111" s="498">
        <v>1.1609205669894991</v>
      </c>
      <c r="CN111" s="498">
        <v>1.1653530318229037</v>
      </c>
      <c r="CO111" s="498">
        <v>1.1096292638537175</v>
      </c>
      <c r="CP111" s="498">
        <v>1.1537325160131564</v>
      </c>
      <c r="CQ111" s="498">
        <v>1.1450325651837867</v>
      </c>
      <c r="CR111" s="498">
        <v>1.1245658194863148</v>
      </c>
      <c r="CS111" s="498">
        <v>1.1307346069319499</v>
      </c>
      <c r="CT111" s="498">
        <v>1.1660107338348444</v>
      </c>
      <c r="CU111" s="498">
        <v>1.1706440202594961</v>
      </c>
      <c r="CV111" s="498">
        <v>1.1503895620222588</v>
      </c>
      <c r="CW111" s="498">
        <v>1.1490534467958133</v>
      </c>
      <c r="CX111" s="498">
        <v>1.1395289588687469</v>
      </c>
      <c r="CY111" s="498">
        <v>1.1632760386174901</v>
      </c>
      <c r="CZ111" s="498">
        <v>1.1677907309896511</v>
      </c>
      <c r="DA111" s="498">
        <v>1.1120648329027771</v>
      </c>
      <c r="DB111" s="498">
        <v>1.1560673641203185</v>
      </c>
      <c r="DC111" s="498">
        <v>1.1473846950749713</v>
      </c>
      <c r="DD111" s="498">
        <v>1.126951325831212</v>
      </c>
      <c r="DE111" s="498">
        <v>1.1331641082481836</v>
      </c>
      <c r="DF111" s="498">
        <v>1.1681961935366749</v>
      </c>
      <c r="DG111" s="498">
        <v>1.1734174210451995</v>
      </c>
      <c r="DH111" s="498">
        <v>1.1514404657758333</v>
      </c>
      <c r="DI111" s="498">
        <v>1.1520895036374088</v>
      </c>
      <c r="DJ111" s="498">
        <v>1.142763066232455</v>
      </c>
      <c r="DK111" s="498">
        <v>1.1662750417953305</v>
      </c>
      <c r="DL111" s="498">
        <v>1.1709976650522753</v>
      </c>
      <c r="DM111" s="498">
        <v>1.1154167608034584</v>
      </c>
      <c r="DN111" s="498">
        <v>1.1591351027620507</v>
      </c>
      <c r="DO111" s="498">
        <v>1.1506450641899351</v>
      </c>
      <c r="DP111" s="498">
        <v>1.1302784099360543</v>
      </c>
      <c r="DQ111" s="498">
        <v>1.1365331947481905</v>
      </c>
      <c r="DR111" s="498">
        <v>1.1711610666246328</v>
      </c>
      <c r="DS111" s="498">
        <v>1.1763876712203987</v>
      </c>
      <c r="DT111" s="498">
        <v>1.1543984115695096</v>
      </c>
      <c r="DU111" s="498">
        <v>1.1552848864674872</v>
      </c>
      <c r="DV111" s="498">
        <v>1.146141295379105</v>
      </c>
      <c r="DW111" s="498">
        <v>1.1694485227134921</v>
      </c>
      <c r="DX111" s="498">
        <v>1.1742783236410803</v>
      </c>
      <c r="DY111" s="498">
        <v>1.1187926750931769</v>
      </c>
      <c r="DZ111" s="498">
        <v>1.1621610167713061</v>
      </c>
      <c r="EA111" s="498">
        <v>1.1538396605263816</v>
      </c>
      <c r="EB111" s="498">
        <v>1.1335831971931991</v>
      </c>
      <c r="EC111" s="498">
        <v>1.1399800024557269</v>
      </c>
      <c r="ED111" s="498">
        <v>1.1742098467385982</v>
      </c>
      <c r="EE111" s="498">
        <v>1.1787299872357135</v>
      </c>
      <c r="EF111" s="498">
        <v>1.1567280503950903</v>
      </c>
      <c r="EG111" s="498">
        <v>1.1577636119593104</v>
      </c>
      <c r="EH111" s="498">
        <v>1.1487175085317489</v>
      </c>
      <c r="EI111" s="498">
        <v>1.1718967460279841</v>
      </c>
      <c r="EJ111" s="498">
        <v>1.1768071377987019</v>
      </c>
      <c r="EK111" s="498">
        <v>1.1213311351126194</v>
      </c>
      <c r="EL111" s="498">
        <v>1.1645002141258041</v>
      </c>
      <c r="EM111" s="498">
        <v>1.1562395838270996</v>
      </c>
      <c r="EN111" s="498">
        <v>1.1360494709076536</v>
      </c>
      <c r="EO111" s="498">
        <v>1.142551900255083</v>
      </c>
      <c r="EP111" s="498">
        <v>1.1765725551866431</v>
      </c>
      <c r="EQ111" s="498">
        <v>1.180200015760096</v>
      </c>
      <c r="ER111" s="498">
        <v>1.1597373196507135</v>
      </c>
      <c r="ES111" s="498">
        <v>1.1592321079706687</v>
      </c>
      <c r="ET111" s="498">
        <v>1.1502304318502163</v>
      </c>
      <c r="EU111" s="498">
        <v>1.1734368686263394</v>
      </c>
      <c r="EV111" s="498">
        <v>1.1783783496692937</v>
      </c>
      <c r="EW111" s="498">
        <v>1.1228844778712552</v>
      </c>
      <c r="EX111" s="498">
        <v>1.1659848398735242</v>
      </c>
      <c r="EY111" s="498">
        <v>1.1577232054901596</v>
      </c>
      <c r="EZ111" s="498">
        <v>1.1375587481149942</v>
      </c>
      <c r="FA111" s="498">
        <v>1.1441067438519776</v>
      </c>
      <c r="FB111" s="498">
        <v>1.1779818113253824</v>
      </c>
      <c r="FC111" s="498">
        <v>1.1817335315263984</v>
      </c>
      <c r="FD111" s="498">
        <v>1.1597182485890478</v>
      </c>
      <c r="FE111" s="498">
        <v>1.161008264286904</v>
      </c>
      <c r="FF111" s="498">
        <v>1.1521747443973398</v>
      </c>
      <c r="FG111" s="498">
        <v>1.1751384287589051</v>
      </c>
      <c r="FH111" s="498">
        <v>1.1801647918961391</v>
      </c>
      <c r="FI111" s="498">
        <v>1.124823825371996</v>
      </c>
      <c r="FJ111" s="498">
        <v>1.1675998741468434</v>
      </c>
      <c r="FK111" s="498">
        <v>1.1595530149199422</v>
      </c>
      <c r="FL111" s="498">
        <v>1.1394775154485224</v>
      </c>
      <c r="FM111" s="498">
        <v>1.14611937298597</v>
      </c>
      <c r="FN111" s="498">
        <v>1.1796838067027371</v>
      </c>
      <c r="FO111" s="498">
        <v>1.1830090458596312</v>
      </c>
      <c r="FP111" s="498">
        <v>1.1609829685054123</v>
      </c>
      <c r="FQ111" s="498">
        <v>1.162330094731556</v>
      </c>
      <c r="FR111" s="498">
        <v>1.1535477326327002</v>
      </c>
      <c r="FS111" s="498">
        <v>1.1764804741457233</v>
      </c>
      <c r="FT111" s="498">
        <v>1.1815884536542611</v>
      </c>
      <c r="FU111" s="498">
        <v>1.1262560506972989</v>
      </c>
      <c r="FV111" s="498">
        <v>1.1689803545425654</v>
      </c>
      <c r="FW111" s="498">
        <v>1.1609530466082238</v>
      </c>
      <c r="FX111" s="498">
        <v>1.1408848276397097</v>
      </c>
      <c r="FY111" s="498">
        <v>1.1475331950788277</v>
      </c>
      <c r="FZ111" s="498">
        <v>1.1809808276432918</v>
      </c>
    </row>
    <row r="112" spans="2:182" x14ac:dyDescent="0.25">
      <c r="B112" s="491">
        <v>2</v>
      </c>
      <c r="C112" s="498">
        <v>1.0296964805551081</v>
      </c>
      <c r="D112" s="498">
        <v>1.0329268005198495</v>
      </c>
      <c r="E112" s="498">
        <v>1.0477005098075778</v>
      </c>
      <c r="F112" s="498">
        <v>1.0595990123598196</v>
      </c>
      <c r="G112" s="498">
        <v>1.0637884268427826</v>
      </c>
      <c r="H112" s="498">
        <v>1.0549467605496963</v>
      </c>
      <c r="I112" s="498">
        <v>1.0429784019075716</v>
      </c>
      <c r="J112" s="498">
        <v>1.0567810067194467</v>
      </c>
      <c r="K112" s="498">
        <v>1.0523961212086195</v>
      </c>
      <c r="L112" s="498">
        <v>1.0476722169134018</v>
      </c>
      <c r="M112" s="498">
        <v>1.048425124429653</v>
      </c>
      <c r="N112" s="498">
        <v>1.0328058624785965</v>
      </c>
      <c r="O112" s="498">
        <v>1.0403332511021834</v>
      </c>
      <c r="P112" s="498">
        <v>1.0459462860232231</v>
      </c>
      <c r="Q112" s="498">
        <v>1.0470001741893844</v>
      </c>
      <c r="R112" s="498">
        <v>1.0573811947972331</v>
      </c>
      <c r="S112" s="498">
        <v>1.0615412081300049</v>
      </c>
      <c r="T112" s="498">
        <v>1.0575003141073265</v>
      </c>
      <c r="U112" s="498">
        <v>1.0432858940868468</v>
      </c>
      <c r="V112" s="498">
        <v>1.0567034655584804</v>
      </c>
      <c r="W112" s="498">
        <v>1.0522916475534068</v>
      </c>
      <c r="X112" s="498">
        <v>1.0476664899512704</v>
      </c>
      <c r="Y112" s="498">
        <v>1.0484110524116179</v>
      </c>
      <c r="Z112" s="498">
        <v>1.0327885332712194</v>
      </c>
      <c r="AA112" s="498">
        <v>1.0404082012346205</v>
      </c>
      <c r="AB112" s="498">
        <v>1.0462090363803254</v>
      </c>
      <c r="AC112" s="498">
        <v>1.0472338738637159</v>
      </c>
      <c r="AD112" s="498">
        <v>1.0574280020165385</v>
      </c>
      <c r="AE112" s="498">
        <v>1.0614358222983609</v>
      </c>
      <c r="AF112" s="498">
        <v>1.0574022271369776</v>
      </c>
      <c r="AG112" s="498">
        <v>1.0431858064287207</v>
      </c>
      <c r="AH112" s="498">
        <v>1.0565945467054283</v>
      </c>
      <c r="AI112" s="498">
        <v>1.0521684985548938</v>
      </c>
      <c r="AJ112" s="498">
        <v>1.0475365209259224</v>
      </c>
      <c r="AK112" s="498">
        <v>1.0482535830966735</v>
      </c>
      <c r="AL112" s="498">
        <v>1.0326509362270808</v>
      </c>
      <c r="AM112" s="498">
        <v>1.0403761588320355</v>
      </c>
      <c r="AN112" s="498">
        <v>1.0459680489536192</v>
      </c>
      <c r="AO112" s="498">
        <v>1.0470017704147196</v>
      </c>
      <c r="AP112" s="498">
        <v>1.0573920065121467</v>
      </c>
      <c r="AQ112" s="498">
        <v>1.0613833244705135</v>
      </c>
      <c r="AR112" s="498">
        <v>1.0573532451808081</v>
      </c>
      <c r="AS112" s="498">
        <v>1.0431310458092391</v>
      </c>
      <c r="AT112" s="498">
        <v>1.0565437621753428</v>
      </c>
      <c r="AU112" s="498">
        <v>1.0521012773454193</v>
      </c>
      <c r="AV112" s="498">
        <v>1.047470817934868</v>
      </c>
      <c r="AW112" s="498">
        <v>1.0481825489760874</v>
      </c>
      <c r="AX112" s="498">
        <v>1.0325808024587551</v>
      </c>
      <c r="AY112" s="498">
        <v>1.0402123126028457</v>
      </c>
      <c r="AZ112" s="498">
        <v>1.0465149802065796</v>
      </c>
      <c r="BA112" s="498">
        <v>1.0468162343530079</v>
      </c>
      <c r="BB112" s="498">
        <v>1.0572249372657923</v>
      </c>
      <c r="BC112" s="498">
        <v>1.0614946614385861</v>
      </c>
      <c r="BD112" s="498">
        <v>1.0574423137290545</v>
      </c>
      <c r="BE112" s="498">
        <v>1.0432365632011689</v>
      </c>
      <c r="BF112" s="498">
        <v>1.0566566180174715</v>
      </c>
      <c r="BG112" s="498">
        <v>1.052237922912669</v>
      </c>
      <c r="BH112" s="498">
        <v>1.0476277750232599</v>
      </c>
      <c r="BI112" s="498">
        <v>1.0483861153568614</v>
      </c>
      <c r="BJ112" s="498">
        <v>1.032728203377316</v>
      </c>
      <c r="BK112" s="498">
        <v>1.0398565200552761</v>
      </c>
      <c r="BL112" s="498">
        <v>1.0454078639438151</v>
      </c>
      <c r="BM112" s="498">
        <v>1.046475225242379</v>
      </c>
      <c r="BN112" s="498">
        <v>1.0569350029817426</v>
      </c>
      <c r="BO112" s="498">
        <v>1.0609900482647856</v>
      </c>
      <c r="BP112" s="498">
        <v>1.0569598299329797</v>
      </c>
      <c r="BQ112" s="498">
        <v>1.0427616123537553</v>
      </c>
      <c r="BR112" s="498">
        <v>1.0561291780782389</v>
      </c>
      <c r="BS112" s="498">
        <v>1.0516215913606806</v>
      </c>
      <c r="BT112" s="498">
        <v>1.0469808044947186</v>
      </c>
      <c r="BU112" s="498">
        <v>1.0475722339616653</v>
      </c>
      <c r="BV112" s="498">
        <v>1.0320536171906667</v>
      </c>
      <c r="BW112" s="498">
        <v>1.0395796900644056</v>
      </c>
      <c r="BX112" s="498">
        <v>1.0451059856050993</v>
      </c>
      <c r="BY112" s="498">
        <v>1.0461557625141913</v>
      </c>
      <c r="BZ112" s="498">
        <v>1.0566321902119724</v>
      </c>
      <c r="CA112" s="498">
        <v>1.0607588975617346</v>
      </c>
      <c r="CB112" s="498">
        <v>1.0567410948217668</v>
      </c>
      <c r="CC112" s="498">
        <v>1.0425304151917625</v>
      </c>
      <c r="CD112" s="498">
        <v>1.0559257520825864</v>
      </c>
      <c r="CE112" s="498">
        <v>1.051342196975847</v>
      </c>
      <c r="CF112" s="498">
        <v>1.0466716886678213</v>
      </c>
      <c r="CG112" s="498">
        <v>1.0471532841389404</v>
      </c>
      <c r="CH112" s="498">
        <v>1.0317507796338024</v>
      </c>
      <c r="CI112" s="498">
        <v>1.0394378724182123</v>
      </c>
      <c r="CJ112" s="498">
        <v>1.0449501157381147</v>
      </c>
      <c r="CK112" s="498">
        <v>1.0459788265468362</v>
      </c>
      <c r="CL112" s="498">
        <v>1.0564578109030152</v>
      </c>
      <c r="CM112" s="498">
        <v>1.0606344714543343</v>
      </c>
      <c r="CN112" s="498">
        <v>1.0566286751829506</v>
      </c>
      <c r="CO112" s="498">
        <v>1.0424041955925107</v>
      </c>
      <c r="CP112" s="498">
        <v>1.0558323216326764</v>
      </c>
      <c r="CQ112" s="498">
        <v>1.0511976397733169</v>
      </c>
      <c r="CR112" s="498">
        <v>1.0465036048884497</v>
      </c>
      <c r="CS112" s="498">
        <v>1.046912498249555</v>
      </c>
      <c r="CT112" s="498">
        <v>1.0315896498271091</v>
      </c>
      <c r="CU112" s="498">
        <v>1.0393004796879544</v>
      </c>
      <c r="CV112" s="498">
        <v>1.0446872642906446</v>
      </c>
      <c r="CW112" s="498">
        <v>1.0458397836648607</v>
      </c>
      <c r="CX112" s="498">
        <v>1.0563361350378575</v>
      </c>
      <c r="CY112" s="498">
        <v>1.0605300041144072</v>
      </c>
      <c r="CZ112" s="498">
        <v>1.0565293695671776</v>
      </c>
      <c r="DA112" s="498">
        <v>1.0423108082542176</v>
      </c>
      <c r="DB112" s="498">
        <v>1.0557338988047742</v>
      </c>
      <c r="DC112" s="498">
        <v>1.0510817254585356</v>
      </c>
      <c r="DD112" s="498">
        <v>1.0463819316310963</v>
      </c>
      <c r="DE112" s="498">
        <v>1.0467528619520374</v>
      </c>
      <c r="DF112" s="498">
        <v>1.0314553259243946</v>
      </c>
      <c r="DG112" s="498">
        <v>1.0391300194332926</v>
      </c>
      <c r="DH112" s="498">
        <v>1.0446169302338595</v>
      </c>
      <c r="DI112" s="498">
        <v>1.0456531799020525</v>
      </c>
      <c r="DJ112" s="498">
        <v>1.0561683680144462</v>
      </c>
      <c r="DK112" s="498">
        <v>1.0603969955565038</v>
      </c>
      <c r="DL112" s="498">
        <v>1.0563987272934401</v>
      </c>
      <c r="DM112" s="498">
        <v>1.0421822848502451</v>
      </c>
      <c r="DN112" s="498">
        <v>1.0556045818220303</v>
      </c>
      <c r="DO112" s="498">
        <v>1.0509210525920787</v>
      </c>
      <c r="DP112" s="498">
        <v>1.0462122330002834</v>
      </c>
      <c r="DQ112" s="498">
        <v>1.0465314879230205</v>
      </c>
      <c r="DR112" s="498">
        <v>1.031273097295839</v>
      </c>
      <c r="DS112" s="498">
        <v>1.0389474603153008</v>
      </c>
      <c r="DT112" s="498">
        <v>1.0444189631729248</v>
      </c>
      <c r="DU112" s="498">
        <v>1.0454567835594233</v>
      </c>
      <c r="DV112" s="498">
        <v>1.0559931247758663</v>
      </c>
      <c r="DW112" s="498">
        <v>1.0602562487498386</v>
      </c>
      <c r="DX112" s="498">
        <v>1.0562650816714756</v>
      </c>
      <c r="DY112" s="498">
        <v>1.042052841733063</v>
      </c>
      <c r="DZ112" s="498">
        <v>1.0554770279084094</v>
      </c>
      <c r="EA112" s="498">
        <v>1.0507636210460023</v>
      </c>
      <c r="EB112" s="498">
        <v>1.0460436716249191</v>
      </c>
      <c r="EC112" s="498">
        <v>1.0463050070328848</v>
      </c>
      <c r="ED112" s="498">
        <v>1.0310857115284038</v>
      </c>
      <c r="EE112" s="498">
        <v>1.0388034956252619</v>
      </c>
      <c r="EF112" s="498">
        <v>1.0442630469447352</v>
      </c>
      <c r="EG112" s="498">
        <v>1.0453044347965792</v>
      </c>
      <c r="EH112" s="498">
        <v>1.0558594855475765</v>
      </c>
      <c r="EI112" s="498">
        <v>1.0601476677870401</v>
      </c>
      <c r="EJ112" s="498">
        <v>1.0561620642645191</v>
      </c>
      <c r="EK112" s="498">
        <v>1.0419555092330175</v>
      </c>
      <c r="EL112" s="498">
        <v>1.0553784217430049</v>
      </c>
      <c r="EM112" s="498">
        <v>1.0506453514444918</v>
      </c>
      <c r="EN112" s="498">
        <v>1.0459178788107417</v>
      </c>
      <c r="EO112" s="498">
        <v>1.0461360142278433</v>
      </c>
      <c r="EP112" s="498">
        <v>1.0309404934676671</v>
      </c>
      <c r="EQ112" s="498">
        <v>1.0387131439393751</v>
      </c>
      <c r="ER112" s="498">
        <v>1.0440616449476556</v>
      </c>
      <c r="ES112" s="498">
        <v>1.0452141773028347</v>
      </c>
      <c r="ET112" s="498">
        <v>1.0557810037245436</v>
      </c>
      <c r="EU112" s="498">
        <v>1.0600793619288416</v>
      </c>
      <c r="EV112" s="498">
        <v>1.0560980571202223</v>
      </c>
      <c r="EW112" s="498">
        <v>1.0418959492112057</v>
      </c>
      <c r="EX112" s="498">
        <v>1.0553158390576394</v>
      </c>
      <c r="EY112" s="498">
        <v>1.0505722377150535</v>
      </c>
      <c r="EZ112" s="498">
        <v>1.0458408978064953</v>
      </c>
      <c r="FA112" s="498">
        <v>1.0460338494447383</v>
      </c>
      <c r="FB112" s="498">
        <v>1.0308538770069193</v>
      </c>
      <c r="FC112" s="498">
        <v>1.0386188901663906</v>
      </c>
      <c r="FD112" s="498">
        <v>1.0440629213206152</v>
      </c>
      <c r="FE112" s="498">
        <v>1.0451050102255246</v>
      </c>
      <c r="FF112" s="498">
        <v>1.0556801438915429</v>
      </c>
      <c r="FG112" s="498">
        <v>1.0600038961670539</v>
      </c>
      <c r="FH112" s="498">
        <v>1.056025282042887</v>
      </c>
      <c r="FI112" s="498">
        <v>1.0418215885597639</v>
      </c>
      <c r="FJ112" s="498">
        <v>1.0552477591513485</v>
      </c>
      <c r="FK112" s="498">
        <v>1.0504820636532259</v>
      </c>
      <c r="FL112" s="498">
        <v>1.0457430306714643</v>
      </c>
      <c r="FM112" s="498">
        <v>1.0459016047486438</v>
      </c>
      <c r="FN112" s="498">
        <v>1.0307492680492261</v>
      </c>
      <c r="FO112" s="498">
        <v>1.0385404938166138</v>
      </c>
      <c r="FP112" s="498">
        <v>1.0439782771444841</v>
      </c>
      <c r="FQ112" s="498">
        <v>1.0450237671699307</v>
      </c>
      <c r="FR112" s="498">
        <v>1.0556089211015975</v>
      </c>
      <c r="FS112" s="498">
        <v>1.059944375215939</v>
      </c>
      <c r="FT112" s="498">
        <v>1.0559672857119733</v>
      </c>
      <c r="FU112" s="498">
        <v>1.0417666725593255</v>
      </c>
      <c r="FV112" s="498">
        <v>1.0551895665931288</v>
      </c>
      <c r="FW112" s="498">
        <v>1.0504130692858535</v>
      </c>
      <c r="FX112" s="498">
        <v>1.0456712504145051</v>
      </c>
      <c r="FY112" s="498">
        <v>1.0458087061267147</v>
      </c>
      <c r="FZ112" s="498">
        <v>1.0306695498487526</v>
      </c>
    </row>
    <row r="113" spans="2:182" x14ac:dyDescent="0.25">
      <c r="B113" s="491">
        <v>3</v>
      </c>
      <c r="C113" s="498">
        <v>1.0246</v>
      </c>
      <c r="D113" s="498">
        <v>1.0361</v>
      </c>
      <c r="E113" s="498">
        <v>1.0439000000000001</v>
      </c>
      <c r="F113" s="498">
        <v>1.0464</v>
      </c>
      <c r="G113" s="498">
        <v>1.0181</v>
      </c>
      <c r="H113" s="498">
        <v>1.0104</v>
      </c>
      <c r="I113" s="498">
        <v>1.0072000000000001</v>
      </c>
      <c r="J113" s="498">
        <v>1.01</v>
      </c>
      <c r="K113" s="498">
        <v>1.0424</v>
      </c>
      <c r="L113" s="498">
        <v>1.0327999999999999</v>
      </c>
      <c r="M113" s="498">
        <v>1.0282</v>
      </c>
      <c r="N113" s="498">
        <v>1.0234000000000001</v>
      </c>
      <c r="O113" s="498">
        <v>1.0246</v>
      </c>
      <c r="P113" s="498">
        <v>1.0361</v>
      </c>
      <c r="Q113" s="498">
        <v>1.0439000000000001</v>
      </c>
      <c r="R113" s="498">
        <v>1.0464</v>
      </c>
      <c r="S113" s="498">
        <v>1.0181</v>
      </c>
      <c r="T113" s="498">
        <v>1.0104</v>
      </c>
      <c r="U113" s="498">
        <v>1.0072000000000001</v>
      </c>
      <c r="V113" s="498">
        <v>1.01</v>
      </c>
      <c r="W113" s="498">
        <v>1.0424</v>
      </c>
      <c r="X113" s="498">
        <v>1.0327999999999999</v>
      </c>
      <c r="Y113" s="498">
        <v>1.0282</v>
      </c>
      <c r="Z113" s="498">
        <v>1.0234000000000001</v>
      </c>
      <c r="AA113" s="498">
        <v>1.0246</v>
      </c>
      <c r="AB113" s="498">
        <v>1.0361</v>
      </c>
      <c r="AC113" s="498">
        <v>1.0439000000000001</v>
      </c>
      <c r="AD113" s="498">
        <v>1.0464</v>
      </c>
      <c r="AE113" s="498">
        <v>1.0181</v>
      </c>
      <c r="AF113" s="498">
        <v>1.0104</v>
      </c>
      <c r="AG113" s="498">
        <v>1.0072000000000001</v>
      </c>
      <c r="AH113" s="498">
        <v>1.01</v>
      </c>
      <c r="AI113" s="498">
        <v>1.0424</v>
      </c>
      <c r="AJ113" s="498">
        <v>1.0327999999999999</v>
      </c>
      <c r="AK113" s="498">
        <v>1.0282</v>
      </c>
      <c r="AL113" s="498">
        <v>1.0234000000000001</v>
      </c>
      <c r="AM113" s="498">
        <v>1.0246</v>
      </c>
      <c r="AN113" s="498">
        <v>1.0361</v>
      </c>
      <c r="AO113" s="498">
        <v>1.0439000000000001</v>
      </c>
      <c r="AP113" s="498">
        <v>1.0464</v>
      </c>
      <c r="AQ113" s="498">
        <v>1.0181</v>
      </c>
      <c r="AR113" s="498">
        <v>1.0104</v>
      </c>
      <c r="AS113" s="498">
        <v>1.0072000000000001</v>
      </c>
      <c r="AT113" s="498">
        <v>1.01</v>
      </c>
      <c r="AU113" s="498">
        <v>1.0424</v>
      </c>
      <c r="AV113" s="498">
        <v>1.0327999999999999</v>
      </c>
      <c r="AW113" s="498">
        <v>1.0282</v>
      </c>
      <c r="AX113" s="498">
        <v>1.0234000000000001</v>
      </c>
      <c r="AY113" s="498">
        <v>1.0246</v>
      </c>
      <c r="AZ113" s="498">
        <v>1.0361</v>
      </c>
      <c r="BA113" s="498">
        <v>1.0439000000000001</v>
      </c>
      <c r="BB113" s="498">
        <v>1.0464</v>
      </c>
      <c r="BC113" s="498">
        <v>1.0181</v>
      </c>
      <c r="BD113" s="498">
        <v>1.0104</v>
      </c>
      <c r="BE113" s="498">
        <v>1.0072000000000001</v>
      </c>
      <c r="BF113" s="498">
        <v>1.01</v>
      </c>
      <c r="BG113" s="498">
        <v>1.0424</v>
      </c>
      <c r="BH113" s="498">
        <v>1.0327999999999999</v>
      </c>
      <c r="BI113" s="498">
        <v>1.0282</v>
      </c>
      <c r="BJ113" s="498">
        <v>1.0234000000000001</v>
      </c>
      <c r="BK113" s="498">
        <v>1.0246</v>
      </c>
      <c r="BL113" s="498">
        <v>1.0361</v>
      </c>
      <c r="BM113" s="498">
        <v>1.0439000000000001</v>
      </c>
      <c r="BN113" s="498">
        <v>1.0464</v>
      </c>
      <c r="BO113" s="498">
        <v>1.0181</v>
      </c>
      <c r="BP113" s="498">
        <v>1.0104</v>
      </c>
      <c r="BQ113" s="498">
        <v>1.0072000000000001</v>
      </c>
      <c r="BR113" s="498">
        <v>1.01</v>
      </c>
      <c r="BS113" s="498">
        <v>1.0424</v>
      </c>
      <c r="BT113" s="498">
        <v>1.0327999999999999</v>
      </c>
      <c r="BU113" s="498">
        <v>1.0282</v>
      </c>
      <c r="BV113" s="498">
        <v>1.0234000000000001</v>
      </c>
      <c r="BW113" s="498">
        <v>1.0246</v>
      </c>
      <c r="BX113" s="498">
        <v>1.0361</v>
      </c>
      <c r="BY113" s="498">
        <v>1.0439000000000001</v>
      </c>
      <c r="BZ113" s="498">
        <v>1.0464</v>
      </c>
      <c r="CA113" s="498">
        <v>1.0181</v>
      </c>
      <c r="CB113" s="498">
        <v>1.0104</v>
      </c>
      <c r="CC113" s="498">
        <v>1.0072000000000001</v>
      </c>
      <c r="CD113" s="498">
        <v>1.01</v>
      </c>
      <c r="CE113" s="498">
        <v>1.0424</v>
      </c>
      <c r="CF113" s="498">
        <v>1.0327999999999999</v>
      </c>
      <c r="CG113" s="498">
        <v>1.0282</v>
      </c>
      <c r="CH113" s="498">
        <v>1.0234000000000001</v>
      </c>
      <c r="CI113" s="498">
        <v>1.0246</v>
      </c>
      <c r="CJ113" s="498">
        <v>1.0361</v>
      </c>
      <c r="CK113" s="498">
        <v>1.0439000000000001</v>
      </c>
      <c r="CL113" s="498">
        <v>1.0464</v>
      </c>
      <c r="CM113" s="498">
        <v>1.0181</v>
      </c>
      <c r="CN113" s="498">
        <v>1.0104</v>
      </c>
      <c r="CO113" s="498">
        <v>1.0072000000000001</v>
      </c>
      <c r="CP113" s="498">
        <v>1.01</v>
      </c>
      <c r="CQ113" s="498">
        <v>1.0424</v>
      </c>
      <c r="CR113" s="498">
        <v>1.0327999999999999</v>
      </c>
      <c r="CS113" s="498">
        <v>1.0282</v>
      </c>
      <c r="CT113" s="498">
        <v>1.0234000000000001</v>
      </c>
      <c r="CU113" s="498">
        <v>1.0246</v>
      </c>
      <c r="CV113" s="498">
        <v>1.0361</v>
      </c>
      <c r="CW113" s="498">
        <v>1.0439000000000001</v>
      </c>
      <c r="CX113" s="498">
        <v>1.0464</v>
      </c>
      <c r="CY113" s="498">
        <v>1.0181</v>
      </c>
      <c r="CZ113" s="498">
        <v>1.0104</v>
      </c>
      <c r="DA113" s="498">
        <v>1.0072000000000001</v>
      </c>
      <c r="DB113" s="498">
        <v>1.01</v>
      </c>
      <c r="DC113" s="498">
        <v>1.0424</v>
      </c>
      <c r="DD113" s="498">
        <v>1.0327999999999999</v>
      </c>
      <c r="DE113" s="498">
        <v>1.0282</v>
      </c>
      <c r="DF113" s="498">
        <v>1.0234000000000001</v>
      </c>
      <c r="DG113" s="498">
        <v>1.0246</v>
      </c>
      <c r="DH113" s="498">
        <v>1.0361</v>
      </c>
      <c r="DI113" s="498">
        <v>1.0439000000000001</v>
      </c>
      <c r="DJ113" s="498">
        <v>1.0464</v>
      </c>
      <c r="DK113" s="498">
        <v>1.0181</v>
      </c>
      <c r="DL113" s="498">
        <v>1.0104</v>
      </c>
      <c r="DM113" s="498">
        <v>1.0072000000000001</v>
      </c>
      <c r="DN113" s="498">
        <v>1.01</v>
      </c>
      <c r="DO113" s="498">
        <v>1.0424</v>
      </c>
      <c r="DP113" s="498">
        <v>1.0327999999999999</v>
      </c>
      <c r="DQ113" s="498">
        <v>1.0282</v>
      </c>
      <c r="DR113" s="498">
        <v>1.0234000000000001</v>
      </c>
      <c r="DS113" s="498">
        <v>1.0246</v>
      </c>
      <c r="DT113" s="498">
        <v>1.0361</v>
      </c>
      <c r="DU113" s="498">
        <v>1.0439000000000001</v>
      </c>
      <c r="DV113" s="498">
        <v>1.0464</v>
      </c>
      <c r="DW113" s="498">
        <v>1.0181</v>
      </c>
      <c r="DX113" s="498">
        <v>1.0104</v>
      </c>
      <c r="DY113" s="498">
        <v>1.0072000000000001</v>
      </c>
      <c r="DZ113" s="498">
        <v>1.01</v>
      </c>
      <c r="EA113" s="498">
        <v>1.0424</v>
      </c>
      <c r="EB113" s="498">
        <v>1.0327999999999999</v>
      </c>
      <c r="EC113" s="498">
        <v>1.0282</v>
      </c>
      <c r="ED113" s="498">
        <v>1.0234000000000001</v>
      </c>
      <c r="EE113" s="498">
        <v>1.0246</v>
      </c>
      <c r="EF113" s="498">
        <v>1.0361</v>
      </c>
      <c r="EG113" s="498">
        <v>1.0439000000000001</v>
      </c>
      <c r="EH113" s="498">
        <v>1.0464</v>
      </c>
      <c r="EI113" s="498">
        <v>1.0181</v>
      </c>
      <c r="EJ113" s="498">
        <v>1.0104</v>
      </c>
      <c r="EK113" s="498">
        <v>1.0072000000000001</v>
      </c>
      <c r="EL113" s="498">
        <v>1.01</v>
      </c>
      <c r="EM113" s="498">
        <v>1.0424</v>
      </c>
      <c r="EN113" s="498">
        <v>1.0327999999999999</v>
      </c>
      <c r="EO113" s="498">
        <v>1.0282</v>
      </c>
      <c r="EP113" s="498">
        <v>1.0234000000000001</v>
      </c>
      <c r="EQ113" s="498">
        <v>1.0246</v>
      </c>
      <c r="ER113" s="498">
        <v>1.0361</v>
      </c>
      <c r="ES113" s="498">
        <v>1.0439000000000001</v>
      </c>
      <c r="ET113" s="498">
        <v>1.0464</v>
      </c>
      <c r="EU113" s="498">
        <v>1.0181</v>
      </c>
      <c r="EV113" s="498">
        <v>1.0104</v>
      </c>
      <c r="EW113" s="498">
        <v>1.0072000000000001</v>
      </c>
      <c r="EX113" s="498">
        <v>1.01</v>
      </c>
      <c r="EY113" s="498">
        <v>1.0424</v>
      </c>
      <c r="EZ113" s="498">
        <v>1.0327999999999999</v>
      </c>
      <c r="FA113" s="498">
        <v>1.0282</v>
      </c>
      <c r="FB113" s="498">
        <v>1.0234000000000001</v>
      </c>
      <c r="FC113" s="498">
        <v>1.0246</v>
      </c>
      <c r="FD113" s="498">
        <v>1.0361</v>
      </c>
      <c r="FE113" s="498">
        <v>1.0439000000000001</v>
      </c>
      <c r="FF113" s="498">
        <v>1.0464</v>
      </c>
      <c r="FG113" s="498">
        <v>1.0181</v>
      </c>
      <c r="FH113" s="498">
        <v>1.0104</v>
      </c>
      <c r="FI113" s="498">
        <v>1.0072000000000001</v>
      </c>
      <c r="FJ113" s="498">
        <v>1.01</v>
      </c>
      <c r="FK113" s="498">
        <v>1.0424</v>
      </c>
      <c r="FL113" s="498">
        <v>1.0327999999999999</v>
      </c>
      <c r="FM113" s="498">
        <v>1.0282</v>
      </c>
      <c r="FN113" s="498">
        <v>1.0234000000000001</v>
      </c>
      <c r="FO113" s="498">
        <v>1.0246</v>
      </c>
      <c r="FP113" s="498">
        <v>1.0361</v>
      </c>
      <c r="FQ113" s="498">
        <v>1.0439000000000001</v>
      </c>
      <c r="FR113" s="498">
        <v>1.0464</v>
      </c>
      <c r="FS113" s="498">
        <v>1.0181</v>
      </c>
      <c r="FT113" s="498">
        <v>1.0104</v>
      </c>
      <c r="FU113" s="498">
        <v>1.0072000000000001</v>
      </c>
      <c r="FV113" s="498">
        <v>1.01</v>
      </c>
      <c r="FW113" s="498">
        <v>1.0424</v>
      </c>
      <c r="FX113" s="498">
        <v>1.0327999999999999</v>
      </c>
      <c r="FY113" s="498">
        <v>1.0282</v>
      </c>
      <c r="FZ113" s="498">
        <v>1.0234000000000001</v>
      </c>
    </row>
    <row r="114" spans="2:182" x14ac:dyDescent="0.25">
      <c r="B114" s="491">
        <v>4</v>
      </c>
      <c r="C114" s="498">
        <v>0.9637</v>
      </c>
      <c r="D114" s="498">
        <v>0.96030000000000004</v>
      </c>
      <c r="E114" s="498">
        <v>0.9506</v>
      </c>
      <c r="F114" s="498">
        <v>0.94579999999999997</v>
      </c>
      <c r="G114" s="498">
        <v>0.94950000000000001</v>
      </c>
      <c r="H114" s="498">
        <v>0.9486</v>
      </c>
      <c r="I114" s="498">
        <v>0.95809999999999995</v>
      </c>
      <c r="J114" s="498">
        <v>0.95240000000000002</v>
      </c>
      <c r="K114" s="498">
        <v>0.94669999999999999</v>
      </c>
      <c r="L114" s="498">
        <v>0.95650000000000002</v>
      </c>
      <c r="M114" s="498">
        <v>0.96299999999999997</v>
      </c>
      <c r="N114" s="498">
        <v>0.96799999999999997</v>
      </c>
      <c r="O114" s="498">
        <v>0.9637</v>
      </c>
      <c r="P114" s="498">
        <v>0.96030000000000004</v>
      </c>
      <c r="Q114" s="498">
        <v>0.9506</v>
      </c>
      <c r="R114" s="498">
        <v>0.94579999999999997</v>
      </c>
      <c r="S114" s="498">
        <v>0.94950000000000001</v>
      </c>
      <c r="T114" s="498">
        <v>0.9486</v>
      </c>
      <c r="U114" s="498">
        <v>0.95809999999999995</v>
      </c>
      <c r="V114" s="498">
        <v>0.95240000000000002</v>
      </c>
      <c r="W114" s="498">
        <v>0.94669999999999999</v>
      </c>
      <c r="X114" s="498">
        <v>0.95650000000000002</v>
      </c>
      <c r="Y114" s="498">
        <v>0.96299999999999997</v>
      </c>
      <c r="Z114" s="498">
        <v>0.96799999999999997</v>
      </c>
      <c r="AA114" s="498">
        <v>0.9637</v>
      </c>
      <c r="AB114" s="498">
        <v>0.96030000000000004</v>
      </c>
      <c r="AC114" s="498">
        <v>0.9506</v>
      </c>
      <c r="AD114" s="498">
        <v>0.94579999999999997</v>
      </c>
      <c r="AE114" s="498">
        <v>0.94950000000000001</v>
      </c>
      <c r="AF114" s="498">
        <v>0.9486</v>
      </c>
      <c r="AG114" s="498">
        <v>0.95809999999999995</v>
      </c>
      <c r="AH114" s="498">
        <v>0.95240000000000002</v>
      </c>
      <c r="AI114" s="498">
        <v>0.94669999999999999</v>
      </c>
      <c r="AJ114" s="498">
        <v>0.95650000000000002</v>
      </c>
      <c r="AK114" s="498">
        <v>0.96299999999999997</v>
      </c>
      <c r="AL114" s="498">
        <v>0.96799999999999997</v>
      </c>
      <c r="AM114" s="498">
        <v>0.9637</v>
      </c>
      <c r="AN114" s="498">
        <v>0.96030000000000004</v>
      </c>
      <c r="AO114" s="498">
        <v>0.9506</v>
      </c>
      <c r="AP114" s="498">
        <v>0.94579999999999997</v>
      </c>
      <c r="AQ114" s="498">
        <v>0.94950000000000001</v>
      </c>
      <c r="AR114" s="498">
        <v>0.9486</v>
      </c>
      <c r="AS114" s="498">
        <v>0.95809999999999995</v>
      </c>
      <c r="AT114" s="498">
        <v>0.95240000000000002</v>
      </c>
      <c r="AU114" s="498">
        <v>0.94669999999999999</v>
      </c>
      <c r="AV114" s="498">
        <v>0.95650000000000002</v>
      </c>
      <c r="AW114" s="498">
        <v>0.96299999999999997</v>
      </c>
      <c r="AX114" s="498">
        <v>0.96799999999999997</v>
      </c>
      <c r="AY114" s="498">
        <v>0.9637</v>
      </c>
      <c r="AZ114" s="498">
        <v>0.96030000000000004</v>
      </c>
      <c r="BA114" s="498">
        <v>0.9506</v>
      </c>
      <c r="BB114" s="498">
        <v>0.94579999999999997</v>
      </c>
      <c r="BC114" s="498">
        <v>0.94950000000000001</v>
      </c>
      <c r="BD114" s="498">
        <v>0.9486</v>
      </c>
      <c r="BE114" s="498">
        <v>0.95809999999999995</v>
      </c>
      <c r="BF114" s="498">
        <v>0.95240000000000002</v>
      </c>
      <c r="BG114" s="498">
        <v>0.94669999999999999</v>
      </c>
      <c r="BH114" s="498">
        <v>0.95650000000000002</v>
      </c>
      <c r="BI114" s="498">
        <v>0.96299999999999997</v>
      </c>
      <c r="BJ114" s="498">
        <v>0.96799999999999997</v>
      </c>
      <c r="BK114" s="498">
        <v>0.9637</v>
      </c>
      <c r="BL114" s="498">
        <v>0.96030000000000004</v>
      </c>
      <c r="BM114" s="498">
        <v>0.9506</v>
      </c>
      <c r="BN114" s="498">
        <v>0.94579999999999997</v>
      </c>
      <c r="BO114" s="498">
        <v>0.94950000000000001</v>
      </c>
      <c r="BP114" s="498">
        <v>0.9486</v>
      </c>
      <c r="BQ114" s="498">
        <v>0.95809999999999995</v>
      </c>
      <c r="BR114" s="498">
        <v>0.95240000000000002</v>
      </c>
      <c r="BS114" s="498">
        <v>0.94669999999999999</v>
      </c>
      <c r="BT114" s="498">
        <v>0.95650000000000002</v>
      </c>
      <c r="BU114" s="498">
        <v>0.96299999999999997</v>
      </c>
      <c r="BV114" s="498">
        <v>0.96799999999999997</v>
      </c>
      <c r="BW114" s="498">
        <v>0.9637</v>
      </c>
      <c r="BX114" s="498">
        <v>0.96030000000000004</v>
      </c>
      <c r="BY114" s="498">
        <v>0.9506</v>
      </c>
      <c r="BZ114" s="498">
        <v>0.94579999999999997</v>
      </c>
      <c r="CA114" s="498">
        <v>0.94950000000000001</v>
      </c>
      <c r="CB114" s="498">
        <v>0.9486</v>
      </c>
      <c r="CC114" s="498">
        <v>0.95809999999999995</v>
      </c>
      <c r="CD114" s="498">
        <v>0.95240000000000002</v>
      </c>
      <c r="CE114" s="498">
        <v>0.94669999999999999</v>
      </c>
      <c r="CF114" s="498">
        <v>0.95650000000000002</v>
      </c>
      <c r="CG114" s="498">
        <v>0.96299999999999997</v>
      </c>
      <c r="CH114" s="498">
        <v>0.96799999999999997</v>
      </c>
      <c r="CI114" s="498">
        <v>0.9637</v>
      </c>
      <c r="CJ114" s="498">
        <v>0.96030000000000004</v>
      </c>
      <c r="CK114" s="498">
        <v>0.9506</v>
      </c>
      <c r="CL114" s="498">
        <v>0.94579999999999997</v>
      </c>
      <c r="CM114" s="498">
        <v>0.94950000000000001</v>
      </c>
      <c r="CN114" s="498">
        <v>0.9486</v>
      </c>
      <c r="CO114" s="498">
        <v>0.95809999999999995</v>
      </c>
      <c r="CP114" s="498">
        <v>0.95240000000000002</v>
      </c>
      <c r="CQ114" s="498">
        <v>0.94669999999999999</v>
      </c>
      <c r="CR114" s="498">
        <v>0.95650000000000002</v>
      </c>
      <c r="CS114" s="498">
        <v>0.96299999999999997</v>
      </c>
      <c r="CT114" s="498">
        <v>0.96799999999999997</v>
      </c>
      <c r="CU114" s="498">
        <v>0.9637</v>
      </c>
      <c r="CV114" s="498">
        <v>0.96030000000000004</v>
      </c>
      <c r="CW114" s="498">
        <v>0.9506</v>
      </c>
      <c r="CX114" s="498">
        <v>0.94579999999999997</v>
      </c>
      <c r="CY114" s="498">
        <v>0.94950000000000001</v>
      </c>
      <c r="CZ114" s="498">
        <v>0.9486</v>
      </c>
      <c r="DA114" s="498">
        <v>0.95809999999999995</v>
      </c>
      <c r="DB114" s="498">
        <v>0.95240000000000002</v>
      </c>
      <c r="DC114" s="498">
        <v>0.94669999999999999</v>
      </c>
      <c r="DD114" s="498">
        <v>0.95650000000000002</v>
      </c>
      <c r="DE114" s="498">
        <v>0.96299999999999997</v>
      </c>
      <c r="DF114" s="498">
        <v>0.96799999999999997</v>
      </c>
      <c r="DG114" s="498">
        <v>0.9637</v>
      </c>
      <c r="DH114" s="498">
        <v>0.96030000000000004</v>
      </c>
      <c r="DI114" s="498">
        <v>0.9506</v>
      </c>
      <c r="DJ114" s="498">
        <v>0.94579999999999997</v>
      </c>
      <c r="DK114" s="498">
        <v>0.94950000000000001</v>
      </c>
      <c r="DL114" s="498">
        <v>0.9486</v>
      </c>
      <c r="DM114" s="498">
        <v>0.95809999999999995</v>
      </c>
      <c r="DN114" s="498">
        <v>0.95240000000000002</v>
      </c>
      <c r="DO114" s="498">
        <v>0.94669999999999999</v>
      </c>
      <c r="DP114" s="498">
        <v>0.95650000000000002</v>
      </c>
      <c r="DQ114" s="498">
        <v>0.96299999999999997</v>
      </c>
      <c r="DR114" s="498">
        <v>0.96799999999999997</v>
      </c>
      <c r="DS114" s="498">
        <v>0.9637</v>
      </c>
      <c r="DT114" s="498">
        <v>0.96030000000000004</v>
      </c>
      <c r="DU114" s="498">
        <v>0.9506</v>
      </c>
      <c r="DV114" s="498">
        <v>0.94579999999999997</v>
      </c>
      <c r="DW114" s="498">
        <v>0.94950000000000001</v>
      </c>
      <c r="DX114" s="498">
        <v>0.9486</v>
      </c>
      <c r="DY114" s="498">
        <v>0.95809999999999995</v>
      </c>
      <c r="DZ114" s="498">
        <v>0.95240000000000002</v>
      </c>
      <c r="EA114" s="498">
        <v>0.94669999999999999</v>
      </c>
      <c r="EB114" s="498">
        <v>0.95650000000000002</v>
      </c>
      <c r="EC114" s="498">
        <v>0.96299999999999997</v>
      </c>
      <c r="ED114" s="498">
        <v>0.96799999999999997</v>
      </c>
      <c r="EE114" s="498">
        <v>0.9637</v>
      </c>
      <c r="EF114" s="498">
        <v>0.96030000000000004</v>
      </c>
      <c r="EG114" s="498">
        <v>0.9506</v>
      </c>
      <c r="EH114" s="498">
        <v>0.94579999999999997</v>
      </c>
      <c r="EI114" s="498">
        <v>0.94950000000000001</v>
      </c>
      <c r="EJ114" s="498">
        <v>0.9486</v>
      </c>
      <c r="EK114" s="498">
        <v>0.95809999999999995</v>
      </c>
      <c r="EL114" s="498">
        <v>0.95240000000000002</v>
      </c>
      <c r="EM114" s="498">
        <v>0.94669999999999999</v>
      </c>
      <c r="EN114" s="498">
        <v>0.95650000000000002</v>
      </c>
      <c r="EO114" s="498">
        <v>0.96299999999999997</v>
      </c>
      <c r="EP114" s="498">
        <v>0.96799999999999997</v>
      </c>
      <c r="EQ114" s="498">
        <v>0.9637</v>
      </c>
      <c r="ER114" s="498">
        <v>0.96030000000000004</v>
      </c>
      <c r="ES114" s="498">
        <v>0.9506</v>
      </c>
      <c r="ET114" s="498">
        <v>0.94579999999999997</v>
      </c>
      <c r="EU114" s="498">
        <v>0.94950000000000001</v>
      </c>
      <c r="EV114" s="498">
        <v>0.9486</v>
      </c>
      <c r="EW114" s="498">
        <v>0.95809999999999995</v>
      </c>
      <c r="EX114" s="498">
        <v>0.95240000000000002</v>
      </c>
      <c r="EY114" s="498">
        <v>0.94669999999999999</v>
      </c>
      <c r="EZ114" s="498">
        <v>0.95650000000000002</v>
      </c>
      <c r="FA114" s="498">
        <v>0.96299999999999997</v>
      </c>
      <c r="FB114" s="498">
        <v>0.96799999999999997</v>
      </c>
      <c r="FC114" s="498">
        <v>0.9637</v>
      </c>
      <c r="FD114" s="498">
        <v>0.96030000000000004</v>
      </c>
      <c r="FE114" s="498">
        <v>0.9506</v>
      </c>
      <c r="FF114" s="498">
        <v>0.94579999999999997</v>
      </c>
      <c r="FG114" s="498">
        <v>0.94950000000000001</v>
      </c>
      <c r="FH114" s="498">
        <v>0.9486</v>
      </c>
      <c r="FI114" s="498">
        <v>0.95809999999999995</v>
      </c>
      <c r="FJ114" s="498">
        <v>0.95240000000000002</v>
      </c>
      <c r="FK114" s="498">
        <v>0.94669999999999999</v>
      </c>
      <c r="FL114" s="498">
        <v>0.95650000000000002</v>
      </c>
      <c r="FM114" s="498">
        <v>0.96299999999999997</v>
      </c>
      <c r="FN114" s="498">
        <v>0.96799999999999997</v>
      </c>
      <c r="FO114" s="498">
        <v>0.9637</v>
      </c>
      <c r="FP114" s="498">
        <v>0.96030000000000004</v>
      </c>
      <c r="FQ114" s="498">
        <v>0.9506</v>
      </c>
      <c r="FR114" s="498">
        <v>0.94579999999999997</v>
      </c>
      <c r="FS114" s="498">
        <v>0.94950000000000001</v>
      </c>
      <c r="FT114" s="498">
        <v>0.9486</v>
      </c>
      <c r="FU114" s="498">
        <v>0.95809999999999995</v>
      </c>
      <c r="FV114" s="498">
        <v>0.95240000000000002</v>
      </c>
      <c r="FW114" s="498">
        <v>0.94669999999999999</v>
      </c>
      <c r="FX114" s="498">
        <v>0.95650000000000002</v>
      </c>
      <c r="FY114" s="498">
        <v>0.96299999999999997</v>
      </c>
      <c r="FZ114" s="498">
        <v>0.96799999999999997</v>
      </c>
    </row>
    <row r="115" spans="2:182" x14ac:dyDescent="0.25">
      <c r="B115" s="491">
        <v>5</v>
      </c>
      <c r="C115" s="496"/>
      <c r="D115" s="496"/>
      <c r="E115" s="496"/>
      <c r="F115" s="496"/>
      <c r="G115" s="496"/>
      <c r="H115" s="496"/>
      <c r="I115" s="496"/>
      <c r="J115" s="496"/>
      <c r="K115" s="496"/>
      <c r="L115" s="496"/>
      <c r="M115" s="496"/>
      <c r="N115" s="496"/>
      <c r="O115" s="496"/>
      <c r="P115" s="496"/>
      <c r="Q115" s="496"/>
      <c r="R115" s="496"/>
      <c r="S115" s="496"/>
      <c r="T115" s="496"/>
      <c r="U115" s="496"/>
      <c r="V115" s="496"/>
      <c r="W115" s="496"/>
      <c r="X115" s="496"/>
      <c r="Y115" s="496"/>
      <c r="Z115" s="496"/>
      <c r="AA115" s="496"/>
      <c r="AB115" s="496"/>
      <c r="AC115" s="496"/>
      <c r="AD115" s="496"/>
      <c r="AE115" s="496"/>
      <c r="AF115" s="496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6"/>
      <c r="AR115" s="496"/>
      <c r="AS115" s="496"/>
      <c r="AT115" s="496"/>
      <c r="AU115" s="496"/>
      <c r="AV115" s="496"/>
      <c r="AW115" s="496"/>
      <c r="AX115" s="496"/>
      <c r="AY115" s="496"/>
      <c r="AZ115" s="496"/>
      <c r="BA115" s="496"/>
      <c r="BB115" s="496"/>
      <c r="BC115" s="496"/>
      <c r="BD115" s="496"/>
      <c r="BE115" s="496"/>
      <c r="BF115" s="496"/>
      <c r="BG115" s="496"/>
      <c r="BH115" s="496"/>
      <c r="BI115" s="496"/>
      <c r="BJ115" s="496"/>
      <c r="BK115" s="496"/>
      <c r="BL115" s="496"/>
      <c r="BM115" s="496"/>
      <c r="BN115" s="496"/>
      <c r="BO115" s="496"/>
      <c r="BP115" s="496"/>
      <c r="BQ115" s="496"/>
      <c r="BR115" s="496"/>
      <c r="BS115" s="496"/>
      <c r="BT115" s="496"/>
      <c r="BU115" s="496"/>
      <c r="BV115" s="496"/>
      <c r="BW115" s="496"/>
      <c r="BX115" s="496"/>
      <c r="BY115" s="496"/>
      <c r="BZ115" s="496"/>
      <c r="CA115" s="496"/>
      <c r="CB115" s="496"/>
      <c r="CC115" s="496"/>
      <c r="CD115" s="496"/>
      <c r="CE115" s="496"/>
      <c r="CF115" s="496"/>
      <c r="CG115" s="496"/>
      <c r="CH115" s="496"/>
      <c r="CI115" s="496"/>
      <c r="CJ115" s="496"/>
      <c r="CK115" s="496"/>
      <c r="CL115" s="496"/>
      <c r="CM115" s="496"/>
      <c r="CN115" s="496"/>
      <c r="CO115" s="496"/>
      <c r="CP115" s="496"/>
      <c r="CQ115" s="496"/>
      <c r="CR115" s="496"/>
      <c r="CS115" s="496"/>
      <c r="CT115" s="496"/>
      <c r="CU115" s="496"/>
      <c r="CV115" s="496"/>
      <c r="CW115" s="496"/>
      <c r="CX115" s="496"/>
      <c r="CY115" s="496"/>
      <c r="CZ115" s="496"/>
      <c r="DA115" s="496"/>
      <c r="DB115" s="496"/>
      <c r="DC115" s="496"/>
      <c r="DD115" s="496"/>
      <c r="DE115" s="496"/>
      <c r="DF115" s="496"/>
      <c r="DG115" s="496"/>
      <c r="DH115" s="496"/>
      <c r="DI115" s="496"/>
      <c r="DJ115" s="496"/>
      <c r="DK115" s="496"/>
      <c r="DL115" s="496"/>
      <c r="DM115" s="496"/>
      <c r="DN115" s="496"/>
      <c r="DO115" s="496"/>
      <c r="DP115" s="496"/>
      <c r="DQ115" s="496"/>
      <c r="DR115" s="496"/>
      <c r="DS115" s="496"/>
      <c r="DT115" s="496"/>
      <c r="DU115" s="496"/>
      <c r="DV115" s="496"/>
      <c r="DW115" s="496"/>
      <c r="DX115" s="496"/>
      <c r="DY115" s="496"/>
      <c r="DZ115" s="496"/>
      <c r="EA115" s="496"/>
      <c r="EB115" s="496"/>
      <c r="EC115" s="496"/>
      <c r="ED115" s="496"/>
      <c r="EE115" s="496"/>
      <c r="EF115" s="496"/>
      <c r="EG115" s="496"/>
      <c r="EH115" s="496"/>
      <c r="EI115" s="496"/>
      <c r="EJ115" s="496"/>
      <c r="EK115" s="496"/>
      <c r="EL115" s="496"/>
      <c r="EM115" s="496"/>
      <c r="EN115" s="496"/>
      <c r="EO115" s="496"/>
      <c r="EP115" s="496"/>
      <c r="EQ115" s="496"/>
      <c r="ER115" s="496"/>
      <c r="ES115" s="496"/>
      <c r="ET115" s="496"/>
      <c r="EU115" s="496"/>
      <c r="EV115" s="496"/>
      <c r="EW115" s="496"/>
      <c r="EX115" s="496"/>
      <c r="EY115" s="496"/>
      <c r="EZ115" s="496"/>
      <c r="FA115" s="496"/>
      <c r="FB115" s="496"/>
      <c r="FC115" s="496"/>
      <c r="FD115" s="496"/>
      <c r="FE115" s="496"/>
      <c r="FF115" s="496"/>
      <c r="FG115" s="496"/>
      <c r="FH115" s="496"/>
      <c r="FI115" s="496"/>
      <c r="FJ115" s="496"/>
      <c r="FK115" s="496"/>
      <c r="FL115" s="496"/>
      <c r="FM115" s="496"/>
      <c r="FN115" s="496"/>
      <c r="FO115" s="496"/>
      <c r="FP115" s="496"/>
      <c r="FQ115" s="496"/>
      <c r="FR115" s="496"/>
      <c r="FS115" s="496"/>
      <c r="FT115" s="496"/>
      <c r="FU115" s="496"/>
      <c r="FV115" s="496"/>
      <c r="FW115" s="496"/>
      <c r="FX115" s="496"/>
      <c r="FY115" s="496"/>
      <c r="FZ115" s="496"/>
    </row>
    <row r="116" spans="2:182" x14ac:dyDescent="0.25">
      <c r="B116" s="491">
        <v>6</v>
      </c>
      <c r="C116" s="496"/>
      <c r="D116" s="496"/>
      <c r="E116" s="496"/>
      <c r="F116" s="496"/>
      <c r="G116" s="496"/>
      <c r="H116" s="496"/>
      <c r="I116" s="496"/>
      <c r="J116" s="496"/>
      <c r="K116" s="496"/>
      <c r="L116" s="496"/>
      <c r="M116" s="496"/>
      <c r="N116" s="496"/>
      <c r="O116" s="496"/>
      <c r="P116" s="496"/>
      <c r="Q116" s="496"/>
      <c r="R116" s="496"/>
      <c r="S116" s="496"/>
      <c r="T116" s="496"/>
      <c r="U116" s="496"/>
      <c r="V116" s="496"/>
      <c r="W116" s="496"/>
      <c r="X116" s="496"/>
      <c r="Y116" s="496"/>
      <c r="Z116" s="496"/>
      <c r="AA116" s="496"/>
      <c r="AB116" s="496"/>
      <c r="AC116" s="496"/>
      <c r="AD116" s="496"/>
      <c r="AE116" s="496"/>
      <c r="AF116" s="496"/>
      <c r="AG116" s="496"/>
      <c r="AH116" s="496"/>
      <c r="AI116" s="496"/>
      <c r="AJ116" s="496"/>
      <c r="AK116" s="496"/>
      <c r="AL116" s="496"/>
      <c r="AM116" s="496"/>
      <c r="AN116" s="496"/>
      <c r="AO116" s="496"/>
      <c r="AP116" s="496"/>
      <c r="AQ116" s="496"/>
      <c r="AR116" s="496"/>
      <c r="AS116" s="496"/>
      <c r="AT116" s="496"/>
      <c r="AU116" s="496"/>
      <c r="AV116" s="496"/>
      <c r="AW116" s="496"/>
      <c r="AX116" s="496"/>
      <c r="AY116" s="496"/>
      <c r="AZ116" s="496"/>
      <c r="BA116" s="496"/>
      <c r="BB116" s="496"/>
      <c r="BC116" s="496"/>
      <c r="BD116" s="496"/>
      <c r="BE116" s="496"/>
      <c r="BF116" s="496"/>
      <c r="BG116" s="496"/>
      <c r="BH116" s="496"/>
      <c r="BI116" s="496"/>
      <c r="BJ116" s="496"/>
      <c r="BK116" s="496"/>
      <c r="BL116" s="496"/>
      <c r="BM116" s="496"/>
      <c r="BN116" s="496"/>
      <c r="BO116" s="496"/>
      <c r="BP116" s="496"/>
      <c r="BQ116" s="496"/>
      <c r="BR116" s="496"/>
      <c r="BS116" s="496"/>
      <c r="BT116" s="496"/>
      <c r="BU116" s="496"/>
      <c r="BV116" s="496"/>
      <c r="BW116" s="496"/>
      <c r="BX116" s="496"/>
      <c r="BY116" s="496"/>
      <c r="BZ116" s="496"/>
      <c r="CA116" s="496"/>
      <c r="CB116" s="496"/>
      <c r="CC116" s="496"/>
      <c r="CD116" s="496"/>
      <c r="CE116" s="496"/>
      <c r="CF116" s="496"/>
      <c r="CG116" s="496"/>
      <c r="CH116" s="496"/>
      <c r="CI116" s="496"/>
      <c r="CJ116" s="496"/>
      <c r="CK116" s="496"/>
      <c r="CL116" s="496"/>
      <c r="CM116" s="496"/>
      <c r="CN116" s="496"/>
      <c r="CO116" s="496"/>
      <c r="CP116" s="496"/>
      <c r="CQ116" s="496"/>
      <c r="CR116" s="496"/>
      <c r="CS116" s="496"/>
      <c r="CT116" s="496"/>
      <c r="CU116" s="496"/>
      <c r="CV116" s="496"/>
      <c r="CW116" s="496"/>
      <c r="CX116" s="496"/>
      <c r="CY116" s="496"/>
      <c r="CZ116" s="496"/>
      <c r="DA116" s="496"/>
      <c r="DB116" s="496"/>
      <c r="DC116" s="496"/>
      <c r="DD116" s="496"/>
      <c r="DE116" s="496"/>
      <c r="DF116" s="496"/>
      <c r="DG116" s="496"/>
      <c r="DH116" s="496"/>
      <c r="DI116" s="496"/>
      <c r="DJ116" s="496"/>
      <c r="DK116" s="496"/>
      <c r="DL116" s="496"/>
      <c r="DM116" s="496"/>
      <c r="DN116" s="496"/>
      <c r="DO116" s="496"/>
      <c r="DP116" s="496"/>
      <c r="DQ116" s="496"/>
      <c r="DR116" s="496"/>
      <c r="DS116" s="496"/>
      <c r="DT116" s="496"/>
      <c r="DU116" s="496"/>
      <c r="DV116" s="496"/>
      <c r="DW116" s="496"/>
      <c r="DX116" s="496"/>
      <c r="DY116" s="496"/>
      <c r="DZ116" s="496"/>
      <c r="EA116" s="496"/>
      <c r="EB116" s="496"/>
      <c r="EC116" s="496"/>
      <c r="ED116" s="496"/>
      <c r="EE116" s="496"/>
      <c r="EF116" s="496"/>
      <c r="EG116" s="496"/>
      <c r="EH116" s="496"/>
      <c r="EI116" s="496"/>
      <c r="EJ116" s="496"/>
      <c r="EK116" s="496"/>
      <c r="EL116" s="496"/>
      <c r="EM116" s="496"/>
      <c r="EN116" s="496"/>
      <c r="EO116" s="496"/>
      <c r="EP116" s="496"/>
      <c r="EQ116" s="496"/>
      <c r="ER116" s="496"/>
      <c r="ES116" s="496"/>
      <c r="ET116" s="496"/>
      <c r="EU116" s="496"/>
      <c r="EV116" s="496"/>
      <c r="EW116" s="496"/>
      <c r="EX116" s="496"/>
      <c r="EY116" s="496"/>
      <c r="EZ116" s="496"/>
      <c r="FA116" s="496"/>
      <c r="FB116" s="496"/>
      <c r="FC116" s="496"/>
      <c r="FD116" s="496"/>
      <c r="FE116" s="496"/>
      <c r="FF116" s="496"/>
      <c r="FG116" s="496"/>
      <c r="FH116" s="496"/>
      <c r="FI116" s="496"/>
      <c r="FJ116" s="496"/>
      <c r="FK116" s="496"/>
      <c r="FL116" s="496"/>
      <c r="FM116" s="496"/>
      <c r="FN116" s="496"/>
      <c r="FO116" s="496"/>
      <c r="FP116" s="496"/>
      <c r="FQ116" s="496"/>
      <c r="FR116" s="496"/>
      <c r="FS116" s="496"/>
      <c r="FT116" s="496"/>
      <c r="FU116" s="496"/>
      <c r="FV116" s="496"/>
      <c r="FW116" s="496"/>
      <c r="FX116" s="496"/>
      <c r="FY116" s="496"/>
      <c r="FZ116" s="496"/>
    </row>
    <row r="117" spans="2:182" x14ac:dyDescent="0.25">
      <c r="B117" s="491">
        <v>7</v>
      </c>
      <c r="C117" s="496"/>
      <c r="D117" s="496"/>
      <c r="E117" s="496"/>
      <c r="F117" s="496"/>
      <c r="G117" s="496"/>
      <c r="H117" s="496"/>
      <c r="I117" s="496"/>
      <c r="J117" s="496"/>
      <c r="K117" s="496"/>
      <c r="L117" s="496"/>
      <c r="M117" s="496"/>
      <c r="N117" s="496"/>
      <c r="O117" s="496"/>
      <c r="P117" s="496"/>
      <c r="Q117" s="496"/>
      <c r="R117" s="496"/>
      <c r="S117" s="496"/>
      <c r="T117" s="496"/>
      <c r="U117" s="496"/>
      <c r="V117" s="496"/>
      <c r="W117" s="496"/>
      <c r="X117" s="496"/>
      <c r="Y117" s="496"/>
      <c r="Z117" s="496"/>
      <c r="AA117" s="496"/>
      <c r="AB117" s="496"/>
      <c r="AC117" s="496"/>
      <c r="AD117" s="496"/>
      <c r="AE117" s="496"/>
      <c r="AF117" s="496"/>
      <c r="AG117" s="496"/>
      <c r="AH117" s="496"/>
      <c r="AI117" s="496"/>
      <c r="AJ117" s="496"/>
      <c r="AK117" s="496"/>
      <c r="AL117" s="496"/>
      <c r="AM117" s="496"/>
      <c r="AN117" s="496"/>
      <c r="AO117" s="496"/>
      <c r="AP117" s="496"/>
      <c r="AQ117" s="496"/>
      <c r="AR117" s="496"/>
      <c r="AS117" s="496"/>
      <c r="AT117" s="496"/>
      <c r="AU117" s="496"/>
      <c r="AV117" s="496"/>
      <c r="AW117" s="496"/>
      <c r="AX117" s="496"/>
      <c r="AY117" s="496"/>
      <c r="AZ117" s="496"/>
      <c r="BA117" s="496"/>
      <c r="BB117" s="496"/>
      <c r="BC117" s="496"/>
      <c r="BD117" s="496"/>
      <c r="BE117" s="496"/>
      <c r="BF117" s="496"/>
      <c r="BG117" s="496"/>
      <c r="BH117" s="496"/>
      <c r="BI117" s="496"/>
      <c r="BJ117" s="496"/>
      <c r="BK117" s="496"/>
      <c r="BL117" s="496"/>
      <c r="BM117" s="496"/>
      <c r="BN117" s="496"/>
      <c r="BO117" s="496"/>
      <c r="BP117" s="496"/>
      <c r="BQ117" s="496"/>
      <c r="BR117" s="496"/>
      <c r="BS117" s="496"/>
      <c r="BT117" s="496"/>
      <c r="BU117" s="496"/>
      <c r="BV117" s="496"/>
      <c r="BW117" s="496"/>
      <c r="BX117" s="496"/>
      <c r="BY117" s="496"/>
      <c r="BZ117" s="496"/>
      <c r="CA117" s="496"/>
      <c r="CB117" s="496"/>
      <c r="CC117" s="496"/>
      <c r="CD117" s="496"/>
      <c r="CE117" s="496"/>
      <c r="CF117" s="496"/>
      <c r="CG117" s="496"/>
      <c r="CH117" s="496"/>
      <c r="CI117" s="496"/>
      <c r="CJ117" s="496"/>
      <c r="CK117" s="496"/>
      <c r="CL117" s="496"/>
      <c r="CM117" s="496"/>
      <c r="CN117" s="496"/>
      <c r="CO117" s="496"/>
      <c r="CP117" s="496"/>
      <c r="CQ117" s="496"/>
      <c r="CR117" s="496"/>
      <c r="CS117" s="496"/>
      <c r="CT117" s="496"/>
      <c r="CU117" s="496"/>
      <c r="CV117" s="496"/>
      <c r="CW117" s="496"/>
      <c r="CX117" s="496"/>
      <c r="CY117" s="496"/>
      <c r="CZ117" s="496"/>
      <c r="DA117" s="496"/>
      <c r="DB117" s="496"/>
      <c r="DC117" s="496"/>
      <c r="DD117" s="496"/>
      <c r="DE117" s="496"/>
      <c r="DF117" s="496"/>
      <c r="DG117" s="496"/>
      <c r="DH117" s="496"/>
      <c r="DI117" s="496"/>
      <c r="DJ117" s="496"/>
      <c r="DK117" s="496"/>
      <c r="DL117" s="496"/>
      <c r="DM117" s="496"/>
      <c r="DN117" s="496"/>
      <c r="DO117" s="496"/>
      <c r="DP117" s="496"/>
      <c r="DQ117" s="496"/>
      <c r="DR117" s="496"/>
      <c r="DS117" s="496"/>
      <c r="DT117" s="496"/>
      <c r="DU117" s="496"/>
      <c r="DV117" s="496"/>
      <c r="DW117" s="496"/>
      <c r="DX117" s="496"/>
      <c r="DY117" s="496"/>
      <c r="DZ117" s="496"/>
      <c r="EA117" s="496"/>
      <c r="EB117" s="496"/>
      <c r="EC117" s="496"/>
      <c r="ED117" s="496"/>
      <c r="EE117" s="496"/>
      <c r="EF117" s="496"/>
      <c r="EG117" s="496"/>
      <c r="EH117" s="496"/>
      <c r="EI117" s="496"/>
      <c r="EJ117" s="496"/>
      <c r="EK117" s="496"/>
      <c r="EL117" s="496"/>
      <c r="EM117" s="496"/>
      <c r="EN117" s="496"/>
      <c r="EO117" s="496"/>
      <c r="EP117" s="496"/>
      <c r="EQ117" s="496"/>
      <c r="ER117" s="496"/>
      <c r="ES117" s="496"/>
      <c r="ET117" s="496"/>
      <c r="EU117" s="496"/>
      <c r="EV117" s="496"/>
      <c r="EW117" s="496"/>
      <c r="EX117" s="496"/>
      <c r="EY117" s="496"/>
      <c r="EZ117" s="496"/>
      <c r="FA117" s="496"/>
      <c r="FB117" s="496"/>
      <c r="FC117" s="496"/>
      <c r="FD117" s="496"/>
      <c r="FE117" s="496"/>
      <c r="FF117" s="496"/>
      <c r="FG117" s="496"/>
      <c r="FH117" s="496"/>
      <c r="FI117" s="496"/>
      <c r="FJ117" s="496"/>
      <c r="FK117" s="496"/>
      <c r="FL117" s="496"/>
      <c r="FM117" s="496"/>
      <c r="FN117" s="496"/>
      <c r="FO117" s="496"/>
      <c r="FP117" s="496"/>
      <c r="FQ117" s="496"/>
      <c r="FR117" s="496"/>
      <c r="FS117" s="496"/>
      <c r="FT117" s="496"/>
      <c r="FU117" s="496"/>
      <c r="FV117" s="496"/>
      <c r="FW117" s="496"/>
      <c r="FX117" s="496"/>
      <c r="FY117" s="496"/>
      <c r="FZ117" s="496"/>
    </row>
    <row r="118" spans="2:182" x14ac:dyDescent="0.25">
      <c r="B118" s="491">
        <v>8</v>
      </c>
      <c r="C118" s="496"/>
      <c r="D118" s="496"/>
      <c r="E118" s="496"/>
      <c r="F118" s="496"/>
      <c r="G118" s="496"/>
      <c r="H118" s="496"/>
      <c r="I118" s="496"/>
      <c r="J118" s="496"/>
      <c r="K118" s="496"/>
      <c r="L118" s="496"/>
      <c r="M118" s="496"/>
      <c r="N118" s="496"/>
      <c r="O118" s="496"/>
      <c r="P118" s="496"/>
      <c r="Q118" s="496"/>
      <c r="R118" s="496"/>
      <c r="S118" s="496"/>
      <c r="T118" s="496"/>
      <c r="U118" s="496"/>
      <c r="V118" s="496"/>
      <c r="W118" s="496"/>
      <c r="X118" s="496"/>
      <c r="Y118" s="496"/>
      <c r="Z118" s="496"/>
      <c r="AA118" s="496"/>
      <c r="AB118" s="496"/>
      <c r="AC118" s="496"/>
      <c r="AD118" s="496"/>
      <c r="AE118" s="496"/>
      <c r="AF118" s="496"/>
      <c r="AG118" s="496"/>
      <c r="AH118" s="496"/>
      <c r="AI118" s="496"/>
      <c r="AJ118" s="496"/>
      <c r="AK118" s="496"/>
      <c r="AL118" s="496"/>
      <c r="AM118" s="496"/>
      <c r="AN118" s="496"/>
      <c r="AO118" s="496"/>
      <c r="AP118" s="496"/>
      <c r="AQ118" s="496"/>
      <c r="AR118" s="496"/>
      <c r="AS118" s="496"/>
      <c r="AT118" s="496"/>
      <c r="AU118" s="496"/>
      <c r="AV118" s="496"/>
      <c r="AW118" s="496"/>
      <c r="AX118" s="496"/>
      <c r="AY118" s="496"/>
      <c r="AZ118" s="496"/>
      <c r="BA118" s="496"/>
      <c r="BB118" s="496"/>
      <c r="BC118" s="496"/>
      <c r="BD118" s="496"/>
      <c r="BE118" s="496"/>
      <c r="BF118" s="496"/>
      <c r="BG118" s="496"/>
      <c r="BH118" s="496"/>
      <c r="BI118" s="496"/>
      <c r="BJ118" s="496"/>
      <c r="BK118" s="496"/>
      <c r="BL118" s="496"/>
      <c r="BM118" s="496"/>
      <c r="BN118" s="496"/>
      <c r="BO118" s="496"/>
      <c r="BP118" s="496"/>
      <c r="BQ118" s="496"/>
      <c r="BR118" s="496"/>
      <c r="BS118" s="496"/>
      <c r="BT118" s="496"/>
      <c r="BU118" s="496"/>
      <c r="BV118" s="496"/>
      <c r="BW118" s="496"/>
      <c r="BX118" s="496"/>
      <c r="BY118" s="496"/>
      <c r="BZ118" s="496"/>
      <c r="CA118" s="496"/>
      <c r="CB118" s="496"/>
      <c r="CC118" s="496"/>
      <c r="CD118" s="496"/>
      <c r="CE118" s="496"/>
      <c r="CF118" s="496"/>
      <c r="CG118" s="496"/>
      <c r="CH118" s="496"/>
      <c r="CI118" s="496"/>
      <c r="CJ118" s="496"/>
      <c r="CK118" s="496"/>
      <c r="CL118" s="496"/>
      <c r="CM118" s="496"/>
      <c r="CN118" s="496"/>
      <c r="CO118" s="496"/>
      <c r="CP118" s="496"/>
      <c r="CQ118" s="496"/>
      <c r="CR118" s="496"/>
      <c r="CS118" s="496"/>
      <c r="CT118" s="496"/>
      <c r="CU118" s="496"/>
      <c r="CV118" s="496"/>
      <c r="CW118" s="496"/>
      <c r="CX118" s="496"/>
      <c r="CY118" s="496"/>
      <c r="CZ118" s="496"/>
      <c r="DA118" s="496"/>
      <c r="DB118" s="496"/>
      <c r="DC118" s="496"/>
      <c r="DD118" s="496"/>
      <c r="DE118" s="496"/>
      <c r="DF118" s="496"/>
      <c r="DG118" s="496"/>
      <c r="DH118" s="496"/>
      <c r="DI118" s="496"/>
      <c r="DJ118" s="496"/>
      <c r="DK118" s="496"/>
      <c r="DL118" s="496"/>
      <c r="DM118" s="496"/>
      <c r="DN118" s="496"/>
      <c r="DO118" s="496"/>
      <c r="DP118" s="496"/>
      <c r="DQ118" s="496"/>
      <c r="DR118" s="496"/>
      <c r="DS118" s="496"/>
      <c r="DT118" s="496"/>
      <c r="DU118" s="496"/>
      <c r="DV118" s="496"/>
      <c r="DW118" s="496"/>
      <c r="DX118" s="496"/>
      <c r="DY118" s="496"/>
      <c r="DZ118" s="496"/>
      <c r="EA118" s="496"/>
      <c r="EB118" s="496"/>
      <c r="EC118" s="496"/>
      <c r="ED118" s="496"/>
      <c r="EE118" s="496"/>
      <c r="EF118" s="496"/>
      <c r="EG118" s="496"/>
      <c r="EH118" s="496"/>
      <c r="EI118" s="496"/>
      <c r="EJ118" s="496"/>
      <c r="EK118" s="496"/>
      <c r="EL118" s="496"/>
      <c r="EM118" s="496"/>
      <c r="EN118" s="496"/>
      <c r="EO118" s="496"/>
      <c r="EP118" s="496"/>
      <c r="EQ118" s="496"/>
      <c r="ER118" s="496"/>
      <c r="ES118" s="496"/>
      <c r="ET118" s="496"/>
      <c r="EU118" s="496"/>
      <c r="EV118" s="496"/>
      <c r="EW118" s="496"/>
      <c r="EX118" s="496"/>
      <c r="EY118" s="496"/>
      <c r="EZ118" s="496"/>
      <c r="FA118" s="496"/>
      <c r="FB118" s="496"/>
      <c r="FC118" s="496"/>
      <c r="FD118" s="496"/>
      <c r="FE118" s="496"/>
      <c r="FF118" s="496"/>
      <c r="FG118" s="496"/>
      <c r="FH118" s="496"/>
      <c r="FI118" s="496"/>
      <c r="FJ118" s="496"/>
      <c r="FK118" s="496"/>
      <c r="FL118" s="496"/>
      <c r="FM118" s="496"/>
      <c r="FN118" s="496"/>
      <c r="FO118" s="496"/>
      <c r="FP118" s="496"/>
      <c r="FQ118" s="496"/>
      <c r="FR118" s="496"/>
      <c r="FS118" s="496"/>
      <c r="FT118" s="496"/>
      <c r="FU118" s="496"/>
      <c r="FV118" s="496"/>
      <c r="FW118" s="496"/>
      <c r="FX118" s="496"/>
      <c r="FY118" s="496"/>
      <c r="FZ118" s="496"/>
    </row>
    <row r="119" spans="2:182" x14ac:dyDescent="0.25">
      <c r="B119" s="491">
        <v>9</v>
      </c>
      <c r="C119" s="496"/>
      <c r="D119" s="496"/>
      <c r="E119" s="496"/>
      <c r="F119" s="496"/>
      <c r="G119" s="496"/>
      <c r="H119" s="496"/>
      <c r="I119" s="496"/>
      <c r="J119" s="496"/>
      <c r="K119" s="496"/>
      <c r="L119" s="496"/>
      <c r="M119" s="496"/>
      <c r="N119" s="496"/>
      <c r="O119" s="496"/>
      <c r="P119" s="496"/>
      <c r="Q119" s="496"/>
      <c r="R119" s="496"/>
      <c r="S119" s="496"/>
      <c r="T119" s="496"/>
      <c r="U119" s="496"/>
      <c r="V119" s="496"/>
      <c r="W119" s="496"/>
      <c r="X119" s="496"/>
      <c r="Y119" s="496"/>
      <c r="Z119" s="496"/>
      <c r="AA119" s="496"/>
      <c r="AB119" s="496"/>
      <c r="AC119" s="496"/>
      <c r="AD119" s="496"/>
      <c r="AE119" s="496"/>
      <c r="AF119" s="496"/>
      <c r="AG119" s="496"/>
      <c r="AH119" s="496"/>
      <c r="AI119" s="496"/>
      <c r="AJ119" s="496"/>
      <c r="AK119" s="496"/>
      <c r="AL119" s="496"/>
      <c r="AM119" s="496"/>
      <c r="AN119" s="496"/>
      <c r="AO119" s="496"/>
      <c r="AP119" s="496"/>
      <c r="AQ119" s="496"/>
      <c r="AR119" s="496"/>
      <c r="AS119" s="496"/>
      <c r="AT119" s="496"/>
      <c r="AU119" s="496"/>
      <c r="AV119" s="496"/>
      <c r="AW119" s="496"/>
      <c r="AX119" s="496"/>
      <c r="AY119" s="496"/>
      <c r="AZ119" s="496"/>
      <c r="BA119" s="496"/>
      <c r="BB119" s="496"/>
      <c r="BC119" s="496"/>
      <c r="BD119" s="496"/>
      <c r="BE119" s="496"/>
      <c r="BF119" s="496"/>
      <c r="BG119" s="496"/>
      <c r="BH119" s="496"/>
      <c r="BI119" s="496"/>
      <c r="BJ119" s="496"/>
      <c r="BK119" s="496"/>
      <c r="BL119" s="496"/>
      <c r="BM119" s="496"/>
      <c r="BN119" s="496"/>
      <c r="BO119" s="496"/>
      <c r="BP119" s="496"/>
      <c r="BQ119" s="496"/>
      <c r="BR119" s="496"/>
      <c r="BS119" s="496"/>
      <c r="BT119" s="496"/>
      <c r="BU119" s="496"/>
      <c r="BV119" s="496"/>
      <c r="BW119" s="496"/>
      <c r="BX119" s="496"/>
      <c r="BY119" s="496"/>
      <c r="BZ119" s="496"/>
      <c r="CA119" s="496"/>
      <c r="CB119" s="496"/>
      <c r="CC119" s="496"/>
      <c r="CD119" s="496"/>
      <c r="CE119" s="496"/>
      <c r="CF119" s="496"/>
      <c r="CG119" s="496"/>
      <c r="CH119" s="496"/>
      <c r="CI119" s="496"/>
      <c r="CJ119" s="496"/>
      <c r="CK119" s="496"/>
      <c r="CL119" s="496"/>
      <c r="CM119" s="496"/>
      <c r="CN119" s="496"/>
      <c r="CO119" s="496"/>
      <c r="CP119" s="496"/>
      <c r="CQ119" s="496"/>
      <c r="CR119" s="496"/>
      <c r="CS119" s="496"/>
      <c r="CT119" s="496"/>
      <c r="CU119" s="496"/>
      <c r="CV119" s="496"/>
      <c r="CW119" s="496"/>
      <c r="CX119" s="496"/>
      <c r="CY119" s="496"/>
      <c r="CZ119" s="496"/>
      <c r="DA119" s="496"/>
      <c r="DB119" s="496"/>
      <c r="DC119" s="496"/>
      <c r="DD119" s="496"/>
      <c r="DE119" s="496"/>
      <c r="DF119" s="496"/>
      <c r="DG119" s="496"/>
      <c r="DH119" s="496"/>
      <c r="DI119" s="496"/>
      <c r="DJ119" s="496"/>
      <c r="DK119" s="496"/>
      <c r="DL119" s="496"/>
      <c r="DM119" s="496"/>
      <c r="DN119" s="496"/>
      <c r="DO119" s="496"/>
      <c r="DP119" s="496"/>
      <c r="DQ119" s="496"/>
      <c r="DR119" s="496"/>
      <c r="DS119" s="496"/>
      <c r="DT119" s="496"/>
      <c r="DU119" s="496"/>
      <c r="DV119" s="496"/>
      <c r="DW119" s="496"/>
      <c r="DX119" s="496"/>
      <c r="DY119" s="496"/>
      <c r="DZ119" s="496"/>
      <c r="EA119" s="496"/>
      <c r="EB119" s="496"/>
      <c r="EC119" s="496"/>
      <c r="ED119" s="496"/>
      <c r="EE119" s="496"/>
      <c r="EF119" s="496"/>
      <c r="EG119" s="496"/>
      <c r="EH119" s="496"/>
      <c r="EI119" s="496"/>
      <c r="EJ119" s="496"/>
      <c r="EK119" s="496"/>
      <c r="EL119" s="496"/>
      <c r="EM119" s="496"/>
      <c r="EN119" s="496"/>
      <c r="EO119" s="496"/>
      <c r="EP119" s="496"/>
      <c r="EQ119" s="496"/>
      <c r="ER119" s="496"/>
      <c r="ES119" s="496"/>
      <c r="ET119" s="496"/>
      <c r="EU119" s="496"/>
      <c r="EV119" s="496"/>
      <c r="EW119" s="496"/>
      <c r="EX119" s="496"/>
      <c r="EY119" s="496"/>
      <c r="EZ119" s="496"/>
      <c r="FA119" s="496"/>
      <c r="FB119" s="496"/>
      <c r="FC119" s="496"/>
      <c r="FD119" s="496"/>
      <c r="FE119" s="496"/>
      <c r="FF119" s="496"/>
      <c r="FG119" s="496"/>
      <c r="FH119" s="496"/>
      <c r="FI119" s="496"/>
      <c r="FJ119" s="496"/>
      <c r="FK119" s="496"/>
      <c r="FL119" s="496"/>
      <c r="FM119" s="496"/>
      <c r="FN119" s="496"/>
      <c r="FO119" s="496"/>
      <c r="FP119" s="496"/>
      <c r="FQ119" s="496"/>
      <c r="FR119" s="496"/>
      <c r="FS119" s="496"/>
      <c r="FT119" s="496"/>
      <c r="FU119" s="496"/>
      <c r="FV119" s="496"/>
      <c r="FW119" s="496"/>
      <c r="FX119" s="496"/>
      <c r="FY119" s="496"/>
      <c r="FZ119" s="496"/>
    </row>
    <row r="120" spans="2:182" x14ac:dyDescent="0.25">
      <c r="B120" s="491">
        <v>10</v>
      </c>
      <c r="C120" s="496"/>
      <c r="D120" s="496"/>
      <c r="E120" s="496"/>
      <c r="F120" s="496"/>
      <c r="G120" s="496"/>
      <c r="H120" s="496"/>
      <c r="I120" s="496"/>
      <c r="J120" s="496"/>
      <c r="K120" s="496"/>
      <c r="L120" s="496"/>
      <c r="M120" s="496"/>
      <c r="N120" s="496"/>
      <c r="O120" s="496"/>
      <c r="P120" s="496"/>
      <c r="Q120" s="496"/>
      <c r="R120" s="496"/>
      <c r="S120" s="496"/>
      <c r="T120" s="496"/>
      <c r="U120" s="496"/>
      <c r="V120" s="496"/>
      <c r="W120" s="496"/>
      <c r="X120" s="496"/>
      <c r="Y120" s="496"/>
      <c r="Z120" s="496"/>
      <c r="AA120" s="496"/>
      <c r="AB120" s="496"/>
      <c r="AC120" s="496"/>
      <c r="AD120" s="496"/>
      <c r="AE120" s="496"/>
      <c r="AF120" s="496"/>
      <c r="AG120" s="496"/>
      <c r="AH120" s="496"/>
      <c r="AI120" s="496"/>
      <c r="AJ120" s="496"/>
      <c r="AK120" s="496"/>
      <c r="AL120" s="496"/>
      <c r="AM120" s="496"/>
      <c r="AN120" s="496"/>
      <c r="AO120" s="496"/>
      <c r="AP120" s="496"/>
      <c r="AQ120" s="496"/>
      <c r="AR120" s="496"/>
      <c r="AS120" s="496"/>
      <c r="AT120" s="496"/>
      <c r="AU120" s="496"/>
      <c r="AV120" s="496"/>
      <c r="AW120" s="496"/>
      <c r="AX120" s="496"/>
      <c r="AY120" s="496"/>
      <c r="AZ120" s="496"/>
      <c r="BA120" s="496"/>
      <c r="BB120" s="496"/>
      <c r="BC120" s="496"/>
      <c r="BD120" s="496"/>
      <c r="BE120" s="496"/>
      <c r="BF120" s="496"/>
      <c r="BG120" s="496"/>
      <c r="BH120" s="496"/>
      <c r="BI120" s="496"/>
      <c r="BJ120" s="496"/>
      <c r="BK120" s="496"/>
      <c r="BL120" s="496"/>
      <c r="BM120" s="496"/>
      <c r="BN120" s="496"/>
      <c r="BO120" s="496"/>
      <c r="BP120" s="496"/>
      <c r="BQ120" s="496"/>
      <c r="BR120" s="496"/>
      <c r="BS120" s="496"/>
      <c r="BT120" s="496"/>
      <c r="BU120" s="496"/>
      <c r="BV120" s="496"/>
      <c r="BW120" s="496"/>
      <c r="BX120" s="496"/>
      <c r="BY120" s="496"/>
      <c r="BZ120" s="496"/>
      <c r="CA120" s="496"/>
      <c r="CB120" s="496"/>
      <c r="CC120" s="496"/>
      <c r="CD120" s="496"/>
      <c r="CE120" s="496"/>
      <c r="CF120" s="496"/>
      <c r="CG120" s="496"/>
      <c r="CH120" s="496"/>
      <c r="CI120" s="496"/>
      <c r="CJ120" s="496"/>
      <c r="CK120" s="496"/>
      <c r="CL120" s="496"/>
      <c r="CM120" s="496"/>
      <c r="CN120" s="496"/>
      <c r="CO120" s="496"/>
      <c r="CP120" s="496"/>
      <c r="CQ120" s="496"/>
      <c r="CR120" s="496"/>
      <c r="CS120" s="496"/>
      <c r="CT120" s="496"/>
      <c r="CU120" s="496"/>
      <c r="CV120" s="496"/>
      <c r="CW120" s="496"/>
      <c r="CX120" s="496"/>
      <c r="CY120" s="496"/>
      <c r="CZ120" s="496"/>
      <c r="DA120" s="496"/>
      <c r="DB120" s="496"/>
      <c r="DC120" s="496"/>
      <c r="DD120" s="496"/>
      <c r="DE120" s="496"/>
      <c r="DF120" s="496"/>
      <c r="DG120" s="496"/>
      <c r="DH120" s="496"/>
      <c r="DI120" s="496"/>
      <c r="DJ120" s="496"/>
      <c r="DK120" s="496"/>
      <c r="DL120" s="496"/>
      <c r="DM120" s="496"/>
      <c r="DN120" s="496"/>
      <c r="DO120" s="496"/>
      <c r="DP120" s="496"/>
      <c r="DQ120" s="496"/>
      <c r="DR120" s="496"/>
      <c r="DS120" s="496"/>
      <c r="DT120" s="496"/>
      <c r="DU120" s="496"/>
      <c r="DV120" s="496"/>
      <c r="DW120" s="496"/>
      <c r="DX120" s="496"/>
      <c r="DY120" s="496"/>
      <c r="DZ120" s="496"/>
      <c r="EA120" s="496"/>
      <c r="EB120" s="496"/>
      <c r="EC120" s="496"/>
      <c r="ED120" s="496"/>
      <c r="EE120" s="496"/>
      <c r="EF120" s="496"/>
      <c r="EG120" s="496"/>
      <c r="EH120" s="496"/>
      <c r="EI120" s="496"/>
      <c r="EJ120" s="496"/>
      <c r="EK120" s="496"/>
      <c r="EL120" s="496"/>
      <c r="EM120" s="496"/>
      <c r="EN120" s="496"/>
      <c r="EO120" s="496"/>
      <c r="EP120" s="496"/>
      <c r="EQ120" s="496"/>
      <c r="ER120" s="496"/>
      <c r="ES120" s="496"/>
      <c r="ET120" s="496"/>
      <c r="EU120" s="496"/>
      <c r="EV120" s="496"/>
      <c r="EW120" s="496"/>
      <c r="EX120" s="496"/>
      <c r="EY120" s="496"/>
      <c r="EZ120" s="496"/>
      <c r="FA120" s="496"/>
      <c r="FB120" s="496"/>
      <c r="FC120" s="496"/>
      <c r="FD120" s="496"/>
      <c r="FE120" s="496"/>
      <c r="FF120" s="496"/>
      <c r="FG120" s="496"/>
      <c r="FH120" s="496"/>
      <c r="FI120" s="496"/>
      <c r="FJ120" s="496"/>
      <c r="FK120" s="496"/>
      <c r="FL120" s="496"/>
      <c r="FM120" s="496"/>
      <c r="FN120" s="496"/>
      <c r="FO120" s="496"/>
      <c r="FP120" s="496"/>
      <c r="FQ120" s="496"/>
      <c r="FR120" s="496"/>
      <c r="FS120" s="496"/>
      <c r="FT120" s="496"/>
      <c r="FU120" s="496"/>
      <c r="FV120" s="496"/>
      <c r="FW120" s="496"/>
      <c r="FX120" s="496"/>
      <c r="FY120" s="496"/>
      <c r="FZ120" s="496"/>
    </row>
    <row r="121" spans="2:182" x14ac:dyDescent="0.25">
      <c r="B121" s="491">
        <v>11</v>
      </c>
      <c r="C121" s="496"/>
      <c r="D121" s="496"/>
      <c r="E121" s="496"/>
      <c r="F121" s="496"/>
      <c r="G121" s="496"/>
      <c r="H121" s="496"/>
      <c r="I121" s="496"/>
      <c r="J121" s="496"/>
      <c r="K121" s="496"/>
      <c r="L121" s="496"/>
      <c r="M121" s="496"/>
      <c r="N121" s="496"/>
      <c r="O121" s="496"/>
      <c r="P121" s="496"/>
      <c r="Q121" s="496"/>
      <c r="R121" s="496"/>
      <c r="S121" s="496"/>
      <c r="T121" s="496"/>
      <c r="U121" s="496"/>
      <c r="V121" s="496"/>
      <c r="W121" s="496"/>
      <c r="X121" s="496"/>
      <c r="Y121" s="496"/>
      <c r="Z121" s="496"/>
      <c r="AA121" s="496"/>
      <c r="AB121" s="496"/>
      <c r="AC121" s="496"/>
      <c r="AD121" s="496"/>
      <c r="AE121" s="496"/>
      <c r="AF121" s="496"/>
      <c r="AG121" s="496"/>
      <c r="AH121" s="496"/>
      <c r="AI121" s="496"/>
      <c r="AJ121" s="496"/>
      <c r="AK121" s="496"/>
      <c r="AL121" s="496"/>
      <c r="AM121" s="496"/>
      <c r="AN121" s="496"/>
      <c r="AO121" s="496"/>
      <c r="AP121" s="496"/>
      <c r="AQ121" s="496"/>
      <c r="AR121" s="496"/>
      <c r="AS121" s="496"/>
      <c r="AT121" s="496"/>
      <c r="AU121" s="496"/>
      <c r="AV121" s="496"/>
      <c r="AW121" s="496"/>
      <c r="AX121" s="496"/>
      <c r="AY121" s="496"/>
      <c r="AZ121" s="496"/>
      <c r="BA121" s="496"/>
      <c r="BB121" s="496"/>
      <c r="BC121" s="496"/>
      <c r="BD121" s="496"/>
      <c r="BE121" s="496"/>
      <c r="BF121" s="496"/>
      <c r="BG121" s="496"/>
      <c r="BH121" s="496"/>
      <c r="BI121" s="496"/>
      <c r="BJ121" s="496"/>
      <c r="BK121" s="496"/>
      <c r="BL121" s="496"/>
      <c r="BM121" s="496"/>
      <c r="BN121" s="496"/>
      <c r="BO121" s="496"/>
      <c r="BP121" s="496"/>
      <c r="BQ121" s="496"/>
      <c r="BR121" s="496"/>
      <c r="BS121" s="496"/>
      <c r="BT121" s="496"/>
      <c r="BU121" s="496"/>
      <c r="BV121" s="496"/>
      <c r="BW121" s="496"/>
      <c r="BX121" s="496"/>
      <c r="BY121" s="496"/>
      <c r="BZ121" s="496"/>
      <c r="CA121" s="496"/>
      <c r="CB121" s="496"/>
      <c r="CC121" s="496"/>
      <c r="CD121" s="496"/>
      <c r="CE121" s="496"/>
      <c r="CF121" s="496"/>
      <c r="CG121" s="496"/>
      <c r="CH121" s="496"/>
      <c r="CI121" s="496"/>
      <c r="CJ121" s="496"/>
      <c r="CK121" s="496"/>
      <c r="CL121" s="496"/>
      <c r="CM121" s="496"/>
      <c r="CN121" s="496"/>
      <c r="CO121" s="496"/>
      <c r="CP121" s="496"/>
      <c r="CQ121" s="496"/>
      <c r="CR121" s="496"/>
      <c r="CS121" s="496"/>
      <c r="CT121" s="496"/>
      <c r="CU121" s="496"/>
      <c r="CV121" s="496"/>
      <c r="CW121" s="496"/>
      <c r="CX121" s="496"/>
      <c r="CY121" s="496"/>
      <c r="CZ121" s="496"/>
      <c r="DA121" s="496"/>
      <c r="DB121" s="496"/>
      <c r="DC121" s="496"/>
      <c r="DD121" s="496"/>
      <c r="DE121" s="496"/>
      <c r="DF121" s="496"/>
      <c r="DG121" s="496"/>
      <c r="DH121" s="496"/>
      <c r="DI121" s="496"/>
      <c r="DJ121" s="496"/>
      <c r="DK121" s="496"/>
      <c r="DL121" s="496"/>
      <c r="DM121" s="496"/>
      <c r="DN121" s="496"/>
      <c r="DO121" s="496"/>
      <c r="DP121" s="496"/>
      <c r="DQ121" s="496"/>
      <c r="DR121" s="496"/>
      <c r="DS121" s="496"/>
      <c r="DT121" s="496"/>
      <c r="DU121" s="496"/>
      <c r="DV121" s="496"/>
      <c r="DW121" s="496"/>
      <c r="DX121" s="496"/>
      <c r="DY121" s="496"/>
      <c r="DZ121" s="496"/>
      <c r="EA121" s="496"/>
      <c r="EB121" s="496"/>
      <c r="EC121" s="496"/>
      <c r="ED121" s="496"/>
      <c r="EE121" s="496"/>
      <c r="EF121" s="496"/>
      <c r="EG121" s="496"/>
      <c r="EH121" s="496"/>
      <c r="EI121" s="496"/>
      <c r="EJ121" s="496"/>
      <c r="EK121" s="496"/>
      <c r="EL121" s="496"/>
      <c r="EM121" s="496"/>
      <c r="EN121" s="496"/>
      <c r="EO121" s="496"/>
      <c r="EP121" s="496"/>
      <c r="EQ121" s="496"/>
      <c r="ER121" s="496"/>
      <c r="ES121" s="496"/>
      <c r="ET121" s="496"/>
      <c r="EU121" s="496"/>
      <c r="EV121" s="496"/>
      <c r="EW121" s="496"/>
      <c r="EX121" s="496"/>
      <c r="EY121" s="496"/>
      <c r="EZ121" s="496"/>
      <c r="FA121" s="496"/>
      <c r="FB121" s="496"/>
      <c r="FC121" s="496"/>
      <c r="FD121" s="496"/>
      <c r="FE121" s="496"/>
      <c r="FF121" s="496"/>
      <c r="FG121" s="496"/>
      <c r="FH121" s="496"/>
      <c r="FI121" s="496"/>
      <c r="FJ121" s="496"/>
      <c r="FK121" s="496"/>
      <c r="FL121" s="496"/>
      <c r="FM121" s="496"/>
      <c r="FN121" s="496"/>
      <c r="FO121" s="496"/>
      <c r="FP121" s="496"/>
      <c r="FQ121" s="496"/>
      <c r="FR121" s="496"/>
      <c r="FS121" s="496"/>
      <c r="FT121" s="496"/>
      <c r="FU121" s="496"/>
      <c r="FV121" s="496"/>
      <c r="FW121" s="496"/>
      <c r="FX121" s="496"/>
      <c r="FY121" s="496"/>
      <c r="FZ121" s="496"/>
    </row>
    <row r="122" spans="2:182" x14ac:dyDescent="0.25">
      <c r="B122" s="491">
        <v>12</v>
      </c>
      <c r="C122" s="496"/>
      <c r="D122" s="496"/>
      <c r="E122" s="496"/>
      <c r="F122" s="496"/>
      <c r="G122" s="496"/>
      <c r="H122" s="496"/>
      <c r="I122" s="496"/>
      <c r="J122" s="496"/>
      <c r="K122" s="496"/>
      <c r="L122" s="496"/>
      <c r="M122" s="496"/>
      <c r="N122" s="496"/>
      <c r="O122" s="496"/>
      <c r="P122" s="496"/>
      <c r="Q122" s="496"/>
      <c r="R122" s="496"/>
      <c r="S122" s="496"/>
      <c r="T122" s="496"/>
      <c r="U122" s="496"/>
      <c r="V122" s="496"/>
      <c r="W122" s="496"/>
      <c r="X122" s="496"/>
      <c r="Y122" s="496"/>
      <c r="Z122" s="496"/>
      <c r="AA122" s="496"/>
      <c r="AB122" s="496"/>
      <c r="AC122" s="496"/>
      <c r="AD122" s="496"/>
      <c r="AE122" s="496"/>
      <c r="AF122" s="496"/>
      <c r="AG122" s="496"/>
      <c r="AH122" s="496"/>
      <c r="AI122" s="496"/>
      <c r="AJ122" s="496"/>
      <c r="AK122" s="496"/>
      <c r="AL122" s="496"/>
      <c r="AM122" s="496"/>
      <c r="AN122" s="496"/>
      <c r="AO122" s="496"/>
      <c r="AP122" s="496"/>
      <c r="AQ122" s="496"/>
      <c r="AR122" s="496"/>
      <c r="AS122" s="496"/>
      <c r="AT122" s="496"/>
      <c r="AU122" s="496"/>
      <c r="AV122" s="496"/>
      <c r="AW122" s="496"/>
      <c r="AX122" s="496"/>
      <c r="AY122" s="496"/>
      <c r="AZ122" s="496"/>
      <c r="BA122" s="496"/>
      <c r="BB122" s="496"/>
      <c r="BC122" s="496"/>
      <c r="BD122" s="496"/>
      <c r="BE122" s="496"/>
      <c r="BF122" s="496"/>
      <c r="BG122" s="496"/>
      <c r="BH122" s="496"/>
      <c r="BI122" s="496"/>
      <c r="BJ122" s="496"/>
      <c r="BK122" s="496"/>
      <c r="BL122" s="496"/>
      <c r="BM122" s="496"/>
      <c r="BN122" s="496"/>
      <c r="BO122" s="496"/>
      <c r="BP122" s="496"/>
      <c r="BQ122" s="496"/>
      <c r="BR122" s="496"/>
      <c r="BS122" s="496"/>
      <c r="BT122" s="496"/>
      <c r="BU122" s="496"/>
      <c r="BV122" s="496"/>
      <c r="BW122" s="496"/>
      <c r="BX122" s="496"/>
      <c r="BY122" s="496"/>
      <c r="BZ122" s="496"/>
      <c r="CA122" s="496"/>
      <c r="CB122" s="496"/>
      <c r="CC122" s="496"/>
      <c r="CD122" s="496"/>
      <c r="CE122" s="496"/>
      <c r="CF122" s="496"/>
      <c r="CG122" s="496"/>
      <c r="CH122" s="496"/>
      <c r="CI122" s="496"/>
      <c r="CJ122" s="496"/>
      <c r="CK122" s="496"/>
      <c r="CL122" s="496"/>
      <c r="CM122" s="496"/>
      <c r="CN122" s="496"/>
      <c r="CO122" s="496"/>
      <c r="CP122" s="496"/>
      <c r="CQ122" s="496"/>
      <c r="CR122" s="496"/>
      <c r="CS122" s="496"/>
      <c r="CT122" s="496"/>
      <c r="CU122" s="496"/>
      <c r="CV122" s="496"/>
      <c r="CW122" s="496"/>
      <c r="CX122" s="496"/>
      <c r="CY122" s="496"/>
      <c r="CZ122" s="496"/>
      <c r="DA122" s="496"/>
      <c r="DB122" s="496"/>
      <c r="DC122" s="496"/>
      <c r="DD122" s="496"/>
      <c r="DE122" s="496"/>
      <c r="DF122" s="496"/>
      <c r="DG122" s="496"/>
      <c r="DH122" s="496"/>
      <c r="DI122" s="496"/>
      <c r="DJ122" s="496"/>
      <c r="DK122" s="496"/>
      <c r="DL122" s="496"/>
      <c r="DM122" s="496"/>
      <c r="DN122" s="496"/>
      <c r="DO122" s="496"/>
      <c r="DP122" s="496"/>
      <c r="DQ122" s="496"/>
      <c r="DR122" s="496"/>
      <c r="DS122" s="496"/>
      <c r="DT122" s="496"/>
      <c r="DU122" s="496"/>
      <c r="DV122" s="496"/>
      <c r="DW122" s="496"/>
      <c r="DX122" s="496"/>
      <c r="DY122" s="496"/>
      <c r="DZ122" s="496"/>
      <c r="EA122" s="496"/>
      <c r="EB122" s="496"/>
      <c r="EC122" s="496"/>
      <c r="ED122" s="496"/>
      <c r="EE122" s="496"/>
      <c r="EF122" s="496"/>
      <c r="EG122" s="496"/>
      <c r="EH122" s="496"/>
      <c r="EI122" s="496"/>
      <c r="EJ122" s="496"/>
      <c r="EK122" s="496"/>
      <c r="EL122" s="496"/>
      <c r="EM122" s="496"/>
      <c r="EN122" s="496"/>
      <c r="EO122" s="496"/>
      <c r="EP122" s="496"/>
      <c r="EQ122" s="496"/>
      <c r="ER122" s="496"/>
      <c r="ES122" s="496"/>
      <c r="ET122" s="496"/>
      <c r="EU122" s="496"/>
      <c r="EV122" s="496"/>
      <c r="EW122" s="496"/>
      <c r="EX122" s="496"/>
      <c r="EY122" s="496"/>
      <c r="EZ122" s="496"/>
      <c r="FA122" s="496"/>
      <c r="FB122" s="496"/>
      <c r="FC122" s="496"/>
      <c r="FD122" s="496"/>
      <c r="FE122" s="496"/>
      <c r="FF122" s="496"/>
      <c r="FG122" s="496"/>
      <c r="FH122" s="496"/>
      <c r="FI122" s="496"/>
      <c r="FJ122" s="496"/>
      <c r="FK122" s="496"/>
      <c r="FL122" s="496"/>
      <c r="FM122" s="496"/>
      <c r="FN122" s="496"/>
      <c r="FO122" s="496"/>
      <c r="FP122" s="496"/>
      <c r="FQ122" s="496"/>
      <c r="FR122" s="496"/>
      <c r="FS122" s="496"/>
      <c r="FT122" s="496"/>
      <c r="FU122" s="496"/>
      <c r="FV122" s="496"/>
      <c r="FW122" s="496"/>
      <c r="FX122" s="496"/>
      <c r="FY122" s="496"/>
      <c r="FZ122" s="496"/>
    </row>
    <row r="123" spans="2:182" x14ac:dyDescent="0.25">
      <c r="B123" s="491">
        <v>13</v>
      </c>
      <c r="C123" s="496"/>
      <c r="D123" s="496"/>
      <c r="E123" s="496"/>
      <c r="F123" s="496"/>
      <c r="G123" s="496"/>
      <c r="H123" s="496"/>
      <c r="I123" s="496"/>
      <c r="J123" s="496"/>
      <c r="K123" s="496"/>
      <c r="L123" s="496"/>
      <c r="M123" s="496"/>
      <c r="N123" s="496"/>
      <c r="O123" s="496"/>
      <c r="P123" s="496"/>
      <c r="Q123" s="496"/>
      <c r="R123" s="496"/>
      <c r="S123" s="496"/>
      <c r="T123" s="496"/>
      <c r="U123" s="496"/>
      <c r="V123" s="496"/>
      <c r="W123" s="496"/>
      <c r="X123" s="496"/>
      <c r="Y123" s="496"/>
      <c r="Z123" s="496"/>
      <c r="AA123" s="496"/>
      <c r="AB123" s="496"/>
      <c r="AC123" s="496"/>
      <c r="AD123" s="496"/>
      <c r="AE123" s="496"/>
      <c r="AF123" s="496"/>
      <c r="AG123" s="496"/>
      <c r="AH123" s="496"/>
      <c r="AI123" s="496"/>
      <c r="AJ123" s="496"/>
      <c r="AK123" s="496"/>
      <c r="AL123" s="496"/>
      <c r="AM123" s="496"/>
      <c r="AN123" s="496"/>
      <c r="AO123" s="496"/>
      <c r="AP123" s="496"/>
      <c r="AQ123" s="496"/>
      <c r="AR123" s="496"/>
      <c r="AS123" s="496"/>
      <c r="AT123" s="496"/>
      <c r="AU123" s="496"/>
      <c r="AV123" s="496"/>
      <c r="AW123" s="496"/>
      <c r="AX123" s="496"/>
      <c r="AY123" s="496"/>
      <c r="AZ123" s="496"/>
      <c r="BA123" s="496"/>
      <c r="BB123" s="496"/>
      <c r="BC123" s="496"/>
      <c r="BD123" s="496"/>
      <c r="BE123" s="496"/>
      <c r="BF123" s="496"/>
      <c r="BG123" s="496"/>
      <c r="BH123" s="496"/>
      <c r="BI123" s="496"/>
      <c r="BJ123" s="496"/>
      <c r="BK123" s="496"/>
      <c r="BL123" s="496"/>
      <c r="BM123" s="496"/>
      <c r="BN123" s="496"/>
      <c r="BO123" s="496"/>
      <c r="BP123" s="496"/>
      <c r="BQ123" s="496"/>
      <c r="BR123" s="496"/>
      <c r="BS123" s="496"/>
      <c r="BT123" s="496"/>
      <c r="BU123" s="496"/>
      <c r="BV123" s="496"/>
      <c r="BW123" s="496"/>
      <c r="BX123" s="496"/>
      <c r="BY123" s="496"/>
      <c r="BZ123" s="496"/>
      <c r="CA123" s="496"/>
      <c r="CB123" s="496"/>
      <c r="CC123" s="496"/>
      <c r="CD123" s="496"/>
      <c r="CE123" s="496"/>
      <c r="CF123" s="496"/>
      <c r="CG123" s="496"/>
      <c r="CH123" s="496"/>
      <c r="CI123" s="496"/>
      <c r="CJ123" s="496"/>
      <c r="CK123" s="496"/>
      <c r="CL123" s="496"/>
      <c r="CM123" s="496"/>
      <c r="CN123" s="496"/>
      <c r="CO123" s="496"/>
      <c r="CP123" s="496"/>
      <c r="CQ123" s="496"/>
      <c r="CR123" s="496"/>
      <c r="CS123" s="496"/>
      <c r="CT123" s="496"/>
      <c r="CU123" s="496"/>
      <c r="CV123" s="496"/>
      <c r="CW123" s="496"/>
      <c r="CX123" s="496"/>
      <c r="CY123" s="496"/>
      <c r="CZ123" s="496"/>
      <c r="DA123" s="496"/>
      <c r="DB123" s="496"/>
      <c r="DC123" s="496"/>
      <c r="DD123" s="496"/>
      <c r="DE123" s="496"/>
      <c r="DF123" s="496"/>
      <c r="DG123" s="496"/>
      <c r="DH123" s="496"/>
      <c r="DI123" s="496"/>
      <c r="DJ123" s="496"/>
      <c r="DK123" s="496"/>
      <c r="DL123" s="496"/>
      <c r="DM123" s="496"/>
      <c r="DN123" s="496"/>
      <c r="DO123" s="496"/>
      <c r="DP123" s="496"/>
      <c r="DQ123" s="496"/>
      <c r="DR123" s="496"/>
      <c r="DS123" s="496"/>
      <c r="DT123" s="496"/>
      <c r="DU123" s="496"/>
      <c r="DV123" s="496"/>
      <c r="DW123" s="496"/>
      <c r="DX123" s="496"/>
      <c r="DY123" s="496"/>
      <c r="DZ123" s="496"/>
      <c r="EA123" s="496"/>
      <c r="EB123" s="496"/>
      <c r="EC123" s="496"/>
      <c r="ED123" s="496"/>
      <c r="EE123" s="496"/>
      <c r="EF123" s="496"/>
      <c r="EG123" s="496"/>
      <c r="EH123" s="496"/>
      <c r="EI123" s="496"/>
      <c r="EJ123" s="496"/>
      <c r="EK123" s="496"/>
      <c r="EL123" s="496"/>
      <c r="EM123" s="496"/>
      <c r="EN123" s="496"/>
      <c r="EO123" s="496"/>
      <c r="EP123" s="496"/>
      <c r="EQ123" s="496"/>
      <c r="ER123" s="496"/>
      <c r="ES123" s="496"/>
      <c r="ET123" s="496"/>
      <c r="EU123" s="496"/>
      <c r="EV123" s="496"/>
      <c r="EW123" s="496"/>
      <c r="EX123" s="496"/>
      <c r="EY123" s="496"/>
      <c r="EZ123" s="496"/>
      <c r="FA123" s="496"/>
      <c r="FB123" s="496"/>
      <c r="FC123" s="496"/>
      <c r="FD123" s="496"/>
      <c r="FE123" s="496"/>
      <c r="FF123" s="496"/>
      <c r="FG123" s="496"/>
      <c r="FH123" s="496"/>
      <c r="FI123" s="496"/>
      <c r="FJ123" s="496"/>
      <c r="FK123" s="496"/>
      <c r="FL123" s="496"/>
      <c r="FM123" s="496"/>
      <c r="FN123" s="496"/>
      <c r="FO123" s="496"/>
      <c r="FP123" s="496"/>
      <c r="FQ123" s="496"/>
      <c r="FR123" s="496"/>
      <c r="FS123" s="496"/>
      <c r="FT123" s="496"/>
      <c r="FU123" s="496"/>
      <c r="FV123" s="496"/>
      <c r="FW123" s="496"/>
      <c r="FX123" s="496"/>
      <c r="FY123" s="496"/>
      <c r="FZ123" s="496"/>
    </row>
    <row r="124" spans="2:182" x14ac:dyDescent="0.25">
      <c r="B124" s="491">
        <v>14</v>
      </c>
      <c r="C124" s="496"/>
      <c r="D124" s="496"/>
      <c r="E124" s="496"/>
      <c r="F124" s="496"/>
      <c r="G124" s="496"/>
      <c r="H124" s="496"/>
      <c r="I124" s="496"/>
      <c r="J124" s="496"/>
      <c r="K124" s="496"/>
      <c r="L124" s="496"/>
      <c r="M124" s="496"/>
      <c r="N124" s="496"/>
      <c r="O124" s="496"/>
      <c r="P124" s="496"/>
      <c r="Q124" s="496"/>
      <c r="R124" s="496"/>
      <c r="S124" s="496"/>
      <c r="T124" s="496"/>
      <c r="U124" s="496"/>
      <c r="V124" s="496"/>
      <c r="W124" s="496"/>
      <c r="X124" s="496"/>
      <c r="Y124" s="496"/>
      <c r="Z124" s="496"/>
      <c r="AA124" s="496"/>
      <c r="AB124" s="496"/>
      <c r="AC124" s="496"/>
      <c r="AD124" s="496"/>
      <c r="AE124" s="496"/>
      <c r="AF124" s="496"/>
      <c r="AG124" s="496"/>
      <c r="AH124" s="496"/>
      <c r="AI124" s="496"/>
      <c r="AJ124" s="496"/>
      <c r="AK124" s="496"/>
      <c r="AL124" s="496"/>
      <c r="AM124" s="496"/>
      <c r="AN124" s="496"/>
      <c r="AO124" s="496"/>
      <c r="AP124" s="496"/>
      <c r="AQ124" s="496"/>
      <c r="AR124" s="496"/>
      <c r="AS124" s="496"/>
      <c r="AT124" s="496"/>
      <c r="AU124" s="496"/>
      <c r="AV124" s="496"/>
      <c r="AW124" s="496"/>
      <c r="AX124" s="496"/>
      <c r="AY124" s="496"/>
      <c r="AZ124" s="496"/>
      <c r="BA124" s="496"/>
      <c r="BB124" s="496"/>
      <c r="BC124" s="496"/>
      <c r="BD124" s="496"/>
      <c r="BE124" s="496"/>
      <c r="BF124" s="496"/>
      <c r="BG124" s="496"/>
      <c r="BH124" s="496"/>
      <c r="BI124" s="496"/>
      <c r="BJ124" s="496"/>
      <c r="BK124" s="496"/>
      <c r="BL124" s="496"/>
      <c r="BM124" s="496"/>
      <c r="BN124" s="496"/>
      <c r="BO124" s="496"/>
      <c r="BP124" s="496"/>
      <c r="BQ124" s="496"/>
      <c r="BR124" s="496"/>
      <c r="BS124" s="496"/>
      <c r="BT124" s="496"/>
      <c r="BU124" s="496"/>
      <c r="BV124" s="496"/>
      <c r="BW124" s="496"/>
      <c r="BX124" s="496"/>
      <c r="BY124" s="496"/>
      <c r="BZ124" s="496"/>
      <c r="CA124" s="496"/>
      <c r="CB124" s="496"/>
      <c r="CC124" s="496"/>
      <c r="CD124" s="496"/>
      <c r="CE124" s="496"/>
      <c r="CF124" s="496"/>
      <c r="CG124" s="496"/>
      <c r="CH124" s="496"/>
      <c r="CI124" s="496"/>
      <c r="CJ124" s="496"/>
      <c r="CK124" s="496"/>
      <c r="CL124" s="496"/>
      <c r="CM124" s="496"/>
      <c r="CN124" s="496"/>
      <c r="CO124" s="496"/>
      <c r="CP124" s="496"/>
      <c r="CQ124" s="496"/>
      <c r="CR124" s="496"/>
      <c r="CS124" s="496"/>
      <c r="CT124" s="496"/>
      <c r="CU124" s="496"/>
      <c r="CV124" s="496"/>
      <c r="CW124" s="496"/>
      <c r="CX124" s="496"/>
      <c r="CY124" s="496"/>
      <c r="CZ124" s="496"/>
      <c r="DA124" s="496"/>
      <c r="DB124" s="496"/>
      <c r="DC124" s="496"/>
      <c r="DD124" s="496"/>
      <c r="DE124" s="496"/>
      <c r="DF124" s="496"/>
      <c r="DG124" s="496"/>
      <c r="DH124" s="496"/>
      <c r="DI124" s="496"/>
      <c r="DJ124" s="496"/>
      <c r="DK124" s="496"/>
      <c r="DL124" s="496"/>
      <c r="DM124" s="496"/>
      <c r="DN124" s="496"/>
      <c r="DO124" s="496"/>
      <c r="DP124" s="496"/>
      <c r="DQ124" s="496"/>
      <c r="DR124" s="496"/>
      <c r="DS124" s="496"/>
      <c r="DT124" s="496"/>
      <c r="DU124" s="496"/>
      <c r="DV124" s="496"/>
      <c r="DW124" s="496"/>
      <c r="DX124" s="496"/>
      <c r="DY124" s="496"/>
      <c r="DZ124" s="496"/>
      <c r="EA124" s="496"/>
      <c r="EB124" s="496"/>
      <c r="EC124" s="496"/>
      <c r="ED124" s="496"/>
      <c r="EE124" s="496"/>
      <c r="EF124" s="496"/>
      <c r="EG124" s="496"/>
      <c r="EH124" s="496"/>
      <c r="EI124" s="496"/>
      <c r="EJ124" s="496"/>
      <c r="EK124" s="496"/>
      <c r="EL124" s="496"/>
      <c r="EM124" s="496"/>
      <c r="EN124" s="496"/>
      <c r="EO124" s="496"/>
      <c r="EP124" s="496"/>
      <c r="EQ124" s="496"/>
      <c r="ER124" s="496"/>
      <c r="ES124" s="496"/>
      <c r="ET124" s="496"/>
      <c r="EU124" s="496"/>
      <c r="EV124" s="496"/>
      <c r="EW124" s="496"/>
      <c r="EX124" s="496"/>
      <c r="EY124" s="496"/>
      <c r="EZ124" s="496"/>
      <c r="FA124" s="496"/>
      <c r="FB124" s="496"/>
      <c r="FC124" s="496"/>
      <c r="FD124" s="496"/>
      <c r="FE124" s="496"/>
      <c r="FF124" s="496"/>
      <c r="FG124" s="496"/>
      <c r="FH124" s="496"/>
      <c r="FI124" s="496"/>
      <c r="FJ124" s="496"/>
      <c r="FK124" s="496"/>
      <c r="FL124" s="496"/>
      <c r="FM124" s="496"/>
      <c r="FN124" s="496"/>
      <c r="FO124" s="496"/>
      <c r="FP124" s="496"/>
      <c r="FQ124" s="496"/>
      <c r="FR124" s="496"/>
      <c r="FS124" s="496"/>
      <c r="FT124" s="496"/>
      <c r="FU124" s="496"/>
      <c r="FV124" s="496"/>
      <c r="FW124" s="496"/>
      <c r="FX124" s="496"/>
      <c r="FY124" s="496"/>
      <c r="FZ124" s="496"/>
    </row>
    <row r="125" spans="2:182" x14ac:dyDescent="0.25">
      <c r="B125" s="491">
        <v>15</v>
      </c>
      <c r="C125" s="496"/>
      <c r="D125" s="496"/>
      <c r="E125" s="496"/>
      <c r="F125" s="496"/>
      <c r="G125" s="496"/>
      <c r="H125" s="496"/>
      <c r="I125" s="496"/>
      <c r="J125" s="496"/>
      <c r="K125" s="496"/>
      <c r="L125" s="496"/>
      <c r="M125" s="496"/>
      <c r="N125" s="496"/>
      <c r="O125" s="496"/>
      <c r="P125" s="496"/>
      <c r="Q125" s="496"/>
      <c r="R125" s="496"/>
      <c r="S125" s="496"/>
      <c r="T125" s="496"/>
      <c r="U125" s="496"/>
      <c r="V125" s="496"/>
      <c r="W125" s="496"/>
      <c r="X125" s="496"/>
      <c r="Y125" s="496"/>
      <c r="Z125" s="496"/>
      <c r="AA125" s="496"/>
      <c r="AB125" s="496"/>
      <c r="AC125" s="496"/>
      <c r="AD125" s="496"/>
      <c r="AE125" s="496"/>
      <c r="AF125" s="496"/>
      <c r="AG125" s="496"/>
      <c r="AH125" s="496"/>
      <c r="AI125" s="496"/>
      <c r="AJ125" s="496"/>
      <c r="AK125" s="496"/>
      <c r="AL125" s="496"/>
      <c r="AM125" s="496"/>
      <c r="AN125" s="496"/>
      <c r="AO125" s="496"/>
      <c r="AP125" s="496"/>
      <c r="AQ125" s="496"/>
      <c r="AR125" s="496"/>
      <c r="AS125" s="496"/>
      <c r="AT125" s="496"/>
      <c r="AU125" s="496"/>
      <c r="AV125" s="496"/>
      <c r="AW125" s="496"/>
      <c r="AX125" s="496"/>
      <c r="AY125" s="496"/>
      <c r="AZ125" s="496"/>
      <c r="BA125" s="496"/>
      <c r="BB125" s="496"/>
      <c r="BC125" s="496"/>
      <c r="BD125" s="496"/>
      <c r="BE125" s="496"/>
      <c r="BF125" s="496"/>
      <c r="BG125" s="496"/>
      <c r="BH125" s="496"/>
      <c r="BI125" s="496"/>
      <c r="BJ125" s="496"/>
      <c r="BK125" s="496"/>
      <c r="BL125" s="496"/>
      <c r="BM125" s="496"/>
      <c r="BN125" s="496"/>
      <c r="BO125" s="496"/>
      <c r="BP125" s="496"/>
      <c r="BQ125" s="496"/>
      <c r="BR125" s="496"/>
      <c r="BS125" s="496"/>
      <c r="BT125" s="496"/>
      <c r="BU125" s="496"/>
      <c r="BV125" s="496"/>
      <c r="BW125" s="496"/>
      <c r="BX125" s="496"/>
      <c r="BY125" s="496"/>
      <c r="BZ125" s="496"/>
      <c r="CA125" s="496"/>
      <c r="CB125" s="496"/>
      <c r="CC125" s="496"/>
      <c r="CD125" s="496"/>
      <c r="CE125" s="496"/>
      <c r="CF125" s="496"/>
      <c r="CG125" s="496"/>
      <c r="CH125" s="496"/>
      <c r="CI125" s="496"/>
      <c r="CJ125" s="496"/>
      <c r="CK125" s="496"/>
      <c r="CL125" s="496"/>
      <c r="CM125" s="496"/>
      <c r="CN125" s="496"/>
      <c r="CO125" s="496"/>
      <c r="CP125" s="496"/>
      <c r="CQ125" s="496"/>
      <c r="CR125" s="496"/>
      <c r="CS125" s="496"/>
      <c r="CT125" s="496"/>
      <c r="CU125" s="496"/>
      <c r="CV125" s="496"/>
      <c r="CW125" s="496"/>
      <c r="CX125" s="496"/>
      <c r="CY125" s="496"/>
      <c r="CZ125" s="496"/>
      <c r="DA125" s="496"/>
      <c r="DB125" s="496"/>
      <c r="DC125" s="496"/>
      <c r="DD125" s="496"/>
      <c r="DE125" s="496"/>
      <c r="DF125" s="496"/>
      <c r="DG125" s="496"/>
      <c r="DH125" s="496"/>
      <c r="DI125" s="496"/>
      <c r="DJ125" s="496"/>
      <c r="DK125" s="496"/>
      <c r="DL125" s="496"/>
      <c r="DM125" s="496"/>
      <c r="DN125" s="496"/>
      <c r="DO125" s="496"/>
      <c r="DP125" s="496"/>
      <c r="DQ125" s="496"/>
      <c r="DR125" s="496"/>
      <c r="DS125" s="496"/>
      <c r="DT125" s="496"/>
      <c r="DU125" s="496"/>
      <c r="DV125" s="496"/>
      <c r="DW125" s="496"/>
      <c r="DX125" s="496"/>
      <c r="DY125" s="496"/>
      <c r="DZ125" s="496"/>
      <c r="EA125" s="496"/>
      <c r="EB125" s="496"/>
      <c r="EC125" s="496"/>
      <c r="ED125" s="496"/>
      <c r="EE125" s="496"/>
      <c r="EF125" s="496"/>
      <c r="EG125" s="496"/>
      <c r="EH125" s="496"/>
      <c r="EI125" s="496"/>
      <c r="EJ125" s="496"/>
      <c r="EK125" s="496"/>
      <c r="EL125" s="496"/>
      <c r="EM125" s="496"/>
      <c r="EN125" s="496"/>
      <c r="EO125" s="496"/>
      <c r="EP125" s="496"/>
      <c r="EQ125" s="496"/>
      <c r="ER125" s="496"/>
      <c r="ES125" s="496"/>
      <c r="ET125" s="496"/>
      <c r="EU125" s="496"/>
      <c r="EV125" s="496"/>
      <c r="EW125" s="496"/>
      <c r="EX125" s="496"/>
      <c r="EY125" s="496"/>
      <c r="EZ125" s="496"/>
      <c r="FA125" s="496"/>
      <c r="FB125" s="496"/>
      <c r="FC125" s="496"/>
      <c r="FD125" s="496"/>
      <c r="FE125" s="496"/>
      <c r="FF125" s="496"/>
      <c r="FG125" s="496"/>
      <c r="FH125" s="496"/>
      <c r="FI125" s="496"/>
      <c r="FJ125" s="496"/>
      <c r="FK125" s="496"/>
      <c r="FL125" s="496"/>
      <c r="FM125" s="496"/>
      <c r="FN125" s="496"/>
      <c r="FO125" s="496"/>
      <c r="FP125" s="496"/>
      <c r="FQ125" s="496"/>
      <c r="FR125" s="496"/>
      <c r="FS125" s="496"/>
      <c r="FT125" s="496"/>
      <c r="FU125" s="496"/>
      <c r="FV125" s="496"/>
      <c r="FW125" s="496"/>
      <c r="FX125" s="496"/>
      <c r="FY125" s="496"/>
      <c r="FZ125" s="496"/>
    </row>
    <row r="126" spans="2:182" x14ac:dyDescent="0.25">
      <c r="B126" s="491">
        <v>16</v>
      </c>
      <c r="C126" s="496"/>
      <c r="D126" s="496"/>
      <c r="E126" s="496"/>
      <c r="F126" s="496"/>
      <c r="G126" s="496"/>
      <c r="H126" s="496"/>
      <c r="I126" s="496"/>
      <c r="J126" s="496"/>
      <c r="K126" s="496"/>
      <c r="L126" s="496"/>
      <c r="M126" s="496"/>
      <c r="N126" s="496"/>
      <c r="O126" s="496"/>
      <c r="P126" s="496"/>
      <c r="Q126" s="496"/>
      <c r="R126" s="496"/>
      <c r="S126" s="496"/>
      <c r="T126" s="496"/>
      <c r="U126" s="496"/>
      <c r="V126" s="496"/>
      <c r="W126" s="496"/>
      <c r="X126" s="496"/>
      <c r="Y126" s="496"/>
      <c r="Z126" s="496"/>
      <c r="AA126" s="496"/>
      <c r="AB126" s="496"/>
      <c r="AC126" s="496"/>
      <c r="AD126" s="496"/>
      <c r="AE126" s="496"/>
      <c r="AF126" s="496"/>
      <c r="AG126" s="496"/>
      <c r="AH126" s="496"/>
      <c r="AI126" s="496"/>
      <c r="AJ126" s="496"/>
      <c r="AK126" s="496"/>
      <c r="AL126" s="496"/>
      <c r="AM126" s="496"/>
      <c r="AN126" s="496"/>
      <c r="AO126" s="496"/>
      <c r="AP126" s="496"/>
      <c r="AQ126" s="496"/>
      <c r="AR126" s="496"/>
      <c r="AS126" s="496"/>
      <c r="AT126" s="496"/>
      <c r="AU126" s="496"/>
      <c r="AV126" s="496"/>
      <c r="AW126" s="496"/>
      <c r="AX126" s="496"/>
      <c r="AY126" s="496"/>
      <c r="AZ126" s="496"/>
      <c r="BA126" s="496"/>
      <c r="BB126" s="496"/>
      <c r="BC126" s="496"/>
      <c r="BD126" s="496"/>
      <c r="BE126" s="496"/>
      <c r="BF126" s="496"/>
      <c r="BG126" s="496"/>
      <c r="BH126" s="496"/>
      <c r="BI126" s="496"/>
      <c r="BJ126" s="496"/>
      <c r="BK126" s="496"/>
      <c r="BL126" s="496"/>
      <c r="BM126" s="496"/>
      <c r="BN126" s="496"/>
      <c r="BO126" s="496"/>
      <c r="BP126" s="496"/>
      <c r="BQ126" s="496"/>
      <c r="BR126" s="496"/>
      <c r="BS126" s="496"/>
      <c r="BT126" s="496"/>
      <c r="BU126" s="496"/>
      <c r="BV126" s="496"/>
      <c r="BW126" s="496"/>
      <c r="BX126" s="496"/>
      <c r="BY126" s="496"/>
      <c r="BZ126" s="496"/>
      <c r="CA126" s="496"/>
      <c r="CB126" s="496"/>
      <c r="CC126" s="496"/>
      <c r="CD126" s="496"/>
      <c r="CE126" s="496"/>
      <c r="CF126" s="496"/>
      <c r="CG126" s="496"/>
      <c r="CH126" s="496"/>
      <c r="CI126" s="496"/>
      <c r="CJ126" s="496"/>
      <c r="CK126" s="496"/>
      <c r="CL126" s="496"/>
      <c r="CM126" s="496"/>
      <c r="CN126" s="496"/>
      <c r="CO126" s="496"/>
      <c r="CP126" s="496"/>
      <c r="CQ126" s="496"/>
      <c r="CR126" s="496"/>
      <c r="CS126" s="496"/>
      <c r="CT126" s="496"/>
      <c r="CU126" s="496"/>
      <c r="CV126" s="496"/>
      <c r="CW126" s="496"/>
      <c r="CX126" s="496"/>
      <c r="CY126" s="496"/>
      <c r="CZ126" s="496"/>
      <c r="DA126" s="496"/>
      <c r="DB126" s="496"/>
      <c r="DC126" s="496"/>
      <c r="DD126" s="496"/>
      <c r="DE126" s="496"/>
      <c r="DF126" s="496"/>
      <c r="DG126" s="496"/>
      <c r="DH126" s="496"/>
      <c r="DI126" s="496"/>
      <c r="DJ126" s="496"/>
      <c r="DK126" s="496"/>
      <c r="DL126" s="496"/>
      <c r="DM126" s="496"/>
      <c r="DN126" s="496"/>
      <c r="DO126" s="496"/>
      <c r="DP126" s="496"/>
      <c r="DQ126" s="496"/>
      <c r="DR126" s="496"/>
      <c r="DS126" s="496"/>
      <c r="DT126" s="496"/>
      <c r="DU126" s="496"/>
      <c r="DV126" s="496"/>
      <c r="DW126" s="496"/>
      <c r="DX126" s="496"/>
      <c r="DY126" s="496"/>
      <c r="DZ126" s="496"/>
      <c r="EA126" s="496"/>
      <c r="EB126" s="496"/>
      <c r="EC126" s="496"/>
      <c r="ED126" s="496"/>
      <c r="EE126" s="496"/>
      <c r="EF126" s="496"/>
      <c r="EG126" s="496"/>
      <c r="EH126" s="496"/>
      <c r="EI126" s="496"/>
      <c r="EJ126" s="496"/>
      <c r="EK126" s="496"/>
      <c r="EL126" s="496"/>
      <c r="EM126" s="496"/>
      <c r="EN126" s="496"/>
      <c r="EO126" s="496"/>
      <c r="EP126" s="496"/>
      <c r="EQ126" s="496"/>
      <c r="ER126" s="496"/>
      <c r="ES126" s="496"/>
      <c r="ET126" s="496"/>
      <c r="EU126" s="496"/>
      <c r="EV126" s="496"/>
      <c r="EW126" s="496"/>
      <c r="EX126" s="496"/>
      <c r="EY126" s="496"/>
      <c r="EZ126" s="496"/>
      <c r="FA126" s="496"/>
      <c r="FB126" s="496"/>
      <c r="FC126" s="496"/>
      <c r="FD126" s="496"/>
      <c r="FE126" s="496"/>
      <c r="FF126" s="496"/>
      <c r="FG126" s="496"/>
      <c r="FH126" s="496"/>
      <c r="FI126" s="496"/>
      <c r="FJ126" s="496"/>
      <c r="FK126" s="496"/>
      <c r="FL126" s="496"/>
      <c r="FM126" s="496"/>
      <c r="FN126" s="496"/>
      <c r="FO126" s="496"/>
      <c r="FP126" s="496"/>
      <c r="FQ126" s="496"/>
      <c r="FR126" s="496"/>
      <c r="FS126" s="496"/>
      <c r="FT126" s="496"/>
      <c r="FU126" s="496"/>
      <c r="FV126" s="496"/>
      <c r="FW126" s="496"/>
      <c r="FX126" s="496"/>
      <c r="FY126" s="496"/>
      <c r="FZ126" s="496"/>
    </row>
    <row r="127" spans="2:182" x14ac:dyDescent="0.25">
      <c r="B127" s="491">
        <v>17</v>
      </c>
      <c r="C127" s="496"/>
      <c r="D127" s="496"/>
      <c r="E127" s="496"/>
      <c r="F127" s="496"/>
      <c r="G127" s="496"/>
      <c r="H127" s="496"/>
      <c r="I127" s="496"/>
      <c r="J127" s="496"/>
      <c r="K127" s="496"/>
      <c r="L127" s="496"/>
      <c r="M127" s="496"/>
      <c r="N127" s="496"/>
      <c r="O127" s="496"/>
      <c r="P127" s="496"/>
      <c r="Q127" s="496"/>
      <c r="R127" s="496"/>
      <c r="S127" s="496"/>
      <c r="T127" s="496"/>
      <c r="U127" s="496"/>
      <c r="V127" s="496"/>
      <c r="W127" s="496"/>
      <c r="X127" s="496"/>
      <c r="Y127" s="496"/>
      <c r="Z127" s="496"/>
      <c r="AA127" s="496"/>
      <c r="AB127" s="496"/>
      <c r="AC127" s="496"/>
      <c r="AD127" s="496"/>
      <c r="AE127" s="496"/>
      <c r="AF127" s="496"/>
      <c r="AG127" s="496"/>
      <c r="AH127" s="496"/>
      <c r="AI127" s="496"/>
      <c r="AJ127" s="496"/>
      <c r="AK127" s="496"/>
      <c r="AL127" s="496"/>
      <c r="AM127" s="496"/>
      <c r="AN127" s="496"/>
      <c r="AO127" s="496"/>
      <c r="AP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496"/>
      <c r="BB127" s="496"/>
      <c r="BC127" s="496"/>
      <c r="BD127" s="496"/>
      <c r="BE127" s="496"/>
      <c r="BF127" s="496"/>
      <c r="BG127" s="496"/>
      <c r="BH127" s="496"/>
      <c r="BI127" s="496"/>
      <c r="BJ127" s="496"/>
      <c r="BK127" s="496"/>
      <c r="BL127" s="496"/>
      <c r="BM127" s="496"/>
      <c r="BN127" s="496"/>
      <c r="BO127" s="496"/>
      <c r="BP127" s="496"/>
      <c r="BQ127" s="496"/>
      <c r="BR127" s="496"/>
      <c r="BS127" s="496"/>
      <c r="BT127" s="496"/>
      <c r="BU127" s="496"/>
      <c r="BV127" s="496"/>
      <c r="BW127" s="496"/>
      <c r="BX127" s="496"/>
      <c r="BY127" s="496"/>
      <c r="BZ127" s="496"/>
      <c r="CA127" s="496"/>
      <c r="CB127" s="496"/>
      <c r="CC127" s="496"/>
      <c r="CD127" s="496"/>
      <c r="CE127" s="496"/>
      <c r="CF127" s="496"/>
      <c r="CG127" s="496"/>
      <c r="CH127" s="496"/>
      <c r="CI127" s="496"/>
      <c r="CJ127" s="496"/>
      <c r="CK127" s="496"/>
      <c r="CL127" s="496"/>
      <c r="CM127" s="496"/>
      <c r="CN127" s="496"/>
      <c r="CO127" s="496"/>
      <c r="CP127" s="496"/>
      <c r="CQ127" s="496"/>
      <c r="CR127" s="496"/>
      <c r="CS127" s="496"/>
      <c r="CT127" s="496"/>
      <c r="CU127" s="496"/>
      <c r="CV127" s="496"/>
      <c r="CW127" s="496"/>
      <c r="CX127" s="496"/>
      <c r="CY127" s="496"/>
      <c r="CZ127" s="496"/>
      <c r="DA127" s="496"/>
      <c r="DB127" s="496"/>
      <c r="DC127" s="496"/>
      <c r="DD127" s="496"/>
      <c r="DE127" s="496"/>
      <c r="DF127" s="496"/>
      <c r="DG127" s="496"/>
      <c r="DH127" s="496"/>
      <c r="DI127" s="496"/>
      <c r="DJ127" s="496"/>
      <c r="DK127" s="496"/>
      <c r="DL127" s="496"/>
      <c r="DM127" s="496"/>
      <c r="DN127" s="496"/>
      <c r="DO127" s="496"/>
      <c r="DP127" s="496"/>
      <c r="DQ127" s="496"/>
      <c r="DR127" s="496"/>
      <c r="DS127" s="496"/>
      <c r="DT127" s="496"/>
      <c r="DU127" s="496"/>
      <c r="DV127" s="496"/>
      <c r="DW127" s="496"/>
      <c r="DX127" s="496"/>
      <c r="DY127" s="496"/>
      <c r="DZ127" s="496"/>
      <c r="EA127" s="496"/>
      <c r="EB127" s="496"/>
      <c r="EC127" s="496"/>
      <c r="ED127" s="496"/>
      <c r="EE127" s="496"/>
      <c r="EF127" s="496"/>
      <c r="EG127" s="496"/>
      <c r="EH127" s="496"/>
      <c r="EI127" s="496"/>
      <c r="EJ127" s="496"/>
      <c r="EK127" s="496"/>
      <c r="EL127" s="496"/>
      <c r="EM127" s="496"/>
      <c r="EN127" s="496"/>
      <c r="EO127" s="496"/>
      <c r="EP127" s="496"/>
      <c r="EQ127" s="496"/>
      <c r="ER127" s="496"/>
      <c r="ES127" s="496"/>
      <c r="ET127" s="496"/>
      <c r="EU127" s="496"/>
      <c r="EV127" s="496"/>
      <c r="EW127" s="496"/>
      <c r="EX127" s="496"/>
      <c r="EY127" s="496"/>
      <c r="EZ127" s="496"/>
      <c r="FA127" s="496"/>
      <c r="FB127" s="496"/>
      <c r="FC127" s="496"/>
      <c r="FD127" s="496"/>
      <c r="FE127" s="496"/>
      <c r="FF127" s="496"/>
      <c r="FG127" s="496"/>
      <c r="FH127" s="496"/>
      <c r="FI127" s="496"/>
      <c r="FJ127" s="496"/>
      <c r="FK127" s="496"/>
      <c r="FL127" s="496"/>
      <c r="FM127" s="496"/>
      <c r="FN127" s="496"/>
      <c r="FO127" s="496"/>
      <c r="FP127" s="496"/>
      <c r="FQ127" s="496"/>
      <c r="FR127" s="496"/>
      <c r="FS127" s="496"/>
      <c r="FT127" s="496"/>
      <c r="FU127" s="496"/>
      <c r="FV127" s="496"/>
      <c r="FW127" s="496"/>
      <c r="FX127" s="496"/>
      <c r="FY127" s="496"/>
      <c r="FZ127" s="496"/>
    </row>
    <row r="128" spans="2:182" x14ac:dyDescent="0.25">
      <c r="B128" s="491">
        <v>18</v>
      </c>
      <c r="C128" s="496"/>
      <c r="D128" s="496"/>
      <c r="E128" s="496"/>
      <c r="F128" s="496"/>
      <c r="G128" s="496"/>
      <c r="H128" s="496"/>
      <c r="I128" s="496"/>
      <c r="J128" s="496"/>
      <c r="K128" s="496"/>
      <c r="L128" s="496"/>
      <c r="M128" s="496"/>
      <c r="N128" s="496"/>
      <c r="O128" s="496"/>
      <c r="P128" s="496"/>
      <c r="Q128" s="496"/>
      <c r="R128" s="496"/>
      <c r="S128" s="496"/>
      <c r="T128" s="496"/>
      <c r="U128" s="496"/>
      <c r="V128" s="496"/>
      <c r="W128" s="496"/>
      <c r="X128" s="496"/>
      <c r="Y128" s="496"/>
      <c r="Z128" s="496"/>
      <c r="AA128" s="496"/>
      <c r="AB128" s="496"/>
      <c r="AC128" s="496"/>
      <c r="AD128" s="496"/>
      <c r="AE128" s="496"/>
      <c r="AF128" s="496"/>
      <c r="AG128" s="496"/>
      <c r="AH128" s="496"/>
      <c r="AI128" s="496"/>
      <c r="AJ128" s="496"/>
      <c r="AK128" s="496"/>
      <c r="AL128" s="496"/>
      <c r="AM128" s="496"/>
      <c r="AN128" s="496"/>
      <c r="AO128" s="496"/>
      <c r="AP128" s="496"/>
      <c r="AQ128" s="496"/>
      <c r="AR128" s="496"/>
      <c r="AS128" s="496"/>
      <c r="AT128" s="496"/>
      <c r="AU128" s="496"/>
      <c r="AV128" s="496"/>
      <c r="AW128" s="496"/>
      <c r="AX128" s="496"/>
      <c r="AY128" s="496"/>
      <c r="AZ128" s="496"/>
      <c r="BA128" s="496"/>
      <c r="BB128" s="496"/>
      <c r="BC128" s="496"/>
      <c r="BD128" s="496"/>
      <c r="BE128" s="496"/>
      <c r="BF128" s="496"/>
      <c r="BG128" s="496"/>
      <c r="BH128" s="496"/>
      <c r="BI128" s="496"/>
      <c r="BJ128" s="496"/>
      <c r="BK128" s="496"/>
      <c r="BL128" s="496"/>
      <c r="BM128" s="496"/>
      <c r="BN128" s="496"/>
      <c r="BO128" s="496"/>
      <c r="BP128" s="496"/>
      <c r="BQ128" s="496"/>
      <c r="BR128" s="496"/>
      <c r="BS128" s="496"/>
      <c r="BT128" s="496"/>
      <c r="BU128" s="496"/>
      <c r="BV128" s="496"/>
      <c r="BW128" s="496"/>
      <c r="BX128" s="496"/>
      <c r="BY128" s="496"/>
      <c r="BZ128" s="496"/>
      <c r="CA128" s="496"/>
      <c r="CB128" s="496"/>
      <c r="CC128" s="496"/>
      <c r="CD128" s="496"/>
      <c r="CE128" s="496"/>
      <c r="CF128" s="496"/>
      <c r="CG128" s="496"/>
      <c r="CH128" s="496"/>
      <c r="CI128" s="496"/>
      <c r="CJ128" s="496"/>
      <c r="CK128" s="496"/>
      <c r="CL128" s="496"/>
      <c r="CM128" s="496"/>
      <c r="CN128" s="496"/>
      <c r="CO128" s="496"/>
      <c r="CP128" s="496"/>
      <c r="CQ128" s="496"/>
      <c r="CR128" s="496"/>
      <c r="CS128" s="496"/>
      <c r="CT128" s="496"/>
      <c r="CU128" s="496"/>
      <c r="CV128" s="496"/>
      <c r="CW128" s="496"/>
      <c r="CX128" s="496"/>
      <c r="CY128" s="496"/>
      <c r="CZ128" s="496"/>
      <c r="DA128" s="496"/>
      <c r="DB128" s="496"/>
      <c r="DC128" s="496"/>
      <c r="DD128" s="496"/>
      <c r="DE128" s="496"/>
      <c r="DF128" s="496"/>
      <c r="DG128" s="496"/>
      <c r="DH128" s="496"/>
      <c r="DI128" s="496"/>
      <c r="DJ128" s="496"/>
      <c r="DK128" s="496"/>
      <c r="DL128" s="496"/>
      <c r="DM128" s="496"/>
      <c r="DN128" s="496"/>
      <c r="DO128" s="496"/>
      <c r="DP128" s="496"/>
      <c r="DQ128" s="496"/>
      <c r="DR128" s="496"/>
      <c r="DS128" s="496"/>
      <c r="DT128" s="496"/>
      <c r="DU128" s="496"/>
      <c r="DV128" s="496"/>
      <c r="DW128" s="496"/>
      <c r="DX128" s="496"/>
      <c r="DY128" s="496"/>
      <c r="DZ128" s="496"/>
      <c r="EA128" s="496"/>
      <c r="EB128" s="496"/>
      <c r="EC128" s="496"/>
      <c r="ED128" s="496"/>
      <c r="EE128" s="496"/>
      <c r="EF128" s="496"/>
      <c r="EG128" s="496"/>
      <c r="EH128" s="496"/>
      <c r="EI128" s="496"/>
      <c r="EJ128" s="496"/>
      <c r="EK128" s="496"/>
      <c r="EL128" s="496"/>
      <c r="EM128" s="496"/>
      <c r="EN128" s="496"/>
      <c r="EO128" s="496"/>
      <c r="EP128" s="496"/>
      <c r="EQ128" s="496"/>
      <c r="ER128" s="496"/>
      <c r="ES128" s="496"/>
      <c r="ET128" s="496"/>
      <c r="EU128" s="496"/>
      <c r="EV128" s="496"/>
      <c r="EW128" s="496"/>
      <c r="EX128" s="496"/>
      <c r="EY128" s="496"/>
      <c r="EZ128" s="496"/>
      <c r="FA128" s="496"/>
      <c r="FB128" s="496"/>
      <c r="FC128" s="496"/>
      <c r="FD128" s="496"/>
      <c r="FE128" s="496"/>
      <c r="FF128" s="496"/>
      <c r="FG128" s="496"/>
      <c r="FH128" s="496"/>
      <c r="FI128" s="496"/>
      <c r="FJ128" s="496"/>
      <c r="FK128" s="496"/>
      <c r="FL128" s="496"/>
      <c r="FM128" s="496"/>
      <c r="FN128" s="496"/>
      <c r="FO128" s="496"/>
      <c r="FP128" s="496"/>
      <c r="FQ128" s="496"/>
      <c r="FR128" s="496"/>
      <c r="FS128" s="496"/>
      <c r="FT128" s="496"/>
      <c r="FU128" s="496"/>
      <c r="FV128" s="496"/>
      <c r="FW128" s="496"/>
      <c r="FX128" s="496"/>
      <c r="FY128" s="496"/>
      <c r="FZ128" s="496"/>
    </row>
    <row r="129" spans="2:182" x14ac:dyDescent="0.25">
      <c r="B129" s="491">
        <v>19</v>
      </c>
      <c r="C129" s="496"/>
      <c r="D129" s="496"/>
      <c r="E129" s="496"/>
      <c r="F129" s="496"/>
      <c r="G129" s="496"/>
      <c r="H129" s="496"/>
      <c r="I129" s="496"/>
      <c r="J129" s="496"/>
      <c r="K129" s="496"/>
      <c r="L129" s="496"/>
      <c r="M129" s="496"/>
      <c r="N129" s="496"/>
      <c r="O129" s="496"/>
      <c r="P129" s="496"/>
      <c r="Q129" s="496"/>
      <c r="R129" s="496"/>
      <c r="S129" s="496"/>
      <c r="T129" s="496"/>
      <c r="U129" s="496"/>
      <c r="V129" s="496"/>
      <c r="W129" s="496"/>
      <c r="X129" s="496"/>
      <c r="Y129" s="496"/>
      <c r="Z129" s="496"/>
      <c r="AA129" s="496"/>
      <c r="AB129" s="496"/>
      <c r="AC129" s="496"/>
      <c r="AD129" s="496"/>
      <c r="AE129" s="496"/>
      <c r="AF129" s="496"/>
      <c r="AG129" s="496"/>
      <c r="AH129" s="496"/>
      <c r="AI129" s="496"/>
      <c r="AJ129" s="496"/>
      <c r="AK129" s="496"/>
      <c r="AL129" s="496"/>
      <c r="AM129" s="496"/>
      <c r="AN129" s="496"/>
      <c r="AO129" s="496"/>
      <c r="AP129" s="496"/>
      <c r="AQ129" s="496"/>
      <c r="AR129" s="496"/>
      <c r="AS129" s="496"/>
      <c r="AT129" s="496"/>
      <c r="AU129" s="496"/>
      <c r="AV129" s="496"/>
      <c r="AW129" s="496"/>
      <c r="AX129" s="496"/>
      <c r="AY129" s="496"/>
      <c r="AZ129" s="496"/>
      <c r="BA129" s="496"/>
      <c r="BB129" s="496"/>
      <c r="BC129" s="496"/>
      <c r="BD129" s="496"/>
      <c r="BE129" s="496"/>
      <c r="BF129" s="496"/>
      <c r="BG129" s="496"/>
      <c r="BH129" s="496"/>
      <c r="BI129" s="496"/>
      <c r="BJ129" s="496"/>
      <c r="BK129" s="496"/>
      <c r="BL129" s="496"/>
      <c r="BM129" s="496"/>
      <c r="BN129" s="496"/>
      <c r="BO129" s="496"/>
      <c r="BP129" s="496"/>
      <c r="BQ129" s="496"/>
      <c r="BR129" s="496"/>
      <c r="BS129" s="496"/>
      <c r="BT129" s="496"/>
      <c r="BU129" s="496"/>
      <c r="BV129" s="496"/>
      <c r="BW129" s="496"/>
      <c r="BX129" s="496"/>
      <c r="BY129" s="496"/>
      <c r="BZ129" s="496"/>
      <c r="CA129" s="496"/>
      <c r="CB129" s="496"/>
      <c r="CC129" s="496"/>
      <c r="CD129" s="496"/>
      <c r="CE129" s="496"/>
      <c r="CF129" s="496"/>
      <c r="CG129" s="496"/>
      <c r="CH129" s="496"/>
      <c r="CI129" s="496"/>
      <c r="CJ129" s="496"/>
      <c r="CK129" s="496"/>
      <c r="CL129" s="496"/>
      <c r="CM129" s="496"/>
      <c r="CN129" s="496"/>
      <c r="CO129" s="496"/>
      <c r="CP129" s="496"/>
      <c r="CQ129" s="496"/>
      <c r="CR129" s="496"/>
      <c r="CS129" s="496"/>
      <c r="CT129" s="496"/>
      <c r="CU129" s="496"/>
      <c r="CV129" s="496"/>
      <c r="CW129" s="496"/>
      <c r="CX129" s="496"/>
      <c r="CY129" s="496"/>
      <c r="CZ129" s="496"/>
      <c r="DA129" s="496"/>
      <c r="DB129" s="496"/>
      <c r="DC129" s="496"/>
      <c r="DD129" s="496"/>
      <c r="DE129" s="496"/>
      <c r="DF129" s="496"/>
      <c r="DG129" s="496"/>
      <c r="DH129" s="496"/>
      <c r="DI129" s="496"/>
      <c r="DJ129" s="496"/>
      <c r="DK129" s="496"/>
      <c r="DL129" s="496"/>
      <c r="DM129" s="496"/>
      <c r="DN129" s="496"/>
      <c r="DO129" s="496"/>
      <c r="DP129" s="496"/>
      <c r="DQ129" s="496"/>
      <c r="DR129" s="496"/>
      <c r="DS129" s="496"/>
      <c r="DT129" s="496"/>
      <c r="DU129" s="496"/>
      <c r="DV129" s="496"/>
      <c r="DW129" s="496"/>
      <c r="DX129" s="496"/>
      <c r="DY129" s="496"/>
      <c r="DZ129" s="496"/>
      <c r="EA129" s="496"/>
      <c r="EB129" s="496"/>
      <c r="EC129" s="496"/>
      <c r="ED129" s="496"/>
      <c r="EE129" s="496"/>
      <c r="EF129" s="496"/>
      <c r="EG129" s="496"/>
      <c r="EH129" s="496"/>
      <c r="EI129" s="496"/>
      <c r="EJ129" s="496"/>
      <c r="EK129" s="496"/>
      <c r="EL129" s="496"/>
      <c r="EM129" s="496"/>
      <c r="EN129" s="496"/>
      <c r="EO129" s="496"/>
      <c r="EP129" s="496"/>
      <c r="EQ129" s="496"/>
      <c r="ER129" s="496"/>
      <c r="ES129" s="496"/>
      <c r="ET129" s="496"/>
      <c r="EU129" s="496"/>
      <c r="EV129" s="496"/>
      <c r="EW129" s="496"/>
      <c r="EX129" s="496"/>
      <c r="EY129" s="496"/>
      <c r="EZ129" s="496"/>
      <c r="FA129" s="496"/>
      <c r="FB129" s="496"/>
      <c r="FC129" s="496"/>
      <c r="FD129" s="496"/>
      <c r="FE129" s="496"/>
      <c r="FF129" s="496"/>
      <c r="FG129" s="496"/>
      <c r="FH129" s="496"/>
      <c r="FI129" s="496"/>
      <c r="FJ129" s="496"/>
      <c r="FK129" s="496"/>
      <c r="FL129" s="496"/>
      <c r="FM129" s="496"/>
      <c r="FN129" s="496"/>
      <c r="FO129" s="496"/>
      <c r="FP129" s="496"/>
      <c r="FQ129" s="496"/>
      <c r="FR129" s="496"/>
      <c r="FS129" s="496"/>
      <c r="FT129" s="496"/>
      <c r="FU129" s="496"/>
      <c r="FV129" s="496"/>
      <c r="FW129" s="496"/>
      <c r="FX129" s="496"/>
      <c r="FY129" s="496"/>
      <c r="FZ129" s="496"/>
    </row>
    <row r="130" spans="2:182" x14ac:dyDescent="0.25">
      <c r="B130" s="491">
        <v>20</v>
      </c>
      <c r="C130" s="496"/>
      <c r="D130" s="496"/>
      <c r="E130" s="496"/>
      <c r="F130" s="496"/>
      <c r="G130" s="496"/>
      <c r="H130" s="496"/>
      <c r="I130" s="496"/>
      <c r="J130" s="496"/>
      <c r="K130" s="496"/>
      <c r="L130" s="496"/>
      <c r="M130" s="496"/>
      <c r="N130" s="496"/>
      <c r="O130" s="496"/>
      <c r="P130" s="496"/>
      <c r="Q130" s="496"/>
      <c r="R130" s="496"/>
      <c r="S130" s="496"/>
      <c r="T130" s="496"/>
      <c r="U130" s="496"/>
      <c r="V130" s="496"/>
      <c r="W130" s="496"/>
      <c r="X130" s="496"/>
      <c r="Y130" s="496"/>
      <c r="Z130" s="496"/>
      <c r="AA130" s="496"/>
      <c r="AB130" s="496"/>
      <c r="AC130" s="496"/>
      <c r="AD130" s="496"/>
      <c r="AE130" s="496"/>
      <c r="AF130" s="496"/>
      <c r="AG130" s="496"/>
      <c r="AH130" s="496"/>
      <c r="AI130" s="496"/>
      <c r="AJ130" s="496"/>
      <c r="AK130" s="496"/>
      <c r="AL130" s="496"/>
      <c r="AM130" s="496"/>
      <c r="AN130" s="496"/>
      <c r="AO130" s="496"/>
      <c r="AP130" s="496"/>
      <c r="AQ130" s="496"/>
      <c r="AR130" s="496"/>
      <c r="AS130" s="496"/>
      <c r="AT130" s="496"/>
      <c r="AU130" s="496"/>
      <c r="AV130" s="496"/>
      <c r="AW130" s="496"/>
      <c r="AX130" s="496"/>
      <c r="AY130" s="496"/>
      <c r="AZ130" s="496"/>
      <c r="BA130" s="496"/>
      <c r="BB130" s="496"/>
      <c r="BC130" s="496"/>
      <c r="BD130" s="496"/>
      <c r="BE130" s="496"/>
      <c r="BF130" s="496"/>
      <c r="BG130" s="496"/>
      <c r="BH130" s="496"/>
      <c r="BI130" s="496"/>
      <c r="BJ130" s="496"/>
      <c r="BK130" s="496"/>
      <c r="BL130" s="496"/>
      <c r="BM130" s="496"/>
      <c r="BN130" s="496"/>
      <c r="BO130" s="496"/>
      <c r="BP130" s="496"/>
      <c r="BQ130" s="496"/>
      <c r="BR130" s="496"/>
      <c r="BS130" s="496"/>
      <c r="BT130" s="496"/>
      <c r="BU130" s="496"/>
      <c r="BV130" s="496"/>
      <c r="BW130" s="496"/>
      <c r="BX130" s="496"/>
      <c r="BY130" s="496"/>
      <c r="BZ130" s="496"/>
      <c r="CA130" s="496"/>
      <c r="CB130" s="496"/>
      <c r="CC130" s="496"/>
      <c r="CD130" s="496"/>
      <c r="CE130" s="496"/>
      <c r="CF130" s="496"/>
      <c r="CG130" s="496"/>
      <c r="CH130" s="496"/>
      <c r="CI130" s="496"/>
      <c r="CJ130" s="496"/>
      <c r="CK130" s="496"/>
      <c r="CL130" s="496"/>
      <c r="CM130" s="496"/>
      <c r="CN130" s="496"/>
      <c r="CO130" s="496"/>
      <c r="CP130" s="496"/>
      <c r="CQ130" s="496"/>
      <c r="CR130" s="496"/>
      <c r="CS130" s="496"/>
      <c r="CT130" s="496"/>
      <c r="CU130" s="496"/>
      <c r="CV130" s="496"/>
      <c r="CW130" s="496"/>
      <c r="CX130" s="496"/>
      <c r="CY130" s="496"/>
      <c r="CZ130" s="496"/>
      <c r="DA130" s="496"/>
      <c r="DB130" s="496"/>
      <c r="DC130" s="496"/>
      <c r="DD130" s="496"/>
      <c r="DE130" s="496"/>
      <c r="DF130" s="496"/>
      <c r="DG130" s="496"/>
      <c r="DH130" s="496"/>
      <c r="DI130" s="496"/>
      <c r="DJ130" s="496"/>
      <c r="DK130" s="496"/>
      <c r="DL130" s="496"/>
      <c r="DM130" s="496"/>
      <c r="DN130" s="496"/>
      <c r="DO130" s="496"/>
      <c r="DP130" s="496"/>
      <c r="DQ130" s="496"/>
      <c r="DR130" s="496"/>
      <c r="DS130" s="496"/>
      <c r="DT130" s="496"/>
      <c r="DU130" s="496"/>
      <c r="DV130" s="496"/>
      <c r="DW130" s="496"/>
      <c r="DX130" s="496"/>
      <c r="DY130" s="496"/>
      <c r="DZ130" s="496"/>
      <c r="EA130" s="496"/>
      <c r="EB130" s="496"/>
      <c r="EC130" s="496"/>
      <c r="ED130" s="496"/>
      <c r="EE130" s="496"/>
      <c r="EF130" s="496"/>
      <c r="EG130" s="496"/>
      <c r="EH130" s="496"/>
      <c r="EI130" s="496"/>
      <c r="EJ130" s="496"/>
      <c r="EK130" s="496"/>
      <c r="EL130" s="496"/>
      <c r="EM130" s="496"/>
      <c r="EN130" s="496"/>
      <c r="EO130" s="496"/>
      <c r="EP130" s="496"/>
      <c r="EQ130" s="496"/>
      <c r="ER130" s="496"/>
      <c r="ES130" s="496"/>
      <c r="ET130" s="496"/>
      <c r="EU130" s="496"/>
      <c r="EV130" s="496"/>
      <c r="EW130" s="496"/>
      <c r="EX130" s="496"/>
      <c r="EY130" s="496"/>
      <c r="EZ130" s="496"/>
      <c r="FA130" s="496"/>
      <c r="FB130" s="496"/>
      <c r="FC130" s="496"/>
      <c r="FD130" s="496"/>
      <c r="FE130" s="496"/>
      <c r="FF130" s="496"/>
      <c r="FG130" s="496"/>
      <c r="FH130" s="496"/>
      <c r="FI130" s="496"/>
      <c r="FJ130" s="496"/>
      <c r="FK130" s="496"/>
      <c r="FL130" s="496"/>
      <c r="FM130" s="496"/>
      <c r="FN130" s="496"/>
      <c r="FO130" s="496"/>
      <c r="FP130" s="496"/>
      <c r="FQ130" s="496"/>
      <c r="FR130" s="496"/>
      <c r="FS130" s="496"/>
      <c r="FT130" s="496"/>
      <c r="FU130" s="496"/>
      <c r="FV130" s="496"/>
      <c r="FW130" s="496"/>
      <c r="FX130" s="496"/>
      <c r="FY130" s="496"/>
      <c r="FZ130" s="496"/>
    </row>
    <row r="131" spans="2:182" x14ac:dyDescent="0.25">
      <c r="B131" s="491">
        <v>21</v>
      </c>
      <c r="C131" s="496"/>
      <c r="D131" s="496"/>
      <c r="E131" s="496"/>
      <c r="F131" s="496"/>
      <c r="G131" s="496"/>
      <c r="H131" s="496"/>
      <c r="I131" s="496"/>
      <c r="J131" s="496"/>
      <c r="K131" s="496"/>
      <c r="L131" s="496"/>
      <c r="M131" s="496"/>
      <c r="N131" s="496"/>
      <c r="O131" s="496"/>
      <c r="P131" s="496"/>
      <c r="Q131" s="496"/>
      <c r="R131" s="496"/>
      <c r="S131" s="496"/>
      <c r="T131" s="496"/>
      <c r="U131" s="496"/>
      <c r="V131" s="496"/>
      <c r="W131" s="496"/>
      <c r="X131" s="496"/>
      <c r="Y131" s="496"/>
      <c r="Z131" s="496"/>
      <c r="AA131" s="496"/>
      <c r="AB131" s="496"/>
      <c r="AC131" s="496"/>
      <c r="AD131" s="496"/>
      <c r="AE131" s="496"/>
      <c r="AF131" s="496"/>
      <c r="AG131" s="496"/>
      <c r="AH131" s="496"/>
      <c r="AI131" s="496"/>
      <c r="AJ131" s="496"/>
      <c r="AK131" s="496"/>
      <c r="AL131" s="496"/>
      <c r="AM131" s="496"/>
      <c r="AN131" s="496"/>
      <c r="AO131" s="496"/>
      <c r="AP131" s="496"/>
      <c r="AQ131" s="496"/>
      <c r="AR131" s="496"/>
      <c r="AS131" s="496"/>
      <c r="AT131" s="496"/>
      <c r="AU131" s="496"/>
      <c r="AV131" s="496"/>
      <c r="AW131" s="496"/>
      <c r="AX131" s="496"/>
      <c r="AY131" s="496"/>
      <c r="AZ131" s="496"/>
      <c r="BA131" s="496"/>
      <c r="BB131" s="496"/>
      <c r="BC131" s="496"/>
      <c r="BD131" s="496"/>
      <c r="BE131" s="496"/>
      <c r="BF131" s="496"/>
      <c r="BG131" s="496"/>
      <c r="BH131" s="496"/>
      <c r="BI131" s="496"/>
      <c r="BJ131" s="496"/>
      <c r="BK131" s="496"/>
      <c r="BL131" s="496"/>
      <c r="BM131" s="496"/>
      <c r="BN131" s="496"/>
      <c r="BO131" s="496"/>
      <c r="BP131" s="496"/>
      <c r="BQ131" s="496"/>
      <c r="BR131" s="496"/>
      <c r="BS131" s="496"/>
      <c r="BT131" s="496"/>
      <c r="BU131" s="496"/>
      <c r="BV131" s="496"/>
      <c r="BW131" s="496"/>
      <c r="BX131" s="496"/>
      <c r="BY131" s="496"/>
      <c r="BZ131" s="496"/>
      <c r="CA131" s="496"/>
      <c r="CB131" s="496"/>
      <c r="CC131" s="496"/>
      <c r="CD131" s="496"/>
      <c r="CE131" s="496"/>
      <c r="CF131" s="496"/>
      <c r="CG131" s="496"/>
      <c r="CH131" s="496"/>
      <c r="CI131" s="496"/>
      <c r="CJ131" s="496"/>
      <c r="CK131" s="496"/>
      <c r="CL131" s="496"/>
      <c r="CM131" s="496"/>
      <c r="CN131" s="496"/>
      <c r="CO131" s="496"/>
      <c r="CP131" s="496"/>
      <c r="CQ131" s="496"/>
      <c r="CR131" s="496"/>
      <c r="CS131" s="496"/>
      <c r="CT131" s="496"/>
      <c r="CU131" s="496"/>
      <c r="CV131" s="496"/>
      <c r="CW131" s="496"/>
      <c r="CX131" s="496"/>
      <c r="CY131" s="496"/>
      <c r="CZ131" s="496"/>
      <c r="DA131" s="496"/>
      <c r="DB131" s="496"/>
      <c r="DC131" s="496"/>
      <c r="DD131" s="496"/>
      <c r="DE131" s="496"/>
      <c r="DF131" s="496"/>
      <c r="DG131" s="496"/>
      <c r="DH131" s="496"/>
      <c r="DI131" s="496"/>
      <c r="DJ131" s="496"/>
      <c r="DK131" s="496"/>
      <c r="DL131" s="496"/>
      <c r="DM131" s="496"/>
      <c r="DN131" s="496"/>
      <c r="DO131" s="496"/>
      <c r="DP131" s="496"/>
      <c r="DQ131" s="496"/>
      <c r="DR131" s="496"/>
      <c r="DS131" s="496"/>
      <c r="DT131" s="496"/>
      <c r="DU131" s="496"/>
      <c r="DV131" s="496"/>
      <c r="DW131" s="496"/>
      <c r="DX131" s="496"/>
      <c r="DY131" s="496"/>
      <c r="DZ131" s="496"/>
      <c r="EA131" s="496"/>
      <c r="EB131" s="496"/>
      <c r="EC131" s="496"/>
      <c r="ED131" s="496"/>
      <c r="EE131" s="496"/>
      <c r="EF131" s="496"/>
      <c r="EG131" s="496"/>
      <c r="EH131" s="496"/>
      <c r="EI131" s="496"/>
      <c r="EJ131" s="496"/>
      <c r="EK131" s="496"/>
      <c r="EL131" s="496"/>
      <c r="EM131" s="496"/>
      <c r="EN131" s="496"/>
      <c r="EO131" s="496"/>
      <c r="EP131" s="496"/>
      <c r="EQ131" s="496"/>
      <c r="ER131" s="496"/>
      <c r="ES131" s="496"/>
      <c r="ET131" s="496"/>
      <c r="EU131" s="496"/>
      <c r="EV131" s="496"/>
      <c r="EW131" s="496"/>
      <c r="EX131" s="496"/>
      <c r="EY131" s="496"/>
      <c r="EZ131" s="496"/>
      <c r="FA131" s="496"/>
      <c r="FB131" s="496"/>
      <c r="FC131" s="496"/>
      <c r="FD131" s="496"/>
      <c r="FE131" s="496"/>
      <c r="FF131" s="496"/>
      <c r="FG131" s="496"/>
      <c r="FH131" s="496"/>
      <c r="FI131" s="496"/>
      <c r="FJ131" s="496"/>
      <c r="FK131" s="496"/>
      <c r="FL131" s="496"/>
      <c r="FM131" s="496"/>
      <c r="FN131" s="496"/>
      <c r="FO131" s="496"/>
      <c r="FP131" s="496"/>
      <c r="FQ131" s="496"/>
      <c r="FR131" s="496"/>
      <c r="FS131" s="496"/>
      <c r="FT131" s="496"/>
      <c r="FU131" s="496"/>
      <c r="FV131" s="496"/>
      <c r="FW131" s="496"/>
      <c r="FX131" s="496"/>
      <c r="FY131" s="496"/>
      <c r="FZ131" s="496"/>
    </row>
    <row r="132" spans="2:182" x14ac:dyDescent="0.25">
      <c r="B132" s="491">
        <v>22</v>
      </c>
      <c r="C132" s="496"/>
      <c r="D132" s="496"/>
      <c r="E132" s="496"/>
      <c r="F132" s="496"/>
      <c r="G132" s="496"/>
      <c r="H132" s="496"/>
      <c r="I132" s="496"/>
      <c r="J132" s="496"/>
      <c r="K132" s="496"/>
      <c r="L132" s="496"/>
      <c r="M132" s="496"/>
      <c r="N132" s="496"/>
      <c r="O132" s="496"/>
      <c r="P132" s="496"/>
      <c r="Q132" s="496"/>
      <c r="R132" s="496"/>
      <c r="S132" s="496"/>
      <c r="T132" s="496"/>
      <c r="U132" s="496"/>
      <c r="V132" s="496"/>
      <c r="W132" s="496"/>
      <c r="X132" s="496"/>
      <c r="Y132" s="496"/>
      <c r="Z132" s="496"/>
      <c r="AA132" s="496"/>
      <c r="AB132" s="496"/>
      <c r="AC132" s="496"/>
      <c r="AD132" s="496"/>
      <c r="AE132" s="496"/>
      <c r="AF132" s="496"/>
      <c r="AG132" s="496"/>
      <c r="AH132" s="496"/>
      <c r="AI132" s="496"/>
      <c r="AJ132" s="496"/>
      <c r="AK132" s="496"/>
      <c r="AL132" s="496"/>
      <c r="AM132" s="496"/>
      <c r="AN132" s="496"/>
      <c r="AO132" s="496"/>
      <c r="AP132" s="496"/>
      <c r="AQ132" s="496"/>
      <c r="AR132" s="496"/>
      <c r="AS132" s="496"/>
      <c r="AT132" s="496"/>
      <c r="AU132" s="496"/>
      <c r="AV132" s="496"/>
      <c r="AW132" s="496"/>
      <c r="AX132" s="496"/>
      <c r="AY132" s="496"/>
      <c r="AZ132" s="496"/>
      <c r="BA132" s="496"/>
      <c r="BB132" s="496"/>
      <c r="BC132" s="496"/>
      <c r="BD132" s="496"/>
      <c r="BE132" s="496"/>
      <c r="BF132" s="496"/>
      <c r="BG132" s="496"/>
      <c r="BH132" s="496"/>
      <c r="BI132" s="496"/>
      <c r="BJ132" s="496"/>
      <c r="BK132" s="496"/>
      <c r="BL132" s="496"/>
      <c r="BM132" s="496"/>
      <c r="BN132" s="496"/>
      <c r="BO132" s="496"/>
      <c r="BP132" s="496"/>
      <c r="BQ132" s="496"/>
      <c r="BR132" s="496"/>
      <c r="BS132" s="496"/>
      <c r="BT132" s="496"/>
      <c r="BU132" s="496"/>
      <c r="BV132" s="496"/>
      <c r="BW132" s="496"/>
      <c r="BX132" s="496"/>
      <c r="BY132" s="496"/>
      <c r="BZ132" s="496"/>
      <c r="CA132" s="496"/>
      <c r="CB132" s="496"/>
      <c r="CC132" s="496"/>
      <c r="CD132" s="496"/>
      <c r="CE132" s="496"/>
      <c r="CF132" s="496"/>
      <c r="CG132" s="496"/>
      <c r="CH132" s="496"/>
      <c r="CI132" s="496"/>
      <c r="CJ132" s="496"/>
      <c r="CK132" s="496"/>
      <c r="CL132" s="496"/>
      <c r="CM132" s="496"/>
      <c r="CN132" s="496"/>
      <c r="CO132" s="496"/>
      <c r="CP132" s="496"/>
      <c r="CQ132" s="496"/>
      <c r="CR132" s="496"/>
      <c r="CS132" s="496"/>
      <c r="CT132" s="496"/>
      <c r="CU132" s="496"/>
      <c r="CV132" s="496"/>
      <c r="CW132" s="496"/>
      <c r="CX132" s="496"/>
      <c r="CY132" s="496"/>
      <c r="CZ132" s="496"/>
      <c r="DA132" s="496"/>
      <c r="DB132" s="496"/>
      <c r="DC132" s="496"/>
      <c r="DD132" s="496"/>
      <c r="DE132" s="496"/>
      <c r="DF132" s="496"/>
      <c r="DG132" s="496"/>
      <c r="DH132" s="496"/>
      <c r="DI132" s="496"/>
      <c r="DJ132" s="496"/>
      <c r="DK132" s="496"/>
      <c r="DL132" s="496"/>
      <c r="DM132" s="496"/>
      <c r="DN132" s="496"/>
      <c r="DO132" s="496"/>
      <c r="DP132" s="496"/>
      <c r="DQ132" s="496"/>
      <c r="DR132" s="496"/>
      <c r="DS132" s="496"/>
      <c r="DT132" s="496"/>
      <c r="DU132" s="496"/>
      <c r="DV132" s="496"/>
      <c r="DW132" s="496"/>
      <c r="DX132" s="496"/>
      <c r="DY132" s="496"/>
      <c r="DZ132" s="496"/>
      <c r="EA132" s="496"/>
      <c r="EB132" s="496"/>
      <c r="EC132" s="496"/>
      <c r="ED132" s="496"/>
      <c r="EE132" s="496"/>
      <c r="EF132" s="496"/>
      <c r="EG132" s="496"/>
      <c r="EH132" s="496"/>
      <c r="EI132" s="496"/>
      <c r="EJ132" s="496"/>
      <c r="EK132" s="496"/>
      <c r="EL132" s="496"/>
      <c r="EM132" s="496"/>
      <c r="EN132" s="496"/>
      <c r="EO132" s="496"/>
      <c r="EP132" s="496"/>
      <c r="EQ132" s="496"/>
      <c r="ER132" s="496"/>
      <c r="ES132" s="496"/>
      <c r="ET132" s="496"/>
      <c r="EU132" s="496"/>
      <c r="EV132" s="496"/>
      <c r="EW132" s="496"/>
      <c r="EX132" s="496"/>
      <c r="EY132" s="496"/>
      <c r="EZ132" s="496"/>
      <c r="FA132" s="496"/>
      <c r="FB132" s="496"/>
      <c r="FC132" s="496"/>
      <c r="FD132" s="496"/>
      <c r="FE132" s="496"/>
      <c r="FF132" s="496"/>
      <c r="FG132" s="496"/>
      <c r="FH132" s="496"/>
      <c r="FI132" s="496"/>
      <c r="FJ132" s="496"/>
      <c r="FK132" s="496"/>
      <c r="FL132" s="496"/>
      <c r="FM132" s="496"/>
      <c r="FN132" s="496"/>
      <c r="FO132" s="496"/>
      <c r="FP132" s="496"/>
      <c r="FQ132" s="496"/>
      <c r="FR132" s="496"/>
      <c r="FS132" s="496"/>
      <c r="FT132" s="496"/>
      <c r="FU132" s="496"/>
      <c r="FV132" s="496"/>
      <c r="FW132" s="496"/>
      <c r="FX132" s="496"/>
      <c r="FY132" s="496"/>
      <c r="FZ132" s="496"/>
    </row>
    <row r="133" spans="2:182" x14ac:dyDescent="0.25">
      <c r="B133" s="491">
        <v>23</v>
      </c>
      <c r="C133" s="496"/>
      <c r="D133" s="496"/>
      <c r="E133" s="496"/>
      <c r="F133" s="496"/>
      <c r="G133" s="496"/>
      <c r="H133" s="496"/>
      <c r="I133" s="496"/>
      <c r="J133" s="496"/>
      <c r="K133" s="496"/>
      <c r="L133" s="496"/>
      <c r="M133" s="496"/>
      <c r="N133" s="496"/>
      <c r="O133" s="496"/>
      <c r="P133" s="496"/>
      <c r="Q133" s="496"/>
      <c r="R133" s="496"/>
      <c r="S133" s="496"/>
      <c r="T133" s="496"/>
      <c r="U133" s="496"/>
      <c r="V133" s="496"/>
      <c r="W133" s="496"/>
      <c r="X133" s="496"/>
      <c r="Y133" s="496"/>
      <c r="Z133" s="496"/>
      <c r="AA133" s="496"/>
      <c r="AB133" s="496"/>
      <c r="AC133" s="496"/>
      <c r="AD133" s="496"/>
      <c r="AE133" s="496"/>
      <c r="AF133" s="496"/>
      <c r="AG133" s="496"/>
      <c r="AH133" s="496"/>
      <c r="AI133" s="496"/>
      <c r="AJ133" s="496"/>
      <c r="AK133" s="496"/>
      <c r="AL133" s="496"/>
      <c r="AM133" s="496"/>
      <c r="AN133" s="496"/>
      <c r="AO133" s="496"/>
      <c r="AP133" s="496"/>
      <c r="AQ133" s="496"/>
      <c r="AR133" s="496"/>
      <c r="AS133" s="496"/>
      <c r="AT133" s="496"/>
      <c r="AU133" s="496"/>
      <c r="AV133" s="496"/>
      <c r="AW133" s="496"/>
      <c r="AX133" s="496"/>
      <c r="AY133" s="496"/>
      <c r="AZ133" s="496"/>
      <c r="BA133" s="496"/>
      <c r="BB133" s="496"/>
      <c r="BC133" s="496"/>
      <c r="BD133" s="496"/>
      <c r="BE133" s="496"/>
      <c r="BF133" s="496"/>
      <c r="BG133" s="496"/>
      <c r="BH133" s="496"/>
      <c r="BI133" s="496"/>
      <c r="BJ133" s="496"/>
      <c r="BK133" s="496"/>
      <c r="BL133" s="496"/>
      <c r="BM133" s="496"/>
      <c r="BN133" s="496"/>
      <c r="BO133" s="496"/>
      <c r="BP133" s="496"/>
      <c r="BQ133" s="496"/>
      <c r="BR133" s="496"/>
      <c r="BS133" s="496"/>
      <c r="BT133" s="496"/>
      <c r="BU133" s="496"/>
      <c r="BV133" s="496"/>
      <c r="BW133" s="496"/>
      <c r="BX133" s="496"/>
      <c r="BY133" s="496"/>
      <c r="BZ133" s="496"/>
      <c r="CA133" s="496"/>
      <c r="CB133" s="496"/>
      <c r="CC133" s="496"/>
      <c r="CD133" s="496"/>
      <c r="CE133" s="496"/>
      <c r="CF133" s="496"/>
      <c r="CG133" s="496"/>
      <c r="CH133" s="496"/>
      <c r="CI133" s="496"/>
      <c r="CJ133" s="496"/>
      <c r="CK133" s="496"/>
      <c r="CL133" s="496"/>
      <c r="CM133" s="496"/>
      <c r="CN133" s="496"/>
      <c r="CO133" s="496"/>
      <c r="CP133" s="496"/>
      <c r="CQ133" s="496"/>
      <c r="CR133" s="496"/>
      <c r="CS133" s="496"/>
      <c r="CT133" s="496"/>
      <c r="CU133" s="496"/>
      <c r="CV133" s="496"/>
      <c r="CW133" s="496"/>
      <c r="CX133" s="496"/>
      <c r="CY133" s="496"/>
      <c r="CZ133" s="496"/>
      <c r="DA133" s="496"/>
      <c r="DB133" s="496"/>
      <c r="DC133" s="496"/>
      <c r="DD133" s="496"/>
      <c r="DE133" s="496"/>
      <c r="DF133" s="496"/>
      <c r="DG133" s="496"/>
      <c r="DH133" s="496"/>
      <c r="DI133" s="496"/>
      <c r="DJ133" s="496"/>
      <c r="DK133" s="496"/>
      <c r="DL133" s="496"/>
      <c r="DM133" s="496"/>
      <c r="DN133" s="496"/>
      <c r="DO133" s="496"/>
      <c r="DP133" s="496"/>
      <c r="DQ133" s="496"/>
      <c r="DR133" s="496"/>
      <c r="DS133" s="496"/>
      <c r="DT133" s="496"/>
      <c r="DU133" s="496"/>
      <c r="DV133" s="496"/>
      <c r="DW133" s="496"/>
      <c r="DX133" s="496"/>
      <c r="DY133" s="496"/>
      <c r="DZ133" s="496"/>
      <c r="EA133" s="496"/>
      <c r="EB133" s="496"/>
      <c r="EC133" s="496"/>
      <c r="ED133" s="496"/>
      <c r="EE133" s="496"/>
      <c r="EF133" s="496"/>
      <c r="EG133" s="496"/>
      <c r="EH133" s="496"/>
      <c r="EI133" s="496"/>
      <c r="EJ133" s="496"/>
      <c r="EK133" s="496"/>
      <c r="EL133" s="496"/>
      <c r="EM133" s="496"/>
      <c r="EN133" s="496"/>
      <c r="EO133" s="496"/>
      <c r="EP133" s="496"/>
      <c r="EQ133" s="496"/>
      <c r="ER133" s="496"/>
      <c r="ES133" s="496"/>
      <c r="ET133" s="496"/>
      <c r="EU133" s="496"/>
      <c r="EV133" s="496"/>
      <c r="EW133" s="496"/>
      <c r="EX133" s="496"/>
      <c r="EY133" s="496"/>
      <c r="EZ133" s="496"/>
      <c r="FA133" s="496"/>
      <c r="FB133" s="496"/>
      <c r="FC133" s="496"/>
      <c r="FD133" s="496"/>
      <c r="FE133" s="496"/>
      <c r="FF133" s="496"/>
      <c r="FG133" s="496"/>
      <c r="FH133" s="496"/>
      <c r="FI133" s="496"/>
      <c r="FJ133" s="496"/>
      <c r="FK133" s="496"/>
      <c r="FL133" s="496"/>
      <c r="FM133" s="496"/>
      <c r="FN133" s="496"/>
      <c r="FO133" s="496"/>
      <c r="FP133" s="496"/>
      <c r="FQ133" s="496"/>
      <c r="FR133" s="496"/>
      <c r="FS133" s="496"/>
      <c r="FT133" s="496"/>
      <c r="FU133" s="496"/>
      <c r="FV133" s="496"/>
      <c r="FW133" s="496"/>
      <c r="FX133" s="496"/>
      <c r="FY133" s="496"/>
      <c r="FZ133" s="496"/>
    </row>
    <row r="134" spans="2:182" x14ac:dyDescent="0.25">
      <c r="B134" s="491">
        <v>24</v>
      </c>
      <c r="C134" s="496"/>
      <c r="D134" s="496"/>
      <c r="E134" s="496"/>
      <c r="F134" s="496"/>
      <c r="G134" s="496"/>
      <c r="H134" s="496"/>
      <c r="I134" s="496"/>
      <c r="J134" s="496"/>
      <c r="K134" s="496"/>
      <c r="L134" s="496"/>
      <c r="M134" s="496"/>
      <c r="N134" s="496"/>
      <c r="O134" s="496"/>
      <c r="P134" s="496"/>
      <c r="Q134" s="496"/>
      <c r="R134" s="496"/>
      <c r="S134" s="496"/>
      <c r="T134" s="496"/>
      <c r="U134" s="496"/>
      <c r="V134" s="496"/>
      <c r="W134" s="496"/>
      <c r="X134" s="496"/>
      <c r="Y134" s="496"/>
      <c r="Z134" s="496"/>
      <c r="AA134" s="496"/>
      <c r="AB134" s="496"/>
      <c r="AC134" s="496"/>
      <c r="AD134" s="496"/>
      <c r="AE134" s="496"/>
      <c r="AF134" s="496"/>
      <c r="AG134" s="496"/>
      <c r="AH134" s="496"/>
      <c r="AI134" s="496"/>
      <c r="AJ134" s="496"/>
      <c r="AK134" s="496"/>
      <c r="AL134" s="496"/>
      <c r="AM134" s="496"/>
      <c r="AN134" s="496"/>
      <c r="AO134" s="496"/>
      <c r="AP134" s="496"/>
      <c r="AQ134" s="496"/>
      <c r="AR134" s="496"/>
      <c r="AS134" s="496"/>
      <c r="AT134" s="496"/>
      <c r="AU134" s="496"/>
      <c r="AV134" s="496"/>
      <c r="AW134" s="496"/>
      <c r="AX134" s="496"/>
      <c r="AY134" s="496"/>
      <c r="AZ134" s="496"/>
      <c r="BA134" s="496"/>
      <c r="BB134" s="496"/>
      <c r="BC134" s="496"/>
      <c r="BD134" s="496"/>
      <c r="BE134" s="496"/>
      <c r="BF134" s="496"/>
      <c r="BG134" s="496"/>
      <c r="BH134" s="496"/>
      <c r="BI134" s="496"/>
      <c r="BJ134" s="496"/>
      <c r="BK134" s="496"/>
      <c r="BL134" s="496"/>
      <c r="BM134" s="496"/>
      <c r="BN134" s="496"/>
      <c r="BO134" s="496"/>
      <c r="BP134" s="496"/>
      <c r="BQ134" s="496"/>
      <c r="BR134" s="496"/>
      <c r="BS134" s="496"/>
      <c r="BT134" s="496"/>
      <c r="BU134" s="496"/>
      <c r="BV134" s="496"/>
      <c r="BW134" s="496"/>
      <c r="BX134" s="496"/>
      <c r="BY134" s="496"/>
      <c r="BZ134" s="496"/>
      <c r="CA134" s="496"/>
      <c r="CB134" s="496"/>
      <c r="CC134" s="496"/>
      <c r="CD134" s="496"/>
      <c r="CE134" s="496"/>
      <c r="CF134" s="496"/>
      <c r="CG134" s="496"/>
      <c r="CH134" s="496"/>
      <c r="CI134" s="496"/>
      <c r="CJ134" s="496"/>
      <c r="CK134" s="496"/>
      <c r="CL134" s="496"/>
      <c r="CM134" s="496"/>
      <c r="CN134" s="496"/>
      <c r="CO134" s="496"/>
      <c r="CP134" s="496"/>
      <c r="CQ134" s="496"/>
      <c r="CR134" s="496"/>
      <c r="CS134" s="496"/>
      <c r="CT134" s="496"/>
      <c r="CU134" s="496"/>
      <c r="CV134" s="496"/>
      <c r="CW134" s="496"/>
      <c r="CX134" s="496"/>
      <c r="CY134" s="496"/>
      <c r="CZ134" s="496"/>
      <c r="DA134" s="496"/>
      <c r="DB134" s="496"/>
      <c r="DC134" s="496"/>
      <c r="DD134" s="496"/>
      <c r="DE134" s="496"/>
      <c r="DF134" s="496"/>
      <c r="DG134" s="496"/>
      <c r="DH134" s="496"/>
      <c r="DI134" s="496"/>
      <c r="DJ134" s="496"/>
      <c r="DK134" s="496"/>
      <c r="DL134" s="496"/>
      <c r="DM134" s="496"/>
      <c r="DN134" s="496"/>
      <c r="DO134" s="496"/>
      <c r="DP134" s="496"/>
      <c r="DQ134" s="496"/>
      <c r="DR134" s="496"/>
      <c r="DS134" s="496"/>
      <c r="DT134" s="496"/>
      <c r="DU134" s="496"/>
      <c r="DV134" s="496"/>
      <c r="DW134" s="496"/>
      <c r="DX134" s="496"/>
      <c r="DY134" s="496"/>
      <c r="DZ134" s="496"/>
      <c r="EA134" s="496"/>
      <c r="EB134" s="496"/>
      <c r="EC134" s="496"/>
      <c r="ED134" s="496"/>
      <c r="EE134" s="496"/>
      <c r="EF134" s="496"/>
      <c r="EG134" s="496"/>
      <c r="EH134" s="496"/>
      <c r="EI134" s="496"/>
      <c r="EJ134" s="496"/>
      <c r="EK134" s="496"/>
      <c r="EL134" s="496"/>
      <c r="EM134" s="496"/>
      <c r="EN134" s="496"/>
      <c r="EO134" s="496"/>
      <c r="EP134" s="496"/>
      <c r="EQ134" s="496"/>
      <c r="ER134" s="496"/>
      <c r="ES134" s="496"/>
      <c r="ET134" s="496"/>
      <c r="EU134" s="496"/>
      <c r="EV134" s="496"/>
      <c r="EW134" s="496"/>
      <c r="EX134" s="496"/>
      <c r="EY134" s="496"/>
      <c r="EZ134" s="496"/>
      <c r="FA134" s="496"/>
      <c r="FB134" s="496"/>
      <c r="FC134" s="496"/>
      <c r="FD134" s="496"/>
      <c r="FE134" s="496"/>
      <c r="FF134" s="496"/>
      <c r="FG134" s="496"/>
      <c r="FH134" s="496"/>
      <c r="FI134" s="496"/>
      <c r="FJ134" s="496"/>
      <c r="FK134" s="496"/>
      <c r="FL134" s="496"/>
      <c r="FM134" s="496"/>
      <c r="FN134" s="496"/>
      <c r="FO134" s="496"/>
      <c r="FP134" s="496"/>
      <c r="FQ134" s="496"/>
      <c r="FR134" s="496"/>
      <c r="FS134" s="496"/>
      <c r="FT134" s="496"/>
      <c r="FU134" s="496"/>
      <c r="FV134" s="496"/>
      <c r="FW134" s="496"/>
      <c r="FX134" s="496"/>
      <c r="FY134" s="496"/>
      <c r="FZ134" s="496"/>
    </row>
    <row r="136" spans="2:182" x14ac:dyDescent="0.25">
      <c r="B136" s="497">
        <v>5</v>
      </c>
      <c r="C136" s="473">
        <v>43831</v>
      </c>
      <c r="D136" s="473">
        <v>43862</v>
      </c>
      <c r="E136" s="473">
        <v>43891</v>
      </c>
      <c r="F136" s="473">
        <v>43922</v>
      </c>
      <c r="G136" s="473">
        <v>43952</v>
      </c>
      <c r="H136" s="473">
        <v>43983</v>
      </c>
      <c r="I136" s="473">
        <v>44013</v>
      </c>
      <c r="J136" s="473">
        <v>44044</v>
      </c>
      <c r="K136" s="473">
        <v>44075</v>
      </c>
      <c r="L136" s="473">
        <v>44105</v>
      </c>
      <c r="M136" s="473">
        <v>44136</v>
      </c>
      <c r="N136" s="473">
        <v>44166</v>
      </c>
      <c r="O136" s="473">
        <v>44197</v>
      </c>
      <c r="P136" s="473">
        <v>44228</v>
      </c>
      <c r="Q136" s="473">
        <v>44256</v>
      </c>
      <c r="R136" s="473">
        <v>44287</v>
      </c>
      <c r="S136" s="473">
        <v>44317</v>
      </c>
      <c r="T136" s="473">
        <v>44348</v>
      </c>
      <c r="U136" s="473">
        <v>44378</v>
      </c>
      <c r="V136" s="473">
        <v>44409</v>
      </c>
      <c r="W136" s="473">
        <v>44440</v>
      </c>
      <c r="X136" s="473">
        <v>44470</v>
      </c>
      <c r="Y136" s="473">
        <v>44501</v>
      </c>
      <c r="Z136" s="473">
        <v>44531</v>
      </c>
      <c r="AA136" s="473">
        <v>44562</v>
      </c>
      <c r="AB136" s="473">
        <v>44593</v>
      </c>
      <c r="AC136" s="473">
        <v>44621</v>
      </c>
      <c r="AD136" s="473">
        <v>44652</v>
      </c>
      <c r="AE136" s="473">
        <v>44682</v>
      </c>
      <c r="AF136" s="473">
        <v>44713</v>
      </c>
      <c r="AG136" s="473">
        <v>44743</v>
      </c>
      <c r="AH136" s="473">
        <v>44774</v>
      </c>
      <c r="AI136" s="473">
        <v>44805</v>
      </c>
      <c r="AJ136" s="473">
        <v>44835</v>
      </c>
      <c r="AK136" s="473">
        <v>44866</v>
      </c>
      <c r="AL136" s="473">
        <v>44896</v>
      </c>
      <c r="AM136" s="473">
        <v>44927</v>
      </c>
      <c r="AN136" s="473">
        <v>44958</v>
      </c>
      <c r="AO136" s="473">
        <v>44986</v>
      </c>
      <c r="AP136" s="473">
        <v>45017</v>
      </c>
      <c r="AQ136" s="473">
        <v>45047</v>
      </c>
      <c r="AR136" s="473">
        <v>45078</v>
      </c>
      <c r="AS136" s="473">
        <v>45108</v>
      </c>
      <c r="AT136" s="473">
        <v>45139</v>
      </c>
      <c r="AU136" s="473">
        <v>45170</v>
      </c>
      <c r="AV136" s="473">
        <v>45200</v>
      </c>
      <c r="AW136" s="473">
        <v>45231</v>
      </c>
      <c r="AX136" s="473">
        <v>45261</v>
      </c>
      <c r="AY136" s="473">
        <v>45292</v>
      </c>
      <c r="AZ136" s="473">
        <v>45323</v>
      </c>
      <c r="BA136" s="473">
        <v>45352</v>
      </c>
      <c r="BB136" s="473">
        <v>45383</v>
      </c>
      <c r="BC136" s="473">
        <v>45413</v>
      </c>
      <c r="BD136" s="473">
        <v>45444</v>
      </c>
      <c r="BE136" s="473">
        <v>45474</v>
      </c>
      <c r="BF136" s="473">
        <v>45505</v>
      </c>
      <c r="BG136" s="473">
        <v>45536</v>
      </c>
      <c r="BH136" s="473">
        <v>45566</v>
      </c>
      <c r="BI136" s="473">
        <v>45597</v>
      </c>
      <c r="BJ136" s="473">
        <v>45627</v>
      </c>
      <c r="BK136" s="473">
        <v>45658</v>
      </c>
      <c r="BL136" s="473">
        <v>45689</v>
      </c>
      <c r="BM136" s="473">
        <v>45717</v>
      </c>
      <c r="BN136" s="473">
        <v>45748</v>
      </c>
      <c r="BO136" s="473">
        <v>45778</v>
      </c>
      <c r="BP136" s="473">
        <v>45809</v>
      </c>
      <c r="BQ136" s="473">
        <v>45839</v>
      </c>
      <c r="BR136" s="473">
        <v>45870</v>
      </c>
      <c r="BS136" s="473">
        <v>45901</v>
      </c>
      <c r="BT136" s="473">
        <v>45931</v>
      </c>
      <c r="BU136" s="473">
        <v>45962</v>
      </c>
      <c r="BV136" s="473">
        <v>45992</v>
      </c>
      <c r="BW136" s="473">
        <v>46023</v>
      </c>
      <c r="BX136" s="473">
        <v>46054</v>
      </c>
      <c r="BY136" s="473">
        <v>46082</v>
      </c>
      <c r="BZ136" s="473">
        <v>46113</v>
      </c>
      <c r="CA136" s="473">
        <v>46143</v>
      </c>
      <c r="CB136" s="473">
        <v>46174</v>
      </c>
      <c r="CC136" s="473">
        <v>46204</v>
      </c>
      <c r="CD136" s="473">
        <v>46235</v>
      </c>
      <c r="CE136" s="473">
        <v>46266</v>
      </c>
      <c r="CF136" s="473">
        <v>46296</v>
      </c>
      <c r="CG136" s="473">
        <v>46327</v>
      </c>
      <c r="CH136" s="473">
        <v>46357</v>
      </c>
      <c r="CI136" s="473">
        <v>46388</v>
      </c>
      <c r="CJ136" s="473">
        <v>46419</v>
      </c>
      <c r="CK136" s="473">
        <v>46447</v>
      </c>
      <c r="CL136" s="473">
        <v>46478</v>
      </c>
      <c r="CM136" s="473">
        <v>46508</v>
      </c>
      <c r="CN136" s="473">
        <v>46539</v>
      </c>
      <c r="CO136" s="473">
        <v>46569</v>
      </c>
      <c r="CP136" s="473">
        <v>46600</v>
      </c>
      <c r="CQ136" s="473">
        <v>46631</v>
      </c>
      <c r="CR136" s="473">
        <v>46661</v>
      </c>
      <c r="CS136" s="473">
        <v>46692</v>
      </c>
      <c r="CT136" s="473">
        <v>46722</v>
      </c>
      <c r="CU136" s="473">
        <v>46753</v>
      </c>
      <c r="CV136" s="473">
        <v>46784</v>
      </c>
      <c r="CW136" s="473">
        <v>46813</v>
      </c>
      <c r="CX136" s="473">
        <v>46844</v>
      </c>
      <c r="CY136" s="473">
        <v>46874</v>
      </c>
      <c r="CZ136" s="473">
        <v>46905</v>
      </c>
      <c r="DA136" s="473">
        <v>46935</v>
      </c>
      <c r="DB136" s="473">
        <v>46966</v>
      </c>
      <c r="DC136" s="473">
        <v>46997</v>
      </c>
      <c r="DD136" s="473">
        <v>47027</v>
      </c>
      <c r="DE136" s="473">
        <v>47058</v>
      </c>
      <c r="DF136" s="473">
        <v>47088</v>
      </c>
      <c r="DG136" s="473">
        <v>47119</v>
      </c>
      <c r="DH136" s="473">
        <v>47150</v>
      </c>
      <c r="DI136" s="473">
        <v>47178</v>
      </c>
      <c r="DJ136" s="473">
        <v>47209</v>
      </c>
      <c r="DK136" s="473">
        <v>47239</v>
      </c>
      <c r="DL136" s="473">
        <v>47270</v>
      </c>
      <c r="DM136" s="473">
        <v>47300</v>
      </c>
      <c r="DN136" s="473">
        <v>47331</v>
      </c>
      <c r="DO136" s="473">
        <v>47362</v>
      </c>
      <c r="DP136" s="473">
        <v>47392</v>
      </c>
      <c r="DQ136" s="473">
        <v>47423</v>
      </c>
      <c r="DR136" s="473">
        <v>47453</v>
      </c>
      <c r="DS136" s="473">
        <v>47484</v>
      </c>
      <c r="DT136" s="473">
        <v>47515</v>
      </c>
      <c r="DU136" s="473">
        <v>47543</v>
      </c>
      <c r="DV136" s="473">
        <v>47574</v>
      </c>
      <c r="DW136" s="473">
        <v>47604</v>
      </c>
      <c r="DX136" s="473">
        <v>47635</v>
      </c>
      <c r="DY136" s="473">
        <v>47665</v>
      </c>
      <c r="DZ136" s="473">
        <v>47696</v>
      </c>
      <c r="EA136" s="473">
        <v>47727</v>
      </c>
      <c r="EB136" s="473">
        <v>47757</v>
      </c>
      <c r="EC136" s="473">
        <v>47788</v>
      </c>
      <c r="ED136" s="473">
        <v>47818</v>
      </c>
      <c r="EE136" s="473">
        <v>47849</v>
      </c>
      <c r="EF136" s="473">
        <v>47880</v>
      </c>
      <c r="EG136" s="473">
        <v>47908</v>
      </c>
      <c r="EH136" s="473">
        <v>47939</v>
      </c>
      <c r="EI136" s="473">
        <v>47969</v>
      </c>
      <c r="EJ136" s="473">
        <v>48000</v>
      </c>
      <c r="EK136" s="473">
        <v>48030</v>
      </c>
      <c r="EL136" s="473">
        <v>48061</v>
      </c>
      <c r="EM136" s="473">
        <v>48092</v>
      </c>
      <c r="EN136" s="473">
        <v>48122</v>
      </c>
      <c r="EO136" s="473">
        <v>48153</v>
      </c>
      <c r="EP136" s="473">
        <v>48183</v>
      </c>
      <c r="EQ136" s="473">
        <v>48214</v>
      </c>
      <c r="ER136" s="473">
        <v>48245</v>
      </c>
      <c r="ES136" s="473">
        <v>48274</v>
      </c>
      <c r="ET136" s="473">
        <v>48305</v>
      </c>
      <c r="EU136" s="473">
        <v>48335</v>
      </c>
      <c r="EV136" s="473">
        <v>48366</v>
      </c>
      <c r="EW136" s="473">
        <v>48396</v>
      </c>
      <c r="EX136" s="473">
        <v>48427</v>
      </c>
      <c r="EY136" s="473">
        <v>48458</v>
      </c>
      <c r="EZ136" s="473">
        <v>48488</v>
      </c>
      <c r="FA136" s="473">
        <v>48519</v>
      </c>
      <c r="FB136" s="473">
        <v>48549</v>
      </c>
      <c r="FC136" s="473">
        <v>48580</v>
      </c>
      <c r="FD136" s="473">
        <v>48611</v>
      </c>
      <c r="FE136" s="473">
        <v>48639</v>
      </c>
      <c r="FF136" s="473">
        <v>48670</v>
      </c>
      <c r="FG136" s="473">
        <v>48700</v>
      </c>
      <c r="FH136" s="473">
        <v>48731</v>
      </c>
      <c r="FI136" s="473">
        <v>48761</v>
      </c>
      <c r="FJ136" s="473">
        <v>48792</v>
      </c>
      <c r="FK136" s="473">
        <v>48823</v>
      </c>
      <c r="FL136" s="473">
        <v>48853</v>
      </c>
      <c r="FM136" s="473">
        <v>48884</v>
      </c>
      <c r="FN136" s="473">
        <v>48914</v>
      </c>
      <c r="FO136" s="473">
        <v>48945</v>
      </c>
      <c r="FP136" s="473">
        <v>48976</v>
      </c>
      <c r="FQ136" s="473">
        <v>49004</v>
      </c>
      <c r="FR136" s="473">
        <v>49035</v>
      </c>
      <c r="FS136" s="473">
        <v>49065</v>
      </c>
      <c r="FT136" s="473">
        <v>49096</v>
      </c>
      <c r="FU136" s="473">
        <v>49126</v>
      </c>
      <c r="FV136" s="473">
        <v>49157</v>
      </c>
      <c r="FW136" s="473">
        <v>49188</v>
      </c>
      <c r="FX136" s="473">
        <v>49218</v>
      </c>
      <c r="FY136" s="473">
        <v>49249</v>
      </c>
      <c r="FZ136" s="473">
        <v>49279</v>
      </c>
    </row>
    <row r="137" spans="2:182" x14ac:dyDescent="0.25">
      <c r="B137" s="491">
        <v>1</v>
      </c>
      <c r="C137" s="495">
        <v>1.3214535949540551</v>
      </c>
      <c r="D137" s="495">
        <v>1.3279366921467151</v>
      </c>
      <c r="E137" s="495">
        <v>1.4547548044372314</v>
      </c>
      <c r="F137" s="495">
        <v>1.4713075625972714</v>
      </c>
      <c r="G137" s="495">
        <v>1.4361480081603299</v>
      </c>
      <c r="H137" s="495">
        <v>1.349050458967072</v>
      </c>
      <c r="I137" s="495">
        <v>1.4124239249485</v>
      </c>
      <c r="J137" s="495">
        <v>1.4756712674894514</v>
      </c>
      <c r="K137" s="495">
        <v>1.5079497788364695</v>
      </c>
      <c r="L137" s="495">
        <v>1.5450919762015596</v>
      </c>
      <c r="M137" s="495">
        <v>1.4463992084250303</v>
      </c>
      <c r="N137" s="495">
        <v>1.3863151075632456</v>
      </c>
      <c r="O137" s="495">
        <v>1.3211384197383966</v>
      </c>
      <c r="P137" s="495">
        <v>1.327619970670511</v>
      </c>
      <c r="Q137" s="495">
        <v>1.4544078360223209</v>
      </c>
      <c r="R137" s="495">
        <v>1.4709566462426504</v>
      </c>
      <c r="S137" s="495">
        <v>1.4358054775864844</v>
      </c>
      <c r="T137" s="495">
        <v>1.34872870172114</v>
      </c>
      <c r="U137" s="495">
        <v>1.4120870527216987</v>
      </c>
      <c r="V137" s="495">
        <v>1.4753193103630353</v>
      </c>
      <c r="W137" s="495">
        <v>1.5075901230766595</v>
      </c>
      <c r="X137" s="495">
        <v>1.5447234617878325</v>
      </c>
      <c r="Y137" s="495">
        <v>1.4460542328737247</v>
      </c>
      <c r="Z137" s="495">
        <v>1.3859844624579876</v>
      </c>
      <c r="AA137" s="495">
        <v>1.3205909791838959</v>
      </c>
      <c r="AB137" s="495">
        <v>1.3270698443536535</v>
      </c>
      <c r="AC137" s="495">
        <v>1.4538051725766687</v>
      </c>
      <c r="AD137" s="495">
        <v>1.4703471254611524</v>
      </c>
      <c r="AE137" s="495">
        <v>1.4352105224061171</v>
      </c>
      <c r="AF137" s="495">
        <v>1.3481698285725658</v>
      </c>
      <c r="AG137" s="495">
        <v>1.4115019257527182</v>
      </c>
      <c r="AH137" s="495">
        <v>1.4747079818229942</v>
      </c>
      <c r="AI137" s="495">
        <v>1.5069654224695115</v>
      </c>
      <c r="AJ137" s="495">
        <v>1.544083374227107</v>
      </c>
      <c r="AK137" s="495">
        <v>1.445455030913313</v>
      </c>
      <c r="AL137" s="495">
        <v>1.3854101516277813</v>
      </c>
      <c r="AM137" s="495">
        <v>1.3191794892674193</v>
      </c>
      <c r="AN137" s="495">
        <v>1.325651429618667</v>
      </c>
      <c r="AO137" s="495">
        <v>1.452251299065523</v>
      </c>
      <c r="AP137" s="495">
        <v>1.4687755713811825</v>
      </c>
      <c r="AQ137" s="495">
        <v>1.4336765234523698</v>
      </c>
      <c r="AR137" s="495">
        <v>1.3467288614989432</v>
      </c>
      <c r="AS137" s="495">
        <v>1.4099932673060898</v>
      </c>
      <c r="AT137" s="495">
        <v>1.4731317667201345</v>
      </c>
      <c r="AU137" s="495">
        <v>1.5053547295813863</v>
      </c>
      <c r="AV137" s="495">
        <v>1.5424330084838345</v>
      </c>
      <c r="AW137" s="495">
        <v>1.443910082300901</v>
      </c>
      <c r="AX137" s="495">
        <v>1.3839293809046502</v>
      </c>
      <c r="AY137" s="495">
        <v>1.3184740708911664</v>
      </c>
      <c r="AZ137" s="495">
        <v>1.3249425504353811</v>
      </c>
      <c r="BA137" s="495">
        <v>1.4514747218357882</v>
      </c>
      <c r="BB137" s="495">
        <v>1.4679901579578589</v>
      </c>
      <c r="BC137" s="495">
        <v>1.4329098789028794</v>
      </c>
      <c r="BD137" s="495">
        <v>1.3460087113643624</v>
      </c>
      <c r="BE137" s="495">
        <v>1.4092392871470267</v>
      </c>
      <c r="BF137" s="495">
        <v>1.4723440238638053</v>
      </c>
      <c r="BG137" s="495">
        <v>1.5045497558096852</v>
      </c>
      <c r="BH137" s="495">
        <v>1.5416082074638244</v>
      </c>
      <c r="BI137" s="495">
        <v>1.4431379654555445</v>
      </c>
      <c r="BJ137" s="495">
        <v>1.3831893381548432</v>
      </c>
      <c r="BK137" s="495">
        <v>1.317802816919257</v>
      </c>
      <c r="BL137" s="495">
        <v>1.3242680032681922</v>
      </c>
      <c r="BM137" s="495">
        <v>1.4507357553337772</v>
      </c>
      <c r="BN137" s="495">
        <v>1.4672427832115453</v>
      </c>
      <c r="BO137" s="495">
        <v>1.432180364027436</v>
      </c>
      <c r="BP137" s="495">
        <v>1.3453234391139057</v>
      </c>
      <c r="BQ137" s="495">
        <v>1.4085218233077654</v>
      </c>
      <c r="BR137" s="495">
        <v>1.4715944325022037</v>
      </c>
      <c r="BS137" s="495">
        <v>1.5037837680501838</v>
      </c>
      <c r="BT137" s="495">
        <v>1.5408233527175426</v>
      </c>
      <c r="BU137" s="495">
        <v>1.4424032433152216</v>
      </c>
      <c r="BV137" s="495">
        <v>1.3824851367165003</v>
      </c>
      <c r="BW137" s="495">
        <v>1.3171610778940659</v>
      </c>
      <c r="BX137" s="495">
        <v>1.3236231158490748</v>
      </c>
      <c r="BY137" s="495">
        <v>1.4500292810893114</v>
      </c>
      <c r="BZ137" s="495">
        <v>1.4665282704321465</v>
      </c>
      <c r="CA137" s="495">
        <v>1.4314829258227904</v>
      </c>
      <c r="CB137" s="495">
        <v>1.3446682981919873</v>
      </c>
      <c r="CC137" s="495">
        <v>1.4078359062568648</v>
      </c>
      <c r="CD137" s="495">
        <v>1.4708778005717922</v>
      </c>
      <c r="CE137" s="495">
        <v>1.5030514606692793</v>
      </c>
      <c r="CF137" s="495">
        <v>1.5400730079287253</v>
      </c>
      <c r="CG137" s="495">
        <v>1.4417008268084321</v>
      </c>
      <c r="CH137" s="495">
        <v>1.3818118989205366</v>
      </c>
      <c r="CI137" s="495">
        <v>1.3165420740922869</v>
      </c>
      <c r="CJ137" s="495">
        <v>1.3230010751931638</v>
      </c>
      <c r="CK137" s="495">
        <v>1.4493478354766607</v>
      </c>
      <c r="CL137" s="495">
        <v>1.4658390710699352</v>
      </c>
      <c r="CM137" s="495">
        <v>1.4308101961254609</v>
      </c>
      <c r="CN137" s="495">
        <v>1.3440363672894711</v>
      </c>
      <c r="CO137" s="495">
        <v>1.407174289547352</v>
      </c>
      <c r="CP137" s="495">
        <v>1.4701865571348374</v>
      </c>
      <c r="CQ137" s="495">
        <v>1.5023450971241981</v>
      </c>
      <c r="CR137" s="495">
        <v>1.5393492459963962</v>
      </c>
      <c r="CS137" s="495">
        <v>1.4410232951778672</v>
      </c>
      <c r="CT137" s="495">
        <v>1.381162512271378</v>
      </c>
      <c r="CU137" s="495">
        <v>1.3159412457418826</v>
      </c>
      <c r="CV137" s="495">
        <v>1.3223972991580233</v>
      </c>
      <c r="CW137" s="495">
        <v>1.448686398758239</v>
      </c>
      <c r="CX137" s="495">
        <v>1.4651701082708266</v>
      </c>
      <c r="CY137" s="495">
        <v>1.4301572194019692</v>
      </c>
      <c r="CZ137" s="495">
        <v>1.3434229914093276</v>
      </c>
      <c r="DA137" s="495">
        <v>1.4065320995074304</v>
      </c>
      <c r="DB137" s="495">
        <v>1.4695156102799722</v>
      </c>
      <c r="DC137" s="495">
        <v>1.5016594741242149</v>
      </c>
      <c r="DD137" s="495">
        <v>1.538646735467968</v>
      </c>
      <c r="DE137" s="495">
        <v>1.4403656575175341</v>
      </c>
      <c r="DF137" s="495">
        <v>1.3805321931876071</v>
      </c>
      <c r="DG137" s="495">
        <v>1.315354668319537</v>
      </c>
      <c r="DH137" s="495">
        <v>1.3218078439664886</v>
      </c>
      <c r="DI137" s="495">
        <v>1.4480406505256944</v>
      </c>
      <c r="DJ137" s="495">
        <v>1.4645170124672042</v>
      </c>
      <c r="DK137" s="495">
        <v>1.4295197305034182</v>
      </c>
      <c r="DL137" s="495">
        <v>1.3428241640696039</v>
      </c>
      <c r="DM137" s="495">
        <v>1.4059051414452484</v>
      </c>
      <c r="DN137" s="495">
        <v>1.468860577480017</v>
      </c>
      <c r="DO137" s="495">
        <v>1.500990113279707</v>
      </c>
      <c r="DP137" s="495">
        <v>1.5379608876469411</v>
      </c>
      <c r="DQ137" s="495">
        <v>1.4397236182339754</v>
      </c>
      <c r="DR137" s="495">
        <v>1.3799168245167293</v>
      </c>
      <c r="DS137" s="495">
        <v>1.3147847086664877</v>
      </c>
      <c r="DT137" s="495">
        <v>1.3212350880716033</v>
      </c>
      <c r="DU137" s="495">
        <v>1.4474131963746177</v>
      </c>
      <c r="DV137" s="495">
        <v>1.4638824189021267</v>
      </c>
      <c r="DW137" s="495">
        <v>1.4289003016989685</v>
      </c>
      <c r="DX137" s="495">
        <v>1.3422423015399811</v>
      </c>
      <c r="DY137" s="495">
        <v>1.4052959451380183</v>
      </c>
      <c r="DZ137" s="495">
        <v>1.4682241017938147</v>
      </c>
      <c r="EA137" s="495">
        <v>1.5003397154632094</v>
      </c>
      <c r="EB137" s="495">
        <v>1.5372944699308388</v>
      </c>
      <c r="EC137" s="495">
        <v>1.4390997679571647</v>
      </c>
      <c r="ED137" s="495">
        <v>1.3793188892727366</v>
      </c>
      <c r="EE137" s="495">
        <v>1.3142310293348247</v>
      </c>
      <c r="EF137" s="495">
        <v>1.3206786923699261</v>
      </c>
      <c r="EG137" s="495">
        <v>1.4468036648171494</v>
      </c>
      <c r="EH137" s="495">
        <v>1.4632659518608016</v>
      </c>
      <c r="EI137" s="495">
        <v>1.4282985662522119</v>
      </c>
      <c r="EJ137" s="495">
        <v>1.3416770593253833</v>
      </c>
      <c r="EK137" s="495">
        <v>1.4047041499075414</v>
      </c>
      <c r="EL137" s="495">
        <v>1.4676058063922526</v>
      </c>
      <c r="EM137" s="495">
        <v>1.4997078956029313</v>
      </c>
      <c r="EN137" s="495">
        <v>1.5366470877631957</v>
      </c>
      <c r="EO137" s="495">
        <v>1.4384937373329363</v>
      </c>
      <c r="EP137" s="495">
        <v>1.3787380334446087</v>
      </c>
      <c r="EQ137" s="495">
        <v>1.3136979105404578</v>
      </c>
      <c r="ER137" s="495">
        <v>1.3201429580762547</v>
      </c>
      <c r="ES137" s="495">
        <v>1.4462167678346129</v>
      </c>
      <c r="ET137" s="495">
        <v>1.462672376939284</v>
      </c>
      <c r="EU137" s="495">
        <v>1.4277191758766694</v>
      </c>
      <c r="EV137" s="495">
        <v>1.3411328070285409</v>
      </c>
      <c r="EW137" s="495">
        <v>1.4041343306245351</v>
      </c>
      <c r="EX137" s="495">
        <v>1.4670104710055167</v>
      </c>
      <c r="EY137" s="495">
        <v>1.4990995379798349</v>
      </c>
      <c r="EZ137" s="495">
        <v>1.5360237457293293</v>
      </c>
      <c r="FA137" s="495">
        <v>1.4379102112786635</v>
      </c>
      <c r="FB137" s="495">
        <v>1.3781787473360547</v>
      </c>
      <c r="FC137" s="495">
        <v>1.3131862614125251</v>
      </c>
      <c r="FD137" s="495">
        <v>1.3196287987799455</v>
      </c>
      <c r="FE137" s="495">
        <v>1.4456535062642575</v>
      </c>
      <c r="FF137" s="495">
        <v>1.4621027063627325</v>
      </c>
      <c r="FG137" s="495">
        <v>1.4271631186085494</v>
      </c>
      <c r="FH137" s="495">
        <v>1.3406104727645884</v>
      </c>
      <c r="FI137" s="495">
        <v>1.4035874590035939</v>
      </c>
      <c r="FJ137" s="495">
        <v>1.4664391108608932</v>
      </c>
      <c r="FK137" s="495">
        <v>1.4985156800280657</v>
      </c>
      <c r="FL137" s="495">
        <v>1.5354255068163492</v>
      </c>
      <c r="FM137" s="495">
        <v>1.4373501848831403</v>
      </c>
      <c r="FN137" s="495">
        <v>1.3776419846994152</v>
      </c>
      <c r="FO137" s="495">
        <v>1.3131862614125258</v>
      </c>
      <c r="FP137" s="495">
        <v>1.319628798779946</v>
      </c>
      <c r="FQ137" s="495">
        <v>1.4456535062642581</v>
      </c>
      <c r="FR137" s="495">
        <v>1.462102706362733</v>
      </c>
      <c r="FS137" s="495">
        <v>1.4271631186085498</v>
      </c>
      <c r="FT137" s="495">
        <v>1.3406104727645889</v>
      </c>
      <c r="FU137" s="495">
        <v>1.4035874590035944</v>
      </c>
      <c r="FV137" s="495">
        <v>1.4664391108608934</v>
      </c>
      <c r="FW137" s="495">
        <v>1.4985156800280661</v>
      </c>
      <c r="FX137" s="495">
        <v>1.5354255068163496</v>
      </c>
      <c r="FY137" s="495">
        <v>1.4373501848831407</v>
      </c>
      <c r="FZ137" s="495">
        <v>1.3776419846994157</v>
      </c>
    </row>
    <row r="138" spans="2:182" x14ac:dyDescent="0.25">
      <c r="B138" s="491">
        <v>2</v>
      </c>
      <c r="C138" s="498">
        <v>1.1386653465640626</v>
      </c>
      <c r="D138" s="498">
        <v>1.144212346446458</v>
      </c>
      <c r="E138" s="498">
        <v>1.1336336436931806</v>
      </c>
      <c r="F138" s="498">
        <v>1.1450858250375515</v>
      </c>
      <c r="G138" s="498">
        <v>1.154678090929762</v>
      </c>
      <c r="H138" s="498">
        <v>1.1535489405654213</v>
      </c>
      <c r="I138" s="498">
        <v>1.1430495164517367</v>
      </c>
      <c r="J138" s="498">
        <v>1.1500226573396757</v>
      </c>
      <c r="K138" s="498">
        <v>1.1425864677335982</v>
      </c>
      <c r="L138" s="498">
        <v>1.1331080414223329</v>
      </c>
      <c r="M138" s="498">
        <v>1.1436980376238708</v>
      </c>
      <c r="N138" s="498">
        <v>1.1348870481219542</v>
      </c>
      <c r="O138" s="498">
        <v>1.1386847180331272</v>
      </c>
      <c r="P138" s="498">
        <v>1.144233543731382</v>
      </c>
      <c r="Q138" s="498">
        <v>1.1336549692530022</v>
      </c>
      <c r="R138" s="498">
        <v>1.1451040285743117</v>
      </c>
      <c r="S138" s="498">
        <v>1.1546932824767406</v>
      </c>
      <c r="T138" s="498">
        <v>1.1535620481308961</v>
      </c>
      <c r="U138" s="498">
        <v>1.1430624331869932</v>
      </c>
      <c r="V138" s="498">
        <v>1.1500374936862352</v>
      </c>
      <c r="W138" s="498">
        <v>1.1426041917764378</v>
      </c>
      <c r="X138" s="498">
        <v>1.1331268375782082</v>
      </c>
      <c r="Y138" s="498">
        <v>1.1437207050821581</v>
      </c>
      <c r="Z138" s="498">
        <v>1.1349073704097159</v>
      </c>
      <c r="AA138" s="498">
        <v>1.1387183651196977</v>
      </c>
      <c r="AB138" s="498">
        <v>1.1442703621512207</v>
      </c>
      <c r="AC138" s="498">
        <v>1.1336920104786883</v>
      </c>
      <c r="AD138" s="498">
        <v>1.1451356470321179</v>
      </c>
      <c r="AE138" s="498">
        <v>1.1547196692879127</v>
      </c>
      <c r="AF138" s="498">
        <v>1.1535848151904722</v>
      </c>
      <c r="AG138" s="498">
        <v>1.1430848687858599</v>
      </c>
      <c r="AH138" s="498">
        <v>1.1500632635354615</v>
      </c>
      <c r="AI138" s="498">
        <v>1.142634977381898</v>
      </c>
      <c r="AJ138" s="498">
        <v>1.1331594853800768</v>
      </c>
      <c r="AK138" s="498">
        <v>1.1437600771054559</v>
      </c>
      <c r="AL138" s="498">
        <v>1.1349426690116617</v>
      </c>
      <c r="AM138" s="498">
        <v>1.1388051188740977</v>
      </c>
      <c r="AN138" s="498">
        <v>1.1443652926928396</v>
      </c>
      <c r="AO138" s="498">
        <v>1.1337875154903647</v>
      </c>
      <c r="AP138" s="498">
        <v>1.1452171702842779</v>
      </c>
      <c r="AQ138" s="498">
        <v>1.1547877035568226</v>
      </c>
      <c r="AR138" s="498">
        <v>1.1536435164955827</v>
      </c>
      <c r="AS138" s="498">
        <v>1.143142715471331</v>
      </c>
      <c r="AT138" s="498">
        <v>1.150129707064413</v>
      </c>
      <c r="AU138" s="498">
        <v>1.1427143532544424</v>
      </c>
      <c r="AV138" s="498">
        <v>1.1332436626350388</v>
      </c>
      <c r="AW138" s="498">
        <v>1.1438615917145212</v>
      </c>
      <c r="AX138" s="498">
        <v>1.1350336809403605</v>
      </c>
      <c r="AY138" s="498">
        <v>1.1388484756787396</v>
      </c>
      <c r="AZ138" s="498">
        <v>1.1444127359991954</v>
      </c>
      <c r="BA138" s="498">
        <v>1.1338352458988323</v>
      </c>
      <c r="BB138" s="498">
        <v>1.1452579130480025</v>
      </c>
      <c r="BC138" s="498">
        <v>1.1548217049499208</v>
      </c>
      <c r="BD138" s="498">
        <v>1.1536728535661855</v>
      </c>
      <c r="BE138" s="498">
        <v>1.143171625429851</v>
      </c>
      <c r="BF138" s="498">
        <v>1.1501629134555875</v>
      </c>
      <c r="BG138" s="498">
        <v>1.142754022825206</v>
      </c>
      <c r="BH138" s="498">
        <v>1.1332857317860969</v>
      </c>
      <c r="BI138" s="498">
        <v>1.143912325531218</v>
      </c>
      <c r="BJ138" s="498">
        <v>1.135079165846921</v>
      </c>
      <c r="BK138" s="498">
        <v>1.1388897326523379</v>
      </c>
      <c r="BL138" s="498">
        <v>1.1444578815594812</v>
      </c>
      <c r="BM138" s="498">
        <v>1.1338806646564701</v>
      </c>
      <c r="BN138" s="498">
        <v>1.1452966825823623</v>
      </c>
      <c r="BO138" s="498">
        <v>1.1548540596077179</v>
      </c>
      <c r="BP138" s="498">
        <v>1.1537007698011879</v>
      </c>
      <c r="BQ138" s="498">
        <v>1.143199135238409</v>
      </c>
      <c r="BR138" s="498">
        <v>1.1501945116145227</v>
      </c>
      <c r="BS138" s="498">
        <v>1.1427917711428504</v>
      </c>
      <c r="BT138" s="498">
        <v>1.1333257634689862</v>
      </c>
      <c r="BU138" s="498">
        <v>1.1439606022378008</v>
      </c>
      <c r="BV138" s="498">
        <v>1.1351224478554689</v>
      </c>
      <c r="BW138" s="498">
        <v>1.1389291755623656</v>
      </c>
      <c r="BX138" s="498">
        <v>1.1445010420755628</v>
      </c>
      <c r="BY138" s="498">
        <v>1.1339240863574536</v>
      </c>
      <c r="BZ138" s="498">
        <v>1.1453337474255196</v>
      </c>
      <c r="CA138" s="498">
        <v>1.1548849916355708</v>
      </c>
      <c r="CB138" s="498">
        <v>1.1537274585630977</v>
      </c>
      <c r="CC138" s="498">
        <v>1.1432254354443909</v>
      </c>
      <c r="CD138" s="498">
        <v>1.150224720406666</v>
      </c>
      <c r="CE138" s="498">
        <v>1.1428278596720534</v>
      </c>
      <c r="CF138" s="498">
        <v>1.1333640349641714</v>
      </c>
      <c r="CG138" s="498">
        <v>1.1440067562240979</v>
      </c>
      <c r="CH138" s="498">
        <v>1.1351638267599311</v>
      </c>
      <c r="CI138" s="498">
        <v>1.1389672211078317</v>
      </c>
      <c r="CJ138" s="498">
        <v>1.1445426735215125</v>
      </c>
      <c r="CK138" s="498">
        <v>1.1339659697351716</v>
      </c>
      <c r="CL138" s="498">
        <v>1.1453694991531311</v>
      </c>
      <c r="CM138" s="498">
        <v>1.1549148278183268</v>
      </c>
      <c r="CN138" s="498">
        <v>1.1537532018083088</v>
      </c>
      <c r="CO138" s="498">
        <v>1.1432508038992477</v>
      </c>
      <c r="CP138" s="498">
        <v>1.1502538589761624</v>
      </c>
      <c r="CQ138" s="498">
        <v>1.1428626696740949</v>
      </c>
      <c r="CR138" s="498">
        <v>1.1334009505951206</v>
      </c>
      <c r="CS138" s="498">
        <v>1.1440512750890319</v>
      </c>
      <c r="CT138" s="498">
        <v>1.1352037397123469</v>
      </c>
      <c r="CU138" s="498">
        <v>1.1390041495439045</v>
      </c>
      <c r="CV138" s="498">
        <v>1.1445830825673424</v>
      </c>
      <c r="CW138" s="498">
        <v>1.1340066233154424</v>
      </c>
      <c r="CX138" s="498">
        <v>1.1454042011233989</v>
      </c>
      <c r="CY138" s="498">
        <v>1.154943787938469</v>
      </c>
      <c r="CZ138" s="498">
        <v>1.1537781891694683</v>
      </c>
      <c r="DA138" s="498">
        <v>1.1432754274748058</v>
      </c>
      <c r="DB138" s="498">
        <v>1.1502821419666596</v>
      </c>
      <c r="DC138" s="498">
        <v>1.1428964575701375</v>
      </c>
      <c r="DD138" s="498">
        <v>1.1334367822937039</v>
      </c>
      <c r="DE138" s="498">
        <v>1.1440944867722291</v>
      </c>
      <c r="DF138" s="498">
        <v>1.1352424807237766</v>
      </c>
      <c r="DG138" s="498">
        <v>1.1390402020817512</v>
      </c>
      <c r="DH138" s="498">
        <v>1.1446225331590572</v>
      </c>
      <c r="DI138" s="498">
        <v>1.1340463126415341</v>
      </c>
      <c r="DJ138" s="498">
        <v>1.1454380800045416</v>
      </c>
      <c r="DK138" s="498">
        <v>1.1549720611592851</v>
      </c>
      <c r="DL138" s="498">
        <v>1.1538025838603823</v>
      </c>
      <c r="DM138" s="498">
        <v>1.1432994670086762</v>
      </c>
      <c r="DN138" s="498">
        <v>1.1503097541185348</v>
      </c>
      <c r="DO138" s="498">
        <v>1.1429294440577984</v>
      </c>
      <c r="DP138" s="498">
        <v>1.1334717641073602</v>
      </c>
      <c r="DQ138" s="498">
        <v>1.1441366735261125</v>
      </c>
      <c r="DR138" s="498">
        <v>1.1352803028448668</v>
      </c>
      <c r="DS138" s="498">
        <v>1.1390752332493006</v>
      </c>
      <c r="DT138" s="498">
        <v>1.1446608661134297</v>
      </c>
      <c r="DU138" s="498">
        <v>1.1340848775669257</v>
      </c>
      <c r="DV138" s="498">
        <v>1.145470999095195</v>
      </c>
      <c r="DW138" s="498">
        <v>1.1549995333982652</v>
      </c>
      <c r="DX138" s="498">
        <v>1.1538262874484158</v>
      </c>
      <c r="DY138" s="498">
        <v>1.1433228255012851</v>
      </c>
      <c r="DZ138" s="498">
        <v>1.1503365840166915</v>
      </c>
      <c r="EA138" s="498">
        <v>1.1429614960365251</v>
      </c>
      <c r="EB138" s="498">
        <v>1.1335057548843914</v>
      </c>
      <c r="EC138" s="498">
        <v>1.1441776651270352</v>
      </c>
      <c r="ED138" s="498">
        <v>1.1353170534632731</v>
      </c>
      <c r="EE138" s="498">
        <v>1.1391092637869578</v>
      </c>
      <c r="EF138" s="498">
        <v>1.1446981041257061</v>
      </c>
      <c r="EG138" s="498">
        <v>1.1341223409242036</v>
      </c>
      <c r="EH138" s="498">
        <v>1.1455029778852976</v>
      </c>
      <c r="EI138" s="498">
        <v>1.1550262209205073</v>
      </c>
      <c r="EJ138" s="498">
        <v>1.1538493139674169</v>
      </c>
      <c r="EK138" s="498">
        <v>1.1433455167821627</v>
      </c>
      <c r="EL138" s="498">
        <v>1.1503626475459265</v>
      </c>
      <c r="EM138" s="498">
        <v>1.1429926324828767</v>
      </c>
      <c r="EN138" s="498">
        <v>1.1335387747492338</v>
      </c>
      <c r="EO138" s="498">
        <v>1.1442174858443104</v>
      </c>
      <c r="EP138" s="498">
        <v>1.1353527543374107</v>
      </c>
      <c r="EQ138" s="498">
        <v>1.1391420306217841</v>
      </c>
      <c r="ER138" s="498">
        <v>1.1447339593275783</v>
      </c>
      <c r="ES138" s="498">
        <v>1.1341584131030318</v>
      </c>
      <c r="ET138" s="498">
        <v>1.1455337691629377</v>
      </c>
      <c r="EU138" s="498">
        <v>1.1550519174182248</v>
      </c>
      <c r="EV138" s="498">
        <v>1.1538714854109695</v>
      </c>
      <c r="EW138" s="498">
        <v>1.1433673654364509</v>
      </c>
      <c r="EX138" s="498">
        <v>1.1503877432222291</v>
      </c>
      <c r="EY138" s="498">
        <v>1.1430226126966769</v>
      </c>
      <c r="EZ138" s="498">
        <v>1.1335705684419517</v>
      </c>
      <c r="FA138" s="498">
        <v>1.1442558278440396</v>
      </c>
      <c r="FB138" s="498">
        <v>1.1353871294818125</v>
      </c>
      <c r="FC138" s="498">
        <v>1.1391734778763947</v>
      </c>
      <c r="FD138" s="498">
        <v>1.1447683705750595</v>
      </c>
      <c r="FE138" s="498">
        <v>1.1341930325894105</v>
      </c>
      <c r="FF138" s="498">
        <v>1.1455633204196538</v>
      </c>
      <c r="FG138" s="498">
        <v>1.1550765790711004</v>
      </c>
      <c r="FH138" s="498">
        <v>1.153892763970042</v>
      </c>
      <c r="FI138" s="498">
        <v>1.1433883342055717</v>
      </c>
      <c r="FJ138" s="498">
        <v>1.1504118282498639</v>
      </c>
      <c r="FK138" s="498">
        <v>1.1430513855525735</v>
      </c>
      <c r="FL138" s="498">
        <v>1.1336010817446613</v>
      </c>
      <c r="FM138" s="498">
        <v>1.1442926257414914</v>
      </c>
      <c r="FN138" s="498">
        <v>1.1354201202764378</v>
      </c>
      <c r="FO138" s="498">
        <v>1.1391734778763947</v>
      </c>
      <c r="FP138" s="498">
        <v>1.1447683705750595</v>
      </c>
      <c r="FQ138" s="498">
        <v>1.1341930325894105</v>
      </c>
      <c r="FR138" s="498">
        <v>1.1455633204196538</v>
      </c>
      <c r="FS138" s="498">
        <v>1.1550765790711004</v>
      </c>
      <c r="FT138" s="498">
        <v>1.153892763970042</v>
      </c>
      <c r="FU138" s="498">
        <v>1.1433883342055717</v>
      </c>
      <c r="FV138" s="498">
        <v>1.1504118282498639</v>
      </c>
      <c r="FW138" s="498">
        <v>1.1430513855525735</v>
      </c>
      <c r="FX138" s="498">
        <v>1.1336010817446611</v>
      </c>
      <c r="FY138" s="498">
        <v>1.1442926257414914</v>
      </c>
      <c r="FZ138" s="498">
        <v>1.1354201202764378</v>
      </c>
    </row>
    <row r="139" spans="2:182" x14ac:dyDescent="0.25">
      <c r="B139" s="491">
        <v>3</v>
      </c>
      <c r="C139" s="498">
        <v>1.0664</v>
      </c>
      <c r="D139" s="498">
        <v>1.0728</v>
      </c>
      <c r="E139" s="498">
        <v>1.0827</v>
      </c>
      <c r="F139" s="498">
        <v>1.0835999999999999</v>
      </c>
      <c r="G139" s="498">
        <v>1.0612999999999999</v>
      </c>
      <c r="H139" s="498">
        <v>1.0547</v>
      </c>
      <c r="I139" s="498">
        <v>1.0459000000000001</v>
      </c>
      <c r="J139" s="498">
        <v>1.0586</v>
      </c>
      <c r="K139" s="498">
        <v>1.0861000000000001</v>
      </c>
      <c r="L139" s="498">
        <v>1.0793999999999999</v>
      </c>
      <c r="M139" s="498">
        <v>1.0849</v>
      </c>
      <c r="N139" s="498">
        <v>1.0771999999999999</v>
      </c>
      <c r="O139" s="498">
        <v>1.0664</v>
      </c>
      <c r="P139" s="498">
        <v>1.0728</v>
      </c>
      <c r="Q139" s="498">
        <v>1.0827</v>
      </c>
      <c r="R139" s="498">
        <v>1.0835999999999999</v>
      </c>
      <c r="S139" s="498">
        <v>1.0612999999999999</v>
      </c>
      <c r="T139" s="498">
        <v>1.0547</v>
      </c>
      <c r="U139" s="498">
        <v>1.0459000000000001</v>
      </c>
      <c r="V139" s="498">
        <v>1.0586</v>
      </c>
      <c r="W139" s="498">
        <v>1.0861000000000001</v>
      </c>
      <c r="X139" s="498">
        <v>1.0793999999999999</v>
      </c>
      <c r="Y139" s="498">
        <v>1.0849</v>
      </c>
      <c r="Z139" s="498">
        <v>1.0771999999999999</v>
      </c>
      <c r="AA139" s="498">
        <v>1.0664</v>
      </c>
      <c r="AB139" s="498">
        <v>1.0728</v>
      </c>
      <c r="AC139" s="498">
        <v>1.0827</v>
      </c>
      <c r="AD139" s="498">
        <v>1.0835999999999999</v>
      </c>
      <c r="AE139" s="498">
        <v>1.0612999999999999</v>
      </c>
      <c r="AF139" s="498">
        <v>1.0547</v>
      </c>
      <c r="AG139" s="498">
        <v>1.0459000000000001</v>
      </c>
      <c r="AH139" s="498">
        <v>1.0586</v>
      </c>
      <c r="AI139" s="498">
        <v>1.0861000000000001</v>
      </c>
      <c r="AJ139" s="498">
        <v>1.0793999999999999</v>
      </c>
      <c r="AK139" s="498">
        <v>1.0849</v>
      </c>
      <c r="AL139" s="498">
        <v>1.0771999999999999</v>
      </c>
      <c r="AM139" s="498">
        <v>1.0664</v>
      </c>
      <c r="AN139" s="498">
        <v>1.0728</v>
      </c>
      <c r="AO139" s="498">
        <v>1.0827</v>
      </c>
      <c r="AP139" s="498">
        <v>1.0835999999999999</v>
      </c>
      <c r="AQ139" s="498">
        <v>1.0612999999999999</v>
      </c>
      <c r="AR139" s="498">
        <v>1.0547</v>
      </c>
      <c r="AS139" s="498">
        <v>1.0459000000000001</v>
      </c>
      <c r="AT139" s="498">
        <v>1.0586</v>
      </c>
      <c r="AU139" s="498">
        <v>1.0861000000000001</v>
      </c>
      <c r="AV139" s="498">
        <v>1.0793999999999999</v>
      </c>
      <c r="AW139" s="498">
        <v>1.0849</v>
      </c>
      <c r="AX139" s="498">
        <v>1.0771999999999999</v>
      </c>
      <c r="AY139" s="498">
        <v>1.0664</v>
      </c>
      <c r="AZ139" s="498">
        <v>1.0728</v>
      </c>
      <c r="BA139" s="498">
        <v>1.0827</v>
      </c>
      <c r="BB139" s="498">
        <v>1.0835999999999999</v>
      </c>
      <c r="BC139" s="498">
        <v>1.0612999999999999</v>
      </c>
      <c r="BD139" s="498">
        <v>1.0547</v>
      </c>
      <c r="BE139" s="498">
        <v>1.0459000000000001</v>
      </c>
      <c r="BF139" s="498">
        <v>1.0586</v>
      </c>
      <c r="BG139" s="498">
        <v>1.0861000000000001</v>
      </c>
      <c r="BH139" s="498">
        <v>1.0793999999999999</v>
      </c>
      <c r="BI139" s="498">
        <v>1.0849</v>
      </c>
      <c r="BJ139" s="498">
        <v>1.0771999999999999</v>
      </c>
      <c r="BK139" s="498">
        <v>1.0664</v>
      </c>
      <c r="BL139" s="498">
        <v>1.0728</v>
      </c>
      <c r="BM139" s="498">
        <v>1.0827</v>
      </c>
      <c r="BN139" s="498">
        <v>1.0835999999999999</v>
      </c>
      <c r="BO139" s="498">
        <v>1.0612999999999999</v>
      </c>
      <c r="BP139" s="498">
        <v>1.0547</v>
      </c>
      <c r="BQ139" s="498">
        <v>1.0459000000000001</v>
      </c>
      <c r="BR139" s="498">
        <v>1.0586</v>
      </c>
      <c r="BS139" s="498">
        <v>1.0861000000000001</v>
      </c>
      <c r="BT139" s="498">
        <v>1.0793999999999999</v>
      </c>
      <c r="BU139" s="498">
        <v>1.0849</v>
      </c>
      <c r="BV139" s="498">
        <v>1.0771999999999999</v>
      </c>
      <c r="BW139" s="498">
        <v>1.0664</v>
      </c>
      <c r="BX139" s="498">
        <v>1.0728</v>
      </c>
      <c r="BY139" s="498">
        <v>1.0827</v>
      </c>
      <c r="BZ139" s="498">
        <v>1.0835999999999999</v>
      </c>
      <c r="CA139" s="498">
        <v>1.0612999999999999</v>
      </c>
      <c r="CB139" s="498">
        <v>1.0547</v>
      </c>
      <c r="CC139" s="498">
        <v>1.0459000000000001</v>
      </c>
      <c r="CD139" s="498">
        <v>1.0586</v>
      </c>
      <c r="CE139" s="498">
        <v>1.0861000000000001</v>
      </c>
      <c r="CF139" s="498">
        <v>1.0793999999999999</v>
      </c>
      <c r="CG139" s="498">
        <v>1.0849</v>
      </c>
      <c r="CH139" s="498">
        <v>1.0771999999999999</v>
      </c>
      <c r="CI139" s="498">
        <v>1.0664</v>
      </c>
      <c r="CJ139" s="498">
        <v>1.0728</v>
      </c>
      <c r="CK139" s="498">
        <v>1.0827</v>
      </c>
      <c r="CL139" s="498">
        <v>1.0835999999999999</v>
      </c>
      <c r="CM139" s="498">
        <v>1.0612999999999999</v>
      </c>
      <c r="CN139" s="498">
        <v>1.0547</v>
      </c>
      <c r="CO139" s="498">
        <v>1.0459000000000001</v>
      </c>
      <c r="CP139" s="498">
        <v>1.0586</v>
      </c>
      <c r="CQ139" s="498">
        <v>1.0861000000000001</v>
      </c>
      <c r="CR139" s="498">
        <v>1.0793999999999999</v>
      </c>
      <c r="CS139" s="498">
        <v>1.0849</v>
      </c>
      <c r="CT139" s="498">
        <v>1.0771999999999999</v>
      </c>
      <c r="CU139" s="498">
        <v>1.0664</v>
      </c>
      <c r="CV139" s="498">
        <v>1.0728</v>
      </c>
      <c r="CW139" s="498">
        <v>1.0827</v>
      </c>
      <c r="CX139" s="498">
        <v>1.0835999999999999</v>
      </c>
      <c r="CY139" s="498">
        <v>1.0612999999999999</v>
      </c>
      <c r="CZ139" s="498">
        <v>1.0547</v>
      </c>
      <c r="DA139" s="498">
        <v>1.0459000000000001</v>
      </c>
      <c r="DB139" s="498">
        <v>1.0586</v>
      </c>
      <c r="DC139" s="498">
        <v>1.0861000000000001</v>
      </c>
      <c r="DD139" s="498">
        <v>1.0793999999999999</v>
      </c>
      <c r="DE139" s="498">
        <v>1.0849</v>
      </c>
      <c r="DF139" s="498">
        <v>1.0771999999999999</v>
      </c>
      <c r="DG139" s="498">
        <v>1.0664</v>
      </c>
      <c r="DH139" s="498">
        <v>1.0728</v>
      </c>
      <c r="DI139" s="498">
        <v>1.0827</v>
      </c>
      <c r="DJ139" s="498">
        <v>1.0835999999999999</v>
      </c>
      <c r="DK139" s="498">
        <v>1.0612999999999999</v>
      </c>
      <c r="DL139" s="498">
        <v>1.0547</v>
      </c>
      <c r="DM139" s="498">
        <v>1.0459000000000001</v>
      </c>
      <c r="DN139" s="498">
        <v>1.0586</v>
      </c>
      <c r="DO139" s="498">
        <v>1.0861000000000001</v>
      </c>
      <c r="DP139" s="498">
        <v>1.0793999999999999</v>
      </c>
      <c r="DQ139" s="498">
        <v>1.0849</v>
      </c>
      <c r="DR139" s="498">
        <v>1.0771999999999999</v>
      </c>
      <c r="DS139" s="498">
        <v>1.0664</v>
      </c>
      <c r="DT139" s="498">
        <v>1.0728</v>
      </c>
      <c r="DU139" s="498">
        <v>1.0827</v>
      </c>
      <c r="DV139" s="498">
        <v>1.0835999999999999</v>
      </c>
      <c r="DW139" s="498">
        <v>1.0612999999999999</v>
      </c>
      <c r="DX139" s="498">
        <v>1.0547</v>
      </c>
      <c r="DY139" s="498">
        <v>1.0459000000000001</v>
      </c>
      <c r="DZ139" s="498">
        <v>1.0586</v>
      </c>
      <c r="EA139" s="498">
        <v>1.0861000000000001</v>
      </c>
      <c r="EB139" s="498">
        <v>1.0793999999999999</v>
      </c>
      <c r="EC139" s="498">
        <v>1.0849</v>
      </c>
      <c r="ED139" s="498">
        <v>1.0771999999999999</v>
      </c>
      <c r="EE139" s="498">
        <v>1.0664</v>
      </c>
      <c r="EF139" s="498">
        <v>1.0728</v>
      </c>
      <c r="EG139" s="498">
        <v>1.0827</v>
      </c>
      <c r="EH139" s="498">
        <v>1.0835999999999999</v>
      </c>
      <c r="EI139" s="498">
        <v>1.0612999999999999</v>
      </c>
      <c r="EJ139" s="498">
        <v>1.0547</v>
      </c>
      <c r="EK139" s="498">
        <v>1.0459000000000001</v>
      </c>
      <c r="EL139" s="498">
        <v>1.0586</v>
      </c>
      <c r="EM139" s="498">
        <v>1.0861000000000001</v>
      </c>
      <c r="EN139" s="498">
        <v>1.0793999999999999</v>
      </c>
      <c r="EO139" s="498">
        <v>1.0849</v>
      </c>
      <c r="EP139" s="498">
        <v>1.0771999999999999</v>
      </c>
      <c r="EQ139" s="498">
        <v>1.0664</v>
      </c>
      <c r="ER139" s="498">
        <v>1.0728</v>
      </c>
      <c r="ES139" s="498">
        <v>1.0827</v>
      </c>
      <c r="ET139" s="498">
        <v>1.0835999999999999</v>
      </c>
      <c r="EU139" s="498">
        <v>1.0612999999999999</v>
      </c>
      <c r="EV139" s="498">
        <v>1.0547</v>
      </c>
      <c r="EW139" s="498">
        <v>1.0459000000000001</v>
      </c>
      <c r="EX139" s="498">
        <v>1.0586</v>
      </c>
      <c r="EY139" s="498">
        <v>1.0861000000000001</v>
      </c>
      <c r="EZ139" s="498">
        <v>1.0793999999999999</v>
      </c>
      <c r="FA139" s="498">
        <v>1.0849</v>
      </c>
      <c r="FB139" s="498">
        <v>1.0771999999999999</v>
      </c>
      <c r="FC139" s="498">
        <v>1.0664</v>
      </c>
      <c r="FD139" s="498">
        <v>1.0728</v>
      </c>
      <c r="FE139" s="498">
        <v>1.0827</v>
      </c>
      <c r="FF139" s="498">
        <v>1.0835999999999999</v>
      </c>
      <c r="FG139" s="498">
        <v>1.0612999999999999</v>
      </c>
      <c r="FH139" s="498">
        <v>1.0547</v>
      </c>
      <c r="FI139" s="498">
        <v>1.0459000000000001</v>
      </c>
      <c r="FJ139" s="498">
        <v>1.0586</v>
      </c>
      <c r="FK139" s="498">
        <v>1.0861000000000001</v>
      </c>
      <c r="FL139" s="498">
        <v>1.0793999999999999</v>
      </c>
      <c r="FM139" s="498">
        <v>1.0849</v>
      </c>
      <c r="FN139" s="498">
        <v>1.0771999999999999</v>
      </c>
      <c r="FO139" s="498">
        <v>1.0664</v>
      </c>
      <c r="FP139" s="498">
        <v>1.0728</v>
      </c>
      <c r="FQ139" s="498">
        <v>1.0827</v>
      </c>
      <c r="FR139" s="498">
        <v>1.0835999999999999</v>
      </c>
      <c r="FS139" s="498">
        <v>1.0612999999999999</v>
      </c>
      <c r="FT139" s="498">
        <v>1.0547</v>
      </c>
      <c r="FU139" s="498">
        <v>1.0459000000000001</v>
      </c>
      <c r="FV139" s="498">
        <v>1.0586</v>
      </c>
      <c r="FW139" s="498">
        <v>1.0861000000000001</v>
      </c>
      <c r="FX139" s="498">
        <v>1.0793999999999999</v>
      </c>
      <c r="FY139" s="498">
        <v>1.0849</v>
      </c>
      <c r="FZ139" s="498">
        <v>1.0771999999999999</v>
      </c>
    </row>
    <row r="140" spans="2:182" x14ac:dyDescent="0.25">
      <c r="B140" s="491">
        <v>4</v>
      </c>
      <c r="C140" s="498">
        <v>0.8911</v>
      </c>
      <c r="D140" s="498">
        <v>0.89800000000000002</v>
      </c>
      <c r="E140" s="498">
        <v>0.88060000000000005</v>
      </c>
      <c r="F140" s="498">
        <v>0.87329999999999997</v>
      </c>
      <c r="G140" s="498">
        <v>0.86439999999999995</v>
      </c>
      <c r="H140" s="498">
        <v>0.85219999999999996</v>
      </c>
      <c r="I140" s="498">
        <v>0.84740000000000004</v>
      </c>
      <c r="J140" s="498">
        <v>0.85699999999999998</v>
      </c>
      <c r="K140" s="498">
        <v>0.86350000000000005</v>
      </c>
      <c r="L140" s="498">
        <v>0.87680000000000002</v>
      </c>
      <c r="M140" s="498">
        <v>0.88619999999999999</v>
      </c>
      <c r="N140" s="498">
        <v>0.88500000000000001</v>
      </c>
      <c r="O140" s="498">
        <v>0.8911</v>
      </c>
      <c r="P140" s="498">
        <v>0.89800000000000002</v>
      </c>
      <c r="Q140" s="498">
        <v>0.88060000000000005</v>
      </c>
      <c r="R140" s="498">
        <v>0.87329999999999997</v>
      </c>
      <c r="S140" s="498">
        <v>0.86439999999999995</v>
      </c>
      <c r="T140" s="498">
        <v>0.85219999999999996</v>
      </c>
      <c r="U140" s="498">
        <v>0.84740000000000004</v>
      </c>
      <c r="V140" s="498">
        <v>0.85699999999999998</v>
      </c>
      <c r="W140" s="498">
        <v>0.86350000000000005</v>
      </c>
      <c r="X140" s="498">
        <v>0.87680000000000002</v>
      </c>
      <c r="Y140" s="498">
        <v>0.88619999999999999</v>
      </c>
      <c r="Z140" s="498">
        <v>0.88500000000000001</v>
      </c>
      <c r="AA140" s="498">
        <v>0.8911</v>
      </c>
      <c r="AB140" s="498">
        <v>0.89800000000000002</v>
      </c>
      <c r="AC140" s="498">
        <v>0.88060000000000005</v>
      </c>
      <c r="AD140" s="498">
        <v>0.87329999999999997</v>
      </c>
      <c r="AE140" s="498">
        <v>0.86439999999999995</v>
      </c>
      <c r="AF140" s="498">
        <v>0.85219999999999996</v>
      </c>
      <c r="AG140" s="498">
        <v>0.84740000000000004</v>
      </c>
      <c r="AH140" s="498">
        <v>0.85699999999999998</v>
      </c>
      <c r="AI140" s="498">
        <v>0.86350000000000005</v>
      </c>
      <c r="AJ140" s="498">
        <v>0.87680000000000002</v>
      </c>
      <c r="AK140" s="498">
        <v>0.88619999999999999</v>
      </c>
      <c r="AL140" s="498">
        <v>0.88500000000000001</v>
      </c>
      <c r="AM140" s="498">
        <v>0.8911</v>
      </c>
      <c r="AN140" s="498">
        <v>0.89800000000000002</v>
      </c>
      <c r="AO140" s="498">
        <v>0.88060000000000005</v>
      </c>
      <c r="AP140" s="498">
        <v>0.87329999999999997</v>
      </c>
      <c r="AQ140" s="498">
        <v>0.86439999999999995</v>
      </c>
      <c r="AR140" s="498">
        <v>0.85219999999999996</v>
      </c>
      <c r="AS140" s="498">
        <v>0.84740000000000004</v>
      </c>
      <c r="AT140" s="498">
        <v>0.85699999999999998</v>
      </c>
      <c r="AU140" s="498">
        <v>0.86350000000000005</v>
      </c>
      <c r="AV140" s="498">
        <v>0.87680000000000002</v>
      </c>
      <c r="AW140" s="498">
        <v>0.88619999999999999</v>
      </c>
      <c r="AX140" s="498">
        <v>0.88500000000000001</v>
      </c>
      <c r="AY140" s="498">
        <v>0.8911</v>
      </c>
      <c r="AZ140" s="498">
        <v>0.89800000000000002</v>
      </c>
      <c r="BA140" s="498">
        <v>0.88060000000000005</v>
      </c>
      <c r="BB140" s="498">
        <v>0.87329999999999997</v>
      </c>
      <c r="BC140" s="498">
        <v>0.86439999999999995</v>
      </c>
      <c r="BD140" s="498">
        <v>0.85219999999999996</v>
      </c>
      <c r="BE140" s="498">
        <v>0.84740000000000004</v>
      </c>
      <c r="BF140" s="498">
        <v>0.85699999999999998</v>
      </c>
      <c r="BG140" s="498">
        <v>0.86350000000000005</v>
      </c>
      <c r="BH140" s="498">
        <v>0.87680000000000002</v>
      </c>
      <c r="BI140" s="498">
        <v>0.88619999999999999</v>
      </c>
      <c r="BJ140" s="498">
        <v>0.88500000000000001</v>
      </c>
      <c r="BK140" s="498">
        <v>0.8911</v>
      </c>
      <c r="BL140" s="498">
        <v>0.89800000000000002</v>
      </c>
      <c r="BM140" s="498">
        <v>0.88060000000000005</v>
      </c>
      <c r="BN140" s="498">
        <v>0.87329999999999997</v>
      </c>
      <c r="BO140" s="498">
        <v>0.86439999999999995</v>
      </c>
      <c r="BP140" s="498">
        <v>0.85219999999999996</v>
      </c>
      <c r="BQ140" s="498">
        <v>0.84740000000000004</v>
      </c>
      <c r="BR140" s="498">
        <v>0.85699999999999998</v>
      </c>
      <c r="BS140" s="498">
        <v>0.86350000000000005</v>
      </c>
      <c r="BT140" s="498">
        <v>0.87680000000000002</v>
      </c>
      <c r="BU140" s="498">
        <v>0.88619999999999999</v>
      </c>
      <c r="BV140" s="498">
        <v>0.88500000000000001</v>
      </c>
      <c r="BW140" s="498">
        <v>0.8911</v>
      </c>
      <c r="BX140" s="498">
        <v>0.89800000000000002</v>
      </c>
      <c r="BY140" s="498">
        <v>0.88060000000000005</v>
      </c>
      <c r="BZ140" s="498">
        <v>0.87329999999999997</v>
      </c>
      <c r="CA140" s="498">
        <v>0.86439999999999995</v>
      </c>
      <c r="CB140" s="498">
        <v>0.85219999999999996</v>
      </c>
      <c r="CC140" s="498">
        <v>0.84740000000000004</v>
      </c>
      <c r="CD140" s="498">
        <v>0.85699999999999998</v>
      </c>
      <c r="CE140" s="498">
        <v>0.86350000000000005</v>
      </c>
      <c r="CF140" s="498">
        <v>0.87680000000000002</v>
      </c>
      <c r="CG140" s="498">
        <v>0.88619999999999999</v>
      </c>
      <c r="CH140" s="498">
        <v>0.88500000000000001</v>
      </c>
      <c r="CI140" s="498">
        <v>0.8911</v>
      </c>
      <c r="CJ140" s="498">
        <v>0.89800000000000002</v>
      </c>
      <c r="CK140" s="498">
        <v>0.88060000000000005</v>
      </c>
      <c r="CL140" s="498">
        <v>0.87329999999999997</v>
      </c>
      <c r="CM140" s="498">
        <v>0.86439999999999995</v>
      </c>
      <c r="CN140" s="498">
        <v>0.85219999999999996</v>
      </c>
      <c r="CO140" s="498">
        <v>0.84740000000000004</v>
      </c>
      <c r="CP140" s="498">
        <v>0.85699999999999998</v>
      </c>
      <c r="CQ140" s="498">
        <v>0.86350000000000005</v>
      </c>
      <c r="CR140" s="498">
        <v>0.87680000000000002</v>
      </c>
      <c r="CS140" s="498">
        <v>0.88619999999999999</v>
      </c>
      <c r="CT140" s="498">
        <v>0.88500000000000001</v>
      </c>
      <c r="CU140" s="498">
        <v>0.8911</v>
      </c>
      <c r="CV140" s="498">
        <v>0.89800000000000002</v>
      </c>
      <c r="CW140" s="498">
        <v>0.88060000000000005</v>
      </c>
      <c r="CX140" s="498">
        <v>0.87329999999999997</v>
      </c>
      <c r="CY140" s="498">
        <v>0.86439999999999995</v>
      </c>
      <c r="CZ140" s="498">
        <v>0.85219999999999996</v>
      </c>
      <c r="DA140" s="498">
        <v>0.84740000000000004</v>
      </c>
      <c r="DB140" s="498">
        <v>0.85699999999999998</v>
      </c>
      <c r="DC140" s="498">
        <v>0.86350000000000005</v>
      </c>
      <c r="DD140" s="498">
        <v>0.87680000000000002</v>
      </c>
      <c r="DE140" s="498">
        <v>0.88619999999999999</v>
      </c>
      <c r="DF140" s="498">
        <v>0.88500000000000001</v>
      </c>
      <c r="DG140" s="498">
        <v>0.8911</v>
      </c>
      <c r="DH140" s="498">
        <v>0.89800000000000002</v>
      </c>
      <c r="DI140" s="498">
        <v>0.88060000000000005</v>
      </c>
      <c r="DJ140" s="498">
        <v>0.87329999999999997</v>
      </c>
      <c r="DK140" s="498">
        <v>0.86439999999999995</v>
      </c>
      <c r="DL140" s="498">
        <v>0.85219999999999996</v>
      </c>
      <c r="DM140" s="498">
        <v>0.84740000000000004</v>
      </c>
      <c r="DN140" s="498">
        <v>0.85699999999999998</v>
      </c>
      <c r="DO140" s="498">
        <v>0.86350000000000005</v>
      </c>
      <c r="DP140" s="498">
        <v>0.87680000000000002</v>
      </c>
      <c r="DQ140" s="498">
        <v>0.88619999999999999</v>
      </c>
      <c r="DR140" s="498">
        <v>0.88500000000000001</v>
      </c>
      <c r="DS140" s="498">
        <v>0.8911</v>
      </c>
      <c r="DT140" s="498">
        <v>0.89800000000000002</v>
      </c>
      <c r="DU140" s="498">
        <v>0.88060000000000005</v>
      </c>
      <c r="DV140" s="498">
        <v>0.87329999999999997</v>
      </c>
      <c r="DW140" s="498">
        <v>0.86439999999999995</v>
      </c>
      <c r="DX140" s="498">
        <v>0.85219999999999996</v>
      </c>
      <c r="DY140" s="498">
        <v>0.84740000000000004</v>
      </c>
      <c r="DZ140" s="498">
        <v>0.85699999999999998</v>
      </c>
      <c r="EA140" s="498">
        <v>0.86350000000000005</v>
      </c>
      <c r="EB140" s="498">
        <v>0.87680000000000002</v>
      </c>
      <c r="EC140" s="498">
        <v>0.88619999999999999</v>
      </c>
      <c r="ED140" s="498">
        <v>0.88500000000000001</v>
      </c>
      <c r="EE140" s="498">
        <v>0.8911</v>
      </c>
      <c r="EF140" s="498">
        <v>0.89800000000000002</v>
      </c>
      <c r="EG140" s="498">
        <v>0.88060000000000005</v>
      </c>
      <c r="EH140" s="498">
        <v>0.87329999999999997</v>
      </c>
      <c r="EI140" s="498">
        <v>0.86439999999999995</v>
      </c>
      <c r="EJ140" s="498">
        <v>0.85219999999999996</v>
      </c>
      <c r="EK140" s="498">
        <v>0.84740000000000004</v>
      </c>
      <c r="EL140" s="498">
        <v>0.85699999999999998</v>
      </c>
      <c r="EM140" s="498">
        <v>0.86350000000000005</v>
      </c>
      <c r="EN140" s="498">
        <v>0.87680000000000002</v>
      </c>
      <c r="EO140" s="498">
        <v>0.88619999999999999</v>
      </c>
      <c r="EP140" s="498">
        <v>0.88500000000000001</v>
      </c>
      <c r="EQ140" s="498">
        <v>0.8911</v>
      </c>
      <c r="ER140" s="498">
        <v>0.89800000000000002</v>
      </c>
      <c r="ES140" s="498">
        <v>0.88060000000000005</v>
      </c>
      <c r="ET140" s="498">
        <v>0.87329999999999997</v>
      </c>
      <c r="EU140" s="498">
        <v>0.86439999999999995</v>
      </c>
      <c r="EV140" s="498">
        <v>0.85219999999999996</v>
      </c>
      <c r="EW140" s="498">
        <v>0.84740000000000004</v>
      </c>
      <c r="EX140" s="498">
        <v>0.85699999999999998</v>
      </c>
      <c r="EY140" s="498">
        <v>0.86350000000000005</v>
      </c>
      <c r="EZ140" s="498">
        <v>0.87680000000000002</v>
      </c>
      <c r="FA140" s="498">
        <v>0.88619999999999999</v>
      </c>
      <c r="FB140" s="498">
        <v>0.88500000000000001</v>
      </c>
      <c r="FC140" s="498">
        <v>0.8911</v>
      </c>
      <c r="FD140" s="498">
        <v>0.89800000000000002</v>
      </c>
      <c r="FE140" s="498">
        <v>0.88060000000000005</v>
      </c>
      <c r="FF140" s="498">
        <v>0.87329999999999997</v>
      </c>
      <c r="FG140" s="498">
        <v>0.86439999999999995</v>
      </c>
      <c r="FH140" s="498">
        <v>0.85219999999999996</v>
      </c>
      <c r="FI140" s="498">
        <v>0.84740000000000004</v>
      </c>
      <c r="FJ140" s="498">
        <v>0.85699999999999998</v>
      </c>
      <c r="FK140" s="498">
        <v>0.86350000000000005</v>
      </c>
      <c r="FL140" s="498">
        <v>0.87680000000000002</v>
      </c>
      <c r="FM140" s="498">
        <v>0.88619999999999999</v>
      </c>
      <c r="FN140" s="498">
        <v>0.88500000000000001</v>
      </c>
      <c r="FO140" s="498">
        <v>0.8911</v>
      </c>
      <c r="FP140" s="498">
        <v>0.89800000000000002</v>
      </c>
      <c r="FQ140" s="498">
        <v>0.88060000000000005</v>
      </c>
      <c r="FR140" s="498">
        <v>0.87329999999999997</v>
      </c>
      <c r="FS140" s="498">
        <v>0.86439999999999995</v>
      </c>
      <c r="FT140" s="498">
        <v>0.85219999999999996</v>
      </c>
      <c r="FU140" s="498">
        <v>0.84740000000000004</v>
      </c>
      <c r="FV140" s="498">
        <v>0.85699999999999998</v>
      </c>
      <c r="FW140" s="498">
        <v>0.86350000000000005</v>
      </c>
      <c r="FX140" s="498">
        <v>0.87680000000000002</v>
      </c>
      <c r="FY140" s="498">
        <v>0.88619999999999999</v>
      </c>
      <c r="FZ140" s="498">
        <v>0.88500000000000001</v>
      </c>
    </row>
    <row r="141" spans="2:182" x14ac:dyDescent="0.25">
      <c r="B141" s="491">
        <v>5</v>
      </c>
      <c r="C141" s="496"/>
      <c r="D141" s="496"/>
      <c r="E141" s="496"/>
      <c r="F141" s="496"/>
      <c r="G141" s="496"/>
      <c r="H141" s="496"/>
      <c r="I141" s="496"/>
      <c r="J141" s="496"/>
      <c r="K141" s="496"/>
      <c r="L141" s="496"/>
      <c r="M141" s="496"/>
      <c r="N141" s="496"/>
      <c r="O141" s="496"/>
      <c r="P141" s="496"/>
      <c r="Q141" s="496"/>
      <c r="R141" s="496"/>
      <c r="S141" s="496"/>
      <c r="T141" s="496"/>
      <c r="U141" s="496"/>
      <c r="V141" s="496"/>
      <c r="W141" s="496"/>
      <c r="X141" s="496"/>
      <c r="Y141" s="496"/>
      <c r="Z141" s="496"/>
      <c r="AA141" s="496"/>
      <c r="AB141" s="496"/>
      <c r="AC141" s="496"/>
      <c r="AD141" s="496"/>
      <c r="AE141" s="496"/>
      <c r="AF141" s="496"/>
      <c r="AG141" s="496"/>
      <c r="AH141" s="496"/>
      <c r="AI141" s="496"/>
      <c r="AJ141" s="496"/>
      <c r="AK141" s="496"/>
      <c r="AL141" s="496"/>
      <c r="AM141" s="496"/>
      <c r="AN141" s="496"/>
      <c r="AO141" s="496"/>
      <c r="AP141" s="496"/>
      <c r="AQ141" s="496"/>
      <c r="AR141" s="496"/>
      <c r="AS141" s="496"/>
      <c r="AT141" s="496"/>
      <c r="AU141" s="496"/>
      <c r="AV141" s="496"/>
      <c r="AW141" s="496"/>
      <c r="AX141" s="496"/>
      <c r="AY141" s="496"/>
      <c r="AZ141" s="496"/>
      <c r="BA141" s="496"/>
      <c r="BB141" s="496"/>
      <c r="BC141" s="496"/>
      <c r="BD141" s="496"/>
      <c r="BE141" s="496"/>
      <c r="BF141" s="496"/>
      <c r="BG141" s="496"/>
      <c r="BH141" s="496"/>
      <c r="BI141" s="496"/>
      <c r="BJ141" s="496"/>
      <c r="BK141" s="496"/>
      <c r="BL141" s="496"/>
      <c r="BM141" s="496"/>
      <c r="BN141" s="496"/>
      <c r="BO141" s="496"/>
      <c r="BP141" s="496"/>
      <c r="BQ141" s="496"/>
      <c r="BR141" s="496"/>
      <c r="BS141" s="496"/>
      <c r="BT141" s="496"/>
      <c r="BU141" s="496"/>
      <c r="BV141" s="496"/>
      <c r="BW141" s="496"/>
      <c r="BX141" s="496"/>
      <c r="BY141" s="496"/>
      <c r="BZ141" s="496"/>
      <c r="CA141" s="496"/>
      <c r="CB141" s="496"/>
      <c r="CC141" s="496"/>
      <c r="CD141" s="496"/>
      <c r="CE141" s="496"/>
      <c r="CF141" s="496"/>
      <c r="CG141" s="496"/>
      <c r="CH141" s="496"/>
      <c r="CI141" s="496"/>
      <c r="CJ141" s="496"/>
      <c r="CK141" s="496"/>
      <c r="CL141" s="496"/>
      <c r="CM141" s="496"/>
      <c r="CN141" s="496"/>
      <c r="CO141" s="496"/>
      <c r="CP141" s="496"/>
      <c r="CQ141" s="496"/>
      <c r="CR141" s="496"/>
      <c r="CS141" s="496"/>
      <c r="CT141" s="496"/>
      <c r="CU141" s="496"/>
      <c r="CV141" s="496"/>
      <c r="CW141" s="496"/>
      <c r="CX141" s="496"/>
      <c r="CY141" s="496"/>
      <c r="CZ141" s="496"/>
      <c r="DA141" s="496"/>
      <c r="DB141" s="496"/>
      <c r="DC141" s="496"/>
      <c r="DD141" s="496"/>
      <c r="DE141" s="496"/>
      <c r="DF141" s="496"/>
      <c r="DG141" s="496"/>
      <c r="DH141" s="496"/>
      <c r="DI141" s="496"/>
      <c r="DJ141" s="496"/>
      <c r="DK141" s="496"/>
      <c r="DL141" s="496"/>
      <c r="DM141" s="496"/>
      <c r="DN141" s="496"/>
      <c r="DO141" s="496"/>
      <c r="DP141" s="496"/>
      <c r="DQ141" s="496"/>
      <c r="DR141" s="496"/>
      <c r="DS141" s="496"/>
      <c r="DT141" s="496"/>
      <c r="DU141" s="496"/>
      <c r="DV141" s="496"/>
      <c r="DW141" s="496"/>
      <c r="DX141" s="496"/>
      <c r="DY141" s="496"/>
      <c r="DZ141" s="496"/>
      <c r="EA141" s="496"/>
      <c r="EB141" s="496"/>
      <c r="EC141" s="496"/>
      <c r="ED141" s="496"/>
      <c r="EE141" s="496"/>
      <c r="EF141" s="496"/>
      <c r="EG141" s="496"/>
      <c r="EH141" s="496"/>
      <c r="EI141" s="496"/>
      <c r="EJ141" s="496"/>
      <c r="EK141" s="496"/>
      <c r="EL141" s="496"/>
      <c r="EM141" s="496"/>
      <c r="EN141" s="496"/>
      <c r="EO141" s="496"/>
      <c r="EP141" s="496"/>
      <c r="EQ141" s="496"/>
      <c r="ER141" s="496"/>
      <c r="ES141" s="496"/>
      <c r="ET141" s="496"/>
      <c r="EU141" s="496"/>
      <c r="EV141" s="496"/>
      <c r="EW141" s="496"/>
      <c r="EX141" s="496"/>
      <c r="EY141" s="496"/>
      <c r="EZ141" s="496"/>
      <c r="FA141" s="496"/>
      <c r="FB141" s="496"/>
      <c r="FC141" s="496"/>
      <c r="FD141" s="496"/>
      <c r="FE141" s="496"/>
      <c r="FF141" s="496"/>
      <c r="FG141" s="496"/>
      <c r="FH141" s="496"/>
      <c r="FI141" s="496"/>
      <c r="FJ141" s="496"/>
      <c r="FK141" s="496"/>
      <c r="FL141" s="496"/>
      <c r="FM141" s="496"/>
      <c r="FN141" s="496"/>
      <c r="FO141" s="496"/>
      <c r="FP141" s="496"/>
      <c r="FQ141" s="496"/>
      <c r="FR141" s="496"/>
      <c r="FS141" s="496"/>
      <c r="FT141" s="496"/>
      <c r="FU141" s="496"/>
      <c r="FV141" s="496"/>
      <c r="FW141" s="496"/>
      <c r="FX141" s="496"/>
      <c r="FY141" s="496"/>
      <c r="FZ141" s="496"/>
    </row>
    <row r="142" spans="2:182" x14ac:dyDescent="0.25">
      <c r="B142" s="491">
        <v>6</v>
      </c>
      <c r="C142" s="496"/>
      <c r="D142" s="496"/>
      <c r="E142" s="496"/>
      <c r="F142" s="496"/>
      <c r="G142" s="496"/>
      <c r="H142" s="496"/>
      <c r="I142" s="496"/>
      <c r="J142" s="496"/>
      <c r="K142" s="496"/>
      <c r="L142" s="496"/>
      <c r="M142" s="496"/>
      <c r="N142" s="496"/>
      <c r="O142" s="496"/>
      <c r="P142" s="496"/>
      <c r="Q142" s="496"/>
      <c r="R142" s="496"/>
      <c r="S142" s="496"/>
      <c r="T142" s="496"/>
      <c r="U142" s="496"/>
      <c r="V142" s="496"/>
      <c r="W142" s="496"/>
      <c r="X142" s="496"/>
      <c r="Y142" s="496"/>
      <c r="Z142" s="496"/>
      <c r="AA142" s="496"/>
      <c r="AB142" s="496"/>
      <c r="AC142" s="496"/>
      <c r="AD142" s="496"/>
      <c r="AE142" s="496"/>
      <c r="AF142" s="496"/>
      <c r="AG142" s="496"/>
      <c r="AH142" s="496"/>
      <c r="AI142" s="496"/>
      <c r="AJ142" s="496"/>
      <c r="AK142" s="496"/>
      <c r="AL142" s="496"/>
      <c r="AM142" s="496"/>
      <c r="AN142" s="496"/>
      <c r="AO142" s="496"/>
      <c r="AP142" s="496"/>
      <c r="AQ142" s="496"/>
      <c r="AR142" s="496"/>
      <c r="AS142" s="496"/>
      <c r="AT142" s="496"/>
      <c r="AU142" s="496"/>
      <c r="AV142" s="496"/>
      <c r="AW142" s="496"/>
      <c r="AX142" s="496"/>
      <c r="AY142" s="496"/>
      <c r="AZ142" s="496"/>
      <c r="BA142" s="496"/>
      <c r="BB142" s="496"/>
      <c r="BC142" s="496"/>
      <c r="BD142" s="496"/>
      <c r="BE142" s="496"/>
      <c r="BF142" s="496"/>
      <c r="BG142" s="496"/>
      <c r="BH142" s="496"/>
      <c r="BI142" s="496"/>
      <c r="BJ142" s="496"/>
      <c r="BK142" s="496"/>
      <c r="BL142" s="496"/>
      <c r="BM142" s="496"/>
      <c r="BN142" s="496"/>
      <c r="BO142" s="496"/>
      <c r="BP142" s="496"/>
      <c r="BQ142" s="496"/>
      <c r="BR142" s="496"/>
      <c r="BS142" s="496"/>
      <c r="BT142" s="496"/>
      <c r="BU142" s="496"/>
      <c r="BV142" s="496"/>
      <c r="BW142" s="496"/>
      <c r="BX142" s="496"/>
      <c r="BY142" s="496"/>
      <c r="BZ142" s="496"/>
      <c r="CA142" s="496"/>
      <c r="CB142" s="496"/>
      <c r="CC142" s="496"/>
      <c r="CD142" s="496"/>
      <c r="CE142" s="496"/>
      <c r="CF142" s="496"/>
      <c r="CG142" s="496"/>
      <c r="CH142" s="496"/>
      <c r="CI142" s="496"/>
      <c r="CJ142" s="496"/>
      <c r="CK142" s="496"/>
      <c r="CL142" s="496"/>
      <c r="CM142" s="496"/>
      <c r="CN142" s="496"/>
      <c r="CO142" s="496"/>
      <c r="CP142" s="496"/>
      <c r="CQ142" s="496"/>
      <c r="CR142" s="496"/>
      <c r="CS142" s="496"/>
      <c r="CT142" s="496"/>
      <c r="CU142" s="496"/>
      <c r="CV142" s="496"/>
      <c r="CW142" s="496"/>
      <c r="CX142" s="496"/>
      <c r="CY142" s="496"/>
      <c r="CZ142" s="496"/>
      <c r="DA142" s="496"/>
      <c r="DB142" s="496"/>
      <c r="DC142" s="496"/>
      <c r="DD142" s="496"/>
      <c r="DE142" s="496"/>
      <c r="DF142" s="496"/>
      <c r="DG142" s="496"/>
      <c r="DH142" s="496"/>
      <c r="DI142" s="496"/>
      <c r="DJ142" s="496"/>
      <c r="DK142" s="496"/>
      <c r="DL142" s="496"/>
      <c r="DM142" s="496"/>
      <c r="DN142" s="496"/>
      <c r="DO142" s="496"/>
      <c r="DP142" s="496"/>
      <c r="DQ142" s="496"/>
      <c r="DR142" s="496"/>
      <c r="DS142" s="496"/>
      <c r="DT142" s="496"/>
      <c r="DU142" s="496"/>
      <c r="DV142" s="496"/>
      <c r="DW142" s="496"/>
      <c r="DX142" s="496"/>
      <c r="DY142" s="496"/>
      <c r="DZ142" s="496"/>
      <c r="EA142" s="496"/>
      <c r="EB142" s="496"/>
      <c r="EC142" s="496"/>
      <c r="ED142" s="496"/>
      <c r="EE142" s="496"/>
      <c r="EF142" s="496"/>
      <c r="EG142" s="496"/>
      <c r="EH142" s="496"/>
      <c r="EI142" s="496"/>
      <c r="EJ142" s="496"/>
      <c r="EK142" s="496"/>
      <c r="EL142" s="496"/>
      <c r="EM142" s="496"/>
      <c r="EN142" s="496"/>
      <c r="EO142" s="496"/>
      <c r="EP142" s="496"/>
      <c r="EQ142" s="496"/>
      <c r="ER142" s="496"/>
      <c r="ES142" s="496"/>
      <c r="ET142" s="496"/>
      <c r="EU142" s="496"/>
      <c r="EV142" s="496"/>
      <c r="EW142" s="496"/>
      <c r="EX142" s="496"/>
      <c r="EY142" s="496"/>
      <c r="EZ142" s="496"/>
      <c r="FA142" s="496"/>
      <c r="FB142" s="496"/>
      <c r="FC142" s="496"/>
      <c r="FD142" s="496"/>
      <c r="FE142" s="496"/>
      <c r="FF142" s="496"/>
      <c r="FG142" s="496"/>
      <c r="FH142" s="496"/>
      <c r="FI142" s="496"/>
      <c r="FJ142" s="496"/>
      <c r="FK142" s="496"/>
      <c r="FL142" s="496"/>
      <c r="FM142" s="496"/>
      <c r="FN142" s="496"/>
      <c r="FO142" s="496"/>
      <c r="FP142" s="496"/>
      <c r="FQ142" s="496"/>
      <c r="FR142" s="496"/>
      <c r="FS142" s="496"/>
      <c r="FT142" s="496"/>
      <c r="FU142" s="496"/>
      <c r="FV142" s="496"/>
      <c r="FW142" s="496"/>
      <c r="FX142" s="496"/>
      <c r="FY142" s="496"/>
      <c r="FZ142" s="496"/>
    </row>
    <row r="143" spans="2:182" x14ac:dyDescent="0.25">
      <c r="B143" s="491">
        <v>7</v>
      </c>
      <c r="C143" s="496"/>
      <c r="D143" s="496"/>
      <c r="E143" s="496"/>
      <c r="F143" s="496"/>
      <c r="G143" s="496"/>
      <c r="H143" s="496"/>
      <c r="I143" s="496"/>
      <c r="J143" s="496"/>
      <c r="K143" s="496"/>
      <c r="L143" s="496"/>
      <c r="M143" s="496"/>
      <c r="N143" s="496"/>
      <c r="O143" s="496"/>
      <c r="P143" s="496"/>
      <c r="Q143" s="496"/>
      <c r="R143" s="496"/>
      <c r="S143" s="496"/>
      <c r="T143" s="496"/>
      <c r="U143" s="496"/>
      <c r="V143" s="496"/>
      <c r="W143" s="496"/>
      <c r="X143" s="496"/>
      <c r="Y143" s="496"/>
      <c r="Z143" s="496"/>
      <c r="AA143" s="496"/>
      <c r="AB143" s="496"/>
      <c r="AC143" s="496"/>
      <c r="AD143" s="496"/>
      <c r="AE143" s="496"/>
      <c r="AF143" s="496"/>
      <c r="AG143" s="496"/>
      <c r="AH143" s="496"/>
      <c r="AI143" s="496"/>
      <c r="AJ143" s="496"/>
      <c r="AK143" s="496"/>
      <c r="AL143" s="496"/>
      <c r="AM143" s="496"/>
      <c r="AN143" s="496"/>
      <c r="AO143" s="496"/>
      <c r="AP143" s="496"/>
      <c r="AQ143" s="496"/>
      <c r="AR143" s="496"/>
      <c r="AS143" s="496"/>
      <c r="AT143" s="496"/>
      <c r="AU143" s="496"/>
      <c r="AV143" s="496"/>
      <c r="AW143" s="496"/>
      <c r="AX143" s="496"/>
      <c r="AY143" s="496"/>
      <c r="AZ143" s="496"/>
      <c r="BA143" s="496"/>
      <c r="BB143" s="496"/>
      <c r="BC143" s="496"/>
      <c r="BD143" s="496"/>
      <c r="BE143" s="496"/>
      <c r="BF143" s="496"/>
      <c r="BG143" s="496"/>
      <c r="BH143" s="496"/>
      <c r="BI143" s="496"/>
      <c r="BJ143" s="496"/>
      <c r="BK143" s="496"/>
      <c r="BL143" s="496"/>
      <c r="BM143" s="496"/>
      <c r="BN143" s="496"/>
      <c r="BO143" s="496"/>
      <c r="BP143" s="496"/>
      <c r="BQ143" s="496"/>
      <c r="BR143" s="496"/>
      <c r="BS143" s="496"/>
      <c r="BT143" s="496"/>
      <c r="BU143" s="496"/>
      <c r="BV143" s="496"/>
      <c r="BW143" s="496"/>
      <c r="BX143" s="496"/>
      <c r="BY143" s="496"/>
      <c r="BZ143" s="496"/>
      <c r="CA143" s="496"/>
      <c r="CB143" s="496"/>
      <c r="CC143" s="496"/>
      <c r="CD143" s="496"/>
      <c r="CE143" s="496"/>
      <c r="CF143" s="496"/>
      <c r="CG143" s="496"/>
      <c r="CH143" s="496"/>
      <c r="CI143" s="496"/>
      <c r="CJ143" s="496"/>
      <c r="CK143" s="496"/>
      <c r="CL143" s="496"/>
      <c r="CM143" s="496"/>
      <c r="CN143" s="496"/>
      <c r="CO143" s="496"/>
      <c r="CP143" s="496"/>
      <c r="CQ143" s="496"/>
      <c r="CR143" s="496"/>
      <c r="CS143" s="496"/>
      <c r="CT143" s="496"/>
      <c r="CU143" s="496"/>
      <c r="CV143" s="496"/>
      <c r="CW143" s="496"/>
      <c r="CX143" s="496"/>
      <c r="CY143" s="496"/>
      <c r="CZ143" s="496"/>
      <c r="DA143" s="496"/>
      <c r="DB143" s="496"/>
      <c r="DC143" s="496"/>
      <c r="DD143" s="496"/>
      <c r="DE143" s="496"/>
      <c r="DF143" s="496"/>
      <c r="DG143" s="496"/>
      <c r="DH143" s="496"/>
      <c r="DI143" s="496"/>
      <c r="DJ143" s="496"/>
      <c r="DK143" s="496"/>
      <c r="DL143" s="496"/>
      <c r="DM143" s="496"/>
      <c r="DN143" s="496"/>
      <c r="DO143" s="496"/>
      <c r="DP143" s="496"/>
      <c r="DQ143" s="496"/>
      <c r="DR143" s="496"/>
      <c r="DS143" s="496"/>
      <c r="DT143" s="496"/>
      <c r="DU143" s="496"/>
      <c r="DV143" s="496"/>
      <c r="DW143" s="496"/>
      <c r="DX143" s="496"/>
      <c r="DY143" s="496"/>
      <c r="DZ143" s="496"/>
      <c r="EA143" s="496"/>
      <c r="EB143" s="496"/>
      <c r="EC143" s="496"/>
      <c r="ED143" s="496"/>
      <c r="EE143" s="496"/>
      <c r="EF143" s="496"/>
      <c r="EG143" s="496"/>
      <c r="EH143" s="496"/>
      <c r="EI143" s="496"/>
      <c r="EJ143" s="496"/>
      <c r="EK143" s="496"/>
      <c r="EL143" s="496"/>
      <c r="EM143" s="496"/>
      <c r="EN143" s="496"/>
      <c r="EO143" s="496"/>
      <c r="EP143" s="496"/>
      <c r="EQ143" s="496"/>
      <c r="ER143" s="496"/>
      <c r="ES143" s="496"/>
      <c r="ET143" s="496"/>
      <c r="EU143" s="496"/>
      <c r="EV143" s="496"/>
      <c r="EW143" s="496"/>
      <c r="EX143" s="496"/>
      <c r="EY143" s="496"/>
      <c r="EZ143" s="496"/>
      <c r="FA143" s="496"/>
      <c r="FB143" s="496"/>
      <c r="FC143" s="496"/>
      <c r="FD143" s="496"/>
      <c r="FE143" s="496"/>
      <c r="FF143" s="496"/>
      <c r="FG143" s="496"/>
      <c r="FH143" s="496"/>
      <c r="FI143" s="496"/>
      <c r="FJ143" s="496"/>
      <c r="FK143" s="496"/>
      <c r="FL143" s="496"/>
      <c r="FM143" s="496"/>
      <c r="FN143" s="496"/>
      <c r="FO143" s="496"/>
      <c r="FP143" s="496"/>
      <c r="FQ143" s="496"/>
      <c r="FR143" s="496"/>
      <c r="FS143" s="496"/>
      <c r="FT143" s="496"/>
      <c r="FU143" s="496"/>
      <c r="FV143" s="496"/>
      <c r="FW143" s="496"/>
      <c r="FX143" s="496"/>
      <c r="FY143" s="496"/>
      <c r="FZ143" s="496"/>
    </row>
    <row r="144" spans="2:182" x14ac:dyDescent="0.25">
      <c r="B144" s="491">
        <v>8</v>
      </c>
      <c r="C144" s="496"/>
      <c r="D144" s="496"/>
      <c r="E144" s="496"/>
      <c r="F144" s="496"/>
      <c r="G144" s="496"/>
      <c r="H144" s="496"/>
      <c r="I144" s="496"/>
      <c r="J144" s="496"/>
      <c r="K144" s="496"/>
      <c r="L144" s="496"/>
      <c r="M144" s="496"/>
      <c r="N144" s="496"/>
      <c r="O144" s="496"/>
      <c r="P144" s="496"/>
      <c r="Q144" s="496"/>
      <c r="R144" s="496"/>
      <c r="S144" s="496"/>
      <c r="T144" s="496"/>
      <c r="U144" s="496"/>
      <c r="V144" s="496"/>
      <c r="W144" s="496"/>
      <c r="X144" s="496"/>
      <c r="Y144" s="496"/>
      <c r="Z144" s="496"/>
      <c r="AA144" s="496"/>
      <c r="AB144" s="496"/>
      <c r="AC144" s="496"/>
      <c r="AD144" s="496"/>
      <c r="AE144" s="496"/>
      <c r="AF144" s="496"/>
      <c r="AG144" s="496"/>
      <c r="AH144" s="496"/>
      <c r="AI144" s="496"/>
      <c r="AJ144" s="496"/>
      <c r="AK144" s="496"/>
      <c r="AL144" s="496"/>
      <c r="AM144" s="496"/>
      <c r="AN144" s="496"/>
      <c r="AO144" s="496"/>
      <c r="AP144" s="496"/>
      <c r="AQ144" s="496"/>
      <c r="AR144" s="496"/>
      <c r="AS144" s="496"/>
      <c r="AT144" s="496"/>
      <c r="AU144" s="496"/>
      <c r="AV144" s="496"/>
      <c r="AW144" s="496"/>
      <c r="AX144" s="496"/>
      <c r="AY144" s="496"/>
      <c r="AZ144" s="496"/>
      <c r="BA144" s="496"/>
      <c r="BB144" s="496"/>
      <c r="BC144" s="496"/>
      <c r="BD144" s="496"/>
      <c r="BE144" s="496"/>
      <c r="BF144" s="496"/>
      <c r="BG144" s="496"/>
      <c r="BH144" s="496"/>
      <c r="BI144" s="496"/>
      <c r="BJ144" s="496"/>
      <c r="BK144" s="496"/>
      <c r="BL144" s="496"/>
      <c r="BM144" s="496"/>
      <c r="BN144" s="496"/>
      <c r="BO144" s="496"/>
      <c r="BP144" s="496"/>
      <c r="BQ144" s="496"/>
      <c r="BR144" s="496"/>
      <c r="BS144" s="496"/>
      <c r="BT144" s="496"/>
      <c r="BU144" s="496"/>
      <c r="BV144" s="496"/>
      <c r="BW144" s="496"/>
      <c r="BX144" s="496"/>
      <c r="BY144" s="496"/>
      <c r="BZ144" s="496"/>
      <c r="CA144" s="496"/>
      <c r="CB144" s="496"/>
      <c r="CC144" s="496"/>
      <c r="CD144" s="496"/>
      <c r="CE144" s="496"/>
      <c r="CF144" s="496"/>
      <c r="CG144" s="496"/>
      <c r="CH144" s="496"/>
      <c r="CI144" s="496"/>
      <c r="CJ144" s="496"/>
      <c r="CK144" s="496"/>
      <c r="CL144" s="496"/>
      <c r="CM144" s="496"/>
      <c r="CN144" s="496"/>
      <c r="CO144" s="496"/>
      <c r="CP144" s="496"/>
      <c r="CQ144" s="496"/>
      <c r="CR144" s="496"/>
      <c r="CS144" s="496"/>
      <c r="CT144" s="496"/>
      <c r="CU144" s="496"/>
      <c r="CV144" s="496"/>
      <c r="CW144" s="496"/>
      <c r="CX144" s="496"/>
      <c r="CY144" s="496"/>
      <c r="CZ144" s="496"/>
      <c r="DA144" s="496"/>
      <c r="DB144" s="496"/>
      <c r="DC144" s="496"/>
      <c r="DD144" s="496"/>
      <c r="DE144" s="496"/>
      <c r="DF144" s="496"/>
      <c r="DG144" s="496"/>
      <c r="DH144" s="496"/>
      <c r="DI144" s="496"/>
      <c r="DJ144" s="496"/>
      <c r="DK144" s="496"/>
      <c r="DL144" s="496"/>
      <c r="DM144" s="496"/>
      <c r="DN144" s="496"/>
      <c r="DO144" s="496"/>
      <c r="DP144" s="496"/>
      <c r="DQ144" s="496"/>
      <c r="DR144" s="496"/>
      <c r="DS144" s="496"/>
      <c r="DT144" s="496"/>
      <c r="DU144" s="496"/>
      <c r="DV144" s="496"/>
      <c r="DW144" s="496"/>
      <c r="DX144" s="496"/>
      <c r="DY144" s="496"/>
      <c r="DZ144" s="496"/>
      <c r="EA144" s="496"/>
      <c r="EB144" s="496"/>
      <c r="EC144" s="496"/>
      <c r="ED144" s="496"/>
      <c r="EE144" s="496"/>
      <c r="EF144" s="496"/>
      <c r="EG144" s="496"/>
      <c r="EH144" s="496"/>
      <c r="EI144" s="496"/>
      <c r="EJ144" s="496"/>
      <c r="EK144" s="496"/>
      <c r="EL144" s="496"/>
      <c r="EM144" s="496"/>
      <c r="EN144" s="496"/>
      <c r="EO144" s="496"/>
      <c r="EP144" s="496"/>
      <c r="EQ144" s="496"/>
      <c r="ER144" s="496"/>
      <c r="ES144" s="496"/>
      <c r="ET144" s="496"/>
      <c r="EU144" s="496"/>
      <c r="EV144" s="496"/>
      <c r="EW144" s="496"/>
      <c r="EX144" s="496"/>
      <c r="EY144" s="496"/>
      <c r="EZ144" s="496"/>
      <c r="FA144" s="496"/>
      <c r="FB144" s="496"/>
      <c r="FC144" s="496"/>
      <c r="FD144" s="496"/>
      <c r="FE144" s="496"/>
      <c r="FF144" s="496"/>
      <c r="FG144" s="496"/>
      <c r="FH144" s="496"/>
      <c r="FI144" s="496"/>
      <c r="FJ144" s="496"/>
      <c r="FK144" s="496"/>
      <c r="FL144" s="496"/>
      <c r="FM144" s="496"/>
      <c r="FN144" s="496"/>
      <c r="FO144" s="496"/>
      <c r="FP144" s="496"/>
      <c r="FQ144" s="496"/>
      <c r="FR144" s="496"/>
      <c r="FS144" s="496"/>
      <c r="FT144" s="496"/>
      <c r="FU144" s="496"/>
      <c r="FV144" s="496"/>
      <c r="FW144" s="496"/>
      <c r="FX144" s="496"/>
      <c r="FY144" s="496"/>
      <c r="FZ144" s="496"/>
    </row>
    <row r="145" spans="2:182" x14ac:dyDescent="0.25">
      <c r="B145" s="491">
        <v>9</v>
      </c>
      <c r="C145" s="496"/>
      <c r="D145" s="496"/>
      <c r="E145" s="496"/>
      <c r="F145" s="496"/>
      <c r="G145" s="496"/>
      <c r="H145" s="496"/>
      <c r="I145" s="496"/>
      <c r="J145" s="496"/>
      <c r="K145" s="496"/>
      <c r="L145" s="496"/>
      <c r="M145" s="496"/>
      <c r="N145" s="496"/>
      <c r="O145" s="496"/>
      <c r="P145" s="496"/>
      <c r="Q145" s="496"/>
      <c r="R145" s="496"/>
      <c r="S145" s="496"/>
      <c r="T145" s="496"/>
      <c r="U145" s="496"/>
      <c r="V145" s="496"/>
      <c r="W145" s="496"/>
      <c r="X145" s="496"/>
      <c r="Y145" s="496"/>
      <c r="Z145" s="496"/>
      <c r="AA145" s="496"/>
      <c r="AB145" s="496"/>
      <c r="AC145" s="496"/>
      <c r="AD145" s="496"/>
      <c r="AE145" s="496"/>
      <c r="AF145" s="496"/>
      <c r="AG145" s="496"/>
      <c r="AH145" s="496"/>
      <c r="AI145" s="496"/>
      <c r="AJ145" s="496"/>
      <c r="AK145" s="496"/>
      <c r="AL145" s="496"/>
      <c r="AM145" s="496"/>
      <c r="AN145" s="496"/>
      <c r="AO145" s="496"/>
      <c r="AP145" s="496"/>
      <c r="AQ145" s="496"/>
      <c r="AR145" s="496"/>
      <c r="AS145" s="496"/>
      <c r="AT145" s="496"/>
      <c r="AU145" s="496"/>
      <c r="AV145" s="496"/>
      <c r="AW145" s="496"/>
      <c r="AX145" s="496"/>
      <c r="AY145" s="496"/>
      <c r="AZ145" s="496"/>
      <c r="BA145" s="496"/>
      <c r="BB145" s="496"/>
      <c r="BC145" s="496"/>
      <c r="BD145" s="496"/>
      <c r="BE145" s="496"/>
      <c r="BF145" s="496"/>
      <c r="BG145" s="496"/>
      <c r="BH145" s="496"/>
      <c r="BI145" s="496"/>
      <c r="BJ145" s="496"/>
      <c r="BK145" s="496"/>
      <c r="BL145" s="496"/>
      <c r="BM145" s="496"/>
      <c r="BN145" s="496"/>
      <c r="BO145" s="496"/>
      <c r="BP145" s="496"/>
      <c r="BQ145" s="496"/>
      <c r="BR145" s="496"/>
      <c r="BS145" s="496"/>
      <c r="BT145" s="496"/>
      <c r="BU145" s="496"/>
      <c r="BV145" s="496"/>
      <c r="BW145" s="496"/>
      <c r="BX145" s="496"/>
      <c r="BY145" s="496"/>
      <c r="BZ145" s="496"/>
      <c r="CA145" s="496"/>
      <c r="CB145" s="496"/>
      <c r="CC145" s="496"/>
      <c r="CD145" s="496"/>
      <c r="CE145" s="496"/>
      <c r="CF145" s="496"/>
      <c r="CG145" s="496"/>
      <c r="CH145" s="496"/>
      <c r="CI145" s="496"/>
      <c r="CJ145" s="496"/>
      <c r="CK145" s="496"/>
      <c r="CL145" s="496"/>
      <c r="CM145" s="496"/>
      <c r="CN145" s="496"/>
      <c r="CO145" s="496"/>
      <c r="CP145" s="496"/>
      <c r="CQ145" s="496"/>
      <c r="CR145" s="496"/>
      <c r="CS145" s="496"/>
      <c r="CT145" s="496"/>
      <c r="CU145" s="496"/>
      <c r="CV145" s="496"/>
      <c r="CW145" s="496"/>
      <c r="CX145" s="496"/>
      <c r="CY145" s="496"/>
      <c r="CZ145" s="496"/>
      <c r="DA145" s="496"/>
      <c r="DB145" s="496"/>
      <c r="DC145" s="496"/>
      <c r="DD145" s="496"/>
      <c r="DE145" s="496"/>
      <c r="DF145" s="496"/>
      <c r="DG145" s="496"/>
      <c r="DH145" s="496"/>
      <c r="DI145" s="496"/>
      <c r="DJ145" s="496"/>
      <c r="DK145" s="496"/>
      <c r="DL145" s="496"/>
      <c r="DM145" s="496"/>
      <c r="DN145" s="496"/>
      <c r="DO145" s="496"/>
      <c r="DP145" s="496"/>
      <c r="DQ145" s="496"/>
      <c r="DR145" s="496"/>
      <c r="DS145" s="496"/>
      <c r="DT145" s="496"/>
      <c r="DU145" s="496"/>
      <c r="DV145" s="496"/>
      <c r="DW145" s="496"/>
      <c r="DX145" s="496"/>
      <c r="DY145" s="496"/>
      <c r="DZ145" s="496"/>
      <c r="EA145" s="496"/>
      <c r="EB145" s="496"/>
      <c r="EC145" s="496"/>
      <c r="ED145" s="496"/>
      <c r="EE145" s="496"/>
      <c r="EF145" s="496"/>
      <c r="EG145" s="496"/>
      <c r="EH145" s="496"/>
      <c r="EI145" s="496"/>
      <c r="EJ145" s="496"/>
      <c r="EK145" s="496"/>
      <c r="EL145" s="496"/>
      <c r="EM145" s="496"/>
      <c r="EN145" s="496"/>
      <c r="EO145" s="496"/>
      <c r="EP145" s="496"/>
      <c r="EQ145" s="496"/>
      <c r="ER145" s="496"/>
      <c r="ES145" s="496"/>
      <c r="ET145" s="496"/>
      <c r="EU145" s="496"/>
      <c r="EV145" s="496"/>
      <c r="EW145" s="496"/>
      <c r="EX145" s="496"/>
      <c r="EY145" s="496"/>
      <c r="EZ145" s="496"/>
      <c r="FA145" s="496"/>
      <c r="FB145" s="496"/>
      <c r="FC145" s="496"/>
      <c r="FD145" s="496"/>
      <c r="FE145" s="496"/>
      <c r="FF145" s="496"/>
      <c r="FG145" s="496"/>
      <c r="FH145" s="496"/>
      <c r="FI145" s="496"/>
      <c r="FJ145" s="496"/>
      <c r="FK145" s="496"/>
      <c r="FL145" s="496"/>
      <c r="FM145" s="496"/>
      <c r="FN145" s="496"/>
      <c r="FO145" s="496"/>
      <c r="FP145" s="496"/>
      <c r="FQ145" s="496"/>
      <c r="FR145" s="496"/>
      <c r="FS145" s="496"/>
      <c r="FT145" s="496"/>
      <c r="FU145" s="496"/>
      <c r="FV145" s="496"/>
      <c r="FW145" s="496"/>
      <c r="FX145" s="496"/>
      <c r="FY145" s="496"/>
      <c r="FZ145" s="496"/>
    </row>
    <row r="146" spans="2:182" x14ac:dyDescent="0.25">
      <c r="B146" s="491">
        <v>10</v>
      </c>
      <c r="C146" s="496"/>
      <c r="D146" s="496"/>
      <c r="E146" s="496"/>
      <c r="F146" s="496"/>
      <c r="G146" s="496"/>
      <c r="H146" s="496"/>
      <c r="I146" s="496"/>
      <c r="J146" s="496"/>
      <c r="K146" s="496"/>
      <c r="L146" s="496"/>
      <c r="M146" s="496"/>
      <c r="N146" s="496"/>
      <c r="O146" s="496"/>
      <c r="P146" s="496"/>
      <c r="Q146" s="496"/>
      <c r="R146" s="496"/>
      <c r="S146" s="496"/>
      <c r="T146" s="496"/>
      <c r="U146" s="496"/>
      <c r="V146" s="496"/>
      <c r="W146" s="496"/>
      <c r="X146" s="496"/>
      <c r="Y146" s="496"/>
      <c r="Z146" s="496"/>
      <c r="AA146" s="496"/>
      <c r="AB146" s="496"/>
      <c r="AC146" s="496"/>
      <c r="AD146" s="496"/>
      <c r="AE146" s="496"/>
      <c r="AF146" s="496"/>
      <c r="AG146" s="496"/>
      <c r="AH146" s="496"/>
      <c r="AI146" s="496"/>
      <c r="AJ146" s="496"/>
      <c r="AK146" s="496"/>
      <c r="AL146" s="496"/>
      <c r="AM146" s="496"/>
      <c r="AN146" s="496"/>
      <c r="AO146" s="496"/>
      <c r="AP146" s="496"/>
      <c r="AQ146" s="496"/>
      <c r="AR146" s="496"/>
      <c r="AS146" s="496"/>
      <c r="AT146" s="496"/>
      <c r="AU146" s="496"/>
      <c r="AV146" s="496"/>
      <c r="AW146" s="496"/>
      <c r="AX146" s="496"/>
      <c r="AY146" s="496"/>
      <c r="AZ146" s="496"/>
      <c r="BA146" s="496"/>
      <c r="BB146" s="496"/>
      <c r="BC146" s="496"/>
      <c r="BD146" s="496"/>
      <c r="BE146" s="496"/>
      <c r="BF146" s="496"/>
      <c r="BG146" s="496"/>
      <c r="BH146" s="496"/>
      <c r="BI146" s="496"/>
      <c r="BJ146" s="496"/>
      <c r="BK146" s="496"/>
      <c r="BL146" s="496"/>
      <c r="BM146" s="496"/>
      <c r="BN146" s="496"/>
      <c r="BO146" s="496"/>
      <c r="BP146" s="496"/>
      <c r="BQ146" s="496"/>
      <c r="BR146" s="496"/>
      <c r="BS146" s="496"/>
      <c r="BT146" s="496"/>
      <c r="BU146" s="496"/>
      <c r="BV146" s="496"/>
      <c r="BW146" s="496"/>
      <c r="BX146" s="496"/>
      <c r="BY146" s="496"/>
      <c r="BZ146" s="496"/>
      <c r="CA146" s="496"/>
      <c r="CB146" s="496"/>
      <c r="CC146" s="496"/>
      <c r="CD146" s="496"/>
      <c r="CE146" s="496"/>
      <c r="CF146" s="496"/>
      <c r="CG146" s="496"/>
      <c r="CH146" s="496"/>
      <c r="CI146" s="496"/>
      <c r="CJ146" s="496"/>
      <c r="CK146" s="496"/>
      <c r="CL146" s="496"/>
      <c r="CM146" s="496"/>
      <c r="CN146" s="496"/>
      <c r="CO146" s="496"/>
      <c r="CP146" s="496"/>
      <c r="CQ146" s="496"/>
      <c r="CR146" s="496"/>
      <c r="CS146" s="496"/>
      <c r="CT146" s="496"/>
      <c r="CU146" s="496"/>
      <c r="CV146" s="496"/>
      <c r="CW146" s="496"/>
      <c r="CX146" s="496"/>
      <c r="CY146" s="496"/>
      <c r="CZ146" s="496"/>
      <c r="DA146" s="496"/>
      <c r="DB146" s="496"/>
      <c r="DC146" s="496"/>
      <c r="DD146" s="496"/>
      <c r="DE146" s="496"/>
      <c r="DF146" s="496"/>
      <c r="DG146" s="496"/>
      <c r="DH146" s="496"/>
      <c r="DI146" s="496"/>
      <c r="DJ146" s="496"/>
      <c r="DK146" s="496"/>
      <c r="DL146" s="496"/>
      <c r="DM146" s="496"/>
      <c r="DN146" s="496"/>
      <c r="DO146" s="496"/>
      <c r="DP146" s="496"/>
      <c r="DQ146" s="496"/>
      <c r="DR146" s="496"/>
      <c r="DS146" s="496"/>
      <c r="DT146" s="496"/>
      <c r="DU146" s="496"/>
      <c r="DV146" s="496"/>
      <c r="DW146" s="496"/>
      <c r="DX146" s="496"/>
      <c r="DY146" s="496"/>
      <c r="DZ146" s="496"/>
      <c r="EA146" s="496"/>
      <c r="EB146" s="496"/>
      <c r="EC146" s="496"/>
      <c r="ED146" s="496"/>
      <c r="EE146" s="496"/>
      <c r="EF146" s="496"/>
      <c r="EG146" s="496"/>
      <c r="EH146" s="496"/>
      <c r="EI146" s="496"/>
      <c r="EJ146" s="496"/>
      <c r="EK146" s="496"/>
      <c r="EL146" s="496"/>
      <c r="EM146" s="496"/>
      <c r="EN146" s="496"/>
      <c r="EO146" s="496"/>
      <c r="EP146" s="496"/>
      <c r="EQ146" s="496"/>
      <c r="ER146" s="496"/>
      <c r="ES146" s="496"/>
      <c r="ET146" s="496"/>
      <c r="EU146" s="496"/>
      <c r="EV146" s="496"/>
      <c r="EW146" s="496"/>
      <c r="EX146" s="496"/>
      <c r="EY146" s="496"/>
      <c r="EZ146" s="496"/>
      <c r="FA146" s="496"/>
      <c r="FB146" s="496"/>
      <c r="FC146" s="496"/>
      <c r="FD146" s="496"/>
      <c r="FE146" s="496"/>
      <c r="FF146" s="496"/>
      <c r="FG146" s="496"/>
      <c r="FH146" s="496"/>
      <c r="FI146" s="496"/>
      <c r="FJ146" s="496"/>
      <c r="FK146" s="496"/>
      <c r="FL146" s="496"/>
      <c r="FM146" s="496"/>
      <c r="FN146" s="496"/>
      <c r="FO146" s="496"/>
      <c r="FP146" s="496"/>
      <c r="FQ146" s="496"/>
      <c r="FR146" s="496"/>
      <c r="FS146" s="496"/>
      <c r="FT146" s="496"/>
      <c r="FU146" s="496"/>
      <c r="FV146" s="496"/>
      <c r="FW146" s="496"/>
      <c r="FX146" s="496"/>
      <c r="FY146" s="496"/>
      <c r="FZ146" s="496"/>
    </row>
    <row r="147" spans="2:182" x14ac:dyDescent="0.25">
      <c r="B147" s="491">
        <v>11</v>
      </c>
      <c r="C147" s="496"/>
      <c r="D147" s="496"/>
      <c r="E147" s="496"/>
      <c r="F147" s="496"/>
      <c r="G147" s="496"/>
      <c r="H147" s="496"/>
      <c r="I147" s="496"/>
      <c r="J147" s="496"/>
      <c r="K147" s="496"/>
      <c r="L147" s="496"/>
      <c r="M147" s="496"/>
      <c r="N147" s="496"/>
      <c r="O147" s="496"/>
      <c r="P147" s="496"/>
      <c r="Q147" s="496"/>
      <c r="R147" s="496"/>
      <c r="S147" s="496"/>
      <c r="T147" s="496"/>
      <c r="U147" s="496"/>
      <c r="V147" s="496"/>
      <c r="W147" s="496"/>
      <c r="X147" s="496"/>
      <c r="Y147" s="496"/>
      <c r="Z147" s="496"/>
      <c r="AA147" s="496"/>
      <c r="AB147" s="496"/>
      <c r="AC147" s="496"/>
      <c r="AD147" s="496"/>
      <c r="AE147" s="496"/>
      <c r="AF147" s="496"/>
      <c r="AG147" s="496"/>
      <c r="AH147" s="496"/>
      <c r="AI147" s="496"/>
      <c r="AJ147" s="496"/>
      <c r="AK147" s="496"/>
      <c r="AL147" s="496"/>
      <c r="AM147" s="496"/>
      <c r="AN147" s="496"/>
      <c r="AO147" s="496"/>
      <c r="AP147" s="496"/>
      <c r="AQ147" s="496"/>
      <c r="AR147" s="496"/>
      <c r="AS147" s="496"/>
      <c r="AT147" s="496"/>
      <c r="AU147" s="496"/>
      <c r="AV147" s="496"/>
      <c r="AW147" s="496"/>
      <c r="AX147" s="496"/>
      <c r="AY147" s="496"/>
      <c r="AZ147" s="496"/>
      <c r="BA147" s="496"/>
      <c r="BB147" s="496"/>
      <c r="BC147" s="496"/>
      <c r="BD147" s="496"/>
      <c r="BE147" s="496"/>
      <c r="BF147" s="496"/>
      <c r="BG147" s="496"/>
      <c r="BH147" s="496"/>
      <c r="BI147" s="496"/>
      <c r="BJ147" s="496"/>
      <c r="BK147" s="496"/>
      <c r="BL147" s="496"/>
      <c r="BM147" s="496"/>
      <c r="BN147" s="496"/>
      <c r="BO147" s="496"/>
      <c r="BP147" s="496"/>
      <c r="BQ147" s="496"/>
      <c r="BR147" s="496"/>
      <c r="BS147" s="496"/>
      <c r="BT147" s="496"/>
      <c r="BU147" s="496"/>
      <c r="BV147" s="496"/>
      <c r="BW147" s="496"/>
      <c r="BX147" s="496"/>
      <c r="BY147" s="496"/>
      <c r="BZ147" s="496"/>
      <c r="CA147" s="496"/>
      <c r="CB147" s="496"/>
      <c r="CC147" s="496"/>
      <c r="CD147" s="496"/>
      <c r="CE147" s="496"/>
      <c r="CF147" s="496"/>
      <c r="CG147" s="496"/>
      <c r="CH147" s="496"/>
      <c r="CI147" s="496"/>
      <c r="CJ147" s="496"/>
      <c r="CK147" s="496"/>
      <c r="CL147" s="496"/>
      <c r="CM147" s="496"/>
      <c r="CN147" s="496"/>
      <c r="CO147" s="496"/>
      <c r="CP147" s="496"/>
      <c r="CQ147" s="496"/>
      <c r="CR147" s="496"/>
      <c r="CS147" s="496"/>
      <c r="CT147" s="496"/>
      <c r="CU147" s="496"/>
      <c r="CV147" s="496"/>
      <c r="CW147" s="496"/>
      <c r="CX147" s="496"/>
      <c r="CY147" s="496"/>
      <c r="CZ147" s="496"/>
      <c r="DA147" s="496"/>
      <c r="DB147" s="496"/>
      <c r="DC147" s="496"/>
      <c r="DD147" s="496"/>
      <c r="DE147" s="496"/>
      <c r="DF147" s="496"/>
      <c r="DG147" s="496"/>
      <c r="DH147" s="496"/>
      <c r="DI147" s="496"/>
      <c r="DJ147" s="496"/>
      <c r="DK147" s="496"/>
      <c r="DL147" s="496"/>
      <c r="DM147" s="496"/>
      <c r="DN147" s="496"/>
      <c r="DO147" s="496"/>
      <c r="DP147" s="496"/>
      <c r="DQ147" s="496"/>
      <c r="DR147" s="496"/>
      <c r="DS147" s="496"/>
      <c r="DT147" s="496"/>
      <c r="DU147" s="496"/>
      <c r="DV147" s="496"/>
      <c r="DW147" s="496"/>
      <c r="DX147" s="496"/>
      <c r="DY147" s="496"/>
      <c r="DZ147" s="496"/>
      <c r="EA147" s="496"/>
      <c r="EB147" s="496"/>
      <c r="EC147" s="496"/>
      <c r="ED147" s="496"/>
      <c r="EE147" s="496"/>
      <c r="EF147" s="496"/>
      <c r="EG147" s="496"/>
      <c r="EH147" s="496"/>
      <c r="EI147" s="496"/>
      <c r="EJ147" s="496"/>
      <c r="EK147" s="496"/>
      <c r="EL147" s="496"/>
      <c r="EM147" s="496"/>
      <c r="EN147" s="496"/>
      <c r="EO147" s="496"/>
      <c r="EP147" s="496"/>
      <c r="EQ147" s="496"/>
      <c r="ER147" s="496"/>
      <c r="ES147" s="496"/>
      <c r="ET147" s="496"/>
      <c r="EU147" s="496"/>
      <c r="EV147" s="496"/>
      <c r="EW147" s="496"/>
      <c r="EX147" s="496"/>
      <c r="EY147" s="496"/>
      <c r="EZ147" s="496"/>
      <c r="FA147" s="496"/>
      <c r="FB147" s="496"/>
      <c r="FC147" s="496"/>
      <c r="FD147" s="496"/>
      <c r="FE147" s="496"/>
      <c r="FF147" s="496"/>
      <c r="FG147" s="496"/>
      <c r="FH147" s="496"/>
      <c r="FI147" s="496"/>
      <c r="FJ147" s="496"/>
      <c r="FK147" s="496"/>
      <c r="FL147" s="496"/>
      <c r="FM147" s="496"/>
      <c r="FN147" s="496"/>
      <c r="FO147" s="496"/>
      <c r="FP147" s="496"/>
      <c r="FQ147" s="496"/>
      <c r="FR147" s="496"/>
      <c r="FS147" s="496"/>
      <c r="FT147" s="496"/>
      <c r="FU147" s="496"/>
      <c r="FV147" s="496"/>
      <c r="FW147" s="496"/>
      <c r="FX147" s="496"/>
      <c r="FY147" s="496"/>
      <c r="FZ147" s="496"/>
    </row>
    <row r="148" spans="2:182" x14ac:dyDescent="0.25">
      <c r="B148" s="491">
        <v>12</v>
      </c>
      <c r="C148" s="496"/>
      <c r="D148" s="496"/>
      <c r="E148" s="496"/>
      <c r="F148" s="496"/>
      <c r="G148" s="496"/>
      <c r="H148" s="496"/>
      <c r="I148" s="496"/>
      <c r="J148" s="496"/>
      <c r="K148" s="496"/>
      <c r="L148" s="496"/>
      <c r="M148" s="496"/>
      <c r="N148" s="496"/>
      <c r="O148" s="496"/>
      <c r="P148" s="496"/>
      <c r="Q148" s="496"/>
      <c r="R148" s="496"/>
      <c r="S148" s="496"/>
      <c r="T148" s="496"/>
      <c r="U148" s="496"/>
      <c r="V148" s="496"/>
      <c r="W148" s="496"/>
      <c r="X148" s="496"/>
      <c r="Y148" s="496"/>
      <c r="Z148" s="496"/>
      <c r="AA148" s="496"/>
      <c r="AB148" s="496"/>
      <c r="AC148" s="496"/>
      <c r="AD148" s="496"/>
      <c r="AE148" s="496"/>
      <c r="AF148" s="496"/>
      <c r="AG148" s="496"/>
      <c r="AH148" s="496"/>
      <c r="AI148" s="496"/>
      <c r="AJ148" s="496"/>
      <c r="AK148" s="496"/>
      <c r="AL148" s="496"/>
      <c r="AM148" s="496"/>
      <c r="AN148" s="496"/>
      <c r="AO148" s="496"/>
      <c r="AP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496"/>
      <c r="BB148" s="496"/>
      <c r="BC148" s="496"/>
      <c r="BD148" s="496"/>
      <c r="BE148" s="496"/>
      <c r="BF148" s="496"/>
      <c r="BG148" s="496"/>
      <c r="BH148" s="496"/>
      <c r="BI148" s="496"/>
      <c r="BJ148" s="496"/>
      <c r="BK148" s="496"/>
      <c r="BL148" s="496"/>
      <c r="BM148" s="496"/>
      <c r="BN148" s="496"/>
      <c r="BO148" s="496"/>
      <c r="BP148" s="496"/>
      <c r="BQ148" s="496"/>
      <c r="BR148" s="496"/>
      <c r="BS148" s="496"/>
      <c r="BT148" s="496"/>
      <c r="BU148" s="496"/>
      <c r="BV148" s="496"/>
      <c r="BW148" s="496"/>
      <c r="BX148" s="496"/>
      <c r="BY148" s="496"/>
      <c r="BZ148" s="496"/>
      <c r="CA148" s="496"/>
      <c r="CB148" s="496"/>
      <c r="CC148" s="496"/>
      <c r="CD148" s="496"/>
      <c r="CE148" s="496"/>
      <c r="CF148" s="496"/>
      <c r="CG148" s="496"/>
      <c r="CH148" s="496"/>
      <c r="CI148" s="496"/>
      <c r="CJ148" s="496"/>
      <c r="CK148" s="496"/>
      <c r="CL148" s="496"/>
      <c r="CM148" s="496"/>
      <c r="CN148" s="496"/>
      <c r="CO148" s="496"/>
      <c r="CP148" s="496"/>
      <c r="CQ148" s="496"/>
      <c r="CR148" s="496"/>
      <c r="CS148" s="496"/>
      <c r="CT148" s="496"/>
      <c r="CU148" s="496"/>
      <c r="CV148" s="496"/>
      <c r="CW148" s="496"/>
      <c r="CX148" s="496"/>
      <c r="CY148" s="496"/>
      <c r="CZ148" s="496"/>
      <c r="DA148" s="496"/>
      <c r="DB148" s="496"/>
      <c r="DC148" s="496"/>
      <c r="DD148" s="496"/>
      <c r="DE148" s="496"/>
      <c r="DF148" s="496"/>
      <c r="DG148" s="496"/>
      <c r="DH148" s="496"/>
      <c r="DI148" s="496"/>
      <c r="DJ148" s="496"/>
      <c r="DK148" s="496"/>
      <c r="DL148" s="496"/>
      <c r="DM148" s="496"/>
      <c r="DN148" s="496"/>
      <c r="DO148" s="496"/>
      <c r="DP148" s="496"/>
      <c r="DQ148" s="496"/>
      <c r="DR148" s="496"/>
      <c r="DS148" s="496"/>
      <c r="DT148" s="496"/>
      <c r="DU148" s="496"/>
      <c r="DV148" s="496"/>
      <c r="DW148" s="496"/>
      <c r="DX148" s="496"/>
      <c r="DY148" s="496"/>
      <c r="DZ148" s="496"/>
      <c r="EA148" s="496"/>
      <c r="EB148" s="496"/>
      <c r="EC148" s="496"/>
      <c r="ED148" s="496"/>
      <c r="EE148" s="496"/>
      <c r="EF148" s="496"/>
      <c r="EG148" s="496"/>
      <c r="EH148" s="496"/>
      <c r="EI148" s="496"/>
      <c r="EJ148" s="496"/>
      <c r="EK148" s="496"/>
      <c r="EL148" s="496"/>
      <c r="EM148" s="496"/>
      <c r="EN148" s="496"/>
      <c r="EO148" s="496"/>
      <c r="EP148" s="496"/>
      <c r="EQ148" s="496"/>
      <c r="ER148" s="496"/>
      <c r="ES148" s="496"/>
      <c r="ET148" s="496"/>
      <c r="EU148" s="496"/>
      <c r="EV148" s="496"/>
      <c r="EW148" s="496"/>
      <c r="EX148" s="496"/>
      <c r="EY148" s="496"/>
      <c r="EZ148" s="496"/>
      <c r="FA148" s="496"/>
      <c r="FB148" s="496"/>
      <c r="FC148" s="496"/>
      <c r="FD148" s="496"/>
      <c r="FE148" s="496"/>
      <c r="FF148" s="496"/>
      <c r="FG148" s="496"/>
      <c r="FH148" s="496"/>
      <c r="FI148" s="496"/>
      <c r="FJ148" s="496"/>
      <c r="FK148" s="496"/>
      <c r="FL148" s="496"/>
      <c r="FM148" s="496"/>
      <c r="FN148" s="496"/>
      <c r="FO148" s="496"/>
      <c r="FP148" s="496"/>
      <c r="FQ148" s="496"/>
      <c r="FR148" s="496"/>
      <c r="FS148" s="496"/>
      <c r="FT148" s="496"/>
      <c r="FU148" s="496"/>
      <c r="FV148" s="496"/>
      <c r="FW148" s="496"/>
      <c r="FX148" s="496"/>
      <c r="FY148" s="496"/>
      <c r="FZ148" s="496"/>
    </row>
    <row r="149" spans="2:182" x14ac:dyDescent="0.25">
      <c r="B149" s="491">
        <v>13</v>
      </c>
      <c r="C149" s="496"/>
      <c r="D149" s="496"/>
      <c r="E149" s="496"/>
      <c r="F149" s="496"/>
      <c r="G149" s="496"/>
      <c r="H149" s="496"/>
      <c r="I149" s="496"/>
      <c r="J149" s="496"/>
      <c r="K149" s="496"/>
      <c r="L149" s="496"/>
      <c r="M149" s="496"/>
      <c r="N149" s="496"/>
      <c r="O149" s="496"/>
      <c r="P149" s="496"/>
      <c r="Q149" s="496"/>
      <c r="R149" s="496"/>
      <c r="S149" s="496"/>
      <c r="T149" s="496"/>
      <c r="U149" s="496"/>
      <c r="V149" s="496"/>
      <c r="W149" s="496"/>
      <c r="X149" s="496"/>
      <c r="Y149" s="496"/>
      <c r="Z149" s="496"/>
      <c r="AA149" s="496"/>
      <c r="AB149" s="496"/>
      <c r="AC149" s="496"/>
      <c r="AD149" s="496"/>
      <c r="AE149" s="496"/>
      <c r="AF149" s="496"/>
      <c r="AG149" s="496"/>
      <c r="AH149" s="496"/>
      <c r="AI149" s="496"/>
      <c r="AJ149" s="496"/>
      <c r="AK149" s="496"/>
      <c r="AL149" s="496"/>
      <c r="AM149" s="496"/>
      <c r="AN149" s="496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  <c r="BR149" s="496"/>
      <c r="BS149" s="496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  <c r="CF149" s="496"/>
      <c r="CG149" s="496"/>
      <c r="CH149" s="496"/>
      <c r="CI149" s="496"/>
      <c r="CJ149" s="496"/>
      <c r="CK149" s="496"/>
      <c r="CL149" s="496"/>
      <c r="CM149" s="496"/>
      <c r="CN149" s="496"/>
      <c r="CO149" s="496"/>
      <c r="CP149" s="496"/>
      <c r="CQ149" s="496"/>
      <c r="CR149" s="496"/>
      <c r="CS149" s="496"/>
      <c r="CT149" s="496"/>
      <c r="CU149" s="496"/>
      <c r="CV149" s="496"/>
      <c r="CW149" s="496"/>
      <c r="CX149" s="496"/>
      <c r="CY149" s="496"/>
      <c r="CZ149" s="496"/>
      <c r="DA149" s="496"/>
      <c r="DB149" s="496"/>
      <c r="DC149" s="496"/>
      <c r="DD149" s="496"/>
      <c r="DE149" s="496"/>
      <c r="DF149" s="496"/>
      <c r="DG149" s="496"/>
      <c r="DH149" s="496"/>
      <c r="DI149" s="496"/>
      <c r="DJ149" s="496"/>
      <c r="DK149" s="496"/>
      <c r="DL149" s="496"/>
      <c r="DM149" s="496"/>
      <c r="DN149" s="496"/>
      <c r="DO149" s="496"/>
      <c r="DP149" s="496"/>
      <c r="DQ149" s="496"/>
      <c r="DR149" s="496"/>
      <c r="DS149" s="496"/>
      <c r="DT149" s="496"/>
      <c r="DU149" s="496"/>
      <c r="DV149" s="496"/>
      <c r="DW149" s="496"/>
      <c r="DX149" s="496"/>
      <c r="DY149" s="496"/>
      <c r="DZ149" s="496"/>
      <c r="EA149" s="496"/>
      <c r="EB149" s="496"/>
      <c r="EC149" s="496"/>
      <c r="ED149" s="496"/>
      <c r="EE149" s="496"/>
      <c r="EF149" s="496"/>
      <c r="EG149" s="496"/>
      <c r="EH149" s="496"/>
      <c r="EI149" s="496"/>
      <c r="EJ149" s="496"/>
      <c r="EK149" s="496"/>
      <c r="EL149" s="496"/>
      <c r="EM149" s="496"/>
      <c r="EN149" s="496"/>
      <c r="EO149" s="496"/>
      <c r="EP149" s="496"/>
      <c r="EQ149" s="496"/>
      <c r="ER149" s="496"/>
      <c r="ES149" s="496"/>
      <c r="ET149" s="496"/>
      <c r="EU149" s="496"/>
      <c r="EV149" s="496"/>
      <c r="EW149" s="496"/>
      <c r="EX149" s="496"/>
      <c r="EY149" s="496"/>
      <c r="EZ149" s="496"/>
      <c r="FA149" s="496"/>
      <c r="FB149" s="496"/>
      <c r="FC149" s="496"/>
      <c r="FD149" s="496"/>
      <c r="FE149" s="496"/>
      <c r="FF149" s="496"/>
      <c r="FG149" s="496"/>
      <c r="FH149" s="496"/>
      <c r="FI149" s="496"/>
      <c r="FJ149" s="496"/>
      <c r="FK149" s="496"/>
      <c r="FL149" s="496"/>
      <c r="FM149" s="496"/>
      <c r="FN149" s="496"/>
      <c r="FO149" s="496"/>
      <c r="FP149" s="496"/>
      <c r="FQ149" s="496"/>
      <c r="FR149" s="496"/>
      <c r="FS149" s="496"/>
      <c r="FT149" s="496"/>
      <c r="FU149" s="496"/>
      <c r="FV149" s="496"/>
      <c r="FW149" s="496"/>
      <c r="FX149" s="496"/>
      <c r="FY149" s="496"/>
      <c r="FZ149" s="496"/>
    </row>
    <row r="150" spans="2:182" x14ac:dyDescent="0.25">
      <c r="B150" s="491">
        <v>14</v>
      </c>
      <c r="C150" s="496"/>
      <c r="D150" s="496"/>
      <c r="E150" s="496"/>
      <c r="F150" s="496"/>
      <c r="G150" s="496"/>
      <c r="H150" s="496"/>
      <c r="I150" s="496"/>
      <c r="J150" s="496"/>
      <c r="K150" s="496"/>
      <c r="L150" s="496"/>
      <c r="M150" s="496"/>
      <c r="N150" s="496"/>
      <c r="O150" s="496"/>
      <c r="P150" s="496"/>
      <c r="Q150" s="496"/>
      <c r="R150" s="496"/>
      <c r="S150" s="496"/>
      <c r="T150" s="496"/>
      <c r="U150" s="496"/>
      <c r="V150" s="496"/>
      <c r="W150" s="496"/>
      <c r="X150" s="496"/>
      <c r="Y150" s="496"/>
      <c r="Z150" s="496"/>
      <c r="AA150" s="496"/>
      <c r="AB150" s="496"/>
      <c r="AC150" s="496"/>
      <c r="AD150" s="496"/>
      <c r="AE150" s="496"/>
      <c r="AF150" s="496"/>
      <c r="AG150" s="496"/>
      <c r="AH150" s="496"/>
      <c r="AI150" s="496"/>
      <c r="AJ150" s="496"/>
      <c r="AK150" s="496"/>
      <c r="AL150" s="496"/>
      <c r="AM150" s="496"/>
      <c r="AN150" s="496"/>
      <c r="AO150" s="496"/>
      <c r="AP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496"/>
      <c r="BB150" s="496"/>
      <c r="BC150" s="496"/>
      <c r="BD150" s="496"/>
      <c r="BE150" s="496"/>
      <c r="BF150" s="496"/>
      <c r="BG150" s="496"/>
      <c r="BH150" s="496"/>
      <c r="BI150" s="496"/>
      <c r="BJ150" s="496"/>
      <c r="BK150" s="496"/>
      <c r="BL150" s="496"/>
      <c r="BM150" s="496"/>
      <c r="BN150" s="496"/>
      <c r="BO150" s="496"/>
      <c r="BP150" s="496"/>
      <c r="BQ150" s="496"/>
      <c r="BR150" s="496"/>
      <c r="BS150" s="496"/>
      <c r="BT150" s="496"/>
      <c r="BU150" s="496"/>
      <c r="BV150" s="496"/>
      <c r="BW150" s="496"/>
      <c r="BX150" s="496"/>
      <c r="BY150" s="496"/>
      <c r="BZ150" s="496"/>
      <c r="CA150" s="496"/>
      <c r="CB150" s="496"/>
      <c r="CC150" s="496"/>
      <c r="CD150" s="496"/>
      <c r="CE150" s="496"/>
      <c r="CF150" s="496"/>
      <c r="CG150" s="496"/>
      <c r="CH150" s="496"/>
      <c r="CI150" s="496"/>
      <c r="CJ150" s="496"/>
      <c r="CK150" s="496"/>
      <c r="CL150" s="496"/>
      <c r="CM150" s="496"/>
      <c r="CN150" s="496"/>
      <c r="CO150" s="496"/>
      <c r="CP150" s="496"/>
      <c r="CQ150" s="496"/>
      <c r="CR150" s="496"/>
      <c r="CS150" s="496"/>
      <c r="CT150" s="496"/>
      <c r="CU150" s="496"/>
      <c r="CV150" s="496"/>
      <c r="CW150" s="496"/>
      <c r="CX150" s="496"/>
      <c r="CY150" s="496"/>
      <c r="CZ150" s="496"/>
      <c r="DA150" s="496"/>
      <c r="DB150" s="496"/>
      <c r="DC150" s="496"/>
      <c r="DD150" s="496"/>
      <c r="DE150" s="496"/>
      <c r="DF150" s="496"/>
      <c r="DG150" s="496"/>
      <c r="DH150" s="496"/>
      <c r="DI150" s="496"/>
      <c r="DJ150" s="496"/>
      <c r="DK150" s="496"/>
      <c r="DL150" s="496"/>
      <c r="DM150" s="496"/>
      <c r="DN150" s="496"/>
      <c r="DO150" s="496"/>
      <c r="DP150" s="496"/>
      <c r="DQ150" s="496"/>
      <c r="DR150" s="496"/>
      <c r="DS150" s="496"/>
      <c r="DT150" s="496"/>
      <c r="DU150" s="496"/>
      <c r="DV150" s="496"/>
      <c r="DW150" s="496"/>
      <c r="DX150" s="496"/>
      <c r="DY150" s="496"/>
      <c r="DZ150" s="496"/>
      <c r="EA150" s="496"/>
      <c r="EB150" s="496"/>
      <c r="EC150" s="496"/>
      <c r="ED150" s="496"/>
      <c r="EE150" s="496"/>
      <c r="EF150" s="496"/>
      <c r="EG150" s="496"/>
      <c r="EH150" s="496"/>
      <c r="EI150" s="496"/>
      <c r="EJ150" s="496"/>
      <c r="EK150" s="496"/>
      <c r="EL150" s="496"/>
      <c r="EM150" s="496"/>
      <c r="EN150" s="496"/>
      <c r="EO150" s="496"/>
      <c r="EP150" s="496"/>
      <c r="EQ150" s="496"/>
      <c r="ER150" s="496"/>
      <c r="ES150" s="496"/>
      <c r="ET150" s="496"/>
      <c r="EU150" s="496"/>
      <c r="EV150" s="496"/>
      <c r="EW150" s="496"/>
      <c r="EX150" s="496"/>
      <c r="EY150" s="496"/>
      <c r="EZ150" s="496"/>
      <c r="FA150" s="496"/>
      <c r="FB150" s="496"/>
      <c r="FC150" s="496"/>
      <c r="FD150" s="496"/>
      <c r="FE150" s="496"/>
      <c r="FF150" s="496"/>
      <c r="FG150" s="496"/>
      <c r="FH150" s="496"/>
      <c r="FI150" s="496"/>
      <c r="FJ150" s="496"/>
      <c r="FK150" s="496"/>
      <c r="FL150" s="496"/>
      <c r="FM150" s="496"/>
      <c r="FN150" s="496"/>
      <c r="FO150" s="496"/>
      <c r="FP150" s="496"/>
      <c r="FQ150" s="496"/>
      <c r="FR150" s="496"/>
      <c r="FS150" s="496"/>
      <c r="FT150" s="496"/>
      <c r="FU150" s="496"/>
      <c r="FV150" s="496"/>
      <c r="FW150" s="496"/>
      <c r="FX150" s="496"/>
      <c r="FY150" s="496"/>
      <c r="FZ150" s="496"/>
    </row>
    <row r="151" spans="2:182" x14ac:dyDescent="0.25">
      <c r="B151" s="491">
        <v>15</v>
      </c>
      <c r="C151" s="496"/>
      <c r="D151" s="496"/>
      <c r="E151" s="496"/>
      <c r="F151" s="496"/>
      <c r="G151" s="496"/>
      <c r="H151" s="496"/>
      <c r="I151" s="496"/>
      <c r="J151" s="496"/>
      <c r="K151" s="496"/>
      <c r="L151" s="496"/>
      <c r="M151" s="496"/>
      <c r="N151" s="496"/>
      <c r="O151" s="496"/>
      <c r="P151" s="496"/>
      <c r="Q151" s="496"/>
      <c r="R151" s="496"/>
      <c r="S151" s="496"/>
      <c r="T151" s="496"/>
      <c r="U151" s="496"/>
      <c r="V151" s="496"/>
      <c r="W151" s="496"/>
      <c r="X151" s="496"/>
      <c r="Y151" s="496"/>
      <c r="Z151" s="496"/>
      <c r="AA151" s="496"/>
      <c r="AB151" s="496"/>
      <c r="AC151" s="496"/>
      <c r="AD151" s="496"/>
      <c r="AE151" s="496"/>
      <c r="AF151" s="496"/>
      <c r="AG151" s="496"/>
      <c r="AH151" s="496"/>
      <c r="AI151" s="496"/>
      <c r="AJ151" s="496"/>
      <c r="AK151" s="496"/>
      <c r="AL151" s="496"/>
      <c r="AM151" s="496"/>
      <c r="AN151" s="496"/>
      <c r="AO151" s="496"/>
      <c r="AP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496"/>
      <c r="BB151" s="496"/>
      <c r="BC151" s="496"/>
      <c r="BD151" s="496"/>
      <c r="BE151" s="496"/>
      <c r="BF151" s="496"/>
      <c r="BG151" s="496"/>
      <c r="BH151" s="496"/>
      <c r="BI151" s="496"/>
      <c r="BJ151" s="496"/>
      <c r="BK151" s="496"/>
      <c r="BL151" s="496"/>
      <c r="BM151" s="496"/>
      <c r="BN151" s="496"/>
      <c r="BO151" s="496"/>
      <c r="BP151" s="496"/>
      <c r="BQ151" s="496"/>
      <c r="BR151" s="496"/>
      <c r="BS151" s="496"/>
      <c r="BT151" s="496"/>
      <c r="BU151" s="496"/>
      <c r="BV151" s="496"/>
      <c r="BW151" s="496"/>
      <c r="BX151" s="496"/>
      <c r="BY151" s="496"/>
      <c r="BZ151" s="496"/>
      <c r="CA151" s="496"/>
      <c r="CB151" s="496"/>
      <c r="CC151" s="496"/>
      <c r="CD151" s="496"/>
      <c r="CE151" s="496"/>
      <c r="CF151" s="496"/>
      <c r="CG151" s="496"/>
      <c r="CH151" s="496"/>
      <c r="CI151" s="496"/>
      <c r="CJ151" s="496"/>
      <c r="CK151" s="496"/>
      <c r="CL151" s="496"/>
      <c r="CM151" s="496"/>
      <c r="CN151" s="496"/>
      <c r="CO151" s="496"/>
      <c r="CP151" s="496"/>
      <c r="CQ151" s="496"/>
      <c r="CR151" s="496"/>
      <c r="CS151" s="496"/>
      <c r="CT151" s="496"/>
      <c r="CU151" s="496"/>
      <c r="CV151" s="496"/>
      <c r="CW151" s="496"/>
      <c r="CX151" s="496"/>
      <c r="CY151" s="496"/>
      <c r="CZ151" s="496"/>
      <c r="DA151" s="496"/>
      <c r="DB151" s="496"/>
      <c r="DC151" s="496"/>
      <c r="DD151" s="496"/>
      <c r="DE151" s="496"/>
      <c r="DF151" s="496"/>
      <c r="DG151" s="496"/>
      <c r="DH151" s="496"/>
      <c r="DI151" s="496"/>
      <c r="DJ151" s="496"/>
      <c r="DK151" s="496"/>
      <c r="DL151" s="496"/>
      <c r="DM151" s="496"/>
      <c r="DN151" s="496"/>
      <c r="DO151" s="496"/>
      <c r="DP151" s="496"/>
      <c r="DQ151" s="496"/>
      <c r="DR151" s="496"/>
      <c r="DS151" s="496"/>
      <c r="DT151" s="496"/>
      <c r="DU151" s="496"/>
      <c r="DV151" s="496"/>
      <c r="DW151" s="496"/>
      <c r="DX151" s="496"/>
      <c r="DY151" s="496"/>
      <c r="DZ151" s="496"/>
      <c r="EA151" s="496"/>
      <c r="EB151" s="496"/>
      <c r="EC151" s="496"/>
      <c r="ED151" s="496"/>
      <c r="EE151" s="496"/>
      <c r="EF151" s="496"/>
      <c r="EG151" s="496"/>
      <c r="EH151" s="496"/>
      <c r="EI151" s="496"/>
      <c r="EJ151" s="496"/>
      <c r="EK151" s="496"/>
      <c r="EL151" s="496"/>
      <c r="EM151" s="496"/>
      <c r="EN151" s="496"/>
      <c r="EO151" s="496"/>
      <c r="EP151" s="496"/>
      <c r="EQ151" s="496"/>
      <c r="ER151" s="496"/>
      <c r="ES151" s="496"/>
      <c r="ET151" s="496"/>
      <c r="EU151" s="496"/>
      <c r="EV151" s="496"/>
      <c r="EW151" s="496"/>
      <c r="EX151" s="496"/>
      <c r="EY151" s="496"/>
      <c r="EZ151" s="496"/>
      <c r="FA151" s="496"/>
      <c r="FB151" s="496"/>
      <c r="FC151" s="496"/>
      <c r="FD151" s="496"/>
      <c r="FE151" s="496"/>
      <c r="FF151" s="496"/>
      <c r="FG151" s="496"/>
      <c r="FH151" s="496"/>
      <c r="FI151" s="496"/>
      <c r="FJ151" s="496"/>
      <c r="FK151" s="496"/>
      <c r="FL151" s="496"/>
      <c r="FM151" s="496"/>
      <c r="FN151" s="496"/>
      <c r="FO151" s="496"/>
      <c r="FP151" s="496"/>
      <c r="FQ151" s="496"/>
      <c r="FR151" s="496"/>
      <c r="FS151" s="496"/>
      <c r="FT151" s="496"/>
      <c r="FU151" s="496"/>
      <c r="FV151" s="496"/>
      <c r="FW151" s="496"/>
      <c r="FX151" s="496"/>
      <c r="FY151" s="496"/>
      <c r="FZ151" s="496"/>
    </row>
    <row r="152" spans="2:182" x14ac:dyDescent="0.25">
      <c r="B152" s="491">
        <v>16</v>
      </c>
      <c r="C152" s="496"/>
      <c r="D152" s="496"/>
      <c r="E152" s="496"/>
      <c r="F152" s="496"/>
      <c r="G152" s="496"/>
      <c r="H152" s="496"/>
      <c r="I152" s="496"/>
      <c r="J152" s="496"/>
      <c r="K152" s="496"/>
      <c r="L152" s="496"/>
      <c r="M152" s="496"/>
      <c r="N152" s="496"/>
      <c r="O152" s="496"/>
      <c r="P152" s="496"/>
      <c r="Q152" s="496"/>
      <c r="R152" s="496"/>
      <c r="S152" s="496"/>
      <c r="T152" s="496"/>
      <c r="U152" s="496"/>
      <c r="V152" s="496"/>
      <c r="W152" s="496"/>
      <c r="X152" s="496"/>
      <c r="Y152" s="496"/>
      <c r="Z152" s="496"/>
      <c r="AA152" s="496"/>
      <c r="AB152" s="496"/>
      <c r="AC152" s="496"/>
      <c r="AD152" s="496"/>
      <c r="AE152" s="496"/>
      <c r="AF152" s="496"/>
      <c r="AG152" s="496"/>
      <c r="AH152" s="496"/>
      <c r="AI152" s="496"/>
      <c r="AJ152" s="496"/>
      <c r="AK152" s="496"/>
      <c r="AL152" s="496"/>
      <c r="AM152" s="496"/>
      <c r="AN152" s="496"/>
      <c r="AO152" s="496"/>
      <c r="AP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496"/>
      <c r="BB152" s="496"/>
      <c r="BC152" s="496"/>
      <c r="BD152" s="496"/>
      <c r="BE152" s="496"/>
      <c r="BF152" s="496"/>
      <c r="BG152" s="496"/>
      <c r="BH152" s="496"/>
      <c r="BI152" s="496"/>
      <c r="BJ152" s="496"/>
      <c r="BK152" s="496"/>
      <c r="BL152" s="496"/>
      <c r="BM152" s="496"/>
      <c r="BN152" s="496"/>
      <c r="BO152" s="496"/>
      <c r="BP152" s="496"/>
      <c r="BQ152" s="496"/>
      <c r="BR152" s="496"/>
      <c r="BS152" s="496"/>
      <c r="BT152" s="496"/>
      <c r="BU152" s="496"/>
      <c r="BV152" s="496"/>
      <c r="BW152" s="496"/>
      <c r="BX152" s="496"/>
      <c r="BY152" s="496"/>
      <c r="BZ152" s="496"/>
      <c r="CA152" s="496"/>
      <c r="CB152" s="496"/>
      <c r="CC152" s="496"/>
      <c r="CD152" s="496"/>
      <c r="CE152" s="496"/>
      <c r="CF152" s="496"/>
      <c r="CG152" s="496"/>
      <c r="CH152" s="496"/>
      <c r="CI152" s="496"/>
      <c r="CJ152" s="496"/>
      <c r="CK152" s="496"/>
      <c r="CL152" s="496"/>
      <c r="CM152" s="496"/>
      <c r="CN152" s="496"/>
      <c r="CO152" s="496"/>
      <c r="CP152" s="496"/>
      <c r="CQ152" s="496"/>
      <c r="CR152" s="496"/>
      <c r="CS152" s="496"/>
      <c r="CT152" s="496"/>
      <c r="CU152" s="496"/>
      <c r="CV152" s="496"/>
      <c r="CW152" s="496"/>
      <c r="CX152" s="496"/>
      <c r="CY152" s="496"/>
      <c r="CZ152" s="496"/>
      <c r="DA152" s="496"/>
      <c r="DB152" s="496"/>
      <c r="DC152" s="496"/>
      <c r="DD152" s="496"/>
      <c r="DE152" s="496"/>
      <c r="DF152" s="496"/>
      <c r="DG152" s="496"/>
      <c r="DH152" s="496"/>
      <c r="DI152" s="496"/>
      <c r="DJ152" s="496"/>
      <c r="DK152" s="496"/>
      <c r="DL152" s="496"/>
      <c r="DM152" s="496"/>
      <c r="DN152" s="496"/>
      <c r="DO152" s="496"/>
      <c r="DP152" s="496"/>
      <c r="DQ152" s="496"/>
      <c r="DR152" s="496"/>
      <c r="DS152" s="496"/>
      <c r="DT152" s="496"/>
      <c r="DU152" s="496"/>
      <c r="DV152" s="496"/>
      <c r="DW152" s="496"/>
      <c r="DX152" s="496"/>
      <c r="DY152" s="496"/>
      <c r="DZ152" s="496"/>
      <c r="EA152" s="496"/>
      <c r="EB152" s="496"/>
      <c r="EC152" s="496"/>
      <c r="ED152" s="496"/>
      <c r="EE152" s="496"/>
      <c r="EF152" s="496"/>
      <c r="EG152" s="496"/>
      <c r="EH152" s="496"/>
      <c r="EI152" s="496"/>
      <c r="EJ152" s="496"/>
      <c r="EK152" s="496"/>
      <c r="EL152" s="496"/>
      <c r="EM152" s="496"/>
      <c r="EN152" s="496"/>
      <c r="EO152" s="496"/>
      <c r="EP152" s="496"/>
      <c r="EQ152" s="496"/>
      <c r="ER152" s="496"/>
      <c r="ES152" s="496"/>
      <c r="ET152" s="496"/>
      <c r="EU152" s="496"/>
      <c r="EV152" s="496"/>
      <c r="EW152" s="496"/>
      <c r="EX152" s="496"/>
      <c r="EY152" s="496"/>
      <c r="EZ152" s="496"/>
      <c r="FA152" s="496"/>
      <c r="FB152" s="496"/>
      <c r="FC152" s="496"/>
      <c r="FD152" s="496"/>
      <c r="FE152" s="496"/>
      <c r="FF152" s="496"/>
      <c r="FG152" s="496"/>
      <c r="FH152" s="496"/>
      <c r="FI152" s="496"/>
      <c r="FJ152" s="496"/>
      <c r="FK152" s="496"/>
      <c r="FL152" s="496"/>
      <c r="FM152" s="496"/>
      <c r="FN152" s="496"/>
      <c r="FO152" s="496"/>
      <c r="FP152" s="496"/>
      <c r="FQ152" s="496"/>
      <c r="FR152" s="496"/>
      <c r="FS152" s="496"/>
      <c r="FT152" s="496"/>
      <c r="FU152" s="496"/>
      <c r="FV152" s="496"/>
      <c r="FW152" s="496"/>
      <c r="FX152" s="496"/>
      <c r="FY152" s="496"/>
      <c r="FZ152" s="496"/>
    </row>
    <row r="153" spans="2:182" x14ac:dyDescent="0.25">
      <c r="B153" s="491">
        <v>17</v>
      </c>
      <c r="C153" s="496"/>
      <c r="D153" s="496"/>
      <c r="E153" s="496"/>
      <c r="F153" s="496"/>
      <c r="G153" s="496"/>
      <c r="H153" s="496"/>
      <c r="I153" s="496"/>
      <c r="J153" s="496"/>
      <c r="K153" s="496"/>
      <c r="L153" s="496"/>
      <c r="M153" s="496"/>
      <c r="N153" s="496"/>
      <c r="O153" s="496"/>
      <c r="P153" s="496"/>
      <c r="Q153" s="496"/>
      <c r="R153" s="496"/>
      <c r="S153" s="496"/>
      <c r="T153" s="496"/>
      <c r="U153" s="496"/>
      <c r="V153" s="496"/>
      <c r="W153" s="496"/>
      <c r="X153" s="496"/>
      <c r="Y153" s="496"/>
      <c r="Z153" s="496"/>
      <c r="AA153" s="496"/>
      <c r="AB153" s="496"/>
      <c r="AC153" s="496"/>
      <c r="AD153" s="496"/>
      <c r="AE153" s="496"/>
      <c r="AF153" s="496"/>
      <c r="AG153" s="496"/>
      <c r="AH153" s="496"/>
      <c r="AI153" s="496"/>
      <c r="AJ153" s="496"/>
      <c r="AK153" s="496"/>
      <c r="AL153" s="496"/>
      <c r="AM153" s="496"/>
      <c r="AN153" s="496"/>
      <c r="AO153" s="496"/>
      <c r="AP153" s="496"/>
      <c r="AQ153" s="496"/>
      <c r="AR153" s="496"/>
      <c r="AS153" s="496"/>
      <c r="AT153" s="496"/>
      <c r="AU153" s="496"/>
      <c r="AV153" s="496"/>
      <c r="AW153" s="496"/>
      <c r="AX153" s="496"/>
      <c r="AY153" s="496"/>
      <c r="AZ153" s="496"/>
      <c r="BA153" s="496"/>
      <c r="BB153" s="496"/>
      <c r="BC153" s="496"/>
      <c r="BD153" s="496"/>
      <c r="BE153" s="496"/>
      <c r="BF153" s="496"/>
      <c r="BG153" s="496"/>
      <c r="BH153" s="496"/>
      <c r="BI153" s="496"/>
      <c r="BJ153" s="496"/>
      <c r="BK153" s="496"/>
      <c r="BL153" s="496"/>
      <c r="BM153" s="496"/>
      <c r="BN153" s="496"/>
      <c r="BO153" s="496"/>
      <c r="BP153" s="496"/>
      <c r="BQ153" s="496"/>
      <c r="BR153" s="496"/>
      <c r="BS153" s="496"/>
      <c r="BT153" s="496"/>
      <c r="BU153" s="496"/>
      <c r="BV153" s="496"/>
      <c r="BW153" s="496"/>
      <c r="BX153" s="496"/>
      <c r="BY153" s="496"/>
      <c r="BZ153" s="496"/>
      <c r="CA153" s="496"/>
      <c r="CB153" s="496"/>
      <c r="CC153" s="496"/>
      <c r="CD153" s="496"/>
      <c r="CE153" s="496"/>
      <c r="CF153" s="496"/>
      <c r="CG153" s="496"/>
      <c r="CH153" s="496"/>
      <c r="CI153" s="496"/>
      <c r="CJ153" s="496"/>
      <c r="CK153" s="496"/>
      <c r="CL153" s="496"/>
      <c r="CM153" s="496"/>
      <c r="CN153" s="496"/>
      <c r="CO153" s="496"/>
      <c r="CP153" s="496"/>
      <c r="CQ153" s="496"/>
      <c r="CR153" s="496"/>
      <c r="CS153" s="496"/>
      <c r="CT153" s="496"/>
      <c r="CU153" s="496"/>
      <c r="CV153" s="496"/>
      <c r="CW153" s="496"/>
      <c r="CX153" s="496"/>
      <c r="CY153" s="496"/>
      <c r="CZ153" s="496"/>
      <c r="DA153" s="496"/>
      <c r="DB153" s="496"/>
      <c r="DC153" s="496"/>
      <c r="DD153" s="496"/>
      <c r="DE153" s="496"/>
      <c r="DF153" s="496"/>
      <c r="DG153" s="496"/>
      <c r="DH153" s="496"/>
      <c r="DI153" s="496"/>
      <c r="DJ153" s="496"/>
      <c r="DK153" s="496"/>
      <c r="DL153" s="496"/>
      <c r="DM153" s="496"/>
      <c r="DN153" s="496"/>
      <c r="DO153" s="496"/>
      <c r="DP153" s="496"/>
      <c r="DQ153" s="496"/>
      <c r="DR153" s="496"/>
      <c r="DS153" s="496"/>
      <c r="DT153" s="496"/>
      <c r="DU153" s="496"/>
      <c r="DV153" s="496"/>
      <c r="DW153" s="496"/>
      <c r="DX153" s="496"/>
      <c r="DY153" s="496"/>
      <c r="DZ153" s="496"/>
      <c r="EA153" s="496"/>
      <c r="EB153" s="496"/>
      <c r="EC153" s="496"/>
      <c r="ED153" s="496"/>
      <c r="EE153" s="496"/>
      <c r="EF153" s="496"/>
      <c r="EG153" s="496"/>
      <c r="EH153" s="496"/>
      <c r="EI153" s="496"/>
      <c r="EJ153" s="496"/>
      <c r="EK153" s="496"/>
      <c r="EL153" s="496"/>
      <c r="EM153" s="496"/>
      <c r="EN153" s="496"/>
      <c r="EO153" s="496"/>
      <c r="EP153" s="496"/>
      <c r="EQ153" s="496"/>
      <c r="ER153" s="496"/>
      <c r="ES153" s="496"/>
      <c r="ET153" s="496"/>
      <c r="EU153" s="496"/>
      <c r="EV153" s="496"/>
      <c r="EW153" s="496"/>
      <c r="EX153" s="496"/>
      <c r="EY153" s="496"/>
      <c r="EZ153" s="496"/>
      <c r="FA153" s="496"/>
      <c r="FB153" s="496"/>
      <c r="FC153" s="496"/>
      <c r="FD153" s="496"/>
      <c r="FE153" s="496"/>
      <c r="FF153" s="496"/>
      <c r="FG153" s="496"/>
      <c r="FH153" s="496"/>
      <c r="FI153" s="496"/>
      <c r="FJ153" s="496"/>
      <c r="FK153" s="496"/>
      <c r="FL153" s="496"/>
      <c r="FM153" s="496"/>
      <c r="FN153" s="496"/>
      <c r="FO153" s="496"/>
      <c r="FP153" s="496"/>
      <c r="FQ153" s="496"/>
      <c r="FR153" s="496"/>
      <c r="FS153" s="496"/>
      <c r="FT153" s="496"/>
      <c r="FU153" s="496"/>
      <c r="FV153" s="496"/>
      <c r="FW153" s="496"/>
      <c r="FX153" s="496"/>
      <c r="FY153" s="496"/>
      <c r="FZ153" s="496"/>
    </row>
    <row r="154" spans="2:182" x14ac:dyDescent="0.25">
      <c r="B154" s="491">
        <v>18</v>
      </c>
      <c r="C154" s="496"/>
      <c r="D154" s="496"/>
      <c r="E154" s="496"/>
      <c r="F154" s="496"/>
      <c r="G154" s="496"/>
      <c r="H154" s="496"/>
      <c r="I154" s="496"/>
      <c r="J154" s="496"/>
      <c r="K154" s="496"/>
      <c r="L154" s="496"/>
      <c r="M154" s="496"/>
      <c r="N154" s="496"/>
      <c r="O154" s="496"/>
      <c r="P154" s="496"/>
      <c r="Q154" s="496"/>
      <c r="R154" s="496"/>
      <c r="S154" s="496"/>
      <c r="T154" s="496"/>
      <c r="U154" s="496"/>
      <c r="V154" s="496"/>
      <c r="W154" s="496"/>
      <c r="X154" s="496"/>
      <c r="Y154" s="496"/>
      <c r="Z154" s="496"/>
      <c r="AA154" s="496"/>
      <c r="AB154" s="496"/>
      <c r="AC154" s="496"/>
      <c r="AD154" s="496"/>
      <c r="AE154" s="496"/>
      <c r="AF154" s="496"/>
      <c r="AG154" s="496"/>
      <c r="AH154" s="496"/>
      <c r="AI154" s="496"/>
      <c r="AJ154" s="496"/>
      <c r="AK154" s="496"/>
      <c r="AL154" s="496"/>
      <c r="AM154" s="496"/>
      <c r="AN154" s="496"/>
      <c r="AO154" s="496"/>
      <c r="AP154" s="496"/>
      <c r="AQ154" s="496"/>
      <c r="AR154" s="496"/>
      <c r="AS154" s="496"/>
      <c r="AT154" s="496"/>
      <c r="AU154" s="496"/>
      <c r="AV154" s="496"/>
      <c r="AW154" s="496"/>
      <c r="AX154" s="496"/>
      <c r="AY154" s="496"/>
      <c r="AZ154" s="496"/>
      <c r="BA154" s="496"/>
      <c r="BB154" s="496"/>
      <c r="BC154" s="496"/>
      <c r="BD154" s="496"/>
      <c r="BE154" s="496"/>
      <c r="BF154" s="496"/>
      <c r="BG154" s="496"/>
      <c r="BH154" s="496"/>
      <c r="BI154" s="496"/>
      <c r="BJ154" s="496"/>
      <c r="BK154" s="496"/>
      <c r="BL154" s="496"/>
      <c r="BM154" s="496"/>
      <c r="BN154" s="496"/>
      <c r="BO154" s="496"/>
      <c r="BP154" s="496"/>
      <c r="BQ154" s="496"/>
      <c r="BR154" s="496"/>
      <c r="BS154" s="496"/>
      <c r="BT154" s="496"/>
      <c r="BU154" s="496"/>
      <c r="BV154" s="496"/>
      <c r="BW154" s="496"/>
      <c r="BX154" s="496"/>
      <c r="BY154" s="496"/>
      <c r="BZ154" s="496"/>
      <c r="CA154" s="496"/>
      <c r="CB154" s="496"/>
      <c r="CC154" s="496"/>
      <c r="CD154" s="496"/>
      <c r="CE154" s="496"/>
      <c r="CF154" s="496"/>
      <c r="CG154" s="496"/>
      <c r="CH154" s="496"/>
      <c r="CI154" s="496"/>
      <c r="CJ154" s="496"/>
      <c r="CK154" s="496"/>
      <c r="CL154" s="496"/>
      <c r="CM154" s="496"/>
      <c r="CN154" s="496"/>
      <c r="CO154" s="496"/>
      <c r="CP154" s="496"/>
      <c r="CQ154" s="496"/>
      <c r="CR154" s="496"/>
      <c r="CS154" s="496"/>
      <c r="CT154" s="496"/>
      <c r="CU154" s="496"/>
      <c r="CV154" s="496"/>
      <c r="CW154" s="496"/>
      <c r="CX154" s="496"/>
      <c r="CY154" s="496"/>
      <c r="CZ154" s="496"/>
      <c r="DA154" s="496"/>
      <c r="DB154" s="496"/>
      <c r="DC154" s="496"/>
      <c r="DD154" s="496"/>
      <c r="DE154" s="496"/>
      <c r="DF154" s="496"/>
      <c r="DG154" s="496"/>
      <c r="DH154" s="496"/>
      <c r="DI154" s="496"/>
      <c r="DJ154" s="496"/>
      <c r="DK154" s="496"/>
      <c r="DL154" s="496"/>
      <c r="DM154" s="496"/>
      <c r="DN154" s="496"/>
      <c r="DO154" s="496"/>
      <c r="DP154" s="496"/>
      <c r="DQ154" s="496"/>
      <c r="DR154" s="496"/>
      <c r="DS154" s="496"/>
      <c r="DT154" s="496"/>
      <c r="DU154" s="496"/>
      <c r="DV154" s="496"/>
      <c r="DW154" s="496"/>
      <c r="DX154" s="496"/>
      <c r="DY154" s="496"/>
      <c r="DZ154" s="496"/>
      <c r="EA154" s="496"/>
      <c r="EB154" s="496"/>
      <c r="EC154" s="496"/>
      <c r="ED154" s="496"/>
      <c r="EE154" s="496"/>
      <c r="EF154" s="496"/>
      <c r="EG154" s="496"/>
      <c r="EH154" s="496"/>
      <c r="EI154" s="496"/>
      <c r="EJ154" s="496"/>
      <c r="EK154" s="496"/>
      <c r="EL154" s="496"/>
      <c r="EM154" s="496"/>
      <c r="EN154" s="496"/>
      <c r="EO154" s="496"/>
      <c r="EP154" s="496"/>
      <c r="EQ154" s="496"/>
      <c r="ER154" s="496"/>
      <c r="ES154" s="496"/>
      <c r="ET154" s="496"/>
      <c r="EU154" s="496"/>
      <c r="EV154" s="496"/>
      <c r="EW154" s="496"/>
      <c r="EX154" s="496"/>
      <c r="EY154" s="496"/>
      <c r="EZ154" s="496"/>
      <c r="FA154" s="496"/>
      <c r="FB154" s="496"/>
      <c r="FC154" s="496"/>
      <c r="FD154" s="496"/>
      <c r="FE154" s="496"/>
      <c r="FF154" s="496"/>
      <c r="FG154" s="496"/>
      <c r="FH154" s="496"/>
      <c r="FI154" s="496"/>
      <c r="FJ154" s="496"/>
      <c r="FK154" s="496"/>
      <c r="FL154" s="496"/>
      <c r="FM154" s="496"/>
      <c r="FN154" s="496"/>
      <c r="FO154" s="496"/>
      <c r="FP154" s="496"/>
      <c r="FQ154" s="496"/>
      <c r="FR154" s="496"/>
      <c r="FS154" s="496"/>
      <c r="FT154" s="496"/>
      <c r="FU154" s="496"/>
      <c r="FV154" s="496"/>
      <c r="FW154" s="496"/>
      <c r="FX154" s="496"/>
      <c r="FY154" s="496"/>
      <c r="FZ154" s="496"/>
    </row>
    <row r="155" spans="2:182" x14ac:dyDescent="0.25">
      <c r="B155" s="491">
        <v>19</v>
      </c>
      <c r="C155" s="496"/>
      <c r="D155" s="496"/>
      <c r="E155" s="496"/>
      <c r="F155" s="496"/>
      <c r="G155" s="496"/>
      <c r="H155" s="496"/>
      <c r="I155" s="496"/>
      <c r="J155" s="496"/>
      <c r="K155" s="496"/>
      <c r="L155" s="496"/>
      <c r="M155" s="496"/>
      <c r="N155" s="496"/>
      <c r="O155" s="496"/>
      <c r="P155" s="496"/>
      <c r="Q155" s="496"/>
      <c r="R155" s="496"/>
      <c r="S155" s="496"/>
      <c r="T155" s="496"/>
      <c r="U155" s="496"/>
      <c r="V155" s="496"/>
      <c r="W155" s="496"/>
      <c r="X155" s="496"/>
      <c r="Y155" s="496"/>
      <c r="Z155" s="496"/>
      <c r="AA155" s="496"/>
      <c r="AB155" s="496"/>
      <c r="AC155" s="496"/>
      <c r="AD155" s="496"/>
      <c r="AE155" s="496"/>
      <c r="AF155" s="496"/>
      <c r="AG155" s="496"/>
      <c r="AH155" s="496"/>
      <c r="AI155" s="496"/>
      <c r="AJ155" s="496"/>
      <c r="AK155" s="496"/>
      <c r="AL155" s="496"/>
      <c r="AM155" s="496"/>
      <c r="AN155" s="496"/>
      <c r="AO155" s="496"/>
      <c r="AP155" s="496"/>
      <c r="AQ155" s="496"/>
      <c r="AR155" s="496"/>
      <c r="AS155" s="496"/>
      <c r="AT155" s="496"/>
      <c r="AU155" s="496"/>
      <c r="AV155" s="496"/>
      <c r="AW155" s="496"/>
      <c r="AX155" s="496"/>
      <c r="AY155" s="496"/>
      <c r="AZ155" s="496"/>
      <c r="BA155" s="496"/>
      <c r="BB155" s="496"/>
      <c r="BC155" s="496"/>
      <c r="BD155" s="496"/>
      <c r="BE155" s="496"/>
      <c r="BF155" s="496"/>
      <c r="BG155" s="496"/>
      <c r="BH155" s="496"/>
      <c r="BI155" s="496"/>
      <c r="BJ155" s="496"/>
      <c r="BK155" s="496"/>
      <c r="BL155" s="496"/>
      <c r="BM155" s="496"/>
      <c r="BN155" s="496"/>
      <c r="BO155" s="496"/>
      <c r="BP155" s="496"/>
      <c r="BQ155" s="496"/>
      <c r="BR155" s="496"/>
      <c r="BS155" s="496"/>
      <c r="BT155" s="496"/>
      <c r="BU155" s="496"/>
      <c r="BV155" s="496"/>
      <c r="BW155" s="496"/>
      <c r="BX155" s="496"/>
      <c r="BY155" s="496"/>
      <c r="BZ155" s="496"/>
      <c r="CA155" s="496"/>
      <c r="CB155" s="496"/>
      <c r="CC155" s="496"/>
      <c r="CD155" s="496"/>
      <c r="CE155" s="496"/>
      <c r="CF155" s="496"/>
      <c r="CG155" s="496"/>
      <c r="CH155" s="496"/>
      <c r="CI155" s="496"/>
      <c r="CJ155" s="496"/>
      <c r="CK155" s="496"/>
      <c r="CL155" s="496"/>
      <c r="CM155" s="496"/>
      <c r="CN155" s="496"/>
      <c r="CO155" s="496"/>
      <c r="CP155" s="496"/>
      <c r="CQ155" s="496"/>
      <c r="CR155" s="496"/>
      <c r="CS155" s="496"/>
      <c r="CT155" s="496"/>
      <c r="CU155" s="496"/>
      <c r="CV155" s="496"/>
      <c r="CW155" s="496"/>
      <c r="CX155" s="496"/>
      <c r="CY155" s="496"/>
      <c r="CZ155" s="496"/>
      <c r="DA155" s="496"/>
      <c r="DB155" s="496"/>
      <c r="DC155" s="496"/>
      <c r="DD155" s="496"/>
      <c r="DE155" s="496"/>
      <c r="DF155" s="496"/>
      <c r="DG155" s="496"/>
      <c r="DH155" s="496"/>
      <c r="DI155" s="496"/>
      <c r="DJ155" s="496"/>
      <c r="DK155" s="496"/>
      <c r="DL155" s="496"/>
      <c r="DM155" s="496"/>
      <c r="DN155" s="496"/>
      <c r="DO155" s="496"/>
      <c r="DP155" s="496"/>
      <c r="DQ155" s="496"/>
      <c r="DR155" s="496"/>
      <c r="DS155" s="496"/>
      <c r="DT155" s="496"/>
      <c r="DU155" s="496"/>
      <c r="DV155" s="496"/>
      <c r="DW155" s="496"/>
      <c r="DX155" s="496"/>
      <c r="DY155" s="496"/>
      <c r="DZ155" s="496"/>
      <c r="EA155" s="496"/>
      <c r="EB155" s="496"/>
      <c r="EC155" s="496"/>
      <c r="ED155" s="496"/>
      <c r="EE155" s="496"/>
      <c r="EF155" s="496"/>
      <c r="EG155" s="496"/>
      <c r="EH155" s="496"/>
      <c r="EI155" s="496"/>
      <c r="EJ155" s="496"/>
      <c r="EK155" s="496"/>
      <c r="EL155" s="496"/>
      <c r="EM155" s="496"/>
      <c r="EN155" s="496"/>
      <c r="EO155" s="496"/>
      <c r="EP155" s="496"/>
      <c r="EQ155" s="496"/>
      <c r="ER155" s="496"/>
      <c r="ES155" s="496"/>
      <c r="ET155" s="496"/>
      <c r="EU155" s="496"/>
      <c r="EV155" s="496"/>
      <c r="EW155" s="496"/>
      <c r="EX155" s="496"/>
      <c r="EY155" s="496"/>
      <c r="EZ155" s="496"/>
      <c r="FA155" s="496"/>
      <c r="FB155" s="496"/>
      <c r="FC155" s="496"/>
      <c r="FD155" s="496"/>
      <c r="FE155" s="496"/>
      <c r="FF155" s="496"/>
      <c r="FG155" s="496"/>
      <c r="FH155" s="496"/>
      <c r="FI155" s="496"/>
      <c r="FJ155" s="496"/>
      <c r="FK155" s="496"/>
      <c r="FL155" s="496"/>
      <c r="FM155" s="496"/>
      <c r="FN155" s="496"/>
      <c r="FO155" s="496"/>
      <c r="FP155" s="496"/>
      <c r="FQ155" s="496"/>
      <c r="FR155" s="496"/>
      <c r="FS155" s="496"/>
      <c r="FT155" s="496"/>
      <c r="FU155" s="496"/>
      <c r="FV155" s="496"/>
      <c r="FW155" s="496"/>
      <c r="FX155" s="496"/>
      <c r="FY155" s="496"/>
      <c r="FZ155" s="496"/>
    </row>
    <row r="156" spans="2:182" x14ac:dyDescent="0.25">
      <c r="B156" s="491">
        <v>20</v>
      </c>
      <c r="C156" s="496"/>
      <c r="D156" s="496"/>
      <c r="E156" s="496"/>
      <c r="F156" s="496"/>
      <c r="G156" s="496"/>
      <c r="H156" s="496"/>
      <c r="I156" s="496"/>
      <c r="J156" s="496"/>
      <c r="K156" s="496"/>
      <c r="L156" s="496"/>
      <c r="M156" s="496"/>
      <c r="N156" s="496"/>
      <c r="O156" s="496"/>
      <c r="P156" s="496"/>
      <c r="Q156" s="496"/>
      <c r="R156" s="496"/>
      <c r="S156" s="496"/>
      <c r="T156" s="496"/>
      <c r="U156" s="496"/>
      <c r="V156" s="496"/>
      <c r="W156" s="496"/>
      <c r="X156" s="496"/>
      <c r="Y156" s="496"/>
      <c r="Z156" s="496"/>
      <c r="AA156" s="496"/>
      <c r="AB156" s="496"/>
      <c r="AC156" s="496"/>
      <c r="AD156" s="496"/>
      <c r="AE156" s="496"/>
      <c r="AF156" s="496"/>
      <c r="AG156" s="496"/>
      <c r="AH156" s="496"/>
      <c r="AI156" s="496"/>
      <c r="AJ156" s="496"/>
      <c r="AK156" s="496"/>
      <c r="AL156" s="496"/>
      <c r="AM156" s="496"/>
      <c r="AN156" s="496"/>
      <c r="AO156" s="496"/>
      <c r="AP156" s="496"/>
      <c r="AQ156" s="496"/>
      <c r="AR156" s="496"/>
      <c r="AS156" s="496"/>
      <c r="AT156" s="496"/>
      <c r="AU156" s="496"/>
      <c r="AV156" s="496"/>
      <c r="AW156" s="496"/>
      <c r="AX156" s="496"/>
      <c r="AY156" s="496"/>
      <c r="AZ156" s="496"/>
      <c r="BA156" s="496"/>
      <c r="BB156" s="496"/>
      <c r="BC156" s="496"/>
      <c r="BD156" s="496"/>
      <c r="BE156" s="496"/>
      <c r="BF156" s="496"/>
      <c r="BG156" s="496"/>
      <c r="BH156" s="496"/>
      <c r="BI156" s="496"/>
      <c r="BJ156" s="496"/>
      <c r="BK156" s="496"/>
      <c r="BL156" s="496"/>
      <c r="BM156" s="496"/>
      <c r="BN156" s="496"/>
      <c r="BO156" s="496"/>
      <c r="BP156" s="496"/>
      <c r="BQ156" s="496"/>
      <c r="BR156" s="496"/>
      <c r="BS156" s="496"/>
      <c r="BT156" s="496"/>
      <c r="BU156" s="496"/>
      <c r="BV156" s="496"/>
      <c r="BW156" s="496"/>
      <c r="BX156" s="496"/>
      <c r="BY156" s="496"/>
      <c r="BZ156" s="496"/>
      <c r="CA156" s="496"/>
      <c r="CB156" s="496"/>
      <c r="CC156" s="496"/>
      <c r="CD156" s="496"/>
      <c r="CE156" s="496"/>
      <c r="CF156" s="496"/>
      <c r="CG156" s="496"/>
      <c r="CH156" s="496"/>
      <c r="CI156" s="496"/>
      <c r="CJ156" s="496"/>
      <c r="CK156" s="496"/>
      <c r="CL156" s="496"/>
      <c r="CM156" s="496"/>
      <c r="CN156" s="496"/>
      <c r="CO156" s="496"/>
      <c r="CP156" s="496"/>
      <c r="CQ156" s="496"/>
      <c r="CR156" s="496"/>
      <c r="CS156" s="496"/>
      <c r="CT156" s="496"/>
      <c r="CU156" s="496"/>
      <c r="CV156" s="496"/>
      <c r="CW156" s="496"/>
      <c r="CX156" s="496"/>
      <c r="CY156" s="496"/>
      <c r="CZ156" s="496"/>
      <c r="DA156" s="496"/>
      <c r="DB156" s="496"/>
      <c r="DC156" s="496"/>
      <c r="DD156" s="496"/>
      <c r="DE156" s="496"/>
      <c r="DF156" s="496"/>
      <c r="DG156" s="496"/>
      <c r="DH156" s="496"/>
      <c r="DI156" s="496"/>
      <c r="DJ156" s="496"/>
      <c r="DK156" s="496"/>
      <c r="DL156" s="496"/>
      <c r="DM156" s="496"/>
      <c r="DN156" s="496"/>
      <c r="DO156" s="496"/>
      <c r="DP156" s="496"/>
      <c r="DQ156" s="496"/>
      <c r="DR156" s="496"/>
      <c r="DS156" s="496"/>
      <c r="DT156" s="496"/>
      <c r="DU156" s="496"/>
      <c r="DV156" s="496"/>
      <c r="DW156" s="496"/>
      <c r="DX156" s="496"/>
      <c r="DY156" s="496"/>
      <c r="DZ156" s="496"/>
      <c r="EA156" s="496"/>
      <c r="EB156" s="496"/>
      <c r="EC156" s="496"/>
      <c r="ED156" s="496"/>
      <c r="EE156" s="496"/>
      <c r="EF156" s="496"/>
      <c r="EG156" s="496"/>
      <c r="EH156" s="496"/>
      <c r="EI156" s="496"/>
      <c r="EJ156" s="496"/>
      <c r="EK156" s="496"/>
      <c r="EL156" s="496"/>
      <c r="EM156" s="496"/>
      <c r="EN156" s="496"/>
      <c r="EO156" s="496"/>
      <c r="EP156" s="496"/>
      <c r="EQ156" s="496"/>
      <c r="ER156" s="496"/>
      <c r="ES156" s="496"/>
      <c r="ET156" s="496"/>
      <c r="EU156" s="496"/>
      <c r="EV156" s="496"/>
      <c r="EW156" s="496"/>
      <c r="EX156" s="496"/>
      <c r="EY156" s="496"/>
      <c r="EZ156" s="496"/>
      <c r="FA156" s="496"/>
      <c r="FB156" s="496"/>
      <c r="FC156" s="496"/>
      <c r="FD156" s="496"/>
      <c r="FE156" s="496"/>
      <c r="FF156" s="496"/>
      <c r="FG156" s="496"/>
      <c r="FH156" s="496"/>
      <c r="FI156" s="496"/>
      <c r="FJ156" s="496"/>
      <c r="FK156" s="496"/>
      <c r="FL156" s="496"/>
      <c r="FM156" s="496"/>
      <c r="FN156" s="496"/>
      <c r="FO156" s="496"/>
      <c r="FP156" s="496"/>
      <c r="FQ156" s="496"/>
      <c r="FR156" s="496"/>
      <c r="FS156" s="496"/>
      <c r="FT156" s="496"/>
      <c r="FU156" s="496"/>
      <c r="FV156" s="496"/>
      <c r="FW156" s="496"/>
      <c r="FX156" s="496"/>
      <c r="FY156" s="496"/>
      <c r="FZ156" s="496"/>
    </row>
    <row r="157" spans="2:182" x14ac:dyDescent="0.25">
      <c r="B157" s="491">
        <v>21</v>
      </c>
      <c r="C157" s="496"/>
      <c r="D157" s="496"/>
      <c r="E157" s="496"/>
      <c r="F157" s="496"/>
      <c r="G157" s="496"/>
      <c r="H157" s="496"/>
      <c r="I157" s="496"/>
      <c r="J157" s="496"/>
      <c r="K157" s="496"/>
      <c r="L157" s="496"/>
      <c r="M157" s="496"/>
      <c r="N157" s="496"/>
      <c r="O157" s="496"/>
      <c r="P157" s="496"/>
      <c r="Q157" s="496"/>
      <c r="R157" s="496"/>
      <c r="S157" s="496"/>
      <c r="T157" s="496"/>
      <c r="U157" s="496"/>
      <c r="V157" s="496"/>
      <c r="W157" s="496"/>
      <c r="X157" s="496"/>
      <c r="Y157" s="496"/>
      <c r="Z157" s="496"/>
      <c r="AA157" s="496"/>
      <c r="AB157" s="496"/>
      <c r="AC157" s="496"/>
      <c r="AD157" s="496"/>
      <c r="AE157" s="496"/>
      <c r="AF157" s="496"/>
      <c r="AG157" s="496"/>
      <c r="AH157" s="496"/>
      <c r="AI157" s="496"/>
      <c r="AJ157" s="496"/>
      <c r="AK157" s="496"/>
      <c r="AL157" s="496"/>
      <c r="AM157" s="496"/>
      <c r="AN157" s="496"/>
      <c r="AO157" s="496"/>
      <c r="AP157" s="496"/>
      <c r="AQ157" s="496"/>
      <c r="AR157" s="496"/>
      <c r="AS157" s="496"/>
      <c r="AT157" s="496"/>
      <c r="AU157" s="496"/>
      <c r="AV157" s="496"/>
      <c r="AW157" s="496"/>
      <c r="AX157" s="496"/>
      <c r="AY157" s="496"/>
      <c r="AZ157" s="496"/>
      <c r="BA157" s="496"/>
      <c r="BB157" s="496"/>
      <c r="BC157" s="496"/>
      <c r="BD157" s="496"/>
      <c r="BE157" s="496"/>
      <c r="BF157" s="496"/>
      <c r="BG157" s="496"/>
      <c r="BH157" s="496"/>
      <c r="BI157" s="496"/>
      <c r="BJ157" s="496"/>
      <c r="BK157" s="496"/>
      <c r="BL157" s="496"/>
      <c r="BM157" s="496"/>
      <c r="BN157" s="496"/>
      <c r="BO157" s="496"/>
      <c r="BP157" s="496"/>
      <c r="BQ157" s="496"/>
      <c r="BR157" s="496"/>
      <c r="BS157" s="496"/>
      <c r="BT157" s="496"/>
      <c r="BU157" s="496"/>
      <c r="BV157" s="496"/>
      <c r="BW157" s="496"/>
      <c r="BX157" s="496"/>
      <c r="BY157" s="496"/>
      <c r="BZ157" s="496"/>
      <c r="CA157" s="496"/>
      <c r="CB157" s="496"/>
      <c r="CC157" s="496"/>
      <c r="CD157" s="496"/>
      <c r="CE157" s="496"/>
      <c r="CF157" s="496"/>
      <c r="CG157" s="496"/>
      <c r="CH157" s="496"/>
      <c r="CI157" s="496"/>
      <c r="CJ157" s="496"/>
      <c r="CK157" s="496"/>
      <c r="CL157" s="496"/>
      <c r="CM157" s="496"/>
      <c r="CN157" s="496"/>
      <c r="CO157" s="496"/>
      <c r="CP157" s="496"/>
      <c r="CQ157" s="496"/>
      <c r="CR157" s="496"/>
      <c r="CS157" s="496"/>
      <c r="CT157" s="496"/>
      <c r="CU157" s="496"/>
      <c r="CV157" s="496"/>
      <c r="CW157" s="496"/>
      <c r="CX157" s="496"/>
      <c r="CY157" s="496"/>
      <c r="CZ157" s="496"/>
      <c r="DA157" s="496"/>
      <c r="DB157" s="496"/>
      <c r="DC157" s="496"/>
      <c r="DD157" s="496"/>
      <c r="DE157" s="496"/>
      <c r="DF157" s="496"/>
      <c r="DG157" s="496"/>
      <c r="DH157" s="496"/>
      <c r="DI157" s="496"/>
      <c r="DJ157" s="496"/>
      <c r="DK157" s="496"/>
      <c r="DL157" s="496"/>
      <c r="DM157" s="496"/>
      <c r="DN157" s="496"/>
      <c r="DO157" s="496"/>
      <c r="DP157" s="496"/>
      <c r="DQ157" s="496"/>
      <c r="DR157" s="496"/>
      <c r="DS157" s="496"/>
      <c r="DT157" s="496"/>
      <c r="DU157" s="496"/>
      <c r="DV157" s="496"/>
      <c r="DW157" s="496"/>
      <c r="DX157" s="496"/>
      <c r="DY157" s="496"/>
      <c r="DZ157" s="496"/>
      <c r="EA157" s="496"/>
      <c r="EB157" s="496"/>
      <c r="EC157" s="496"/>
      <c r="ED157" s="496"/>
      <c r="EE157" s="496"/>
      <c r="EF157" s="496"/>
      <c r="EG157" s="496"/>
      <c r="EH157" s="496"/>
      <c r="EI157" s="496"/>
      <c r="EJ157" s="496"/>
      <c r="EK157" s="496"/>
      <c r="EL157" s="496"/>
      <c r="EM157" s="496"/>
      <c r="EN157" s="496"/>
      <c r="EO157" s="496"/>
      <c r="EP157" s="496"/>
      <c r="EQ157" s="496"/>
      <c r="ER157" s="496"/>
      <c r="ES157" s="496"/>
      <c r="ET157" s="496"/>
      <c r="EU157" s="496"/>
      <c r="EV157" s="496"/>
      <c r="EW157" s="496"/>
      <c r="EX157" s="496"/>
      <c r="EY157" s="496"/>
      <c r="EZ157" s="496"/>
      <c r="FA157" s="496"/>
      <c r="FB157" s="496"/>
      <c r="FC157" s="496"/>
      <c r="FD157" s="496"/>
      <c r="FE157" s="496"/>
      <c r="FF157" s="496"/>
      <c r="FG157" s="496"/>
      <c r="FH157" s="496"/>
      <c r="FI157" s="496"/>
      <c r="FJ157" s="496"/>
      <c r="FK157" s="496"/>
      <c r="FL157" s="496"/>
      <c r="FM157" s="496"/>
      <c r="FN157" s="496"/>
      <c r="FO157" s="496"/>
      <c r="FP157" s="496"/>
      <c r="FQ157" s="496"/>
      <c r="FR157" s="496"/>
      <c r="FS157" s="496"/>
      <c r="FT157" s="496"/>
      <c r="FU157" s="496"/>
      <c r="FV157" s="496"/>
      <c r="FW157" s="496"/>
      <c r="FX157" s="496"/>
      <c r="FY157" s="496"/>
      <c r="FZ157" s="496"/>
    </row>
    <row r="158" spans="2:182" x14ac:dyDescent="0.25">
      <c r="B158" s="491">
        <v>22</v>
      </c>
      <c r="C158" s="496"/>
      <c r="D158" s="496"/>
      <c r="E158" s="496"/>
      <c r="F158" s="496"/>
      <c r="G158" s="496"/>
      <c r="H158" s="496"/>
      <c r="I158" s="496"/>
      <c r="J158" s="496"/>
      <c r="K158" s="496"/>
      <c r="L158" s="496"/>
      <c r="M158" s="496"/>
      <c r="N158" s="496"/>
      <c r="O158" s="496"/>
      <c r="P158" s="496"/>
      <c r="Q158" s="496"/>
      <c r="R158" s="496"/>
      <c r="S158" s="496"/>
      <c r="T158" s="496"/>
      <c r="U158" s="496"/>
      <c r="V158" s="496"/>
      <c r="W158" s="496"/>
      <c r="X158" s="496"/>
      <c r="Y158" s="496"/>
      <c r="Z158" s="496"/>
      <c r="AA158" s="496"/>
      <c r="AB158" s="496"/>
      <c r="AC158" s="496"/>
      <c r="AD158" s="496"/>
      <c r="AE158" s="496"/>
      <c r="AF158" s="496"/>
      <c r="AG158" s="496"/>
      <c r="AH158" s="496"/>
      <c r="AI158" s="496"/>
      <c r="AJ158" s="496"/>
      <c r="AK158" s="496"/>
      <c r="AL158" s="496"/>
      <c r="AM158" s="496"/>
      <c r="AN158" s="496"/>
      <c r="AO158" s="496"/>
      <c r="AP158" s="496"/>
      <c r="AQ158" s="496"/>
      <c r="AR158" s="496"/>
      <c r="AS158" s="496"/>
      <c r="AT158" s="496"/>
      <c r="AU158" s="496"/>
      <c r="AV158" s="496"/>
      <c r="AW158" s="496"/>
      <c r="AX158" s="496"/>
      <c r="AY158" s="496"/>
      <c r="AZ158" s="496"/>
      <c r="BA158" s="496"/>
      <c r="BB158" s="496"/>
      <c r="BC158" s="496"/>
      <c r="BD158" s="496"/>
      <c r="BE158" s="496"/>
      <c r="BF158" s="496"/>
      <c r="BG158" s="496"/>
      <c r="BH158" s="496"/>
      <c r="BI158" s="496"/>
      <c r="BJ158" s="496"/>
      <c r="BK158" s="496"/>
      <c r="BL158" s="496"/>
      <c r="BM158" s="496"/>
      <c r="BN158" s="496"/>
      <c r="BO158" s="496"/>
      <c r="BP158" s="496"/>
      <c r="BQ158" s="496"/>
      <c r="BR158" s="496"/>
      <c r="BS158" s="496"/>
      <c r="BT158" s="496"/>
      <c r="BU158" s="496"/>
      <c r="BV158" s="496"/>
      <c r="BW158" s="496"/>
      <c r="BX158" s="496"/>
      <c r="BY158" s="496"/>
      <c r="BZ158" s="496"/>
      <c r="CA158" s="496"/>
      <c r="CB158" s="496"/>
      <c r="CC158" s="496"/>
      <c r="CD158" s="496"/>
      <c r="CE158" s="496"/>
      <c r="CF158" s="496"/>
      <c r="CG158" s="496"/>
      <c r="CH158" s="496"/>
      <c r="CI158" s="496"/>
      <c r="CJ158" s="496"/>
      <c r="CK158" s="496"/>
      <c r="CL158" s="496"/>
      <c r="CM158" s="496"/>
      <c r="CN158" s="496"/>
      <c r="CO158" s="496"/>
      <c r="CP158" s="496"/>
      <c r="CQ158" s="496"/>
      <c r="CR158" s="496"/>
      <c r="CS158" s="496"/>
      <c r="CT158" s="496"/>
      <c r="CU158" s="496"/>
      <c r="CV158" s="496"/>
      <c r="CW158" s="496"/>
      <c r="CX158" s="496"/>
      <c r="CY158" s="496"/>
      <c r="CZ158" s="496"/>
      <c r="DA158" s="496"/>
      <c r="DB158" s="496"/>
      <c r="DC158" s="496"/>
      <c r="DD158" s="496"/>
      <c r="DE158" s="496"/>
      <c r="DF158" s="496"/>
      <c r="DG158" s="496"/>
      <c r="DH158" s="496"/>
      <c r="DI158" s="496"/>
      <c r="DJ158" s="496"/>
      <c r="DK158" s="496"/>
      <c r="DL158" s="496"/>
      <c r="DM158" s="496"/>
      <c r="DN158" s="496"/>
      <c r="DO158" s="496"/>
      <c r="DP158" s="496"/>
      <c r="DQ158" s="496"/>
      <c r="DR158" s="496"/>
      <c r="DS158" s="496"/>
      <c r="DT158" s="496"/>
      <c r="DU158" s="496"/>
      <c r="DV158" s="496"/>
      <c r="DW158" s="496"/>
      <c r="DX158" s="496"/>
      <c r="DY158" s="496"/>
      <c r="DZ158" s="496"/>
      <c r="EA158" s="496"/>
      <c r="EB158" s="496"/>
      <c r="EC158" s="496"/>
      <c r="ED158" s="496"/>
      <c r="EE158" s="496"/>
      <c r="EF158" s="496"/>
      <c r="EG158" s="496"/>
      <c r="EH158" s="496"/>
      <c r="EI158" s="496"/>
      <c r="EJ158" s="496"/>
      <c r="EK158" s="496"/>
      <c r="EL158" s="496"/>
      <c r="EM158" s="496"/>
      <c r="EN158" s="496"/>
      <c r="EO158" s="496"/>
      <c r="EP158" s="496"/>
      <c r="EQ158" s="496"/>
      <c r="ER158" s="496"/>
      <c r="ES158" s="496"/>
      <c r="ET158" s="496"/>
      <c r="EU158" s="496"/>
      <c r="EV158" s="496"/>
      <c r="EW158" s="496"/>
      <c r="EX158" s="496"/>
      <c r="EY158" s="496"/>
      <c r="EZ158" s="496"/>
      <c r="FA158" s="496"/>
      <c r="FB158" s="496"/>
      <c r="FC158" s="496"/>
      <c r="FD158" s="496"/>
      <c r="FE158" s="496"/>
      <c r="FF158" s="496"/>
      <c r="FG158" s="496"/>
      <c r="FH158" s="496"/>
      <c r="FI158" s="496"/>
      <c r="FJ158" s="496"/>
      <c r="FK158" s="496"/>
      <c r="FL158" s="496"/>
      <c r="FM158" s="496"/>
      <c r="FN158" s="496"/>
      <c r="FO158" s="496"/>
      <c r="FP158" s="496"/>
      <c r="FQ158" s="496"/>
      <c r="FR158" s="496"/>
      <c r="FS158" s="496"/>
      <c r="FT158" s="496"/>
      <c r="FU158" s="496"/>
      <c r="FV158" s="496"/>
      <c r="FW158" s="496"/>
      <c r="FX158" s="496"/>
      <c r="FY158" s="496"/>
      <c r="FZ158" s="496"/>
    </row>
    <row r="159" spans="2:182" x14ac:dyDescent="0.25">
      <c r="B159" s="491">
        <v>23</v>
      </c>
      <c r="C159" s="496"/>
      <c r="D159" s="496"/>
      <c r="E159" s="496"/>
      <c r="F159" s="496"/>
      <c r="G159" s="496"/>
      <c r="H159" s="496"/>
      <c r="I159" s="496"/>
      <c r="J159" s="496"/>
      <c r="K159" s="496"/>
      <c r="L159" s="496"/>
      <c r="M159" s="496"/>
      <c r="N159" s="496"/>
      <c r="O159" s="496"/>
      <c r="P159" s="496"/>
      <c r="Q159" s="496"/>
      <c r="R159" s="496"/>
      <c r="S159" s="496"/>
      <c r="T159" s="496"/>
      <c r="U159" s="496"/>
      <c r="V159" s="496"/>
      <c r="W159" s="496"/>
      <c r="X159" s="496"/>
      <c r="Y159" s="496"/>
      <c r="Z159" s="496"/>
      <c r="AA159" s="496"/>
      <c r="AB159" s="496"/>
      <c r="AC159" s="496"/>
      <c r="AD159" s="496"/>
      <c r="AE159" s="496"/>
      <c r="AF159" s="496"/>
      <c r="AG159" s="496"/>
      <c r="AH159" s="496"/>
      <c r="AI159" s="496"/>
      <c r="AJ159" s="496"/>
      <c r="AK159" s="496"/>
      <c r="AL159" s="496"/>
      <c r="AM159" s="496"/>
      <c r="AN159" s="496"/>
      <c r="AO159" s="496"/>
      <c r="AP159" s="496"/>
      <c r="AQ159" s="496"/>
      <c r="AR159" s="496"/>
      <c r="AS159" s="496"/>
      <c r="AT159" s="496"/>
      <c r="AU159" s="496"/>
      <c r="AV159" s="496"/>
      <c r="AW159" s="496"/>
      <c r="AX159" s="496"/>
      <c r="AY159" s="496"/>
      <c r="AZ159" s="496"/>
      <c r="BA159" s="496"/>
      <c r="BB159" s="496"/>
      <c r="BC159" s="496"/>
      <c r="BD159" s="496"/>
      <c r="BE159" s="496"/>
      <c r="BF159" s="496"/>
      <c r="BG159" s="496"/>
      <c r="BH159" s="496"/>
      <c r="BI159" s="496"/>
      <c r="BJ159" s="496"/>
      <c r="BK159" s="496"/>
      <c r="BL159" s="496"/>
      <c r="BM159" s="496"/>
      <c r="BN159" s="496"/>
      <c r="BO159" s="496"/>
      <c r="BP159" s="496"/>
      <c r="BQ159" s="496"/>
      <c r="BR159" s="496"/>
      <c r="BS159" s="496"/>
      <c r="BT159" s="496"/>
      <c r="BU159" s="496"/>
      <c r="BV159" s="496"/>
      <c r="BW159" s="496"/>
      <c r="BX159" s="496"/>
      <c r="BY159" s="496"/>
      <c r="BZ159" s="496"/>
      <c r="CA159" s="496"/>
      <c r="CB159" s="496"/>
      <c r="CC159" s="496"/>
      <c r="CD159" s="496"/>
      <c r="CE159" s="496"/>
      <c r="CF159" s="496"/>
      <c r="CG159" s="496"/>
      <c r="CH159" s="496"/>
      <c r="CI159" s="496"/>
      <c r="CJ159" s="496"/>
      <c r="CK159" s="496"/>
      <c r="CL159" s="496"/>
      <c r="CM159" s="496"/>
      <c r="CN159" s="496"/>
      <c r="CO159" s="496"/>
      <c r="CP159" s="496"/>
      <c r="CQ159" s="496"/>
      <c r="CR159" s="496"/>
      <c r="CS159" s="496"/>
      <c r="CT159" s="496"/>
      <c r="CU159" s="496"/>
      <c r="CV159" s="496"/>
      <c r="CW159" s="496"/>
      <c r="CX159" s="496"/>
      <c r="CY159" s="496"/>
      <c r="CZ159" s="496"/>
      <c r="DA159" s="496"/>
      <c r="DB159" s="496"/>
      <c r="DC159" s="496"/>
      <c r="DD159" s="496"/>
      <c r="DE159" s="496"/>
      <c r="DF159" s="496"/>
      <c r="DG159" s="496"/>
      <c r="DH159" s="496"/>
      <c r="DI159" s="496"/>
      <c r="DJ159" s="496"/>
      <c r="DK159" s="496"/>
      <c r="DL159" s="496"/>
      <c r="DM159" s="496"/>
      <c r="DN159" s="496"/>
      <c r="DO159" s="496"/>
      <c r="DP159" s="496"/>
      <c r="DQ159" s="496"/>
      <c r="DR159" s="496"/>
      <c r="DS159" s="496"/>
      <c r="DT159" s="496"/>
      <c r="DU159" s="496"/>
      <c r="DV159" s="496"/>
      <c r="DW159" s="496"/>
      <c r="DX159" s="496"/>
      <c r="DY159" s="496"/>
      <c r="DZ159" s="496"/>
      <c r="EA159" s="496"/>
      <c r="EB159" s="496"/>
      <c r="EC159" s="496"/>
      <c r="ED159" s="496"/>
      <c r="EE159" s="496"/>
      <c r="EF159" s="496"/>
      <c r="EG159" s="496"/>
      <c r="EH159" s="496"/>
      <c r="EI159" s="496"/>
      <c r="EJ159" s="496"/>
      <c r="EK159" s="496"/>
      <c r="EL159" s="496"/>
      <c r="EM159" s="496"/>
      <c r="EN159" s="496"/>
      <c r="EO159" s="496"/>
      <c r="EP159" s="496"/>
      <c r="EQ159" s="496"/>
      <c r="ER159" s="496"/>
      <c r="ES159" s="496"/>
      <c r="ET159" s="496"/>
      <c r="EU159" s="496"/>
      <c r="EV159" s="496"/>
      <c r="EW159" s="496"/>
      <c r="EX159" s="496"/>
      <c r="EY159" s="496"/>
      <c r="EZ159" s="496"/>
      <c r="FA159" s="496"/>
      <c r="FB159" s="496"/>
      <c r="FC159" s="496"/>
      <c r="FD159" s="496"/>
      <c r="FE159" s="496"/>
      <c r="FF159" s="496"/>
      <c r="FG159" s="496"/>
      <c r="FH159" s="496"/>
      <c r="FI159" s="496"/>
      <c r="FJ159" s="496"/>
      <c r="FK159" s="496"/>
      <c r="FL159" s="496"/>
      <c r="FM159" s="496"/>
      <c r="FN159" s="496"/>
      <c r="FO159" s="496"/>
      <c r="FP159" s="496"/>
      <c r="FQ159" s="496"/>
      <c r="FR159" s="496"/>
      <c r="FS159" s="496"/>
      <c r="FT159" s="496"/>
      <c r="FU159" s="496"/>
      <c r="FV159" s="496"/>
      <c r="FW159" s="496"/>
      <c r="FX159" s="496"/>
      <c r="FY159" s="496"/>
      <c r="FZ159" s="496"/>
    </row>
    <row r="160" spans="2:182" x14ac:dyDescent="0.25">
      <c r="B160" s="491">
        <v>24</v>
      </c>
      <c r="C160" s="496"/>
      <c r="D160" s="496"/>
      <c r="E160" s="496"/>
      <c r="F160" s="496"/>
      <c r="G160" s="496"/>
      <c r="H160" s="496"/>
      <c r="I160" s="496"/>
      <c r="J160" s="496"/>
      <c r="K160" s="496"/>
      <c r="L160" s="496"/>
      <c r="M160" s="496"/>
      <c r="N160" s="496"/>
      <c r="O160" s="496"/>
      <c r="P160" s="496"/>
      <c r="Q160" s="496"/>
      <c r="R160" s="496"/>
      <c r="S160" s="496"/>
      <c r="T160" s="496"/>
      <c r="U160" s="496"/>
      <c r="V160" s="496"/>
      <c r="W160" s="496"/>
      <c r="X160" s="496"/>
      <c r="Y160" s="496"/>
      <c r="Z160" s="496"/>
      <c r="AA160" s="496"/>
      <c r="AB160" s="496"/>
      <c r="AC160" s="496"/>
      <c r="AD160" s="496"/>
      <c r="AE160" s="496"/>
      <c r="AF160" s="496"/>
      <c r="AG160" s="496"/>
      <c r="AH160" s="496"/>
      <c r="AI160" s="496"/>
      <c r="AJ160" s="496"/>
      <c r="AK160" s="496"/>
      <c r="AL160" s="496"/>
      <c r="AM160" s="496"/>
      <c r="AN160" s="496"/>
      <c r="AO160" s="496"/>
      <c r="AP160" s="496"/>
      <c r="AQ160" s="496"/>
      <c r="AR160" s="496"/>
      <c r="AS160" s="496"/>
      <c r="AT160" s="496"/>
      <c r="AU160" s="496"/>
      <c r="AV160" s="496"/>
      <c r="AW160" s="496"/>
      <c r="AX160" s="496"/>
      <c r="AY160" s="496"/>
      <c r="AZ160" s="496"/>
      <c r="BA160" s="496"/>
      <c r="BB160" s="496"/>
      <c r="BC160" s="496"/>
      <c r="BD160" s="496"/>
      <c r="BE160" s="496"/>
      <c r="BF160" s="496"/>
      <c r="BG160" s="496"/>
      <c r="BH160" s="496"/>
      <c r="BI160" s="496"/>
      <c r="BJ160" s="496"/>
      <c r="BK160" s="496"/>
      <c r="BL160" s="496"/>
      <c r="BM160" s="496"/>
      <c r="BN160" s="496"/>
      <c r="BO160" s="496"/>
      <c r="BP160" s="496"/>
      <c r="BQ160" s="496"/>
      <c r="BR160" s="496"/>
      <c r="BS160" s="496"/>
      <c r="BT160" s="496"/>
      <c r="BU160" s="496"/>
      <c r="BV160" s="496"/>
      <c r="BW160" s="496"/>
      <c r="BX160" s="496"/>
      <c r="BY160" s="496"/>
      <c r="BZ160" s="496"/>
      <c r="CA160" s="496"/>
      <c r="CB160" s="496"/>
      <c r="CC160" s="496"/>
      <c r="CD160" s="496"/>
      <c r="CE160" s="496"/>
      <c r="CF160" s="496"/>
      <c r="CG160" s="496"/>
      <c r="CH160" s="496"/>
      <c r="CI160" s="496"/>
      <c r="CJ160" s="496"/>
      <c r="CK160" s="496"/>
      <c r="CL160" s="496"/>
      <c r="CM160" s="496"/>
      <c r="CN160" s="496"/>
      <c r="CO160" s="496"/>
      <c r="CP160" s="496"/>
      <c r="CQ160" s="496"/>
      <c r="CR160" s="496"/>
      <c r="CS160" s="496"/>
      <c r="CT160" s="496"/>
      <c r="CU160" s="496"/>
      <c r="CV160" s="496"/>
      <c r="CW160" s="496"/>
      <c r="CX160" s="496"/>
      <c r="CY160" s="496"/>
      <c r="CZ160" s="496"/>
      <c r="DA160" s="496"/>
      <c r="DB160" s="496"/>
      <c r="DC160" s="496"/>
      <c r="DD160" s="496"/>
      <c r="DE160" s="496"/>
      <c r="DF160" s="496"/>
      <c r="DG160" s="496"/>
      <c r="DH160" s="496"/>
      <c r="DI160" s="496"/>
      <c r="DJ160" s="496"/>
      <c r="DK160" s="496"/>
      <c r="DL160" s="496"/>
      <c r="DM160" s="496"/>
      <c r="DN160" s="496"/>
      <c r="DO160" s="496"/>
      <c r="DP160" s="496"/>
      <c r="DQ160" s="496"/>
      <c r="DR160" s="496"/>
      <c r="DS160" s="496"/>
      <c r="DT160" s="496"/>
      <c r="DU160" s="496"/>
      <c r="DV160" s="496"/>
      <c r="DW160" s="496"/>
      <c r="DX160" s="496"/>
      <c r="DY160" s="496"/>
      <c r="DZ160" s="496"/>
      <c r="EA160" s="496"/>
      <c r="EB160" s="496"/>
      <c r="EC160" s="496"/>
      <c r="ED160" s="496"/>
      <c r="EE160" s="496"/>
      <c r="EF160" s="496"/>
      <c r="EG160" s="496"/>
      <c r="EH160" s="496"/>
      <c r="EI160" s="496"/>
      <c r="EJ160" s="496"/>
      <c r="EK160" s="496"/>
      <c r="EL160" s="496"/>
      <c r="EM160" s="496"/>
      <c r="EN160" s="496"/>
      <c r="EO160" s="496"/>
      <c r="EP160" s="496"/>
      <c r="EQ160" s="496"/>
      <c r="ER160" s="496"/>
      <c r="ES160" s="496"/>
      <c r="ET160" s="496"/>
      <c r="EU160" s="496"/>
      <c r="EV160" s="496"/>
      <c r="EW160" s="496"/>
      <c r="EX160" s="496"/>
      <c r="EY160" s="496"/>
      <c r="EZ160" s="496"/>
      <c r="FA160" s="496"/>
      <c r="FB160" s="496"/>
      <c r="FC160" s="496"/>
      <c r="FD160" s="496"/>
      <c r="FE160" s="496"/>
      <c r="FF160" s="496"/>
      <c r="FG160" s="496"/>
      <c r="FH160" s="496"/>
      <c r="FI160" s="496"/>
      <c r="FJ160" s="496"/>
      <c r="FK160" s="496"/>
      <c r="FL160" s="496"/>
      <c r="FM160" s="496"/>
      <c r="FN160" s="496"/>
      <c r="FO160" s="496"/>
      <c r="FP160" s="496"/>
      <c r="FQ160" s="496"/>
      <c r="FR160" s="496"/>
      <c r="FS160" s="496"/>
      <c r="FT160" s="496"/>
      <c r="FU160" s="496"/>
      <c r="FV160" s="496"/>
      <c r="FW160" s="496"/>
      <c r="FX160" s="496"/>
      <c r="FY160" s="496"/>
      <c r="FZ160" s="496"/>
    </row>
    <row r="162" spans="2:182" x14ac:dyDescent="0.25">
      <c r="B162" s="497">
        <v>6</v>
      </c>
      <c r="C162" s="473">
        <v>43831</v>
      </c>
      <c r="D162" s="473">
        <v>43862</v>
      </c>
      <c r="E162" s="473">
        <v>43891</v>
      </c>
      <c r="F162" s="473">
        <v>43922</v>
      </c>
      <c r="G162" s="473">
        <v>43952</v>
      </c>
      <c r="H162" s="473">
        <v>43983</v>
      </c>
      <c r="I162" s="473">
        <v>44013</v>
      </c>
      <c r="J162" s="473">
        <v>44044</v>
      </c>
      <c r="K162" s="473">
        <v>44075</v>
      </c>
      <c r="L162" s="473">
        <v>44105</v>
      </c>
      <c r="M162" s="473">
        <v>44136</v>
      </c>
      <c r="N162" s="473">
        <v>44166</v>
      </c>
      <c r="O162" s="473">
        <v>44197</v>
      </c>
      <c r="P162" s="473">
        <v>44228</v>
      </c>
      <c r="Q162" s="473">
        <v>44256</v>
      </c>
      <c r="R162" s="473">
        <v>44287</v>
      </c>
      <c r="S162" s="473">
        <v>44317</v>
      </c>
      <c r="T162" s="473">
        <v>44348</v>
      </c>
      <c r="U162" s="473">
        <v>44378</v>
      </c>
      <c r="V162" s="473">
        <v>44409</v>
      </c>
      <c r="W162" s="473">
        <v>44440</v>
      </c>
      <c r="X162" s="473">
        <v>44470</v>
      </c>
      <c r="Y162" s="473">
        <v>44501</v>
      </c>
      <c r="Z162" s="473">
        <v>44531</v>
      </c>
      <c r="AA162" s="473">
        <v>44562</v>
      </c>
      <c r="AB162" s="473">
        <v>44593</v>
      </c>
      <c r="AC162" s="473">
        <v>44621</v>
      </c>
      <c r="AD162" s="473">
        <v>44652</v>
      </c>
      <c r="AE162" s="473">
        <v>44682</v>
      </c>
      <c r="AF162" s="473">
        <v>44713</v>
      </c>
      <c r="AG162" s="473">
        <v>44743</v>
      </c>
      <c r="AH162" s="473">
        <v>44774</v>
      </c>
      <c r="AI162" s="473">
        <v>44805</v>
      </c>
      <c r="AJ162" s="473">
        <v>44835</v>
      </c>
      <c r="AK162" s="473">
        <v>44866</v>
      </c>
      <c r="AL162" s="473">
        <v>44896</v>
      </c>
      <c r="AM162" s="473">
        <v>44927</v>
      </c>
      <c r="AN162" s="473">
        <v>44958</v>
      </c>
      <c r="AO162" s="473">
        <v>44986</v>
      </c>
      <c r="AP162" s="473">
        <v>45017</v>
      </c>
      <c r="AQ162" s="473">
        <v>45047</v>
      </c>
      <c r="AR162" s="473">
        <v>45078</v>
      </c>
      <c r="AS162" s="473">
        <v>45108</v>
      </c>
      <c r="AT162" s="473">
        <v>45139</v>
      </c>
      <c r="AU162" s="473">
        <v>45170</v>
      </c>
      <c r="AV162" s="473">
        <v>45200</v>
      </c>
      <c r="AW162" s="473">
        <v>45231</v>
      </c>
      <c r="AX162" s="473">
        <v>45261</v>
      </c>
      <c r="AY162" s="473">
        <v>45292</v>
      </c>
      <c r="AZ162" s="473">
        <v>45323</v>
      </c>
      <c r="BA162" s="473">
        <v>45352</v>
      </c>
      <c r="BB162" s="473">
        <v>45383</v>
      </c>
      <c r="BC162" s="473">
        <v>45413</v>
      </c>
      <c r="BD162" s="473">
        <v>45444</v>
      </c>
      <c r="BE162" s="473">
        <v>45474</v>
      </c>
      <c r="BF162" s="473">
        <v>45505</v>
      </c>
      <c r="BG162" s="473">
        <v>45536</v>
      </c>
      <c r="BH162" s="473">
        <v>45566</v>
      </c>
      <c r="BI162" s="473">
        <v>45597</v>
      </c>
      <c r="BJ162" s="473">
        <v>45627</v>
      </c>
      <c r="BK162" s="473">
        <v>45658</v>
      </c>
      <c r="BL162" s="473">
        <v>45689</v>
      </c>
      <c r="BM162" s="473">
        <v>45717</v>
      </c>
      <c r="BN162" s="473">
        <v>45748</v>
      </c>
      <c r="BO162" s="473">
        <v>45778</v>
      </c>
      <c r="BP162" s="473">
        <v>45809</v>
      </c>
      <c r="BQ162" s="473">
        <v>45839</v>
      </c>
      <c r="BR162" s="473">
        <v>45870</v>
      </c>
      <c r="BS162" s="473">
        <v>45901</v>
      </c>
      <c r="BT162" s="473">
        <v>45931</v>
      </c>
      <c r="BU162" s="473">
        <v>45962</v>
      </c>
      <c r="BV162" s="473">
        <v>45992</v>
      </c>
      <c r="BW162" s="473">
        <v>46023</v>
      </c>
      <c r="BX162" s="473">
        <v>46054</v>
      </c>
      <c r="BY162" s="473">
        <v>46082</v>
      </c>
      <c r="BZ162" s="473">
        <v>46113</v>
      </c>
      <c r="CA162" s="473">
        <v>46143</v>
      </c>
      <c r="CB162" s="473">
        <v>46174</v>
      </c>
      <c r="CC162" s="473">
        <v>46204</v>
      </c>
      <c r="CD162" s="473">
        <v>46235</v>
      </c>
      <c r="CE162" s="473">
        <v>46266</v>
      </c>
      <c r="CF162" s="473">
        <v>46296</v>
      </c>
      <c r="CG162" s="473">
        <v>46327</v>
      </c>
      <c r="CH162" s="473">
        <v>46357</v>
      </c>
      <c r="CI162" s="473">
        <v>46388</v>
      </c>
      <c r="CJ162" s="473">
        <v>46419</v>
      </c>
      <c r="CK162" s="473">
        <v>46447</v>
      </c>
      <c r="CL162" s="473">
        <v>46478</v>
      </c>
      <c r="CM162" s="473">
        <v>46508</v>
      </c>
      <c r="CN162" s="473">
        <v>46539</v>
      </c>
      <c r="CO162" s="473">
        <v>46569</v>
      </c>
      <c r="CP162" s="473">
        <v>46600</v>
      </c>
      <c r="CQ162" s="473">
        <v>46631</v>
      </c>
      <c r="CR162" s="473">
        <v>46661</v>
      </c>
      <c r="CS162" s="473">
        <v>46692</v>
      </c>
      <c r="CT162" s="473">
        <v>46722</v>
      </c>
      <c r="CU162" s="473">
        <v>46753</v>
      </c>
      <c r="CV162" s="473">
        <v>46784</v>
      </c>
      <c r="CW162" s="473">
        <v>46813</v>
      </c>
      <c r="CX162" s="473">
        <v>46844</v>
      </c>
      <c r="CY162" s="473">
        <v>46874</v>
      </c>
      <c r="CZ162" s="473">
        <v>46905</v>
      </c>
      <c r="DA162" s="473">
        <v>46935</v>
      </c>
      <c r="DB162" s="473">
        <v>46966</v>
      </c>
      <c r="DC162" s="473">
        <v>46997</v>
      </c>
      <c r="DD162" s="473">
        <v>47027</v>
      </c>
      <c r="DE162" s="473">
        <v>47058</v>
      </c>
      <c r="DF162" s="473">
        <v>47088</v>
      </c>
      <c r="DG162" s="473">
        <v>47119</v>
      </c>
      <c r="DH162" s="473">
        <v>47150</v>
      </c>
      <c r="DI162" s="473">
        <v>47178</v>
      </c>
      <c r="DJ162" s="473">
        <v>47209</v>
      </c>
      <c r="DK162" s="473">
        <v>47239</v>
      </c>
      <c r="DL162" s="473">
        <v>47270</v>
      </c>
      <c r="DM162" s="473">
        <v>47300</v>
      </c>
      <c r="DN162" s="473">
        <v>47331</v>
      </c>
      <c r="DO162" s="473">
        <v>47362</v>
      </c>
      <c r="DP162" s="473">
        <v>47392</v>
      </c>
      <c r="DQ162" s="473">
        <v>47423</v>
      </c>
      <c r="DR162" s="473">
        <v>47453</v>
      </c>
      <c r="DS162" s="473">
        <v>47484</v>
      </c>
      <c r="DT162" s="473">
        <v>47515</v>
      </c>
      <c r="DU162" s="473">
        <v>47543</v>
      </c>
      <c r="DV162" s="473">
        <v>47574</v>
      </c>
      <c r="DW162" s="473">
        <v>47604</v>
      </c>
      <c r="DX162" s="473">
        <v>47635</v>
      </c>
      <c r="DY162" s="473">
        <v>47665</v>
      </c>
      <c r="DZ162" s="473">
        <v>47696</v>
      </c>
      <c r="EA162" s="473">
        <v>47727</v>
      </c>
      <c r="EB162" s="473">
        <v>47757</v>
      </c>
      <c r="EC162" s="473">
        <v>47788</v>
      </c>
      <c r="ED162" s="473">
        <v>47818</v>
      </c>
      <c r="EE162" s="473">
        <v>47849</v>
      </c>
      <c r="EF162" s="473">
        <v>47880</v>
      </c>
      <c r="EG162" s="473">
        <v>47908</v>
      </c>
      <c r="EH162" s="473">
        <v>47939</v>
      </c>
      <c r="EI162" s="473">
        <v>47969</v>
      </c>
      <c r="EJ162" s="473">
        <v>48000</v>
      </c>
      <c r="EK162" s="473">
        <v>48030</v>
      </c>
      <c r="EL162" s="473">
        <v>48061</v>
      </c>
      <c r="EM162" s="473">
        <v>48092</v>
      </c>
      <c r="EN162" s="473">
        <v>48122</v>
      </c>
      <c r="EO162" s="473">
        <v>48153</v>
      </c>
      <c r="EP162" s="473">
        <v>48183</v>
      </c>
      <c r="EQ162" s="473">
        <v>48214</v>
      </c>
      <c r="ER162" s="473">
        <v>48245</v>
      </c>
      <c r="ES162" s="473">
        <v>48274</v>
      </c>
      <c r="ET162" s="473">
        <v>48305</v>
      </c>
      <c r="EU162" s="473">
        <v>48335</v>
      </c>
      <c r="EV162" s="473">
        <v>48366</v>
      </c>
      <c r="EW162" s="473">
        <v>48396</v>
      </c>
      <c r="EX162" s="473">
        <v>48427</v>
      </c>
      <c r="EY162" s="473">
        <v>48458</v>
      </c>
      <c r="EZ162" s="473">
        <v>48488</v>
      </c>
      <c r="FA162" s="473">
        <v>48519</v>
      </c>
      <c r="FB162" s="473">
        <v>48549</v>
      </c>
      <c r="FC162" s="473">
        <v>48580</v>
      </c>
      <c r="FD162" s="473">
        <v>48611</v>
      </c>
      <c r="FE162" s="473">
        <v>48639</v>
      </c>
      <c r="FF162" s="473">
        <v>48670</v>
      </c>
      <c r="FG162" s="473">
        <v>48700</v>
      </c>
      <c r="FH162" s="473">
        <v>48731</v>
      </c>
      <c r="FI162" s="473">
        <v>48761</v>
      </c>
      <c r="FJ162" s="473">
        <v>48792</v>
      </c>
      <c r="FK162" s="473">
        <v>48823</v>
      </c>
      <c r="FL162" s="473">
        <v>48853</v>
      </c>
      <c r="FM162" s="473">
        <v>48884</v>
      </c>
      <c r="FN162" s="473">
        <v>48914</v>
      </c>
      <c r="FO162" s="473">
        <v>48945</v>
      </c>
      <c r="FP162" s="473">
        <v>48976</v>
      </c>
      <c r="FQ162" s="473">
        <v>49004</v>
      </c>
      <c r="FR162" s="473">
        <v>49035</v>
      </c>
      <c r="FS162" s="473">
        <v>49065</v>
      </c>
      <c r="FT162" s="473">
        <v>49096</v>
      </c>
      <c r="FU162" s="473">
        <v>49126</v>
      </c>
      <c r="FV162" s="473">
        <v>49157</v>
      </c>
      <c r="FW162" s="473">
        <v>49188</v>
      </c>
      <c r="FX162" s="473">
        <v>49218</v>
      </c>
      <c r="FY162" s="473">
        <v>49249</v>
      </c>
      <c r="FZ162" s="473">
        <v>49279</v>
      </c>
    </row>
    <row r="163" spans="2:182" x14ac:dyDescent="0.25">
      <c r="B163" s="491">
        <v>1</v>
      </c>
      <c r="C163" s="498">
        <v>1.1322779844973692</v>
      </c>
      <c r="D163" s="498">
        <v>1.3235675818932124</v>
      </c>
      <c r="E163" s="498">
        <v>1.2820588776715864</v>
      </c>
      <c r="F163" s="498">
        <v>1.4330804637119299</v>
      </c>
      <c r="G163" s="498">
        <v>1.434647461224513</v>
      </c>
      <c r="H163" s="498">
        <v>1.4761991578733147</v>
      </c>
      <c r="I163" s="498">
        <v>1.5436260511972371</v>
      </c>
      <c r="J163" s="498">
        <v>1.4770178390940927</v>
      </c>
      <c r="K163" s="498">
        <v>1.4873146531272052</v>
      </c>
      <c r="L163" s="498">
        <v>1.5389304179707262</v>
      </c>
      <c r="M163" s="498">
        <v>1.5300627232810098</v>
      </c>
      <c r="N163" s="498">
        <v>1.4738361758831373</v>
      </c>
      <c r="O163" s="498">
        <v>1.1660561623395074</v>
      </c>
      <c r="P163" s="498">
        <v>1.4537613483732159</v>
      </c>
      <c r="Q163" s="498">
        <v>1.2691276641281515</v>
      </c>
      <c r="R163" s="498">
        <v>1.4016834166567635</v>
      </c>
      <c r="S163" s="498">
        <v>1.4351458541172519</v>
      </c>
      <c r="T163" s="498">
        <v>1.4735055462216522</v>
      </c>
      <c r="U163" s="498">
        <v>1.5367566186240897</v>
      </c>
      <c r="V163" s="498">
        <v>1.4718055702296589</v>
      </c>
      <c r="W163" s="498">
        <v>1.4801899256006665</v>
      </c>
      <c r="X163" s="498">
        <v>1.4916236710690363</v>
      </c>
      <c r="Y163" s="498">
        <v>1.4811802834363019</v>
      </c>
      <c r="Z163" s="498">
        <v>1.4262510171523266</v>
      </c>
      <c r="AA163" s="498">
        <v>1.1919901743087389</v>
      </c>
      <c r="AB163" s="498">
        <v>1.484455379185631</v>
      </c>
      <c r="AC163" s="498">
        <v>1.295369890891233</v>
      </c>
      <c r="AD163" s="498">
        <v>1.4045080929241891</v>
      </c>
      <c r="AE163" s="498">
        <v>1.4396797845681182</v>
      </c>
      <c r="AF163" s="498">
        <v>1.4755490351049068</v>
      </c>
      <c r="AG163" s="498">
        <v>1.5382909426160007</v>
      </c>
      <c r="AH163" s="498">
        <v>1.473331781524208</v>
      </c>
      <c r="AI163" s="498">
        <v>1.4847943104964749</v>
      </c>
      <c r="AJ163" s="498">
        <v>1.4957632584169973</v>
      </c>
      <c r="AK163" s="498">
        <v>1.4876493064893344</v>
      </c>
      <c r="AL163" s="498">
        <v>1.4371176966367731</v>
      </c>
      <c r="AM163" s="498">
        <v>1.1937247139791005</v>
      </c>
      <c r="AN163" s="498">
        <v>1.4873762433601461</v>
      </c>
      <c r="AO163" s="498">
        <v>1.2988141145658532</v>
      </c>
      <c r="AP163" s="498">
        <v>1.4084168253511979</v>
      </c>
      <c r="AQ163" s="498">
        <v>1.4410380665134941</v>
      </c>
      <c r="AR163" s="498">
        <v>1.478950380763167</v>
      </c>
      <c r="AS163" s="498">
        <v>1.5413511548855414</v>
      </c>
      <c r="AT163" s="498">
        <v>1.4762398225741913</v>
      </c>
      <c r="AU163" s="498">
        <v>1.4889389114069846</v>
      </c>
      <c r="AV163" s="498">
        <v>1.4990140575065927</v>
      </c>
      <c r="AW163" s="498">
        <v>1.4826477620965306</v>
      </c>
      <c r="AX163" s="498">
        <v>1.4369131195281128</v>
      </c>
      <c r="AY163" s="498">
        <v>1.1967151606216835</v>
      </c>
      <c r="AZ163" s="498">
        <v>1.5429131995552137</v>
      </c>
      <c r="BA163" s="498">
        <v>1.3000594476523193</v>
      </c>
      <c r="BB163" s="498">
        <v>1.4078099398342907</v>
      </c>
      <c r="BC163" s="498">
        <v>1.4438514211193341</v>
      </c>
      <c r="BD163" s="498">
        <v>1.4814626457932012</v>
      </c>
      <c r="BE163" s="498">
        <v>1.5435058262120889</v>
      </c>
      <c r="BF163" s="498">
        <v>1.4787535261428273</v>
      </c>
      <c r="BG163" s="498">
        <v>1.4886856574788547</v>
      </c>
      <c r="BH163" s="498">
        <v>1.4998188013521627</v>
      </c>
      <c r="BI163" s="498">
        <v>1.4859961997921853</v>
      </c>
      <c r="BJ163" s="498">
        <v>1.4369730135533811</v>
      </c>
      <c r="BK163" s="498">
        <v>1.196255710455651</v>
      </c>
      <c r="BL163" s="498">
        <v>1.4913396209943823</v>
      </c>
      <c r="BM163" s="498">
        <v>1.3015905259657554</v>
      </c>
      <c r="BN163" s="498">
        <v>1.4118679933871372</v>
      </c>
      <c r="BO163" s="498">
        <v>1.4444018131483272</v>
      </c>
      <c r="BP163" s="498">
        <v>1.4827136655858688</v>
      </c>
      <c r="BQ163" s="498">
        <v>1.545527741926964</v>
      </c>
      <c r="BR163" s="498">
        <v>1.4802669410355203</v>
      </c>
      <c r="BS163" s="498">
        <v>1.4928832828619951</v>
      </c>
      <c r="BT163" s="498">
        <v>1.5028273925742459</v>
      </c>
      <c r="BU163" s="498">
        <v>1.486312597025168</v>
      </c>
      <c r="BV163" s="498">
        <v>1.4401163168902615</v>
      </c>
      <c r="BW163" s="498">
        <v>1.1967753502744594</v>
      </c>
      <c r="BX163" s="498">
        <v>1.4921538764123949</v>
      </c>
      <c r="BY163" s="498">
        <v>1.3021605639422251</v>
      </c>
      <c r="BZ163" s="498">
        <v>1.4125768353387851</v>
      </c>
      <c r="CA163" s="498">
        <v>1.4450926029746378</v>
      </c>
      <c r="CB163" s="498">
        <v>1.4834867013284625</v>
      </c>
      <c r="CC163" s="498">
        <v>1.5463858465514047</v>
      </c>
      <c r="CD163" s="498">
        <v>1.4810943546199042</v>
      </c>
      <c r="CE163" s="498">
        <v>1.4936936183982916</v>
      </c>
      <c r="CF163" s="498">
        <v>1.503610708765533</v>
      </c>
      <c r="CG163" s="498">
        <v>1.4870653438214922</v>
      </c>
      <c r="CH163" s="498">
        <v>1.4407740527170534</v>
      </c>
      <c r="CI163" s="498">
        <v>1.19699157645927</v>
      </c>
      <c r="CJ163" s="498">
        <v>1.4924927479733066</v>
      </c>
      <c r="CK163" s="498">
        <v>1.3023977623912417</v>
      </c>
      <c r="CL163" s="498">
        <v>1.4128718182618345</v>
      </c>
      <c r="CM163" s="498">
        <v>1.4453800638612246</v>
      </c>
      <c r="CN163" s="498">
        <v>1.4838084071385529</v>
      </c>
      <c r="CO163" s="498">
        <v>1.5467429716566328</v>
      </c>
      <c r="CP163" s="498">
        <v>1.4814387085845311</v>
      </c>
      <c r="CQ163" s="498">
        <v>1.4940308570853367</v>
      </c>
      <c r="CR163" s="498">
        <v>1.5039366928139557</v>
      </c>
      <c r="CS163" s="498">
        <v>1.4873785995909106</v>
      </c>
      <c r="CT163" s="498">
        <v>1.4410477503817054</v>
      </c>
      <c r="CU163" s="498">
        <v>1.1975040887358084</v>
      </c>
      <c r="CV163" s="498">
        <v>1.4937047988707433</v>
      </c>
      <c r="CW163" s="498">
        <v>1.3029487288925483</v>
      </c>
      <c r="CX163" s="498">
        <v>1.4135422768790817</v>
      </c>
      <c r="CY163" s="498">
        <v>1.4460575601284515</v>
      </c>
      <c r="CZ163" s="498">
        <v>1.4845627910013739</v>
      </c>
      <c r="DA163" s="498">
        <v>1.5475762824645587</v>
      </c>
      <c r="DB163" s="498">
        <v>1.4822474996016155</v>
      </c>
      <c r="DC163" s="498">
        <v>1.4947982809672207</v>
      </c>
      <c r="DD163" s="498">
        <v>1.5046895218331076</v>
      </c>
      <c r="DE163" s="498">
        <v>1.4881109822113447</v>
      </c>
      <c r="DF163" s="498">
        <v>1.4416814466289909</v>
      </c>
      <c r="DG163" s="498">
        <v>1.1980980170390509</v>
      </c>
      <c r="DH163" s="498">
        <v>1.4942272637889091</v>
      </c>
      <c r="DI163" s="498">
        <v>1.3036115301458233</v>
      </c>
      <c r="DJ163" s="498">
        <v>1.4143815210762323</v>
      </c>
      <c r="DK163" s="498">
        <v>1.4468511802774944</v>
      </c>
      <c r="DL163" s="498">
        <v>1.4854549567869568</v>
      </c>
      <c r="DM163" s="498">
        <v>1.548570961265221</v>
      </c>
      <c r="DN163" s="498">
        <v>1.4832013443072538</v>
      </c>
      <c r="DO163" s="498">
        <v>1.4957570010128924</v>
      </c>
      <c r="DP163" s="498">
        <v>1.5056051386924754</v>
      </c>
      <c r="DQ163" s="498">
        <v>1.4889818395292584</v>
      </c>
      <c r="DR163" s="498">
        <v>1.4424483550909168</v>
      </c>
      <c r="DS163" s="498">
        <v>1.19870288902195</v>
      </c>
      <c r="DT163" s="498">
        <v>1.4951758421678125</v>
      </c>
      <c r="DU163" s="498">
        <v>1.3042750838341928</v>
      </c>
      <c r="DV163" s="498">
        <v>1.415207033466064</v>
      </c>
      <c r="DW163" s="498">
        <v>1.4476555303973349</v>
      </c>
      <c r="DX163" s="498">
        <v>1.4863553548884991</v>
      </c>
      <c r="DY163" s="498">
        <v>1.5495706893202166</v>
      </c>
      <c r="DZ163" s="498">
        <v>1.4841653421914216</v>
      </c>
      <c r="EA163" s="498">
        <v>1.4967009910247182</v>
      </c>
      <c r="EB163" s="498">
        <v>1.5065175101016124</v>
      </c>
      <c r="EC163" s="498">
        <v>1.489858511126245</v>
      </c>
      <c r="ED163" s="498">
        <v>1.4432140978317864</v>
      </c>
      <c r="EE163" s="498">
        <v>1.1992769241291386</v>
      </c>
      <c r="EF163" s="498">
        <v>1.4960762891822514</v>
      </c>
      <c r="EG163" s="498">
        <v>1.3049048140977604</v>
      </c>
      <c r="EH163" s="498">
        <v>1.4159905808120024</v>
      </c>
      <c r="EI163" s="498">
        <v>1.4484189500282456</v>
      </c>
      <c r="EJ163" s="498">
        <v>1.4872100185577495</v>
      </c>
      <c r="EK163" s="498">
        <v>1.5505197105271233</v>
      </c>
      <c r="EL163" s="498">
        <v>1.4850804532623831</v>
      </c>
      <c r="EM163" s="498">
        <v>1.4975970760001156</v>
      </c>
      <c r="EN163" s="498">
        <v>1.5073835386418661</v>
      </c>
      <c r="EO163" s="498">
        <v>1.4906906252871124</v>
      </c>
      <c r="EP163" s="498">
        <v>1.443940839184165</v>
      </c>
      <c r="EQ163" s="498">
        <v>1.1998331126361101</v>
      </c>
      <c r="ER163" s="498">
        <v>1.4974857746411558</v>
      </c>
      <c r="ES163" s="498">
        <v>1.3055001993539124</v>
      </c>
      <c r="ET163" s="498">
        <v>1.4167120786194456</v>
      </c>
      <c r="EU163" s="498">
        <v>1.4491535832970324</v>
      </c>
      <c r="EV163" s="498">
        <v>1.4880274540099352</v>
      </c>
      <c r="EW163" s="498">
        <v>1.5514219841777386</v>
      </c>
      <c r="EX163" s="498">
        <v>1.4859574241649958</v>
      </c>
      <c r="EY163" s="498">
        <v>1.4984234275905048</v>
      </c>
      <c r="EZ163" s="498">
        <v>1.5081966295810232</v>
      </c>
      <c r="FA163" s="498">
        <v>1.491483617464763</v>
      </c>
      <c r="FB163" s="498">
        <v>1.444625259292597</v>
      </c>
      <c r="FC163" s="498">
        <v>1.2003014490583859</v>
      </c>
      <c r="FD163" s="498">
        <v>1.4976839386508416</v>
      </c>
      <c r="FE163" s="498">
        <v>1.3060287548132428</v>
      </c>
      <c r="FF163" s="498">
        <v>1.4173893295975528</v>
      </c>
      <c r="FG163" s="498">
        <v>1.4497816680249838</v>
      </c>
      <c r="FH163" s="498">
        <v>1.4887358112276869</v>
      </c>
      <c r="FI163" s="498">
        <v>1.5522141320348026</v>
      </c>
      <c r="FJ163" s="498">
        <v>1.4867143490554695</v>
      </c>
      <c r="FK163" s="498">
        <v>1.4991969218134378</v>
      </c>
      <c r="FL163" s="498">
        <v>1.5089296198529103</v>
      </c>
      <c r="FM163" s="498">
        <v>1.4921760931554509</v>
      </c>
      <c r="FN163" s="498">
        <v>1.4452379998772702</v>
      </c>
      <c r="FO163" s="498">
        <v>1.2006790091387072</v>
      </c>
      <c r="FP163" s="498">
        <v>1.4982765714836559</v>
      </c>
      <c r="FQ163" s="498">
        <v>1.3064429557921153</v>
      </c>
      <c r="FR163" s="498">
        <v>1.4179048935661258</v>
      </c>
      <c r="FS163" s="498">
        <v>1.4502839191560262</v>
      </c>
      <c r="FT163" s="498">
        <v>1.4892982315360765</v>
      </c>
      <c r="FU163" s="498">
        <v>1.552838767483836</v>
      </c>
      <c r="FV163" s="498">
        <v>1.4873166782577574</v>
      </c>
      <c r="FW163" s="498">
        <v>1.4997866728792462</v>
      </c>
      <c r="FX163" s="498">
        <v>1.5094995184810738</v>
      </c>
      <c r="FY163" s="498">
        <v>1.4927236273508495</v>
      </c>
      <c r="FZ163" s="498">
        <v>1.4457160610634572</v>
      </c>
    </row>
    <row r="164" spans="2:182" x14ac:dyDescent="0.25">
      <c r="B164" s="491">
        <v>2</v>
      </c>
      <c r="C164" s="498">
        <v>1.1502925599478961</v>
      </c>
      <c r="D164" s="498">
        <v>1.1445047588083195</v>
      </c>
      <c r="E164" s="498">
        <v>1.1442479738712394</v>
      </c>
      <c r="F164" s="498">
        <v>1.1470688286525805</v>
      </c>
      <c r="G164" s="498">
        <v>1.1547446415708129</v>
      </c>
      <c r="H164" s="498">
        <v>1.148369228477953</v>
      </c>
      <c r="I164" s="498">
        <v>1.1380188163968592</v>
      </c>
      <c r="J164" s="498">
        <v>1.1499658941674182</v>
      </c>
      <c r="K164" s="498">
        <v>1.1436033786048823</v>
      </c>
      <c r="L164" s="498">
        <v>1.1334223130074499</v>
      </c>
      <c r="M164" s="498">
        <v>1.1382007227388498</v>
      </c>
      <c r="N164" s="498">
        <v>1.1295077810246792</v>
      </c>
      <c r="O164" s="498">
        <v>1.1482164673663018</v>
      </c>
      <c r="P164" s="498">
        <v>1.1357912531865506</v>
      </c>
      <c r="Q164" s="498">
        <v>1.1450427590912708</v>
      </c>
      <c r="R164" s="498">
        <v>1.1486975281779723</v>
      </c>
      <c r="S164" s="498">
        <v>1.1547225373861885</v>
      </c>
      <c r="T164" s="498">
        <v>1.1484789593124098</v>
      </c>
      <c r="U164" s="498">
        <v>1.1382822119363278</v>
      </c>
      <c r="V164" s="498">
        <v>1.1501856113472422</v>
      </c>
      <c r="W164" s="498">
        <v>1.1439544892779523</v>
      </c>
      <c r="X164" s="498">
        <v>1.1358352036722046</v>
      </c>
      <c r="Y164" s="498">
        <v>1.1414126624312835</v>
      </c>
      <c r="Z164" s="498">
        <v>1.1324324857111403</v>
      </c>
      <c r="AA164" s="498">
        <v>1.1466224971375969</v>
      </c>
      <c r="AB164" s="498">
        <v>1.133736987323678</v>
      </c>
      <c r="AC164" s="498">
        <v>1.1434298451986995</v>
      </c>
      <c r="AD164" s="498">
        <v>1.1485510001020014</v>
      </c>
      <c r="AE164" s="498">
        <v>1.1545214533875585</v>
      </c>
      <c r="AF164" s="498">
        <v>1.148395712813151</v>
      </c>
      <c r="AG164" s="498">
        <v>1.1382233811535425</v>
      </c>
      <c r="AH164" s="498">
        <v>1.1501212756711332</v>
      </c>
      <c r="AI164" s="498">
        <v>1.1437275825402813</v>
      </c>
      <c r="AJ164" s="498">
        <v>1.1356240631410539</v>
      </c>
      <c r="AK164" s="498">
        <v>1.1409875995256404</v>
      </c>
      <c r="AL164" s="498">
        <v>1.1317645919967527</v>
      </c>
      <c r="AM164" s="498">
        <v>1.146515887925017</v>
      </c>
      <c r="AN164" s="498">
        <v>1.133541502032076</v>
      </c>
      <c r="AO164" s="498">
        <v>1.1432181544658939</v>
      </c>
      <c r="AP164" s="498">
        <v>1.1483482373823879</v>
      </c>
      <c r="AQ164" s="498">
        <v>1.1544612123300912</v>
      </c>
      <c r="AR164" s="498">
        <v>1.1482571507093211</v>
      </c>
      <c r="AS164" s="498">
        <v>1.1381060430396532</v>
      </c>
      <c r="AT164" s="498">
        <v>1.1499986905561035</v>
      </c>
      <c r="AU164" s="498">
        <v>1.1435233342220297</v>
      </c>
      <c r="AV164" s="498">
        <v>1.1354582554436325</v>
      </c>
      <c r="AW164" s="498">
        <v>1.1413162381739927</v>
      </c>
      <c r="AX164" s="498">
        <v>1.1317771658253251</v>
      </c>
      <c r="AY164" s="498">
        <v>1.1463320874808567</v>
      </c>
      <c r="AZ164" s="498">
        <v>1.1298245684713901</v>
      </c>
      <c r="BA164" s="498">
        <v>1.143141613132181</v>
      </c>
      <c r="BB164" s="498">
        <v>1.1483797191377141</v>
      </c>
      <c r="BC164" s="498">
        <v>1.1543364374576406</v>
      </c>
      <c r="BD164" s="498">
        <v>1.1481548074714041</v>
      </c>
      <c r="BE164" s="498">
        <v>1.1380234261989766</v>
      </c>
      <c r="BF164" s="498">
        <v>1.1498927282825948</v>
      </c>
      <c r="BG164" s="498">
        <v>1.1435358147213655</v>
      </c>
      <c r="BH164" s="498">
        <v>1.1354172093130135</v>
      </c>
      <c r="BI164" s="498">
        <v>1.1410962209249256</v>
      </c>
      <c r="BJ164" s="498">
        <v>1.1317734845864451</v>
      </c>
      <c r="BK164" s="498">
        <v>1.1463603264547229</v>
      </c>
      <c r="BL164" s="498">
        <v>1.1332762442226529</v>
      </c>
      <c r="BM164" s="498">
        <v>1.1430475091712387</v>
      </c>
      <c r="BN164" s="498">
        <v>1.1481692104907089</v>
      </c>
      <c r="BO164" s="498">
        <v>1.1543120270633471</v>
      </c>
      <c r="BP164" s="498">
        <v>1.1481038441316489</v>
      </c>
      <c r="BQ164" s="498">
        <v>1.1379458996238472</v>
      </c>
      <c r="BR164" s="498">
        <v>1.1498289320240414</v>
      </c>
      <c r="BS164" s="498">
        <v>1.1433289533265849</v>
      </c>
      <c r="BT164" s="498">
        <v>1.1352637554792733</v>
      </c>
      <c r="BU164" s="498">
        <v>1.1410754312746052</v>
      </c>
      <c r="BV164" s="498">
        <v>1.1315802891817115</v>
      </c>
      <c r="BW164" s="498">
        <v>1.1463283880719604</v>
      </c>
      <c r="BX164" s="498">
        <v>1.1332217483788483</v>
      </c>
      <c r="BY164" s="498">
        <v>1.1430124731897333</v>
      </c>
      <c r="BZ164" s="498">
        <v>1.148132439817716</v>
      </c>
      <c r="CA164" s="498">
        <v>1.1542813898972077</v>
      </c>
      <c r="CB164" s="498">
        <v>1.1480723526369316</v>
      </c>
      <c r="CC164" s="498">
        <v>1.1379129972075166</v>
      </c>
      <c r="CD164" s="498">
        <v>1.1497940533590993</v>
      </c>
      <c r="CE164" s="498">
        <v>1.1432890195249761</v>
      </c>
      <c r="CF164" s="498">
        <v>1.135223802270708</v>
      </c>
      <c r="CG164" s="498">
        <v>1.1410259702141272</v>
      </c>
      <c r="CH164" s="498">
        <v>1.1315398630676377</v>
      </c>
      <c r="CI164" s="498">
        <v>1.1463150982615886</v>
      </c>
      <c r="CJ164" s="498">
        <v>1.1331990686505407</v>
      </c>
      <c r="CK164" s="498">
        <v>1.1429978943707493</v>
      </c>
      <c r="CL164" s="498">
        <v>1.1481171377880082</v>
      </c>
      <c r="CM164" s="498">
        <v>1.1542686407416678</v>
      </c>
      <c r="CN164" s="498">
        <v>1.148059247166821</v>
      </c>
      <c r="CO164" s="498">
        <v>1.1378993039135297</v>
      </c>
      <c r="CP164" s="498">
        <v>1.1497795375150519</v>
      </c>
      <c r="CQ164" s="498">
        <v>1.1432724002083841</v>
      </c>
      <c r="CR164" s="498">
        <v>1.1352071753851409</v>
      </c>
      <c r="CS164" s="498">
        <v>1.1410053869813166</v>
      </c>
      <c r="CT164" s="498">
        <v>1.1315230409141792</v>
      </c>
      <c r="CU164" s="498">
        <v>1.1462835979556727</v>
      </c>
      <c r="CV164" s="498">
        <v>1.1331179494649279</v>
      </c>
      <c r="CW164" s="498">
        <v>1.142964030570534</v>
      </c>
      <c r="CX164" s="498">
        <v>1.1480823582232358</v>
      </c>
      <c r="CY164" s="498">
        <v>1.1542385931571391</v>
      </c>
      <c r="CZ164" s="498">
        <v>1.148028515501877</v>
      </c>
      <c r="DA164" s="498">
        <v>1.1378673521697047</v>
      </c>
      <c r="DB164" s="498">
        <v>1.1497454438629473</v>
      </c>
      <c r="DC164" s="498">
        <v>1.1432345811178022</v>
      </c>
      <c r="DD164" s="498">
        <v>1.13516877718126</v>
      </c>
      <c r="DE164" s="498">
        <v>1.1409572639985828</v>
      </c>
      <c r="DF164" s="498">
        <v>1.1314840923337046</v>
      </c>
      <c r="DG164" s="498">
        <v>1.1462470936140197</v>
      </c>
      <c r="DH164" s="498">
        <v>1.1330829823453443</v>
      </c>
      <c r="DI164" s="498">
        <v>1.1429232931224862</v>
      </c>
      <c r="DJ164" s="498">
        <v>1.1480388230263368</v>
      </c>
      <c r="DK164" s="498">
        <v>1.1542033953713122</v>
      </c>
      <c r="DL164" s="498">
        <v>1.1479921709545609</v>
      </c>
      <c r="DM164" s="498">
        <v>1.1378292130721144</v>
      </c>
      <c r="DN164" s="498">
        <v>1.1497052356399713</v>
      </c>
      <c r="DO164" s="498">
        <v>1.1431873348421702</v>
      </c>
      <c r="DP164" s="498">
        <v>1.1351220759490432</v>
      </c>
      <c r="DQ164" s="498">
        <v>1.1409000421987967</v>
      </c>
      <c r="DR164" s="498">
        <v>1.1314369561922584</v>
      </c>
      <c r="DS164" s="498">
        <v>1.1462099166460262</v>
      </c>
      <c r="DT164" s="498">
        <v>1.1330194966404539</v>
      </c>
      <c r="DU164" s="498">
        <v>1.1428825094278667</v>
      </c>
      <c r="DV164" s="498">
        <v>1.1479960001571945</v>
      </c>
      <c r="DW164" s="498">
        <v>1.1541677217013806</v>
      </c>
      <c r="DX164" s="498">
        <v>1.1479554910437932</v>
      </c>
      <c r="DY164" s="498">
        <v>1.1377908803703134</v>
      </c>
      <c r="DZ164" s="498">
        <v>1.1496645994214694</v>
      </c>
      <c r="EA164" s="498">
        <v>1.1431408144710837</v>
      </c>
      <c r="EB164" s="498">
        <v>1.1350755402517045</v>
      </c>
      <c r="EC164" s="498">
        <v>1.1408424383576516</v>
      </c>
      <c r="ED164" s="498">
        <v>1.1313898916989886</v>
      </c>
      <c r="EE164" s="498">
        <v>1.1461746349907169</v>
      </c>
      <c r="EF164" s="498">
        <v>1.1329592322335276</v>
      </c>
      <c r="EG164" s="498">
        <v>1.1428438046068223</v>
      </c>
      <c r="EH164" s="498">
        <v>1.1479553541949092</v>
      </c>
      <c r="EI164" s="498">
        <v>1.1541338633363969</v>
      </c>
      <c r="EJ164" s="498">
        <v>1.1479206742365708</v>
      </c>
      <c r="EK164" s="498">
        <v>1.1377544919277314</v>
      </c>
      <c r="EL164" s="498">
        <v>1.1496260239701703</v>
      </c>
      <c r="EM164" s="498">
        <v>1.1430966548877639</v>
      </c>
      <c r="EN164" s="498">
        <v>1.1350313682822279</v>
      </c>
      <c r="EO164" s="498">
        <v>1.1407877622713021</v>
      </c>
      <c r="EP164" s="498">
        <v>1.1313452243300892</v>
      </c>
      <c r="EQ164" s="498">
        <v>1.1461404502327734</v>
      </c>
      <c r="ER164" s="498">
        <v>1.1328648993034494</v>
      </c>
      <c r="ES164" s="498">
        <v>1.1428072107171443</v>
      </c>
      <c r="ET164" s="498">
        <v>1.1479179270083819</v>
      </c>
      <c r="EU164" s="498">
        <v>1.1541012816731326</v>
      </c>
      <c r="EV164" s="498">
        <v>1.1478873740114897</v>
      </c>
      <c r="EW164" s="498">
        <v>1.1377198959327315</v>
      </c>
      <c r="EX164" s="498">
        <v>1.1495890562736604</v>
      </c>
      <c r="EY164" s="498">
        <v>1.1430559318057913</v>
      </c>
      <c r="EZ164" s="498">
        <v>1.1349898964063292</v>
      </c>
      <c r="FA164" s="498">
        <v>1.1407356567900848</v>
      </c>
      <c r="FB164" s="498">
        <v>1.1313031581323081</v>
      </c>
      <c r="FC164" s="498">
        <v>1.1461116650870355</v>
      </c>
      <c r="FD164" s="498">
        <v>1.1328516367390498</v>
      </c>
      <c r="FE164" s="498">
        <v>1.1427747243564763</v>
      </c>
      <c r="FF164" s="498">
        <v>1.1478827950947128</v>
      </c>
      <c r="FG164" s="498">
        <v>1.154073425535959</v>
      </c>
      <c r="FH164" s="498">
        <v>1.1478585173540905</v>
      </c>
      <c r="FI164" s="498">
        <v>1.1376895225052424</v>
      </c>
      <c r="FJ164" s="498">
        <v>1.149557148978277</v>
      </c>
      <c r="FK164" s="498">
        <v>1.1430178135653088</v>
      </c>
      <c r="FL164" s="498">
        <v>1.1349525100819624</v>
      </c>
      <c r="FM164" s="498">
        <v>1.1406901559893057</v>
      </c>
      <c r="FN164" s="498">
        <v>1.1312654975400691</v>
      </c>
      <c r="FO164" s="498">
        <v>1.146088459285777</v>
      </c>
      <c r="FP164" s="498">
        <v>1.1328119734766677</v>
      </c>
      <c r="FQ164" s="498">
        <v>1.1427492665125529</v>
      </c>
      <c r="FR164" s="498">
        <v>1.1478560505798716</v>
      </c>
      <c r="FS164" s="498">
        <v>1.1540511502349058</v>
      </c>
      <c r="FT164" s="498">
        <v>1.1478356057923158</v>
      </c>
      <c r="FU164" s="498">
        <v>1.1376655720276276</v>
      </c>
      <c r="FV164" s="498">
        <v>1.1495317584857498</v>
      </c>
      <c r="FW164" s="498">
        <v>1.1429887502933607</v>
      </c>
      <c r="FX164" s="498">
        <v>1.134923442281494</v>
      </c>
      <c r="FY164" s="498">
        <v>1.1406541789222702</v>
      </c>
      <c r="FZ164" s="498">
        <v>1.1312361146856462</v>
      </c>
    </row>
    <row r="165" spans="2:182" x14ac:dyDescent="0.25">
      <c r="B165" s="491">
        <v>3</v>
      </c>
      <c r="C165" s="498">
        <v>1.0664</v>
      </c>
      <c r="D165" s="498">
        <v>1.0728</v>
      </c>
      <c r="E165" s="498">
        <v>1.0827</v>
      </c>
      <c r="F165" s="498">
        <v>1.0835999999999999</v>
      </c>
      <c r="G165" s="498">
        <v>1.0612999999999999</v>
      </c>
      <c r="H165" s="498">
        <v>1.0547</v>
      </c>
      <c r="I165" s="498">
        <v>1.0459000000000001</v>
      </c>
      <c r="J165" s="498">
        <v>1.0586</v>
      </c>
      <c r="K165" s="498">
        <v>1.0861000000000001</v>
      </c>
      <c r="L165" s="498">
        <v>1.0793999999999999</v>
      </c>
      <c r="M165" s="498">
        <v>1.0849</v>
      </c>
      <c r="N165" s="498">
        <v>1.0771999999999999</v>
      </c>
      <c r="O165" s="498">
        <v>1.0664</v>
      </c>
      <c r="P165" s="498">
        <v>1.0728</v>
      </c>
      <c r="Q165" s="498">
        <v>1.0827</v>
      </c>
      <c r="R165" s="498">
        <v>1.0835999999999999</v>
      </c>
      <c r="S165" s="498">
        <v>1.0612999999999999</v>
      </c>
      <c r="T165" s="498">
        <v>1.0547</v>
      </c>
      <c r="U165" s="498">
        <v>1.0459000000000001</v>
      </c>
      <c r="V165" s="498">
        <v>1.0586</v>
      </c>
      <c r="W165" s="498">
        <v>1.0861000000000001</v>
      </c>
      <c r="X165" s="498">
        <v>1.0793999999999999</v>
      </c>
      <c r="Y165" s="498">
        <v>1.0849</v>
      </c>
      <c r="Z165" s="498">
        <v>1.0771999999999999</v>
      </c>
      <c r="AA165" s="498">
        <v>1.0664</v>
      </c>
      <c r="AB165" s="498">
        <v>1.0728</v>
      </c>
      <c r="AC165" s="498">
        <v>1.0827</v>
      </c>
      <c r="AD165" s="498">
        <v>1.0835999999999999</v>
      </c>
      <c r="AE165" s="498">
        <v>1.0612999999999999</v>
      </c>
      <c r="AF165" s="498">
        <v>1.0547</v>
      </c>
      <c r="AG165" s="498">
        <v>1.0459000000000001</v>
      </c>
      <c r="AH165" s="498">
        <v>1.0586</v>
      </c>
      <c r="AI165" s="498">
        <v>1.0861000000000001</v>
      </c>
      <c r="AJ165" s="498">
        <v>1.0793999999999999</v>
      </c>
      <c r="AK165" s="498">
        <v>1.0849</v>
      </c>
      <c r="AL165" s="498">
        <v>1.0771999999999999</v>
      </c>
      <c r="AM165" s="498">
        <v>1.0664</v>
      </c>
      <c r="AN165" s="498">
        <v>1.0728</v>
      </c>
      <c r="AO165" s="498">
        <v>1.0827</v>
      </c>
      <c r="AP165" s="498">
        <v>1.0835999999999999</v>
      </c>
      <c r="AQ165" s="498">
        <v>1.0612999999999999</v>
      </c>
      <c r="AR165" s="498">
        <v>1.0547</v>
      </c>
      <c r="AS165" s="498">
        <v>1.0459000000000001</v>
      </c>
      <c r="AT165" s="498">
        <v>1.0586</v>
      </c>
      <c r="AU165" s="498">
        <v>1.0861000000000001</v>
      </c>
      <c r="AV165" s="498">
        <v>1.0793999999999999</v>
      </c>
      <c r="AW165" s="498">
        <v>1.0849</v>
      </c>
      <c r="AX165" s="498">
        <v>1.0771999999999999</v>
      </c>
      <c r="AY165" s="498">
        <v>1.0664</v>
      </c>
      <c r="AZ165" s="498">
        <v>1.0728</v>
      </c>
      <c r="BA165" s="498">
        <v>1.0827</v>
      </c>
      <c r="BB165" s="498">
        <v>1.0835999999999999</v>
      </c>
      <c r="BC165" s="498">
        <v>1.0612999999999999</v>
      </c>
      <c r="BD165" s="498">
        <v>1.0547</v>
      </c>
      <c r="BE165" s="498">
        <v>1.0459000000000001</v>
      </c>
      <c r="BF165" s="498">
        <v>1.0586</v>
      </c>
      <c r="BG165" s="498">
        <v>1.0861000000000001</v>
      </c>
      <c r="BH165" s="498">
        <v>1.0793999999999999</v>
      </c>
      <c r="BI165" s="498">
        <v>1.0849</v>
      </c>
      <c r="BJ165" s="498">
        <v>1.0771999999999999</v>
      </c>
      <c r="BK165" s="498">
        <v>1.0664</v>
      </c>
      <c r="BL165" s="498">
        <v>1.0728</v>
      </c>
      <c r="BM165" s="498">
        <v>1.0827</v>
      </c>
      <c r="BN165" s="498">
        <v>1.0835999999999999</v>
      </c>
      <c r="BO165" s="498">
        <v>1.0612999999999999</v>
      </c>
      <c r="BP165" s="498">
        <v>1.0547</v>
      </c>
      <c r="BQ165" s="498">
        <v>1.0459000000000001</v>
      </c>
      <c r="BR165" s="498">
        <v>1.0586</v>
      </c>
      <c r="BS165" s="498">
        <v>1.0861000000000001</v>
      </c>
      <c r="BT165" s="498">
        <v>1.0793999999999999</v>
      </c>
      <c r="BU165" s="498">
        <v>1.0849</v>
      </c>
      <c r="BV165" s="498">
        <v>1.0771999999999999</v>
      </c>
      <c r="BW165" s="498">
        <v>1.0664</v>
      </c>
      <c r="BX165" s="498">
        <v>1.0728</v>
      </c>
      <c r="BY165" s="498">
        <v>1.0827</v>
      </c>
      <c r="BZ165" s="498">
        <v>1.0835999999999999</v>
      </c>
      <c r="CA165" s="498">
        <v>1.0612999999999999</v>
      </c>
      <c r="CB165" s="498">
        <v>1.0547</v>
      </c>
      <c r="CC165" s="498">
        <v>1.0459000000000001</v>
      </c>
      <c r="CD165" s="498">
        <v>1.0586</v>
      </c>
      <c r="CE165" s="498">
        <v>1.0861000000000001</v>
      </c>
      <c r="CF165" s="498">
        <v>1.0793999999999999</v>
      </c>
      <c r="CG165" s="498">
        <v>1.0849</v>
      </c>
      <c r="CH165" s="498">
        <v>1.0771999999999999</v>
      </c>
      <c r="CI165" s="498">
        <v>1.0664</v>
      </c>
      <c r="CJ165" s="498">
        <v>1.0728</v>
      </c>
      <c r="CK165" s="498">
        <v>1.0827</v>
      </c>
      <c r="CL165" s="498">
        <v>1.0835999999999999</v>
      </c>
      <c r="CM165" s="498">
        <v>1.0612999999999999</v>
      </c>
      <c r="CN165" s="498">
        <v>1.0547</v>
      </c>
      <c r="CO165" s="498">
        <v>1.0459000000000001</v>
      </c>
      <c r="CP165" s="498">
        <v>1.0586</v>
      </c>
      <c r="CQ165" s="498">
        <v>1.0861000000000001</v>
      </c>
      <c r="CR165" s="498">
        <v>1.0793999999999999</v>
      </c>
      <c r="CS165" s="498">
        <v>1.0849</v>
      </c>
      <c r="CT165" s="498">
        <v>1.0771999999999999</v>
      </c>
      <c r="CU165" s="498">
        <v>1.0664</v>
      </c>
      <c r="CV165" s="498">
        <v>1.0728</v>
      </c>
      <c r="CW165" s="498">
        <v>1.0827</v>
      </c>
      <c r="CX165" s="498">
        <v>1.0835999999999999</v>
      </c>
      <c r="CY165" s="498">
        <v>1.0612999999999999</v>
      </c>
      <c r="CZ165" s="498">
        <v>1.0547</v>
      </c>
      <c r="DA165" s="498">
        <v>1.0459000000000001</v>
      </c>
      <c r="DB165" s="498">
        <v>1.0586</v>
      </c>
      <c r="DC165" s="498">
        <v>1.0861000000000001</v>
      </c>
      <c r="DD165" s="498">
        <v>1.0793999999999999</v>
      </c>
      <c r="DE165" s="498">
        <v>1.0849</v>
      </c>
      <c r="DF165" s="498">
        <v>1.0771999999999999</v>
      </c>
      <c r="DG165" s="498">
        <v>1.0664</v>
      </c>
      <c r="DH165" s="498">
        <v>1.0728</v>
      </c>
      <c r="DI165" s="498">
        <v>1.0827</v>
      </c>
      <c r="DJ165" s="498">
        <v>1.0835999999999999</v>
      </c>
      <c r="DK165" s="498">
        <v>1.0612999999999999</v>
      </c>
      <c r="DL165" s="498">
        <v>1.0547</v>
      </c>
      <c r="DM165" s="498">
        <v>1.0459000000000001</v>
      </c>
      <c r="DN165" s="498">
        <v>1.0586</v>
      </c>
      <c r="DO165" s="498">
        <v>1.0861000000000001</v>
      </c>
      <c r="DP165" s="498">
        <v>1.0793999999999999</v>
      </c>
      <c r="DQ165" s="498">
        <v>1.0849</v>
      </c>
      <c r="DR165" s="498">
        <v>1.0771999999999999</v>
      </c>
      <c r="DS165" s="498">
        <v>1.0664</v>
      </c>
      <c r="DT165" s="498">
        <v>1.0728</v>
      </c>
      <c r="DU165" s="498">
        <v>1.0827</v>
      </c>
      <c r="DV165" s="498">
        <v>1.0835999999999999</v>
      </c>
      <c r="DW165" s="498">
        <v>1.0612999999999999</v>
      </c>
      <c r="DX165" s="498">
        <v>1.0547</v>
      </c>
      <c r="DY165" s="498">
        <v>1.0459000000000001</v>
      </c>
      <c r="DZ165" s="498">
        <v>1.0586</v>
      </c>
      <c r="EA165" s="498">
        <v>1.0861000000000001</v>
      </c>
      <c r="EB165" s="498">
        <v>1.0793999999999999</v>
      </c>
      <c r="EC165" s="498">
        <v>1.0849</v>
      </c>
      <c r="ED165" s="498">
        <v>1.0771999999999999</v>
      </c>
      <c r="EE165" s="498">
        <v>1.0664</v>
      </c>
      <c r="EF165" s="498">
        <v>1.0728</v>
      </c>
      <c r="EG165" s="498">
        <v>1.0827</v>
      </c>
      <c r="EH165" s="498">
        <v>1.0835999999999999</v>
      </c>
      <c r="EI165" s="498">
        <v>1.0612999999999999</v>
      </c>
      <c r="EJ165" s="498">
        <v>1.0547</v>
      </c>
      <c r="EK165" s="498">
        <v>1.0459000000000001</v>
      </c>
      <c r="EL165" s="498">
        <v>1.0586</v>
      </c>
      <c r="EM165" s="498">
        <v>1.0861000000000001</v>
      </c>
      <c r="EN165" s="498">
        <v>1.0793999999999999</v>
      </c>
      <c r="EO165" s="498">
        <v>1.0849</v>
      </c>
      <c r="EP165" s="498">
        <v>1.0771999999999999</v>
      </c>
      <c r="EQ165" s="498">
        <v>1.0664</v>
      </c>
      <c r="ER165" s="498">
        <v>1.0728</v>
      </c>
      <c r="ES165" s="498">
        <v>1.0827</v>
      </c>
      <c r="ET165" s="498">
        <v>1.0835999999999999</v>
      </c>
      <c r="EU165" s="498">
        <v>1.0612999999999999</v>
      </c>
      <c r="EV165" s="498">
        <v>1.0547</v>
      </c>
      <c r="EW165" s="498">
        <v>1.0459000000000001</v>
      </c>
      <c r="EX165" s="498">
        <v>1.0586</v>
      </c>
      <c r="EY165" s="498">
        <v>1.0861000000000001</v>
      </c>
      <c r="EZ165" s="498">
        <v>1.0793999999999999</v>
      </c>
      <c r="FA165" s="498">
        <v>1.0849</v>
      </c>
      <c r="FB165" s="498">
        <v>1.0771999999999999</v>
      </c>
      <c r="FC165" s="498">
        <v>1.0664</v>
      </c>
      <c r="FD165" s="498">
        <v>1.0728</v>
      </c>
      <c r="FE165" s="498">
        <v>1.0827</v>
      </c>
      <c r="FF165" s="498">
        <v>1.0835999999999999</v>
      </c>
      <c r="FG165" s="498">
        <v>1.0612999999999999</v>
      </c>
      <c r="FH165" s="498">
        <v>1.0547</v>
      </c>
      <c r="FI165" s="498">
        <v>1.0459000000000001</v>
      </c>
      <c r="FJ165" s="498">
        <v>1.0586</v>
      </c>
      <c r="FK165" s="498">
        <v>1.0861000000000001</v>
      </c>
      <c r="FL165" s="498">
        <v>1.0793999999999999</v>
      </c>
      <c r="FM165" s="498">
        <v>1.0849</v>
      </c>
      <c r="FN165" s="498">
        <v>1.0771999999999999</v>
      </c>
      <c r="FO165" s="498">
        <v>1.0664</v>
      </c>
      <c r="FP165" s="498">
        <v>1.0728</v>
      </c>
      <c r="FQ165" s="498">
        <v>1.0827</v>
      </c>
      <c r="FR165" s="498">
        <v>1.0835999999999999</v>
      </c>
      <c r="FS165" s="498">
        <v>1.0612999999999999</v>
      </c>
      <c r="FT165" s="498">
        <v>1.0547</v>
      </c>
      <c r="FU165" s="498">
        <v>1.0459000000000001</v>
      </c>
      <c r="FV165" s="498">
        <v>1.0586</v>
      </c>
      <c r="FW165" s="498">
        <v>1.0861000000000001</v>
      </c>
      <c r="FX165" s="498">
        <v>1.0793999999999999</v>
      </c>
      <c r="FY165" s="498">
        <v>1.0849</v>
      </c>
      <c r="FZ165" s="498">
        <v>1.0771999999999999</v>
      </c>
    </row>
    <row r="166" spans="2:182" x14ac:dyDescent="0.25">
      <c r="B166" s="491">
        <v>4</v>
      </c>
      <c r="C166" s="498">
        <v>0.8911</v>
      </c>
      <c r="D166" s="498">
        <v>0.89800000000000002</v>
      </c>
      <c r="E166" s="498">
        <v>0.88060000000000005</v>
      </c>
      <c r="F166" s="498">
        <v>0.87329999999999997</v>
      </c>
      <c r="G166" s="498">
        <v>0.86439999999999995</v>
      </c>
      <c r="H166" s="498">
        <v>0.85219999999999996</v>
      </c>
      <c r="I166" s="498">
        <v>0.84740000000000004</v>
      </c>
      <c r="J166" s="498">
        <v>0.85699999999999998</v>
      </c>
      <c r="K166" s="498">
        <v>0.86350000000000005</v>
      </c>
      <c r="L166" s="498">
        <v>0.87680000000000002</v>
      </c>
      <c r="M166" s="498">
        <v>0.88619999999999999</v>
      </c>
      <c r="N166" s="498">
        <v>0.88500000000000001</v>
      </c>
      <c r="O166" s="498">
        <v>0.8911</v>
      </c>
      <c r="P166" s="498">
        <v>0.89800000000000002</v>
      </c>
      <c r="Q166" s="498">
        <v>0.88060000000000005</v>
      </c>
      <c r="R166" s="498">
        <v>0.87329999999999997</v>
      </c>
      <c r="S166" s="498">
        <v>0.86439999999999995</v>
      </c>
      <c r="T166" s="498">
        <v>0.85219999999999996</v>
      </c>
      <c r="U166" s="498">
        <v>0.84740000000000004</v>
      </c>
      <c r="V166" s="498">
        <v>0.85699999999999998</v>
      </c>
      <c r="W166" s="498">
        <v>0.86350000000000005</v>
      </c>
      <c r="X166" s="498">
        <v>0.87680000000000002</v>
      </c>
      <c r="Y166" s="498">
        <v>0.88619999999999999</v>
      </c>
      <c r="Z166" s="498">
        <v>0.88500000000000001</v>
      </c>
      <c r="AA166" s="498">
        <v>0.8911</v>
      </c>
      <c r="AB166" s="498">
        <v>0.89800000000000002</v>
      </c>
      <c r="AC166" s="498">
        <v>0.88060000000000005</v>
      </c>
      <c r="AD166" s="498">
        <v>0.87329999999999997</v>
      </c>
      <c r="AE166" s="498">
        <v>0.86439999999999995</v>
      </c>
      <c r="AF166" s="498">
        <v>0.85219999999999996</v>
      </c>
      <c r="AG166" s="498">
        <v>0.84740000000000004</v>
      </c>
      <c r="AH166" s="498">
        <v>0.85699999999999998</v>
      </c>
      <c r="AI166" s="498">
        <v>0.86350000000000005</v>
      </c>
      <c r="AJ166" s="498">
        <v>0.87680000000000002</v>
      </c>
      <c r="AK166" s="498">
        <v>0.88619999999999999</v>
      </c>
      <c r="AL166" s="498">
        <v>0.88500000000000001</v>
      </c>
      <c r="AM166" s="498">
        <v>0.8911</v>
      </c>
      <c r="AN166" s="498">
        <v>0.89800000000000002</v>
      </c>
      <c r="AO166" s="498">
        <v>0.88060000000000005</v>
      </c>
      <c r="AP166" s="498">
        <v>0.87329999999999997</v>
      </c>
      <c r="AQ166" s="498">
        <v>0.86439999999999995</v>
      </c>
      <c r="AR166" s="498">
        <v>0.85219999999999996</v>
      </c>
      <c r="AS166" s="498">
        <v>0.84740000000000004</v>
      </c>
      <c r="AT166" s="498">
        <v>0.85699999999999998</v>
      </c>
      <c r="AU166" s="498">
        <v>0.86350000000000005</v>
      </c>
      <c r="AV166" s="498">
        <v>0.87680000000000002</v>
      </c>
      <c r="AW166" s="498">
        <v>0.88619999999999999</v>
      </c>
      <c r="AX166" s="498">
        <v>0.88500000000000001</v>
      </c>
      <c r="AY166" s="498">
        <v>0.8911</v>
      </c>
      <c r="AZ166" s="498">
        <v>0.89800000000000002</v>
      </c>
      <c r="BA166" s="498">
        <v>0.88060000000000005</v>
      </c>
      <c r="BB166" s="498">
        <v>0.87329999999999997</v>
      </c>
      <c r="BC166" s="498">
        <v>0.86439999999999995</v>
      </c>
      <c r="BD166" s="498">
        <v>0.85219999999999996</v>
      </c>
      <c r="BE166" s="498">
        <v>0.84740000000000004</v>
      </c>
      <c r="BF166" s="498">
        <v>0.85699999999999998</v>
      </c>
      <c r="BG166" s="498">
        <v>0.86350000000000005</v>
      </c>
      <c r="BH166" s="498">
        <v>0.87680000000000002</v>
      </c>
      <c r="BI166" s="498">
        <v>0.88619999999999999</v>
      </c>
      <c r="BJ166" s="498">
        <v>0.88500000000000001</v>
      </c>
      <c r="BK166" s="498">
        <v>0.8911</v>
      </c>
      <c r="BL166" s="498">
        <v>0.89800000000000002</v>
      </c>
      <c r="BM166" s="498">
        <v>0.88060000000000005</v>
      </c>
      <c r="BN166" s="498">
        <v>0.87329999999999997</v>
      </c>
      <c r="BO166" s="498">
        <v>0.86439999999999995</v>
      </c>
      <c r="BP166" s="498">
        <v>0.85219999999999996</v>
      </c>
      <c r="BQ166" s="498">
        <v>0.84740000000000004</v>
      </c>
      <c r="BR166" s="498">
        <v>0.85699999999999998</v>
      </c>
      <c r="BS166" s="498">
        <v>0.86350000000000005</v>
      </c>
      <c r="BT166" s="498">
        <v>0.87680000000000002</v>
      </c>
      <c r="BU166" s="498">
        <v>0.88619999999999999</v>
      </c>
      <c r="BV166" s="498">
        <v>0.88500000000000001</v>
      </c>
      <c r="BW166" s="498">
        <v>0.8911</v>
      </c>
      <c r="BX166" s="498">
        <v>0.89800000000000002</v>
      </c>
      <c r="BY166" s="498">
        <v>0.88060000000000005</v>
      </c>
      <c r="BZ166" s="498">
        <v>0.87329999999999997</v>
      </c>
      <c r="CA166" s="498">
        <v>0.86439999999999995</v>
      </c>
      <c r="CB166" s="498">
        <v>0.85219999999999996</v>
      </c>
      <c r="CC166" s="498">
        <v>0.84740000000000004</v>
      </c>
      <c r="CD166" s="498">
        <v>0.85699999999999998</v>
      </c>
      <c r="CE166" s="498">
        <v>0.86350000000000005</v>
      </c>
      <c r="CF166" s="498">
        <v>0.87680000000000002</v>
      </c>
      <c r="CG166" s="498">
        <v>0.88619999999999999</v>
      </c>
      <c r="CH166" s="498">
        <v>0.88500000000000001</v>
      </c>
      <c r="CI166" s="498">
        <v>0.8911</v>
      </c>
      <c r="CJ166" s="498">
        <v>0.89800000000000002</v>
      </c>
      <c r="CK166" s="498">
        <v>0.88060000000000005</v>
      </c>
      <c r="CL166" s="498">
        <v>0.87329999999999997</v>
      </c>
      <c r="CM166" s="498">
        <v>0.86439999999999995</v>
      </c>
      <c r="CN166" s="498">
        <v>0.85219999999999996</v>
      </c>
      <c r="CO166" s="498">
        <v>0.84740000000000004</v>
      </c>
      <c r="CP166" s="498">
        <v>0.85699999999999998</v>
      </c>
      <c r="CQ166" s="498">
        <v>0.86350000000000005</v>
      </c>
      <c r="CR166" s="498">
        <v>0.87680000000000002</v>
      </c>
      <c r="CS166" s="498">
        <v>0.88619999999999999</v>
      </c>
      <c r="CT166" s="498">
        <v>0.88500000000000001</v>
      </c>
      <c r="CU166" s="498">
        <v>0.8911</v>
      </c>
      <c r="CV166" s="498">
        <v>0.89800000000000002</v>
      </c>
      <c r="CW166" s="498">
        <v>0.88060000000000005</v>
      </c>
      <c r="CX166" s="498">
        <v>0.87329999999999997</v>
      </c>
      <c r="CY166" s="498">
        <v>0.86439999999999995</v>
      </c>
      <c r="CZ166" s="498">
        <v>0.85219999999999996</v>
      </c>
      <c r="DA166" s="498">
        <v>0.84740000000000004</v>
      </c>
      <c r="DB166" s="498">
        <v>0.85699999999999998</v>
      </c>
      <c r="DC166" s="498">
        <v>0.86350000000000005</v>
      </c>
      <c r="DD166" s="498">
        <v>0.87680000000000002</v>
      </c>
      <c r="DE166" s="498">
        <v>0.88619999999999999</v>
      </c>
      <c r="DF166" s="498">
        <v>0.88500000000000001</v>
      </c>
      <c r="DG166" s="498">
        <v>0.8911</v>
      </c>
      <c r="DH166" s="498">
        <v>0.89800000000000002</v>
      </c>
      <c r="DI166" s="498">
        <v>0.88060000000000005</v>
      </c>
      <c r="DJ166" s="498">
        <v>0.87329999999999997</v>
      </c>
      <c r="DK166" s="498">
        <v>0.86439999999999995</v>
      </c>
      <c r="DL166" s="498">
        <v>0.85219999999999996</v>
      </c>
      <c r="DM166" s="498">
        <v>0.84740000000000004</v>
      </c>
      <c r="DN166" s="498">
        <v>0.85699999999999998</v>
      </c>
      <c r="DO166" s="498">
        <v>0.86350000000000005</v>
      </c>
      <c r="DP166" s="498">
        <v>0.87680000000000002</v>
      </c>
      <c r="DQ166" s="498">
        <v>0.88619999999999999</v>
      </c>
      <c r="DR166" s="498">
        <v>0.88500000000000001</v>
      </c>
      <c r="DS166" s="498">
        <v>0.8911</v>
      </c>
      <c r="DT166" s="498">
        <v>0.89800000000000002</v>
      </c>
      <c r="DU166" s="498">
        <v>0.88060000000000005</v>
      </c>
      <c r="DV166" s="498">
        <v>0.87329999999999997</v>
      </c>
      <c r="DW166" s="498">
        <v>0.86439999999999995</v>
      </c>
      <c r="DX166" s="498">
        <v>0.85219999999999996</v>
      </c>
      <c r="DY166" s="498">
        <v>0.84740000000000004</v>
      </c>
      <c r="DZ166" s="498">
        <v>0.85699999999999998</v>
      </c>
      <c r="EA166" s="498">
        <v>0.86350000000000005</v>
      </c>
      <c r="EB166" s="498">
        <v>0.87680000000000002</v>
      </c>
      <c r="EC166" s="498">
        <v>0.88619999999999999</v>
      </c>
      <c r="ED166" s="498">
        <v>0.88500000000000001</v>
      </c>
      <c r="EE166" s="498">
        <v>0.8911</v>
      </c>
      <c r="EF166" s="498">
        <v>0.89800000000000002</v>
      </c>
      <c r="EG166" s="498">
        <v>0.88060000000000005</v>
      </c>
      <c r="EH166" s="498">
        <v>0.87329999999999997</v>
      </c>
      <c r="EI166" s="498">
        <v>0.86439999999999995</v>
      </c>
      <c r="EJ166" s="498">
        <v>0.85219999999999996</v>
      </c>
      <c r="EK166" s="498">
        <v>0.84740000000000004</v>
      </c>
      <c r="EL166" s="498">
        <v>0.85699999999999998</v>
      </c>
      <c r="EM166" s="498">
        <v>0.86350000000000005</v>
      </c>
      <c r="EN166" s="498">
        <v>0.87680000000000002</v>
      </c>
      <c r="EO166" s="498">
        <v>0.88619999999999999</v>
      </c>
      <c r="EP166" s="498">
        <v>0.88500000000000001</v>
      </c>
      <c r="EQ166" s="498">
        <v>0.8911</v>
      </c>
      <c r="ER166" s="498">
        <v>0.89800000000000002</v>
      </c>
      <c r="ES166" s="498">
        <v>0.88060000000000005</v>
      </c>
      <c r="ET166" s="498">
        <v>0.87329999999999997</v>
      </c>
      <c r="EU166" s="498">
        <v>0.86439999999999995</v>
      </c>
      <c r="EV166" s="498">
        <v>0.85219999999999996</v>
      </c>
      <c r="EW166" s="498">
        <v>0.84740000000000004</v>
      </c>
      <c r="EX166" s="498">
        <v>0.85699999999999998</v>
      </c>
      <c r="EY166" s="498">
        <v>0.86350000000000005</v>
      </c>
      <c r="EZ166" s="498">
        <v>0.87680000000000002</v>
      </c>
      <c r="FA166" s="498">
        <v>0.88619999999999999</v>
      </c>
      <c r="FB166" s="498">
        <v>0.88500000000000001</v>
      </c>
      <c r="FC166" s="498">
        <v>0.8911</v>
      </c>
      <c r="FD166" s="498">
        <v>0.89800000000000002</v>
      </c>
      <c r="FE166" s="498">
        <v>0.88060000000000005</v>
      </c>
      <c r="FF166" s="498">
        <v>0.87329999999999997</v>
      </c>
      <c r="FG166" s="498">
        <v>0.86439999999999995</v>
      </c>
      <c r="FH166" s="498">
        <v>0.85219999999999996</v>
      </c>
      <c r="FI166" s="498">
        <v>0.84740000000000004</v>
      </c>
      <c r="FJ166" s="498">
        <v>0.85699999999999998</v>
      </c>
      <c r="FK166" s="498">
        <v>0.86350000000000005</v>
      </c>
      <c r="FL166" s="498">
        <v>0.87680000000000002</v>
      </c>
      <c r="FM166" s="498">
        <v>0.88619999999999999</v>
      </c>
      <c r="FN166" s="498">
        <v>0.88500000000000001</v>
      </c>
      <c r="FO166" s="498">
        <v>0.8911</v>
      </c>
      <c r="FP166" s="498">
        <v>0.89800000000000002</v>
      </c>
      <c r="FQ166" s="498">
        <v>0.88060000000000005</v>
      </c>
      <c r="FR166" s="498">
        <v>0.87329999999999997</v>
      </c>
      <c r="FS166" s="498">
        <v>0.86439999999999995</v>
      </c>
      <c r="FT166" s="498">
        <v>0.85219999999999996</v>
      </c>
      <c r="FU166" s="498">
        <v>0.84740000000000004</v>
      </c>
      <c r="FV166" s="498">
        <v>0.85699999999999998</v>
      </c>
      <c r="FW166" s="498">
        <v>0.86350000000000005</v>
      </c>
      <c r="FX166" s="498">
        <v>0.87680000000000002</v>
      </c>
      <c r="FY166" s="498">
        <v>0.88619999999999999</v>
      </c>
      <c r="FZ166" s="498">
        <v>0.88500000000000001</v>
      </c>
    </row>
    <row r="167" spans="2:182" x14ac:dyDescent="0.25">
      <c r="B167" s="491">
        <v>5</v>
      </c>
      <c r="C167" s="496"/>
      <c r="D167" s="496"/>
      <c r="E167" s="496"/>
      <c r="F167" s="496"/>
      <c r="G167" s="496"/>
      <c r="H167" s="496"/>
      <c r="I167" s="496"/>
      <c r="J167" s="496"/>
      <c r="K167" s="496"/>
      <c r="L167" s="496"/>
      <c r="M167" s="496"/>
      <c r="N167" s="496"/>
      <c r="O167" s="496"/>
      <c r="P167" s="496"/>
      <c r="Q167" s="496"/>
      <c r="R167" s="496"/>
      <c r="S167" s="496"/>
      <c r="T167" s="496"/>
      <c r="U167" s="496"/>
      <c r="V167" s="496"/>
      <c r="W167" s="496"/>
      <c r="X167" s="496"/>
      <c r="Y167" s="496"/>
      <c r="Z167" s="496"/>
      <c r="AA167" s="496"/>
      <c r="AB167" s="496"/>
      <c r="AC167" s="496"/>
      <c r="AD167" s="496"/>
      <c r="AE167" s="496"/>
      <c r="AF167" s="496"/>
      <c r="AG167" s="496"/>
      <c r="AH167" s="496"/>
      <c r="AI167" s="496"/>
      <c r="AJ167" s="496"/>
      <c r="AK167" s="496"/>
      <c r="AL167" s="496"/>
      <c r="AM167" s="496"/>
      <c r="AN167" s="496"/>
      <c r="AO167" s="496"/>
      <c r="AP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496"/>
      <c r="BB167" s="496"/>
      <c r="BC167" s="496"/>
      <c r="BD167" s="496"/>
      <c r="BE167" s="496"/>
      <c r="BF167" s="496"/>
      <c r="BG167" s="496"/>
      <c r="BH167" s="496"/>
      <c r="BI167" s="496"/>
      <c r="BJ167" s="496"/>
      <c r="BK167" s="496"/>
      <c r="BL167" s="496"/>
      <c r="BM167" s="496"/>
      <c r="BN167" s="496"/>
      <c r="BO167" s="496"/>
      <c r="BP167" s="496"/>
      <c r="BQ167" s="496"/>
      <c r="BR167" s="496"/>
      <c r="BS167" s="496"/>
      <c r="BT167" s="496"/>
      <c r="BU167" s="496"/>
      <c r="BV167" s="496"/>
      <c r="BW167" s="496"/>
      <c r="BX167" s="496"/>
      <c r="BY167" s="496"/>
      <c r="BZ167" s="496"/>
      <c r="CA167" s="496"/>
      <c r="CB167" s="496"/>
      <c r="CC167" s="496"/>
      <c r="CD167" s="496"/>
      <c r="CE167" s="496"/>
      <c r="CF167" s="496"/>
      <c r="CG167" s="496"/>
      <c r="CH167" s="496"/>
      <c r="CI167" s="496"/>
      <c r="CJ167" s="496"/>
      <c r="CK167" s="496"/>
      <c r="CL167" s="496"/>
      <c r="CM167" s="496"/>
      <c r="CN167" s="496"/>
      <c r="CO167" s="496"/>
      <c r="CP167" s="496"/>
      <c r="CQ167" s="496"/>
      <c r="CR167" s="496"/>
      <c r="CS167" s="496"/>
      <c r="CT167" s="496"/>
      <c r="CU167" s="496"/>
      <c r="CV167" s="496"/>
      <c r="CW167" s="496"/>
      <c r="CX167" s="496"/>
      <c r="CY167" s="496"/>
      <c r="CZ167" s="496"/>
      <c r="DA167" s="496"/>
      <c r="DB167" s="496"/>
      <c r="DC167" s="496"/>
      <c r="DD167" s="496"/>
      <c r="DE167" s="496"/>
      <c r="DF167" s="496"/>
      <c r="DG167" s="496"/>
      <c r="DH167" s="496"/>
      <c r="DI167" s="496"/>
      <c r="DJ167" s="496"/>
      <c r="DK167" s="496"/>
      <c r="DL167" s="496"/>
      <c r="DM167" s="496"/>
      <c r="DN167" s="496"/>
      <c r="DO167" s="496"/>
      <c r="DP167" s="496"/>
      <c r="DQ167" s="496"/>
      <c r="DR167" s="496"/>
      <c r="DS167" s="496"/>
      <c r="DT167" s="496"/>
      <c r="DU167" s="496"/>
      <c r="DV167" s="496"/>
      <c r="DW167" s="496"/>
      <c r="DX167" s="496"/>
      <c r="DY167" s="496"/>
      <c r="DZ167" s="496"/>
      <c r="EA167" s="496"/>
      <c r="EB167" s="496"/>
      <c r="EC167" s="496"/>
      <c r="ED167" s="496"/>
      <c r="EE167" s="496"/>
      <c r="EF167" s="496"/>
      <c r="EG167" s="496"/>
      <c r="EH167" s="496"/>
      <c r="EI167" s="496"/>
      <c r="EJ167" s="496"/>
      <c r="EK167" s="496"/>
      <c r="EL167" s="496"/>
      <c r="EM167" s="496"/>
      <c r="EN167" s="496"/>
      <c r="EO167" s="496"/>
      <c r="EP167" s="496"/>
      <c r="EQ167" s="496"/>
      <c r="ER167" s="496"/>
      <c r="ES167" s="496"/>
      <c r="ET167" s="496"/>
      <c r="EU167" s="496"/>
      <c r="EV167" s="496"/>
      <c r="EW167" s="496"/>
      <c r="EX167" s="496"/>
      <c r="EY167" s="496"/>
      <c r="EZ167" s="496"/>
      <c r="FA167" s="496"/>
      <c r="FB167" s="496"/>
      <c r="FC167" s="496"/>
      <c r="FD167" s="496"/>
      <c r="FE167" s="496"/>
      <c r="FF167" s="496"/>
      <c r="FG167" s="496"/>
      <c r="FH167" s="496"/>
      <c r="FI167" s="496"/>
      <c r="FJ167" s="496"/>
      <c r="FK167" s="496"/>
      <c r="FL167" s="496"/>
      <c r="FM167" s="496"/>
      <c r="FN167" s="496"/>
      <c r="FO167" s="496"/>
      <c r="FP167" s="496"/>
      <c r="FQ167" s="496"/>
      <c r="FR167" s="496"/>
      <c r="FS167" s="496"/>
      <c r="FT167" s="496"/>
      <c r="FU167" s="496"/>
      <c r="FV167" s="496"/>
      <c r="FW167" s="496"/>
      <c r="FX167" s="496"/>
      <c r="FY167" s="496"/>
      <c r="FZ167" s="496"/>
    </row>
    <row r="168" spans="2:182" x14ac:dyDescent="0.25">
      <c r="B168" s="491">
        <v>6</v>
      </c>
      <c r="C168" s="496"/>
      <c r="D168" s="496"/>
      <c r="E168" s="496"/>
      <c r="F168" s="496"/>
      <c r="G168" s="496"/>
      <c r="H168" s="496"/>
      <c r="I168" s="496"/>
      <c r="J168" s="496"/>
      <c r="K168" s="496"/>
      <c r="L168" s="496"/>
      <c r="M168" s="496"/>
      <c r="N168" s="496"/>
      <c r="O168" s="496"/>
      <c r="P168" s="496"/>
      <c r="Q168" s="496"/>
      <c r="R168" s="496"/>
      <c r="S168" s="496"/>
      <c r="T168" s="496"/>
      <c r="U168" s="496"/>
      <c r="V168" s="496"/>
      <c r="W168" s="496"/>
      <c r="X168" s="496"/>
      <c r="Y168" s="496"/>
      <c r="Z168" s="496"/>
      <c r="AA168" s="496"/>
      <c r="AB168" s="496"/>
      <c r="AC168" s="496"/>
      <c r="AD168" s="496"/>
      <c r="AE168" s="496"/>
      <c r="AF168" s="496"/>
      <c r="AG168" s="496"/>
      <c r="AH168" s="496"/>
      <c r="AI168" s="496"/>
      <c r="AJ168" s="496"/>
      <c r="AK168" s="496"/>
      <c r="AL168" s="496"/>
      <c r="AM168" s="496"/>
      <c r="AN168" s="496"/>
      <c r="AO168" s="496"/>
      <c r="AP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496"/>
      <c r="BB168" s="496"/>
      <c r="BC168" s="496"/>
      <c r="BD168" s="496"/>
      <c r="BE168" s="496"/>
      <c r="BF168" s="496"/>
      <c r="BG168" s="496"/>
      <c r="BH168" s="496"/>
      <c r="BI168" s="496"/>
      <c r="BJ168" s="496"/>
      <c r="BK168" s="496"/>
      <c r="BL168" s="496"/>
      <c r="BM168" s="496"/>
      <c r="BN168" s="496"/>
      <c r="BO168" s="496"/>
      <c r="BP168" s="496"/>
      <c r="BQ168" s="496"/>
      <c r="BR168" s="496"/>
      <c r="BS168" s="496"/>
      <c r="BT168" s="496"/>
      <c r="BU168" s="496"/>
      <c r="BV168" s="496"/>
      <c r="BW168" s="496"/>
      <c r="BX168" s="496"/>
      <c r="BY168" s="496"/>
      <c r="BZ168" s="496"/>
      <c r="CA168" s="496"/>
      <c r="CB168" s="496"/>
      <c r="CC168" s="496"/>
      <c r="CD168" s="496"/>
      <c r="CE168" s="496"/>
      <c r="CF168" s="496"/>
      <c r="CG168" s="496"/>
      <c r="CH168" s="496"/>
      <c r="CI168" s="496"/>
      <c r="CJ168" s="496"/>
      <c r="CK168" s="496"/>
      <c r="CL168" s="496"/>
      <c r="CM168" s="496"/>
      <c r="CN168" s="496"/>
      <c r="CO168" s="496"/>
      <c r="CP168" s="496"/>
      <c r="CQ168" s="496"/>
      <c r="CR168" s="496"/>
      <c r="CS168" s="496"/>
      <c r="CT168" s="496"/>
      <c r="CU168" s="496"/>
      <c r="CV168" s="496"/>
      <c r="CW168" s="496"/>
      <c r="CX168" s="496"/>
      <c r="CY168" s="496"/>
      <c r="CZ168" s="496"/>
      <c r="DA168" s="496"/>
      <c r="DB168" s="496"/>
      <c r="DC168" s="496"/>
      <c r="DD168" s="496"/>
      <c r="DE168" s="496"/>
      <c r="DF168" s="496"/>
      <c r="DG168" s="496"/>
      <c r="DH168" s="496"/>
      <c r="DI168" s="496"/>
      <c r="DJ168" s="496"/>
      <c r="DK168" s="496"/>
      <c r="DL168" s="496"/>
      <c r="DM168" s="496"/>
      <c r="DN168" s="496"/>
      <c r="DO168" s="496"/>
      <c r="DP168" s="496"/>
      <c r="DQ168" s="496"/>
      <c r="DR168" s="496"/>
      <c r="DS168" s="496"/>
      <c r="DT168" s="496"/>
      <c r="DU168" s="496"/>
      <c r="DV168" s="496"/>
      <c r="DW168" s="496"/>
      <c r="DX168" s="496"/>
      <c r="DY168" s="496"/>
      <c r="DZ168" s="496"/>
      <c r="EA168" s="496"/>
      <c r="EB168" s="496"/>
      <c r="EC168" s="496"/>
      <c r="ED168" s="496"/>
      <c r="EE168" s="496"/>
      <c r="EF168" s="496"/>
      <c r="EG168" s="496"/>
      <c r="EH168" s="496"/>
      <c r="EI168" s="496"/>
      <c r="EJ168" s="496"/>
      <c r="EK168" s="496"/>
      <c r="EL168" s="496"/>
      <c r="EM168" s="496"/>
      <c r="EN168" s="496"/>
      <c r="EO168" s="496"/>
      <c r="EP168" s="496"/>
      <c r="EQ168" s="496"/>
      <c r="ER168" s="496"/>
      <c r="ES168" s="496"/>
      <c r="ET168" s="496"/>
      <c r="EU168" s="496"/>
      <c r="EV168" s="496"/>
      <c r="EW168" s="496"/>
      <c r="EX168" s="496"/>
      <c r="EY168" s="496"/>
      <c r="EZ168" s="496"/>
      <c r="FA168" s="496"/>
      <c r="FB168" s="496"/>
      <c r="FC168" s="496"/>
      <c r="FD168" s="496"/>
      <c r="FE168" s="496"/>
      <c r="FF168" s="496"/>
      <c r="FG168" s="496"/>
      <c r="FH168" s="496"/>
      <c r="FI168" s="496"/>
      <c r="FJ168" s="496"/>
      <c r="FK168" s="496"/>
      <c r="FL168" s="496"/>
      <c r="FM168" s="496"/>
      <c r="FN168" s="496"/>
      <c r="FO168" s="496"/>
      <c r="FP168" s="496"/>
      <c r="FQ168" s="496"/>
      <c r="FR168" s="496"/>
      <c r="FS168" s="496"/>
      <c r="FT168" s="496"/>
      <c r="FU168" s="496"/>
      <c r="FV168" s="496"/>
      <c r="FW168" s="496"/>
      <c r="FX168" s="496"/>
      <c r="FY168" s="496"/>
      <c r="FZ168" s="496"/>
    </row>
    <row r="169" spans="2:182" x14ac:dyDescent="0.25">
      <c r="B169" s="491">
        <v>7</v>
      </c>
      <c r="C169" s="496"/>
      <c r="D169" s="496"/>
      <c r="E169" s="496"/>
      <c r="F169" s="496"/>
      <c r="G169" s="496"/>
      <c r="H169" s="496"/>
      <c r="I169" s="496"/>
      <c r="J169" s="496"/>
      <c r="K169" s="496"/>
      <c r="L169" s="496"/>
      <c r="M169" s="496"/>
      <c r="N169" s="496"/>
      <c r="O169" s="496"/>
      <c r="P169" s="496"/>
      <c r="Q169" s="496"/>
      <c r="R169" s="496"/>
      <c r="S169" s="496"/>
      <c r="T169" s="496"/>
      <c r="U169" s="496"/>
      <c r="V169" s="496"/>
      <c r="W169" s="496"/>
      <c r="X169" s="496"/>
      <c r="Y169" s="496"/>
      <c r="Z169" s="496"/>
      <c r="AA169" s="496"/>
      <c r="AB169" s="496"/>
      <c r="AC169" s="496"/>
      <c r="AD169" s="496"/>
      <c r="AE169" s="496"/>
      <c r="AF169" s="496"/>
      <c r="AG169" s="496"/>
      <c r="AH169" s="496"/>
      <c r="AI169" s="496"/>
      <c r="AJ169" s="496"/>
      <c r="AK169" s="496"/>
      <c r="AL169" s="496"/>
      <c r="AM169" s="496"/>
      <c r="AN169" s="496"/>
      <c r="AO169" s="496"/>
      <c r="AP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496"/>
      <c r="BB169" s="496"/>
      <c r="BC169" s="496"/>
      <c r="BD169" s="496"/>
      <c r="BE169" s="496"/>
      <c r="BF169" s="496"/>
      <c r="BG169" s="496"/>
      <c r="BH169" s="496"/>
      <c r="BI169" s="496"/>
      <c r="BJ169" s="496"/>
      <c r="BK169" s="496"/>
      <c r="BL169" s="496"/>
      <c r="BM169" s="496"/>
      <c r="BN169" s="496"/>
      <c r="BO169" s="496"/>
      <c r="BP169" s="496"/>
      <c r="BQ169" s="496"/>
      <c r="BR169" s="496"/>
      <c r="BS169" s="496"/>
      <c r="BT169" s="496"/>
      <c r="BU169" s="496"/>
      <c r="BV169" s="496"/>
      <c r="BW169" s="496"/>
      <c r="BX169" s="496"/>
      <c r="BY169" s="496"/>
      <c r="BZ169" s="496"/>
      <c r="CA169" s="496"/>
      <c r="CB169" s="496"/>
      <c r="CC169" s="496"/>
      <c r="CD169" s="496"/>
      <c r="CE169" s="496"/>
      <c r="CF169" s="496"/>
      <c r="CG169" s="496"/>
      <c r="CH169" s="496"/>
      <c r="CI169" s="496"/>
      <c r="CJ169" s="496"/>
      <c r="CK169" s="496"/>
      <c r="CL169" s="496"/>
      <c r="CM169" s="496"/>
      <c r="CN169" s="496"/>
      <c r="CO169" s="496"/>
      <c r="CP169" s="496"/>
      <c r="CQ169" s="496"/>
      <c r="CR169" s="496"/>
      <c r="CS169" s="496"/>
      <c r="CT169" s="496"/>
      <c r="CU169" s="496"/>
      <c r="CV169" s="496"/>
      <c r="CW169" s="496"/>
      <c r="CX169" s="496"/>
      <c r="CY169" s="496"/>
      <c r="CZ169" s="496"/>
      <c r="DA169" s="496"/>
      <c r="DB169" s="496"/>
      <c r="DC169" s="496"/>
      <c r="DD169" s="496"/>
      <c r="DE169" s="496"/>
      <c r="DF169" s="496"/>
      <c r="DG169" s="496"/>
      <c r="DH169" s="496"/>
      <c r="DI169" s="496"/>
      <c r="DJ169" s="496"/>
      <c r="DK169" s="496"/>
      <c r="DL169" s="496"/>
      <c r="DM169" s="496"/>
      <c r="DN169" s="496"/>
      <c r="DO169" s="496"/>
      <c r="DP169" s="496"/>
      <c r="DQ169" s="496"/>
      <c r="DR169" s="496"/>
      <c r="DS169" s="496"/>
      <c r="DT169" s="496"/>
      <c r="DU169" s="496"/>
      <c r="DV169" s="496"/>
      <c r="DW169" s="496"/>
      <c r="DX169" s="496"/>
      <c r="DY169" s="496"/>
      <c r="DZ169" s="496"/>
      <c r="EA169" s="496"/>
      <c r="EB169" s="496"/>
      <c r="EC169" s="496"/>
      <c r="ED169" s="496"/>
      <c r="EE169" s="496"/>
      <c r="EF169" s="496"/>
      <c r="EG169" s="496"/>
      <c r="EH169" s="496"/>
      <c r="EI169" s="496"/>
      <c r="EJ169" s="496"/>
      <c r="EK169" s="496"/>
      <c r="EL169" s="496"/>
      <c r="EM169" s="496"/>
      <c r="EN169" s="496"/>
      <c r="EO169" s="496"/>
      <c r="EP169" s="496"/>
      <c r="EQ169" s="496"/>
      <c r="ER169" s="496"/>
      <c r="ES169" s="496"/>
      <c r="ET169" s="496"/>
      <c r="EU169" s="496"/>
      <c r="EV169" s="496"/>
      <c r="EW169" s="496"/>
      <c r="EX169" s="496"/>
      <c r="EY169" s="496"/>
      <c r="EZ169" s="496"/>
      <c r="FA169" s="496"/>
      <c r="FB169" s="496"/>
      <c r="FC169" s="496"/>
      <c r="FD169" s="496"/>
      <c r="FE169" s="496"/>
      <c r="FF169" s="496"/>
      <c r="FG169" s="496"/>
      <c r="FH169" s="496"/>
      <c r="FI169" s="496"/>
      <c r="FJ169" s="496"/>
      <c r="FK169" s="496"/>
      <c r="FL169" s="496"/>
      <c r="FM169" s="496"/>
      <c r="FN169" s="496"/>
      <c r="FO169" s="496"/>
      <c r="FP169" s="496"/>
      <c r="FQ169" s="496"/>
      <c r="FR169" s="496"/>
      <c r="FS169" s="496"/>
      <c r="FT169" s="496"/>
      <c r="FU169" s="496"/>
      <c r="FV169" s="496"/>
      <c r="FW169" s="496"/>
      <c r="FX169" s="496"/>
      <c r="FY169" s="496"/>
      <c r="FZ169" s="496"/>
    </row>
    <row r="170" spans="2:182" x14ac:dyDescent="0.25">
      <c r="B170" s="491">
        <v>8</v>
      </c>
      <c r="C170" s="496"/>
      <c r="D170" s="496"/>
      <c r="E170" s="496"/>
      <c r="F170" s="496"/>
      <c r="G170" s="496"/>
      <c r="H170" s="496"/>
      <c r="I170" s="496"/>
      <c r="J170" s="496"/>
      <c r="K170" s="496"/>
      <c r="L170" s="496"/>
      <c r="M170" s="496"/>
      <c r="N170" s="496"/>
      <c r="O170" s="496"/>
      <c r="P170" s="496"/>
      <c r="Q170" s="496"/>
      <c r="R170" s="496"/>
      <c r="S170" s="496"/>
      <c r="T170" s="496"/>
      <c r="U170" s="496"/>
      <c r="V170" s="496"/>
      <c r="W170" s="496"/>
      <c r="X170" s="496"/>
      <c r="Y170" s="496"/>
      <c r="Z170" s="496"/>
      <c r="AA170" s="496"/>
      <c r="AB170" s="496"/>
      <c r="AC170" s="496"/>
      <c r="AD170" s="496"/>
      <c r="AE170" s="496"/>
      <c r="AF170" s="496"/>
      <c r="AG170" s="496"/>
      <c r="AH170" s="496"/>
      <c r="AI170" s="496"/>
      <c r="AJ170" s="496"/>
      <c r="AK170" s="496"/>
      <c r="AL170" s="496"/>
      <c r="AM170" s="496"/>
      <c r="AN170" s="496"/>
      <c r="AO170" s="496"/>
      <c r="AP170" s="496"/>
      <c r="AQ170" s="496"/>
      <c r="AR170" s="496"/>
      <c r="AS170" s="496"/>
      <c r="AT170" s="496"/>
      <c r="AU170" s="496"/>
      <c r="AV170" s="496"/>
      <c r="AW170" s="496"/>
      <c r="AX170" s="496"/>
      <c r="AY170" s="496"/>
      <c r="AZ170" s="496"/>
      <c r="BA170" s="496"/>
      <c r="BB170" s="496"/>
      <c r="BC170" s="496"/>
      <c r="BD170" s="496"/>
      <c r="BE170" s="496"/>
      <c r="BF170" s="496"/>
      <c r="BG170" s="496"/>
      <c r="BH170" s="496"/>
      <c r="BI170" s="496"/>
      <c r="BJ170" s="496"/>
      <c r="BK170" s="496"/>
      <c r="BL170" s="496"/>
      <c r="BM170" s="496"/>
      <c r="BN170" s="496"/>
      <c r="BO170" s="496"/>
      <c r="BP170" s="496"/>
      <c r="BQ170" s="496"/>
      <c r="BR170" s="496"/>
      <c r="BS170" s="496"/>
      <c r="BT170" s="496"/>
      <c r="BU170" s="496"/>
      <c r="BV170" s="496"/>
      <c r="BW170" s="496"/>
      <c r="BX170" s="496"/>
      <c r="BY170" s="496"/>
      <c r="BZ170" s="496"/>
      <c r="CA170" s="496"/>
      <c r="CB170" s="496"/>
      <c r="CC170" s="496"/>
      <c r="CD170" s="496"/>
      <c r="CE170" s="496"/>
      <c r="CF170" s="496"/>
      <c r="CG170" s="496"/>
      <c r="CH170" s="496"/>
      <c r="CI170" s="496"/>
      <c r="CJ170" s="496"/>
      <c r="CK170" s="496"/>
      <c r="CL170" s="496"/>
      <c r="CM170" s="496"/>
      <c r="CN170" s="496"/>
      <c r="CO170" s="496"/>
      <c r="CP170" s="496"/>
      <c r="CQ170" s="496"/>
      <c r="CR170" s="496"/>
      <c r="CS170" s="496"/>
      <c r="CT170" s="496"/>
      <c r="CU170" s="496"/>
      <c r="CV170" s="496"/>
      <c r="CW170" s="496"/>
      <c r="CX170" s="496"/>
      <c r="CY170" s="496"/>
      <c r="CZ170" s="496"/>
      <c r="DA170" s="496"/>
      <c r="DB170" s="496"/>
      <c r="DC170" s="496"/>
      <c r="DD170" s="496"/>
      <c r="DE170" s="496"/>
      <c r="DF170" s="496"/>
      <c r="DG170" s="496"/>
      <c r="DH170" s="496"/>
      <c r="DI170" s="496"/>
      <c r="DJ170" s="496"/>
      <c r="DK170" s="496"/>
      <c r="DL170" s="496"/>
      <c r="DM170" s="496"/>
      <c r="DN170" s="496"/>
      <c r="DO170" s="496"/>
      <c r="DP170" s="496"/>
      <c r="DQ170" s="496"/>
      <c r="DR170" s="496"/>
      <c r="DS170" s="496"/>
      <c r="DT170" s="496"/>
      <c r="DU170" s="496"/>
      <c r="DV170" s="496"/>
      <c r="DW170" s="496"/>
      <c r="DX170" s="496"/>
      <c r="DY170" s="496"/>
      <c r="DZ170" s="496"/>
      <c r="EA170" s="496"/>
      <c r="EB170" s="496"/>
      <c r="EC170" s="496"/>
      <c r="ED170" s="496"/>
      <c r="EE170" s="496"/>
      <c r="EF170" s="496"/>
      <c r="EG170" s="496"/>
      <c r="EH170" s="496"/>
      <c r="EI170" s="496"/>
      <c r="EJ170" s="496"/>
      <c r="EK170" s="496"/>
      <c r="EL170" s="496"/>
      <c r="EM170" s="496"/>
      <c r="EN170" s="496"/>
      <c r="EO170" s="496"/>
      <c r="EP170" s="496"/>
      <c r="EQ170" s="496"/>
      <c r="ER170" s="496"/>
      <c r="ES170" s="496"/>
      <c r="ET170" s="496"/>
      <c r="EU170" s="496"/>
      <c r="EV170" s="496"/>
      <c r="EW170" s="496"/>
      <c r="EX170" s="496"/>
      <c r="EY170" s="496"/>
      <c r="EZ170" s="496"/>
      <c r="FA170" s="496"/>
      <c r="FB170" s="496"/>
      <c r="FC170" s="496"/>
      <c r="FD170" s="496"/>
      <c r="FE170" s="496"/>
      <c r="FF170" s="496"/>
      <c r="FG170" s="496"/>
      <c r="FH170" s="496"/>
      <c r="FI170" s="496"/>
      <c r="FJ170" s="496"/>
      <c r="FK170" s="496"/>
      <c r="FL170" s="496"/>
      <c r="FM170" s="496"/>
      <c r="FN170" s="496"/>
      <c r="FO170" s="496"/>
      <c r="FP170" s="496"/>
      <c r="FQ170" s="496"/>
      <c r="FR170" s="496"/>
      <c r="FS170" s="496"/>
      <c r="FT170" s="496"/>
      <c r="FU170" s="496"/>
      <c r="FV170" s="496"/>
      <c r="FW170" s="496"/>
      <c r="FX170" s="496"/>
      <c r="FY170" s="496"/>
      <c r="FZ170" s="496"/>
    </row>
    <row r="171" spans="2:182" x14ac:dyDescent="0.25">
      <c r="B171" s="491">
        <v>9</v>
      </c>
      <c r="C171" s="496"/>
      <c r="D171" s="496"/>
      <c r="E171" s="496"/>
      <c r="F171" s="496"/>
      <c r="G171" s="496"/>
      <c r="H171" s="496"/>
      <c r="I171" s="496"/>
      <c r="J171" s="496"/>
      <c r="K171" s="496"/>
      <c r="L171" s="496"/>
      <c r="M171" s="496"/>
      <c r="N171" s="496"/>
      <c r="O171" s="496"/>
      <c r="P171" s="496"/>
      <c r="Q171" s="496"/>
      <c r="R171" s="496"/>
      <c r="S171" s="496"/>
      <c r="T171" s="496"/>
      <c r="U171" s="496"/>
      <c r="V171" s="496"/>
      <c r="W171" s="496"/>
      <c r="X171" s="496"/>
      <c r="Y171" s="496"/>
      <c r="Z171" s="496"/>
      <c r="AA171" s="496"/>
      <c r="AB171" s="496"/>
      <c r="AC171" s="496"/>
      <c r="AD171" s="496"/>
      <c r="AE171" s="496"/>
      <c r="AF171" s="496"/>
      <c r="AG171" s="496"/>
      <c r="AH171" s="496"/>
      <c r="AI171" s="496"/>
      <c r="AJ171" s="496"/>
      <c r="AK171" s="496"/>
      <c r="AL171" s="496"/>
      <c r="AM171" s="496"/>
      <c r="AN171" s="496"/>
      <c r="AO171" s="496"/>
      <c r="AP171" s="496"/>
      <c r="AQ171" s="496"/>
      <c r="AR171" s="496"/>
      <c r="AS171" s="496"/>
      <c r="AT171" s="496"/>
      <c r="AU171" s="496"/>
      <c r="AV171" s="496"/>
      <c r="AW171" s="496"/>
      <c r="AX171" s="496"/>
      <c r="AY171" s="496"/>
      <c r="AZ171" s="496"/>
      <c r="BA171" s="496"/>
      <c r="BB171" s="496"/>
      <c r="BC171" s="496"/>
      <c r="BD171" s="496"/>
      <c r="BE171" s="496"/>
      <c r="BF171" s="496"/>
      <c r="BG171" s="496"/>
      <c r="BH171" s="496"/>
      <c r="BI171" s="496"/>
      <c r="BJ171" s="496"/>
      <c r="BK171" s="496"/>
      <c r="BL171" s="496"/>
      <c r="BM171" s="496"/>
      <c r="BN171" s="496"/>
      <c r="BO171" s="496"/>
      <c r="BP171" s="496"/>
      <c r="BQ171" s="496"/>
      <c r="BR171" s="496"/>
      <c r="BS171" s="496"/>
      <c r="BT171" s="496"/>
      <c r="BU171" s="496"/>
      <c r="BV171" s="496"/>
      <c r="BW171" s="496"/>
      <c r="BX171" s="496"/>
      <c r="BY171" s="496"/>
      <c r="BZ171" s="496"/>
      <c r="CA171" s="496"/>
      <c r="CB171" s="496"/>
      <c r="CC171" s="496"/>
      <c r="CD171" s="496"/>
      <c r="CE171" s="496"/>
      <c r="CF171" s="496"/>
      <c r="CG171" s="496"/>
      <c r="CH171" s="496"/>
      <c r="CI171" s="496"/>
      <c r="CJ171" s="496"/>
      <c r="CK171" s="496"/>
      <c r="CL171" s="496"/>
      <c r="CM171" s="496"/>
      <c r="CN171" s="496"/>
      <c r="CO171" s="496"/>
      <c r="CP171" s="496"/>
      <c r="CQ171" s="496"/>
      <c r="CR171" s="496"/>
      <c r="CS171" s="496"/>
      <c r="CT171" s="496"/>
      <c r="CU171" s="496"/>
      <c r="CV171" s="496"/>
      <c r="CW171" s="496"/>
      <c r="CX171" s="496"/>
      <c r="CY171" s="496"/>
      <c r="CZ171" s="496"/>
      <c r="DA171" s="496"/>
      <c r="DB171" s="496"/>
      <c r="DC171" s="496"/>
      <c r="DD171" s="496"/>
      <c r="DE171" s="496"/>
      <c r="DF171" s="496"/>
      <c r="DG171" s="496"/>
      <c r="DH171" s="496"/>
      <c r="DI171" s="496"/>
      <c r="DJ171" s="496"/>
      <c r="DK171" s="496"/>
      <c r="DL171" s="496"/>
      <c r="DM171" s="496"/>
      <c r="DN171" s="496"/>
      <c r="DO171" s="496"/>
      <c r="DP171" s="496"/>
      <c r="DQ171" s="496"/>
      <c r="DR171" s="496"/>
      <c r="DS171" s="496"/>
      <c r="DT171" s="496"/>
      <c r="DU171" s="496"/>
      <c r="DV171" s="496"/>
      <c r="DW171" s="496"/>
      <c r="DX171" s="496"/>
      <c r="DY171" s="496"/>
      <c r="DZ171" s="496"/>
      <c r="EA171" s="496"/>
      <c r="EB171" s="496"/>
      <c r="EC171" s="496"/>
      <c r="ED171" s="496"/>
      <c r="EE171" s="496"/>
      <c r="EF171" s="496"/>
      <c r="EG171" s="496"/>
      <c r="EH171" s="496"/>
      <c r="EI171" s="496"/>
      <c r="EJ171" s="496"/>
      <c r="EK171" s="496"/>
      <c r="EL171" s="496"/>
      <c r="EM171" s="496"/>
      <c r="EN171" s="496"/>
      <c r="EO171" s="496"/>
      <c r="EP171" s="496"/>
      <c r="EQ171" s="496"/>
      <c r="ER171" s="496"/>
      <c r="ES171" s="496"/>
      <c r="ET171" s="496"/>
      <c r="EU171" s="496"/>
      <c r="EV171" s="496"/>
      <c r="EW171" s="496"/>
      <c r="EX171" s="496"/>
      <c r="EY171" s="496"/>
      <c r="EZ171" s="496"/>
      <c r="FA171" s="496"/>
      <c r="FB171" s="496"/>
      <c r="FC171" s="496"/>
      <c r="FD171" s="496"/>
      <c r="FE171" s="496"/>
      <c r="FF171" s="496"/>
      <c r="FG171" s="496"/>
      <c r="FH171" s="496"/>
      <c r="FI171" s="496"/>
      <c r="FJ171" s="496"/>
      <c r="FK171" s="496"/>
      <c r="FL171" s="496"/>
      <c r="FM171" s="496"/>
      <c r="FN171" s="496"/>
      <c r="FO171" s="496"/>
      <c r="FP171" s="496"/>
      <c r="FQ171" s="496"/>
      <c r="FR171" s="496"/>
      <c r="FS171" s="496"/>
      <c r="FT171" s="496"/>
      <c r="FU171" s="496"/>
      <c r="FV171" s="496"/>
      <c r="FW171" s="496"/>
      <c r="FX171" s="496"/>
      <c r="FY171" s="496"/>
      <c r="FZ171" s="496"/>
    </row>
    <row r="172" spans="2:182" x14ac:dyDescent="0.25">
      <c r="B172" s="491">
        <v>10</v>
      </c>
      <c r="C172" s="496"/>
      <c r="D172" s="496"/>
      <c r="E172" s="496"/>
      <c r="F172" s="496"/>
      <c r="G172" s="496"/>
      <c r="H172" s="496"/>
      <c r="I172" s="496"/>
      <c r="J172" s="496"/>
      <c r="K172" s="496"/>
      <c r="L172" s="496"/>
      <c r="M172" s="496"/>
      <c r="N172" s="496"/>
      <c r="O172" s="496"/>
      <c r="P172" s="496"/>
      <c r="Q172" s="496"/>
      <c r="R172" s="496"/>
      <c r="S172" s="496"/>
      <c r="T172" s="496"/>
      <c r="U172" s="496"/>
      <c r="V172" s="496"/>
      <c r="W172" s="496"/>
      <c r="X172" s="496"/>
      <c r="Y172" s="496"/>
      <c r="Z172" s="496"/>
      <c r="AA172" s="496"/>
      <c r="AB172" s="496"/>
      <c r="AC172" s="496"/>
      <c r="AD172" s="496"/>
      <c r="AE172" s="496"/>
      <c r="AF172" s="496"/>
      <c r="AG172" s="496"/>
      <c r="AH172" s="496"/>
      <c r="AI172" s="496"/>
      <c r="AJ172" s="496"/>
      <c r="AK172" s="496"/>
      <c r="AL172" s="496"/>
      <c r="AM172" s="496"/>
      <c r="AN172" s="496"/>
      <c r="AO172" s="496"/>
      <c r="AP172" s="496"/>
      <c r="AQ172" s="496"/>
      <c r="AR172" s="496"/>
      <c r="AS172" s="496"/>
      <c r="AT172" s="496"/>
      <c r="AU172" s="496"/>
      <c r="AV172" s="496"/>
      <c r="AW172" s="496"/>
      <c r="AX172" s="496"/>
      <c r="AY172" s="496"/>
      <c r="AZ172" s="496"/>
      <c r="BA172" s="496"/>
      <c r="BB172" s="496"/>
      <c r="BC172" s="496"/>
      <c r="BD172" s="496"/>
      <c r="BE172" s="496"/>
      <c r="BF172" s="496"/>
      <c r="BG172" s="496"/>
      <c r="BH172" s="496"/>
      <c r="BI172" s="496"/>
      <c r="BJ172" s="496"/>
      <c r="BK172" s="496"/>
      <c r="BL172" s="496"/>
      <c r="BM172" s="496"/>
      <c r="BN172" s="496"/>
      <c r="BO172" s="496"/>
      <c r="BP172" s="496"/>
      <c r="BQ172" s="496"/>
      <c r="BR172" s="496"/>
      <c r="BS172" s="496"/>
      <c r="BT172" s="496"/>
      <c r="BU172" s="496"/>
      <c r="BV172" s="496"/>
      <c r="BW172" s="496"/>
      <c r="BX172" s="496"/>
      <c r="BY172" s="496"/>
      <c r="BZ172" s="496"/>
      <c r="CA172" s="496"/>
      <c r="CB172" s="496"/>
      <c r="CC172" s="496"/>
      <c r="CD172" s="496"/>
      <c r="CE172" s="496"/>
      <c r="CF172" s="496"/>
      <c r="CG172" s="496"/>
      <c r="CH172" s="496"/>
      <c r="CI172" s="496"/>
      <c r="CJ172" s="496"/>
      <c r="CK172" s="496"/>
      <c r="CL172" s="496"/>
      <c r="CM172" s="496"/>
      <c r="CN172" s="496"/>
      <c r="CO172" s="496"/>
      <c r="CP172" s="496"/>
      <c r="CQ172" s="496"/>
      <c r="CR172" s="496"/>
      <c r="CS172" s="496"/>
      <c r="CT172" s="496"/>
      <c r="CU172" s="496"/>
      <c r="CV172" s="496"/>
      <c r="CW172" s="496"/>
      <c r="CX172" s="496"/>
      <c r="CY172" s="496"/>
      <c r="CZ172" s="496"/>
      <c r="DA172" s="496"/>
      <c r="DB172" s="496"/>
      <c r="DC172" s="496"/>
      <c r="DD172" s="496"/>
      <c r="DE172" s="496"/>
      <c r="DF172" s="496"/>
      <c r="DG172" s="496"/>
      <c r="DH172" s="496"/>
      <c r="DI172" s="496"/>
      <c r="DJ172" s="496"/>
      <c r="DK172" s="496"/>
      <c r="DL172" s="496"/>
      <c r="DM172" s="496"/>
      <c r="DN172" s="496"/>
      <c r="DO172" s="496"/>
      <c r="DP172" s="496"/>
      <c r="DQ172" s="496"/>
      <c r="DR172" s="496"/>
      <c r="DS172" s="496"/>
      <c r="DT172" s="496"/>
      <c r="DU172" s="496"/>
      <c r="DV172" s="496"/>
      <c r="DW172" s="496"/>
      <c r="DX172" s="496"/>
      <c r="DY172" s="496"/>
      <c r="DZ172" s="496"/>
      <c r="EA172" s="496"/>
      <c r="EB172" s="496"/>
      <c r="EC172" s="496"/>
      <c r="ED172" s="496"/>
      <c r="EE172" s="496"/>
      <c r="EF172" s="496"/>
      <c r="EG172" s="496"/>
      <c r="EH172" s="496"/>
      <c r="EI172" s="496"/>
      <c r="EJ172" s="496"/>
      <c r="EK172" s="496"/>
      <c r="EL172" s="496"/>
      <c r="EM172" s="496"/>
      <c r="EN172" s="496"/>
      <c r="EO172" s="496"/>
      <c r="EP172" s="496"/>
      <c r="EQ172" s="496"/>
      <c r="ER172" s="496"/>
      <c r="ES172" s="496"/>
      <c r="ET172" s="496"/>
      <c r="EU172" s="496"/>
      <c r="EV172" s="496"/>
      <c r="EW172" s="496"/>
      <c r="EX172" s="496"/>
      <c r="EY172" s="496"/>
      <c r="EZ172" s="496"/>
      <c r="FA172" s="496"/>
      <c r="FB172" s="496"/>
      <c r="FC172" s="496"/>
      <c r="FD172" s="496"/>
      <c r="FE172" s="496"/>
      <c r="FF172" s="496"/>
      <c r="FG172" s="496"/>
      <c r="FH172" s="496"/>
      <c r="FI172" s="496"/>
      <c r="FJ172" s="496"/>
      <c r="FK172" s="496"/>
      <c r="FL172" s="496"/>
      <c r="FM172" s="496"/>
      <c r="FN172" s="496"/>
      <c r="FO172" s="496"/>
      <c r="FP172" s="496"/>
      <c r="FQ172" s="496"/>
      <c r="FR172" s="496"/>
      <c r="FS172" s="496"/>
      <c r="FT172" s="496"/>
      <c r="FU172" s="496"/>
      <c r="FV172" s="496"/>
      <c r="FW172" s="496"/>
      <c r="FX172" s="496"/>
      <c r="FY172" s="496"/>
      <c r="FZ172" s="496"/>
    </row>
    <row r="173" spans="2:182" x14ac:dyDescent="0.25">
      <c r="B173" s="491">
        <v>11</v>
      </c>
      <c r="C173" s="496"/>
      <c r="D173" s="496"/>
      <c r="E173" s="496"/>
      <c r="F173" s="496"/>
      <c r="G173" s="496"/>
      <c r="H173" s="496"/>
      <c r="I173" s="496"/>
      <c r="J173" s="496"/>
      <c r="K173" s="496"/>
      <c r="L173" s="496"/>
      <c r="M173" s="496"/>
      <c r="N173" s="496"/>
      <c r="O173" s="496"/>
      <c r="P173" s="496"/>
      <c r="Q173" s="496"/>
      <c r="R173" s="496"/>
      <c r="S173" s="496"/>
      <c r="T173" s="496"/>
      <c r="U173" s="496"/>
      <c r="V173" s="496"/>
      <c r="W173" s="496"/>
      <c r="X173" s="496"/>
      <c r="Y173" s="496"/>
      <c r="Z173" s="496"/>
      <c r="AA173" s="496"/>
      <c r="AB173" s="496"/>
      <c r="AC173" s="496"/>
      <c r="AD173" s="496"/>
      <c r="AE173" s="496"/>
      <c r="AF173" s="496"/>
      <c r="AG173" s="496"/>
      <c r="AH173" s="496"/>
      <c r="AI173" s="496"/>
      <c r="AJ173" s="496"/>
      <c r="AK173" s="496"/>
      <c r="AL173" s="496"/>
      <c r="AM173" s="496"/>
      <c r="AN173" s="496"/>
      <c r="AO173" s="496"/>
      <c r="AP173" s="496"/>
      <c r="AQ173" s="496"/>
      <c r="AR173" s="496"/>
      <c r="AS173" s="496"/>
      <c r="AT173" s="496"/>
      <c r="AU173" s="496"/>
      <c r="AV173" s="496"/>
      <c r="AW173" s="496"/>
      <c r="AX173" s="496"/>
      <c r="AY173" s="496"/>
      <c r="AZ173" s="496"/>
      <c r="BA173" s="496"/>
      <c r="BB173" s="496"/>
      <c r="BC173" s="496"/>
      <c r="BD173" s="496"/>
      <c r="BE173" s="496"/>
      <c r="BF173" s="496"/>
      <c r="BG173" s="496"/>
      <c r="BH173" s="496"/>
      <c r="BI173" s="496"/>
      <c r="BJ173" s="496"/>
      <c r="BK173" s="496"/>
      <c r="BL173" s="496"/>
      <c r="BM173" s="496"/>
      <c r="BN173" s="496"/>
      <c r="BO173" s="496"/>
      <c r="BP173" s="496"/>
      <c r="BQ173" s="496"/>
      <c r="BR173" s="496"/>
      <c r="BS173" s="496"/>
      <c r="BT173" s="496"/>
      <c r="BU173" s="496"/>
      <c r="BV173" s="496"/>
      <c r="BW173" s="496"/>
      <c r="BX173" s="496"/>
      <c r="BY173" s="496"/>
      <c r="BZ173" s="496"/>
      <c r="CA173" s="496"/>
      <c r="CB173" s="496"/>
      <c r="CC173" s="496"/>
      <c r="CD173" s="496"/>
      <c r="CE173" s="496"/>
      <c r="CF173" s="496"/>
      <c r="CG173" s="496"/>
      <c r="CH173" s="496"/>
      <c r="CI173" s="496"/>
      <c r="CJ173" s="496"/>
      <c r="CK173" s="496"/>
      <c r="CL173" s="496"/>
      <c r="CM173" s="496"/>
      <c r="CN173" s="496"/>
      <c r="CO173" s="496"/>
      <c r="CP173" s="496"/>
      <c r="CQ173" s="496"/>
      <c r="CR173" s="496"/>
      <c r="CS173" s="496"/>
      <c r="CT173" s="496"/>
      <c r="CU173" s="496"/>
      <c r="CV173" s="496"/>
      <c r="CW173" s="496"/>
      <c r="CX173" s="496"/>
      <c r="CY173" s="496"/>
      <c r="CZ173" s="496"/>
      <c r="DA173" s="496"/>
      <c r="DB173" s="496"/>
      <c r="DC173" s="496"/>
      <c r="DD173" s="496"/>
      <c r="DE173" s="496"/>
      <c r="DF173" s="496"/>
      <c r="DG173" s="496"/>
      <c r="DH173" s="496"/>
      <c r="DI173" s="496"/>
      <c r="DJ173" s="496"/>
      <c r="DK173" s="496"/>
      <c r="DL173" s="496"/>
      <c r="DM173" s="496"/>
      <c r="DN173" s="496"/>
      <c r="DO173" s="496"/>
      <c r="DP173" s="496"/>
      <c r="DQ173" s="496"/>
      <c r="DR173" s="496"/>
      <c r="DS173" s="496"/>
      <c r="DT173" s="496"/>
      <c r="DU173" s="496"/>
      <c r="DV173" s="496"/>
      <c r="DW173" s="496"/>
      <c r="DX173" s="496"/>
      <c r="DY173" s="496"/>
      <c r="DZ173" s="496"/>
      <c r="EA173" s="496"/>
      <c r="EB173" s="496"/>
      <c r="EC173" s="496"/>
      <c r="ED173" s="496"/>
      <c r="EE173" s="496"/>
      <c r="EF173" s="496"/>
      <c r="EG173" s="496"/>
      <c r="EH173" s="496"/>
      <c r="EI173" s="496"/>
      <c r="EJ173" s="496"/>
      <c r="EK173" s="496"/>
      <c r="EL173" s="496"/>
      <c r="EM173" s="496"/>
      <c r="EN173" s="496"/>
      <c r="EO173" s="496"/>
      <c r="EP173" s="496"/>
      <c r="EQ173" s="496"/>
      <c r="ER173" s="496"/>
      <c r="ES173" s="496"/>
      <c r="ET173" s="496"/>
      <c r="EU173" s="496"/>
      <c r="EV173" s="496"/>
      <c r="EW173" s="496"/>
      <c r="EX173" s="496"/>
      <c r="EY173" s="496"/>
      <c r="EZ173" s="496"/>
      <c r="FA173" s="496"/>
      <c r="FB173" s="496"/>
      <c r="FC173" s="496"/>
      <c r="FD173" s="496"/>
      <c r="FE173" s="496"/>
      <c r="FF173" s="496"/>
      <c r="FG173" s="496"/>
      <c r="FH173" s="496"/>
      <c r="FI173" s="496"/>
      <c r="FJ173" s="496"/>
      <c r="FK173" s="496"/>
      <c r="FL173" s="496"/>
      <c r="FM173" s="496"/>
      <c r="FN173" s="496"/>
      <c r="FO173" s="496"/>
      <c r="FP173" s="496"/>
      <c r="FQ173" s="496"/>
      <c r="FR173" s="496"/>
      <c r="FS173" s="496"/>
      <c r="FT173" s="496"/>
      <c r="FU173" s="496"/>
      <c r="FV173" s="496"/>
      <c r="FW173" s="496"/>
      <c r="FX173" s="496"/>
      <c r="FY173" s="496"/>
      <c r="FZ173" s="496"/>
    </row>
    <row r="174" spans="2:182" x14ac:dyDescent="0.25">
      <c r="B174" s="491">
        <v>12</v>
      </c>
      <c r="C174" s="496"/>
      <c r="D174" s="496"/>
      <c r="E174" s="496"/>
      <c r="F174" s="496"/>
      <c r="G174" s="496"/>
      <c r="H174" s="496"/>
      <c r="I174" s="496"/>
      <c r="J174" s="496"/>
      <c r="K174" s="496"/>
      <c r="L174" s="496"/>
      <c r="M174" s="496"/>
      <c r="N174" s="496"/>
      <c r="O174" s="496"/>
      <c r="P174" s="496"/>
      <c r="Q174" s="496"/>
      <c r="R174" s="496"/>
      <c r="S174" s="496"/>
      <c r="T174" s="496"/>
      <c r="U174" s="496"/>
      <c r="V174" s="496"/>
      <c r="W174" s="496"/>
      <c r="X174" s="496"/>
      <c r="Y174" s="496"/>
      <c r="Z174" s="496"/>
      <c r="AA174" s="496"/>
      <c r="AB174" s="496"/>
      <c r="AC174" s="496"/>
      <c r="AD174" s="496"/>
      <c r="AE174" s="496"/>
      <c r="AF174" s="496"/>
      <c r="AG174" s="496"/>
      <c r="AH174" s="496"/>
      <c r="AI174" s="496"/>
      <c r="AJ174" s="496"/>
      <c r="AK174" s="496"/>
      <c r="AL174" s="496"/>
      <c r="AM174" s="496"/>
      <c r="AN174" s="496"/>
      <c r="AO174" s="496"/>
      <c r="AP174" s="496"/>
      <c r="AQ174" s="496"/>
      <c r="AR174" s="496"/>
      <c r="AS174" s="496"/>
      <c r="AT174" s="496"/>
      <c r="AU174" s="496"/>
      <c r="AV174" s="496"/>
      <c r="AW174" s="496"/>
      <c r="AX174" s="496"/>
      <c r="AY174" s="496"/>
      <c r="AZ174" s="496"/>
      <c r="BA174" s="496"/>
      <c r="BB174" s="496"/>
      <c r="BC174" s="496"/>
      <c r="BD174" s="496"/>
      <c r="BE174" s="496"/>
      <c r="BF174" s="496"/>
      <c r="BG174" s="496"/>
      <c r="BH174" s="496"/>
      <c r="BI174" s="496"/>
      <c r="BJ174" s="496"/>
      <c r="BK174" s="496"/>
      <c r="BL174" s="496"/>
      <c r="BM174" s="496"/>
      <c r="BN174" s="496"/>
      <c r="BO174" s="496"/>
      <c r="BP174" s="496"/>
      <c r="BQ174" s="496"/>
      <c r="BR174" s="496"/>
      <c r="BS174" s="496"/>
      <c r="BT174" s="496"/>
      <c r="BU174" s="496"/>
      <c r="BV174" s="496"/>
      <c r="BW174" s="496"/>
      <c r="BX174" s="496"/>
      <c r="BY174" s="496"/>
      <c r="BZ174" s="496"/>
      <c r="CA174" s="496"/>
      <c r="CB174" s="496"/>
      <c r="CC174" s="496"/>
      <c r="CD174" s="496"/>
      <c r="CE174" s="496"/>
      <c r="CF174" s="496"/>
      <c r="CG174" s="496"/>
      <c r="CH174" s="496"/>
      <c r="CI174" s="496"/>
      <c r="CJ174" s="496"/>
      <c r="CK174" s="496"/>
      <c r="CL174" s="496"/>
      <c r="CM174" s="496"/>
      <c r="CN174" s="496"/>
      <c r="CO174" s="496"/>
      <c r="CP174" s="496"/>
      <c r="CQ174" s="496"/>
      <c r="CR174" s="496"/>
      <c r="CS174" s="496"/>
      <c r="CT174" s="496"/>
      <c r="CU174" s="496"/>
      <c r="CV174" s="496"/>
      <c r="CW174" s="496"/>
      <c r="CX174" s="496"/>
      <c r="CY174" s="496"/>
      <c r="CZ174" s="496"/>
      <c r="DA174" s="496"/>
      <c r="DB174" s="496"/>
      <c r="DC174" s="496"/>
      <c r="DD174" s="496"/>
      <c r="DE174" s="496"/>
      <c r="DF174" s="496"/>
      <c r="DG174" s="496"/>
      <c r="DH174" s="496"/>
      <c r="DI174" s="496"/>
      <c r="DJ174" s="496"/>
      <c r="DK174" s="496"/>
      <c r="DL174" s="496"/>
      <c r="DM174" s="496"/>
      <c r="DN174" s="496"/>
      <c r="DO174" s="496"/>
      <c r="DP174" s="496"/>
      <c r="DQ174" s="496"/>
      <c r="DR174" s="496"/>
      <c r="DS174" s="496"/>
      <c r="DT174" s="496"/>
      <c r="DU174" s="496"/>
      <c r="DV174" s="496"/>
      <c r="DW174" s="496"/>
      <c r="DX174" s="496"/>
      <c r="DY174" s="496"/>
      <c r="DZ174" s="496"/>
      <c r="EA174" s="496"/>
      <c r="EB174" s="496"/>
      <c r="EC174" s="496"/>
      <c r="ED174" s="496"/>
      <c r="EE174" s="496"/>
      <c r="EF174" s="496"/>
      <c r="EG174" s="496"/>
      <c r="EH174" s="496"/>
      <c r="EI174" s="496"/>
      <c r="EJ174" s="496"/>
      <c r="EK174" s="496"/>
      <c r="EL174" s="496"/>
      <c r="EM174" s="496"/>
      <c r="EN174" s="496"/>
      <c r="EO174" s="496"/>
      <c r="EP174" s="496"/>
      <c r="EQ174" s="496"/>
      <c r="ER174" s="496"/>
      <c r="ES174" s="496"/>
      <c r="ET174" s="496"/>
      <c r="EU174" s="496"/>
      <c r="EV174" s="496"/>
      <c r="EW174" s="496"/>
      <c r="EX174" s="496"/>
      <c r="EY174" s="496"/>
      <c r="EZ174" s="496"/>
      <c r="FA174" s="496"/>
      <c r="FB174" s="496"/>
      <c r="FC174" s="496"/>
      <c r="FD174" s="496"/>
      <c r="FE174" s="496"/>
      <c r="FF174" s="496"/>
      <c r="FG174" s="496"/>
      <c r="FH174" s="496"/>
      <c r="FI174" s="496"/>
      <c r="FJ174" s="496"/>
      <c r="FK174" s="496"/>
      <c r="FL174" s="496"/>
      <c r="FM174" s="496"/>
      <c r="FN174" s="496"/>
      <c r="FO174" s="496"/>
      <c r="FP174" s="496"/>
      <c r="FQ174" s="496"/>
      <c r="FR174" s="496"/>
      <c r="FS174" s="496"/>
      <c r="FT174" s="496"/>
      <c r="FU174" s="496"/>
      <c r="FV174" s="496"/>
      <c r="FW174" s="496"/>
      <c r="FX174" s="496"/>
      <c r="FY174" s="496"/>
      <c r="FZ174" s="496"/>
    </row>
    <row r="175" spans="2:182" x14ac:dyDescent="0.25">
      <c r="B175" s="491">
        <v>13</v>
      </c>
      <c r="C175" s="496"/>
      <c r="D175" s="496"/>
      <c r="E175" s="496"/>
      <c r="F175" s="496"/>
      <c r="G175" s="496"/>
      <c r="H175" s="496"/>
      <c r="I175" s="496"/>
      <c r="J175" s="496"/>
      <c r="K175" s="496"/>
      <c r="L175" s="496"/>
      <c r="M175" s="496"/>
      <c r="N175" s="496"/>
      <c r="O175" s="496"/>
      <c r="P175" s="496"/>
      <c r="Q175" s="496"/>
      <c r="R175" s="496"/>
      <c r="S175" s="496"/>
      <c r="T175" s="496"/>
      <c r="U175" s="496"/>
      <c r="V175" s="496"/>
      <c r="W175" s="496"/>
      <c r="X175" s="496"/>
      <c r="Y175" s="496"/>
      <c r="Z175" s="496"/>
      <c r="AA175" s="496"/>
      <c r="AB175" s="496"/>
      <c r="AC175" s="496"/>
      <c r="AD175" s="496"/>
      <c r="AE175" s="496"/>
      <c r="AF175" s="496"/>
      <c r="AG175" s="496"/>
      <c r="AH175" s="496"/>
      <c r="AI175" s="496"/>
      <c r="AJ175" s="496"/>
      <c r="AK175" s="496"/>
      <c r="AL175" s="496"/>
      <c r="AM175" s="496"/>
      <c r="AN175" s="496"/>
      <c r="AO175" s="496"/>
      <c r="AP175" s="496"/>
      <c r="AQ175" s="496"/>
      <c r="AR175" s="496"/>
      <c r="AS175" s="496"/>
      <c r="AT175" s="496"/>
      <c r="AU175" s="496"/>
      <c r="AV175" s="496"/>
      <c r="AW175" s="496"/>
      <c r="AX175" s="496"/>
      <c r="AY175" s="496"/>
      <c r="AZ175" s="496"/>
      <c r="BA175" s="496"/>
      <c r="BB175" s="496"/>
      <c r="BC175" s="496"/>
      <c r="BD175" s="496"/>
      <c r="BE175" s="496"/>
      <c r="BF175" s="496"/>
      <c r="BG175" s="496"/>
      <c r="BH175" s="496"/>
      <c r="BI175" s="496"/>
      <c r="BJ175" s="496"/>
      <c r="BK175" s="496"/>
      <c r="BL175" s="496"/>
      <c r="BM175" s="496"/>
      <c r="BN175" s="496"/>
      <c r="BO175" s="496"/>
      <c r="BP175" s="496"/>
      <c r="BQ175" s="496"/>
      <c r="BR175" s="496"/>
      <c r="BS175" s="496"/>
      <c r="BT175" s="496"/>
      <c r="BU175" s="496"/>
      <c r="BV175" s="496"/>
      <c r="BW175" s="496"/>
      <c r="BX175" s="496"/>
      <c r="BY175" s="496"/>
      <c r="BZ175" s="496"/>
      <c r="CA175" s="496"/>
      <c r="CB175" s="496"/>
      <c r="CC175" s="496"/>
      <c r="CD175" s="496"/>
      <c r="CE175" s="496"/>
      <c r="CF175" s="496"/>
      <c r="CG175" s="496"/>
      <c r="CH175" s="496"/>
      <c r="CI175" s="496"/>
      <c r="CJ175" s="496"/>
      <c r="CK175" s="496"/>
      <c r="CL175" s="496"/>
      <c r="CM175" s="496"/>
      <c r="CN175" s="496"/>
      <c r="CO175" s="496"/>
      <c r="CP175" s="496"/>
      <c r="CQ175" s="496"/>
      <c r="CR175" s="496"/>
      <c r="CS175" s="496"/>
      <c r="CT175" s="496"/>
      <c r="CU175" s="496"/>
      <c r="CV175" s="496"/>
      <c r="CW175" s="496"/>
      <c r="CX175" s="496"/>
      <c r="CY175" s="496"/>
      <c r="CZ175" s="496"/>
      <c r="DA175" s="496"/>
      <c r="DB175" s="496"/>
      <c r="DC175" s="496"/>
      <c r="DD175" s="496"/>
      <c r="DE175" s="496"/>
      <c r="DF175" s="496"/>
      <c r="DG175" s="496"/>
      <c r="DH175" s="496"/>
      <c r="DI175" s="496"/>
      <c r="DJ175" s="496"/>
      <c r="DK175" s="496"/>
      <c r="DL175" s="496"/>
      <c r="DM175" s="496"/>
      <c r="DN175" s="496"/>
      <c r="DO175" s="496"/>
      <c r="DP175" s="496"/>
      <c r="DQ175" s="496"/>
      <c r="DR175" s="496"/>
      <c r="DS175" s="496"/>
      <c r="DT175" s="496"/>
      <c r="DU175" s="496"/>
      <c r="DV175" s="496"/>
      <c r="DW175" s="496"/>
      <c r="DX175" s="496"/>
      <c r="DY175" s="496"/>
      <c r="DZ175" s="496"/>
      <c r="EA175" s="496"/>
      <c r="EB175" s="496"/>
      <c r="EC175" s="496"/>
      <c r="ED175" s="496"/>
      <c r="EE175" s="496"/>
      <c r="EF175" s="496"/>
      <c r="EG175" s="496"/>
      <c r="EH175" s="496"/>
      <c r="EI175" s="496"/>
      <c r="EJ175" s="496"/>
      <c r="EK175" s="496"/>
      <c r="EL175" s="496"/>
      <c r="EM175" s="496"/>
      <c r="EN175" s="496"/>
      <c r="EO175" s="496"/>
      <c r="EP175" s="496"/>
      <c r="EQ175" s="496"/>
      <c r="ER175" s="496"/>
      <c r="ES175" s="496"/>
      <c r="ET175" s="496"/>
      <c r="EU175" s="496"/>
      <c r="EV175" s="496"/>
      <c r="EW175" s="496"/>
      <c r="EX175" s="496"/>
      <c r="EY175" s="496"/>
      <c r="EZ175" s="496"/>
      <c r="FA175" s="496"/>
      <c r="FB175" s="496"/>
      <c r="FC175" s="496"/>
      <c r="FD175" s="496"/>
      <c r="FE175" s="496"/>
      <c r="FF175" s="496"/>
      <c r="FG175" s="496"/>
      <c r="FH175" s="496"/>
      <c r="FI175" s="496"/>
      <c r="FJ175" s="496"/>
      <c r="FK175" s="496"/>
      <c r="FL175" s="496"/>
      <c r="FM175" s="496"/>
      <c r="FN175" s="496"/>
      <c r="FO175" s="496"/>
      <c r="FP175" s="496"/>
      <c r="FQ175" s="496"/>
      <c r="FR175" s="496"/>
      <c r="FS175" s="496"/>
      <c r="FT175" s="496"/>
      <c r="FU175" s="496"/>
      <c r="FV175" s="496"/>
      <c r="FW175" s="496"/>
      <c r="FX175" s="496"/>
      <c r="FY175" s="496"/>
      <c r="FZ175" s="496"/>
    </row>
    <row r="176" spans="2:182" x14ac:dyDescent="0.25">
      <c r="B176" s="491">
        <v>14</v>
      </c>
      <c r="C176" s="496"/>
      <c r="D176" s="496"/>
      <c r="E176" s="496"/>
      <c r="F176" s="496"/>
      <c r="G176" s="496"/>
      <c r="H176" s="496"/>
      <c r="I176" s="496"/>
      <c r="J176" s="496"/>
      <c r="K176" s="496"/>
      <c r="L176" s="496"/>
      <c r="M176" s="496"/>
      <c r="N176" s="496"/>
      <c r="O176" s="496"/>
      <c r="P176" s="496"/>
      <c r="Q176" s="496"/>
      <c r="R176" s="496"/>
      <c r="S176" s="496"/>
      <c r="T176" s="496"/>
      <c r="U176" s="496"/>
      <c r="V176" s="496"/>
      <c r="W176" s="496"/>
      <c r="X176" s="496"/>
      <c r="Y176" s="496"/>
      <c r="Z176" s="496"/>
      <c r="AA176" s="496"/>
      <c r="AB176" s="496"/>
      <c r="AC176" s="496"/>
      <c r="AD176" s="496"/>
      <c r="AE176" s="496"/>
      <c r="AF176" s="496"/>
      <c r="AG176" s="496"/>
      <c r="AH176" s="496"/>
      <c r="AI176" s="496"/>
      <c r="AJ176" s="496"/>
      <c r="AK176" s="496"/>
      <c r="AL176" s="496"/>
      <c r="AM176" s="496"/>
      <c r="AN176" s="496"/>
      <c r="AO176" s="496"/>
      <c r="AP176" s="496"/>
      <c r="AQ176" s="496"/>
      <c r="AR176" s="496"/>
      <c r="AS176" s="496"/>
      <c r="AT176" s="496"/>
      <c r="AU176" s="496"/>
      <c r="AV176" s="496"/>
      <c r="AW176" s="496"/>
      <c r="AX176" s="496"/>
      <c r="AY176" s="496"/>
      <c r="AZ176" s="496"/>
      <c r="BA176" s="496"/>
      <c r="BB176" s="496"/>
      <c r="BC176" s="496"/>
      <c r="BD176" s="496"/>
      <c r="BE176" s="496"/>
      <c r="BF176" s="496"/>
      <c r="BG176" s="496"/>
      <c r="BH176" s="496"/>
      <c r="BI176" s="496"/>
      <c r="BJ176" s="496"/>
      <c r="BK176" s="496"/>
      <c r="BL176" s="496"/>
      <c r="BM176" s="496"/>
      <c r="BN176" s="496"/>
      <c r="BO176" s="496"/>
      <c r="BP176" s="496"/>
      <c r="BQ176" s="496"/>
      <c r="BR176" s="496"/>
      <c r="BS176" s="496"/>
      <c r="BT176" s="496"/>
      <c r="BU176" s="496"/>
      <c r="BV176" s="496"/>
      <c r="BW176" s="496"/>
      <c r="BX176" s="496"/>
      <c r="BY176" s="496"/>
      <c r="BZ176" s="496"/>
      <c r="CA176" s="496"/>
      <c r="CB176" s="496"/>
      <c r="CC176" s="496"/>
      <c r="CD176" s="496"/>
      <c r="CE176" s="496"/>
      <c r="CF176" s="496"/>
      <c r="CG176" s="496"/>
      <c r="CH176" s="496"/>
      <c r="CI176" s="496"/>
      <c r="CJ176" s="496"/>
      <c r="CK176" s="496"/>
      <c r="CL176" s="496"/>
      <c r="CM176" s="496"/>
      <c r="CN176" s="496"/>
      <c r="CO176" s="496"/>
      <c r="CP176" s="496"/>
      <c r="CQ176" s="496"/>
      <c r="CR176" s="496"/>
      <c r="CS176" s="496"/>
      <c r="CT176" s="496"/>
      <c r="CU176" s="496"/>
      <c r="CV176" s="496"/>
      <c r="CW176" s="496"/>
      <c r="CX176" s="496"/>
      <c r="CY176" s="496"/>
      <c r="CZ176" s="496"/>
      <c r="DA176" s="496"/>
      <c r="DB176" s="496"/>
      <c r="DC176" s="496"/>
      <c r="DD176" s="496"/>
      <c r="DE176" s="496"/>
      <c r="DF176" s="496"/>
      <c r="DG176" s="496"/>
      <c r="DH176" s="496"/>
      <c r="DI176" s="496"/>
      <c r="DJ176" s="496"/>
      <c r="DK176" s="496"/>
      <c r="DL176" s="496"/>
      <c r="DM176" s="496"/>
      <c r="DN176" s="496"/>
      <c r="DO176" s="496"/>
      <c r="DP176" s="496"/>
      <c r="DQ176" s="496"/>
      <c r="DR176" s="496"/>
      <c r="DS176" s="496"/>
      <c r="DT176" s="496"/>
      <c r="DU176" s="496"/>
      <c r="DV176" s="496"/>
      <c r="DW176" s="496"/>
      <c r="DX176" s="496"/>
      <c r="DY176" s="496"/>
      <c r="DZ176" s="496"/>
      <c r="EA176" s="496"/>
      <c r="EB176" s="496"/>
      <c r="EC176" s="496"/>
      <c r="ED176" s="496"/>
      <c r="EE176" s="496"/>
      <c r="EF176" s="496"/>
      <c r="EG176" s="496"/>
      <c r="EH176" s="496"/>
      <c r="EI176" s="496"/>
      <c r="EJ176" s="496"/>
      <c r="EK176" s="496"/>
      <c r="EL176" s="496"/>
      <c r="EM176" s="496"/>
      <c r="EN176" s="496"/>
      <c r="EO176" s="496"/>
      <c r="EP176" s="496"/>
      <c r="EQ176" s="496"/>
      <c r="ER176" s="496"/>
      <c r="ES176" s="496"/>
      <c r="ET176" s="496"/>
      <c r="EU176" s="496"/>
      <c r="EV176" s="496"/>
      <c r="EW176" s="496"/>
      <c r="EX176" s="496"/>
      <c r="EY176" s="496"/>
      <c r="EZ176" s="496"/>
      <c r="FA176" s="496"/>
      <c r="FB176" s="496"/>
      <c r="FC176" s="496"/>
      <c r="FD176" s="496"/>
      <c r="FE176" s="496"/>
      <c r="FF176" s="496"/>
      <c r="FG176" s="496"/>
      <c r="FH176" s="496"/>
      <c r="FI176" s="496"/>
      <c r="FJ176" s="496"/>
      <c r="FK176" s="496"/>
      <c r="FL176" s="496"/>
      <c r="FM176" s="496"/>
      <c r="FN176" s="496"/>
      <c r="FO176" s="496"/>
      <c r="FP176" s="496"/>
      <c r="FQ176" s="496"/>
      <c r="FR176" s="496"/>
      <c r="FS176" s="496"/>
      <c r="FT176" s="496"/>
      <c r="FU176" s="496"/>
      <c r="FV176" s="496"/>
      <c r="FW176" s="496"/>
      <c r="FX176" s="496"/>
      <c r="FY176" s="496"/>
      <c r="FZ176" s="496"/>
    </row>
    <row r="177" spans="2:182" x14ac:dyDescent="0.25">
      <c r="B177" s="491">
        <v>15</v>
      </c>
      <c r="C177" s="496"/>
      <c r="D177" s="496"/>
      <c r="E177" s="496"/>
      <c r="F177" s="496"/>
      <c r="G177" s="496"/>
      <c r="H177" s="496"/>
      <c r="I177" s="496"/>
      <c r="J177" s="496"/>
      <c r="K177" s="496"/>
      <c r="L177" s="496"/>
      <c r="M177" s="496"/>
      <c r="N177" s="496"/>
      <c r="O177" s="496"/>
      <c r="P177" s="496"/>
      <c r="Q177" s="496"/>
      <c r="R177" s="496"/>
      <c r="S177" s="496"/>
      <c r="T177" s="496"/>
      <c r="U177" s="496"/>
      <c r="V177" s="496"/>
      <c r="W177" s="496"/>
      <c r="X177" s="496"/>
      <c r="Y177" s="496"/>
      <c r="Z177" s="496"/>
      <c r="AA177" s="496"/>
      <c r="AB177" s="496"/>
      <c r="AC177" s="496"/>
      <c r="AD177" s="496"/>
      <c r="AE177" s="496"/>
      <c r="AF177" s="496"/>
      <c r="AG177" s="496"/>
      <c r="AH177" s="496"/>
      <c r="AI177" s="496"/>
      <c r="AJ177" s="496"/>
      <c r="AK177" s="496"/>
      <c r="AL177" s="496"/>
      <c r="AM177" s="496"/>
      <c r="AN177" s="496"/>
      <c r="AO177" s="496"/>
      <c r="AP177" s="496"/>
      <c r="AQ177" s="496"/>
      <c r="AR177" s="496"/>
      <c r="AS177" s="496"/>
      <c r="AT177" s="496"/>
      <c r="AU177" s="496"/>
      <c r="AV177" s="496"/>
      <c r="AW177" s="496"/>
      <c r="AX177" s="496"/>
      <c r="AY177" s="496"/>
      <c r="AZ177" s="496"/>
      <c r="BA177" s="496"/>
      <c r="BB177" s="496"/>
      <c r="BC177" s="496"/>
      <c r="BD177" s="496"/>
      <c r="BE177" s="496"/>
      <c r="BF177" s="496"/>
      <c r="BG177" s="496"/>
      <c r="BH177" s="496"/>
      <c r="BI177" s="496"/>
      <c r="BJ177" s="496"/>
      <c r="BK177" s="496"/>
      <c r="BL177" s="496"/>
      <c r="BM177" s="496"/>
      <c r="BN177" s="496"/>
      <c r="BO177" s="496"/>
      <c r="BP177" s="496"/>
      <c r="BQ177" s="496"/>
      <c r="BR177" s="496"/>
      <c r="BS177" s="496"/>
      <c r="BT177" s="496"/>
      <c r="BU177" s="496"/>
      <c r="BV177" s="496"/>
      <c r="BW177" s="496"/>
      <c r="BX177" s="496"/>
      <c r="BY177" s="496"/>
      <c r="BZ177" s="496"/>
      <c r="CA177" s="496"/>
      <c r="CB177" s="496"/>
      <c r="CC177" s="496"/>
      <c r="CD177" s="496"/>
      <c r="CE177" s="496"/>
      <c r="CF177" s="496"/>
      <c r="CG177" s="496"/>
      <c r="CH177" s="496"/>
      <c r="CI177" s="496"/>
      <c r="CJ177" s="496"/>
      <c r="CK177" s="496"/>
      <c r="CL177" s="496"/>
      <c r="CM177" s="496"/>
      <c r="CN177" s="496"/>
      <c r="CO177" s="496"/>
      <c r="CP177" s="496"/>
      <c r="CQ177" s="496"/>
      <c r="CR177" s="496"/>
      <c r="CS177" s="496"/>
      <c r="CT177" s="496"/>
      <c r="CU177" s="496"/>
      <c r="CV177" s="496"/>
      <c r="CW177" s="496"/>
      <c r="CX177" s="496"/>
      <c r="CY177" s="496"/>
      <c r="CZ177" s="496"/>
      <c r="DA177" s="496"/>
      <c r="DB177" s="496"/>
      <c r="DC177" s="496"/>
      <c r="DD177" s="496"/>
      <c r="DE177" s="496"/>
      <c r="DF177" s="496"/>
      <c r="DG177" s="496"/>
      <c r="DH177" s="496"/>
      <c r="DI177" s="496"/>
      <c r="DJ177" s="496"/>
      <c r="DK177" s="496"/>
      <c r="DL177" s="496"/>
      <c r="DM177" s="496"/>
      <c r="DN177" s="496"/>
      <c r="DO177" s="496"/>
      <c r="DP177" s="496"/>
      <c r="DQ177" s="496"/>
      <c r="DR177" s="496"/>
      <c r="DS177" s="496"/>
      <c r="DT177" s="496"/>
      <c r="DU177" s="496"/>
      <c r="DV177" s="496"/>
      <c r="DW177" s="496"/>
      <c r="DX177" s="496"/>
      <c r="DY177" s="496"/>
      <c r="DZ177" s="496"/>
      <c r="EA177" s="496"/>
      <c r="EB177" s="496"/>
      <c r="EC177" s="496"/>
      <c r="ED177" s="496"/>
      <c r="EE177" s="496"/>
      <c r="EF177" s="496"/>
      <c r="EG177" s="496"/>
      <c r="EH177" s="496"/>
      <c r="EI177" s="496"/>
      <c r="EJ177" s="496"/>
      <c r="EK177" s="496"/>
      <c r="EL177" s="496"/>
      <c r="EM177" s="496"/>
      <c r="EN177" s="496"/>
      <c r="EO177" s="496"/>
      <c r="EP177" s="496"/>
      <c r="EQ177" s="496"/>
      <c r="ER177" s="496"/>
      <c r="ES177" s="496"/>
      <c r="ET177" s="496"/>
      <c r="EU177" s="496"/>
      <c r="EV177" s="496"/>
      <c r="EW177" s="496"/>
      <c r="EX177" s="496"/>
      <c r="EY177" s="496"/>
      <c r="EZ177" s="496"/>
      <c r="FA177" s="496"/>
      <c r="FB177" s="496"/>
      <c r="FC177" s="496"/>
      <c r="FD177" s="496"/>
      <c r="FE177" s="496"/>
      <c r="FF177" s="496"/>
      <c r="FG177" s="496"/>
      <c r="FH177" s="496"/>
      <c r="FI177" s="496"/>
      <c r="FJ177" s="496"/>
      <c r="FK177" s="496"/>
      <c r="FL177" s="496"/>
      <c r="FM177" s="496"/>
      <c r="FN177" s="496"/>
      <c r="FO177" s="496"/>
      <c r="FP177" s="496"/>
      <c r="FQ177" s="496"/>
      <c r="FR177" s="496"/>
      <c r="FS177" s="496"/>
      <c r="FT177" s="496"/>
      <c r="FU177" s="496"/>
      <c r="FV177" s="496"/>
      <c r="FW177" s="496"/>
      <c r="FX177" s="496"/>
      <c r="FY177" s="496"/>
      <c r="FZ177" s="496"/>
    </row>
    <row r="178" spans="2:182" x14ac:dyDescent="0.25">
      <c r="B178" s="491">
        <v>16</v>
      </c>
      <c r="C178" s="496"/>
      <c r="D178" s="496"/>
      <c r="E178" s="496"/>
      <c r="F178" s="496"/>
      <c r="G178" s="496"/>
      <c r="H178" s="496"/>
      <c r="I178" s="496"/>
      <c r="J178" s="496"/>
      <c r="K178" s="496"/>
      <c r="L178" s="496"/>
      <c r="M178" s="496"/>
      <c r="N178" s="496"/>
      <c r="O178" s="496"/>
      <c r="P178" s="496"/>
      <c r="Q178" s="496"/>
      <c r="R178" s="496"/>
      <c r="S178" s="496"/>
      <c r="T178" s="496"/>
      <c r="U178" s="496"/>
      <c r="V178" s="496"/>
      <c r="W178" s="496"/>
      <c r="X178" s="496"/>
      <c r="Y178" s="496"/>
      <c r="Z178" s="496"/>
      <c r="AA178" s="496"/>
      <c r="AB178" s="496"/>
      <c r="AC178" s="496"/>
      <c r="AD178" s="496"/>
      <c r="AE178" s="496"/>
      <c r="AF178" s="496"/>
      <c r="AG178" s="496"/>
      <c r="AH178" s="496"/>
      <c r="AI178" s="496"/>
      <c r="AJ178" s="496"/>
      <c r="AK178" s="496"/>
      <c r="AL178" s="496"/>
      <c r="AM178" s="496"/>
      <c r="AN178" s="496"/>
      <c r="AO178" s="496"/>
      <c r="AP178" s="496"/>
      <c r="AQ178" s="496"/>
      <c r="AR178" s="496"/>
      <c r="AS178" s="496"/>
      <c r="AT178" s="496"/>
      <c r="AU178" s="496"/>
      <c r="AV178" s="496"/>
      <c r="AW178" s="496"/>
      <c r="AX178" s="496"/>
      <c r="AY178" s="496"/>
      <c r="AZ178" s="496"/>
      <c r="BA178" s="496"/>
      <c r="BB178" s="496"/>
      <c r="BC178" s="496"/>
      <c r="BD178" s="496"/>
      <c r="BE178" s="496"/>
      <c r="BF178" s="496"/>
      <c r="BG178" s="496"/>
      <c r="BH178" s="496"/>
      <c r="BI178" s="496"/>
      <c r="BJ178" s="496"/>
      <c r="BK178" s="496"/>
      <c r="BL178" s="496"/>
      <c r="BM178" s="496"/>
      <c r="BN178" s="496"/>
      <c r="BO178" s="496"/>
      <c r="BP178" s="496"/>
      <c r="BQ178" s="496"/>
      <c r="BR178" s="496"/>
      <c r="BS178" s="496"/>
      <c r="BT178" s="496"/>
      <c r="BU178" s="496"/>
      <c r="BV178" s="496"/>
      <c r="BW178" s="496"/>
      <c r="BX178" s="496"/>
      <c r="BY178" s="496"/>
      <c r="BZ178" s="496"/>
      <c r="CA178" s="496"/>
      <c r="CB178" s="496"/>
      <c r="CC178" s="496"/>
      <c r="CD178" s="496"/>
      <c r="CE178" s="496"/>
      <c r="CF178" s="496"/>
      <c r="CG178" s="496"/>
      <c r="CH178" s="496"/>
      <c r="CI178" s="496"/>
      <c r="CJ178" s="496"/>
      <c r="CK178" s="496"/>
      <c r="CL178" s="496"/>
      <c r="CM178" s="496"/>
      <c r="CN178" s="496"/>
      <c r="CO178" s="496"/>
      <c r="CP178" s="496"/>
      <c r="CQ178" s="496"/>
      <c r="CR178" s="496"/>
      <c r="CS178" s="496"/>
      <c r="CT178" s="496"/>
      <c r="CU178" s="496"/>
      <c r="CV178" s="496"/>
      <c r="CW178" s="496"/>
      <c r="CX178" s="496"/>
      <c r="CY178" s="496"/>
      <c r="CZ178" s="496"/>
      <c r="DA178" s="496"/>
      <c r="DB178" s="496"/>
      <c r="DC178" s="496"/>
      <c r="DD178" s="496"/>
      <c r="DE178" s="496"/>
      <c r="DF178" s="496"/>
      <c r="DG178" s="496"/>
      <c r="DH178" s="496"/>
      <c r="DI178" s="496"/>
      <c r="DJ178" s="496"/>
      <c r="DK178" s="496"/>
      <c r="DL178" s="496"/>
      <c r="DM178" s="496"/>
      <c r="DN178" s="496"/>
      <c r="DO178" s="496"/>
      <c r="DP178" s="496"/>
      <c r="DQ178" s="496"/>
      <c r="DR178" s="496"/>
      <c r="DS178" s="496"/>
      <c r="DT178" s="496"/>
      <c r="DU178" s="496"/>
      <c r="DV178" s="496"/>
      <c r="DW178" s="496"/>
      <c r="DX178" s="496"/>
      <c r="DY178" s="496"/>
      <c r="DZ178" s="496"/>
      <c r="EA178" s="496"/>
      <c r="EB178" s="496"/>
      <c r="EC178" s="496"/>
      <c r="ED178" s="496"/>
      <c r="EE178" s="496"/>
      <c r="EF178" s="496"/>
      <c r="EG178" s="496"/>
      <c r="EH178" s="496"/>
      <c r="EI178" s="496"/>
      <c r="EJ178" s="496"/>
      <c r="EK178" s="496"/>
      <c r="EL178" s="496"/>
      <c r="EM178" s="496"/>
      <c r="EN178" s="496"/>
      <c r="EO178" s="496"/>
      <c r="EP178" s="496"/>
      <c r="EQ178" s="496"/>
      <c r="ER178" s="496"/>
      <c r="ES178" s="496"/>
      <c r="ET178" s="496"/>
      <c r="EU178" s="496"/>
      <c r="EV178" s="496"/>
      <c r="EW178" s="496"/>
      <c r="EX178" s="496"/>
      <c r="EY178" s="496"/>
      <c r="EZ178" s="496"/>
      <c r="FA178" s="496"/>
      <c r="FB178" s="496"/>
      <c r="FC178" s="496"/>
      <c r="FD178" s="496"/>
      <c r="FE178" s="496"/>
      <c r="FF178" s="496"/>
      <c r="FG178" s="496"/>
      <c r="FH178" s="496"/>
      <c r="FI178" s="496"/>
      <c r="FJ178" s="496"/>
      <c r="FK178" s="496"/>
      <c r="FL178" s="496"/>
      <c r="FM178" s="496"/>
      <c r="FN178" s="496"/>
      <c r="FO178" s="496"/>
      <c r="FP178" s="496"/>
      <c r="FQ178" s="496"/>
      <c r="FR178" s="496"/>
      <c r="FS178" s="496"/>
      <c r="FT178" s="496"/>
      <c r="FU178" s="496"/>
      <c r="FV178" s="496"/>
      <c r="FW178" s="496"/>
      <c r="FX178" s="496"/>
      <c r="FY178" s="496"/>
      <c r="FZ178" s="496"/>
    </row>
    <row r="179" spans="2:182" x14ac:dyDescent="0.25">
      <c r="B179" s="491">
        <v>17</v>
      </c>
      <c r="C179" s="496"/>
      <c r="D179" s="496"/>
      <c r="E179" s="496"/>
      <c r="F179" s="496"/>
      <c r="G179" s="496"/>
      <c r="H179" s="496"/>
      <c r="I179" s="496"/>
      <c r="J179" s="496"/>
      <c r="K179" s="496"/>
      <c r="L179" s="496"/>
      <c r="M179" s="496"/>
      <c r="N179" s="496"/>
      <c r="O179" s="496"/>
      <c r="P179" s="496"/>
      <c r="Q179" s="496"/>
      <c r="R179" s="496"/>
      <c r="S179" s="496"/>
      <c r="T179" s="496"/>
      <c r="U179" s="496"/>
      <c r="V179" s="496"/>
      <c r="W179" s="496"/>
      <c r="X179" s="496"/>
      <c r="Y179" s="496"/>
      <c r="Z179" s="496"/>
      <c r="AA179" s="496"/>
      <c r="AB179" s="496"/>
      <c r="AC179" s="496"/>
      <c r="AD179" s="496"/>
      <c r="AE179" s="496"/>
      <c r="AF179" s="496"/>
      <c r="AG179" s="496"/>
      <c r="AH179" s="496"/>
      <c r="AI179" s="496"/>
      <c r="AJ179" s="496"/>
      <c r="AK179" s="496"/>
      <c r="AL179" s="496"/>
      <c r="AM179" s="496"/>
      <c r="AN179" s="496"/>
      <c r="AO179" s="496"/>
      <c r="AP179" s="496"/>
      <c r="AQ179" s="496"/>
      <c r="AR179" s="496"/>
      <c r="AS179" s="496"/>
      <c r="AT179" s="496"/>
      <c r="AU179" s="496"/>
      <c r="AV179" s="496"/>
      <c r="AW179" s="496"/>
      <c r="AX179" s="496"/>
      <c r="AY179" s="496"/>
      <c r="AZ179" s="496"/>
      <c r="BA179" s="496"/>
      <c r="BB179" s="496"/>
      <c r="BC179" s="496"/>
      <c r="BD179" s="496"/>
      <c r="BE179" s="496"/>
      <c r="BF179" s="496"/>
      <c r="BG179" s="496"/>
      <c r="BH179" s="496"/>
      <c r="BI179" s="496"/>
      <c r="BJ179" s="496"/>
      <c r="BK179" s="496"/>
      <c r="BL179" s="496"/>
      <c r="BM179" s="496"/>
      <c r="BN179" s="496"/>
      <c r="BO179" s="496"/>
      <c r="BP179" s="496"/>
      <c r="BQ179" s="496"/>
      <c r="BR179" s="496"/>
      <c r="BS179" s="496"/>
      <c r="BT179" s="496"/>
      <c r="BU179" s="496"/>
      <c r="BV179" s="496"/>
      <c r="BW179" s="496"/>
      <c r="BX179" s="496"/>
      <c r="BY179" s="496"/>
      <c r="BZ179" s="496"/>
      <c r="CA179" s="496"/>
      <c r="CB179" s="496"/>
      <c r="CC179" s="496"/>
      <c r="CD179" s="496"/>
      <c r="CE179" s="496"/>
      <c r="CF179" s="496"/>
      <c r="CG179" s="496"/>
      <c r="CH179" s="496"/>
      <c r="CI179" s="496"/>
      <c r="CJ179" s="496"/>
      <c r="CK179" s="496"/>
      <c r="CL179" s="496"/>
      <c r="CM179" s="496"/>
      <c r="CN179" s="496"/>
      <c r="CO179" s="496"/>
      <c r="CP179" s="496"/>
      <c r="CQ179" s="496"/>
      <c r="CR179" s="496"/>
      <c r="CS179" s="496"/>
      <c r="CT179" s="496"/>
      <c r="CU179" s="496"/>
      <c r="CV179" s="496"/>
      <c r="CW179" s="496"/>
      <c r="CX179" s="496"/>
      <c r="CY179" s="496"/>
      <c r="CZ179" s="496"/>
      <c r="DA179" s="496"/>
      <c r="DB179" s="496"/>
      <c r="DC179" s="496"/>
      <c r="DD179" s="496"/>
      <c r="DE179" s="496"/>
      <c r="DF179" s="496"/>
      <c r="DG179" s="496"/>
      <c r="DH179" s="496"/>
      <c r="DI179" s="496"/>
      <c r="DJ179" s="496"/>
      <c r="DK179" s="496"/>
      <c r="DL179" s="496"/>
      <c r="DM179" s="496"/>
      <c r="DN179" s="496"/>
      <c r="DO179" s="496"/>
      <c r="DP179" s="496"/>
      <c r="DQ179" s="496"/>
      <c r="DR179" s="496"/>
      <c r="DS179" s="496"/>
      <c r="DT179" s="496"/>
      <c r="DU179" s="496"/>
      <c r="DV179" s="496"/>
      <c r="DW179" s="496"/>
      <c r="DX179" s="496"/>
      <c r="DY179" s="496"/>
      <c r="DZ179" s="496"/>
      <c r="EA179" s="496"/>
      <c r="EB179" s="496"/>
      <c r="EC179" s="496"/>
      <c r="ED179" s="496"/>
      <c r="EE179" s="496"/>
      <c r="EF179" s="496"/>
      <c r="EG179" s="496"/>
      <c r="EH179" s="496"/>
      <c r="EI179" s="496"/>
      <c r="EJ179" s="496"/>
      <c r="EK179" s="496"/>
      <c r="EL179" s="496"/>
      <c r="EM179" s="496"/>
      <c r="EN179" s="496"/>
      <c r="EO179" s="496"/>
      <c r="EP179" s="496"/>
      <c r="EQ179" s="496"/>
      <c r="ER179" s="496"/>
      <c r="ES179" s="496"/>
      <c r="ET179" s="496"/>
      <c r="EU179" s="496"/>
      <c r="EV179" s="496"/>
      <c r="EW179" s="496"/>
      <c r="EX179" s="496"/>
      <c r="EY179" s="496"/>
      <c r="EZ179" s="496"/>
      <c r="FA179" s="496"/>
      <c r="FB179" s="496"/>
      <c r="FC179" s="496"/>
      <c r="FD179" s="496"/>
      <c r="FE179" s="496"/>
      <c r="FF179" s="496"/>
      <c r="FG179" s="496"/>
      <c r="FH179" s="496"/>
      <c r="FI179" s="496"/>
      <c r="FJ179" s="496"/>
      <c r="FK179" s="496"/>
      <c r="FL179" s="496"/>
      <c r="FM179" s="496"/>
      <c r="FN179" s="496"/>
      <c r="FO179" s="496"/>
      <c r="FP179" s="496"/>
      <c r="FQ179" s="496"/>
      <c r="FR179" s="496"/>
      <c r="FS179" s="496"/>
      <c r="FT179" s="496"/>
      <c r="FU179" s="496"/>
      <c r="FV179" s="496"/>
      <c r="FW179" s="496"/>
      <c r="FX179" s="496"/>
      <c r="FY179" s="496"/>
      <c r="FZ179" s="496"/>
    </row>
    <row r="180" spans="2:182" x14ac:dyDescent="0.25">
      <c r="B180" s="491">
        <v>18</v>
      </c>
      <c r="C180" s="496"/>
      <c r="D180" s="496"/>
      <c r="E180" s="496"/>
      <c r="F180" s="496"/>
      <c r="G180" s="496"/>
      <c r="H180" s="496"/>
      <c r="I180" s="496"/>
      <c r="J180" s="496"/>
      <c r="K180" s="496"/>
      <c r="L180" s="496"/>
      <c r="M180" s="496"/>
      <c r="N180" s="496"/>
      <c r="O180" s="496"/>
      <c r="P180" s="496"/>
      <c r="Q180" s="496"/>
      <c r="R180" s="496"/>
      <c r="S180" s="496"/>
      <c r="T180" s="496"/>
      <c r="U180" s="496"/>
      <c r="V180" s="496"/>
      <c r="W180" s="496"/>
      <c r="X180" s="496"/>
      <c r="Y180" s="496"/>
      <c r="Z180" s="496"/>
      <c r="AA180" s="496"/>
      <c r="AB180" s="496"/>
      <c r="AC180" s="496"/>
      <c r="AD180" s="496"/>
      <c r="AE180" s="496"/>
      <c r="AF180" s="496"/>
      <c r="AG180" s="496"/>
      <c r="AH180" s="496"/>
      <c r="AI180" s="496"/>
      <c r="AJ180" s="496"/>
      <c r="AK180" s="496"/>
      <c r="AL180" s="496"/>
      <c r="AM180" s="496"/>
      <c r="AN180" s="496"/>
      <c r="AO180" s="496"/>
      <c r="AP180" s="496"/>
      <c r="AQ180" s="496"/>
      <c r="AR180" s="496"/>
      <c r="AS180" s="496"/>
      <c r="AT180" s="496"/>
      <c r="AU180" s="496"/>
      <c r="AV180" s="496"/>
      <c r="AW180" s="496"/>
      <c r="AX180" s="496"/>
      <c r="AY180" s="496"/>
      <c r="AZ180" s="496"/>
      <c r="BA180" s="496"/>
      <c r="BB180" s="496"/>
      <c r="BC180" s="496"/>
      <c r="BD180" s="496"/>
      <c r="BE180" s="496"/>
      <c r="BF180" s="496"/>
      <c r="BG180" s="496"/>
      <c r="BH180" s="496"/>
      <c r="BI180" s="496"/>
      <c r="BJ180" s="496"/>
      <c r="BK180" s="496"/>
      <c r="BL180" s="496"/>
      <c r="BM180" s="496"/>
      <c r="BN180" s="496"/>
      <c r="BO180" s="496"/>
      <c r="BP180" s="496"/>
      <c r="BQ180" s="496"/>
      <c r="BR180" s="496"/>
      <c r="BS180" s="496"/>
      <c r="BT180" s="496"/>
      <c r="BU180" s="496"/>
      <c r="BV180" s="496"/>
      <c r="BW180" s="496"/>
      <c r="BX180" s="496"/>
      <c r="BY180" s="496"/>
      <c r="BZ180" s="496"/>
      <c r="CA180" s="496"/>
      <c r="CB180" s="496"/>
      <c r="CC180" s="496"/>
      <c r="CD180" s="496"/>
      <c r="CE180" s="496"/>
      <c r="CF180" s="496"/>
      <c r="CG180" s="496"/>
      <c r="CH180" s="496"/>
      <c r="CI180" s="496"/>
      <c r="CJ180" s="496"/>
      <c r="CK180" s="496"/>
      <c r="CL180" s="496"/>
      <c r="CM180" s="496"/>
      <c r="CN180" s="496"/>
      <c r="CO180" s="496"/>
      <c r="CP180" s="496"/>
      <c r="CQ180" s="496"/>
      <c r="CR180" s="496"/>
      <c r="CS180" s="496"/>
      <c r="CT180" s="496"/>
      <c r="CU180" s="496"/>
      <c r="CV180" s="496"/>
      <c r="CW180" s="496"/>
      <c r="CX180" s="496"/>
      <c r="CY180" s="496"/>
      <c r="CZ180" s="496"/>
      <c r="DA180" s="496"/>
      <c r="DB180" s="496"/>
      <c r="DC180" s="496"/>
      <c r="DD180" s="496"/>
      <c r="DE180" s="496"/>
      <c r="DF180" s="496"/>
      <c r="DG180" s="496"/>
      <c r="DH180" s="496"/>
      <c r="DI180" s="496"/>
      <c r="DJ180" s="496"/>
      <c r="DK180" s="496"/>
      <c r="DL180" s="496"/>
      <c r="DM180" s="496"/>
      <c r="DN180" s="496"/>
      <c r="DO180" s="496"/>
      <c r="DP180" s="496"/>
      <c r="DQ180" s="496"/>
      <c r="DR180" s="496"/>
      <c r="DS180" s="496"/>
      <c r="DT180" s="496"/>
      <c r="DU180" s="496"/>
      <c r="DV180" s="496"/>
      <c r="DW180" s="496"/>
      <c r="DX180" s="496"/>
      <c r="DY180" s="496"/>
      <c r="DZ180" s="496"/>
      <c r="EA180" s="496"/>
      <c r="EB180" s="496"/>
      <c r="EC180" s="496"/>
      <c r="ED180" s="496"/>
      <c r="EE180" s="496"/>
      <c r="EF180" s="496"/>
      <c r="EG180" s="496"/>
      <c r="EH180" s="496"/>
      <c r="EI180" s="496"/>
      <c r="EJ180" s="496"/>
      <c r="EK180" s="496"/>
      <c r="EL180" s="496"/>
      <c r="EM180" s="496"/>
      <c r="EN180" s="496"/>
      <c r="EO180" s="496"/>
      <c r="EP180" s="496"/>
      <c r="EQ180" s="496"/>
      <c r="ER180" s="496"/>
      <c r="ES180" s="496"/>
      <c r="ET180" s="496"/>
      <c r="EU180" s="496"/>
      <c r="EV180" s="496"/>
      <c r="EW180" s="496"/>
      <c r="EX180" s="496"/>
      <c r="EY180" s="496"/>
      <c r="EZ180" s="496"/>
      <c r="FA180" s="496"/>
      <c r="FB180" s="496"/>
      <c r="FC180" s="496"/>
      <c r="FD180" s="496"/>
      <c r="FE180" s="496"/>
      <c r="FF180" s="496"/>
      <c r="FG180" s="496"/>
      <c r="FH180" s="496"/>
      <c r="FI180" s="496"/>
      <c r="FJ180" s="496"/>
      <c r="FK180" s="496"/>
      <c r="FL180" s="496"/>
      <c r="FM180" s="496"/>
      <c r="FN180" s="496"/>
      <c r="FO180" s="496"/>
      <c r="FP180" s="496"/>
      <c r="FQ180" s="496"/>
      <c r="FR180" s="496"/>
      <c r="FS180" s="496"/>
      <c r="FT180" s="496"/>
      <c r="FU180" s="496"/>
      <c r="FV180" s="496"/>
      <c r="FW180" s="496"/>
      <c r="FX180" s="496"/>
      <c r="FY180" s="496"/>
      <c r="FZ180" s="496"/>
    </row>
    <row r="181" spans="2:182" x14ac:dyDescent="0.25">
      <c r="B181" s="491">
        <v>19</v>
      </c>
      <c r="C181" s="496"/>
      <c r="D181" s="496"/>
      <c r="E181" s="496"/>
      <c r="F181" s="496"/>
      <c r="G181" s="496"/>
      <c r="H181" s="496"/>
      <c r="I181" s="496"/>
      <c r="J181" s="496"/>
      <c r="K181" s="496"/>
      <c r="L181" s="496"/>
      <c r="M181" s="496"/>
      <c r="N181" s="496"/>
      <c r="O181" s="496"/>
      <c r="P181" s="496"/>
      <c r="Q181" s="496"/>
      <c r="R181" s="496"/>
      <c r="S181" s="496"/>
      <c r="T181" s="496"/>
      <c r="U181" s="496"/>
      <c r="V181" s="496"/>
      <c r="W181" s="496"/>
      <c r="X181" s="496"/>
      <c r="Y181" s="496"/>
      <c r="Z181" s="496"/>
      <c r="AA181" s="496"/>
      <c r="AB181" s="496"/>
      <c r="AC181" s="496"/>
      <c r="AD181" s="496"/>
      <c r="AE181" s="496"/>
      <c r="AF181" s="496"/>
      <c r="AG181" s="496"/>
      <c r="AH181" s="496"/>
      <c r="AI181" s="496"/>
      <c r="AJ181" s="496"/>
      <c r="AK181" s="496"/>
      <c r="AL181" s="496"/>
      <c r="AM181" s="496"/>
      <c r="AN181" s="496"/>
      <c r="AO181" s="496"/>
      <c r="AP181" s="496"/>
      <c r="AQ181" s="496"/>
      <c r="AR181" s="496"/>
      <c r="AS181" s="496"/>
      <c r="AT181" s="496"/>
      <c r="AU181" s="496"/>
      <c r="AV181" s="496"/>
      <c r="AW181" s="496"/>
      <c r="AX181" s="496"/>
      <c r="AY181" s="496"/>
      <c r="AZ181" s="496"/>
      <c r="BA181" s="496"/>
      <c r="BB181" s="496"/>
      <c r="BC181" s="496"/>
      <c r="BD181" s="496"/>
      <c r="BE181" s="496"/>
      <c r="BF181" s="496"/>
      <c r="BG181" s="496"/>
      <c r="BH181" s="496"/>
      <c r="BI181" s="496"/>
      <c r="BJ181" s="496"/>
      <c r="BK181" s="496"/>
      <c r="BL181" s="496"/>
      <c r="BM181" s="496"/>
      <c r="BN181" s="496"/>
      <c r="BO181" s="496"/>
      <c r="BP181" s="496"/>
      <c r="BQ181" s="496"/>
      <c r="BR181" s="496"/>
      <c r="BS181" s="496"/>
      <c r="BT181" s="496"/>
      <c r="BU181" s="496"/>
      <c r="BV181" s="496"/>
      <c r="BW181" s="496"/>
      <c r="BX181" s="496"/>
      <c r="BY181" s="496"/>
      <c r="BZ181" s="496"/>
      <c r="CA181" s="496"/>
      <c r="CB181" s="496"/>
      <c r="CC181" s="496"/>
      <c r="CD181" s="496"/>
      <c r="CE181" s="496"/>
      <c r="CF181" s="496"/>
      <c r="CG181" s="496"/>
      <c r="CH181" s="496"/>
      <c r="CI181" s="496"/>
      <c r="CJ181" s="496"/>
      <c r="CK181" s="496"/>
      <c r="CL181" s="496"/>
      <c r="CM181" s="496"/>
      <c r="CN181" s="496"/>
      <c r="CO181" s="496"/>
      <c r="CP181" s="496"/>
      <c r="CQ181" s="496"/>
      <c r="CR181" s="496"/>
      <c r="CS181" s="496"/>
      <c r="CT181" s="496"/>
      <c r="CU181" s="496"/>
      <c r="CV181" s="496"/>
      <c r="CW181" s="496"/>
      <c r="CX181" s="496"/>
      <c r="CY181" s="496"/>
      <c r="CZ181" s="496"/>
      <c r="DA181" s="496"/>
      <c r="DB181" s="496"/>
      <c r="DC181" s="496"/>
      <c r="DD181" s="496"/>
      <c r="DE181" s="496"/>
      <c r="DF181" s="496"/>
      <c r="DG181" s="496"/>
      <c r="DH181" s="496"/>
      <c r="DI181" s="496"/>
      <c r="DJ181" s="496"/>
      <c r="DK181" s="496"/>
      <c r="DL181" s="496"/>
      <c r="DM181" s="496"/>
      <c r="DN181" s="496"/>
      <c r="DO181" s="496"/>
      <c r="DP181" s="496"/>
      <c r="DQ181" s="496"/>
      <c r="DR181" s="496"/>
      <c r="DS181" s="496"/>
      <c r="DT181" s="496"/>
      <c r="DU181" s="496"/>
      <c r="DV181" s="496"/>
      <c r="DW181" s="496"/>
      <c r="DX181" s="496"/>
      <c r="DY181" s="496"/>
      <c r="DZ181" s="496"/>
      <c r="EA181" s="496"/>
      <c r="EB181" s="496"/>
      <c r="EC181" s="496"/>
      <c r="ED181" s="496"/>
      <c r="EE181" s="496"/>
      <c r="EF181" s="496"/>
      <c r="EG181" s="496"/>
      <c r="EH181" s="496"/>
      <c r="EI181" s="496"/>
      <c r="EJ181" s="496"/>
      <c r="EK181" s="496"/>
      <c r="EL181" s="496"/>
      <c r="EM181" s="496"/>
      <c r="EN181" s="496"/>
      <c r="EO181" s="496"/>
      <c r="EP181" s="496"/>
      <c r="EQ181" s="496"/>
      <c r="ER181" s="496"/>
      <c r="ES181" s="496"/>
      <c r="ET181" s="496"/>
      <c r="EU181" s="496"/>
      <c r="EV181" s="496"/>
      <c r="EW181" s="496"/>
      <c r="EX181" s="496"/>
      <c r="EY181" s="496"/>
      <c r="EZ181" s="496"/>
      <c r="FA181" s="496"/>
      <c r="FB181" s="496"/>
      <c r="FC181" s="496"/>
      <c r="FD181" s="496"/>
      <c r="FE181" s="496"/>
      <c r="FF181" s="496"/>
      <c r="FG181" s="496"/>
      <c r="FH181" s="496"/>
      <c r="FI181" s="496"/>
      <c r="FJ181" s="496"/>
      <c r="FK181" s="496"/>
      <c r="FL181" s="496"/>
      <c r="FM181" s="496"/>
      <c r="FN181" s="496"/>
      <c r="FO181" s="496"/>
      <c r="FP181" s="496"/>
      <c r="FQ181" s="496"/>
      <c r="FR181" s="496"/>
      <c r="FS181" s="496"/>
      <c r="FT181" s="496"/>
      <c r="FU181" s="496"/>
      <c r="FV181" s="496"/>
      <c r="FW181" s="496"/>
      <c r="FX181" s="496"/>
      <c r="FY181" s="496"/>
      <c r="FZ181" s="496"/>
    </row>
    <row r="182" spans="2:182" x14ac:dyDescent="0.25">
      <c r="B182" s="491">
        <v>20</v>
      </c>
      <c r="C182" s="496"/>
      <c r="D182" s="496"/>
      <c r="E182" s="496"/>
      <c r="F182" s="496"/>
      <c r="G182" s="496"/>
      <c r="H182" s="496"/>
      <c r="I182" s="496"/>
      <c r="J182" s="496"/>
      <c r="K182" s="496"/>
      <c r="L182" s="496"/>
      <c r="M182" s="496"/>
      <c r="N182" s="496"/>
      <c r="O182" s="496"/>
      <c r="P182" s="496"/>
      <c r="Q182" s="496"/>
      <c r="R182" s="496"/>
      <c r="S182" s="496"/>
      <c r="T182" s="496"/>
      <c r="U182" s="496"/>
      <c r="V182" s="496"/>
      <c r="W182" s="496"/>
      <c r="X182" s="496"/>
      <c r="Y182" s="496"/>
      <c r="Z182" s="496"/>
      <c r="AA182" s="496"/>
      <c r="AB182" s="496"/>
      <c r="AC182" s="496"/>
      <c r="AD182" s="496"/>
      <c r="AE182" s="496"/>
      <c r="AF182" s="496"/>
      <c r="AG182" s="496"/>
      <c r="AH182" s="496"/>
      <c r="AI182" s="496"/>
      <c r="AJ182" s="496"/>
      <c r="AK182" s="496"/>
      <c r="AL182" s="496"/>
      <c r="AM182" s="496"/>
      <c r="AN182" s="496"/>
      <c r="AO182" s="496"/>
      <c r="AP182" s="496"/>
      <c r="AQ182" s="496"/>
      <c r="AR182" s="496"/>
      <c r="AS182" s="496"/>
      <c r="AT182" s="496"/>
      <c r="AU182" s="496"/>
      <c r="AV182" s="496"/>
      <c r="AW182" s="496"/>
      <c r="AX182" s="496"/>
      <c r="AY182" s="496"/>
      <c r="AZ182" s="496"/>
      <c r="BA182" s="496"/>
      <c r="BB182" s="496"/>
      <c r="BC182" s="496"/>
      <c r="BD182" s="496"/>
      <c r="BE182" s="496"/>
      <c r="BF182" s="496"/>
      <c r="BG182" s="496"/>
      <c r="BH182" s="496"/>
      <c r="BI182" s="496"/>
      <c r="BJ182" s="496"/>
      <c r="BK182" s="496"/>
      <c r="BL182" s="496"/>
      <c r="BM182" s="496"/>
      <c r="BN182" s="496"/>
      <c r="BO182" s="496"/>
      <c r="BP182" s="496"/>
      <c r="BQ182" s="496"/>
      <c r="BR182" s="496"/>
      <c r="BS182" s="496"/>
      <c r="BT182" s="496"/>
      <c r="BU182" s="496"/>
      <c r="BV182" s="496"/>
      <c r="BW182" s="496"/>
      <c r="BX182" s="496"/>
      <c r="BY182" s="496"/>
      <c r="BZ182" s="496"/>
      <c r="CA182" s="496"/>
      <c r="CB182" s="496"/>
      <c r="CC182" s="496"/>
      <c r="CD182" s="496"/>
      <c r="CE182" s="496"/>
      <c r="CF182" s="496"/>
      <c r="CG182" s="496"/>
      <c r="CH182" s="496"/>
      <c r="CI182" s="496"/>
      <c r="CJ182" s="496"/>
      <c r="CK182" s="496"/>
      <c r="CL182" s="496"/>
      <c r="CM182" s="496"/>
      <c r="CN182" s="496"/>
      <c r="CO182" s="496"/>
      <c r="CP182" s="496"/>
      <c r="CQ182" s="496"/>
      <c r="CR182" s="496"/>
      <c r="CS182" s="496"/>
      <c r="CT182" s="496"/>
      <c r="CU182" s="496"/>
      <c r="CV182" s="496"/>
      <c r="CW182" s="496"/>
      <c r="CX182" s="496"/>
      <c r="CY182" s="496"/>
      <c r="CZ182" s="496"/>
      <c r="DA182" s="496"/>
      <c r="DB182" s="496"/>
      <c r="DC182" s="496"/>
      <c r="DD182" s="496"/>
      <c r="DE182" s="496"/>
      <c r="DF182" s="496"/>
      <c r="DG182" s="496"/>
      <c r="DH182" s="496"/>
      <c r="DI182" s="496"/>
      <c r="DJ182" s="496"/>
      <c r="DK182" s="496"/>
      <c r="DL182" s="496"/>
      <c r="DM182" s="496"/>
      <c r="DN182" s="496"/>
      <c r="DO182" s="496"/>
      <c r="DP182" s="496"/>
      <c r="DQ182" s="496"/>
      <c r="DR182" s="496"/>
      <c r="DS182" s="496"/>
      <c r="DT182" s="496"/>
      <c r="DU182" s="496"/>
      <c r="DV182" s="496"/>
      <c r="DW182" s="496"/>
      <c r="DX182" s="496"/>
      <c r="DY182" s="496"/>
      <c r="DZ182" s="496"/>
      <c r="EA182" s="496"/>
      <c r="EB182" s="496"/>
      <c r="EC182" s="496"/>
      <c r="ED182" s="496"/>
      <c r="EE182" s="496"/>
      <c r="EF182" s="496"/>
      <c r="EG182" s="496"/>
      <c r="EH182" s="496"/>
      <c r="EI182" s="496"/>
      <c r="EJ182" s="496"/>
      <c r="EK182" s="496"/>
      <c r="EL182" s="496"/>
      <c r="EM182" s="496"/>
      <c r="EN182" s="496"/>
      <c r="EO182" s="496"/>
      <c r="EP182" s="496"/>
      <c r="EQ182" s="496"/>
      <c r="ER182" s="496"/>
      <c r="ES182" s="496"/>
      <c r="ET182" s="496"/>
      <c r="EU182" s="496"/>
      <c r="EV182" s="496"/>
      <c r="EW182" s="496"/>
      <c r="EX182" s="496"/>
      <c r="EY182" s="496"/>
      <c r="EZ182" s="496"/>
      <c r="FA182" s="496"/>
      <c r="FB182" s="496"/>
      <c r="FC182" s="496"/>
      <c r="FD182" s="496"/>
      <c r="FE182" s="496"/>
      <c r="FF182" s="496"/>
      <c r="FG182" s="496"/>
      <c r="FH182" s="496"/>
      <c r="FI182" s="496"/>
      <c r="FJ182" s="496"/>
      <c r="FK182" s="496"/>
      <c r="FL182" s="496"/>
      <c r="FM182" s="496"/>
      <c r="FN182" s="496"/>
      <c r="FO182" s="496"/>
      <c r="FP182" s="496"/>
      <c r="FQ182" s="496"/>
      <c r="FR182" s="496"/>
      <c r="FS182" s="496"/>
      <c r="FT182" s="496"/>
      <c r="FU182" s="496"/>
      <c r="FV182" s="496"/>
      <c r="FW182" s="496"/>
      <c r="FX182" s="496"/>
      <c r="FY182" s="496"/>
      <c r="FZ182" s="496"/>
    </row>
    <row r="183" spans="2:182" x14ac:dyDescent="0.25">
      <c r="B183" s="491">
        <v>21</v>
      </c>
      <c r="C183" s="496"/>
      <c r="D183" s="496"/>
      <c r="E183" s="496"/>
      <c r="F183" s="496"/>
      <c r="G183" s="496"/>
      <c r="H183" s="496"/>
      <c r="I183" s="496"/>
      <c r="J183" s="496"/>
      <c r="K183" s="496"/>
      <c r="L183" s="496"/>
      <c r="M183" s="496"/>
      <c r="N183" s="496"/>
      <c r="O183" s="496"/>
      <c r="P183" s="496"/>
      <c r="Q183" s="496"/>
      <c r="R183" s="496"/>
      <c r="S183" s="496"/>
      <c r="T183" s="496"/>
      <c r="U183" s="496"/>
      <c r="V183" s="496"/>
      <c r="W183" s="496"/>
      <c r="X183" s="496"/>
      <c r="Y183" s="496"/>
      <c r="Z183" s="496"/>
      <c r="AA183" s="496"/>
      <c r="AB183" s="496"/>
      <c r="AC183" s="496"/>
      <c r="AD183" s="496"/>
      <c r="AE183" s="496"/>
      <c r="AF183" s="496"/>
      <c r="AG183" s="496"/>
      <c r="AH183" s="496"/>
      <c r="AI183" s="496"/>
      <c r="AJ183" s="496"/>
      <c r="AK183" s="496"/>
      <c r="AL183" s="496"/>
      <c r="AM183" s="496"/>
      <c r="AN183" s="496"/>
      <c r="AO183" s="496"/>
      <c r="AP183" s="496"/>
      <c r="AQ183" s="496"/>
      <c r="AR183" s="496"/>
      <c r="AS183" s="496"/>
      <c r="AT183" s="496"/>
      <c r="AU183" s="496"/>
      <c r="AV183" s="496"/>
      <c r="AW183" s="496"/>
      <c r="AX183" s="496"/>
      <c r="AY183" s="496"/>
      <c r="AZ183" s="496"/>
      <c r="BA183" s="496"/>
      <c r="BB183" s="496"/>
      <c r="BC183" s="496"/>
      <c r="BD183" s="496"/>
      <c r="BE183" s="496"/>
      <c r="BF183" s="496"/>
      <c r="BG183" s="496"/>
      <c r="BH183" s="496"/>
      <c r="BI183" s="496"/>
      <c r="BJ183" s="496"/>
      <c r="BK183" s="496"/>
      <c r="BL183" s="496"/>
      <c r="BM183" s="496"/>
      <c r="BN183" s="496"/>
      <c r="BO183" s="496"/>
      <c r="BP183" s="496"/>
      <c r="BQ183" s="496"/>
      <c r="BR183" s="496"/>
      <c r="BS183" s="496"/>
      <c r="BT183" s="496"/>
      <c r="BU183" s="496"/>
      <c r="BV183" s="496"/>
      <c r="BW183" s="496"/>
      <c r="BX183" s="496"/>
      <c r="BY183" s="496"/>
      <c r="BZ183" s="496"/>
      <c r="CA183" s="496"/>
      <c r="CB183" s="496"/>
      <c r="CC183" s="496"/>
      <c r="CD183" s="496"/>
      <c r="CE183" s="496"/>
      <c r="CF183" s="496"/>
      <c r="CG183" s="496"/>
      <c r="CH183" s="496"/>
      <c r="CI183" s="496"/>
      <c r="CJ183" s="496"/>
      <c r="CK183" s="496"/>
      <c r="CL183" s="496"/>
      <c r="CM183" s="496"/>
      <c r="CN183" s="496"/>
      <c r="CO183" s="496"/>
      <c r="CP183" s="496"/>
      <c r="CQ183" s="496"/>
      <c r="CR183" s="496"/>
      <c r="CS183" s="496"/>
      <c r="CT183" s="496"/>
      <c r="CU183" s="496"/>
      <c r="CV183" s="496"/>
      <c r="CW183" s="496"/>
      <c r="CX183" s="496"/>
      <c r="CY183" s="496"/>
      <c r="CZ183" s="496"/>
      <c r="DA183" s="496"/>
      <c r="DB183" s="496"/>
      <c r="DC183" s="496"/>
      <c r="DD183" s="496"/>
      <c r="DE183" s="496"/>
      <c r="DF183" s="496"/>
      <c r="DG183" s="496"/>
      <c r="DH183" s="496"/>
      <c r="DI183" s="496"/>
      <c r="DJ183" s="496"/>
      <c r="DK183" s="496"/>
      <c r="DL183" s="496"/>
      <c r="DM183" s="496"/>
      <c r="DN183" s="496"/>
      <c r="DO183" s="496"/>
      <c r="DP183" s="496"/>
      <c r="DQ183" s="496"/>
      <c r="DR183" s="496"/>
      <c r="DS183" s="496"/>
      <c r="DT183" s="496"/>
      <c r="DU183" s="496"/>
      <c r="DV183" s="496"/>
      <c r="DW183" s="496"/>
      <c r="DX183" s="496"/>
      <c r="DY183" s="496"/>
      <c r="DZ183" s="496"/>
      <c r="EA183" s="496"/>
      <c r="EB183" s="496"/>
      <c r="EC183" s="496"/>
      <c r="ED183" s="496"/>
      <c r="EE183" s="496"/>
      <c r="EF183" s="496"/>
      <c r="EG183" s="496"/>
      <c r="EH183" s="496"/>
      <c r="EI183" s="496"/>
      <c r="EJ183" s="496"/>
      <c r="EK183" s="496"/>
      <c r="EL183" s="496"/>
      <c r="EM183" s="496"/>
      <c r="EN183" s="496"/>
      <c r="EO183" s="496"/>
      <c r="EP183" s="496"/>
      <c r="EQ183" s="496"/>
      <c r="ER183" s="496"/>
      <c r="ES183" s="496"/>
      <c r="ET183" s="496"/>
      <c r="EU183" s="496"/>
      <c r="EV183" s="496"/>
      <c r="EW183" s="496"/>
      <c r="EX183" s="496"/>
      <c r="EY183" s="496"/>
      <c r="EZ183" s="496"/>
      <c r="FA183" s="496"/>
      <c r="FB183" s="496"/>
      <c r="FC183" s="496"/>
      <c r="FD183" s="496"/>
      <c r="FE183" s="496"/>
      <c r="FF183" s="496"/>
      <c r="FG183" s="496"/>
      <c r="FH183" s="496"/>
      <c r="FI183" s="496"/>
      <c r="FJ183" s="496"/>
      <c r="FK183" s="496"/>
      <c r="FL183" s="496"/>
      <c r="FM183" s="496"/>
      <c r="FN183" s="496"/>
      <c r="FO183" s="496"/>
      <c r="FP183" s="496"/>
      <c r="FQ183" s="496"/>
      <c r="FR183" s="496"/>
      <c r="FS183" s="496"/>
      <c r="FT183" s="496"/>
      <c r="FU183" s="496"/>
      <c r="FV183" s="496"/>
      <c r="FW183" s="496"/>
      <c r="FX183" s="496"/>
      <c r="FY183" s="496"/>
      <c r="FZ183" s="496"/>
    </row>
    <row r="184" spans="2:182" x14ac:dyDescent="0.25">
      <c r="B184" s="491">
        <v>22</v>
      </c>
      <c r="C184" s="496"/>
      <c r="D184" s="496"/>
      <c r="E184" s="496"/>
      <c r="F184" s="496"/>
      <c r="G184" s="496"/>
      <c r="H184" s="496"/>
      <c r="I184" s="496"/>
      <c r="J184" s="496"/>
      <c r="K184" s="496"/>
      <c r="L184" s="496"/>
      <c r="M184" s="496"/>
      <c r="N184" s="496"/>
      <c r="O184" s="496"/>
      <c r="P184" s="496"/>
      <c r="Q184" s="496"/>
      <c r="R184" s="496"/>
      <c r="S184" s="496"/>
      <c r="T184" s="496"/>
      <c r="U184" s="496"/>
      <c r="V184" s="496"/>
      <c r="W184" s="496"/>
      <c r="X184" s="496"/>
      <c r="Y184" s="496"/>
      <c r="Z184" s="496"/>
      <c r="AA184" s="496"/>
      <c r="AB184" s="496"/>
      <c r="AC184" s="496"/>
      <c r="AD184" s="496"/>
      <c r="AE184" s="496"/>
      <c r="AF184" s="496"/>
      <c r="AG184" s="496"/>
      <c r="AH184" s="496"/>
      <c r="AI184" s="496"/>
      <c r="AJ184" s="496"/>
      <c r="AK184" s="496"/>
      <c r="AL184" s="496"/>
      <c r="AM184" s="496"/>
      <c r="AN184" s="496"/>
      <c r="AO184" s="496"/>
      <c r="AP184" s="496"/>
      <c r="AQ184" s="496"/>
      <c r="AR184" s="496"/>
      <c r="AS184" s="496"/>
      <c r="AT184" s="496"/>
      <c r="AU184" s="496"/>
      <c r="AV184" s="496"/>
      <c r="AW184" s="496"/>
      <c r="AX184" s="496"/>
      <c r="AY184" s="496"/>
      <c r="AZ184" s="496"/>
      <c r="BA184" s="496"/>
      <c r="BB184" s="496"/>
      <c r="BC184" s="496"/>
      <c r="BD184" s="496"/>
      <c r="BE184" s="496"/>
      <c r="BF184" s="496"/>
      <c r="BG184" s="496"/>
      <c r="BH184" s="496"/>
      <c r="BI184" s="496"/>
      <c r="BJ184" s="496"/>
      <c r="BK184" s="496"/>
      <c r="BL184" s="496"/>
      <c r="BM184" s="496"/>
      <c r="BN184" s="496"/>
      <c r="BO184" s="496"/>
      <c r="BP184" s="496"/>
      <c r="BQ184" s="496"/>
      <c r="BR184" s="496"/>
      <c r="BS184" s="496"/>
      <c r="BT184" s="496"/>
      <c r="BU184" s="496"/>
      <c r="BV184" s="496"/>
      <c r="BW184" s="496"/>
      <c r="BX184" s="496"/>
      <c r="BY184" s="496"/>
      <c r="BZ184" s="496"/>
      <c r="CA184" s="496"/>
      <c r="CB184" s="496"/>
      <c r="CC184" s="496"/>
      <c r="CD184" s="496"/>
      <c r="CE184" s="496"/>
      <c r="CF184" s="496"/>
      <c r="CG184" s="496"/>
      <c r="CH184" s="496"/>
      <c r="CI184" s="496"/>
      <c r="CJ184" s="496"/>
      <c r="CK184" s="496"/>
      <c r="CL184" s="496"/>
      <c r="CM184" s="496"/>
      <c r="CN184" s="496"/>
      <c r="CO184" s="496"/>
      <c r="CP184" s="496"/>
      <c r="CQ184" s="496"/>
      <c r="CR184" s="496"/>
      <c r="CS184" s="496"/>
      <c r="CT184" s="496"/>
      <c r="CU184" s="496"/>
      <c r="CV184" s="496"/>
      <c r="CW184" s="496"/>
      <c r="CX184" s="496"/>
      <c r="CY184" s="496"/>
      <c r="CZ184" s="496"/>
      <c r="DA184" s="496"/>
      <c r="DB184" s="496"/>
      <c r="DC184" s="496"/>
      <c r="DD184" s="496"/>
      <c r="DE184" s="496"/>
      <c r="DF184" s="496"/>
      <c r="DG184" s="496"/>
      <c r="DH184" s="496"/>
      <c r="DI184" s="496"/>
      <c r="DJ184" s="496"/>
      <c r="DK184" s="496"/>
      <c r="DL184" s="496"/>
      <c r="DM184" s="496"/>
      <c r="DN184" s="496"/>
      <c r="DO184" s="496"/>
      <c r="DP184" s="496"/>
      <c r="DQ184" s="496"/>
      <c r="DR184" s="496"/>
      <c r="DS184" s="496"/>
      <c r="DT184" s="496"/>
      <c r="DU184" s="496"/>
      <c r="DV184" s="496"/>
      <c r="DW184" s="496"/>
      <c r="DX184" s="496"/>
      <c r="DY184" s="496"/>
      <c r="DZ184" s="496"/>
      <c r="EA184" s="496"/>
      <c r="EB184" s="496"/>
      <c r="EC184" s="496"/>
      <c r="ED184" s="496"/>
      <c r="EE184" s="496"/>
      <c r="EF184" s="496"/>
      <c r="EG184" s="496"/>
      <c r="EH184" s="496"/>
      <c r="EI184" s="496"/>
      <c r="EJ184" s="496"/>
      <c r="EK184" s="496"/>
      <c r="EL184" s="496"/>
      <c r="EM184" s="496"/>
      <c r="EN184" s="496"/>
      <c r="EO184" s="496"/>
      <c r="EP184" s="496"/>
      <c r="EQ184" s="496"/>
      <c r="ER184" s="496"/>
      <c r="ES184" s="496"/>
      <c r="ET184" s="496"/>
      <c r="EU184" s="496"/>
      <c r="EV184" s="496"/>
      <c r="EW184" s="496"/>
      <c r="EX184" s="496"/>
      <c r="EY184" s="496"/>
      <c r="EZ184" s="496"/>
      <c r="FA184" s="496"/>
      <c r="FB184" s="496"/>
      <c r="FC184" s="496"/>
      <c r="FD184" s="496"/>
      <c r="FE184" s="496"/>
      <c r="FF184" s="496"/>
      <c r="FG184" s="496"/>
      <c r="FH184" s="496"/>
      <c r="FI184" s="496"/>
      <c r="FJ184" s="496"/>
      <c r="FK184" s="496"/>
      <c r="FL184" s="496"/>
      <c r="FM184" s="496"/>
      <c r="FN184" s="496"/>
      <c r="FO184" s="496"/>
      <c r="FP184" s="496"/>
      <c r="FQ184" s="496"/>
      <c r="FR184" s="496"/>
      <c r="FS184" s="496"/>
      <c r="FT184" s="496"/>
      <c r="FU184" s="496"/>
      <c r="FV184" s="496"/>
      <c r="FW184" s="496"/>
      <c r="FX184" s="496"/>
      <c r="FY184" s="496"/>
      <c r="FZ184" s="496"/>
    </row>
    <row r="185" spans="2:182" x14ac:dyDescent="0.25">
      <c r="B185" s="491">
        <v>23</v>
      </c>
      <c r="C185" s="496"/>
      <c r="D185" s="496"/>
      <c r="E185" s="496"/>
      <c r="F185" s="496"/>
      <c r="G185" s="496"/>
      <c r="H185" s="496"/>
      <c r="I185" s="496"/>
      <c r="J185" s="496"/>
      <c r="K185" s="496"/>
      <c r="L185" s="496"/>
      <c r="M185" s="496"/>
      <c r="N185" s="496"/>
      <c r="O185" s="496"/>
      <c r="P185" s="496"/>
      <c r="Q185" s="496"/>
      <c r="R185" s="496"/>
      <c r="S185" s="496"/>
      <c r="T185" s="496"/>
      <c r="U185" s="496"/>
      <c r="V185" s="496"/>
      <c r="W185" s="496"/>
      <c r="X185" s="496"/>
      <c r="Y185" s="496"/>
      <c r="Z185" s="496"/>
      <c r="AA185" s="496"/>
      <c r="AB185" s="496"/>
      <c r="AC185" s="496"/>
      <c r="AD185" s="496"/>
      <c r="AE185" s="496"/>
      <c r="AF185" s="496"/>
      <c r="AG185" s="496"/>
      <c r="AH185" s="496"/>
      <c r="AI185" s="496"/>
      <c r="AJ185" s="496"/>
      <c r="AK185" s="496"/>
      <c r="AL185" s="496"/>
      <c r="AM185" s="496"/>
      <c r="AN185" s="496"/>
      <c r="AO185" s="496"/>
      <c r="AP185" s="496"/>
      <c r="AQ185" s="496"/>
      <c r="AR185" s="496"/>
      <c r="AS185" s="496"/>
      <c r="AT185" s="496"/>
      <c r="AU185" s="496"/>
      <c r="AV185" s="496"/>
      <c r="AW185" s="496"/>
      <c r="AX185" s="496"/>
      <c r="AY185" s="496"/>
      <c r="AZ185" s="496"/>
      <c r="BA185" s="496"/>
      <c r="BB185" s="496"/>
      <c r="BC185" s="496"/>
      <c r="BD185" s="496"/>
      <c r="BE185" s="496"/>
      <c r="BF185" s="496"/>
      <c r="BG185" s="496"/>
      <c r="BH185" s="496"/>
      <c r="BI185" s="496"/>
      <c r="BJ185" s="496"/>
      <c r="BK185" s="496"/>
      <c r="BL185" s="496"/>
      <c r="BM185" s="496"/>
      <c r="BN185" s="496"/>
      <c r="BO185" s="496"/>
      <c r="BP185" s="496"/>
      <c r="BQ185" s="496"/>
      <c r="BR185" s="496"/>
      <c r="BS185" s="496"/>
      <c r="BT185" s="496"/>
      <c r="BU185" s="496"/>
      <c r="BV185" s="496"/>
      <c r="BW185" s="496"/>
      <c r="BX185" s="496"/>
      <c r="BY185" s="496"/>
      <c r="BZ185" s="496"/>
      <c r="CA185" s="496"/>
      <c r="CB185" s="496"/>
      <c r="CC185" s="496"/>
      <c r="CD185" s="496"/>
      <c r="CE185" s="496"/>
      <c r="CF185" s="496"/>
      <c r="CG185" s="496"/>
      <c r="CH185" s="496"/>
      <c r="CI185" s="496"/>
      <c r="CJ185" s="496"/>
      <c r="CK185" s="496"/>
      <c r="CL185" s="496"/>
      <c r="CM185" s="496"/>
      <c r="CN185" s="496"/>
      <c r="CO185" s="496"/>
      <c r="CP185" s="496"/>
      <c r="CQ185" s="496"/>
      <c r="CR185" s="496"/>
      <c r="CS185" s="496"/>
      <c r="CT185" s="496"/>
      <c r="CU185" s="496"/>
      <c r="CV185" s="496"/>
      <c r="CW185" s="496"/>
      <c r="CX185" s="496"/>
      <c r="CY185" s="496"/>
      <c r="CZ185" s="496"/>
      <c r="DA185" s="496"/>
      <c r="DB185" s="496"/>
      <c r="DC185" s="496"/>
      <c r="DD185" s="496"/>
      <c r="DE185" s="496"/>
      <c r="DF185" s="496"/>
      <c r="DG185" s="496"/>
      <c r="DH185" s="496"/>
      <c r="DI185" s="496"/>
      <c r="DJ185" s="496"/>
      <c r="DK185" s="496"/>
      <c r="DL185" s="496"/>
      <c r="DM185" s="496"/>
      <c r="DN185" s="496"/>
      <c r="DO185" s="496"/>
      <c r="DP185" s="496"/>
      <c r="DQ185" s="496"/>
      <c r="DR185" s="496"/>
      <c r="DS185" s="496"/>
      <c r="DT185" s="496"/>
      <c r="DU185" s="496"/>
      <c r="DV185" s="496"/>
      <c r="DW185" s="496"/>
      <c r="DX185" s="496"/>
      <c r="DY185" s="496"/>
      <c r="DZ185" s="496"/>
      <c r="EA185" s="496"/>
      <c r="EB185" s="496"/>
      <c r="EC185" s="496"/>
      <c r="ED185" s="496"/>
      <c r="EE185" s="496"/>
      <c r="EF185" s="496"/>
      <c r="EG185" s="496"/>
      <c r="EH185" s="496"/>
      <c r="EI185" s="496"/>
      <c r="EJ185" s="496"/>
      <c r="EK185" s="496"/>
      <c r="EL185" s="496"/>
      <c r="EM185" s="496"/>
      <c r="EN185" s="496"/>
      <c r="EO185" s="496"/>
      <c r="EP185" s="496"/>
      <c r="EQ185" s="496"/>
      <c r="ER185" s="496"/>
      <c r="ES185" s="496"/>
      <c r="ET185" s="496"/>
      <c r="EU185" s="496"/>
      <c r="EV185" s="496"/>
      <c r="EW185" s="496"/>
      <c r="EX185" s="496"/>
      <c r="EY185" s="496"/>
      <c r="EZ185" s="496"/>
      <c r="FA185" s="496"/>
      <c r="FB185" s="496"/>
      <c r="FC185" s="496"/>
      <c r="FD185" s="496"/>
      <c r="FE185" s="496"/>
      <c r="FF185" s="496"/>
      <c r="FG185" s="496"/>
      <c r="FH185" s="496"/>
      <c r="FI185" s="496"/>
      <c r="FJ185" s="496"/>
      <c r="FK185" s="496"/>
      <c r="FL185" s="496"/>
      <c r="FM185" s="496"/>
      <c r="FN185" s="496"/>
      <c r="FO185" s="496"/>
      <c r="FP185" s="496"/>
      <c r="FQ185" s="496"/>
      <c r="FR185" s="496"/>
      <c r="FS185" s="496"/>
      <c r="FT185" s="496"/>
      <c r="FU185" s="496"/>
      <c r="FV185" s="496"/>
      <c r="FW185" s="496"/>
      <c r="FX185" s="496"/>
      <c r="FY185" s="496"/>
      <c r="FZ185" s="496"/>
    </row>
    <row r="186" spans="2:182" x14ac:dyDescent="0.25">
      <c r="B186" s="491">
        <v>24</v>
      </c>
      <c r="C186" s="496"/>
      <c r="D186" s="496"/>
      <c r="E186" s="496"/>
      <c r="F186" s="496"/>
      <c r="G186" s="496"/>
      <c r="H186" s="496"/>
      <c r="I186" s="496"/>
      <c r="J186" s="496"/>
      <c r="K186" s="496"/>
      <c r="L186" s="496"/>
      <c r="M186" s="496"/>
      <c r="N186" s="496"/>
      <c r="O186" s="496"/>
      <c r="P186" s="496"/>
      <c r="Q186" s="496"/>
      <c r="R186" s="496"/>
      <c r="S186" s="496"/>
      <c r="T186" s="496"/>
      <c r="U186" s="496"/>
      <c r="V186" s="496"/>
      <c r="W186" s="496"/>
      <c r="X186" s="496"/>
      <c r="Y186" s="496"/>
      <c r="Z186" s="496"/>
      <c r="AA186" s="496"/>
      <c r="AB186" s="496"/>
      <c r="AC186" s="496"/>
      <c r="AD186" s="496"/>
      <c r="AE186" s="496"/>
      <c r="AF186" s="496"/>
      <c r="AG186" s="496"/>
      <c r="AH186" s="496"/>
      <c r="AI186" s="496"/>
      <c r="AJ186" s="496"/>
      <c r="AK186" s="496"/>
      <c r="AL186" s="496"/>
      <c r="AM186" s="496"/>
      <c r="AN186" s="496"/>
      <c r="AO186" s="496"/>
      <c r="AP186" s="496"/>
      <c r="AQ186" s="496"/>
      <c r="AR186" s="496"/>
      <c r="AS186" s="496"/>
      <c r="AT186" s="496"/>
      <c r="AU186" s="496"/>
      <c r="AV186" s="496"/>
      <c r="AW186" s="496"/>
      <c r="AX186" s="496"/>
      <c r="AY186" s="496"/>
      <c r="AZ186" s="496"/>
      <c r="BA186" s="496"/>
      <c r="BB186" s="496"/>
      <c r="BC186" s="496"/>
      <c r="BD186" s="496"/>
      <c r="BE186" s="496"/>
      <c r="BF186" s="496"/>
      <c r="BG186" s="496"/>
      <c r="BH186" s="496"/>
      <c r="BI186" s="496"/>
      <c r="BJ186" s="496"/>
      <c r="BK186" s="496"/>
      <c r="BL186" s="496"/>
      <c r="BM186" s="496"/>
      <c r="BN186" s="496"/>
      <c r="BO186" s="496"/>
      <c r="BP186" s="496"/>
      <c r="BQ186" s="496"/>
      <c r="BR186" s="496"/>
      <c r="BS186" s="496"/>
      <c r="BT186" s="496"/>
      <c r="BU186" s="496"/>
      <c r="BV186" s="496"/>
      <c r="BW186" s="496"/>
      <c r="BX186" s="496"/>
      <c r="BY186" s="496"/>
      <c r="BZ186" s="496"/>
      <c r="CA186" s="496"/>
      <c r="CB186" s="496"/>
      <c r="CC186" s="496"/>
      <c r="CD186" s="496"/>
      <c r="CE186" s="496"/>
      <c r="CF186" s="496"/>
      <c r="CG186" s="496"/>
      <c r="CH186" s="496"/>
      <c r="CI186" s="496"/>
      <c r="CJ186" s="496"/>
      <c r="CK186" s="496"/>
      <c r="CL186" s="496"/>
      <c r="CM186" s="496"/>
      <c r="CN186" s="496"/>
      <c r="CO186" s="496"/>
      <c r="CP186" s="496"/>
      <c r="CQ186" s="496"/>
      <c r="CR186" s="496"/>
      <c r="CS186" s="496"/>
      <c r="CT186" s="496"/>
      <c r="CU186" s="496"/>
      <c r="CV186" s="496"/>
      <c r="CW186" s="496"/>
      <c r="CX186" s="496"/>
      <c r="CY186" s="496"/>
      <c r="CZ186" s="496"/>
      <c r="DA186" s="496"/>
      <c r="DB186" s="496"/>
      <c r="DC186" s="496"/>
      <c r="DD186" s="496"/>
      <c r="DE186" s="496"/>
      <c r="DF186" s="496"/>
      <c r="DG186" s="496"/>
      <c r="DH186" s="496"/>
      <c r="DI186" s="496"/>
      <c r="DJ186" s="496"/>
      <c r="DK186" s="496"/>
      <c r="DL186" s="496"/>
      <c r="DM186" s="496"/>
      <c r="DN186" s="496"/>
      <c r="DO186" s="496"/>
      <c r="DP186" s="496"/>
      <c r="DQ186" s="496"/>
      <c r="DR186" s="496"/>
      <c r="DS186" s="496"/>
      <c r="DT186" s="496"/>
      <c r="DU186" s="496"/>
      <c r="DV186" s="496"/>
      <c r="DW186" s="496"/>
      <c r="DX186" s="496"/>
      <c r="DY186" s="496"/>
      <c r="DZ186" s="496"/>
      <c r="EA186" s="496"/>
      <c r="EB186" s="496"/>
      <c r="EC186" s="496"/>
      <c r="ED186" s="496"/>
      <c r="EE186" s="496"/>
      <c r="EF186" s="496"/>
      <c r="EG186" s="496"/>
      <c r="EH186" s="496"/>
      <c r="EI186" s="496"/>
      <c r="EJ186" s="496"/>
      <c r="EK186" s="496"/>
      <c r="EL186" s="496"/>
      <c r="EM186" s="496"/>
      <c r="EN186" s="496"/>
      <c r="EO186" s="496"/>
      <c r="EP186" s="496"/>
      <c r="EQ186" s="496"/>
      <c r="ER186" s="496"/>
      <c r="ES186" s="496"/>
      <c r="ET186" s="496"/>
      <c r="EU186" s="496"/>
      <c r="EV186" s="496"/>
      <c r="EW186" s="496"/>
      <c r="EX186" s="496"/>
      <c r="EY186" s="496"/>
      <c r="EZ186" s="496"/>
      <c r="FA186" s="496"/>
      <c r="FB186" s="496"/>
      <c r="FC186" s="496"/>
      <c r="FD186" s="496"/>
      <c r="FE186" s="496"/>
      <c r="FF186" s="496"/>
      <c r="FG186" s="496"/>
      <c r="FH186" s="496"/>
      <c r="FI186" s="496"/>
      <c r="FJ186" s="496"/>
      <c r="FK186" s="496"/>
      <c r="FL186" s="496"/>
      <c r="FM186" s="496"/>
      <c r="FN186" s="496"/>
      <c r="FO186" s="496"/>
      <c r="FP186" s="496"/>
      <c r="FQ186" s="496"/>
      <c r="FR186" s="496"/>
      <c r="FS186" s="496"/>
      <c r="FT186" s="496"/>
      <c r="FU186" s="496"/>
      <c r="FV186" s="496"/>
      <c r="FW186" s="496"/>
      <c r="FX186" s="496"/>
      <c r="FY186" s="496"/>
      <c r="FZ186" s="496"/>
    </row>
    <row r="188" spans="2:182" x14ac:dyDescent="0.25">
      <c r="B188" s="497">
        <v>7</v>
      </c>
      <c r="C188" s="473">
        <v>43831</v>
      </c>
      <c r="D188" s="473">
        <v>43862</v>
      </c>
      <c r="E188" s="473">
        <v>43891</v>
      </c>
      <c r="F188" s="473">
        <v>43922</v>
      </c>
      <c r="G188" s="473">
        <v>43952</v>
      </c>
      <c r="H188" s="473">
        <v>43983</v>
      </c>
      <c r="I188" s="473">
        <v>44013</v>
      </c>
      <c r="J188" s="473">
        <v>44044</v>
      </c>
      <c r="K188" s="473">
        <v>44075</v>
      </c>
      <c r="L188" s="473">
        <v>44105</v>
      </c>
      <c r="M188" s="473">
        <v>44136</v>
      </c>
      <c r="N188" s="473">
        <v>44166</v>
      </c>
      <c r="O188" s="473">
        <v>44197</v>
      </c>
      <c r="P188" s="473">
        <v>44228</v>
      </c>
      <c r="Q188" s="473">
        <v>44256</v>
      </c>
      <c r="R188" s="473">
        <v>44287</v>
      </c>
      <c r="S188" s="473">
        <v>44317</v>
      </c>
      <c r="T188" s="473">
        <v>44348</v>
      </c>
      <c r="U188" s="473">
        <v>44378</v>
      </c>
      <c r="V188" s="473">
        <v>44409</v>
      </c>
      <c r="W188" s="473">
        <v>44440</v>
      </c>
      <c r="X188" s="473">
        <v>44470</v>
      </c>
      <c r="Y188" s="473">
        <v>44501</v>
      </c>
      <c r="Z188" s="473">
        <v>44531</v>
      </c>
      <c r="AA188" s="473">
        <v>44562</v>
      </c>
      <c r="AB188" s="473">
        <v>44593</v>
      </c>
      <c r="AC188" s="473">
        <v>44621</v>
      </c>
      <c r="AD188" s="473">
        <v>44652</v>
      </c>
      <c r="AE188" s="473">
        <v>44682</v>
      </c>
      <c r="AF188" s="473">
        <v>44713</v>
      </c>
      <c r="AG188" s="473">
        <v>44743</v>
      </c>
      <c r="AH188" s="473">
        <v>44774</v>
      </c>
      <c r="AI188" s="473">
        <v>44805</v>
      </c>
      <c r="AJ188" s="473">
        <v>44835</v>
      </c>
      <c r="AK188" s="473">
        <v>44866</v>
      </c>
      <c r="AL188" s="473">
        <v>44896</v>
      </c>
      <c r="AM188" s="473">
        <v>44927</v>
      </c>
      <c r="AN188" s="473">
        <v>44958</v>
      </c>
      <c r="AO188" s="473">
        <v>44986</v>
      </c>
      <c r="AP188" s="473">
        <v>45017</v>
      </c>
      <c r="AQ188" s="473">
        <v>45047</v>
      </c>
      <c r="AR188" s="473">
        <v>45078</v>
      </c>
      <c r="AS188" s="473">
        <v>45108</v>
      </c>
      <c r="AT188" s="473">
        <v>45139</v>
      </c>
      <c r="AU188" s="473">
        <v>45170</v>
      </c>
      <c r="AV188" s="473">
        <v>45200</v>
      </c>
      <c r="AW188" s="473">
        <v>45231</v>
      </c>
      <c r="AX188" s="473">
        <v>45261</v>
      </c>
      <c r="AY188" s="473">
        <v>45292</v>
      </c>
      <c r="AZ188" s="473">
        <v>45323</v>
      </c>
      <c r="BA188" s="473">
        <v>45352</v>
      </c>
      <c r="BB188" s="473">
        <v>45383</v>
      </c>
      <c r="BC188" s="473">
        <v>45413</v>
      </c>
      <c r="BD188" s="473">
        <v>45444</v>
      </c>
      <c r="BE188" s="473">
        <v>45474</v>
      </c>
      <c r="BF188" s="473">
        <v>45505</v>
      </c>
      <c r="BG188" s="473">
        <v>45536</v>
      </c>
      <c r="BH188" s="473">
        <v>45566</v>
      </c>
      <c r="BI188" s="473">
        <v>45597</v>
      </c>
      <c r="BJ188" s="473">
        <v>45627</v>
      </c>
      <c r="BK188" s="473">
        <v>45658</v>
      </c>
      <c r="BL188" s="473">
        <v>45689</v>
      </c>
      <c r="BM188" s="473">
        <v>45717</v>
      </c>
      <c r="BN188" s="473">
        <v>45748</v>
      </c>
      <c r="BO188" s="473">
        <v>45778</v>
      </c>
      <c r="BP188" s="473">
        <v>45809</v>
      </c>
      <c r="BQ188" s="473">
        <v>45839</v>
      </c>
      <c r="BR188" s="473">
        <v>45870</v>
      </c>
      <c r="BS188" s="473">
        <v>45901</v>
      </c>
      <c r="BT188" s="473">
        <v>45931</v>
      </c>
      <c r="BU188" s="473">
        <v>45962</v>
      </c>
      <c r="BV188" s="473">
        <v>45992</v>
      </c>
      <c r="BW188" s="473">
        <v>46023</v>
      </c>
      <c r="BX188" s="473">
        <v>46054</v>
      </c>
      <c r="BY188" s="473">
        <v>46082</v>
      </c>
      <c r="BZ188" s="473">
        <v>46113</v>
      </c>
      <c r="CA188" s="473">
        <v>46143</v>
      </c>
      <c r="CB188" s="473">
        <v>46174</v>
      </c>
      <c r="CC188" s="473">
        <v>46204</v>
      </c>
      <c r="CD188" s="473">
        <v>46235</v>
      </c>
      <c r="CE188" s="473">
        <v>46266</v>
      </c>
      <c r="CF188" s="473">
        <v>46296</v>
      </c>
      <c r="CG188" s="473">
        <v>46327</v>
      </c>
      <c r="CH188" s="473">
        <v>46357</v>
      </c>
      <c r="CI188" s="473">
        <v>46388</v>
      </c>
      <c r="CJ188" s="473">
        <v>46419</v>
      </c>
      <c r="CK188" s="473">
        <v>46447</v>
      </c>
      <c r="CL188" s="473">
        <v>46478</v>
      </c>
      <c r="CM188" s="473">
        <v>46508</v>
      </c>
      <c r="CN188" s="473">
        <v>46539</v>
      </c>
      <c r="CO188" s="473">
        <v>46569</v>
      </c>
      <c r="CP188" s="473">
        <v>46600</v>
      </c>
      <c r="CQ188" s="473">
        <v>46631</v>
      </c>
      <c r="CR188" s="473">
        <v>46661</v>
      </c>
      <c r="CS188" s="473">
        <v>46692</v>
      </c>
      <c r="CT188" s="473">
        <v>46722</v>
      </c>
      <c r="CU188" s="473">
        <v>46753</v>
      </c>
      <c r="CV188" s="473">
        <v>46784</v>
      </c>
      <c r="CW188" s="473">
        <v>46813</v>
      </c>
      <c r="CX188" s="473">
        <v>46844</v>
      </c>
      <c r="CY188" s="473">
        <v>46874</v>
      </c>
      <c r="CZ188" s="473">
        <v>46905</v>
      </c>
      <c r="DA188" s="473">
        <v>46935</v>
      </c>
      <c r="DB188" s="473">
        <v>46966</v>
      </c>
      <c r="DC188" s="473">
        <v>46997</v>
      </c>
      <c r="DD188" s="473">
        <v>47027</v>
      </c>
      <c r="DE188" s="473">
        <v>47058</v>
      </c>
      <c r="DF188" s="473">
        <v>47088</v>
      </c>
      <c r="DG188" s="473">
        <v>47119</v>
      </c>
      <c r="DH188" s="473">
        <v>47150</v>
      </c>
      <c r="DI188" s="473">
        <v>47178</v>
      </c>
      <c r="DJ188" s="473">
        <v>47209</v>
      </c>
      <c r="DK188" s="473">
        <v>47239</v>
      </c>
      <c r="DL188" s="473">
        <v>47270</v>
      </c>
      <c r="DM188" s="473">
        <v>47300</v>
      </c>
      <c r="DN188" s="473">
        <v>47331</v>
      </c>
      <c r="DO188" s="473">
        <v>47362</v>
      </c>
      <c r="DP188" s="473">
        <v>47392</v>
      </c>
      <c r="DQ188" s="473">
        <v>47423</v>
      </c>
      <c r="DR188" s="473">
        <v>47453</v>
      </c>
      <c r="DS188" s="473">
        <v>47484</v>
      </c>
      <c r="DT188" s="473">
        <v>47515</v>
      </c>
      <c r="DU188" s="473">
        <v>47543</v>
      </c>
      <c r="DV188" s="473">
        <v>47574</v>
      </c>
      <c r="DW188" s="473">
        <v>47604</v>
      </c>
      <c r="DX188" s="473">
        <v>47635</v>
      </c>
      <c r="DY188" s="473">
        <v>47665</v>
      </c>
      <c r="DZ188" s="473">
        <v>47696</v>
      </c>
      <c r="EA188" s="473">
        <v>47727</v>
      </c>
      <c r="EB188" s="473">
        <v>47757</v>
      </c>
      <c r="EC188" s="473">
        <v>47788</v>
      </c>
      <c r="ED188" s="473">
        <v>47818</v>
      </c>
      <c r="EE188" s="473">
        <v>47849</v>
      </c>
      <c r="EF188" s="473">
        <v>47880</v>
      </c>
      <c r="EG188" s="473">
        <v>47908</v>
      </c>
      <c r="EH188" s="473">
        <v>47939</v>
      </c>
      <c r="EI188" s="473">
        <v>47969</v>
      </c>
      <c r="EJ188" s="473">
        <v>48000</v>
      </c>
      <c r="EK188" s="473">
        <v>48030</v>
      </c>
      <c r="EL188" s="473">
        <v>48061</v>
      </c>
      <c r="EM188" s="473">
        <v>48092</v>
      </c>
      <c r="EN188" s="473">
        <v>48122</v>
      </c>
      <c r="EO188" s="473">
        <v>48153</v>
      </c>
      <c r="EP188" s="473">
        <v>48183</v>
      </c>
      <c r="EQ188" s="473">
        <v>48214</v>
      </c>
      <c r="ER188" s="473">
        <v>48245</v>
      </c>
      <c r="ES188" s="473">
        <v>48274</v>
      </c>
      <c r="ET188" s="473">
        <v>48305</v>
      </c>
      <c r="EU188" s="473">
        <v>48335</v>
      </c>
      <c r="EV188" s="473">
        <v>48366</v>
      </c>
      <c r="EW188" s="473">
        <v>48396</v>
      </c>
      <c r="EX188" s="473">
        <v>48427</v>
      </c>
      <c r="EY188" s="473">
        <v>48458</v>
      </c>
      <c r="EZ188" s="473">
        <v>48488</v>
      </c>
      <c r="FA188" s="473">
        <v>48519</v>
      </c>
      <c r="FB188" s="473">
        <v>48549</v>
      </c>
      <c r="FC188" s="473">
        <v>48580</v>
      </c>
      <c r="FD188" s="473">
        <v>48611</v>
      </c>
      <c r="FE188" s="473">
        <v>48639</v>
      </c>
      <c r="FF188" s="473">
        <v>48670</v>
      </c>
      <c r="FG188" s="473">
        <v>48700</v>
      </c>
      <c r="FH188" s="473">
        <v>48731</v>
      </c>
      <c r="FI188" s="473">
        <v>48761</v>
      </c>
      <c r="FJ188" s="473">
        <v>48792</v>
      </c>
      <c r="FK188" s="473">
        <v>48823</v>
      </c>
      <c r="FL188" s="473">
        <v>48853</v>
      </c>
      <c r="FM188" s="473">
        <v>48884</v>
      </c>
      <c r="FN188" s="473">
        <v>48914</v>
      </c>
      <c r="FO188" s="473">
        <v>48945</v>
      </c>
      <c r="FP188" s="473">
        <v>48976</v>
      </c>
      <c r="FQ188" s="473">
        <v>49004</v>
      </c>
      <c r="FR188" s="473">
        <v>49035</v>
      </c>
      <c r="FS188" s="473">
        <v>49065</v>
      </c>
      <c r="FT188" s="473">
        <v>49096</v>
      </c>
      <c r="FU188" s="473">
        <v>49126</v>
      </c>
      <c r="FV188" s="473">
        <v>49157</v>
      </c>
      <c r="FW188" s="473">
        <v>49188</v>
      </c>
      <c r="FX188" s="473">
        <v>49218</v>
      </c>
      <c r="FY188" s="473">
        <v>49249</v>
      </c>
      <c r="FZ188" s="473">
        <v>49279</v>
      </c>
    </row>
    <row r="189" spans="2:182" x14ac:dyDescent="0.25">
      <c r="B189" s="491">
        <v>1</v>
      </c>
      <c r="C189" s="498">
        <v>1.2396822439467114</v>
      </c>
      <c r="D189" s="498">
        <v>1.2325953149762812</v>
      </c>
      <c r="E189" s="498">
        <v>1.3270023159269029</v>
      </c>
      <c r="F189" s="498">
        <v>1.3569358995920751</v>
      </c>
      <c r="G189" s="498">
        <v>1.3407393966878312</v>
      </c>
      <c r="H189" s="498">
        <v>1.3456315112936557</v>
      </c>
      <c r="I189" s="498">
        <v>1.3265142306274593</v>
      </c>
      <c r="J189" s="498">
        <v>1.3025420629658717</v>
      </c>
      <c r="K189" s="498">
        <v>1.3527280805057655</v>
      </c>
      <c r="L189" s="498">
        <v>1.3400653634882629</v>
      </c>
      <c r="M189" s="498">
        <v>1.3862606226433263</v>
      </c>
      <c r="N189" s="498">
        <v>1.3733780677031822</v>
      </c>
      <c r="O189" s="498">
        <v>1.3456610580596688</v>
      </c>
      <c r="P189" s="498">
        <v>1.3282540156632456</v>
      </c>
      <c r="Q189" s="498">
        <v>1.3750165298402715</v>
      </c>
      <c r="R189" s="498">
        <v>1.4105628635395602</v>
      </c>
      <c r="S189" s="498">
        <v>1.4078005881531042</v>
      </c>
      <c r="T189" s="498">
        <v>1.3912909466340488</v>
      </c>
      <c r="U189" s="498">
        <v>1.3733959612914979</v>
      </c>
      <c r="V189" s="498">
        <v>1.323953257055152</v>
      </c>
      <c r="W189" s="498">
        <v>1.3734643824786839</v>
      </c>
      <c r="X189" s="498">
        <v>1.3593788590453106</v>
      </c>
      <c r="Y189" s="498">
        <v>1.4071848301042988</v>
      </c>
      <c r="Z189" s="498">
        <v>1.394198375255757</v>
      </c>
      <c r="AA189" s="498">
        <v>1.3699491174772065</v>
      </c>
      <c r="AB189" s="498">
        <v>1.3517888514845642</v>
      </c>
      <c r="AC189" s="498">
        <v>1.3985687106485676</v>
      </c>
      <c r="AD189" s="498">
        <v>1.4356808964669368</v>
      </c>
      <c r="AE189" s="498">
        <v>1.4212981820361061</v>
      </c>
      <c r="AF189" s="498">
        <v>1.4053913069526316</v>
      </c>
      <c r="AG189" s="498">
        <v>1.386882797074686</v>
      </c>
      <c r="AH189" s="498">
        <v>1.3361440503789275</v>
      </c>
      <c r="AI189" s="498">
        <v>1.3869049922104169</v>
      </c>
      <c r="AJ189" s="498">
        <v>1.3715906402879632</v>
      </c>
      <c r="AK189" s="498">
        <v>1.4206248727990536</v>
      </c>
      <c r="AL189" s="498">
        <v>1.4075564924007213</v>
      </c>
      <c r="AM189" s="498">
        <v>1.3813727322041007</v>
      </c>
      <c r="AN189" s="498">
        <v>1.3624813792088271</v>
      </c>
      <c r="AO189" s="498">
        <v>1.4087984411295429</v>
      </c>
      <c r="AP189" s="498">
        <v>1.4470395069637985</v>
      </c>
      <c r="AQ189" s="498">
        <v>1.4308584742886723</v>
      </c>
      <c r="AR189" s="498">
        <v>1.4157389266127063</v>
      </c>
      <c r="AS189" s="498">
        <v>1.3959014416364108</v>
      </c>
      <c r="AT189" s="498">
        <v>1.3462140305197359</v>
      </c>
      <c r="AU189" s="498">
        <v>1.3964231492329082</v>
      </c>
      <c r="AV189" s="498">
        <v>1.3801977241478993</v>
      </c>
      <c r="AW189" s="498">
        <v>1.4299955682488323</v>
      </c>
      <c r="AX189" s="498">
        <v>1.417065655421939</v>
      </c>
      <c r="AY189" s="498">
        <v>1.3933818187281539</v>
      </c>
      <c r="AZ189" s="498">
        <v>1.4240680052976065</v>
      </c>
      <c r="BA189" s="498">
        <v>1.4197945558208314</v>
      </c>
      <c r="BB189" s="498">
        <v>1.4580959237155058</v>
      </c>
      <c r="BC189" s="498">
        <v>1.4633983917354394</v>
      </c>
      <c r="BD189" s="498">
        <v>1.4464467892562596</v>
      </c>
      <c r="BE189" s="498">
        <v>1.4271301320430327</v>
      </c>
      <c r="BF189" s="498">
        <v>1.3763789314383792</v>
      </c>
      <c r="BG189" s="498">
        <v>1.4269400652964384</v>
      </c>
      <c r="BH189" s="498">
        <v>1.4089334678564824</v>
      </c>
      <c r="BI189" s="498">
        <v>1.4604448406621942</v>
      </c>
      <c r="BJ189" s="498">
        <v>1.4481354055671367</v>
      </c>
      <c r="BK189" s="498">
        <v>1.3881006714943576</v>
      </c>
      <c r="BL189" s="498">
        <v>1.3693393688664266</v>
      </c>
      <c r="BM189" s="498">
        <v>1.4157674631658062</v>
      </c>
      <c r="BN189" s="498">
        <v>1.4539836296444548</v>
      </c>
      <c r="BO189" s="498">
        <v>1.4374994999832578</v>
      </c>
      <c r="BP189" s="498">
        <v>1.422525661382239</v>
      </c>
      <c r="BQ189" s="498">
        <v>1.4023993168884092</v>
      </c>
      <c r="BR189" s="498">
        <v>1.3527538352895694</v>
      </c>
      <c r="BS189" s="498">
        <v>1.4033235754144242</v>
      </c>
      <c r="BT189" s="498">
        <v>1.3865046161908907</v>
      </c>
      <c r="BU189" s="498">
        <v>1.436567750270777</v>
      </c>
      <c r="BV189" s="498">
        <v>1.4241512562762342</v>
      </c>
      <c r="BW189" s="498">
        <v>1.3897359071635866</v>
      </c>
      <c r="BX189" s="498">
        <v>1.3710065495425117</v>
      </c>
      <c r="BY189" s="498">
        <v>1.4174614542537558</v>
      </c>
      <c r="BZ189" s="498">
        <v>1.4556712594697536</v>
      </c>
      <c r="CA189" s="498">
        <v>1.4391131535837844</v>
      </c>
      <c r="CB189" s="498">
        <v>1.424175030880636</v>
      </c>
      <c r="CC189" s="498">
        <v>1.403978214146284</v>
      </c>
      <c r="CD189" s="498">
        <v>1.3543433199067185</v>
      </c>
      <c r="CE189" s="498">
        <v>1.4050008816418507</v>
      </c>
      <c r="CF189" s="498">
        <v>1.3880369451315151</v>
      </c>
      <c r="CG189" s="498">
        <v>1.4381645864730401</v>
      </c>
      <c r="CH189" s="498">
        <v>1.4258736984786837</v>
      </c>
      <c r="CI189" s="498">
        <v>1.3909298768009404</v>
      </c>
      <c r="CJ189" s="498">
        <v>1.3722239269023229</v>
      </c>
      <c r="CK189" s="498">
        <v>1.4186983637431436</v>
      </c>
      <c r="CL189" s="498">
        <v>1.4569034478410858</v>
      </c>
      <c r="CM189" s="498">
        <v>1.4402912520526738</v>
      </c>
      <c r="CN189" s="498">
        <v>1.4253792817012996</v>
      </c>
      <c r="CO189" s="498">
        <v>1.4051309442543407</v>
      </c>
      <c r="CP189" s="498">
        <v>1.3555038782535351</v>
      </c>
      <c r="CQ189" s="498">
        <v>1.4062256055597033</v>
      </c>
      <c r="CR189" s="498">
        <v>1.3891556364020843</v>
      </c>
      <c r="CS189" s="498">
        <v>1.4393303847539833</v>
      </c>
      <c r="CT189" s="498">
        <v>1.4271314103638373</v>
      </c>
      <c r="CU189" s="498">
        <v>1.3930343406976264</v>
      </c>
      <c r="CV189" s="498">
        <v>1.3752702529199516</v>
      </c>
      <c r="CW189" s="498">
        <v>1.4208502354151618</v>
      </c>
      <c r="CX189" s="498">
        <v>1.4590455150013208</v>
      </c>
      <c r="CY189" s="498">
        <v>1.4423684226315887</v>
      </c>
      <c r="CZ189" s="498">
        <v>1.4274820332344957</v>
      </c>
      <c r="DA189" s="498">
        <v>1.4071393171290254</v>
      </c>
      <c r="DB189" s="498">
        <v>1.3575194987046542</v>
      </c>
      <c r="DC189" s="498">
        <v>1.4083509106310228</v>
      </c>
      <c r="DD189" s="498">
        <v>1.3911015656786661</v>
      </c>
      <c r="DE189" s="498">
        <v>1.4413661971879259</v>
      </c>
      <c r="DF189" s="498">
        <v>1.4293101417687704</v>
      </c>
      <c r="DG189" s="498">
        <v>1.3951224111794711</v>
      </c>
      <c r="DH189" s="498">
        <v>1.3764992109179404</v>
      </c>
      <c r="DI189" s="498">
        <v>1.4230419422680662</v>
      </c>
      <c r="DJ189" s="498">
        <v>1.4612299375290108</v>
      </c>
      <c r="DK189" s="498">
        <v>1.4444273008154727</v>
      </c>
      <c r="DL189" s="498">
        <v>1.4296076592970659</v>
      </c>
      <c r="DM189" s="498">
        <v>1.4091779742879647</v>
      </c>
      <c r="DN189" s="498">
        <v>1.3595790506561984</v>
      </c>
      <c r="DO189" s="498">
        <v>1.4105263746610313</v>
      </c>
      <c r="DP189" s="498">
        <v>1.3930828949733944</v>
      </c>
      <c r="DQ189" s="498">
        <v>1.4434231024122646</v>
      </c>
      <c r="DR189" s="498">
        <v>1.4315482273407256</v>
      </c>
      <c r="DS189" s="498">
        <v>1.3972218877414351</v>
      </c>
      <c r="DT189" s="498">
        <v>1.378640450455263</v>
      </c>
      <c r="DU189" s="498">
        <v>1.4252172110205714</v>
      </c>
      <c r="DV189" s="498">
        <v>1.4633963498794993</v>
      </c>
      <c r="DW189" s="498">
        <v>1.4464980496873525</v>
      </c>
      <c r="DX189" s="498">
        <v>1.4317249337779032</v>
      </c>
      <c r="DY189" s="498">
        <v>1.4112041809425919</v>
      </c>
      <c r="DZ189" s="498">
        <v>1.3616197325550281</v>
      </c>
      <c r="EA189" s="498">
        <v>1.4126801938164688</v>
      </c>
      <c r="EB189" s="498">
        <v>1.3950489800211154</v>
      </c>
      <c r="EC189" s="498">
        <v>1.4454720707622122</v>
      </c>
      <c r="ED189" s="498">
        <v>1.4337602839565335</v>
      </c>
      <c r="EE189" s="498">
        <v>1.3990214911364511</v>
      </c>
      <c r="EF189" s="498">
        <v>1.3804760242879239</v>
      </c>
      <c r="EG189" s="498">
        <v>1.4270818631003266</v>
      </c>
      <c r="EH189" s="498">
        <v>1.4652532517674088</v>
      </c>
      <c r="EI189" s="498">
        <v>1.4482727941100626</v>
      </c>
      <c r="EJ189" s="498">
        <v>1.4335397127052529</v>
      </c>
      <c r="EK189" s="498">
        <v>1.412940763954539</v>
      </c>
      <c r="EL189" s="498">
        <v>1.3633689264063309</v>
      </c>
      <c r="EM189" s="498">
        <v>1.4145264535593223</v>
      </c>
      <c r="EN189" s="498">
        <v>1.3967339521952291</v>
      </c>
      <c r="EO189" s="498">
        <v>1.4472281022029563</v>
      </c>
      <c r="EP189" s="498">
        <v>1.4356565292135723</v>
      </c>
      <c r="EQ189" s="498">
        <v>1.4004383496296358</v>
      </c>
      <c r="ER189" s="498">
        <v>1.3831018620440469</v>
      </c>
      <c r="ES189" s="498">
        <v>1.4285128234305959</v>
      </c>
      <c r="ET189" s="498">
        <v>1.4666762817658214</v>
      </c>
      <c r="EU189" s="498">
        <v>1.4496711241626039</v>
      </c>
      <c r="EV189" s="498">
        <v>1.4349425862354659</v>
      </c>
      <c r="EW189" s="498">
        <v>1.4142774931354229</v>
      </c>
      <c r="EX189" s="498">
        <v>1.3647068563629496</v>
      </c>
      <c r="EY189" s="498">
        <v>1.4159362690583224</v>
      </c>
      <c r="EZ189" s="498">
        <v>1.3980268975909187</v>
      </c>
      <c r="FA189" s="498">
        <v>1.4485859574360445</v>
      </c>
      <c r="FB189" s="498">
        <v>1.4370994674055124</v>
      </c>
      <c r="FC189" s="498">
        <v>1.4019296797509848</v>
      </c>
      <c r="FD189" s="498">
        <v>1.3834426784854863</v>
      </c>
      <c r="FE189" s="498">
        <v>1.4300953316051195</v>
      </c>
      <c r="FF189" s="498">
        <v>1.4682538860410903</v>
      </c>
      <c r="FG189" s="498">
        <v>1.4511403527175042</v>
      </c>
      <c r="FH189" s="498">
        <v>1.4364722686225395</v>
      </c>
      <c r="FI189" s="498">
        <v>1.4157466896413864</v>
      </c>
      <c r="FJ189" s="498">
        <v>1.3661956276685541</v>
      </c>
      <c r="FK189" s="498">
        <v>1.4175101871859617</v>
      </c>
      <c r="FL189" s="498">
        <v>1.3994563246557961</v>
      </c>
      <c r="FM189" s="498">
        <v>1.4500653356417508</v>
      </c>
      <c r="FN189" s="498">
        <v>1.438721169537843</v>
      </c>
      <c r="FO189" s="498">
        <v>1.4033383737507317</v>
      </c>
      <c r="FP189" s="498">
        <v>1.3848798421614628</v>
      </c>
      <c r="FQ189" s="498">
        <v>1.4315550931424814</v>
      </c>
      <c r="FR189" s="498">
        <v>1.4697072932195274</v>
      </c>
      <c r="FS189" s="498">
        <v>1.4525291628321462</v>
      </c>
      <c r="FT189" s="498">
        <v>1.4378926963161431</v>
      </c>
      <c r="FU189" s="498">
        <v>1.4171056616860367</v>
      </c>
      <c r="FV189" s="498">
        <v>1.3675648391353672</v>
      </c>
      <c r="FW189" s="498">
        <v>1.4189555399018916</v>
      </c>
      <c r="FX189" s="498">
        <v>1.4007747581867822</v>
      </c>
      <c r="FY189" s="498">
        <v>1.4514394189885882</v>
      </c>
      <c r="FZ189" s="498">
        <v>1.4402057699872737</v>
      </c>
    </row>
    <row r="190" spans="2:182" x14ac:dyDescent="0.25">
      <c r="B190" s="491">
        <v>2</v>
      </c>
      <c r="C190" s="498">
        <v>1.0350572151544639</v>
      </c>
      <c r="D190" s="498">
        <v>1.0391854625541026</v>
      </c>
      <c r="E190" s="498">
        <v>1.0349025943104599</v>
      </c>
      <c r="F190" s="498">
        <v>1.0450583043377075</v>
      </c>
      <c r="G190" s="498">
        <v>1.0526593404512032</v>
      </c>
      <c r="H190" s="498">
        <v>1.0492845920168807</v>
      </c>
      <c r="I190" s="498">
        <v>1.0340881473283063</v>
      </c>
      <c r="J190" s="498">
        <v>1.0495594268842081</v>
      </c>
      <c r="K190" s="498">
        <v>1.0409622852412626</v>
      </c>
      <c r="L190" s="498">
        <v>1.0355120049151558</v>
      </c>
      <c r="M190" s="498">
        <v>1.0301225394234355</v>
      </c>
      <c r="N190" s="498">
        <v>1.0188443269289655</v>
      </c>
      <c r="O190" s="498">
        <v>1.0285434881318198</v>
      </c>
      <c r="P190" s="498">
        <v>1.0327832925520932</v>
      </c>
      <c r="Q190" s="498">
        <v>1.0319515188029982</v>
      </c>
      <c r="R190" s="498">
        <v>1.0422764436558429</v>
      </c>
      <c r="S190" s="498">
        <v>1.0496851147371398</v>
      </c>
      <c r="T190" s="498">
        <v>1.0474245436548131</v>
      </c>
      <c r="U190" s="498">
        <v>1.0322905550806227</v>
      </c>
      <c r="V190" s="498">
        <v>1.0486568627025985</v>
      </c>
      <c r="W190" s="498">
        <v>1.0399403883454748</v>
      </c>
      <c r="X190" s="498">
        <v>1.0345269159757233</v>
      </c>
      <c r="Y190" s="498">
        <v>1.0287476634415877</v>
      </c>
      <c r="Z190" s="498">
        <v>1.0175646579587085</v>
      </c>
      <c r="AA190" s="498">
        <v>1.0270506823264345</v>
      </c>
      <c r="AB190" s="498">
        <v>1.0312081716397725</v>
      </c>
      <c r="AC190" s="498">
        <v>1.0305039419655204</v>
      </c>
      <c r="AD190" s="498">
        <v>1.0409734635304921</v>
      </c>
      <c r="AE190" s="498">
        <v>1.0490864839951612</v>
      </c>
      <c r="AF190" s="498">
        <v>1.0468501311173031</v>
      </c>
      <c r="AG190" s="498">
        <v>1.0317734275960726</v>
      </c>
      <c r="AH190" s="498">
        <v>1.0481429738763341</v>
      </c>
      <c r="AI190" s="498">
        <v>1.0392780273622924</v>
      </c>
      <c r="AJ190" s="498">
        <v>1.033904051481962</v>
      </c>
      <c r="AK190" s="498">
        <v>1.0278645527225554</v>
      </c>
      <c r="AL190" s="498">
        <v>1.0167436341593099</v>
      </c>
      <c r="AM190" s="498">
        <v>1.0263485579578462</v>
      </c>
      <c r="AN190" s="498">
        <v>1.0304925505854368</v>
      </c>
      <c r="AO190" s="498">
        <v>1.029875196754263</v>
      </c>
      <c r="AP190" s="498">
        <v>1.0403842436751078</v>
      </c>
      <c r="AQ190" s="498">
        <v>1.0486624762131602</v>
      </c>
      <c r="AR190" s="498">
        <v>1.0464285956152422</v>
      </c>
      <c r="AS190" s="498">
        <v>1.0314276245440279</v>
      </c>
      <c r="AT190" s="498">
        <v>1.0477184854827069</v>
      </c>
      <c r="AU190" s="498">
        <v>1.038808967106148</v>
      </c>
      <c r="AV190" s="498">
        <v>1.0334650453431642</v>
      </c>
      <c r="AW190" s="498">
        <v>1.0272488283692616</v>
      </c>
      <c r="AX190" s="498">
        <v>1.0161591768538334</v>
      </c>
      <c r="AY190" s="498">
        <v>1.0256104490059412</v>
      </c>
      <c r="AZ190" s="498">
        <v>1.026370729494005</v>
      </c>
      <c r="BA190" s="498">
        <v>1.0291993476233943</v>
      </c>
      <c r="BB190" s="498">
        <v>1.0398106999057082</v>
      </c>
      <c r="BC190" s="498">
        <v>1.0472193008521351</v>
      </c>
      <c r="BD190" s="498">
        <v>1.0451776360011578</v>
      </c>
      <c r="BE190" s="498">
        <v>1.0302302188385404</v>
      </c>
      <c r="BF190" s="498">
        <v>1.0464469188901357</v>
      </c>
      <c r="BG190" s="498">
        <v>1.0373050759188445</v>
      </c>
      <c r="BH190" s="498">
        <v>1.0319993726372532</v>
      </c>
      <c r="BI190" s="498">
        <v>1.0252480848102059</v>
      </c>
      <c r="BJ190" s="498">
        <v>1.0142495511158829</v>
      </c>
      <c r="BK190" s="498">
        <v>1.0259350417251116</v>
      </c>
      <c r="BL190" s="498">
        <v>1.0300335644676599</v>
      </c>
      <c r="BM190" s="498">
        <v>1.0294468629637887</v>
      </c>
      <c r="BN190" s="498">
        <v>1.0400240222410868</v>
      </c>
      <c r="BO190" s="498">
        <v>1.0483679405964044</v>
      </c>
      <c r="BP190" s="498">
        <v>1.046152121436406</v>
      </c>
      <c r="BQ190" s="498">
        <v>1.0311784756748636</v>
      </c>
      <c r="BR190" s="498">
        <v>1.0474428075585629</v>
      </c>
      <c r="BS190" s="498">
        <v>1.0384689101324545</v>
      </c>
      <c r="BT190" s="498">
        <v>1.0331433609761163</v>
      </c>
      <c r="BU190" s="498">
        <v>1.0268169871524719</v>
      </c>
      <c r="BV190" s="498">
        <v>1.0157236778331789</v>
      </c>
      <c r="BW190" s="498">
        <v>1.0258345359886001</v>
      </c>
      <c r="BX190" s="498">
        <v>1.0299219847155228</v>
      </c>
      <c r="BY190" s="498">
        <v>1.0293427459700473</v>
      </c>
      <c r="BZ190" s="498">
        <v>1.0399364776420457</v>
      </c>
      <c r="CA190" s="498">
        <v>1.0482963735704183</v>
      </c>
      <c r="CB190" s="498">
        <v>1.0460849303506852</v>
      </c>
      <c r="CC190" s="498">
        <v>1.0311179358135905</v>
      </c>
      <c r="CD190" s="498">
        <v>1.0473758046685477</v>
      </c>
      <c r="CE190" s="498">
        <v>1.038386251516211</v>
      </c>
      <c r="CF190" s="498">
        <v>1.0330652042133222</v>
      </c>
      <c r="CG190" s="498">
        <v>1.0267120631430178</v>
      </c>
      <c r="CH190" s="498">
        <v>1.0156178121616961</v>
      </c>
      <c r="CI190" s="498">
        <v>1.0257611515828948</v>
      </c>
      <c r="CJ190" s="498">
        <v>1.0298405090446414</v>
      </c>
      <c r="CK190" s="498">
        <v>1.0292667223720009</v>
      </c>
      <c r="CL190" s="498">
        <v>1.0398725587450859</v>
      </c>
      <c r="CM190" s="498">
        <v>1.0482441238163753</v>
      </c>
      <c r="CN190" s="498">
        <v>1.0460358722589718</v>
      </c>
      <c r="CO190" s="498">
        <v>1.0310737365343285</v>
      </c>
      <c r="CP190" s="498">
        <v>1.0473268826705431</v>
      </c>
      <c r="CQ190" s="498">
        <v>1.0383258964166622</v>
      </c>
      <c r="CR190" s="498">
        <v>1.0330081451276678</v>
      </c>
      <c r="CS190" s="498">
        <v>1.0266354615293549</v>
      </c>
      <c r="CT190" s="498">
        <v>1.0155405099955828</v>
      </c>
      <c r="CU190" s="498">
        <v>1.0256318058880332</v>
      </c>
      <c r="CV190" s="498">
        <v>1.02963662694185</v>
      </c>
      <c r="CW190" s="498">
        <v>1.0291344628748866</v>
      </c>
      <c r="CX190" s="498">
        <v>1.0397614405319269</v>
      </c>
      <c r="CY190" s="498">
        <v>1.0481519993847435</v>
      </c>
      <c r="CZ190" s="498">
        <v>1.0459502115512562</v>
      </c>
      <c r="DA190" s="498">
        <v>1.0309967292340676</v>
      </c>
      <c r="DB190" s="498">
        <v>1.0472419165161422</v>
      </c>
      <c r="DC190" s="498">
        <v>1.0382211601595503</v>
      </c>
      <c r="DD190" s="498">
        <v>1.0329088925919669</v>
      </c>
      <c r="DE190" s="498">
        <v>1.0265016935181077</v>
      </c>
      <c r="DF190" s="498">
        <v>1.0154065996310804</v>
      </c>
      <c r="DG190" s="498">
        <v>1.0255034677740753</v>
      </c>
      <c r="DH190" s="498">
        <v>1.0295543762111585</v>
      </c>
      <c r="DI190" s="498">
        <v>1.0289997550064038</v>
      </c>
      <c r="DJ190" s="498">
        <v>1.0396481251641525</v>
      </c>
      <c r="DK190" s="498">
        <v>1.048060686237708</v>
      </c>
      <c r="DL190" s="498">
        <v>1.0458636189938455</v>
      </c>
      <c r="DM190" s="498">
        <v>1.0309185607395883</v>
      </c>
      <c r="DN190" s="498">
        <v>1.0471550984800309</v>
      </c>
      <c r="DO190" s="498">
        <v>1.0381139520400859</v>
      </c>
      <c r="DP190" s="498">
        <v>1.0328078344708285</v>
      </c>
      <c r="DQ190" s="498">
        <v>1.0263665395537263</v>
      </c>
      <c r="DR190" s="498">
        <v>1.0152690412087575</v>
      </c>
      <c r="DS190" s="498">
        <v>1.0253744286134694</v>
      </c>
      <c r="DT190" s="498">
        <v>1.0294110690218017</v>
      </c>
      <c r="DU190" s="498">
        <v>1.0288660574653121</v>
      </c>
      <c r="DV190" s="498">
        <v>1.0395357440615327</v>
      </c>
      <c r="DW190" s="498">
        <v>1.0479688466147079</v>
      </c>
      <c r="DX190" s="498">
        <v>1.0457773666584682</v>
      </c>
      <c r="DY190" s="498">
        <v>1.030840869636402</v>
      </c>
      <c r="DZ190" s="498">
        <v>1.0470690758892189</v>
      </c>
      <c r="EA190" s="498">
        <v>1.0380078105924975</v>
      </c>
      <c r="EB190" s="498">
        <v>1.0327075538857438</v>
      </c>
      <c r="EC190" s="498">
        <v>1.0262319071009962</v>
      </c>
      <c r="ED190" s="498">
        <v>1.0151330825921736</v>
      </c>
      <c r="EE190" s="498">
        <v>1.0252638204191593</v>
      </c>
      <c r="EF190" s="498">
        <v>1.0292882191854198</v>
      </c>
      <c r="EG190" s="498">
        <v>1.0287514512136633</v>
      </c>
      <c r="EH190" s="498">
        <v>1.0394394185944205</v>
      </c>
      <c r="EI190" s="498">
        <v>1.0478901350621308</v>
      </c>
      <c r="EJ190" s="498">
        <v>1.0457034372165868</v>
      </c>
      <c r="EK190" s="498">
        <v>1.0307742836099154</v>
      </c>
      <c r="EL190" s="498">
        <v>1.0469953406407178</v>
      </c>
      <c r="EM190" s="498">
        <v>1.0379168258497744</v>
      </c>
      <c r="EN190" s="498">
        <v>1.0326216115224327</v>
      </c>
      <c r="EO190" s="498">
        <v>1.0261165227809088</v>
      </c>
      <c r="EP190" s="498">
        <v>1.0150165345436255</v>
      </c>
      <c r="EQ190" s="498">
        <v>1.0251767366984035</v>
      </c>
      <c r="ER190" s="498">
        <v>1.0291124791890403</v>
      </c>
      <c r="ES190" s="498">
        <v>1.0286635007581908</v>
      </c>
      <c r="ET190" s="498">
        <v>1.0393655999235449</v>
      </c>
      <c r="EU190" s="498">
        <v>1.0478281178341611</v>
      </c>
      <c r="EV190" s="498">
        <v>1.0456462877447938</v>
      </c>
      <c r="EW190" s="498">
        <v>1.0307230292304637</v>
      </c>
      <c r="EX190" s="498">
        <v>1.0469389417471617</v>
      </c>
      <c r="EY190" s="498">
        <v>1.0378473493305791</v>
      </c>
      <c r="EZ190" s="498">
        <v>1.032555664568148</v>
      </c>
      <c r="FA190" s="498">
        <v>1.0260273015977277</v>
      </c>
      <c r="FB190" s="498">
        <v>1.0149278478983603</v>
      </c>
      <c r="FC190" s="498">
        <v>1.0250850757622769</v>
      </c>
      <c r="FD190" s="498">
        <v>1.0290896692953042</v>
      </c>
      <c r="FE190" s="498">
        <v>1.028566235787393</v>
      </c>
      <c r="FF190" s="498">
        <v>1.0392837628217992</v>
      </c>
      <c r="FG190" s="498">
        <v>1.0477629561921988</v>
      </c>
      <c r="FH190" s="498">
        <v>1.0455839724052074</v>
      </c>
      <c r="FI190" s="498">
        <v>1.0306666956392752</v>
      </c>
      <c r="FJ190" s="498">
        <v>1.0468761843105872</v>
      </c>
      <c r="FK190" s="498">
        <v>1.037769785739397</v>
      </c>
      <c r="FL190" s="498">
        <v>1.0324827563373629</v>
      </c>
      <c r="FM190" s="498">
        <v>1.0259300954518367</v>
      </c>
      <c r="FN190" s="498">
        <v>1.0148281739673917</v>
      </c>
      <c r="FO190" s="498">
        <v>1.0249984938520189</v>
      </c>
      <c r="FP190" s="498">
        <v>1.0289934839393642</v>
      </c>
      <c r="FQ190" s="498">
        <v>1.0284765151365989</v>
      </c>
      <c r="FR190" s="498">
        <v>1.0392083683562763</v>
      </c>
      <c r="FS190" s="498">
        <v>1.0477013611822585</v>
      </c>
      <c r="FT190" s="498">
        <v>1.0455261078217928</v>
      </c>
      <c r="FU190" s="498">
        <v>1.030614588398828</v>
      </c>
      <c r="FV190" s="498">
        <v>1.0468184667810627</v>
      </c>
      <c r="FW190" s="498">
        <v>1.0376985579256983</v>
      </c>
      <c r="FX190" s="498">
        <v>1.032415509355328</v>
      </c>
      <c r="FY190" s="498">
        <v>1.0258398079609419</v>
      </c>
      <c r="FZ190" s="498">
        <v>1.0147369266539898</v>
      </c>
    </row>
    <row r="191" spans="2:182" x14ac:dyDescent="0.25">
      <c r="B191" s="491">
        <v>3</v>
      </c>
      <c r="C191" s="498">
        <v>1.0246</v>
      </c>
      <c r="D191" s="498">
        <v>1.0361</v>
      </c>
      <c r="E191" s="498">
        <v>1.0439000000000001</v>
      </c>
      <c r="F191" s="498">
        <v>1.0464</v>
      </c>
      <c r="G191" s="498">
        <v>1.0181</v>
      </c>
      <c r="H191" s="498">
        <v>1.0104</v>
      </c>
      <c r="I191" s="498">
        <v>1.0072000000000001</v>
      </c>
      <c r="J191" s="498">
        <v>1.01</v>
      </c>
      <c r="K191" s="498">
        <v>1.0424</v>
      </c>
      <c r="L191" s="498">
        <v>1.0327999999999999</v>
      </c>
      <c r="M191" s="498">
        <v>1.0282</v>
      </c>
      <c r="N191" s="498">
        <v>1.0234000000000001</v>
      </c>
      <c r="O191" s="498">
        <v>1.0246</v>
      </c>
      <c r="P191" s="498">
        <v>1.0361</v>
      </c>
      <c r="Q191" s="498">
        <v>1.0439000000000001</v>
      </c>
      <c r="R191" s="498">
        <v>1.0464</v>
      </c>
      <c r="S191" s="498">
        <v>1.0181</v>
      </c>
      <c r="T191" s="498">
        <v>1.0104</v>
      </c>
      <c r="U191" s="498">
        <v>1.0072000000000001</v>
      </c>
      <c r="V191" s="498">
        <v>1.01</v>
      </c>
      <c r="W191" s="498">
        <v>1.0424</v>
      </c>
      <c r="X191" s="498">
        <v>1.0327999999999999</v>
      </c>
      <c r="Y191" s="498">
        <v>1.0282</v>
      </c>
      <c r="Z191" s="498">
        <v>1.0234000000000001</v>
      </c>
      <c r="AA191" s="498">
        <v>1.0246</v>
      </c>
      <c r="AB191" s="498">
        <v>1.0361</v>
      </c>
      <c r="AC191" s="498">
        <v>1.0439000000000001</v>
      </c>
      <c r="AD191" s="498">
        <v>1.0464</v>
      </c>
      <c r="AE191" s="498">
        <v>1.0181</v>
      </c>
      <c r="AF191" s="498">
        <v>1.0104</v>
      </c>
      <c r="AG191" s="498">
        <v>1.0072000000000001</v>
      </c>
      <c r="AH191" s="498">
        <v>1.01</v>
      </c>
      <c r="AI191" s="498">
        <v>1.0424</v>
      </c>
      <c r="AJ191" s="498">
        <v>1.0327999999999999</v>
      </c>
      <c r="AK191" s="498">
        <v>1.0282</v>
      </c>
      <c r="AL191" s="498">
        <v>1.0234000000000001</v>
      </c>
      <c r="AM191" s="498">
        <v>1.0246</v>
      </c>
      <c r="AN191" s="498">
        <v>1.0361</v>
      </c>
      <c r="AO191" s="498">
        <v>1.0439000000000001</v>
      </c>
      <c r="AP191" s="498">
        <v>1.0464</v>
      </c>
      <c r="AQ191" s="498">
        <v>1.0181</v>
      </c>
      <c r="AR191" s="498">
        <v>1.0104</v>
      </c>
      <c r="AS191" s="498">
        <v>1.0072000000000001</v>
      </c>
      <c r="AT191" s="498">
        <v>1.01</v>
      </c>
      <c r="AU191" s="498">
        <v>1.0424</v>
      </c>
      <c r="AV191" s="498">
        <v>1.0327999999999999</v>
      </c>
      <c r="AW191" s="498">
        <v>1.0282</v>
      </c>
      <c r="AX191" s="498">
        <v>1.0234000000000001</v>
      </c>
      <c r="AY191" s="498">
        <v>1.0246</v>
      </c>
      <c r="AZ191" s="498">
        <v>1.0361</v>
      </c>
      <c r="BA191" s="498">
        <v>1.0439000000000001</v>
      </c>
      <c r="BB191" s="498">
        <v>1.0464</v>
      </c>
      <c r="BC191" s="498">
        <v>1.0181</v>
      </c>
      <c r="BD191" s="498">
        <v>1.0104</v>
      </c>
      <c r="BE191" s="498">
        <v>1.0072000000000001</v>
      </c>
      <c r="BF191" s="498">
        <v>1.01</v>
      </c>
      <c r="BG191" s="498">
        <v>1.0424</v>
      </c>
      <c r="BH191" s="498">
        <v>1.0327999999999999</v>
      </c>
      <c r="BI191" s="498">
        <v>1.0282</v>
      </c>
      <c r="BJ191" s="498">
        <v>1.0234000000000001</v>
      </c>
      <c r="BK191" s="498">
        <v>1.0246</v>
      </c>
      <c r="BL191" s="498">
        <v>1.0361</v>
      </c>
      <c r="BM191" s="498">
        <v>1.0439000000000001</v>
      </c>
      <c r="BN191" s="498">
        <v>1.0464</v>
      </c>
      <c r="BO191" s="498">
        <v>1.0181</v>
      </c>
      <c r="BP191" s="498">
        <v>1.0104</v>
      </c>
      <c r="BQ191" s="498">
        <v>1.0072000000000001</v>
      </c>
      <c r="BR191" s="498">
        <v>1.01</v>
      </c>
      <c r="BS191" s="498">
        <v>1.0424</v>
      </c>
      <c r="BT191" s="498">
        <v>1.0327999999999999</v>
      </c>
      <c r="BU191" s="498">
        <v>1.0282</v>
      </c>
      <c r="BV191" s="498">
        <v>1.0234000000000001</v>
      </c>
      <c r="BW191" s="498">
        <v>1.0246</v>
      </c>
      <c r="BX191" s="498">
        <v>1.0361</v>
      </c>
      <c r="BY191" s="498">
        <v>1.0439000000000001</v>
      </c>
      <c r="BZ191" s="498">
        <v>1.0464</v>
      </c>
      <c r="CA191" s="498">
        <v>1.0181</v>
      </c>
      <c r="CB191" s="498">
        <v>1.0104</v>
      </c>
      <c r="CC191" s="498">
        <v>1.0072000000000001</v>
      </c>
      <c r="CD191" s="498">
        <v>1.01</v>
      </c>
      <c r="CE191" s="498">
        <v>1.0424</v>
      </c>
      <c r="CF191" s="498">
        <v>1.0327999999999999</v>
      </c>
      <c r="CG191" s="498">
        <v>1.0282</v>
      </c>
      <c r="CH191" s="498">
        <v>1.0234000000000001</v>
      </c>
      <c r="CI191" s="498">
        <v>1.0246</v>
      </c>
      <c r="CJ191" s="498">
        <v>1.0361</v>
      </c>
      <c r="CK191" s="498">
        <v>1.0439000000000001</v>
      </c>
      <c r="CL191" s="498">
        <v>1.0464</v>
      </c>
      <c r="CM191" s="498">
        <v>1.0181</v>
      </c>
      <c r="CN191" s="498">
        <v>1.0104</v>
      </c>
      <c r="CO191" s="498">
        <v>1.0072000000000001</v>
      </c>
      <c r="CP191" s="498">
        <v>1.01</v>
      </c>
      <c r="CQ191" s="498">
        <v>1.0424</v>
      </c>
      <c r="CR191" s="498">
        <v>1.0327999999999999</v>
      </c>
      <c r="CS191" s="498">
        <v>1.0282</v>
      </c>
      <c r="CT191" s="498">
        <v>1.0234000000000001</v>
      </c>
      <c r="CU191" s="498">
        <v>1.0246</v>
      </c>
      <c r="CV191" s="498">
        <v>1.0361</v>
      </c>
      <c r="CW191" s="498">
        <v>1.0439000000000001</v>
      </c>
      <c r="CX191" s="498">
        <v>1.0464</v>
      </c>
      <c r="CY191" s="498">
        <v>1.0181</v>
      </c>
      <c r="CZ191" s="498">
        <v>1.0104</v>
      </c>
      <c r="DA191" s="498">
        <v>1.0072000000000001</v>
      </c>
      <c r="DB191" s="498">
        <v>1.01</v>
      </c>
      <c r="DC191" s="498">
        <v>1.0424</v>
      </c>
      <c r="DD191" s="498">
        <v>1.0327999999999999</v>
      </c>
      <c r="DE191" s="498">
        <v>1.0282</v>
      </c>
      <c r="DF191" s="498">
        <v>1.0234000000000001</v>
      </c>
      <c r="DG191" s="498">
        <v>1.0246</v>
      </c>
      <c r="DH191" s="498">
        <v>1.0361</v>
      </c>
      <c r="DI191" s="498">
        <v>1.0439000000000001</v>
      </c>
      <c r="DJ191" s="498">
        <v>1.0464</v>
      </c>
      <c r="DK191" s="498">
        <v>1.0181</v>
      </c>
      <c r="DL191" s="498">
        <v>1.0104</v>
      </c>
      <c r="DM191" s="498">
        <v>1.0072000000000001</v>
      </c>
      <c r="DN191" s="498">
        <v>1.01</v>
      </c>
      <c r="DO191" s="498">
        <v>1.0424</v>
      </c>
      <c r="DP191" s="498">
        <v>1.0327999999999999</v>
      </c>
      <c r="DQ191" s="498">
        <v>1.0282</v>
      </c>
      <c r="DR191" s="498">
        <v>1.0234000000000001</v>
      </c>
      <c r="DS191" s="498">
        <v>1.0246</v>
      </c>
      <c r="DT191" s="498">
        <v>1.0361</v>
      </c>
      <c r="DU191" s="498">
        <v>1.0439000000000001</v>
      </c>
      <c r="DV191" s="498">
        <v>1.0464</v>
      </c>
      <c r="DW191" s="498">
        <v>1.0181</v>
      </c>
      <c r="DX191" s="498">
        <v>1.0104</v>
      </c>
      <c r="DY191" s="498">
        <v>1.0072000000000001</v>
      </c>
      <c r="DZ191" s="498">
        <v>1.01</v>
      </c>
      <c r="EA191" s="498">
        <v>1.0424</v>
      </c>
      <c r="EB191" s="498">
        <v>1.0327999999999999</v>
      </c>
      <c r="EC191" s="498">
        <v>1.0282</v>
      </c>
      <c r="ED191" s="498">
        <v>1.0234000000000001</v>
      </c>
      <c r="EE191" s="498">
        <v>1.0246</v>
      </c>
      <c r="EF191" s="498">
        <v>1.0361</v>
      </c>
      <c r="EG191" s="498">
        <v>1.0439000000000001</v>
      </c>
      <c r="EH191" s="498">
        <v>1.0464</v>
      </c>
      <c r="EI191" s="498">
        <v>1.0181</v>
      </c>
      <c r="EJ191" s="498">
        <v>1.0104</v>
      </c>
      <c r="EK191" s="498">
        <v>1.0072000000000001</v>
      </c>
      <c r="EL191" s="498">
        <v>1.01</v>
      </c>
      <c r="EM191" s="498">
        <v>1.0424</v>
      </c>
      <c r="EN191" s="498">
        <v>1.0327999999999999</v>
      </c>
      <c r="EO191" s="498">
        <v>1.0282</v>
      </c>
      <c r="EP191" s="498">
        <v>1.0234000000000001</v>
      </c>
      <c r="EQ191" s="498">
        <v>1.0246</v>
      </c>
      <c r="ER191" s="498">
        <v>1.0361</v>
      </c>
      <c r="ES191" s="498">
        <v>1.0439000000000001</v>
      </c>
      <c r="ET191" s="498">
        <v>1.0464</v>
      </c>
      <c r="EU191" s="498">
        <v>1.0181</v>
      </c>
      <c r="EV191" s="498">
        <v>1.0104</v>
      </c>
      <c r="EW191" s="498">
        <v>1.0072000000000001</v>
      </c>
      <c r="EX191" s="498">
        <v>1.01</v>
      </c>
      <c r="EY191" s="498">
        <v>1.0424</v>
      </c>
      <c r="EZ191" s="498">
        <v>1.0327999999999999</v>
      </c>
      <c r="FA191" s="498">
        <v>1.0282</v>
      </c>
      <c r="FB191" s="498">
        <v>1.0234000000000001</v>
      </c>
      <c r="FC191" s="498">
        <v>1.0246</v>
      </c>
      <c r="FD191" s="498">
        <v>1.0361</v>
      </c>
      <c r="FE191" s="498">
        <v>1.0439000000000001</v>
      </c>
      <c r="FF191" s="498">
        <v>1.0464</v>
      </c>
      <c r="FG191" s="498">
        <v>1.0181</v>
      </c>
      <c r="FH191" s="498">
        <v>1.0104</v>
      </c>
      <c r="FI191" s="498">
        <v>1.0072000000000001</v>
      </c>
      <c r="FJ191" s="498">
        <v>1.01</v>
      </c>
      <c r="FK191" s="498">
        <v>1.0424</v>
      </c>
      <c r="FL191" s="498">
        <v>1.0327999999999999</v>
      </c>
      <c r="FM191" s="498">
        <v>1.0282</v>
      </c>
      <c r="FN191" s="498">
        <v>1.0234000000000001</v>
      </c>
      <c r="FO191" s="498">
        <v>1.0246</v>
      </c>
      <c r="FP191" s="498">
        <v>1.0361</v>
      </c>
      <c r="FQ191" s="498">
        <v>1.0439000000000001</v>
      </c>
      <c r="FR191" s="498">
        <v>1.0464</v>
      </c>
      <c r="FS191" s="498">
        <v>1.0181</v>
      </c>
      <c r="FT191" s="498">
        <v>1.0104</v>
      </c>
      <c r="FU191" s="498">
        <v>1.0072000000000001</v>
      </c>
      <c r="FV191" s="498">
        <v>1.01</v>
      </c>
      <c r="FW191" s="498">
        <v>1.0424</v>
      </c>
      <c r="FX191" s="498">
        <v>1.0327999999999999</v>
      </c>
      <c r="FY191" s="498">
        <v>1.0282</v>
      </c>
      <c r="FZ191" s="498">
        <v>1.0234000000000001</v>
      </c>
    </row>
    <row r="192" spans="2:182" x14ac:dyDescent="0.25">
      <c r="B192" s="491">
        <v>4</v>
      </c>
      <c r="C192" s="498">
        <v>0.9637</v>
      </c>
      <c r="D192" s="498">
        <v>0.96030000000000004</v>
      </c>
      <c r="E192" s="498">
        <v>0.9506</v>
      </c>
      <c r="F192" s="498">
        <v>0.94579999999999997</v>
      </c>
      <c r="G192" s="498">
        <v>0.94950000000000001</v>
      </c>
      <c r="H192" s="498">
        <v>0.9486</v>
      </c>
      <c r="I192" s="498">
        <v>0.95809999999999995</v>
      </c>
      <c r="J192" s="498">
        <v>0.95240000000000002</v>
      </c>
      <c r="K192" s="498">
        <v>0.94669999999999999</v>
      </c>
      <c r="L192" s="498">
        <v>0.95650000000000002</v>
      </c>
      <c r="M192" s="498">
        <v>0.96299999999999997</v>
      </c>
      <c r="N192" s="498">
        <v>0.96799999999999997</v>
      </c>
      <c r="O192" s="498">
        <v>0.9637</v>
      </c>
      <c r="P192" s="498">
        <v>0.96030000000000004</v>
      </c>
      <c r="Q192" s="498">
        <v>0.9506</v>
      </c>
      <c r="R192" s="498">
        <v>0.94579999999999997</v>
      </c>
      <c r="S192" s="498">
        <v>0.94950000000000001</v>
      </c>
      <c r="T192" s="498">
        <v>0.9486</v>
      </c>
      <c r="U192" s="498">
        <v>0.95809999999999995</v>
      </c>
      <c r="V192" s="498">
        <v>0.95240000000000002</v>
      </c>
      <c r="W192" s="498">
        <v>0.94669999999999999</v>
      </c>
      <c r="X192" s="498">
        <v>0.95650000000000002</v>
      </c>
      <c r="Y192" s="498">
        <v>0.96299999999999997</v>
      </c>
      <c r="Z192" s="498">
        <v>0.96799999999999997</v>
      </c>
      <c r="AA192" s="498">
        <v>0.9637</v>
      </c>
      <c r="AB192" s="498">
        <v>0.96030000000000004</v>
      </c>
      <c r="AC192" s="498">
        <v>0.9506</v>
      </c>
      <c r="AD192" s="498">
        <v>0.94579999999999997</v>
      </c>
      <c r="AE192" s="498">
        <v>0.94950000000000001</v>
      </c>
      <c r="AF192" s="498">
        <v>0.9486</v>
      </c>
      <c r="AG192" s="498">
        <v>0.95809999999999995</v>
      </c>
      <c r="AH192" s="498">
        <v>0.95240000000000002</v>
      </c>
      <c r="AI192" s="498">
        <v>0.94669999999999999</v>
      </c>
      <c r="AJ192" s="498">
        <v>0.95650000000000002</v>
      </c>
      <c r="AK192" s="498">
        <v>0.96299999999999997</v>
      </c>
      <c r="AL192" s="498">
        <v>0.96799999999999997</v>
      </c>
      <c r="AM192" s="498">
        <v>0.9637</v>
      </c>
      <c r="AN192" s="498">
        <v>0.96030000000000004</v>
      </c>
      <c r="AO192" s="498">
        <v>0.9506</v>
      </c>
      <c r="AP192" s="498">
        <v>0.94579999999999997</v>
      </c>
      <c r="AQ192" s="498">
        <v>0.94950000000000001</v>
      </c>
      <c r="AR192" s="498">
        <v>0.9486</v>
      </c>
      <c r="AS192" s="498">
        <v>0.95809999999999995</v>
      </c>
      <c r="AT192" s="498">
        <v>0.95240000000000002</v>
      </c>
      <c r="AU192" s="498">
        <v>0.94669999999999999</v>
      </c>
      <c r="AV192" s="498">
        <v>0.95650000000000002</v>
      </c>
      <c r="AW192" s="498">
        <v>0.96299999999999997</v>
      </c>
      <c r="AX192" s="498">
        <v>0.96799999999999997</v>
      </c>
      <c r="AY192" s="498">
        <v>0.9637</v>
      </c>
      <c r="AZ192" s="498">
        <v>0.96030000000000004</v>
      </c>
      <c r="BA192" s="498">
        <v>0.9506</v>
      </c>
      <c r="BB192" s="498">
        <v>0.94579999999999997</v>
      </c>
      <c r="BC192" s="498">
        <v>0.94950000000000001</v>
      </c>
      <c r="BD192" s="498">
        <v>0.9486</v>
      </c>
      <c r="BE192" s="498">
        <v>0.95809999999999995</v>
      </c>
      <c r="BF192" s="498">
        <v>0.95240000000000002</v>
      </c>
      <c r="BG192" s="498">
        <v>0.94669999999999999</v>
      </c>
      <c r="BH192" s="498">
        <v>0.95650000000000002</v>
      </c>
      <c r="BI192" s="498">
        <v>0.96299999999999997</v>
      </c>
      <c r="BJ192" s="498">
        <v>0.96799999999999997</v>
      </c>
      <c r="BK192" s="498">
        <v>0.9637</v>
      </c>
      <c r="BL192" s="498">
        <v>0.96030000000000004</v>
      </c>
      <c r="BM192" s="498">
        <v>0.9506</v>
      </c>
      <c r="BN192" s="498">
        <v>0.94579999999999997</v>
      </c>
      <c r="BO192" s="498">
        <v>0.94950000000000001</v>
      </c>
      <c r="BP192" s="498">
        <v>0.9486</v>
      </c>
      <c r="BQ192" s="498">
        <v>0.95809999999999995</v>
      </c>
      <c r="BR192" s="498">
        <v>0.95240000000000002</v>
      </c>
      <c r="BS192" s="498">
        <v>0.94669999999999999</v>
      </c>
      <c r="BT192" s="498">
        <v>0.95650000000000002</v>
      </c>
      <c r="BU192" s="498">
        <v>0.96299999999999997</v>
      </c>
      <c r="BV192" s="498">
        <v>0.96799999999999997</v>
      </c>
      <c r="BW192" s="498">
        <v>0.9637</v>
      </c>
      <c r="BX192" s="498">
        <v>0.96030000000000004</v>
      </c>
      <c r="BY192" s="498">
        <v>0.9506</v>
      </c>
      <c r="BZ192" s="498">
        <v>0.94579999999999997</v>
      </c>
      <c r="CA192" s="498">
        <v>0.94950000000000001</v>
      </c>
      <c r="CB192" s="498">
        <v>0.9486</v>
      </c>
      <c r="CC192" s="498">
        <v>0.95809999999999995</v>
      </c>
      <c r="CD192" s="498">
        <v>0.95240000000000002</v>
      </c>
      <c r="CE192" s="498">
        <v>0.94669999999999999</v>
      </c>
      <c r="CF192" s="498">
        <v>0.95650000000000002</v>
      </c>
      <c r="CG192" s="498">
        <v>0.96299999999999997</v>
      </c>
      <c r="CH192" s="498">
        <v>0.96799999999999997</v>
      </c>
      <c r="CI192" s="498">
        <v>0.9637</v>
      </c>
      <c r="CJ192" s="498">
        <v>0.96030000000000004</v>
      </c>
      <c r="CK192" s="498">
        <v>0.9506</v>
      </c>
      <c r="CL192" s="498">
        <v>0.94579999999999997</v>
      </c>
      <c r="CM192" s="498">
        <v>0.94950000000000001</v>
      </c>
      <c r="CN192" s="498">
        <v>0.9486</v>
      </c>
      <c r="CO192" s="498">
        <v>0.95809999999999995</v>
      </c>
      <c r="CP192" s="498">
        <v>0.95240000000000002</v>
      </c>
      <c r="CQ192" s="498">
        <v>0.94669999999999999</v>
      </c>
      <c r="CR192" s="498">
        <v>0.95650000000000002</v>
      </c>
      <c r="CS192" s="498">
        <v>0.96299999999999997</v>
      </c>
      <c r="CT192" s="498">
        <v>0.96799999999999997</v>
      </c>
      <c r="CU192" s="498">
        <v>0.9637</v>
      </c>
      <c r="CV192" s="498">
        <v>0.96030000000000004</v>
      </c>
      <c r="CW192" s="498">
        <v>0.9506</v>
      </c>
      <c r="CX192" s="498">
        <v>0.94579999999999997</v>
      </c>
      <c r="CY192" s="498">
        <v>0.94950000000000001</v>
      </c>
      <c r="CZ192" s="498">
        <v>0.9486</v>
      </c>
      <c r="DA192" s="498">
        <v>0.95809999999999995</v>
      </c>
      <c r="DB192" s="498">
        <v>0.95240000000000002</v>
      </c>
      <c r="DC192" s="498">
        <v>0.94669999999999999</v>
      </c>
      <c r="DD192" s="498">
        <v>0.95650000000000002</v>
      </c>
      <c r="DE192" s="498">
        <v>0.96299999999999997</v>
      </c>
      <c r="DF192" s="498">
        <v>0.96799999999999997</v>
      </c>
      <c r="DG192" s="498">
        <v>0.9637</v>
      </c>
      <c r="DH192" s="498">
        <v>0.96030000000000004</v>
      </c>
      <c r="DI192" s="498">
        <v>0.9506</v>
      </c>
      <c r="DJ192" s="498">
        <v>0.94579999999999997</v>
      </c>
      <c r="DK192" s="498">
        <v>0.94950000000000001</v>
      </c>
      <c r="DL192" s="498">
        <v>0.9486</v>
      </c>
      <c r="DM192" s="498">
        <v>0.95809999999999995</v>
      </c>
      <c r="DN192" s="498">
        <v>0.95240000000000002</v>
      </c>
      <c r="DO192" s="498">
        <v>0.94669999999999999</v>
      </c>
      <c r="DP192" s="498">
        <v>0.95650000000000002</v>
      </c>
      <c r="DQ192" s="498">
        <v>0.96299999999999997</v>
      </c>
      <c r="DR192" s="498">
        <v>0.96799999999999997</v>
      </c>
      <c r="DS192" s="498">
        <v>0.9637</v>
      </c>
      <c r="DT192" s="498">
        <v>0.96030000000000004</v>
      </c>
      <c r="DU192" s="498">
        <v>0.9506</v>
      </c>
      <c r="DV192" s="498">
        <v>0.94579999999999997</v>
      </c>
      <c r="DW192" s="498">
        <v>0.94950000000000001</v>
      </c>
      <c r="DX192" s="498">
        <v>0.9486</v>
      </c>
      <c r="DY192" s="498">
        <v>0.95809999999999995</v>
      </c>
      <c r="DZ192" s="498">
        <v>0.95240000000000002</v>
      </c>
      <c r="EA192" s="498">
        <v>0.94669999999999999</v>
      </c>
      <c r="EB192" s="498">
        <v>0.95650000000000002</v>
      </c>
      <c r="EC192" s="498">
        <v>0.96299999999999997</v>
      </c>
      <c r="ED192" s="498">
        <v>0.96799999999999997</v>
      </c>
      <c r="EE192" s="498">
        <v>0.9637</v>
      </c>
      <c r="EF192" s="498">
        <v>0.96030000000000004</v>
      </c>
      <c r="EG192" s="498">
        <v>0.9506</v>
      </c>
      <c r="EH192" s="498">
        <v>0.94579999999999997</v>
      </c>
      <c r="EI192" s="498">
        <v>0.94950000000000001</v>
      </c>
      <c r="EJ192" s="498">
        <v>0.9486</v>
      </c>
      <c r="EK192" s="498">
        <v>0.95809999999999995</v>
      </c>
      <c r="EL192" s="498">
        <v>0.95240000000000002</v>
      </c>
      <c r="EM192" s="498">
        <v>0.94669999999999999</v>
      </c>
      <c r="EN192" s="498">
        <v>0.95650000000000002</v>
      </c>
      <c r="EO192" s="498">
        <v>0.96299999999999997</v>
      </c>
      <c r="EP192" s="498">
        <v>0.96799999999999997</v>
      </c>
      <c r="EQ192" s="498">
        <v>0.9637</v>
      </c>
      <c r="ER192" s="498">
        <v>0.96030000000000004</v>
      </c>
      <c r="ES192" s="498">
        <v>0.9506</v>
      </c>
      <c r="ET192" s="498">
        <v>0.94579999999999997</v>
      </c>
      <c r="EU192" s="498">
        <v>0.94950000000000001</v>
      </c>
      <c r="EV192" s="498">
        <v>0.9486</v>
      </c>
      <c r="EW192" s="498">
        <v>0.95809999999999995</v>
      </c>
      <c r="EX192" s="498">
        <v>0.95240000000000002</v>
      </c>
      <c r="EY192" s="498">
        <v>0.94669999999999999</v>
      </c>
      <c r="EZ192" s="498">
        <v>0.95650000000000002</v>
      </c>
      <c r="FA192" s="498">
        <v>0.96299999999999997</v>
      </c>
      <c r="FB192" s="498">
        <v>0.96799999999999997</v>
      </c>
      <c r="FC192" s="498">
        <v>0.9637</v>
      </c>
      <c r="FD192" s="498">
        <v>0.96030000000000004</v>
      </c>
      <c r="FE192" s="498">
        <v>0.9506</v>
      </c>
      <c r="FF192" s="498">
        <v>0.94579999999999997</v>
      </c>
      <c r="FG192" s="498">
        <v>0.94950000000000001</v>
      </c>
      <c r="FH192" s="498">
        <v>0.9486</v>
      </c>
      <c r="FI192" s="498">
        <v>0.95809999999999995</v>
      </c>
      <c r="FJ192" s="498">
        <v>0.95240000000000002</v>
      </c>
      <c r="FK192" s="498">
        <v>0.94669999999999999</v>
      </c>
      <c r="FL192" s="498">
        <v>0.95650000000000002</v>
      </c>
      <c r="FM192" s="498">
        <v>0.96299999999999997</v>
      </c>
      <c r="FN192" s="498">
        <v>0.96799999999999997</v>
      </c>
      <c r="FO192" s="498">
        <v>0.9637</v>
      </c>
      <c r="FP192" s="498">
        <v>0.96030000000000004</v>
      </c>
      <c r="FQ192" s="498">
        <v>0.9506</v>
      </c>
      <c r="FR192" s="498">
        <v>0.94579999999999997</v>
      </c>
      <c r="FS192" s="498">
        <v>0.94950000000000001</v>
      </c>
      <c r="FT192" s="498">
        <v>0.9486</v>
      </c>
      <c r="FU192" s="498">
        <v>0.95809999999999995</v>
      </c>
      <c r="FV192" s="498">
        <v>0.95240000000000002</v>
      </c>
      <c r="FW192" s="498">
        <v>0.94669999999999999</v>
      </c>
      <c r="FX192" s="498">
        <v>0.95650000000000002</v>
      </c>
      <c r="FY192" s="498">
        <v>0.96299999999999997</v>
      </c>
      <c r="FZ192" s="498">
        <v>0.96799999999999997</v>
      </c>
    </row>
    <row r="193" spans="2:182" x14ac:dyDescent="0.25">
      <c r="B193" s="491">
        <v>5</v>
      </c>
      <c r="C193" s="496"/>
      <c r="D193" s="496"/>
      <c r="E193" s="496"/>
      <c r="F193" s="496"/>
      <c r="G193" s="496"/>
      <c r="H193" s="496"/>
      <c r="I193" s="496"/>
      <c r="J193" s="496"/>
      <c r="K193" s="496"/>
      <c r="L193" s="496"/>
      <c r="M193" s="496"/>
      <c r="N193" s="496"/>
      <c r="O193" s="496"/>
      <c r="P193" s="496"/>
      <c r="Q193" s="496"/>
      <c r="R193" s="496"/>
      <c r="S193" s="496"/>
      <c r="T193" s="496"/>
      <c r="U193" s="496"/>
      <c r="V193" s="496"/>
      <c r="W193" s="496"/>
      <c r="X193" s="496"/>
      <c r="Y193" s="496"/>
      <c r="Z193" s="496"/>
      <c r="AA193" s="496"/>
      <c r="AB193" s="496"/>
      <c r="AC193" s="496"/>
      <c r="AD193" s="496"/>
      <c r="AE193" s="496"/>
      <c r="AF193" s="496"/>
      <c r="AG193" s="496"/>
      <c r="AH193" s="496"/>
      <c r="AI193" s="496"/>
      <c r="AJ193" s="496"/>
      <c r="AK193" s="496"/>
      <c r="AL193" s="496"/>
      <c r="AM193" s="496"/>
      <c r="AN193" s="496"/>
      <c r="AO193" s="496"/>
      <c r="AP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496"/>
      <c r="BB193" s="496"/>
      <c r="BC193" s="496"/>
      <c r="BD193" s="496"/>
      <c r="BE193" s="496"/>
      <c r="BF193" s="496"/>
      <c r="BG193" s="496"/>
      <c r="BH193" s="496"/>
      <c r="BI193" s="496"/>
      <c r="BJ193" s="496"/>
      <c r="BK193" s="496"/>
      <c r="BL193" s="496"/>
      <c r="BM193" s="496"/>
      <c r="BN193" s="496"/>
      <c r="BO193" s="496"/>
      <c r="BP193" s="496"/>
      <c r="BQ193" s="496"/>
      <c r="BR193" s="496"/>
      <c r="BS193" s="496"/>
      <c r="BT193" s="496"/>
      <c r="BU193" s="496"/>
      <c r="BV193" s="496"/>
      <c r="BW193" s="496"/>
      <c r="BX193" s="496"/>
      <c r="BY193" s="496"/>
      <c r="BZ193" s="496"/>
      <c r="CA193" s="496"/>
      <c r="CB193" s="496"/>
      <c r="CC193" s="496"/>
      <c r="CD193" s="496"/>
      <c r="CE193" s="496"/>
      <c r="CF193" s="496"/>
      <c r="CG193" s="496"/>
      <c r="CH193" s="496"/>
      <c r="CI193" s="496"/>
      <c r="CJ193" s="496"/>
      <c r="CK193" s="496"/>
      <c r="CL193" s="496"/>
      <c r="CM193" s="496"/>
      <c r="CN193" s="496"/>
      <c r="CO193" s="496"/>
      <c r="CP193" s="496"/>
      <c r="CQ193" s="496"/>
      <c r="CR193" s="496"/>
      <c r="CS193" s="496"/>
      <c r="CT193" s="496"/>
      <c r="CU193" s="496"/>
      <c r="CV193" s="496"/>
      <c r="CW193" s="496"/>
      <c r="CX193" s="496"/>
      <c r="CY193" s="496"/>
      <c r="CZ193" s="496"/>
      <c r="DA193" s="496"/>
      <c r="DB193" s="496"/>
      <c r="DC193" s="496"/>
      <c r="DD193" s="496"/>
      <c r="DE193" s="496"/>
      <c r="DF193" s="496"/>
      <c r="DG193" s="496"/>
      <c r="DH193" s="496"/>
      <c r="DI193" s="496"/>
      <c r="DJ193" s="496"/>
      <c r="DK193" s="496"/>
      <c r="DL193" s="496"/>
      <c r="DM193" s="496"/>
      <c r="DN193" s="496"/>
      <c r="DO193" s="496"/>
      <c r="DP193" s="496"/>
      <c r="DQ193" s="496"/>
      <c r="DR193" s="496"/>
      <c r="DS193" s="496"/>
      <c r="DT193" s="496"/>
      <c r="DU193" s="496"/>
      <c r="DV193" s="496"/>
      <c r="DW193" s="496"/>
      <c r="DX193" s="496"/>
      <c r="DY193" s="496"/>
      <c r="DZ193" s="496"/>
      <c r="EA193" s="496"/>
      <c r="EB193" s="496"/>
      <c r="EC193" s="496"/>
      <c r="ED193" s="496"/>
      <c r="EE193" s="496"/>
      <c r="EF193" s="496"/>
      <c r="EG193" s="496"/>
      <c r="EH193" s="496"/>
      <c r="EI193" s="496"/>
      <c r="EJ193" s="496"/>
      <c r="EK193" s="496"/>
      <c r="EL193" s="496"/>
      <c r="EM193" s="496"/>
      <c r="EN193" s="496"/>
      <c r="EO193" s="496"/>
      <c r="EP193" s="496"/>
      <c r="EQ193" s="496"/>
      <c r="ER193" s="496"/>
      <c r="ES193" s="496"/>
      <c r="ET193" s="496"/>
      <c r="EU193" s="496"/>
      <c r="EV193" s="496"/>
      <c r="EW193" s="496"/>
      <c r="EX193" s="496"/>
      <c r="EY193" s="496"/>
      <c r="EZ193" s="496"/>
      <c r="FA193" s="496"/>
      <c r="FB193" s="496"/>
      <c r="FC193" s="496"/>
      <c r="FD193" s="496"/>
      <c r="FE193" s="496"/>
      <c r="FF193" s="496"/>
      <c r="FG193" s="496"/>
      <c r="FH193" s="496"/>
      <c r="FI193" s="496"/>
      <c r="FJ193" s="496"/>
      <c r="FK193" s="496"/>
      <c r="FL193" s="496"/>
      <c r="FM193" s="496"/>
      <c r="FN193" s="496"/>
      <c r="FO193" s="496"/>
      <c r="FP193" s="496"/>
      <c r="FQ193" s="496"/>
      <c r="FR193" s="496"/>
      <c r="FS193" s="496"/>
      <c r="FT193" s="496"/>
      <c r="FU193" s="496"/>
      <c r="FV193" s="496"/>
      <c r="FW193" s="496"/>
      <c r="FX193" s="496"/>
      <c r="FY193" s="496"/>
      <c r="FZ193" s="496"/>
    </row>
    <row r="194" spans="2:182" x14ac:dyDescent="0.25">
      <c r="B194" s="491">
        <v>6</v>
      </c>
      <c r="C194" s="496"/>
      <c r="D194" s="496"/>
      <c r="E194" s="496"/>
      <c r="F194" s="496"/>
      <c r="G194" s="496"/>
      <c r="H194" s="496"/>
      <c r="I194" s="496"/>
      <c r="J194" s="496"/>
      <c r="K194" s="496"/>
      <c r="L194" s="496"/>
      <c r="M194" s="496"/>
      <c r="N194" s="496"/>
      <c r="O194" s="496"/>
      <c r="P194" s="496"/>
      <c r="Q194" s="496"/>
      <c r="R194" s="496"/>
      <c r="S194" s="496"/>
      <c r="T194" s="496"/>
      <c r="U194" s="496"/>
      <c r="V194" s="496"/>
      <c r="W194" s="496"/>
      <c r="X194" s="496"/>
      <c r="Y194" s="496"/>
      <c r="Z194" s="496"/>
      <c r="AA194" s="496"/>
      <c r="AB194" s="496"/>
      <c r="AC194" s="496"/>
      <c r="AD194" s="496"/>
      <c r="AE194" s="496"/>
      <c r="AF194" s="496"/>
      <c r="AG194" s="496"/>
      <c r="AH194" s="496"/>
      <c r="AI194" s="496"/>
      <c r="AJ194" s="496"/>
      <c r="AK194" s="496"/>
      <c r="AL194" s="496"/>
      <c r="AM194" s="496"/>
      <c r="AN194" s="496"/>
      <c r="AO194" s="496"/>
      <c r="AP194" s="496"/>
      <c r="AQ194" s="496"/>
      <c r="AR194" s="496"/>
      <c r="AS194" s="496"/>
      <c r="AT194" s="496"/>
      <c r="AU194" s="496"/>
      <c r="AV194" s="496"/>
      <c r="AW194" s="496"/>
      <c r="AX194" s="496"/>
      <c r="AY194" s="496"/>
      <c r="AZ194" s="496"/>
      <c r="BA194" s="496"/>
      <c r="BB194" s="496"/>
      <c r="BC194" s="496"/>
      <c r="BD194" s="496"/>
      <c r="BE194" s="496"/>
      <c r="BF194" s="496"/>
      <c r="BG194" s="496"/>
      <c r="BH194" s="496"/>
      <c r="BI194" s="496"/>
      <c r="BJ194" s="496"/>
      <c r="BK194" s="496"/>
      <c r="BL194" s="496"/>
      <c r="BM194" s="496"/>
      <c r="BN194" s="496"/>
      <c r="BO194" s="496"/>
      <c r="BP194" s="496"/>
      <c r="BQ194" s="496"/>
      <c r="BR194" s="496"/>
      <c r="BS194" s="496"/>
      <c r="BT194" s="496"/>
      <c r="BU194" s="496"/>
      <c r="BV194" s="496"/>
      <c r="BW194" s="496"/>
      <c r="BX194" s="496"/>
      <c r="BY194" s="496"/>
      <c r="BZ194" s="496"/>
      <c r="CA194" s="496"/>
      <c r="CB194" s="496"/>
      <c r="CC194" s="496"/>
      <c r="CD194" s="496"/>
      <c r="CE194" s="496"/>
      <c r="CF194" s="496"/>
      <c r="CG194" s="496"/>
      <c r="CH194" s="496"/>
      <c r="CI194" s="496"/>
      <c r="CJ194" s="496"/>
      <c r="CK194" s="496"/>
      <c r="CL194" s="496"/>
      <c r="CM194" s="496"/>
      <c r="CN194" s="496"/>
      <c r="CO194" s="496"/>
      <c r="CP194" s="496"/>
      <c r="CQ194" s="496"/>
      <c r="CR194" s="496"/>
      <c r="CS194" s="496"/>
      <c r="CT194" s="496"/>
      <c r="CU194" s="496"/>
      <c r="CV194" s="496"/>
      <c r="CW194" s="496"/>
      <c r="CX194" s="496"/>
      <c r="CY194" s="496"/>
      <c r="CZ194" s="496"/>
      <c r="DA194" s="496"/>
      <c r="DB194" s="496"/>
      <c r="DC194" s="496"/>
      <c r="DD194" s="496"/>
      <c r="DE194" s="496"/>
      <c r="DF194" s="496"/>
      <c r="DG194" s="496"/>
      <c r="DH194" s="496"/>
      <c r="DI194" s="496"/>
      <c r="DJ194" s="496"/>
      <c r="DK194" s="496"/>
      <c r="DL194" s="496"/>
      <c r="DM194" s="496"/>
      <c r="DN194" s="496"/>
      <c r="DO194" s="496"/>
      <c r="DP194" s="496"/>
      <c r="DQ194" s="496"/>
      <c r="DR194" s="496"/>
      <c r="DS194" s="496"/>
      <c r="DT194" s="496"/>
      <c r="DU194" s="496"/>
      <c r="DV194" s="496"/>
      <c r="DW194" s="496"/>
      <c r="DX194" s="496"/>
      <c r="DY194" s="496"/>
      <c r="DZ194" s="496"/>
      <c r="EA194" s="496"/>
      <c r="EB194" s="496"/>
      <c r="EC194" s="496"/>
      <c r="ED194" s="496"/>
      <c r="EE194" s="496"/>
      <c r="EF194" s="496"/>
      <c r="EG194" s="496"/>
      <c r="EH194" s="496"/>
      <c r="EI194" s="496"/>
      <c r="EJ194" s="496"/>
      <c r="EK194" s="496"/>
      <c r="EL194" s="496"/>
      <c r="EM194" s="496"/>
      <c r="EN194" s="496"/>
      <c r="EO194" s="496"/>
      <c r="EP194" s="496"/>
      <c r="EQ194" s="496"/>
      <c r="ER194" s="496"/>
      <c r="ES194" s="496"/>
      <c r="ET194" s="496"/>
      <c r="EU194" s="496"/>
      <c r="EV194" s="496"/>
      <c r="EW194" s="496"/>
      <c r="EX194" s="496"/>
      <c r="EY194" s="496"/>
      <c r="EZ194" s="496"/>
      <c r="FA194" s="496"/>
      <c r="FB194" s="496"/>
      <c r="FC194" s="496"/>
      <c r="FD194" s="496"/>
      <c r="FE194" s="496"/>
      <c r="FF194" s="496"/>
      <c r="FG194" s="496"/>
      <c r="FH194" s="496"/>
      <c r="FI194" s="496"/>
      <c r="FJ194" s="496"/>
      <c r="FK194" s="496"/>
      <c r="FL194" s="496"/>
      <c r="FM194" s="496"/>
      <c r="FN194" s="496"/>
      <c r="FO194" s="496"/>
      <c r="FP194" s="496"/>
      <c r="FQ194" s="496"/>
      <c r="FR194" s="496"/>
      <c r="FS194" s="496"/>
      <c r="FT194" s="496"/>
      <c r="FU194" s="496"/>
      <c r="FV194" s="496"/>
      <c r="FW194" s="496"/>
      <c r="FX194" s="496"/>
      <c r="FY194" s="496"/>
      <c r="FZ194" s="496"/>
    </row>
    <row r="195" spans="2:182" x14ac:dyDescent="0.25">
      <c r="B195" s="491">
        <v>7</v>
      </c>
      <c r="C195" s="496"/>
      <c r="D195" s="496"/>
      <c r="E195" s="496"/>
      <c r="F195" s="496"/>
      <c r="G195" s="496"/>
      <c r="H195" s="496"/>
      <c r="I195" s="496"/>
      <c r="J195" s="496"/>
      <c r="K195" s="496"/>
      <c r="L195" s="496"/>
      <c r="M195" s="496"/>
      <c r="N195" s="496"/>
      <c r="O195" s="496"/>
      <c r="P195" s="496"/>
      <c r="Q195" s="496"/>
      <c r="R195" s="496"/>
      <c r="S195" s="496"/>
      <c r="T195" s="496"/>
      <c r="U195" s="496"/>
      <c r="V195" s="496"/>
      <c r="W195" s="496"/>
      <c r="X195" s="496"/>
      <c r="Y195" s="496"/>
      <c r="Z195" s="496"/>
      <c r="AA195" s="496"/>
      <c r="AB195" s="496"/>
      <c r="AC195" s="496"/>
      <c r="AD195" s="496"/>
      <c r="AE195" s="496"/>
      <c r="AF195" s="496"/>
      <c r="AG195" s="496"/>
      <c r="AH195" s="496"/>
      <c r="AI195" s="496"/>
      <c r="AJ195" s="496"/>
      <c r="AK195" s="496"/>
      <c r="AL195" s="496"/>
      <c r="AM195" s="496"/>
      <c r="AN195" s="496"/>
      <c r="AO195" s="496"/>
      <c r="AP195" s="496"/>
      <c r="AQ195" s="496"/>
      <c r="AR195" s="496"/>
      <c r="AS195" s="496"/>
      <c r="AT195" s="496"/>
      <c r="AU195" s="496"/>
      <c r="AV195" s="496"/>
      <c r="AW195" s="496"/>
      <c r="AX195" s="496"/>
      <c r="AY195" s="496"/>
      <c r="AZ195" s="496"/>
      <c r="BA195" s="496"/>
      <c r="BB195" s="496"/>
      <c r="BC195" s="496"/>
      <c r="BD195" s="496"/>
      <c r="BE195" s="496"/>
      <c r="BF195" s="496"/>
      <c r="BG195" s="496"/>
      <c r="BH195" s="496"/>
      <c r="BI195" s="496"/>
      <c r="BJ195" s="496"/>
      <c r="BK195" s="496"/>
      <c r="BL195" s="496"/>
      <c r="BM195" s="496"/>
      <c r="BN195" s="496"/>
      <c r="BO195" s="496"/>
      <c r="BP195" s="496"/>
      <c r="BQ195" s="496"/>
      <c r="BR195" s="496"/>
      <c r="BS195" s="496"/>
      <c r="BT195" s="496"/>
      <c r="BU195" s="496"/>
      <c r="BV195" s="496"/>
      <c r="BW195" s="496"/>
      <c r="BX195" s="496"/>
      <c r="BY195" s="496"/>
      <c r="BZ195" s="496"/>
      <c r="CA195" s="496"/>
      <c r="CB195" s="496"/>
      <c r="CC195" s="496"/>
      <c r="CD195" s="496"/>
      <c r="CE195" s="496"/>
      <c r="CF195" s="496"/>
      <c r="CG195" s="496"/>
      <c r="CH195" s="496"/>
      <c r="CI195" s="496"/>
      <c r="CJ195" s="496"/>
      <c r="CK195" s="496"/>
      <c r="CL195" s="496"/>
      <c r="CM195" s="496"/>
      <c r="CN195" s="496"/>
      <c r="CO195" s="496"/>
      <c r="CP195" s="496"/>
      <c r="CQ195" s="496"/>
      <c r="CR195" s="496"/>
      <c r="CS195" s="496"/>
      <c r="CT195" s="496"/>
      <c r="CU195" s="496"/>
      <c r="CV195" s="496"/>
      <c r="CW195" s="496"/>
      <c r="CX195" s="496"/>
      <c r="CY195" s="496"/>
      <c r="CZ195" s="496"/>
      <c r="DA195" s="496"/>
      <c r="DB195" s="496"/>
      <c r="DC195" s="496"/>
      <c r="DD195" s="496"/>
      <c r="DE195" s="496"/>
      <c r="DF195" s="496"/>
      <c r="DG195" s="496"/>
      <c r="DH195" s="496"/>
      <c r="DI195" s="496"/>
      <c r="DJ195" s="496"/>
      <c r="DK195" s="496"/>
      <c r="DL195" s="496"/>
      <c r="DM195" s="496"/>
      <c r="DN195" s="496"/>
      <c r="DO195" s="496"/>
      <c r="DP195" s="496"/>
      <c r="DQ195" s="496"/>
      <c r="DR195" s="496"/>
      <c r="DS195" s="496"/>
      <c r="DT195" s="496"/>
      <c r="DU195" s="496"/>
      <c r="DV195" s="496"/>
      <c r="DW195" s="496"/>
      <c r="DX195" s="496"/>
      <c r="DY195" s="496"/>
      <c r="DZ195" s="496"/>
      <c r="EA195" s="496"/>
      <c r="EB195" s="496"/>
      <c r="EC195" s="496"/>
      <c r="ED195" s="496"/>
      <c r="EE195" s="496"/>
      <c r="EF195" s="496"/>
      <c r="EG195" s="496"/>
      <c r="EH195" s="496"/>
      <c r="EI195" s="496"/>
      <c r="EJ195" s="496"/>
      <c r="EK195" s="496"/>
      <c r="EL195" s="496"/>
      <c r="EM195" s="496"/>
      <c r="EN195" s="496"/>
      <c r="EO195" s="496"/>
      <c r="EP195" s="496"/>
      <c r="EQ195" s="496"/>
      <c r="ER195" s="496"/>
      <c r="ES195" s="496"/>
      <c r="ET195" s="496"/>
      <c r="EU195" s="496"/>
      <c r="EV195" s="496"/>
      <c r="EW195" s="496"/>
      <c r="EX195" s="496"/>
      <c r="EY195" s="496"/>
      <c r="EZ195" s="496"/>
      <c r="FA195" s="496"/>
      <c r="FB195" s="496"/>
      <c r="FC195" s="496"/>
      <c r="FD195" s="496"/>
      <c r="FE195" s="496"/>
      <c r="FF195" s="496"/>
      <c r="FG195" s="496"/>
      <c r="FH195" s="496"/>
      <c r="FI195" s="496"/>
      <c r="FJ195" s="496"/>
      <c r="FK195" s="496"/>
      <c r="FL195" s="496"/>
      <c r="FM195" s="496"/>
      <c r="FN195" s="496"/>
      <c r="FO195" s="496"/>
      <c r="FP195" s="496"/>
      <c r="FQ195" s="496"/>
      <c r="FR195" s="496"/>
      <c r="FS195" s="496"/>
      <c r="FT195" s="496"/>
      <c r="FU195" s="496"/>
      <c r="FV195" s="496"/>
      <c r="FW195" s="496"/>
      <c r="FX195" s="496"/>
      <c r="FY195" s="496"/>
      <c r="FZ195" s="496"/>
    </row>
    <row r="196" spans="2:182" x14ac:dyDescent="0.25">
      <c r="B196" s="491">
        <v>8</v>
      </c>
      <c r="C196" s="496"/>
      <c r="D196" s="496"/>
      <c r="E196" s="496"/>
      <c r="F196" s="496"/>
      <c r="G196" s="496"/>
      <c r="H196" s="496"/>
      <c r="I196" s="496"/>
      <c r="J196" s="496"/>
      <c r="K196" s="496"/>
      <c r="L196" s="496"/>
      <c r="M196" s="496"/>
      <c r="N196" s="496"/>
      <c r="O196" s="496"/>
      <c r="P196" s="496"/>
      <c r="Q196" s="496"/>
      <c r="R196" s="496"/>
      <c r="S196" s="496"/>
      <c r="T196" s="496"/>
      <c r="U196" s="496"/>
      <c r="V196" s="496"/>
      <c r="W196" s="496"/>
      <c r="X196" s="496"/>
      <c r="Y196" s="496"/>
      <c r="Z196" s="496"/>
      <c r="AA196" s="496"/>
      <c r="AB196" s="496"/>
      <c r="AC196" s="496"/>
      <c r="AD196" s="496"/>
      <c r="AE196" s="496"/>
      <c r="AF196" s="496"/>
      <c r="AG196" s="496"/>
      <c r="AH196" s="496"/>
      <c r="AI196" s="496"/>
      <c r="AJ196" s="496"/>
      <c r="AK196" s="496"/>
      <c r="AL196" s="496"/>
      <c r="AM196" s="496"/>
      <c r="AN196" s="496"/>
      <c r="AO196" s="496"/>
      <c r="AP196" s="496"/>
      <c r="AQ196" s="496"/>
      <c r="AR196" s="496"/>
      <c r="AS196" s="496"/>
      <c r="AT196" s="496"/>
      <c r="AU196" s="496"/>
      <c r="AV196" s="496"/>
      <c r="AW196" s="496"/>
      <c r="AX196" s="496"/>
      <c r="AY196" s="496"/>
      <c r="AZ196" s="496"/>
      <c r="BA196" s="496"/>
      <c r="BB196" s="496"/>
      <c r="BC196" s="496"/>
      <c r="BD196" s="496"/>
      <c r="BE196" s="496"/>
      <c r="BF196" s="496"/>
      <c r="BG196" s="496"/>
      <c r="BH196" s="496"/>
      <c r="BI196" s="496"/>
      <c r="BJ196" s="496"/>
      <c r="BK196" s="496"/>
      <c r="BL196" s="496"/>
      <c r="BM196" s="496"/>
      <c r="BN196" s="496"/>
      <c r="BO196" s="496"/>
      <c r="BP196" s="496"/>
      <c r="BQ196" s="496"/>
      <c r="BR196" s="496"/>
      <c r="BS196" s="496"/>
      <c r="BT196" s="496"/>
      <c r="BU196" s="496"/>
      <c r="BV196" s="496"/>
      <c r="BW196" s="496"/>
      <c r="BX196" s="496"/>
      <c r="BY196" s="496"/>
      <c r="BZ196" s="496"/>
      <c r="CA196" s="496"/>
      <c r="CB196" s="496"/>
      <c r="CC196" s="496"/>
      <c r="CD196" s="496"/>
      <c r="CE196" s="496"/>
      <c r="CF196" s="496"/>
      <c r="CG196" s="496"/>
      <c r="CH196" s="496"/>
      <c r="CI196" s="496"/>
      <c r="CJ196" s="496"/>
      <c r="CK196" s="496"/>
      <c r="CL196" s="496"/>
      <c r="CM196" s="496"/>
      <c r="CN196" s="496"/>
      <c r="CO196" s="496"/>
      <c r="CP196" s="496"/>
      <c r="CQ196" s="496"/>
      <c r="CR196" s="496"/>
      <c r="CS196" s="496"/>
      <c r="CT196" s="496"/>
      <c r="CU196" s="496"/>
      <c r="CV196" s="496"/>
      <c r="CW196" s="496"/>
      <c r="CX196" s="496"/>
      <c r="CY196" s="496"/>
      <c r="CZ196" s="496"/>
      <c r="DA196" s="496"/>
      <c r="DB196" s="496"/>
      <c r="DC196" s="496"/>
      <c r="DD196" s="496"/>
      <c r="DE196" s="496"/>
      <c r="DF196" s="496"/>
      <c r="DG196" s="496"/>
      <c r="DH196" s="496"/>
      <c r="DI196" s="496"/>
      <c r="DJ196" s="496"/>
      <c r="DK196" s="496"/>
      <c r="DL196" s="496"/>
      <c r="DM196" s="496"/>
      <c r="DN196" s="496"/>
      <c r="DO196" s="496"/>
      <c r="DP196" s="496"/>
      <c r="DQ196" s="496"/>
      <c r="DR196" s="496"/>
      <c r="DS196" s="496"/>
      <c r="DT196" s="496"/>
      <c r="DU196" s="496"/>
      <c r="DV196" s="496"/>
      <c r="DW196" s="496"/>
      <c r="DX196" s="496"/>
      <c r="DY196" s="496"/>
      <c r="DZ196" s="496"/>
      <c r="EA196" s="496"/>
      <c r="EB196" s="496"/>
      <c r="EC196" s="496"/>
      <c r="ED196" s="496"/>
      <c r="EE196" s="496"/>
      <c r="EF196" s="496"/>
      <c r="EG196" s="496"/>
      <c r="EH196" s="496"/>
      <c r="EI196" s="496"/>
      <c r="EJ196" s="496"/>
      <c r="EK196" s="496"/>
      <c r="EL196" s="496"/>
      <c r="EM196" s="496"/>
      <c r="EN196" s="496"/>
      <c r="EO196" s="496"/>
      <c r="EP196" s="496"/>
      <c r="EQ196" s="496"/>
      <c r="ER196" s="496"/>
      <c r="ES196" s="496"/>
      <c r="ET196" s="496"/>
      <c r="EU196" s="496"/>
      <c r="EV196" s="496"/>
      <c r="EW196" s="496"/>
      <c r="EX196" s="496"/>
      <c r="EY196" s="496"/>
      <c r="EZ196" s="496"/>
      <c r="FA196" s="496"/>
      <c r="FB196" s="496"/>
      <c r="FC196" s="496"/>
      <c r="FD196" s="496"/>
      <c r="FE196" s="496"/>
      <c r="FF196" s="496"/>
      <c r="FG196" s="496"/>
      <c r="FH196" s="496"/>
      <c r="FI196" s="496"/>
      <c r="FJ196" s="496"/>
      <c r="FK196" s="496"/>
      <c r="FL196" s="496"/>
      <c r="FM196" s="496"/>
      <c r="FN196" s="496"/>
      <c r="FO196" s="496"/>
      <c r="FP196" s="496"/>
      <c r="FQ196" s="496"/>
      <c r="FR196" s="496"/>
      <c r="FS196" s="496"/>
      <c r="FT196" s="496"/>
      <c r="FU196" s="496"/>
      <c r="FV196" s="496"/>
      <c r="FW196" s="496"/>
      <c r="FX196" s="496"/>
      <c r="FY196" s="496"/>
      <c r="FZ196" s="496"/>
    </row>
    <row r="197" spans="2:182" x14ac:dyDescent="0.25">
      <c r="B197" s="491">
        <v>9</v>
      </c>
      <c r="C197" s="496"/>
      <c r="D197" s="496"/>
      <c r="E197" s="496"/>
      <c r="F197" s="496"/>
      <c r="G197" s="496"/>
      <c r="H197" s="496"/>
      <c r="I197" s="496"/>
      <c r="J197" s="496"/>
      <c r="K197" s="496"/>
      <c r="L197" s="496"/>
      <c r="M197" s="496"/>
      <c r="N197" s="496"/>
      <c r="O197" s="496"/>
      <c r="P197" s="496"/>
      <c r="Q197" s="496"/>
      <c r="R197" s="496"/>
      <c r="S197" s="496"/>
      <c r="T197" s="496"/>
      <c r="U197" s="496"/>
      <c r="V197" s="496"/>
      <c r="W197" s="496"/>
      <c r="X197" s="496"/>
      <c r="Y197" s="496"/>
      <c r="Z197" s="496"/>
      <c r="AA197" s="496"/>
      <c r="AB197" s="496"/>
      <c r="AC197" s="496"/>
      <c r="AD197" s="496"/>
      <c r="AE197" s="496"/>
      <c r="AF197" s="496"/>
      <c r="AG197" s="496"/>
      <c r="AH197" s="496"/>
      <c r="AI197" s="496"/>
      <c r="AJ197" s="496"/>
      <c r="AK197" s="496"/>
      <c r="AL197" s="496"/>
      <c r="AM197" s="496"/>
      <c r="AN197" s="496"/>
      <c r="AO197" s="496"/>
      <c r="AP197" s="496"/>
      <c r="AQ197" s="496"/>
      <c r="AR197" s="496"/>
      <c r="AS197" s="496"/>
      <c r="AT197" s="496"/>
      <c r="AU197" s="496"/>
      <c r="AV197" s="496"/>
      <c r="AW197" s="496"/>
      <c r="AX197" s="496"/>
      <c r="AY197" s="496"/>
      <c r="AZ197" s="496"/>
      <c r="BA197" s="496"/>
      <c r="BB197" s="496"/>
      <c r="BC197" s="496"/>
      <c r="BD197" s="496"/>
      <c r="BE197" s="496"/>
      <c r="BF197" s="496"/>
      <c r="BG197" s="496"/>
      <c r="BH197" s="496"/>
      <c r="BI197" s="496"/>
      <c r="BJ197" s="496"/>
      <c r="BK197" s="496"/>
      <c r="BL197" s="496"/>
      <c r="BM197" s="496"/>
      <c r="BN197" s="496"/>
      <c r="BO197" s="496"/>
      <c r="BP197" s="496"/>
      <c r="BQ197" s="496"/>
      <c r="BR197" s="496"/>
      <c r="BS197" s="496"/>
      <c r="BT197" s="496"/>
      <c r="BU197" s="496"/>
      <c r="BV197" s="496"/>
      <c r="BW197" s="496"/>
      <c r="BX197" s="496"/>
      <c r="BY197" s="496"/>
      <c r="BZ197" s="496"/>
      <c r="CA197" s="496"/>
      <c r="CB197" s="496"/>
      <c r="CC197" s="496"/>
      <c r="CD197" s="496"/>
      <c r="CE197" s="496"/>
      <c r="CF197" s="496"/>
      <c r="CG197" s="496"/>
      <c r="CH197" s="496"/>
      <c r="CI197" s="496"/>
      <c r="CJ197" s="496"/>
      <c r="CK197" s="496"/>
      <c r="CL197" s="496"/>
      <c r="CM197" s="496"/>
      <c r="CN197" s="496"/>
      <c r="CO197" s="496"/>
      <c r="CP197" s="496"/>
      <c r="CQ197" s="496"/>
      <c r="CR197" s="496"/>
      <c r="CS197" s="496"/>
      <c r="CT197" s="496"/>
      <c r="CU197" s="496"/>
      <c r="CV197" s="496"/>
      <c r="CW197" s="496"/>
      <c r="CX197" s="496"/>
      <c r="CY197" s="496"/>
      <c r="CZ197" s="496"/>
      <c r="DA197" s="496"/>
      <c r="DB197" s="496"/>
      <c r="DC197" s="496"/>
      <c r="DD197" s="496"/>
      <c r="DE197" s="496"/>
      <c r="DF197" s="496"/>
      <c r="DG197" s="496"/>
      <c r="DH197" s="496"/>
      <c r="DI197" s="496"/>
      <c r="DJ197" s="496"/>
      <c r="DK197" s="496"/>
      <c r="DL197" s="496"/>
      <c r="DM197" s="496"/>
      <c r="DN197" s="496"/>
      <c r="DO197" s="496"/>
      <c r="DP197" s="496"/>
      <c r="DQ197" s="496"/>
      <c r="DR197" s="496"/>
      <c r="DS197" s="496"/>
      <c r="DT197" s="496"/>
      <c r="DU197" s="496"/>
      <c r="DV197" s="496"/>
      <c r="DW197" s="496"/>
      <c r="DX197" s="496"/>
      <c r="DY197" s="496"/>
      <c r="DZ197" s="496"/>
      <c r="EA197" s="496"/>
      <c r="EB197" s="496"/>
      <c r="EC197" s="496"/>
      <c r="ED197" s="496"/>
      <c r="EE197" s="496"/>
      <c r="EF197" s="496"/>
      <c r="EG197" s="496"/>
      <c r="EH197" s="496"/>
      <c r="EI197" s="496"/>
      <c r="EJ197" s="496"/>
      <c r="EK197" s="496"/>
      <c r="EL197" s="496"/>
      <c r="EM197" s="496"/>
      <c r="EN197" s="496"/>
      <c r="EO197" s="496"/>
      <c r="EP197" s="496"/>
      <c r="EQ197" s="496"/>
      <c r="ER197" s="496"/>
      <c r="ES197" s="496"/>
      <c r="ET197" s="496"/>
      <c r="EU197" s="496"/>
      <c r="EV197" s="496"/>
      <c r="EW197" s="496"/>
      <c r="EX197" s="496"/>
      <c r="EY197" s="496"/>
      <c r="EZ197" s="496"/>
      <c r="FA197" s="496"/>
      <c r="FB197" s="496"/>
      <c r="FC197" s="496"/>
      <c r="FD197" s="496"/>
      <c r="FE197" s="496"/>
      <c r="FF197" s="496"/>
      <c r="FG197" s="496"/>
      <c r="FH197" s="496"/>
      <c r="FI197" s="496"/>
      <c r="FJ197" s="496"/>
      <c r="FK197" s="496"/>
      <c r="FL197" s="496"/>
      <c r="FM197" s="496"/>
      <c r="FN197" s="496"/>
      <c r="FO197" s="496"/>
      <c r="FP197" s="496"/>
      <c r="FQ197" s="496"/>
      <c r="FR197" s="496"/>
      <c r="FS197" s="496"/>
      <c r="FT197" s="496"/>
      <c r="FU197" s="496"/>
      <c r="FV197" s="496"/>
      <c r="FW197" s="496"/>
      <c r="FX197" s="496"/>
      <c r="FY197" s="496"/>
      <c r="FZ197" s="496"/>
    </row>
    <row r="198" spans="2:182" x14ac:dyDescent="0.25">
      <c r="B198" s="491">
        <v>10</v>
      </c>
      <c r="C198" s="496"/>
      <c r="D198" s="496"/>
      <c r="E198" s="496"/>
      <c r="F198" s="496"/>
      <c r="G198" s="496"/>
      <c r="H198" s="496"/>
      <c r="I198" s="496"/>
      <c r="J198" s="496"/>
      <c r="K198" s="496"/>
      <c r="L198" s="496"/>
      <c r="M198" s="496"/>
      <c r="N198" s="496"/>
      <c r="O198" s="496"/>
      <c r="P198" s="496"/>
      <c r="Q198" s="496"/>
      <c r="R198" s="496"/>
      <c r="S198" s="496"/>
      <c r="T198" s="496"/>
      <c r="U198" s="496"/>
      <c r="V198" s="496"/>
      <c r="W198" s="496"/>
      <c r="X198" s="496"/>
      <c r="Y198" s="496"/>
      <c r="Z198" s="496"/>
      <c r="AA198" s="496"/>
      <c r="AB198" s="496"/>
      <c r="AC198" s="496"/>
      <c r="AD198" s="496"/>
      <c r="AE198" s="496"/>
      <c r="AF198" s="496"/>
      <c r="AG198" s="496"/>
      <c r="AH198" s="496"/>
      <c r="AI198" s="496"/>
      <c r="AJ198" s="496"/>
      <c r="AK198" s="496"/>
      <c r="AL198" s="496"/>
      <c r="AM198" s="496"/>
      <c r="AN198" s="496"/>
      <c r="AO198" s="496"/>
      <c r="AP198" s="496"/>
      <c r="AQ198" s="496"/>
      <c r="AR198" s="496"/>
      <c r="AS198" s="496"/>
      <c r="AT198" s="496"/>
      <c r="AU198" s="496"/>
      <c r="AV198" s="496"/>
      <c r="AW198" s="496"/>
      <c r="AX198" s="496"/>
      <c r="AY198" s="496"/>
      <c r="AZ198" s="496"/>
      <c r="BA198" s="496"/>
      <c r="BB198" s="496"/>
      <c r="BC198" s="496"/>
      <c r="BD198" s="496"/>
      <c r="BE198" s="496"/>
      <c r="BF198" s="496"/>
      <c r="BG198" s="496"/>
      <c r="BH198" s="496"/>
      <c r="BI198" s="496"/>
      <c r="BJ198" s="496"/>
      <c r="BK198" s="496"/>
      <c r="BL198" s="496"/>
      <c r="BM198" s="496"/>
      <c r="BN198" s="496"/>
      <c r="BO198" s="496"/>
      <c r="BP198" s="496"/>
      <c r="BQ198" s="496"/>
      <c r="BR198" s="496"/>
      <c r="BS198" s="496"/>
      <c r="BT198" s="496"/>
      <c r="BU198" s="496"/>
      <c r="BV198" s="496"/>
      <c r="BW198" s="496"/>
      <c r="BX198" s="496"/>
      <c r="BY198" s="496"/>
      <c r="BZ198" s="496"/>
      <c r="CA198" s="496"/>
      <c r="CB198" s="496"/>
      <c r="CC198" s="496"/>
      <c r="CD198" s="496"/>
      <c r="CE198" s="496"/>
      <c r="CF198" s="496"/>
      <c r="CG198" s="496"/>
      <c r="CH198" s="496"/>
      <c r="CI198" s="496"/>
      <c r="CJ198" s="496"/>
      <c r="CK198" s="496"/>
      <c r="CL198" s="496"/>
      <c r="CM198" s="496"/>
      <c r="CN198" s="496"/>
      <c r="CO198" s="496"/>
      <c r="CP198" s="496"/>
      <c r="CQ198" s="496"/>
      <c r="CR198" s="496"/>
      <c r="CS198" s="496"/>
      <c r="CT198" s="496"/>
      <c r="CU198" s="496"/>
      <c r="CV198" s="496"/>
      <c r="CW198" s="496"/>
      <c r="CX198" s="496"/>
      <c r="CY198" s="496"/>
      <c r="CZ198" s="496"/>
      <c r="DA198" s="496"/>
      <c r="DB198" s="496"/>
      <c r="DC198" s="496"/>
      <c r="DD198" s="496"/>
      <c r="DE198" s="496"/>
      <c r="DF198" s="496"/>
      <c r="DG198" s="496"/>
      <c r="DH198" s="496"/>
      <c r="DI198" s="496"/>
      <c r="DJ198" s="496"/>
      <c r="DK198" s="496"/>
      <c r="DL198" s="496"/>
      <c r="DM198" s="496"/>
      <c r="DN198" s="496"/>
      <c r="DO198" s="496"/>
      <c r="DP198" s="496"/>
      <c r="DQ198" s="496"/>
      <c r="DR198" s="496"/>
      <c r="DS198" s="496"/>
      <c r="DT198" s="496"/>
      <c r="DU198" s="496"/>
      <c r="DV198" s="496"/>
      <c r="DW198" s="496"/>
      <c r="DX198" s="496"/>
      <c r="DY198" s="496"/>
      <c r="DZ198" s="496"/>
      <c r="EA198" s="496"/>
      <c r="EB198" s="496"/>
      <c r="EC198" s="496"/>
      <c r="ED198" s="496"/>
      <c r="EE198" s="496"/>
      <c r="EF198" s="496"/>
      <c r="EG198" s="496"/>
      <c r="EH198" s="496"/>
      <c r="EI198" s="496"/>
      <c r="EJ198" s="496"/>
      <c r="EK198" s="496"/>
      <c r="EL198" s="496"/>
      <c r="EM198" s="496"/>
      <c r="EN198" s="496"/>
      <c r="EO198" s="496"/>
      <c r="EP198" s="496"/>
      <c r="EQ198" s="496"/>
      <c r="ER198" s="496"/>
      <c r="ES198" s="496"/>
      <c r="ET198" s="496"/>
      <c r="EU198" s="496"/>
      <c r="EV198" s="496"/>
      <c r="EW198" s="496"/>
      <c r="EX198" s="496"/>
      <c r="EY198" s="496"/>
      <c r="EZ198" s="496"/>
      <c r="FA198" s="496"/>
      <c r="FB198" s="496"/>
      <c r="FC198" s="496"/>
      <c r="FD198" s="496"/>
      <c r="FE198" s="496"/>
      <c r="FF198" s="496"/>
      <c r="FG198" s="496"/>
      <c r="FH198" s="496"/>
      <c r="FI198" s="496"/>
      <c r="FJ198" s="496"/>
      <c r="FK198" s="496"/>
      <c r="FL198" s="496"/>
      <c r="FM198" s="496"/>
      <c r="FN198" s="496"/>
      <c r="FO198" s="496"/>
      <c r="FP198" s="496"/>
      <c r="FQ198" s="496"/>
      <c r="FR198" s="496"/>
      <c r="FS198" s="496"/>
      <c r="FT198" s="496"/>
      <c r="FU198" s="496"/>
      <c r="FV198" s="496"/>
      <c r="FW198" s="496"/>
      <c r="FX198" s="496"/>
      <c r="FY198" s="496"/>
      <c r="FZ198" s="496"/>
    </row>
    <row r="199" spans="2:182" x14ac:dyDescent="0.25">
      <c r="B199" s="491">
        <v>11</v>
      </c>
      <c r="C199" s="496"/>
      <c r="D199" s="496"/>
      <c r="E199" s="496"/>
      <c r="F199" s="496"/>
      <c r="G199" s="496"/>
      <c r="H199" s="496"/>
      <c r="I199" s="496"/>
      <c r="J199" s="496"/>
      <c r="K199" s="496"/>
      <c r="L199" s="496"/>
      <c r="M199" s="496"/>
      <c r="N199" s="496"/>
      <c r="O199" s="496"/>
      <c r="P199" s="496"/>
      <c r="Q199" s="496"/>
      <c r="R199" s="496"/>
      <c r="S199" s="496"/>
      <c r="T199" s="496"/>
      <c r="U199" s="496"/>
      <c r="V199" s="496"/>
      <c r="W199" s="496"/>
      <c r="X199" s="496"/>
      <c r="Y199" s="496"/>
      <c r="Z199" s="496"/>
      <c r="AA199" s="496"/>
      <c r="AB199" s="496"/>
      <c r="AC199" s="496"/>
      <c r="AD199" s="496"/>
      <c r="AE199" s="496"/>
      <c r="AF199" s="496"/>
      <c r="AG199" s="496"/>
      <c r="AH199" s="496"/>
      <c r="AI199" s="496"/>
      <c r="AJ199" s="496"/>
      <c r="AK199" s="496"/>
      <c r="AL199" s="496"/>
      <c r="AM199" s="496"/>
      <c r="AN199" s="496"/>
      <c r="AO199" s="496"/>
      <c r="AP199" s="496"/>
      <c r="AQ199" s="496"/>
      <c r="AR199" s="496"/>
      <c r="AS199" s="496"/>
      <c r="AT199" s="496"/>
      <c r="AU199" s="496"/>
      <c r="AV199" s="496"/>
      <c r="AW199" s="496"/>
      <c r="AX199" s="496"/>
      <c r="AY199" s="496"/>
      <c r="AZ199" s="496"/>
      <c r="BA199" s="496"/>
      <c r="BB199" s="496"/>
      <c r="BC199" s="496"/>
      <c r="BD199" s="496"/>
      <c r="BE199" s="496"/>
      <c r="BF199" s="496"/>
      <c r="BG199" s="496"/>
      <c r="BH199" s="496"/>
      <c r="BI199" s="496"/>
      <c r="BJ199" s="496"/>
      <c r="BK199" s="496"/>
      <c r="BL199" s="496"/>
      <c r="BM199" s="496"/>
      <c r="BN199" s="496"/>
      <c r="BO199" s="496"/>
      <c r="BP199" s="496"/>
      <c r="BQ199" s="496"/>
      <c r="BR199" s="496"/>
      <c r="BS199" s="496"/>
      <c r="BT199" s="496"/>
      <c r="BU199" s="496"/>
      <c r="BV199" s="496"/>
      <c r="BW199" s="496"/>
      <c r="BX199" s="496"/>
      <c r="BY199" s="496"/>
      <c r="BZ199" s="496"/>
      <c r="CA199" s="496"/>
      <c r="CB199" s="496"/>
      <c r="CC199" s="496"/>
      <c r="CD199" s="496"/>
      <c r="CE199" s="496"/>
      <c r="CF199" s="496"/>
      <c r="CG199" s="496"/>
      <c r="CH199" s="496"/>
      <c r="CI199" s="496"/>
      <c r="CJ199" s="496"/>
      <c r="CK199" s="496"/>
      <c r="CL199" s="496"/>
      <c r="CM199" s="496"/>
      <c r="CN199" s="496"/>
      <c r="CO199" s="496"/>
      <c r="CP199" s="496"/>
      <c r="CQ199" s="496"/>
      <c r="CR199" s="496"/>
      <c r="CS199" s="496"/>
      <c r="CT199" s="496"/>
      <c r="CU199" s="496"/>
      <c r="CV199" s="496"/>
      <c r="CW199" s="496"/>
      <c r="CX199" s="496"/>
      <c r="CY199" s="496"/>
      <c r="CZ199" s="496"/>
      <c r="DA199" s="496"/>
      <c r="DB199" s="496"/>
      <c r="DC199" s="496"/>
      <c r="DD199" s="496"/>
      <c r="DE199" s="496"/>
      <c r="DF199" s="496"/>
      <c r="DG199" s="496"/>
      <c r="DH199" s="496"/>
      <c r="DI199" s="496"/>
      <c r="DJ199" s="496"/>
      <c r="DK199" s="496"/>
      <c r="DL199" s="496"/>
      <c r="DM199" s="496"/>
      <c r="DN199" s="496"/>
      <c r="DO199" s="496"/>
      <c r="DP199" s="496"/>
      <c r="DQ199" s="496"/>
      <c r="DR199" s="496"/>
      <c r="DS199" s="496"/>
      <c r="DT199" s="496"/>
      <c r="DU199" s="496"/>
      <c r="DV199" s="496"/>
      <c r="DW199" s="496"/>
      <c r="DX199" s="496"/>
      <c r="DY199" s="496"/>
      <c r="DZ199" s="496"/>
      <c r="EA199" s="496"/>
      <c r="EB199" s="496"/>
      <c r="EC199" s="496"/>
      <c r="ED199" s="496"/>
      <c r="EE199" s="496"/>
      <c r="EF199" s="496"/>
      <c r="EG199" s="496"/>
      <c r="EH199" s="496"/>
      <c r="EI199" s="496"/>
      <c r="EJ199" s="496"/>
      <c r="EK199" s="496"/>
      <c r="EL199" s="496"/>
      <c r="EM199" s="496"/>
      <c r="EN199" s="496"/>
      <c r="EO199" s="496"/>
      <c r="EP199" s="496"/>
      <c r="EQ199" s="496"/>
      <c r="ER199" s="496"/>
      <c r="ES199" s="496"/>
      <c r="ET199" s="496"/>
      <c r="EU199" s="496"/>
      <c r="EV199" s="496"/>
      <c r="EW199" s="496"/>
      <c r="EX199" s="496"/>
      <c r="EY199" s="496"/>
      <c r="EZ199" s="496"/>
      <c r="FA199" s="496"/>
      <c r="FB199" s="496"/>
      <c r="FC199" s="496"/>
      <c r="FD199" s="496"/>
      <c r="FE199" s="496"/>
      <c r="FF199" s="496"/>
      <c r="FG199" s="496"/>
      <c r="FH199" s="496"/>
      <c r="FI199" s="496"/>
      <c r="FJ199" s="496"/>
      <c r="FK199" s="496"/>
      <c r="FL199" s="496"/>
      <c r="FM199" s="496"/>
      <c r="FN199" s="496"/>
      <c r="FO199" s="496"/>
      <c r="FP199" s="496"/>
      <c r="FQ199" s="496"/>
      <c r="FR199" s="496"/>
      <c r="FS199" s="496"/>
      <c r="FT199" s="496"/>
      <c r="FU199" s="496"/>
      <c r="FV199" s="496"/>
      <c r="FW199" s="496"/>
      <c r="FX199" s="496"/>
      <c r="FY199" s="496"/>
      <c r="FZ199" s="496"/>
    </row>
    <row r="200" spans="2:182" x14ac:dyDescent="0.25">
      <c r="B200" s="491">
        <v>12</v>
      </c>
      <c r="C200" s="496"/>
      <c r="D200" s="496"/>
      <c r="E200" s="496"/>
      <c r="F200" s="496"/>
      <c r="G200" s="496"/>
      <c r="H200" s="496"/>
      <c r="I200" s="496"/>
      <c r="J200" s="496"/>
      <c r="K200" s="496"/>
      <c r="L200" s="496"/>
      <c r="M200" s="496"/>
      <c r="N200" s="496"/>
      <c r="O200" s="496"/>
      <c r="P200" s="496"/>
      <c r="Q200" s="496"/>
      <c r="R200" s="496"/>
      <c r="S200" s="496"/>
      <c r="T200" s="496"/>
      <c r="U200" s="496"/>
      <c r="V200" s="496"/>
      <c r="W200" s="496"/>
      <c r="X200" s="496"/>
      <c r="Y200" s="496"/>
      <c r="Z200" s="496"/>
      <c r="AA200" s="496"/>
      <c r="AB200" s="496"/>
      <c r="AC200" s="496"/>
      <c r="AD200" s="496"/>
      <c r="AE200" s="496"/>
      <c r="AF200" s="496"/>
      <c r="AG200" s="496"/>
      <c r="AH200" s="496"/>
      <c r="AI200" s="496"/>
      <c r="AJ200" s="496"/>
      <c r="AK200" s="496"/>
      <c r="AL200" s="496"/>
      <c r="AM200" s="496"/>
      <c r="AN200" s="496"/>
      <c r="AO200" s="496"/>
      <c r="AP200" s="496"/>
      <c r="AQ200" s="496"/>
      <c r="AR200" s="496"/>
      <c r="AS200" s="496"/>
      <c r="AT200" s="496"/>
      <c r="AU200" s="496"/>
      <c r="AV200" s="496"/>
      <c r="AW200" s="496"/>
      <c r="AX200" s="496"/>
      <c r="AY200" s="496"/>
      <c r="AZ200" s="496"/>
      <c r="BA200" s="496"/>
      <c r="BB200" s="496"/>
      <c r="BC200" s="496"/>
      <c r="BD200" s="496"/>
      <c r="BE200" s="496"/>
      <c r="BF200" s="496"/>
      <c r="BG200" s="496"/>
      <c r="BH200" s="496"/>
      <c r="BI200" s="496"/>
      <c r="BJ200" s="496"/>
      <c r="BK200" s="496"/>
      <c r="BL200" s="496"/>
      <c r="BM200" s="496"/>
      <c r="BN200" s="496"/>
      <c r="BO200" s="496"/>
      <c r="BP200" s="496"/>
      <c r="BQ200" s="496"/>
      <c r="BR200" s="496"/>
      <c r="BS200" s="496"/>
      <c r="BT200" s="496"/>
      <c r="BU200" s="496"/>
      <c r="BV200" s="496"/>
      <c r="BW200" s="496"/>
      <c r="BX200" s="496"/>
      <c r="BY200" s="496"/>
      <c r="BZ200" s="496"/>
      <c r="CA200" s="496"/>
      <c r="CB200" s="496"/>
      <c r="CC200" s="496"/>
      <c r="CD200" s="496"/>
      <c r="CE200" s="496"/>
      <c r="CF200" s="496"/>
      <c r="CG200" s="496"/>
      <c r="CH200" s="496"/>
      <c r="CI200" s="496"/>
      <c r="CJ200" s="496"/>
      <c r="CK200" s="496"/>
      <c r="CL200" s="496"/>
      <c r="CM200" s="496"/>
      <c r="CN200" s="496"/>
      <c r="CO200" s="496"/>
      <c r="CP200" s="496"/>
      <c r="CQ200" s="496"/>
      <c r="CR200" s="496"/>
      <c r="CS200" s="496"/>
      <c r="CT200" s="496"/>
      <c r="CU200" s="496"/>
      <c r="CV200" s="496"/>
      <c r="CW200" s="496"/>
      <c r="CX200" s="496"/>
      <c r="CY200" s="496"/>
      <c r="CZ200" s="496"/>
      <c r="DA200" s="496"/>
      <c r="DB200" s="496"/>
      <c r="DC200" s="496"/>
      <c r="DD200" s="496"/>
      <c r="DE200" s="496"/>
      <c r="DF200" s="496"/>
      <c r="DG200" s="496"/>
      <c r="DH200" s="496"/>
      <c r="DI200" s="496"/>
      <c r="DJ200" s="496"/>
      <c r="DK200" s="496"/>
      <c r="DL200" s="496"/>
      <c r="DM200" s="496"/>
      <c r="DN200" s="496"/>
      <c r="DO200" s="496"/>
      <c r="DP200" s="496"/>
      <c r="DQ200" s="496"/>
      <c r="DR200" s="496"/>
      <c r="DS200" s="496"/>
      <c r="DT200" s="496"/>
      <c r="DU200" s="496"/>
      <c r="DV200" s="496"/>
      <c r="DW200" s="496"/>
      <c r="DX200" s="496"/>
      <c r="DY200" s="496"/>
      <c r="DZ200" s="496"/>
      <c r="EA200" s="496"/>
      <c r="EB200" s="496"/>
      <c r="EC200" s="496"/>
      <c r="ED200" s="496"/>
      <c r="EE200" s="496"/>
      <c r="EF200" s="496"/>
      <c r="EG200" s="496"/>
      <c r="EH200" s="496"/>
      <c r="EI200" s="496"/>
      <c r="EJ200" s="496"/>
      <c r="EK200" s="496"/>
      <c r="EL200" s="496"/>
      <c r="EM200" s="496"/>
      <c r="EN200" s="496"/>
      <c r="EO200" s="496"/>
      <c r="EP200" s="496"/>
      <c r="EQ200" s="496"/>
      <c r="ER200" s="496"/>
      <c r="ES200" s="496"/>
      <c r="ET200" s="496"/>
      <c r="EU200" s="496"/>
      <c r="EV200" s="496"/>
      <c r="EW200" s="496"/>
      <c r="EX200" s="496"/>
      <c r="EY200" s="496"/>
      <c r="EZ200" s="496"/>
      <c r="FA200" s="496"/>
      <c r="FB200" s="496"/>
      <c r="FC200" s="496"/>
      <c r="FD200" s="496"/>
      <c r="FE200" s="496"/>
      <c r="FF200" s="496"/>
      <c r="FG200" s="496"/>
      <c r="FH200" s="496"/>
      <c r="FI200" s="496"/>
      <c r="FJ200" s="496"/>
      <c r="FK200" s="496"/>
      <c r="FL200" s="496"/>
      <c r="FM200" s="496"/>
      <c r="FN200" s="496"/>
      <c r="FO200" s="496"/>
      <c r="FP200" s="496"/>
      <c r="FQ200" s="496"/>
      <c r="FR200" s="496"/>
      <c r="FS200" s="496"/>
      <c r="FT200" s="496"/>
      <c r="FU200" s="496"/>
      <c r="FV200" s="496"/>
      <c r="FW200" s="496"/>
      <c r="FX200" s="496"/>
      <c r="FY200" s="496"/>
      <c r="FZ200" s="496"/>
    </row>
    <row r="201" spans="2:182" x14ac:dyDescent="0.25">
      <c r="B201" s="491">
        <v>13</v>
      </c>
      <c r="C201" s="496"/>
      <c r="D201" s="496"/>
      <c r="E201" s="496"/>
      <c r="F201" s="496"/>
      <c r="G201" s="496"/>
      <c r="H201" s="496"/>
      <c r="I201" s="496"/>
      <c r="J201" s="496"/>
      <c r="K201" s="496"/>
      <c r="L201" s="496"/>
      <c r="M201" s="496"/>
      <c r="N201" s="496"/>
      <c r="O201" s="496"/>
      <c r="P201" s="496"/>
      <c r="Q201" s="496"/>
      <c r="R201" s="496"/>
      <c r="S201" s="496"/>
      <c r="T201" s="496"/>
      <c r="U201" s="496"/>
      <c r="V201" s="496"/>
      <c r="W201" s="496"/>
      <c r="X201" s="496"/>
      <c r="Y201" s="496"/>
      <c r="Z201" s="496"/>
      <c r="AA201" s="496"/>
      <c r="AB201" s="496"/>
      <c r="AC201" s="496"/>
      <c r="AD201" s="496"/>
      <c r="AE201" s="496"/>
      <c r="AF201" s="496"/>
      <c r="AG201" s="496"/>
      <c r="AH201" s="496"/>
      <c r="AI201" s="496"/>
      <c r="AJ201" s="496"/>
      <c r="AK201" s="496"/>
      <c r="AL201" s="496"/>
      <c r="AM201" s="496"/>
      <c r="AN201" s="496"/>
      <c r="AO201" s="496"/>
      <c r="AP201" s="496"/>
      <c r="AQ201" s="496"/>
      <c r="AR201" s="496"/>
      <c r="AS201" s="496"/>
      <c r="AT201" s="496"/>
      <c r="AU201" s="496"/>
      <c r="AV201" s="496"/>
      <c r="AW201" s="496"/>
      <c r="AX201" s="496"/>
      <c r="AY201" s="496"/>
      <c r="AZ201" s="496"/>
      <c r="BA201" s="496"/>
      <c r="BB201" s="496"/>
      <c r="BC201" s="496"/>
      <c r="BD201" s="496"/>
      <c r="BE201" s="496"/>
      <c r="BF201" s="496"/>
      <c r="BG201" s="496"/>
      <c r="BH201" s="496"/>
      <c r="BI201" s="496"/>
      <c r="BJ201" s="496"/>
      <c r="BK201" s="496"/>
      <c r="BL201" s="496"/>
      <c r="BM201" s="496"/>
      <c r="BN201" s="496"/>
      <c r="BO201" s="496"/>
      <c r="BP201" s="496"/>
      <c r="BQ201" s="496"/>
      <c r="BR201" s="496"/>
      <c r="BS201" s="496"/>
      <c r="BT201" s="496"/>
      <c r="BU201" s="496"/>
      <c r="BV201" s="496"/>
      <c r="BW201" s="496"/>
      <c r="BX201" s="496"/>
      <c r="BY201" s="496"/>
      <c r="BZ201" s="496"/>
      <c r="CA201" s="496"/>
      <c r="CB201" s="496"/>
      <c r="CC201" s="496"/>
      <c r="CD201" s="496"/>
      <c r="CE201" s="496"/>
      <c r="CF201" s="496"/>
      <c r="CG201" s="496"/>
      <c r="CH201" s="496"/>
      <c r="CI201" s="496"/>
      <c r="CJ201" s="496"/>
      <c r="CK201" s="496"/>
      <c r="CL201" s="496"/>
      <c r="CM201" s="496"/>
      <c r="CN201" s="496"/>
      <c r="CO201" s="496"/>
      <c r="CP201" s="496"/>
      <c r="CQ201" s="496"/>
      <c r="CR201" s="496"/>
      <c r="CS201" s="496"/>
      <c r="CT201" s="496"/>
      <c r="CU201" s="496"/>
      <c r="CV201" s="496"/>
      <c r="CW201" s="496"/>
      <c r="CX201" s="496"/>
      <c r="CY201" s="496"/>
      <c r="CZ201" s="496"/>
      <c r="DA201" s="496"/>
      <c r="DB201" s="496"/>
      <c r="DC201" s="496"/>
      <c r="DD201" s="496"/>
      <c r="DE201" s="496"/>
      <c r="DF201" s="496"/>
      <c r="DG201" s="496"/>
      <c r="DH201" s="496"/>
      <c r="DI201" s="496"/>
      <c r="DJ201" s="496"/>
      <c r="DK201" s="496"/>
      <c r="DL201" s="496"/>
      <c r="DM201" s="496"/>
      <c r="DN201" s="496"/>
      <c r="DO201" s="496"/>
      <c r="DP201" s="496"/>
      <c r="DQ201" s="496"/>
      <c r="DR201" s="496"/>
      <c r="DS201" s="496"/>
      <c r="DT201" s="496"/>
      <c r="DU201" s="496"/>
      <c r="DV201" s="496"/>
      <c r="DW201" s="496"/>
      <c r="DX201" s="496"/>
      <c r="DY201" s="496"/>
      <c r="DZ201" s="496"/>
      <c r="EA201" s="496"/>
      <c r="EB201" s="496"/>
      <c r="EC201" s="496"/>
      <c r="ED201" s="496"/>
      <c r="EE201" s="496"/>
      <c r="EF201" s="496"/>
      <c r="EG201" s="496"/>
      <c r="EH201" s="496"/>
      <c r="EI201" s="496"/>
      <c r="EJ201" s="496"/>
      <c r="EK201" s="496"/>
      <c r="EL201" s="496"/>
      <c r="EM201" s="496"/>
      <c r="EN201" s="496"/>
      <c r="EO201" s="496"/>
      <c r="EP201" s="496"/>
      <c r="EQ201" s="496"/>
      <c r="ER201" s="496"/>
      <c r="ES201" s="496"/>
      <c r="ET201" s="496"/>
      <c r="EU201" s="496"/>
      <c r="EV201" s="496"/>
      <c r="EW201" s="496"/>
      <c r="EX201" s="496"/>
      <c r="EY201" s="496"/>
      <c r="EZ201" s="496"/>
      <c r="FA201" s="496"/>
      <c r="FB201" s="496"/>
      <c r="FC201" s="496"/>
      <c r="FD201" s="496"/>
      <c r="FE201" s="496"/>
      <c r="FF201" s="496"/>
      <c r="FG201" s="496"/>
      <c r="FH201" s="496"/>
      <c r="FI201" s="496"/>
      <c r="FJ201" s="496"/>
      <c r="FK201" s="496"/>
      <c r="FL201" s="496"/>
      <c r="FM201" s="496"/>
      <c r="FN201" s="496"/>
      <c r="FO201" s="496"/>
      <c r="FP201" s="496"/>
      <c r="FQ201" s="496"/>
      <c r="FR201" s="496"/>
      <c r="FS201" s="496"/>
      <c r="FT201" s="496"/>
      <c r="FU201" s="496"/>
      <c r="FV201" s="496"/>
      <c r="FW201" s="496"/>
      <c r="FX201" s="496"/>
      <c r="FY201" s="496"/>
      <c r="FZ201" s="496"/>
    </row>
    <row r="202" spans="2:182" x14ac:dyDescent="0.25">
      <c r="B202" s="491">
        <v>14</v>
      </c>
      <c r="C202" s="496"/>
      <c r="D202" s="496"/>
      <c r="E202" s="496"/>
      <c r="F202" s="496"/>
      <c r="G202" s="496"/>
      <c r="H202" s="496"/>
      <c r="I202" s="496"/>
      <c r="J202" s="496"/>
      <c r="K202" s="496"/>
      <c r="L202" s="496"/>
      <c r="M202" s="496"/>
      <c r="N202" s="496"/>
      <c r="O202" s="496"/>
      <c r="P202" s="496"/>
      <c r="Q202" s="496"/>
      <c r="R202" s="496"/>
      <c r="S202" s="496"/>
      <c r="T202" s="496"/>
      <c r="U202" s="496"/>
      <c r="V202" s="496"/>
      <c r="W202" s="496"/>
      <c r="X202" s="496"/>
      <c r="Y202" s="496"/>
      <c r="Z202" s="496"/>
      <c r="AA202" s="496"/>
      <c r="AB202" s="496"/>
      <c r="AC202" s="496"/>
      <c r="AD202" s="496"/>
      <c r="AE202" s="496"/>
      <c r="AF202" s="496"/>
      <c r="AG202" s="496"/>
      <c r="AH202" s="496"/>
      <c r="AI202" s="496"/>
      <c r="AJ202" s="496"/>
      <c r="AK202" s="496"/>
      <c r="AL202" s="496"/>
      <c r="AM202" s="496"/>
      <c r="AN202" s="496"/>
      <c r="AO202" s="496"/>
      <c r="AP202" s="496"/>
      <c r="AQ202" s="496"/>
      <c r="AR202" s="496"/>
      <c r="AS202" s="496"/>
      <c r="AT202" s="496"/>
      <c r="AU202" s="496"/>
      <c r="AV202" s="496"/>
      <c r="AW202" s="496"/>
      <c r="AX202" s="496"/>
      <c r="AY202" s="496"/>
      <c r="AZ202" s="496"/>
      <c r="BA202" s="496"/>
      <c r="BB202" s="496"/>
      <c r="BC202" s="496"/>
      <c r="BD202" s="496"/>
      <c r="BE202" s="496"/>
      <c r="BF202" s="496"/>
      <c r="BG202" s="496"/>
      <c r="BH202" s="496"/>
      <c r="BI202" s="496"/>
      <c r="BJ202" s="496"/>
      <c r="BK202" s="496"/>
      <c r="BL202" s="496"/>
      <c r="BM202" s="496"/>
      <c r="BN202" s="496"/>
      <c r="BO202" s="496"/>
      <c r="BP202" s="496"/>
      <c r="BQ202" s="496"/>
      <c r="BR202" s="496"/>
      <c r="BS202" s="496"/>
      <c r="BT202" s="496"/>
      <c r="BU202" s="496"/>
      <c r="BV202" s="496"/>
      <c r="BW202" s="496"/>
      <c r="BX202" s="496"/>
      <c r="BY202" s="496"/>
      <c r="BZ202" s="496"/>
      <c r="CA202" s="496"/>
      <c r="CB202" s="496"/>
      <c r="CC202" s="496"/>
      <c r="CD202" s="496"/>
      <c r="CE202" s="496"/>
      <c r="CF202" s="496"/>
      <c r="CG202" s="496"/>
      <c r="CH202" s="496"/>
      <c r="CI202" s="496"/>
      <c r="CJ202" s="496"/>
      <c r="CK202" s="496"/>
      <c r="CL202" s="496"/>
      <c r="CM202" s="496"/>
      <c r="CN202" s="496"/>
      <c r="CO202" s="496"/>
      <c r="CP202" s="496"/>
      <c r="CQ202" s="496"/>
      <c r="CR202" s="496"/>
      <c r="CS202" s="496"/>
      <c r="CT202" s="496"/>
      <c r="CU202" s="496"/>
      <c r="CV202" s="496"/>
      <c r="CW202" s="496"/>
      <c r="CX202" s="496"/>
      <c r="CY202" s="496"/>
      <c r="CZ202" s="496"/>
      <c r="DA202" s="496"/>
      <c r="DB202" s="496"/>
      <c r="DC202" s="496"/>
      <c r="DD202" s="496"/>
      <c r="DE202" s="496"/>
      <c r="DF202" s="496"/>
      <c r="DG202" s="496"/>
      <c r="DH202" s="496"/>
      <c r="DI202" s="496"/>
      <c r="DJ202" s="496"/>
      <c r="DK202" s="496"/>
      <c r="DL202" s="496"/>
      <c r="DM202" s="496"/>
      <c r="DN202" s="496"/>
      <c r="DO202" s="496"/>
      <c r="DP202" s="496"/>
      <c r="DQ202" s="496"/>
      <c r="DR202" s="496"/>
      <c r="DS202" s="496"/>
      <c r="DT202" s="496"/>
      <c r="DU202" s="496"/>
      <c r="DV202" s="496"/>
      <c r="DW202" s="496"/>
      <c r="DX202" s="496"/>
      <c r="DY202" s="496"/>
      <c r="DZ202" s="496"/>
      <c r="EA202" s="496"/>
      <c r="EB202" s="496"/>
      <c r="EC202" s="496"/>
      <c r="ED202" s="496"/>
      <c r="EE202" s="496"/>
      <c r="EF202" s="496"/>
      <c r="EG202" s="496"/>
      <c r="EH202" s="496"/>
      <c r="EI202" s="496"/>
      <c r="EJ202" s="496"/>
      <c r="EK202" s="496"/>
      <c r="EL202" s="496"/>
      <c r="EM202" s="496"/>
      <c r="EN202" s="496"/>
      <c r="EO202" s="496"/>
      <c r="EP202" s="496"/>
      <c r="EQ202" s="496"/>
      <c r="ER202" s="496"/>
      <c r="ES202" s="496"/>
      <c r="ET202" s="496"/>
      <c r="EU202" s="496"/>
      <c r="EV202" s="496"/>
      <c r="EW202" s="496"/>
      <c r="EX202" s="496"/>
      <c r="EY202" s="496"/>
      <c r="EZ202" s="496"/>
      <c r="FA202" s="496"/>
      <c r="FB202" s="496"/>
      <c r="FC202" s="496"/>
      <c r="FD202" s="496"/>
      <c r="FE202" s="496"/>
      <c r="FF202" s="496"/>
      <c r="FG202" s="496"/>
      <c r="FH202" s="496"/>
      <c r="FI202" s="496"/>
      <c r="FJ202" s="496"/>
      <c r="FK202" s="496"/>
      <c r="FL202" s="496"/>
      <c r="FM202" s="496"/>
      <c r="FN202" s="496"/>
      <c r="FO202" s="496"/>
      <c r="FP202" s="496"/>
      <c r="FQ202" s="496"/>
      <c r="FR202" s="496"/>
      <c r="FS202" s="496"/>
      <c r="FT202" s="496"/>
      <c r="FU202" s="496"/>
      <c r="FV202" s="496"/>
      <c r="FW202" s="496"/>
      <c r="FX202" s="496"/>
      <c r="FY202" s="496"/>
      <c r="FZ202" s="496"/>
    </row>
    <row r="203" spans="2:182" x14ac:dyDescent="0.25">
      <c r="B203" s="491">
        <v>15</v>
      </c>
      <c r="C203" s="496"/>
      <c r="D203" s="496"/>
      <c r="E203" s="496"/>
      <c r="F203" s="496"/>
      <c r="G203" s="496"/>
      <c r="H203" s="496"/>
      <c r="I203" s="496"/>
      <c r="J203" s="496"/>
      <c r="K203" s="496"/>
      <c r="L203" s="496"/>
      <c r="M203" s="496"/>
      <c r="N203" s="496"/>
      <c r="O203" s="496"/>
      <c r="P203" s="496"/>
      <c r="Q203" s="496"/>
      <c r="R203" s="496"/>
      <c r="S203" s="496"/>
      <c r="T203" s="496"/>
      <c r="U203" s="496"/>
      <c r="V203" s="496"/>
      <c r="W203" s="496"/>
      <c r="X203" s="496"/>
      <c r="Y203" s="496"/>
      <c r="Z203" s="496"/>
      <c r="AA203" s="496"/>
      <c r="AB203" s="496"/>
      <c r="AC203" s="496"/>
      <c r="AD203" s="496"/>
      <c r="AE203" s="496"/>
      <c r="AF203" s="496"/>
      <c r="AG203" s="496"/>
      <c r="AH203" s="496"/>
      <c r="AI203" s="496"/>
      <c r="AJ203" s="496"/>
      <c r="AK203" s="496"/>
      <c r="AL203" s="496"/>
      <c r="AM203" s="496"/>
      <c r="AN203" s="496"/>
      <c r="AO203" s="496"/>
      <c r="AP203" s="496"/>
      <c r="AQ203" s="496"/>
      <c r="AR203" s="496"/>
      <c r="AS203" s="496"/>
      <c r="AT203" s="496"/>
      <c r="AU203" s="496"/>
      <c r="AV203" s="496"/>
      <c r="AW203" s="496"/>
      <c r="AX203" s="496"/>
      <c r="AY203" s="496"/>
      <c r="AZ203" s="496"/>
      <c r="BA203" s="496"/>
      <c r="BB203" s="496"/>
      <c r="BC203" s="496"/>
      <c r="BD203" s="496"/>
      <c r="BE203" s="496"/>
      <c r="BF203" s="496"/>
      <c r="BG203" s="496"/>
      <c r="BH203" s="496"/>
      <c r="BI203" s="496"/>
      <c r="BJ203" s="496"/>
      <c r="BK203" s="496"/>
      <c r="BL203" s="496"/>
      <c r="BM203" s="496"/>
      <c r="BN203" s="496"/>
      <c r="BO203" s="496"/>
      <c r="BP203" s="496"/>
      <c r="BQ203" s="496"/>
      <c r="BR203" s="496"/>
      <c r="BS203" s="496"/>
      <c r="BT203" s="496"/>
      <c r="BU203" s="496"/>
      <c r="BV203" s="496"/>
      <c r="BW203" s="496"/>
      <c r="BX203" s="496"/>
      <c r="BY203" s="496"/>
      <c r="BZ203" s="496"/>
      <c r="CA203" s="496"/>
      <c r="CB203" s="496"/>
      <c r="CC203" s="496"/>
      <c r="CD203" s="496"/>
      <c r="CE203" s="496"/>
      <c r="CF203" s="496"/>
      <c r="CG203" s="496"/>
      <c r="CH203" s="496"/>
      <c r="CI203" s="496"/>
      <c r="CJ203" s="496"/>
      <c r="CK203" s="496"/>
      <c r="CL203" s="496"/>
      <c r="CM203" s="496"/>
      <c r="CN203" s="496"/>
      <c r="CO203" s="496"/>
      <c r="CP203" s="496"/>
      <c r="CQ203" s="496"/>
      <c r="CR203" s="496"/>
      <c r="CS203" s="496"/>
      <c r="CT203" s="496"/>
      <c r="CU203" s="496"/>
      <c r="CV203" s="496"/>
      <c r="CW203" s="496"/>
      <c r="CX203" s="496"/>
      <c r="CY203" s="496"/>
      <c r="CZ203" s="496"/>
      <c r="DA203" s="496"/>
      <c r="DB203" s="496"/>
      <c r="DC203" s="496"/>
      <c r="DD203" s="496"/>
      <c r="DE203" s="496"/>
      <c r="DF203" s="496"/>
      <c r="DG203" s="496"/>
      <c r="DH203" s="496"/>
      <c r="DI203" s="496"/>
      <c r="DJ203" s="496"/>
      <c r="DK203" s="496"/>
      <c r="DL203" s="496"/>
      <c r="DM203" s="496"/>
      <c r="DN203" s="496"/>
      <c r="DO203" s="496"/>
      <c r="DP203" s="496"/>
      <c r="DQ203" s="496"/>
      <c r="DR203" s="496"/>
      <c r="DS203" s="496"/>
      <c r="DT203" s="496"/>
      <c r="DU203" s="496"/>
      <c r="DV203" s="496"/>
      <c r="DW203" s="496"/>
      <c r="DX203" s="496"/>
      <c r="DY203" s="496"/>
      <c r="DZ203" s="496"/>
      <c r="EA203" s="496"/>
      <c r="EB203" s="496"/>
      <c r="EC203" s="496"/>
      <c r="ED203" s="496"/>
      <c r="EE203" s="496"/>
      <c r="EF203" s="496"/>
      <c r="EG203" s="496"/>
      <c r="EH203" s="496"/>
      <c r="EI203" s="496"/>
      <c r="EJ203" s="496"/>
      <c r="EK203" s="496"/>
      <c r="EL203" s="496"/>
      <c r="EM203" s="496"/>
      <c r="EN203" s="496"/>
      <c r="EO203" s="496"/>
      <c r="EP203" s="496"/>
      <c r="EQ203" s="496"/>
      <c r="ER203" s="496"/>
      <c r="ES203" s="496"/>
      <c r="ET203" s="496"/>
      <c r="EU203" s="496"/>
      <c r="EV203" s="496"/>
      <c r="EW203" s="496"/>
      <c r="EX203" s="496"/>
      <c r="EY203" s="496"/>
      <c r="EZ203" s="496"/>
      <c r="FA203" s="496"/>
      <c r="FB203" s="496"/>
      <c r="FC203" s="496"/>
      <c r="FD203" s="496"/>
      <c r="FE203" s="496"/>
      <c r="FF203" s="496"/>
      <c r="FG203" s="496"/>
      <c r="FH203" s="496"/>
      <c r="FI203" s="496"/>
      <c r="FJ203" s="496"/>
      <c r="FK203" s="496"/>
      <c r="FL203" s="496"/>
      <c r="FM203" s="496"/>
      <c r="FN203" s="496"/>
      <c r="FO203" s="496"/>
      <c r="FP203" s="496"/>
      <c r="FQ203" s="496"/>
      <c r="FR203" s="496"/>
      <c r="FS203" s="496"/>
      <c r="FT203" s="496"/>
      <c r="FU203" s="496"/>
      <c r="FV203" s="496"/>
      <c r="FW203" s="496"/>
      <c r="FX203" s="496"/>
      <c r="FY203" s="496"/>
      <c r="FZ203" s="496"/>
    </row>
    <row r="204" spans="2:182" x14ac:dyDescent="0.25">
      <c r="B204" s="491">
        <v>16</v>
      </c>
      <c r="C204" s="496"/>
      <c r="D204" s="496"/>
      <c r="E204" s="496"/>
      <c r="F204" s="496"/>
      <c r="G204" s="496"/>
      <c r="H204" s="496"/>
      <c r="I204" s="496"/>
      <c r="J204" s="496"/>
      <c r="K204" s="496"/>
      <c r="L204" s="496"/>
      <c r="M204" s="496"/>
      <c r="N204" s="496"/>
      <c r="O204" s="496"/>
      <c r="P204" s="496"/>
      <c r="Q204" s="496"/>
      <c r="R204" s="496"/>
      <c r="S204" s="496"/>
      <c r="T204" s="496"/>
      <c r="U204" s="496"/>
      <c r="V204" s="496"/>
      <c r="W204" s="496"/>
      <c r="X204" s="496"/>
      <c r="Y204" s="496"/>
      <c r="Z204" s="496"/>
      <c r="AA204" s="496"/>
      <c r="AB204" s="496"/>
      <c r="AC204" s="496"/>
      <c r="AD204" s="496"/>
      <c r="AE204" s="496"/>
      <c r="AF204" s="496"/>
      <c r="AG204" s="496"/>
      <c r="AH204" s="496"/>
      <c r="AI204" s="496"/>
      <c r="AJ204" s="496"/>
      <c r="AK204" s="496"/>
      <c r="AL204" s="496"/>
      <c r="AM204" s="496"/>
      <c r="AN204" s="496"/>
      <c r="AO204" s="496"/>
      <c r="AP204" s="496"/>
      <c r="AQ204" s="496"/>
      <c r="AR204" s="496"/>
      <c r="AS204" s="496"/>
      <c r="AT204" s="496"/>
      <c r="AU204" s="496"/>
      <c r="AV204" s="496"/>
      <c r="AW204" s="496"/>
      <c r="AX204" s="496"/>
      <c r="AY204" s="496"/>
      <c r="AZ204" s="496"/>
      <c r="BA204" s="496"/>
      <c r="BB204" s="496"/>
      <c r="BC204" s="496"/>
      <c r="BD204" s="496"/>
      <c r="BE204" s="496"/>
      <c r="BF204" s="496"/>
      <c r="BG204" s="496"/>
      <c r="BH204" s="496"/>
      <c r="BI204" s="496"/>
      <c r="BJ204" s="496"/>
      <c r="BK204" s="496"/>
      <c r="BL204" s="496"/>
      <c r="BM204" s="496"/>
      <c r="BN204" s="496"/>
      <c r="BO204" s="496"/>
      <c r="BP204" s="496"/>
      <c r="BQ204" s="496"/>
      <c r="BR204" s="496"/>
      <c r="BS204" s="496"/>
      <c r="BT204" s="496"/>
      <c r="BU204" s="496"/>
      <c r="BV204" s="496"/>
      <c r="BW204" s="496"/>
      <c r="BX204" s="496"/>
      <c r="BY204" s="496"/>
      <c r="BZ204" s="496"/>
      <c r="CA204" s="496"/>
      <c r="CB204" s="496"/>
      <c r="CC204" s="496"/>
      <c r="CD204" s="496"/>
      <c r="CE204" s="496"/>
      <c r="CF204" s="496"/>
      <c r="CG204" s="496"/>
      <c r="CH204" s="496"/>
      <c r="CI204" s="496"/>
      <c r="CJ204" s="496"/>
      <c r="CK204" s="496"/>
      <c r="CL204" s="496"/>
      <c r="CM204" s="496"/>
      <c r="CN204" s="496"/>
      <c r="CO204" s="496"/>
      <c r="CP204" s="496"/>
      <c r="CQ204" s="496"/>
      <c r="CR204" s="496"/>
      <c r="CS204" s="496"/>
      <c r="CT204" s="496"/>
      <c r="CU204" s="496"/>
      <c r="CV204" s="496"/>
      <c r="CW204" s="496"/>
      <c r="CX204" s="496"/>
      <c r="CY204" s="496"/>
      <c r="CZ204" s="496"/>
      <c r="DA204" s="496"/>
      <c r="DB204" s="496"/>
      <c r="DC204" s="496"/>
      <c r="DD204" s="496"/>
      <c r="DE204" s="496"/>
      <c r="DF204" s="496"/>
      <c r="DG204" s="496"/>
      <c r="DH204" s="496"/>
      <c r="DI204" s="496"/>
      <c r="DJ204" s="496"/>
      <c r="DK204" s="496"/>
      <c r="DL204" s="496"/>
      <c r="DM204" s="496"/>
      <c r="DN204" s="496"/>
      <c r="DO204" s="496"/>
      <c r="DP204" s="496"/>
      <c r="DQ204" s="496"/>
      <c r="DR204" s="496"/>
      <c r="DS204" s="496"/>
      <c r="DT204" s="496"/>
      <c r="DU204" s="496"/>
      <c r="DV204" s="496"/>
      <c r="DW204" s="496"/>
      <c r="DX204" s="496"/>
      <c r="DY204" s="496"/>
      <c r="DZ204" s="496"/>
      <c r="EA204" s="496"/>
      <c r="EB204" s="496"/>
      <c r="EC204" s="496"/>
      <c r="ED204" s="496"/>
      <c r="EE204" s="496"/>
      <c r="EF204" s="496"/>
      <c r="EG204" s="496"/>
      <c r="EH204" s="496"/>
      <c r="EI204" s="496"/>
      <c r="EJ204" s="496"/>
      <c r="EK204" s="496"/>
      <c r="EL204" s="496"/>
      <c r="EM204" s="496"/>
      <c r="EN204" s="496"/>
      <c r="EO204" s="496"/>
      <c r="EP204" s="496"/>
      <c r="EQ204" s="496"/>
      <c r="ER204" s="496"/>
      <c r="ES204" s="496"/>
      <c r="ET204" s="496"/>
      <c r="EU204" s="496"/>
      <c r="EV204" s="496"/>
      <c r="EW204" s="496"/>
      <c r="EX204" s="496"/>
      <c r="EY204" s="496"/>
      <c r="EZ204" s="496"/>
      <c r="FA204" s="496"/>
      <c r="FB204" s="496"/>
      <c r="FC204" s="496"/>
      <c r="FD204" s="496"/>
      <c r="FE204" s="496"/>
      <c r="FF204" s="496"/>
      <c r="FG204" s="496"/>
      <c r="FH204" s="496"/>
      <c r="FI204" s="496"/>
      <c r="FJ204" s="496"/>
      <c r="FK204" s="496"/>
      <c r="FL204" s="496"/>
      <c r="FM204" s="496"/>
      <c r="FN204" s="496"/>
      <c r="FO204" s="496"/>
      <c r="FP204" s="496"/>
      <c r="FQ204" s="496"/>
      <c r="FR204" s="496"/>
      <c r="FS204" s="496"/>
      <c r="FT204" s="496"/>
      <c r="FU204" s="496"/>
      <c r="FV204" s="496"/>
      <c r="FW204" s="496"/>
      <c r="FX204" s="496"/>
      <c r="FY204" s="496"/>
      <c r="FZ204" s="496"/>
    </row>
    <row r="205" spans="2:182" x14ac:dyDescent="0.25">
      <c r="B205" s="491">
        <v>17</v>
      </c>
      <c r="C205" s="496"/>
      <c r="D205" s="496"/>
      <c r="E205" s="496"/>
      <c r="F205" s="496"/>
      <c r="G205" s="496"/>
      <c r="H205" s="496"/>
      <c r="I205" s="496"/>
      <c r="J205" s="496"/>
      <c r="K205" s="496"/>
      <c r="L205" s="496"/>
      <c r="M205" s="496"/>
      <c r="N205" s="496"/>
      <c r="O205" s="496"/>
      <c r="P205" s="496"/>
      <c r="Q205" s="496"/>
      <c r="R205" s="496"/>
      <c r="S205" s="496"/>
      <c r="T205" s="496"/>
      <c r="U205" s="496"/>
      <c r="V205" s="496"/>
      <c r="W205" s="496"/>
      <c r="X205" s="496"/>
      <c r="Y205" s="496"/>
      <c r="Z205" s="496"/>
      <c r="AA205" s="496"/>
      <c r="AB205" s="496"/>
      <c r="AC205" s="496"/>
      <c r="AD205" s="496"/>
      <c r="AE205" s="496"/>
      <c r="AF205" s="496"/>
      <c r="AG205" s="496"/>
      <c r="AH205" s="496"/>
      <c r="AI205" s="496"/>
      <c r="AJ205" s="496"/>
      <c r="AK205" s="496"/>
      <c r="AL205" s="496"/>
      <c r="AM205" s="496"/>
      <c r="AN205" s="496"/>
      <c r="AO205" s="496"/>
      <c r="AP205" s="496"/>
      <c r="AQ205" s="496"/>
      <c r="AR205" s="496"/>
      <c r="AS205" s="496"/>
      <c r="AT205" s="496"/>
      <c r="AU205" s="496"/>
      <c r="AV205" s="496"/>
      <c r="AW205" s="496"/>
      <c r="AX205" s="496"/>
      <c r="AY205" s="496"/>
      <c r="AZ205" s="496"/>
      <c r="BA205" s="496"/>
      <c r="BB205" s="496"/>
      <c r="BC205" s="496"/>
      <c r="BD205" s="496"/>
      <c r="BE205" s="496"/>
      <c r="BF205" s="496"/>
      <c r="BG205" s="496"/>
      <c r="BH205" s="496"/>
      <c r="BI205" s="496"/>
      <c r="BJ205" s="496"/>
      <c r="BK205" s="496"/>
      <c r="BL205" s="496"/>
      <c r="BM205" s="496"/>
      <c r="BN205" s="496"/>
      <c r="BO205" s="496"/>
      <c r="BP205" s="496"/>
      <c r="BQ205" s="496"/>
      <c r="BR205" s="496"/>
      <c r="BS205" s="496"/>
      <c r="BT205" s="496"/>
      <c r="BU205" s="496"/>
      <c r="BV205" s="496"/>
      <c r="BW205" s="496"/>
      <c r="BX205" s="496"/>
      <c r="BY205" s="496"/>
      <c r="BZ205" s="496"/>
      <c r="CA205" s="496"/>
      <c r="CB205" s="496"/>
      <c r="CC205" s="496"/>
      <c r="CD205" s="496"/>
      <c r="CE205" s="496"/>
      <c r="CF205" s="496"/>
      <c r="CG205" s="496"/>
      <c r="CH205" s="496"/>
      <c r="CI205" s="496"/>
      <c r="CJ205" s="496"/>
      <c r="CK205" s="496"/>
      <c r="CL205" s="496"/>
      <c r="CM205" s="496"/>
      <c r="CN205" s="496"/>
      <c r="CO205" s="496"/>
      <c r="CP205" s="496"/>
      <c r="CQ205" s="496"/>
      <c r="CR205" s="496"/>
      <c r="CS205" s="496"/>
      <c r="CT205" s="496"/>
      <c r="CU205" s="496"/>
      <c r="CV205" s="496"/>
      <c r="CW205" s="496"/>
      <c r="CX205" s="496"/>
      <c r="CY205" s="496"/>
      <c r="CZ205" s="496"/>
      <c r="DA205" s="496"/>
      <c r="DB205" s="496"/>
      <c r="DC205" s="496"/>
      <c r="DD205" s="496"/>
      <c r="DE205" s="496"/>
      <c r="DF205" s="496"/>
      <c r="DG205" s="496"/>
      <c r="DH205" s="496"/>
      <c r="DI205" s="496"/>
      <c r="DJ205" s="496"/>
      <c r="DK205" s="496"/>
      <c r="DL205" s="496"/>
      <c r="DM205" s="496"/>
      <c r="DN205" s="496"/>
      <c r="DO205" s="496"/>
      <c r="DP205" s="496"/>
      <c r="DQ205" s="496"/>
      <c r="DR205" s="496"/>
      <c r="DS205" s="496"/>
      <c r="DT205" s="496"/>
      <c r="DU205" s="496"/>
      <c r="DV205" s="496"/>
      <c r="DW205" s="496"/>
      <c r="DX205" s="496"/>
      <c r="DY205" s="496"/>
      <c r="DZ205" s="496"/>
      <c r="EA205" s="496"/>
      <c r="EB205" s="496"/>
      <c r="EC205" s="496"/>
      <c r="ED205" s="496"/>
      <c r="EE205" s="496"/>
      <c r="EF205" s="496"/>
      <c r="EG205" s="496"/>
      <c r="EH205" s="496"/>
      <c r="EI205" s="496"/>
      <c r="EJ205" s="496"/>
      <c r="EK205" s="496"/>
      <c r="EL205" s="496"/>
      <c r="EM205" s="496"/>
      <c r="EN205" s="496"/>
      <c r="EO205" s="496"/>
      <c r="EP205" s="496"/>
      <c r="EQ205" s="496"/>
      <c r="ER205" s="496"/>
      <c r="ES205" s="496"/>
      <c r="ET205" s="496"/>
      <c r="EU205" s="496"/>
      <c r="EV205" s="496"/>
      <c r="EW205" s="496"/>
      <c r="EX205" s="496"/>
      <c r="EY205" s="496"/>
      <c r="EZ205" s="496"/>
      <c r="FA205" s="496"/>
      <c r="FB205" s="496"/>
      <c r="FC205" s="496"/>
      <c r="FD205" s="496"/>
      <c r="FE205" s="496"/>
      <c r="FF205" s="496"/>
      <c r="FG205" s="496"/>
      <c r="FH205" s="496"/>
      <c r="FI205" s="496"/>
      <c r="FJ205" s="496"/>
      <c r="FK205" s="496"/>
      <c r="FL205" s="496"/>
      <c r="FM205" s="496"/>
      <c r="FN205" s="496"/>
      <c r="FO205" s="496"/>
      <c r="FP205" s="496"/>
      <c r="FQ205" s="496"/>
      <c r="FR205" s="496"/>
      <c r="FS205" s="496"/>
      <c r="FT205" s="496"/>
      <c r="FU205" s="496"/>
      <c r="FV205" s="496"/>
      <c r="FW205" s="496"/>
      <c r="FX205" s="496"/>
      <c r="FY205" s="496"/>
      <c r="FZ205" s="496"/>
    </row>
    <row r="206" spans="2:182" x14ac:dyDescent="0.25">
      <c r="B206" s="491">
        <v>18</v>
      </c>
      <c r="C206" s="496"/>
      <c r="D206" s="496"/>
      <c r="E206" s="496"/>
      <c r="F206" s="496"/>
      <c r="G206" s="496"/>
      <c r="H206" s="496"/>
      <c r="I206" s="496"/>
      <c r="J206" s="496"/>
      <c r="K206" s="496"/>
      <c r="L206" s="496"/>
      <c r="M206" s="496"/>
      <c r="N206" s="496"/>
      <c r="O206" s="496"/>
      <c r="P206" s="496"/>
      <c r="Q206" s="496"/>
      <c r="R206" s="496"/>
      <c r="S206" s="496"/>
      <c r="T206" s="496"/>
      <c r="U206" s="496"/>
      <c r="V206" s="496"/>
      <c r="W206" s="496"/>
      <c r="X206" s="496"/>
      <c r="Y206" s="496"/>
      <c r="Z206" s="496"/>
      <c r="AA206" s="496"/>
      <c r="AB206" s="496"/>
      <c r="AC206" s="496"/>
      <c r="AD206" s="496"/>
      <c r="AE206" s="496"/>
      <c r="AF206" s="496"/>
      <c r="AG206" s="496"/>
      <c r="AH206" s="496"/>
      <c r="AI206" s="496"/>
      <c r="AJ206" s="496"/>
      <c r="AK206" s="496"/>
      <c r="AL206" s="496"/>
      <c r="AM206" s="496"/>
      <c r="AN206" s="496"/>
      <c r="AO206" s="496"/>
      <c r="AP206" s="496"/>
      <c r="AQ206" s="496"/>
      <c r="AR206" s="496"/>
      <c r="AS206" s="496"/>
      <c r="AT206" s="496"/>
      <c r="AU206" s="496"/>
      <c r="AV206" s="496"/>
      <c r="AW206" s="496"/>
      <c r="AX206" s="496"/>
      <c r="AY206" s="496"/>
      <c r="AZ206" s="496"/>
      <c r="BA206" s="496"/>
      <c r="BB206" s="496"/>
      <c r="BC206" s="496"/>
      <c r="BD206" s="496"/>
      <c r="BE206" s="496"/>
      <c r="BF206" s="496"/>
      <c r="BG206" s="496"/>
      <c r="BH206" s="496"/>
      <c r="BI206" s="496"/>
      <c r="BJ206" s="496"/>
      <c r="BK206" s="496"/>
      <c r="BL206" s="496"/>
      <c r="BM206" s="496"/>
      <c r="BN206" s="496"/>
      <c r="BO206" s="496"/>
      <c r="BP206" s="496"/>
      <c r="BQ206" s="496"/>
      <c r="BR206" s="496"/>
      <c r="BS206" s="496"/>
      <c r="BT206" s="496"/>
      <c r="BU206" s="496"/>
      <c r="BV206" s="496"/>
      <c r="BW206" s="496"/>
      <c r="BX206" s="496"/>
      <c r="BY206" s="496"/>
      <c r="BZ206" s="496"/>
      <c r="CA206" s="496"/>
      <c r="CB206" s="496"/>
      <c r="CC206" s="496"/>
      <c r="CD206" s="496"/>
      <c r="CE206" s="496"/>
      <c r="CF206" s="496"/>
      <c r="CG206" s="496"/>
      <c r="CH206" s="496"/>
      <c r="CI206" s="496"/>
      <c r="CJ206" s="496"/>
      <c r="CK206" s="496"/>
      <c r="CL206" s="496"/>
      <c r="CM206" s="496"/>
      <c r="CN206" s="496"/>
      <c r="CO206" s="496"/>
      <c r="CP206" s="496"/>
      <c r="CQ206" s="496"/>
      <c r="CR206" s="496"/>
      <c r="CS206" s="496"/>
      <c r="CT206" s="496"/>
      <c r="CU206" s="496"/>
      <c r="CV206" s="496"/>
      <c r="CW206" s="496"/>
      <c r="CX206" s="496"/>
      <c r="CY206" s="496"/>
      <c r="CZ206" s="496"/>
      <c r="DA206" s="496"/>
      <c r="DB206" s="496"/>
      <c r="DC206" s="496"/>
      <c r="DD206" s="496"/>
      <c r="DE206" s="496"/>
      <c r="DF206" s="496"/>
      <c r="DG206" s="496"/>
      <c r="DH206" s="496"/>
      <c r="DI206" s="496"/>
      <c r="DJ206" s="496"/>
      <c r="DK206" s="496"/>
      <c r="DL206" s="496"/>
      <c r="DM206" s="496"/>
      <c r="DN206" s="496"/>
      <c r="DO206" s="496"/>
      <c r="DP206" s="496"/>
      <c r="DQ206" s="496"/>
      <c r="DR206" s="496"/>
      <c r="DS206" s="496"/>
      <c r="DT206" s="496"/>
      <c r="DU206" s="496"/>
      <c r="DV206" s="496"/>
      <c r="DW206" s="496"/>
      <c r="DX206" s="496"/>
      <c r="DY206" s="496"/>
      <c r="DZ206" s="496"/>
      <c r="EA206" s="496"/>
      <c r="EB206" s="496"/>
      <c r="EC206" s="496"/>
      <c r="ED206" s="496"/>
      <c r="EE206" s="496"/>
      <c r="EF206" s="496"/>
      <c r="EG206" s="496"/>
      <c r="EH206" s="496"/>
      <c r="EI206" s="496"/>
      <c r="EJ206" s="496"/>
      <c r="EK206" s="496"/>
      <c r="EL206" s="496"/>
      <c r="EM206" s="496"/>
      <c r="EN206" s="496"/>
      <c r="EO206" s="496"/>
      <c r="EP206" s="496"/>
      <c r="EQ206" s="496"/>
      <c r="ER206" s="496"/>
      <c r="ES206" s="496"/>
      <c r="ET206" s="496"/>
      <c r="EU206" s="496"/>
      <c r="EV206" s="496"/>
      <c r="EW206" s="496"/>
      <c r="EX206" s="496"/>
      <c r="EY206" s="496"/>
      <c r="EZ206" s="496"/>
      <c r="FA206" s="496"/>
      <c r="FB206" s="496"/>
      <c r="FC206" s="496"/>
      <c r="FD206" s="496"/>
      <c r="FE206" s="496"/>
      <c r="FF206" s="496"/>
      <c r="FG206" s="496"/>
      <c r="FH206" s="496"/>
      <c r="FI206" s="496"/>
      <c r="FJ206" s="496"/>
      <c r="FK206" s="496"/>
      <c r="FL206" s="496"/>
      <c r="FM206" s="496"/>
      <c r="FN206" s="496"/>
      <c r="FO206" s="496"/>
      <c r="FP206" s="496"/>
      <c r="FQ206" s="496"/>
      <c r="FR206" s="496"/>
      <c r="FS206" s="496"/>
      <c r="FT206" s="496"/>
      <c r="FU206" s="496"/>
      <c r="FV206" s="496"/>
      <c r="FW206" s="496"/>
      <c r="FX206" s="496"/>
      <c r="FY206" s="496"/>
      <c r="FZ206" s="496"/>
    </row>
    <row r="207" spans="2:182" x14ac:dyDescent="0.25">
      <c r="B207" s="491">
        <v>19</v>
      </c>
      <c r="C207" s="496"/>
      <c r="D207" s="496"/>
      <c r="E207" s="496"/>
      <c r="F207" s="496"/>
      <c r="G207" s="496"/>
      <c r="H207" s="496"/>
      <c r="I207" s="496"/>
      <c r="J207" s="496"/>
      <c r="K207" s="496"/>
      <c r="L207" s="496"/>
      <c r="M207" s="496"/>
      <c r="N207" s="496"/>
      <c r="O207" s="496"/>
      <c r="P207" s="496"/>
      <c r="Q207" s="496"/>
      <c r="R207" s="496"/>
      <c r="S207" s="496"/>
      <c r="T207" s="496"/>
      <c r="U207" s="496"/>
      <c r="V207" s="496"/>
      <c r="W207" s="496"/>
      <c r="X207" s="496"/>
      <c r="Y207" s="496"/>
      <c r="Z207" s="496"/>
      <c r="AA207" s="496"/>
      <c r="AB207" s="496"/>
      <c r="AC207" s="496"/>
      <c r="AD207" s="496"/>
      <c r="AE207" s="496"/>
      <c r="AF207" s="496"/>
      <c r="AG207" s="496"/>
      <c r="AH207" s="496"/>
      <c r="AI207" s="496"/>
      <c r="AJ207" s="496"/>
      <c r="AK207" s="496"/>
      <c r="AL207" s="496"/>
      <c r="AM207" s="496"/>
      <c r="AN207" s="496"/>
      <c r="AO207" s="496"/>
      <c r="AP207" s="496"/>
      <c r="AQ207" s="496"/>
      <c r="AR207" s="496"/>
      <c r="AS207" s="496"/>
      <c r="AT207" s="496"/>
      <c r="AU207" s="496"/>
      <c r="AV207" s="496"/>
      <c r="AW207" s="496"/>
      <c r="AX207" s="496"/>
      <c r="AY207" s="496"/>
      <c r="AZ207" s="496"/>
      <c r="BA207" s="496"/>
      <c r="BB207" s="496"/>
      <c r="BC207" s="496"/>
      <c r="BD207" s="496"/>
      <c r="BE207" s="496"/>
      <c r="BF207" s="496"/>
      <c r="BG207" s="496"/>
      <c r="BH207" s="496"/>
      <c r="BI207" s="496"/>
      <c r="BJ207" s="496"/>
      <c r="BK207" s="496"/>
      <c r="BL207" s="496"/>
      <c r="BM207" s="496"/>
      <c r="BN207" s="496"/>
      <c r="BO207" s="496"/>
      <c r="BP207" s="496"/>
      <c r="BQ207" s="496"/>
      <c r="BR207" s="496"/>
      <c r="BS207" s="496"/>
      <c r="BT207" s="496"/>
      <c r="BU207" s="496"/>
      <c r="BV207" s="496"/>
      <c r="BW207" s="496"/>
      <c r="BX207" s="496"/>
      <c r="BY207" s="496"/>
      <c r="BZ207" s="496"/>
      <c r="CA207" s="496"/>
      <c r="CB207" s="496"/>
      <c r="CC207" s="496"/>
      <c r="CD207" s="496"/>
      <c r="CE207" s="496"/>
      <c r="CF207" s="496"/>
      <c r="CG207" s="496"/>
      <c r="CH207" s="496"/>
      <c r="CI207" s="496"/>
      <c r="CJ207" s="496"/>
      <c r="CK207" s="496"/>
      <c r="CL207" s="496"/>
      <c r="CM207" s="496"/>
      <c r="CN207" s="496"/>
      <c r="CO207" s="496"/>
      <c r="CP207" s="496"/>
      <c r="CQ207" s="496"/>
      <c r="CR207" s="496"/>
      <c r="CS207" s="496"/>
      <c r="CT207" s="496"/>
      <c r="CU207" s="496"/>
      <c r="CV207" s="496"/>
      <c r="CW207" s="496"/>
      <c r="CX207" s="496"/>
      <c r="CY207" s="496"/>
      <c r="CZ207" s="496"/>
      <c r="DA207" s="496"/>
      <c r="DB207" s="496"/>
      <c r="DC207" s="496"/>
      <c r="DD207" s="496"/>
      <c r="DE207" s="496"/>
      <c r="DF207" s="496"/>
      <c r="DG207" s="496"/>
      <c r="DH207" s="496"/>
      <c r="DI207" s="496"/>
      <c r="DJ207" s="496"/>
      <c r="DK207" s="496"/>
      <c r="DL207" s="496"/>
      <c r="DM207" s="496"/>
      <c r="DN207" s="496"/>
      <c r="DO207" s="496"/>
      <c r="DP207" s="496"/>
      <c r="DQ207" s="496"/>
      <c r="DR207" s="496"/>
      <c r="DS207" s="496"/>
      <c r="DT207" s="496"/>
      <c r="DU207" s="496"/>
      <c r="DV207" s="496"/>
      <c r="DW207" s="496"/>
      <c r="DX207" s="496"/>
      <c r="DY207" s="496"/>
      <c r="DZ207" s="496"/>
      <c r="EA207" s="496"/>
      <c r="EB207" s="496"/>
      <c r="EC207" s="496"/>
      <c r="ED207" s="496"/>
      <c r="EE207" s="496"/>
      <c r="EF207" s="496"/>
      <c r="EG207" s="496"/>
      <c r="EH207" s="496"/>
      <c r="EI207" s="496"/>
      <c r="EJ207" s="496"/>
      <c r="EK207" s="496"/>
      <c r="EL207" s="496"/>
      <c r="EM207" s="496"/>
      <c r="EN207" s="496"/>
      <c r="EO207" s="496"/>
      <c r="EP207" s="496"/>
      <c r="EQ207" s="496"/>
      <c r="ER207" s="496"/>
      <c r="ES207" s="496"/>
      <c r="ET207" s="496"/>
      <c r="EU207" s="496"/>
      <c r="EV207" s="496"/>
      <c r="EW207" s="496"/>
      <c r="EX207" s="496"/>
      <c r="EY207" s="496"/>
      <c r="EZ207" s="496"/>
      <c r="FA207" s="496"/>
      <c r="FB207" s="496"/>
      <c r="FC207" s="496"/>
      <c r="FD207" s="496"/>
      <c r="FE207" s="496"/>
      <c r="FF207" s="496"/>
      <c r="FG207" s="496"/>
      <c r="FH207" s="496"/>
      <c r="FI207" s="496"/>
      <c r="FJ207" s="496"/>
      <c r="FK207" s="496"/>
      <c r="FL207" s="496"/>
      <c r="FM207" s="496"/>
      <c r="FN207" s="496"/>
      <c r="FO207" s="496"/>
      <c r="FP207" s="496"/>
      <c r="FQ207" s="496"/>
      <c r="FR207" s="496"/>
      <c r="FS207" s="496"/>
      <c r="FT207" s="496"/>
      <c r="FU207" s="496"/>
      <c r="FV207" s="496"/>
      <c r="FW207" s="496"/>
      <c r="FX207" s="496"/>
      <c r="FY207" s="496"/>
      <c r="FZ207" s="496"/>
    </row>
    <row r="208" spans="2:182" x14ac:dyDescent="0.25">
      <c r="B208" s="491">
        <v>20</v>
      </c>
      <c r="C208" s="496"/>
      <c r="D208" s="496"/>
      <c r="E208" s="496"/>
      <c r="F208" s="496"/>
      <c r="G208" s="496"/>
      <c r="H208" s="496"/>
      <c r="I208" s="496"/>
      <c r="J208" s="496"/>
      <c r="K208" s="496"/>
      <c r="L208" s="496"/>
      <c r="M208" s="496"/>
      <c r="N208" s="496"/>
      <c r="O208" s="496"/>
      <c r="P208" s="496"/>
      <c r="Q208" s="496"/>
      <c r="R208" s="496"/>
      <c r="S208" s="496"/>
      <c r="T208" s="496"/>
      <c r="U208" s="496"/>
      <c r="V208" s="496"/>
      <c r="W208" s="496"/>
      <c r="X208" s="496"/>
      <c r="Y208" s="496"/>
      <c r="Z208" s="496"/>
      <c r="AA208" s="496"/>
      <c r="AB208" s="496"/>
      <c r="AC208" s="496"/>
      <c r="AD208" s="496"/>
      <c r="AE208" s="496"/>
      <c r="AF208" s="496"/>
      <c r="AG208" s="496"/>
      <c r="AH208" s="496"/>
      <c r="AI208" s="496"/>
      <c r="AJ208" s="496"/>
      <c r="AK208" s="496"/>
      <c r="AL208" s="496"/>
      <c r="AM208" s="496"/>
      <c r="AN208" s="496"/>
      <c r="AO208" s="496"/>
      <c r="AP208" s="496"/>
      <c r="AQ208" s="496"/>
      <c r="AR208" s="496"/>
      <c r="AS208" s="496"/>
      <c r="AT208" s="496"/>
      <c r="AU208" s="496"/>
      <c r="AV208" s="496"/>
      <c r="AW208" s="496"/>
      <c r="AX208" s="496"/>
      <c r="AY208" s="496"/>
      <c r="AZ208" s="496"/>
      <c r="BA208" s="496"/>
      <c r="BB208" s="496"/>
      <c r="BC208" s="496"/>
      <c r="BD208" s="496"/>
      <c r="BE208" s="496"/>
      <c r="BF208" s="496"/>
      <c r="BG208" s="496"/>
      <c r="BH208" s="496"/>
      <c r="BI208" s="496"/>
      <c r="BJ208" s="496"/>
      <c r="BK208" s="496"/>
      <c r="BL208" s="496"/>
      <c r="BM208" s="496"/>
      <c r="BN208" s="496"/>
      <c r="BO208" s="496"/>
      <c r="BP208" s="496"/>
      <c r="BQ208" s="496"/>
      <c r="BR208" s="496"/>
      <c r="BS208" s="496"/>
      <c r="BT208" s="496"/>
      <c r="BU208" s="496"/>
      <c r="BV208" s="496"/>
      <c r="BW208" s="496"/>
      <c r="BX208" s="496"/>
      <c r="BY208" s="496"/>
      <c r="BZ208" s="496"/>
      <c r="CA208" s="496"/>
      <c r="CB208" s="496"/>
      <c r="CC208" s="496"/>
      <c r="CD208" s="496"/>
      <c r="CE208" s="496"/>
      <c r="CF208" s="496"/>
      <c r="CG208" s="496"/>
      <c r="CH208" s="496"/>
      <c r="CI208" s="496"/>
      <c r="CJ208" s="496"/>
      <c r="CK208" s="496"/>
      <c r="CL208" s="496"/>
      <c r="CM208" s="496"/>
      <c r="CN208" s="496"/>
      <c r="CO208" s="496"/>
      <c r="CP208" s="496"/>
      <c r="CQ208" s="496"/>
      <c r="CR208" s="496"/>
      <c r="CS208" s="496"/>
      <c r="CT208" s="496"/>
      <c r="CU208" s="496"/>
      <c r="CV208" s="496"/>
      <c r="CW208" s="496"/>
      <c r="CX208" s="496"/>
      <c r="CY208" s="496"/>
      <c r="CZ208" s="496"/>
      <c r="DA208" s="496"/>
      <c r="DB208" s="496"/>
      <c r="DC208" s="496"/>
      <c r="DD208" s="496"/>
      <c r="DE208" s="496"/>
      <c r="DF208" s="496"/>
      <c r="DG208" s="496"/>
      <c r="DH208" s="496"/>
      <c r="DI208" s="496"/>
      <c r="DJ208" s="496"/>
      <c r="DK208" s="496"/>
      <c r="DL208" s="496"/>
      <c r="DM208" s="496"/>
      <c r="DN208" s="496"/>
      <c r="DO208" s="496"/>
      <c r="DP208" s="496"/>
      <c r="DQ208" s="496"/>
      <c r="DR208" s="496"/>
      <c r="DS208" s="496"/>
      <c r="DT208" s="496"/>
      <c r="DU208" s="496"/>
      <c r="DV208" s="496"/>
      <c r="DW208" s="496"/>
      <c r="DX208" s="496"/>
      <c r="DY208" s="496"/>
      <c r="DZ208" s="496"/>
      <c r="EA208" s="496"/>
      <c r="EB208" s="496"/>
      <c r="EC208" s="496"/>
      <c r="ED208" s="496"/>
      <c r="EE208" s="496"/>
      <c r="EF208" s="496"/>
      <c r="EG208" s="496"/>
      <c r="EH208" s="496"/>
      <c r="EI208" s="496"/>
      <c r="EJ208" s="496"/>
      <c r="EK208" s="496"/>
      <c r="EL208" s="496"/>
      <c r="EM208" s="496"/>
      <c r="EN208" s="496"/>
      <c r="EO208" s="496"/>
      <c r="EP208" s="496"/>
      <c r="EQ208" s="496"/>
      <c r="ER208" s="496"/>
      <c r="ES208" s="496"/>
      <c r="ET208" s="496"/>
      <c r="EU208" s="496"/>
      <c r="EV208" s="496"/>
      <c r="EW208" s="496"/>
      <c r="EX208" s="496"/>
      <c r="EY208" s="496"/>
      <c r="EZ208" s="496"/>
      <c r="FA208" s="496"/>
      <c r="FB208" s="496"/>
      <c r="FC208" s="496"/>
      <c r="FD208" s="496"/>
      <c r="FE208" s="496"/>
      <c r="FF208" s="496"/>
      <c r="FG208" s="496"/>
      <c r="FH208" s="496"/>
      <c r="FI208" s="496"/>
      <c r="FJ208" s="496"/>
      <c r="FK208" s="496"/>
      <c r="FL208" s="496"/>
      <c r="FM208" s="496"/>
      <c r="FN208" s="496"/>
      <c r="FO208" s="496"/>
      <c r="FP208" s="496"/>
      <c r="FQ208" s="496"/>
      <c r="FR208" s="496"/>
      <c r="FS208" s="496"/>
      <c r="FT208" s="496"/>
      <c r="FU208" s="496"/>
      <c r="FV208" s="496"/>
      <c r="FW208" s="496"/>
      <c r="FX208" s="496"/>
      <c r="FY208" s="496"/>
      <c r="FZ208" s="496"/>
    </row>
    <row r="209" spans="2:182" x14ac:dyDescent="0.25">
      <c r="B209" s="491">
        <v>21</v>
      </c>
      <c r="C209" s="496"/>
      <c r="D209" s="496"/>
      <c r="E209" s="496"/>
      <c r="F209" s="496"/>
      <c r="G209" s="496"/>
      <c r="H209" s="496"/>
      <c r="I209" s="496"/>
      <c r="J209" s="496"/>
      <c r="K209" s="496"/>
      <c r="L209" s="496"/>
      <c r="M209" s="496"/>
      <c r="N209" s="496"/>
      <c r="O209" s="496"/>
      <c r="P209" s="496"/>
      <c r="Q209" s="496"/>
      <c r="R209" s="496"/>
      <c r="S209" s="496"/>
      <c r="T209" s="496"/>
      <c r="U209" s="496"/>
      <c r="V209" s="496"/>
      <c r="W209" s="496"/>
      <c r="X209" s="496"/>
      <c r="Y209" s="496"/>
      <c r="Z209" s="496"/>
      <c r="AA209" s="496"/>
      <c r="AB209" s="496"/>
      <c r="AC209" s="496"/>
      <c r="AD209" s="496"/>
      <c r="AE209" s="496"/>
      <c r="AF209" s="496"/>
      <c r="AG209" s="496"/>
      <c r="AH209" s="496"/>
      <c r="AI209" s="496"/>
      <c r="AJ209" s="496"/>
      <c r="AK209" s="496"/>
      <c r="AL209" s="496"/>
      <c r="AM209" s="496"/>
      <c r="AN209" s="496"/>
      <c r="AO209" s="496"/>
      <c r="AP209" s="496"/>
      <c r="AQ209" s="496"/>
      <c r="AR209" s="496"/>
      <c r="AS209" s="496"/>
      <c r="AT209" s="496"/>
      <c r="AU209" s="496"/>
      <c r="AV209" s="496"/>
      <c r="AW209" s="496"/>
      <c r="AX209" s="496"/>
      <c r="AY209" s="496"/>
      <c r="AZ209" s="496"/>
      <c r="BA209" s="496"/>
      <c r="BB209" s="496"/>
      <c r="BC209" s="496"/>
      <c r="BD209" s="496"/>
      <c r="BE209" s="496"/>
      <c r="BF209" s="496"/>
      <c r="BG209" s="496"/>
      <c r="BH209" s="496"/>
      <c r="BI209" s="496"/>
      <c r="BJ209" s="496"/>
      <c r="BK209" s="496"/>
      <c r="BL209" s="496"/>
      <c r="BM209" s="496"/>
      <c r="BN209" s="496"/>
      <c r="BO209" s="496"/>
      <c r="BP209" s="496"/>
      <c r="BQ209" s="496"/>
      <c r="BR209" s="496"/>
      <c r="BS209" s="496"/>
      <c r="BT209" s="496"/>
      <c r="BU209" s="496"/>
      <c r="BV209" s="496"/>
      <c r="BW209" s="496"/>
      <c r="BX209" s="496"/>
      <c r="BY209" s="496"/>
      <c r="BZ209" s="496"/>
      <c r="CA209" s="496"/>
      <c r="CB209" s="496"/>
      <c r="CC209" s="496"/>
      <c r="CD209" s="496"/>
      <c r="CE209" s="496"/>
      <c r="CF209" s="496"/>
      <c r="CG209" s="496"/>
      <c r="CH209" s="496"/>
      <c r="CI209" s="496"/>
      <c r="CJ209" s="496"/>
      <c r="CK209" s="496"/>
      <c r="CL209" s="496"/>
      <c r="CM209" s="496"/>
      <c r="CN209" s="496"/>
      <c r="CO209" s="496"/>
      <c r="CP209" s="496"/>
      <c r="CQ209" s="496"/>
      <c r="CR209" s="496"/>
      <c r="CS209" s="496"/>
      <c r="CT209" s="496"/>
      <c r="CU209" s="496"/>
      <c r="CV209" s="496"/>
      <c r="CW209" s="496"/>
      <c r="CX209" s="496"/>
      <c r="CY209" s="496"/>
      <c r="CZ209" s="496"/>
      <c r="DA209" s="496"/>
      <c r="DB209" s="496"/>
      <c r="DC209" s="496"/>
      <c r="DD209" s="496"/>
      <c r="DE209" s="496"/>
      <c r="DF209" s="496"/>
      <c r="DG209" s="496"/>
      <c r="DH209" s="496"/>
      <c r="DI209" s="496"/>
      <c r="DJ209" s="496"/>
      <c r="DK209" s="496"/>
      <c r="DL209" s="496"/>
      <c r="DM209" s="496"/>
      <c r="DN209" s="496"/>
      <c r="DO209" s="496"/>
      <c r="DP209" s="496"/>
      <c r="DQ209" s="496"/>
      <c r="DR209" s="496"/>
      <c r="DS209" s="496"/>
      <c r="DT209" s="496"/>
      <c r="DU209" s="496"/>
      <c r="DV209" s="496"/>
      <c r="DW209" s="496"/>
      <c r="DX209" s="496"/>
      <c r="DY209" s="496"/>
      <c r="DZ209" s="496"/>
      <c r="EA209" s="496"/>
      <c r="EB209" s="496"/>
      <c r="EC209" s="496"/>
      <c r="ED209" s="496"/>
      <c r="EE209" s="496"/>
      <c r="EF209" s="496"/>
      <c r="EG209" s="496"/>
      <c r="EH209" s="496"/>
      <c r="EI209" s="496"/>
      <c r="EJ209" s="496"/>
      <c r="EK209" s="496"/>
      <c r="EL209" s="496"/>
      <c r="EM209" s="496"/>
      <c r="EN209" s="496"/>
      <c r="EO209" s="496"/>
      <c r="EP209" s="496"/>
      <c r="EQ209" s="496"/>
      <c r="ER209" s="496"/>
      <c r="ES209" s="496"/>
      <c r="ET209" s="496"/>
      <c r="EU209" s="496"/>
      <c r="EV209" s="496"/>
      <c r="EW209" s="496"/>
      <c r="EX209" s="496"/>
      <c r="EY209" s="496"/>
      <c r="EZ209" s="496"/>
      <c r="FA209" s="496"/>
      <c r="FB209" s="496"/>
      <c r="FC209" s="496"/>
      <c r="FD209" s="496"/>
      <c r="FE209" s="496"/>
      <c r="FF209" s="496"/>
      <c r="FG209" s="496"/>
      <c r="FH209" s="496"/>
      <c r="FI209" s="496"/>
      <c r="FJ209" s="496"/>
      <c r="FK209" s="496"/>
      <c r="FL209" s="496"/>
      <c r="FM209" s="496"/>
      <c r="FN209" s="496"/>
      <c r="FO209" s="496"/>
      <c r="FP209" s="496"/>
      <c r="FQ209" s="496"/>
      <c r="FR209" s="496"/>
      <c r="FS209" s="496"/>
      <c r="FT209" s="496"/>
      <c r="FU209" s="496"/>
      <c r="FV209" s="496"/>
      <c r="FW209" s="496"/>
      <c r="FX209" s="496"/>
      <c r="FY209" s="496"/>
      <c r="FZ209" s="496"/>
    </row>
    <row r="210" spans="2:182" x14ac:dyDescent="0.25">
      <c r="B210" s="491">
        <v>22</v>
      </c>
      <c r="C210" s="496"/>
      <c r="D210" s="496"/>
      <c r="E210" s="496"/>
      <c r="F210" s="496"/>
      <c r="G210" s="496"/>
      <c r="H210" s="496"/>
      <c r="I210" s="496"/>
      <c r="J210" s="496"/>
      <c r="K210" s="496"/>
      <c r="L210" s="496"/>
      <c r="M210" s="496"/>
      <c r="N210" s="496"/>
      <c r="O210" s="496"/>
      <c r="P210" s="496"/>
      <c r="Q210" s="496"/>
      <c r="R210" s="496"/>
      <c r="S210" s="496"/>
      <c r="T210" s="496"/>
      <c r="U210" s="496"/>
      <c r="V210" s="496"/>
      <c r="W210" s="496"/>
      <c r="X210" s="496"/>
      <c r="Y210" s="496"/>
      <c r="Z210" s="496"/>
      <c r="AA210" s="496"/>
      <c r="AB210" s="496"/>
      <c r="AC210" s="496"/>
      <c r="AD210" s="496"/>
      <c r="AE210" s="496"/>
      <c r="AF210" s="496"/>
      <c r="AG210" s="496"/>
      <c r="AH210" s="496"/>
      <c r="AI210" s="496"/>
      <c r="AJ210" s="496"/>
      <c r="AK210" s="496"/>
      <c r="AL210" s="496"/>
      <c r="AM210" s="496"/>
      <c r="AN210" s="496"/>
      <c r="AO210" s="496"/>
      <c r="AP210" s="496"/>
      <c r="AQ210" s="496"/>
      <c r="AR210" s="496"/>
      <c r="AS210" s="496"/>
      <c r="AT210" s="496"/>
      <c r="AU210" s="496"/>
      <c r="AV210" s="496"/>
      <c r="AW210" s="496"/>
      <c r="AX210" s="496"/>
      <c r="AY210" s="496"/>
      <c r="AZ210" s="496"/>
      <c r="BA210" s="496"/>
      <c r="BB210" s="496"/>
      <c r="BC210" s="496"/>
      <c r="BD210" s="496"/>
      <c r="BE210" s="496"/>
      <c r="BF210" s="496"/>
      <c r="BG210" s="496"/>
      <c r="BH210" s="496"/>
      <c r="BI210" s="496"/>
      <c r="BJ210" s="496"/>
      <c r="BK210" s="496"/>
      <c r="BL210" s="496"/>
      <c r="BM210" s="496"/>
      <c r="BN210" s="496"/>
      <c r="BO210" s="496"/>
      <c r="BP210" s="496"/>
      <c r="BQ210" s="496"/>
      <c r="BR210" s="496"/>
      <c r="BS210" s="496"/>
      <c r="BT210" s="496"/>
      <c r="BU210" s="496"/>
      <c r="BV210" s="496"/>
      <c r="BW210" s="496"/>
      <c r="BX210" s="496"/>
      <c r="BY210" s="496"/>
      <c r="BZ210" s="496"/>
      <c r="CA210" s="496"/>
      <c r="CB210" s="496"/>
      <c r="CC210" s="496"/>
      <c r="CD210" s="496"/>
      <c r="CE210" s="496"/>
      <c r="CF210" s="496"/>
      <c r="CG210" s="496"/>
      <c r="CH210" s="496"/>
      <c r="CI210" s="496"/>
      <c r="CJ210" s="496"/>
      <c r="CK210" s="496"/>
      <c r="CL210" s="496"/>
      <c r="CM210" s="496"/>
      <c r="CN210" s="496"/>
      <c r="CO210" s="496"/>
      <c r="CP210" s="496"/>
      <c r="CQ210" s="496"/>
      <c r="CR210" s="496"/>
      <c r="CS210" s="496"/>
      <c r="CT210" s="496"/>
      <c r="CU210" s="496"/>
      <c r="CV210" s="496"/>
      <c r="CW210" s="496"/>
      <c r="CX210" s="496"/>
      <c r="CY210" s="496"/>
      <c r="CZ210" s="496"/>
      <c r="DA210" s="496"/>
      <c r="DB210" s="496"/>
      <c r="DC210" s="496"/>
      <c r="DD210" s="496"/>
      <c r="DE210" s="496"/>
      <c r="DF210" s="496"/>
      <c r="DG210" s="496"/>
      <c r="DH210" s="496"/>
      <c r="DI210" s="496"/>
      <c r="DJ210" s="496"/>
      <c r="DK210" s="496"/>
      <c r="DL210" s="496"/>
      <c r="DM210" s="496"/>
      <c r="DN210" s="496"/>
      <c r="DO210" s="496"/>
      <c r="DP210" s="496"/>
      <c r="DQ210" s="496"/>
      <c r="DR210" s="496"/>
      <c r="DS210" s="496"/>
      <c r="DT210" s="496"/>
      <c r="DU210" s="496"/>
      <c r="DV210" s="496"/>
      <c r="DW210" s="496"/>
      <c r="DX210" s="496"/>
      <c r="DY210" s="496"/>
      <c r="DZ210" s="496"/>
      <c r="EA210" s="496"/>
      <c r="EB210" s="496"/>
      <c r="EC210" s="496"/>
      <c r="ED210" s="496"/>
      <c r="EE210" s="496"/>
      <c r="EF210" s="496"/>
      <c r="EG210" s="496"/>
      <c r="EH210" s="496"/>
      <c r="EI210" s="496"/>
      <c r="EJ210" s="496"/>
      <c r="EK210" s="496"/>
      <c r="EL210" s="496"/>
      <c r="EM210" s="496"/>
      <c r="EN210" s="496"/>
      <c r="EO210" s="496"/>
      <c r="EP210" s="496"/>
      <c r="EQ210" s="496"/>
      <c r="ER210" s="496"/>
      <c r="ES210" s="496"/>
      <c r="ET210" s="496"/>
      <c r="EU210" s="496"/>
      <c r="EV210" s="496"/>
      <c r="EW210" s="496"/>
      <c r="EX210" s="496"/>
      <c r="EY210" s="496"/>
      <c r="EZ210" s="496"/>
      <c r="FA210" s="496"/>
      <c r="FB210" s="496"/>
      <c r="FC210" s="496"/>
      <c r="FD210" s="496"/>
      <c r="FE210" s="496"/>
      <c r="FF210" s="496"/>
      <c r="FG210" s="496"/>
      <c r="FH210" s="496"/>
      <c r="FI210" s="496"/>
      <c r="FJ210" s="496"/>
      <c r="FK210" s="496"/>
      <c r="FL210" s="496"/>
      <c r="FM210" s="496"/>
      <c r="FN210" s="496"/>
      <c r="FO210" s="496"/>
      <c r="FP210" s="496"/>
      <c r="FQ210" s="496"/>
      <c r="FR210" s="496"/>
      <c r="FS210" s="496"/>
      <c r="FT210" s="496"/>
      <c r="FU210" s="496"/>
      <c r="FV210" s="496"/>
      <c r="FW210" s="496"/>
      <c r="FX210" s="496"/>
      <c r="FY210" s="496"/>
      <c r="FZ210" s="496"/>
    </row>
    <row r="211" spans="2:182" x14ac:dyDescent="0.25">
      <c r="B211" s="491">
        <v>23</v>
      </c>
      <c r="C211" s="496"/>
      <c r="D211" s="496"/>
      <c r="E211" s="496"/>
      <c r="F211" s="496"/>
      <c r="G211" s="496"/>
      <c r="H211" s="496"/>
      <c r="I211" s="496"/>
      <c r="J211" s="496"/>
      <c r="K211" s="496"/>
      <c r="L211" s="496"/>
      <c r="M211" s="496"/>
      <c r="N211" s="496"/>
      <c r="O211" s="496"/>
      <c r="P211" s="496"/>
      <c r="Q211" s="496"/>
      <c r="R211" s="496"/>
      <c r="S211" s="496"/>
      <c r="T211" s="496"/>
      <c r="U211" s="496"/>
      <c r="V211" s="496"/>
      <c r="W211" s="496"/>
      <c r="X211" s="496"/>
      <c r="Y211" s="496"/>
      <c r="Z211" s="496"/>
      <c r="AA211" s="496"/>
      <c r="AB211" s="496"/>
      <c r="AC211" s="496"/>
      <c r="AD211" s="496"/>
      <c r="AE211" s="496"/>
      <c r="AF211" s="496"/>
      <c r="AG211" s="496"/>
      <c r="AH211" s="496"/>
      <c r="AI211" s="496"/>
      <c r="AJ211" s="496"/>
      <c r="AK211" s="496"/>
      <c r="AL211" s="496"/>
      <c r="AM211" s="496"/>
      <c r="AN211" s="496"/>
      <c r="AO211" s="496"/>
      <c r="AP211" s="496"/>
      <c r="AQ211" s="496"/>
      <c r="AR211" s="496"/>
      <c r="AS211" s="496"/>
      <c r="AT211" s="496"/>
      <c r="AU211" s="496"/>
      <c r="AV211" s="496"/>
      <c r="AW211" s="496"/>
      <c r="AX211" s="496"/>
      <c r="AY211" s="496"/>
      <c r="AZ211" s="496"/>
      <c r="BA211" s="496"/>
      <c r="BB211" s="496"/>
      <c r="BC211" s="496"/>
      <c r="BD211" s="496"/>
      <c r="BE211" s="496"/>
      <c r="BF211" s="496"/>
      <c r="BG211" s="496"/>
      <c r="BH211" s="496"/>
      <c r="BI211" s="496"/>
      <c r="BJ211" s="496"/>
      <c r="BK211" s="496"/>
      <c r="BL211" s="496"/>
      <c r="BM211" s="496"/>
      <c r="BN211" s="496"/>
      <c r="BO211" s="496"/>
      <c r="BP211" s="496"/>
      <c r="BQ211" s="496"/>
      <c r="BR211" s="496"/>
      <c r="BS211" s="496"/>
      <c r="BT211" s="496"/>
      <c r="BU211" s="496"/>
      <c r="BV211" s="496"/>
      <c r="BW211" s="496"/>
      <c r="BX211" s="496"/>
      <c r="BY211" s="496"/>
      <c r="BZ211" s="496"/>
      <c r="CA211" s="496"/>
      <c r="CB211" s="496"/>
      <c r="CC211" s="496"/>
      <c r="CD211" s="496"/>
      <c r="CE211" s="496"/>
      <c r="CF211" s="496"/>
      <c r="CG211" s="496"/>
      <c r="CH211" s="496"/>
      <c r="CI211" s="496"/>
      <c r="CJ211" s="496"/>
      <c r="CK211" s="496"/>
      <c r="CL211" s="496"/>
      <c r="CM211" s="496"/>
      <c r="CN211" s="496"/>
      <c r="CO211" s="496"/>
      <c r="CP211" s="496"/>
      <c r="CQ211" s="496"/>
      <c r="CR211" s="496"/>
      <c r="CS211" s="496"/>
      <c r="CT211" s="496"/>
      <c r="CU211" s="496"/>
      <c r="CV211" s="496"/>
      <c r="CW211" s="496"/>
      <c r="CX211" s="496"/>
      <c r="CY211" s="496"/>
      <c r="CZ211" s="496"/>
      <c r="DA211" s="496"/>
      <c r="DB211" s="496"/>
      <c r="DC211" s="496"/>
      <c r="DD211" s="496"/>
      <c r="DE211" s="496"/>
      <c r="DF211" s="496"/>
      <c r="DG211" s="496"/>
      <c r="DH211" s="496"/>
      <c r="DI211" s="496"/>
      <c r="DJ211" s="496"/>
      <c r="DK211" s="496"/>
      <c r="DL211" s="496"/>
      <c r="DM211" s="496"/>
      <c r="DN211" s="496"/>
      <c r="DO211" s="496"/>
      <c r="DP211" s="496"/>
      <c r="DQ211" s="496"/>
      <c r="DR211" s="496"/>
      <c r="DS211" s="496"/>
      <c r="DT211" s="496"/>
      <c r="DU211" s="496"/>
      <c r="DV211" s="496"/>
      <c r="DW211" s="496"/>
      <c r="DX211" s="496"/>
      <c r="DY211" s="496"/>
      <c r="DZ211" s="496"/>
      <c r="EA211" s="496"/>
      <c r="EB211" s="496"/>
      <c r="EC211" s="496"/>
      <c r="ED211" s="496"/>
      <c r="EE211" s="496"/>
      <c r="EF211" s="496"/>
      <c r="EG211" s="496"/>
      <c r="EH211" s="496"/>
      <c r="EI211" s="496"/>
      <c r="EJ211" s="496"/>
      <c r="EK211" s="496"/>
      <c r="EL211" s="496"/>
      <c r="EM211" s="496"/>
      <c r="EN211" s="496"/>
      <c r="EO211" s="496"/>
      <c r="EP211" s="496"/>
      <c r="EQ211" s="496"/>
      <c r="ER211" s="496"/>
      <c r="ES211" s="496"/>
      <c r="ET211" s="496"/>
      <c r="EU211" s="496"/>
      <c r="EV211" s="496"/>
      <c r="EW211" s="496"/>
      <c r="EX211" s="496"/>
      <c r="EY211" s="496"/>
      <c r="EZ211" s="496"/>
      <c r="FA211" s="496"/>
      <c r="FB211" s="496"/>
      <c r="FC211" s="496"/>
      <c r="FD211" s="496"/>
      <c r="FE211" s="496"/>
      <c r="FF211" s="496"/>
      <c r="FG211" s="496"/>
      <c r="FH211" s="496"/>
      <c r="FI211" s="496"/>
      <c r="FJ211" s="496"/>
      <c r="FK211" s="496"/>
      <c r="FL211" s="496"/>
      <c r="FM211" s="496"/>
      <c r="FN211" s="496"/>
      <c r="FO211" s="496"/>
      <c r="FP211" s="496"/>
      <c r="FQ211" s="496"/>
      <c r="FR211" s="496"/>
      <c r="FS211" s="496"/>
      <c r="FT211" s="496"/>
      <c r="FU211" s="496"/>
      <c r="FV211" s="496"/>
      <c r="FW211" s="496"/>
      <c r="FX211" s="496"/>
      <c r="FY211" s="496"/>
      <c r="FZ211" s="496"/>
    </row>
    <row r="212" spans="2:182" x14ac:dyDescent="0.25">
      <c r="B212" s="491">
        <v>24</v>
      </c>
      <c r="C212" s="496"/>
      <c r="D212" s="496"/>
      <c r="E212" s="496"/>
      <c r="F212" s="496"/>
      <c r="G212" s="496"/>
      <c r="H212" s="496"/>
      <c r="I212" s="496"/>
      <c r="J212" s="496"/>
      <c r="K212" s="496"/>
      <c r="L212" s="496"/>
      <c r="M212" s="496"/>
      <c r="N212" s="496"/>
      <c r="O212" s="496"/>
      <c r="P212" s="496"/>
      <c r="Q212" s="496"/>
      <c r="R212" s="496"/>
      <c r="S212" s="496"/>
      <c r="T212" s="496"/>
      <c r="U212" s="496"/>
      <c r="V212" s="496"/>
      <c r="W212" s="496"/>
      <c r="X212" s="496"/>
      <c r="Y212" s="496"/>
      <c r="Z212" s="496"/>
      <c r="AA212" s="496"/>
      <c r="AB212" s="496"/>
      <c r="AC212" s="496"/>
      <c r="AD212" s="496"/>
      <c r="AE212" s="496"/>
      <c r="AF212" s="496"/>
      <c r="AG212" s="496"/>
      <c r="AH212" s="496"/>
      <c r="AI212" s="496"/>
      <c r="AJ212" s="496"/>
      <c r="AK212" s="496"/>
      <c r="AL212" s="496"/>
      <c r="AM212" s="496"/>
      <c r="AN212" s="496"/>
      <c r="AO212" s="496"/>
      <c r="AP212" s="496"/>
      <c r="AQ212" s="496"/>
      <c r="AR212" s="496"/>
      <c r="AS212" s="496"/>
      <c r="AT212" s="496"/>
      <c r="AU212" s="496"/>
      <c r="AV212" s="496"/>
      <c r="AW212" s="496"/>
      <c r="AX212" s="496"/>
      <c r="AY212" s="496"/>
      <c r="AZ212" s="496"/>
      <c r="BA212" s="496"/>
      <c r="BB212" s="496"/>
      <c r="BC212" s="496"/>
      <c r="BD212" s="496"/>
      <c r="BE212" s="496"/>
      <c r="BF212" s="496"/>
      <c r="BG212" s="496"/>
      <c r="BH212" s="496"/>
      <c r="BI212" s="496"/>
      <c r="BJ212" s="496"/>
      <c r="BK212" s="496"/>
      <c r="BL212" s="496"/>
      <c r="BM212" s="496"/>
      <c r="BN212" s="496"/>
      <c r="BO212" s="496"/>
      <c r="BP212" s="496"/>
      <c r="BQ212" s="496"/>
      <c r="BR212" s="496"/>
      <c r="BS212" s="496"/>
      <c r="BT212" s="496"/>
      <c r="BU212" s="496"/>
      <c r="BV212" s="496"/>
      <c r="BW212" s="496"/>
      <c r="BX212" s="496"/>
      <c r="BY212" s="496"/>
      <c r="BZ212" s="496"/>
      <c r="CA212" s="496"/>
      <c r="CB212" s="496"/>
      <c r="CC212" s="496"/>
      <c r="CD212" s="496"/>
      <c r="CE212" s="496"/>
      <c r="CF212" s="496"/>
      <c r="CG212" s="496"/>
      <c r="CH212" s="496"/>
      <c r="CI212" s="496"/>
      <c r="CJ212" s="496"/>
      <c r="CK212" s="496"/>
      <c r="CL212" s="496"/>
      <c r="CM212" s="496"/>
      <c r="CN212" s="496"/>
      <c r="CO212" s="496"/>
      <c r="CP212" s="496"/>
      <c r="CQ212" s="496"/>
      <c r="CR212" s="496"/>
      <c r="CS212" s="496"/>
      <c r="CT212" s="496"/>
      <c r="CU212" s="496"/>
      <c r="CV212" s="496"/>
      <c r="CW212" s="496"/>
      <c r="CX212" s="496"/>
      <c r="CY212" s="496"/>
      <c r="CZ212" s="496"/>
      <c r="DA212" s="496"/>
      <c r="DB212" s="496"/>
      <c r="DC212" s="496"/>
      <c r="DD212" s="496"/>
      <c r="DE212" s="496"/>
      <c r="DF212" s="496"/>
      <c r="DG212" s="496"/>
      <c r="DH212" s="496"/>
      <c r="DI212" s="496"/>
      <c r="DJ212" s="496"/>
      <c r="DK212" s="496"/>
      <c r="DL212" s="496"/>
      <c r="DM212" s="496"/>
      <c r="DN212" s="496"/>
      <c r="DO212" s="496"/>
      <c r="DP212" s="496"/>
      <c r="DQ212" s="496"/>
      <c r="DR212" s="496"/>
      <c r="DS212" s="496"/>
      <c r="DT212" s="496"/>
      <c r="DU212" s="496"/>
      <c r="DV212" s="496"/>
      <c r="DW212" s="496"/>
      <c r="DX212" s="496"/>
      <c r="DY212" s="496"/>
      <c r="DZ212" s="496"/>
      <c r="EA212" s="496"/>
      <c r="EB212" s="496"/>
      <c r="EC212" s="496"/>
      <c r="ED212" s="496"/>
      <c r="EE212" s="496"/>
      <c r="EF212" s="496"/>
      <c r="EG212" s="496"/>
      <c r="EH212" s="496"/>
      <c r="EI212" s="496"/>
      <c r="EJ212" s="496"/>
      <c r="EK212" s="496"/>
      <c r="EL212" s="496"/>
      <c r="EM212" s="496"/>
      <c r="EN212" s="496"/>
      <c r="EO212" s="496"/>
      <c r="EP212" s="496"/>
      <c r="EQ212" s="496"/>
      <c r="ER212" s="496"/>
      <c r="ES212" s="496"/>
      <c r="ET212" s="496"/>
      <c r="EU212" s="496"/>
      <c r="EV212" s="496"/>
      <c r="EW212" s="496"/>
      <c r="EX212" s="496"/>
      <c r="EY212" s="496"/>
      <c r="EZ212" s="496"/>
      <c r="FA212" s="496"/>
      <c r="FB212" s="496"/>
      <c r="FC212" s="496"/>
      <c r="FD212" s="496"/>
      <c r="FE212" s="496"/>
      <c r="FF212" s="496"/>
      <c r="FG212" s="496"/>
      <c r="FH212" s="496"/>
      <c r="FI212" s="496"/>
      <c r="FJ212" s="496"/>
      <c r="FK212" s="496"/>
      <c r="FL212" s="496"/>
      <c r="FM212" s="496"/>
      <c r="FN212" s="496"/>
      <c r="FO212" s="496"/>
      <c r="FP212" s="496"/>
      <c r="FQ212" s="496"/>
      <c r="FR212" s="496"/>
      <c r="FS212" s="496"/>
      <c r="FT212" s="496"/>
      <c r="FU212" s="496"/>
      <c r="FV212" s="496"/>
      <c r="FW212" s="496"/>
      <c r="FX212" s="496"/>
      <c r="FY212" s="496"/>
      <c r="FZ212" s="496"/>
    </row>
    <row r="214" spans="2:182" x14ac:dyDescent="0.25">
      <c r="B214" s="497">
        <v>8</v>
      </c>
      <c r="C214" s="473">
        <v>43831</v>
      </c>
      <c r="D214" s="473">
        <v>43862</v>
      </c>
      <c r="E214" s="473">
        <v>43891</v>
      </c>
      <c r="F214" s="473">
        <v>43922</v>
      </c>
      <c r="G214" s="473">
        <v>43952</v>
      </c>
      <c r="H214" s="473">
        <v>43983</v>
      </c>
      <c r="I214" s="473">
        <v>44013</v>
      </c>
      <c r="J214" s="473">
        <v>44044</v>
      </c>
      <c r="K214" s="473">
        <v>44075</v>
      </c>
      <c r="L214" s="473">
        <v>44105</v>
      </c>
      <c r="M214" s="473">
        <v>44136</v>
      </c>
      <c r="N214" s="473">
        <v>44166</v>
      </c>
      <c r="O214" s="473">
        <v>44197</v>
      </c>
      <c r="P214" s="473">
        <v>44228</v>
      </c>
      <c r="Q214" s="473">
        <v>44256</v>
      </c>
      <c r="R214" s="473">
        <v>44287</v>
      </c>
      <c r="S214" s="473">
        <v>44317</v>
      </c>
      <c r="T214" s="473">
        <v>44348</v>
      </c>
      <c r="U214" s="473">
        <v>44378</v>
      </c>
      <c r="V214" s="473">
        <v>44409</v>
      </c>
      <c r="W214" s="473">
        <v>44440</v>
      </c>
      <c r="X214" s="473">
        <v>44470</v>
      </c>
      <c r="Y214" s="473">
        <v>44501</v>
      </c>
      <c r="Z214" s="473">
        <v>44531</v>
      </c>
      <c r="AA214" s="473">
        <v>44562</v>
      </c>
      <c r="AB214" s="473">
        <v>44593</v>
      </c>
      <c r="AC214" s="473">
        <v>44621</v>
      </c>
      <c r="AD214" s="473">
        <v>44652</v>
      </c>
      <c r="AE214" s="473">
        <v>44682</v>
      </c>
      <c r="AF214" s="473">
        <v>44713</v>
      </c>
      <c r="AG214" s="473">
        <v>44743</v>
      </c>
      <c r="AH214" s="473">
        <v>44774</v>
      </c>
      <c r="AI214" s="473">
        <v>44805</v>
      </c>
      <c r="AJ214" s="473">
        <v>44835</v>
      </c>
      <c r="AK214" s="473">
        <v>44866</v>
      </c>
      <c r="AL214" s="473">
        <v>44896</v>
      </c>
      <c r="AM214" s="473">
        <v>44927</v>
      </c>
      <c r="AN214" s="473">
        <v>44958</v>
      </c>
      <c r="AO214" s="473">
        <v>44986</v>
      </c>
      <c r="AP214" s="473">
        <v>45017</v>
      </c>
      <c r="AQ214" s="473">
        <v>45047</v>
      </c>
      <c r="AR214" s="473">
        <v>45078</v>
      </c>
      <c r="AS214" s="473">
        <v>45108</v>
      </c>
      <c r="AT214" s="473">
        <v>45139</v>
      </c>
      <c r="AU214" s="473">
        <v>45170</v>
      </c>
      <c r="AV214" s="473">
        <v>45200</v>
      </c>
      <c r="AW214" s="473">
        <v>45231</v>
      </c>
      <c r="AX214" s="473">
        <v>45261</v>
      </c>
      <c r="AY214" s="473">
        <v>45292</v>
      </c>
      <c r="AZ214" s="473">
        <v>45323</v>
      </c>
      <c r="BA214" s="473">
        <v>45352</v>
      </c>
      <c r="BB214" s="473">
        <v>45383</v>
      </c>
      <c r="BC214" s="473">
        <v>45413</v>
      </c>
      <c r="BD214" s="473">
        <v>45444</v>
      </c>
      <c r="BE214" s="473">
        <v>45474</v>
      </c>
      <c r="BF214" s="473">
        <v>45505</v>
      </c>
      <c r="BG214" s="473">
        <v>45536</v>
      </c>
      <c r="BH214" s="473">
        <v>45566</v>
      </c>
      <c r="BI214" s="473">
        <v>45597</v>
      </c>
      <c r="BJ214" s="473">
        <v>45627</v>
      </c>
      <c r="BK214" s="473">
        <v>45658</v>
      </c>
      <c r="BL214" s="473">
        <v>45689</v>
      </c>
      <c r="BM214" s="473">
        <v>45717</v>
      </c>
      <c r="BN214" s="473">
        <v>45748</v>
      </c>
      <c r="BO214" s="473">
        <v>45778</v>
      </c>
      <c r="BP214" s="473">
        <v>45809</v>
      </c>
      <c r="BQ214" s="473">
        <v>45839</v>
      </c>
      <c r="BR214" s="473">
        <v>45870</v>
      </c>
      <c r="BS214" s="473">
        <v>45901</v>
      </c>
      <c r="BT214" s="473">
        <v>45931</v>
      </c>
      <c r="BU214" s="473">
        <v>45962</v>
      </c>
      <c r="BV214" s="473">
        <v>45992</v>
      </c>
      <c r="BW214" s="473">
        <v>46023</v>
      </c>
      <c r="BX214" s="473">
        <v>46054</v>
      </c>
      <c r="BY214" s="473">
        <v>46082</v>
      </c>
      <c r="BZ214" s="473">
        <v>46113</v>
      </c>
      <c r="CA214" s="473">
        <v>46143</v>
      </c>
      <c r="CB214" s="473">
        <v>46174</v>
      </c>
      <c r="CC214" s="473">
        <v>46204</v>
      </c>
      <c r="CD214" s="473">
        <v>46235</v>
      </c>
      <c r="CE214" s="473">
        <v>46266</v>
      </c>
      <c r="CF214" s="473">
        <v>46296</v>
      </c>
      <c r="CG214" s="473">
        <v>46327</v>
      </c>
      <c r="CH214" s="473">
        <v>46357</v>
      </c>
      <c r="CI214" s="473">
        <v>46388</v>
      </c>
      <c r="CJ214" s="473">
        <v>46419</v>
      </c>
      <c r="CK214" s="473">
        <v>46447</v>
      </c>
      <c r="CL214" s="473">
        <v>46478</v>
      </c>
      <c r="CM214" s="473">
        <v>46508</v>
      </c>
      <c r="CN214" s="473">
        <v>46539</v>
      </c>
      <c r="CO214" s="473">
        <v>46569</v>
      </c>
      <c r="CP214" s="473">
        <v>46600</v>
      </c>
      <c r="CQ214" s="473">
        <v>46631</v>
      </c>
      <c r="CR214" s="473">
        <v>46661</v>
      </c>
      <c r="CS214" s="473">
        <v>46692</v>
      </c>
      <c r="CT214" s="473">
        <v>46722</v>
      </c>
      <c r="CU214" s="473">
        <v>46753</v>
      </c>
      <c r="CV214" s="473">
        <v>46784</v>
      </c>
      <c r="CW214" s="473">
        <v>46813</v>
      </c>
      <c r="CX214" s="473">
        <v>46844</v>
      </c>
      <c r="CY214" s="473">
        <v>46874</v>
      </c>
      <c r="CZ214" s="473">
        <v>46905</v>
      </c>
      <c r="DA214" s="473">
        <v>46935</v>
      </c>
      <c r="DB214" s="473">
        <v>46966</v>
      </c>
      <c r="DC214" s="473">
        <v>46997</v>
      </c>
      <c r="DD214" s="473">
        <v>47027</v>
      </c>
      <c r="DE214" s="473">
        <v>47058</v>
      </c>
      <c r="DF214" s="473">
        <v>47088</v>
      </c>
      <c r="DG214" s="473">
        <v>47119</v>
      </c>
      <c r="DH214" s="473">
        <v>47150</v>
      </c>
      <c r="DI214" s="473">
        <v>47178</v>
      </c>
      <c r="DJ214" s="473">
        <v>47209</v>
      </c>
      <c r="DK214" s="473">
        <v>47239</v>
      </c>
      <c r="DL214" s="473">
        <v>47270</v>
      </c>
      <c r="DM214" s="473">
        <v>47300</v>
      </c>
      <c r="DN214" s="473">
        <v>47331</v>
      </c>
      <c r="DO214" s="473">
        <v>47362</v>
      </c>
      <c r="DP214" s="473">
        <v>47392</v>
      </c>
      <c r="DQ214" s="473">
        <v>47423</v>
      </c>
      <c r="DR214" s="473">
        <v>47453</v>
      </c>
      <c r="DS214" s="473">
        <v>47484</v>
      </c>
      <c r="DT214" s="473">
        <v>47515</v>
      </c>
      <c r="DU214" s="473">
        <v>47543</v>
      </c>
      <c r="DV214" s="473">
        <v>47574</v>
      </c>
      <c r="DW214" s="473">
        <v>47604</v>
      </c>
      <c r="DX214" s="473">
        <v>47635</v>
      </c>
      <c r="DY214" s="473">
        <v>47665</v>
      </c>
      <c r="DZ214" s="473">
        <v>47696</v>
      </c>
      <c r="EA214" s="473">
        <v>47727</v>
      </c>
      <c r="EB214" s="473">
        <v>47757</v>
      </c>
      <c r="EC214" s="473">
        <v>47788</v>
      </c>
      <c r="ED214" s="473">
        <v>47818</v>
      </c>
      <c r="EE214" s="473">
        <v>47849</v>
      </c>
      <c r="EF214" s="473">
        <v>47880</v>
      </c>
      <c r="EG214" s="473">
        <v>47908</v>
      </c>
      <c r="EH214" s="473">
        <v>47939</v>
      </c>
      <c r="EI214" s="473">
        <v>47969</v>
      </c>
      <c r="EJ214" s="473">
        <v>48000</v>
      </c>
      <c r="EK214" s="473">
        <v>48030</v>
      </c>
      <c r="EL214" s="473">
        <v>48061</v>
      </c>
      <c r="EM214" s="473">
        <v>48092</v>
      </c>
      <c r="EN214" s="473">
        <v>48122</v>
      </c>
      <c r="EO214" s="473">
        <v>48153</v>
      </c>
      <c r="EP214" s="473">
        <v>48183</v>
      </c>
      <c r="EQ214" s="473">
        <v>48214</v>
      </c>
      <c r="ER214" s="473">
        <v>48245</v>
      </c>
      <c r="ES214" s="473">
        <v>48274</v>
      </c>
      <c r="ET214" s="473">
        <v>48305</v>
      </c>
      <c r="EU214" s="473">
        <v>48335</v>
      </c>
      <c r="EV214" s="473">
        <v>48366</v>
      </c>
      <c r="EW214" s="473">
        <v>48396</v>
      </c>
      <c r="EX214" s="473">
        <v>48427</v>
      </c>
      <c r="EY214" s="473">
        <v>48458</v>
      </c>
      <c r="EZ214" s="473">
        <v>48488</v>
      </c>
      <c r="FA214" s="473">
        <v>48519</v>
      </c>
      <c r="FB214" s="473">
        <v>48549</v>
      </c>
      <c r="FC214" s="473">
        <v>48580</v>
      </c>
      <c r="FD214" s="473">
        <v>48611</v>
      </c>
      <c r="FE214" s="473">
        <v>48639</v>
      </c>
      <c r="FF214" s="473">
        <v>48670</v>
      </c>
      <c r="FG214" s="473">
        <v>48700</v>
      </c>
      <c r="FH214" s="473">
        <v>48731</v>
      </c>
      <c r="FI214" s="473">
        <v>48761</v>
      </c>
      <c r="FJ214" s="473">
        <v>48792</v>
      </c>
      <c r="FK214" s="473">
        <v>48823</v>
      </c>
      <c r="FL214" s="473">
        <v>48853</v>
      </c>
      <c r="FM214" s="473">
        <v>48884</v>
      </c>
      <c r="FN214" s="473">
        <v>48914</v>
      </c>
      <c r="FO214" s="473">
        <v>48945</v>
      </c>
      <c r="FP214" s="473">
        <v>48976</v>
      </c>
      <c r="FQ214" s="473">
        <v>49004</v>
      </c>
      <c r="FR214" s="473">
        <v>49035</v>
      </c>
      <c r="FS214" s="473">
        <v>49065</v>
      </c>
      <c r="FT214" s="473">
        <v>49096</v>
      </c>
      <c r="FU214" s="473">
        <v>49126</v>
      </c>
      <c r="FV214" s="473">
        <v>49157</v>
      </c>
      <c r="FW214" s="473">
        <v>49188</v>
      </c>
      <c r="FX214" s="473">
        <v>49218</v>
      </c>
      <c r="FY214" s="473">
        <v>49249</v>
      </c>
      <c r="FZ214" s="473">
        <v>49279</v>
      </c>
    </row>
    <row r="215" spans="2:182" x14ac:dyDescent="0.25">
      <c r="B215" s="491">
        <v>1</v>
      </c>
      <c r="C215" s="495">
        <v>1</v>
      </c>
      <c r="D215" s="495">
        <v>1</v>
      </c>
      <c r="E215" s="495">
        <v>1</v>
      </c>
      <c r="F215" s="495">
        <v>1</v>
      </c>
      <c r="G215" s="495">
        <v>1</v>
      </c>
      <c r="H215" s="495">
        <v>1</v>
      </c>
      <c r="I215" s="495">
        <v>1</v>
      </c>
      <c r="J215" s="495">
        <v>1</v>
      </c>
      <c r="K215" s="495">
        <v>1</v>
      </c>
      <c r="L215" s="495">
        <v>1</v>
      </c>
      <c r="M215" s="495">
        <v>1</v>
      </c>
      <c r="N215" s="495">
        <v>1</v>
      </c>
      <c r="O215" s="495">
        <v>1</v>
      </c>
      <c r="P215" s="495">
        <v>1</v>
      </c>
      <c r="Q215" s="495">
        <v>1</v>
      </c>
      <c r="R215" s="495">
        <v>1</v>
      </c>
      <c r="S215" s="495">
        <v>1</v>
      </c>
      <c r="T215" s="495">
        <v>1</v>
      </c>
      <c r="U215" s="495">
        <v>1</v>
      </c>
      <c r="V215" s="495">
        <v>1</v>
      </c>
      <c r="W215" s="495">
        <v>1</v>
      </c>
      <c r="X215" s="495">
        <v>1</v>
      </c>
      <c r="Y215" s="495">
        <v>1</v>
      </c>
      <c r="Z215" s="495">
        <v>1</v>
      </c>
      <c r="AA215" s="495">
        <v>1</v>
      </c>
      <c r="AB215" s="495">
        <v>1</v>
      </c>
      <c r="AC215" s="495">
        <v>1</v>
      </c>
      <c r="AD215" s="495">
        <v>1</v>
      </c>
      <c r="AE215" s="495">
        <v>1</v>
      </c>
      <c r="AF215" s="495">
        <v>1</v>
      </c>
      <c r="AG215" s="495">
        <v>1</v>
      </c>
      <c r="AH215" s="495">
        <v>1</v>
      </c>
      <c r="AI215" s="495">
        <v>1</v>
      </c>
      <c r="AJ215" s="495">
        <v>1</v>
      </c>
      <c r="AK215" s="495">
        <v>1</v>
      </c>
      <c r="AL215" s="495">
        <v>1</v>
      </c>
      <c r="AM215" s="495">
        <v>1</v>
      </c>
      <c r="AN215" s="495">
        <v>1</v>
      </c>
      <c r="AO215" s="495">
        <v>1</v>
      </c>
      <c r="AP215" s="495">
        <v>1</v>
      </c>
      <c r="AQ215" s="495">
        <v>1</v>
      </c>
      <c r="AR215" s="495">
        <v>1</v>
      </c>
      <c r="AS215" s="495">
        <v>1</v>
      </c>
      <c r="AT215" s="495">
        <v>1</v>
      </c>
      <c r="AU215" s="495">
        <v>1</v>
      </c>
      <c r="AV215" s="495">
        <v>1</v>
      </c>
      <c r="AW215" s="495">
        <v>1</v>
      </c>
      <c r="AX215" s="495">
        <v>1</v>
      </c>
      <c r="AY215" s="495">
        <v>1</v>
      </c>
      <c r="AZ215" s="495">
        <v>1</v>
      </c>
      <c r="BA215" s="495">
        <v>1</v>
      </c>
      <c r="BB215" s="495">
        <v>1</v>
      </c>
      <c r="BC215" s="495">
        <v>1</v>
      </c>
      <c r="BD215" s="495">
        <v>1</v>
      </c>
      <c r="BE215" s="495">
        <v>1</v>
      </c>
      <c r="BF215" s="495">
        <v>1</v>
      </c>
      <c r="BG215" s="495">
        <v>1</v>
      </c>
      <c r="BH215" s="495">
        <v>1</v>
      </c>
      <c r="BI215" s="495">
        <v>1</v>
      </c>
      <c r="BJ215" s="495">
        <v>1</v>
      </c>
      <c r="BK215" s="495">
        <v>1</v>
      </c>
      <c r="BL215" s="495">
        <v>1</v>
      </c>
      <c r="BM215" s="495">
        <v>1</v>
      </c>
      <c r="BN215" s="495">
        <v>1</v>
      </c>
      <c r="BO215" s="495">
        <v>1</v>
      </c>
      <c r="BP215" s="495">
        <v>1</v>
      </c>
      <c r="BQ215" s="495">
        <v>1</v>
      </c>
      <c r="BR215" s="495">
        <v>1</v>
      </c>
      <c r="BS215" s="495">
        <v>1</v>
      </c>
      <c r="BT215" s="495">
        <v>1</v>
      </c>
      <c r="BU215" s="495">
        <v>1</v>
      </c>
      <c r="BV215" s="495">
        <v>1</v>
      </c>
      <c r="BW215" s="495">
        <v>1</v>
      </c>
      <c r="BX215" s="495">
        <v>1</v>
      </c>
      <c r="BY215" s="495">
        <v>1</v>
      </c>
      <c r="BZ215" s="495">
        <v>1</v>
      </c>
      <c r="CA215" s="495">
        <v>1</v>
      </c>
      <c r="CB215" s="495">
        <v>1</v>
      </c>
      <c r="CC215" s="495">
        <v>1</v>
      </c>
      <c r="CD215" s="495">
        <v>1</v>
      </c>
      <c r="CE215" s="495">
        <v>1</v>
      </c>
      <c r="CF215" s="495">
        <v>1</v>
      </c>
      <c r="CG215" s="495">
        <v>1</v>
      </c>
      <c r="CH215" s="495">
        <v>1</v>
      </c>
      <c r="CI215" s="495">
        <v>1</v>
      </c>
      <c r="CJ215" s="495">
        <v>1</v>
      </c>
      <c r="CK215" s="495">
        <v>1</v>
      </c>
      <c r="CL215" s="495">
        <v>1</v>
      </c>
      <c r="CM215" s="495">
        <v>1</v>
      </c>
      <c r="CN215" s="495">
        <v>1</v>
      </c>
      <c r="CO215" s="495">
        <v>1</v>
      </c>
      <c r="CP215" s="495">
        <v>1</v>
      </c>
      <c r="CQ215" s="495">
        <v>1</v>
      </c>
      <c r="CR215" s="495">
        <v>1</v>
      </c>
      <c r="CS215" s="495">
        <v>1</v>
      </c>
      <c r="CT215" s="495">
        <v>1</v>
      </c>
      <c r="CU215" s="495">
        <v>1</v>
      </c>
      <c r="CV215" s="495">
        <v>1</v>
      </c>
      <c r="CW215" s="495">
        <v>1</v>
      </c>
      <c r="CX215" s="495">
        <v>1</v>
      </c>
      <c r="CY215" s="495">
        <v>1</v>
      </c>
      <c r="CZ215" s="495">
        <v>1</v>
      </c>
      <c r="DA215" s="495">
        <v>1</v>
      </c>
      <c r="DB215" s="495">
        <v>1</v>
      </c>
      <c r="DC215" s="495">
        <v>1</v>
      </c>
      <c r="DD215" s="495">
        <v>1</v>
      </c>
      <c r="DE215" s="495">
        <v>1</v>
      </c>
      <c r="DF215" s="495">
        <v>1</v>
      </c>
      <c r="DG215" s="495">
        <v>1</v>
      </c>
      <c r="DH215" s="495">
        <v>1</v>
      </c>
      <c r="DI215" s="495">
        <v>1</v>
      </c>
      <c r="DJ215" s="495">
        <v>1</v>
      </c>
      <c r="DK215" s="495">
        <v>1</v>
      </c>
      <c r="DL215" s="495">
        <v>1</v>
      </c>
      <c r="DM215" s="495">
        <v>1</v>
      </c>
      <c r="DN215" s="495">
        <v>1</v>
      </c>
      <c r="DO215" s="495">
        <v>1</v>
      </c>
      <c r="DP215" s="495">
        <v>1</v>
      </c>
      <c r="DQ215" s="495">
        <v>1</v>
      </c>
      <c r="DR215" s="495">
        <v>1</v>
      </c>
      <c r="DS215" s="495">
        <v>1</v>
      </c>
      <c r="DT215" s="495">
        <v>1</v>
      </c>
      <c r="DU215" s="495">
        <v>1</v>
      </c>
      <c r="DV215" s="495">
        <v>1</v>
      </c>
      <c r="DW215" s="495">
        <v>1</v>
      </c>
      <c r="DX215" s="495">
        <v>1</v>
      </c>
      <c r="DY215" s="495">
        <v>1</v>
      </c>
      <c r="DZ215" s="495">
        <v>1</v>
      </c>
      <c r="EA215" s="495">
        <v>1</v>
      </c>
      <c r="EB215" s="495">
        <v>1</v>
      </c>
      <c r="EC215" s="495">
        <v>1</v>
      </c>
      <c r="ED215" s="495">
        <v>1</v>
      </c>
      <c r="EE215" s="495">
        <v>1</v>
      </c>
      <c r="EF215" s="495">
        <v>1</v>
      </c>
      <c r="EG215" s="495">
        <v>1</v>
      </c>
      <c r="EH215" s="495">
        <v>1</v>
      </c>
      <c r="EI215" s="495">
        <v>1</v>
      </c>
      <c r="EJ215" s="495">
        <v>1</v>
      </c>
      <c r="EK215" s="495">
        <v>1</v>
      </c>
      <c r="EL215" s="495">
        <v>1</v>
      </c>
      <c r="EM215" s="495">
        <v>1</v>
      </c>
      <c r="EN215" s="495">
        <v>1</v>
      </c>
      <c r="EO215" s="495">
        <v>1</v>
      </c>
      <c r="EP215" s="495">
        <v>1</v>
      </c>
      <c r="EQ215" s="495">
        <v>1</v>
      </c>
      <c r="ER215" s="495">
        <v>1</v>
      </c>
      <c r="ES215" s="495">
        <v>1</v>
      </c>
      <c r="ET215" s="495">
        <v>1</v>
      </c>
      <c r="EU215" s="495">
        <v>1</v>
      </c>
      <c r="EV215" s="495">
        <v>1</v>
      </c>
      <c r="EW215" s="495">
        <v>1</v>
      </c>
      <c r="EX215" s="495">
        <v>1</v>
      </c>
      <c r="EY215" s="495">
        <v>1</v>
      </c>
      <c r="EZ215" s="495">
        <v>1</v>
      </c>
      <c r="FA215" s="495">
        <v>1</v>
      </c>
      <c r="FB215" s="495">
        <v>1</v>
      </c>
      <c r="FC215" s="495">
        <v>1</v>
      </c>
      <c r="FD215" s="495">
        <v>1</v>
      </c>
      <c r="FE215" s="495">
        <v>1</v>
      </c>
      <c r="FF215" s="495">
        <v>1</v>
      </c>
      <c r="FG215" s="495">
        <v>1</v>
      </c>
      <c r="FH215" s="495">
        <v>1</v>
      </c>
      <c r="FI215" s="495">
        <v>1</v>
      </c>
      <c r="FJ215" s="495">
        <v>1</v>
      </c>
      <c r="FK215" s="495">
        <v>1</v>
      </c>
      <c r="FL215" s="495">
        <v>1</v>
      </c>
      <c r="FM215" s="495">
        <v>1</v>
      </c>
      <c r="FN215" s="495">
        <v>1</v>
      </c>
      <c r="FO215" s="495">
        <v>1</v>
      </c>
      <c r="FP215" s="495">
        <v>1</v>
      </c>
      <c r="FQ215" s="495">
        <v>1</v>
      </c>
      <c r="FR215" s="495">
        <v>1</v>
      </c>
      <c r="FS215" s="495">
        <v>1</v>
      </c>
      <c r="FT215" s="495">
        <v>1</v>
      </c>
      <c r="FU215" s="495">
        <v>1</v>
      </c>
      <c r="FV215" s="495">
        <v>1</v>
      </c>
      <c r="FW215" s="495">
        <v>1</v>
      </c>
      <c r="FX215" s="495">
        <v>1</v>
      </c>
      <c r="FY215" s="495">
        <v>1</v>
      </c>
      <c r="FZ215" s="495">
        <v>1</v>
      </c>
    </row>
    <row r="216" spans="2:182" x14ac:dyDescent="0.25">
      <c r="B216" s="491">
        <v>2</v>
      </c>
      <c r="C216" s="495">
        <v>1</v>
      </c>
      <c r="D216" s="495">
        <v>1</v>
      </c>
      <c r="E216" s="495">
        <v>1</v>
      </c>
      <c r="F216" s="495">
        <v>1</v>
      </c>
      <c r="G216" s="495">
        <v>1</v>
      </c>
      <c r="H216" s="495">
        <v>1</v>
      </c>
      <c r="I216" s="495">
        <v>1</v>
      </c>
      <c r="J216" s="495">
        <v>1</v>
      </c>
      <c r="K216" s="495">
        <v>1</v>
      </c>
      <c r="L216" s="495">
        <v>1</v>
      </c>
      <c r="M216" s="495">
        <v>1</v>
      </c>
      <c r="N216" s="495">
        <v>1</v>
      </c>
      <c r="O216" s="495">
        <v>1</v>
      </c>
      <c r="P216" s="495">
        <v>1</v>
      </c>
      <c r="Q216" s="495">
        <v>1</v>
      </c>
      <c r="R216" s="495">
        <v>1</v>
      </c>
      <c r="S216" s="495">
        <v>1</v>
      </c>
      <c r="T216" s="495">
        <v>1</v>
      </c>
      <c r="U216" s="495">
        <v>1</v>
      </c>
      <c r="V216" s="495">
        <v>1</v>
      </c>
      <c r="W216" s="495">
        <v>1</v>
      </c>
      <c r="X216" s="495">
        <v>1</v>
      </c>
      <c r="Y216" s="495">
        <v>1</v>
      </c>
      <c r="Z216" s="495">
        <v>1</v>
      </c>
      <c r="AA216" s="495">
        <v>1</v>
      </c>
      <c r="AB216" s="495">
        <v>1</v>
      </c>
      <c r="AC216" s="495">
        <v>1</v>
      </c>
      <c r="AD216" s="495">
        <v>1</v>
      </c>
      <c r="AE216" s="495">
        <v>1</v>
      </c>
      <c r="AF216" s="495">
        <v>1</v>
      </c>
      <c r="AG216" s="495">
        <v>1</v>
      </c>
      <c r="AH216" s="495">
        <v>1</v>
      </c>
      <c r="AI216" s="495">
        <v>1</v>
      </c>
      <c r="AJ216" s="495">
        <v>1</v>
      </c>
      <c r="AK216" s="495">
        <v>1</v>
      </c>
      <c r="AL216" s="495">
        <v>1</v>
      </c>
      <c r="AM216" s="495">
        <v>1</v>
      </c>
      <c r="AN216" s="495">
        <v>1</v>
      </c>
      <c r="AO216" s="495">
        <v>1</v>
      </c>
      <c r="AP216" s="495">
        <v>1</v>
      </c>
      <c r="AQ216" s="495">
        <v>1</v>
      </c>
      <c r="AR216" s="495">
        <v>1</v>
      </c>
      <c r="AS216" s="495">
        <v>1</v>
      </c>
      <c r="AT216" s="495">
        <v>1</v>
      </c>
      <c r="AU216" s="495">
        <v>1</v>
      </c>
      <c r="AV216" s="495">
        <v>1</v>
      </c>
      <c r="AW216" s="495">
        <v>1</v>
      </c>
      <c r="AX216" s="495">
        <v>1</v>
      </c>
      <c r="AY216" s="495">
        <v>1</v>
      </c>
      <c r="AZ216" s="495">
        <v>1</v>
      </c>
      <c r="BA216" s="495">
        <v>1</v>
      </c>
      <c r="BB216" s="495">
        <v>1</v>
      </c>
      <c r="BC216" s="495">
        <v>1</v>
      </c>
      <c r="BD216" s="495">
        <v>1</v>
      </c>
      <c r="BE216" s="495">
        <v>1</v>
      </c>
      <c r="BF216" s="495">
        <v>1</v>
      </c>
      <c r="BG216" s="495">
        <v>1</v>
      </c>
      <c r="BH216" s="495">
        <v>1</v>
      </c>
      <c r="BI216" s="495">
        <v>1</v>
      </c>
      <c r="BJ216" s="495">
        <v>1</v>
      </c>
      <c r="BK216" s="495">
        <v>1</v>
      </c>
      <c r="BL216" s="495">
        <v>1</v>
      </c>
      <c r="BM216" s="495">
        <v>1</v>
      </c>
      <c r="BN216" s="495">
        <v>1</v>
      </c>
      <c r="BO216" s="495">
        <v>1</v>
      </c>
      <c r="BP216" s="495">
        <v>1</v>
      </c>
      <c r="BQ216" s="495">
        <v>1</v>
      </c>
      <c r="BR216" s="495">
        <v>1</v>
      </c>
      <c r="BS216" s="495">
        <v>1</v>
      </c>
      <c r="BT216" s="495">
        <v>1</v>
      </c>
      <c r="BU216" s="495">
        <v>1</v>
      </c>
      <c r="BV216" s="495">
        <v>1</v>
      </c>
      <c r="BW216" s="495">
        <v>1</v>
      </c>
      <c r="BX216" s="495">
        <v>1</v>
      </c>
      <c r="BY216" s="495">
        <v>1</v>
      </c>
      <c r="BZ216" s="495">
        <v>1</v>
      </c>
      <c r="CA216" s="495">
        <v>1</v>
      </c>
      <c r="CB216" s="495">
        <v>1</v>
      </c>
      <c r="CC216" s="495">
        <v>1</v>
      </c>
      <c r="CD216" s="495">
        <v>1</v>
      </c>
      <c r="CE216" s="495">
        <v>1</v>
      </c>
      <c r="CF216" s="495">
        <v>1</v>
      </c>
      <c r="CG216" s="495">
        <v>1</v>
      </c>
      <c r="CH216" s="495">
        <v>1</v>
      </c>
      <c r="CI216" s="495">
        <v>1</v>
      </c>
      <c r="CJ216" s="495">
        <v>1</v>
      </c>
      <c r="CK216" s="495">
        <v>1</v>
      </c>
      <c r="CL216" s="495">
        <v>1</v>
      </c>
      <c r="CM216" s="495">
        <v>1</v>
      </c>
      <c r="CN216" s="495">
        <v>1</v>
      </c>
      <c r="CO216" s="495">
        <v>1</v>
      </c>
      <c r="CP216" s="495">
        <v>1</v>
      </c>
      <c r="CQ216" s="495">
        <v>1</v>
      </c>
      <c r="CR216" s="495">
        <v>1</v>
      </c>
      <c r="CS216" s="495">
        <v>1</v>
      </c>
      <c r="CT216" s="495">
        <v>1</v>
      </c>
      <c r="CU216" s="495">
        <v>1</v>
      </c>
      <c r="CV216" s="495">
        <v>1</v>
      </c>
      <c r="CW216" s="495">
        <v>1</v>
      </c>
      <c r="CX216" s="495">
        <v>1</v>
      </c>
      <c r="CY216" s="495">
        <v>1</v>
      </c>
      <c r="CZ216" s="495">
        <v>1</v>
      </c>
      <c r="DA216" s="495">
        <v>1</v>
      </c>
      <c r="DB216" s="495">
        <v>1</v>
      </c>
      <c r="DC216" s="495">
        <v>1</v>
      </c>
      <c r="DD216" s="495">
        <v>1</v>
      </c>
      <c r="DE216" s="495">
        <v>1</v>
      </c>
      <c r="DF216" s="495">
        <v>1</v>
      </c>
      <c r="DG216" s="495">
        <v>1</v>
      </c>
      <c r="DH216" s="495">
        <v>1</v>
      </c>
      <c r="DI216" s="495">
        <v>1</v>
      </c>
      <c r="DJ216" s="495">
        <v>1</v>
      </c>
      <c r="DK216" s="495">
        <v>1</v>
      </c>
      <c r="DL216" s="495">
        <v>1</v>
      </c>
      <c r="DM216" s="495">
        <v>1</v>
      </c>
      <c r="DN216" s="495">
        <v>1</v>
      </c>
      <c r="DO216" s="495">
        <v>1</v>
      </c>
      <c r="DP216" s="495">
        <v>1</v>
      </c>
      <c r="DQ216" s="495">
        <v>1</v>
      </c>
      <c r="DR216" s="495">
        <v>1</v>
      </c>
      <c r="DS216" s="495">
        <v>1</v>
      </c>
      <c r="DT216" s="495">
        <v>1</v>
      </c>
      <c r="DU216" s="495">
        <v>1</v>
      </c>
      <c r="DV216" s="495">
        <v>1</v>
      </c>
      <c r="DW216" s="495">
        <v>1</v>
      </c>
      <c r="DX216" s="495">
        <v>1</v>
      </c>
      <c r="DY216" s="495">
        <v>1</v>
      </c>
      <c r="DZ216" s="495">
        <v>1</v>
      </c>
      <c r="EA216" s="495">
        <v>1</v>
      </c>
      <c r="EB216" s="495">
        <v>1</v>
      </c>
      <c r="EC216" s="495">
        <v>1</v>
      </c>
      <c r="ED216" s="495">
        <v>1</v>
      </c>
      <c r="EE216" s="495">
        <v>1</v>
      </c>
      <c r="EF216" s="495">
        <v>1</v>
      </c>
      <c r="EG216" s="495">
        <v>1</v>
      </c>
      <c r="EH216" s="495">
        <v>1</v>
      </c>
      <c r="EI216" s="495">
        <v>1</v>
      </c>
      <c r="EJ216" s="495">
        <v>1</v>
      </c>
      <c r="EK216" s="495">
        <v>1</v>
      </c>
      <c r="EL216" s="495">
        <v>1</v>
      </c>
      <c r="EM216" s="495">
        <v>1</v>
      </c>
      <c r="EN216" s="495">
        <v>1</v>
      </c>
      <c r="EO216" s="495">
        <v>1</v>
      </c>
      <c r="EP216" s="495">
        <v>1</v>
      </c>
      <c r="EQ216" s="495">
        <v>1</v>
      </c>
      <c r="ER216" s="495">
        <v>1</v>
      </c>
      <c r="ES216" s="495">
        <v>1</v>
      </c>
      <c r="ET216" s="495">
        <v>1</v>
      </c>
      <c r="EU216" s="495">
        <v>1</v>
      </c>
      <c r="EV216" s="495">
        <v>1</v>
      </c>
      <c r="EW216" s="495">
        <v>1</v>
      </c>
      <c r="EX216" s="495">
        <v>1</v>
      </c>
      <c r="EY216" s="495">
        <v>1</v>
      </c>
      <c r="EZ216" s="495">
        <v>1</v>
      </c>
      <c r="FA216" s="495">
        <v>1</v>
      </c>
      <c r="FB216" s="495">
        <v>1</v>
      </c>
      <c r="FC216" s="495">
        <v>1</v>
      </c>
      <c r="FD216" s="495">
        <v>1</v>
      </c>
      <c r="FE216" s="495">
        <v>1</v>
      </c>
      <c r="FF216" s="495">
        <v>1</v>
      </c>
      <c r="FG216" s="495">
        <v>1</v>
      </c>
      <c r="FH216" s="495">
        <v>1</v>
      </c>
      <c r="FI216" s="495">
        <v>1</v>
      </c>
      <c r="FJ216" s="495">
        <v>1</v>
      </c>
      <c r="FK216" s="495">
        <v>1</v>
      </c>
      <c r="FL216" s="495">
        <v>1</v>
      </c>
      <c r="FM216" s="495">
        <v>1</v>
      </c>
      <c r="FN216" s="495">
        <v>1</v>
      </c>
      <c r="FO216" s="495">
        <v>1</v>
      </c>
      <c r="FP216" s="495">
        <v>1</v>
      </c>
      <c r="FQ216" s="495">
        <v>1</v>
      </c>
      <c r="FR216" s="495">
        <v>1</v>
      </c>
      <c r="FS216" s="495">
        <v>1</v>
      </c>
      <c r="FT216" s="495">
        <v>1</v>
      </c>
      <c r="FU216" s="495">
        <v>1</v>
      </c>
      <c r="FV216" s="495">
        <v>1</v>
      </c>
      <c r="FW216" s="495">
        <v>1</v>
      </c>
      <c r="FX216" s="495">
        <v>1</v>
      </c>
      <c r="FY216" s="495">
        <v>1</v>
      </c>
      <c r="FZ216" s="495">
        <v>1</v>
      </c>
    </row>
    <row r="217" spans="2:182" x14ac:dyDescent="0.25">
      <c r="B217" s="491">
        <v>3</v>
      </c>
      <c r="C217" s="495">
        <v>1</v>
      </c>
      <c r="D217" s="495">
        <v>1</v>
      </c>
      <c r="E217" s="495">
        <v>1</v>
      </c>
      <c r="F217" s="495">
        <v>1</v>
      </c>
      <c r="G217" s="495">
        <v>1</v>
      </c>
      <c r="H217" s="495">
        <v>1</v>
      </c>
      <c r="I217" s="495">
        <v>1</v>
      </c>
      <c r="J217" s="495">
        <v>1</v>
      </c>
      <c r="K217" s="495">
        <v>1</v>
      </c>
      <c r="L217" s="495">
        <v>1</v>
      </c>
      <c r="M217" s="495">
        <v>1</v>
      </c>
      <c r="N217" s="495">
        <v>1</v>
      </c>
      <c r="O217" s="495">
        <v>1</v>
      </c>
      <c r="P217" s="495">
        <v>1</v>
      </c>
      <c r="Q217" s="495">
        <v>1</v>
      </c>
      <c r="R217" s="495">
        <v>1</v>
      </c>
      <c r="S217" s="495">
        <v>1</v>
      </c>
      <c r="T217" s="495">
        <v>1</v>
      </c>
      <c r="U217" s="495">
        <v>1</v>
      </c>
      <c r="V217" s="495">
        <v>1</v>
      </c>
      <c r="W217" s="495">
        <v>1</v>
      </c>
      <c r="X217" s="495">
        <v>1</v>
      </c>
      <c r="Y217" s="495">
        <v>1</v>
      </c>
      <c r="Z217" s="495">
        <v>1</v>
      </c>
      <c r="AA217" s="495">
        <v>1</v>
      </c>
      <c r="AB217" s="495">
        <v>1</v>
      </c>
      <c r="AC217" s="495">
        <v>1</v>
      </c>
      <c r="AD217" s="495">
        <v>1</v>
      </c>
      <c r="AE217" s="495">
        <v>1</v>
      </c>
      <c r="AF217" s="495">
        <v>1</v>
      </c>
      <c r="AG217" s="495">
        <v>1</v>
      </c>
      <c r="AH217" s="495">
        <v>1</v>
      </c>
      <c r="AI217" s="495">
        <v>1</v>
      </c>
      <c r="AJ217" s="495">
        <v>1</v>
      </c>
      <c r="AK217" s="495">
        <v>1</v>
      </c>
      <c r="AL217" s="495">
        <v>1</v>
      </c>
      <c r="AM217" s="495">
        <v>1</v>
      </c>
      <c r="AN217" s="495">
        <v>1</v>
      </c>
      <c r="AO217" s="495">
        <v>1</v>
      </c>
      <c r="AP217" s="495">
        <v>1</v>
      </c>
      <c r="AQ217" s="495">
        <v>1</v>
      </c>
      <c r="AR217" s="495">
        <v>1</v>
      </c>
      <c r="AS217" s="495">
        <v>1</v>
      </c>
      <c r="AT217" s="495">
        <v>1</v>
      </c>
      <c r="AU217" s="495">
        <v>1</v>
      </c>
      <c r="AV217" s="495">
        <v>1</v>
      </c>
      <c r="AW217" s="495">
        <v>1</v>
      </c>
      <c r="AX217" s="495">
        <v>1</v>
      </c>
      <c r="AY217" s="495">
        <v>1</v>
      </c>
      <c r="AZ217" s="495">
        <v>1</v>
      </c>
      <c r="BA217" s="495">
        <v>1</v>
      </c>
      <c r="BB217" s="495">
        <v>1</v>
      </c>
      <c r="BC217" s="495">
        <v>1</v>
      </c>
      <c r="BD217" s="495">
        <v>1</v>
      </c>
      <c r="BE217" s="495">
        <v>1</v>
      </c>
      <c r="BF217" s="495">
        <v>1</v>
      </c>
      <c r="BG217" s="495">
        <v>1</v>
      </c>
      <c r="BH217" s="495">
        <v>1</v>
      </c>
      <c r="BI217" s="495">
        <v>1</v>
      </c>
      <c r="BJ217" s="495">
        <v>1</v>
      </c>
      <c r="BK217" s="495">
        <v>1</v>
      </c>
      <c r="BL217" s="495">
        <v>1</v>
      </c>
      <c r="BM217" s="495">
        <v>1</v>
      </c>
      <c r="BN217" s="495">
        <v>1</v>
      </c>
      <c r="BO217" s="495">
        <v>1</v>
      </c>
      <c r="BP217" s="495">
        <v>1</v>
      </c>
      <c r="BQ217" s="495">
        <v>1</v>
      </c>
      <c r="BR217" s="495">
        <v>1</v>
      </c>
      <c r="BS217" s="495">
        <v>1</v>
      </c>
      <c r="BT217" s="495">
        <v>1</v>
      </c>
      <c r="BU217" s="495">
        <v>1</v>
      </c>
      <c r="BV217" s="495">
        <v>1</v>
      </c>
      <c r="BW217" s="495">
        <v>1</v>
      </c>
      <c r="BX217" s="495">
        <v>1</v>
      </c>
      <c r="BY217" s="495">
        <v>1</v>
      </c>
      <c r="BZ217" s="495">
        <v>1</v>
      </c>
      <c r="CA217" s="495">
        <v>1</v>
      </c>
      <c r="CB217" s="495">
        <v>1</v>
      </c>
      <c r="CC217" s="495">
        <v>1</v>
      </c>
      <c r="CD217" s="495">
        <v>1</v>
      </c>
      <c r="CE217" s="495">
        <v>1</v>
      </c>
      <c r="CF217" s="495">
        <v>1</v>
      </c>
      <c r="CG217" s="495">
        <v>1</v>
      </c>
      <c r="CH217" s="495">
        <v>1</v>
      </c>
      <c r="CI217" s="495">
        <v>1</v>
      </c>
      <c r="CJ217" s="495">
        <v>1</v>
      </c>
      <c r="CK217" s="495">
        <v>1</v>
      </c>
      <c r="CL217" s="495">
        <v>1</v>
      </c>
      <c r="CM217" s="495">
        <v>1</v>
      </c>
      <c r="CN217" s="495">
        <v>1</v>
      </c>
      <c r="CO217" s="495">
        <v>1</v>
      </c>
      <c r="CP217" s="495">
        <v>1</v>
      </c>
      <c r="CQ217" s="495">
        <v>1</v>
      </c>
      <c r="CR217" s="495">
        <v>1</v>
      </c>
      <c r="CS217" s="495">
        <v>1</v>
      </c>
      <c r="CT217" s="495">
        <v>1</v>
      </c>
      <c r="CU217" s="495">
        <v>1</v>
      </c>
      <c r="CV217" s="495">
        <v>1</v>
      </c>
      <c r="CW217" s="495">
        <v>1</v>
      </c>
      <c r="CX217" s="495">
        <v>1</v>
      </c>
      <c r="CY217" s="495">
        <v>1</v>
      </c>
      <c r="CZ217" s="495">
        <v>1</v>
      </c>
      <c r="DA217" s="495">
        <v>1</v>
      </c>
      <c r="DB217" s="495">
        <v>1</v>
      </c>
      <c r="DC217" s="495">
        <v>1</v>
      </c>
      <c r="DD217" s="495">
        <v>1</v>
      </c>
      <c r="DE217" s="495">
        <v>1</v>
      </c>
      <c r="DF217" s="495">
        <v>1</v>
      </c>
      <c r="DG217" s="495">
        <v>1</v>
      </c>
      <c r="DH217" s="495">
        <v>1</v>
      </c>
      <c r="DI217" s="495">
        <v>1</v>
      </c>
      <c r="DJ217" s="495">
        <v>1</v>
      </c>
      <c r="DK217" s="495">
        <v>1</v>
      </c>
      <c r="DL217" s="495">
        <v>1</v>
      </c>
      <c r="DM217" s="495">
        <v>1</v>
      </c>
      <c r="DN217" s="495">
        <v>1</v>
      </c>
      <c r="DO217" s="495">
        <v>1</v>
      </c>
      <c r="DP217" s="495">
        <v>1</v>
      </c>
      <c r="DQ217" s="495">
        <v>1</v>
      </c>
      <c r="DR217" s="495">
        <v>1</v>
      </c>
      <c r="DS217" s="495">
        <v>1</v>
      </c>
      <c r="DT217" s="495">
        <v>1</v>
      </c>
      <c r="DU217" s="495">
        <v>1</v>
      </c>
      <c r="DV217" s="495">
        <v>1</v>
      </c>
      <c r="DW217" s="495">
        <v>1</v>
      </c>
      <c r="DX217" s="495">
        <v>1</v>
      </c>
      <c r="DY217" s="495">
        <v>1</v>
      </c>
      <c r="DZ217" s="495">
        <v>1</v>
      </c>
      <c r="EA217" s="495">
        <v>1</v>
      </c>
      <c r="EB217" s="495">
        <v>1</v>
      </c>
      <c r="EC217" s="495">
        <v>1</v>
      </c>
      <c r="ED217" s="495">
        <v>1</v>
      </c>
      <c r="EE217" s="495">
        <v>1</v>
      </c>
      <c r="EF217" s="495">
        <v>1</v>
      </c>
      <c r="EG217" s="495">
        <v>1</v>
      </c>
      <c r="EH217" s="495">
        <v>1</v>
      </c>
      <c r="EI217" s="495">
        <v>1</v>
      </c>
      <c r="EJ217" s="495">
        <v>1</v>
      </c>
      <c r="EK217" s="495">
        <v>1</v>
      </c>
      <c r="EL217" s="495">
        <v>1</v>
      </c>
      <c r="EM217" s="495">
        <v>1</v>
      </c>
      <c r="EN217" s="495">
        <v>1</v>
      </c>
      <c r="EO217" s="495">
        <v>1</v>
      </c>
      <c r="EP217" s="495">
        <v>1</v>
      </c>
      <c r="EQ217" s="495">
        <v>1</v>
      </c>
      <c r="ER217" s="495">
        <v>1</v>
      </c>
      <c r="ES217" s="495">
        <v>1</v>
      </c>
      <c r="ET217" s="495">
        <v>1</v>
      </c>
      <c r="EU217" s="495">
        <v>1</v>
      </c>
      <c r="EV217" s="495">
        <v>1</v>
      </c>
      <c r="EW217" s="495">
        <v>1</v>
      </c>
      <c r="EX217" s="495">
        <v>1</v>
      </c>
      <c r="EY217" s="495">
        <v>1</v>
      </c>
      <c r="EZ217" s="495">
        <v>1</v>
      </c>
      <c r="FA217" s="495">
        <v>1</v>
      </c>
      <c r="FB217" s="495">
        <v>1</v>
      </c>
      <c r="FC217" s="495">
        <v>1</v>
      </c>
      <c r="FD217" s="495">
        <v>1</v>
      </c>
      <c r="FE217" s="495">
        <v>1</v>
      </c>
      <c r="FF217" s="495">
        <v>1</v>
      </c>
      <c r="FG217" s="495">
        <v>1</v>
      </c>
      <c r="FH217" s="495">
        <v>1</v>
      </c>
      <c r="FI217" s="495">
        <v>1</v>
      </c>
      <c r="FJ217" s="495">
        <v>1</v>
      </c>
      <c r="FK217" s="495">
        <v>1</v>
      </c>
      <c r="FL217" s="495">
        <v>1</v>
      </c>
      <c r="FM217" s="495">
        <v>1</v>
      </c>
      <c r="FN217" s="495">
        <v>1</v>
      </c>
      <c r="FO217" s="495">
        <v>1</v>
      </c>
      <c r="FP217" s="495">
        <v>1</v>
      </c>
      <c r="FQ217" s="495">
        <v>1</v>
      </c>
      <c r="FR217" s="495">
        <v>1</v>
      </c>
      <c r="FS217" s="495">
        <v>1</v>
      </c>
      <c r="FT217" s="495">
        <v>1</v>
      </c>
      <c r="FU217" s="495">
        <v>1</v>
      </c>
      <c r="FV217" s="495">
        <v>1</v>
      </c>
      <c r="FW217" s="495">
        <v>1</v>
      </c>
      <c r="FX217" s="495">
        <v>1</v>
      </c>
      <c r="FY217" s="495">
        <v>1</v>
      </c>
      <c r="FZ217" s="495">
        <v>1</v>
      </c>
    </row>
    <row r="218" spans="2:182" x14ac:dyDescent="0.25">
      <c r="B218" s="491">
        <v>4</v>
      </c>
      <c r="C218" s="495">
        <v>1</v>
      </c>
      <c r="D218" s="495">
        <v>1</v>
      </c>
      <c r="E218" s="495">
        <v>1</v>
      </c>
      <c r="F218" s="495">
        <v>1</v>
      </c>
      <c r="G218" s="495">
        <v>1</v>
      </c>
      <c r="H218" s="495">
        <v>1</v>
      </c>
      <c r="I218" s="495">
        <v>1</v>
      </c>
      <c r="J218" s="495">
        <v>1</v>
      </c>
      <c r="K218" s="495">
        <v>1</v>
      </c>
      <c r="L218" s="495">
        <v>1</v>
      </c>
      <c r="M218" s="495">
        <v>1</v>
      </c>
      <c r="N218" s="495">
        <v>1</v>
      </c>
      <c r="O218" s="495">
        <v>1</v>
      </c>
      <c r="P218" s="495">
        <v>1</v>
      </c>
      <c r="Q218" s="495">
        <v>1</v>
      </c>
      <c r="R218" s="495">
        <v>1</v>
      </c>
      <c r="S218" s="495">
        <v>1</v>
      </c>
      <c r="T218" s="495">
        <v>1</v>
      </c>
      <c r="U218" s="495">
        <v>1</v>
      </c>
      <c r="V218" s="495">
        <v>1</v>
      </c>
      <c r="W218" s="495">
        <v>1</v>
      </c>
      <c r="X218" s="495">
        <v>1</v>
      </c>
      <c r="Y218" s="495">
        <v>1</v>
      </c>
      <c r="Z218" s="495">
        <v>1</v>
      </c>
      <c r="AA218" s="495">
        <v>1</v>
      </c>
      <c r="AB218" s="495">
        <v>1</v>
      </c>
      <c r="AC218" s="495">
        <v>1</v>
      </c>
      <c r="AD218" s="495">
        <v>1</v>
      </c>
      <c r="AE218" s="495">
        <v>1</v>
      </c>
      <c r="AF218" s="495">
        <v>1</v>
      </c>
      <c r="AG218" s="495">
        <v>1</v>
      </c>
      <c r="AH218" s="495">
        <v>1</v>
      </c>
      <c r="AI218" s="495">
        <v>1</v>
      </c>
      <c r="AJ218" s="495">
        <v>1</v>
      </c>
      <c r="AK218" s="495">
        <v>1</v>
      </c>
      <c r="AL218" s="495">
        <v>1</v>
      </c>
      <c r="AM218" s="495">
        <v>1</v>
      </c>
      <c r="AN218" s="495">
        <v>1</v>
      </c>
      <c r="AO218" s="495">
        <v>1</v>
      </c>
      <c r="AP218" s="495">
        <v>1</v>
      </c>
      <c r="AQ218" s="495">
        <v>1</v>
      </c>
      <c r="AR218" s="495">
        <v>1</v>
      </c>
      <c r="AS218" s="495">
        <v>1</v>
      </c>
      <c r="AT218" s="495">
        <v>1</v>
      </c>
      <c r="AU218" s="495">
        <v>1</v>
      </c>
      <c r="AV218" s="495">
        <v>1</v>
      </c>
      <c r="AW218" s="495">
        <v>1</v>
      </c>
      <c r="AX218" s="495">
        <v>1</v>
      </c>
      <c r="AY218" s="495">
        <v>1</v>
      </c>
      <c r="AZ218" s="495">
        <v>1</v>
      </c>
      <c r="BA218" s="495">
        <v>1</v>
      </c>
      <c r="BB218" s="495">
        <v>1</v>
      </c>
      <c r="BC218" s="495">
        <v>1</v>
      </c>
      <c r="BD218" s="495">
        <v>1</v>
      </c>
      <c r="BE218" s="495">
        <v>1</v>
      </c>
      <c r="BF218" s="495">
        <v>1</v>
      </c>
      <c r="BG218" s="495">
        <v>1</v>
      </c>
      <c r="BH218" s="495">
        <v>1</v>
      </c>
      <c r="BI218" s="495">
        <v>1</v>
      </c>
      <c r="BJ218" s="495">
        <v>1</v>
      </c>
      <c r="BK218" s="495">
        <v>1</v>
      </c>
      <c r="BL218" s="495">
        <v>1</v>
      </c>
      <c r="BM218" s="495">
        <v>1</v>
      </c>
      <c r="BN218" s="495">
        <v>1</v>
      </c>
      <c r="BO218" s="495">
        <v>1</v>
      </c>
      <c r="BP218" s="495">
        <v>1</v>
      </c>
      <c r="BQ218" s="495">
        <v>1</v>
      </c>
      <c r="BR218" s="495">
        <v>1</v>
      </c>
      <c r="BS218" s="495">
        <v>1</v>
      </c>
      <c r="BT218" s="495">
        <v>1</v>
      </c>
      <c r="BU218" s="495">
        <v>1</v>
      </c>
      <c r="BV218" s="495">
        <v>1</v>
      </c>
      <c r="BW218" s="495">
        <v>1</v>
      </c>
      <c r="BX218" s="495">
        <v>1</v>
      </c>
      <c r="BY218" s="495">
        <v>1</v>
      </c>
      <c r="BZ218" s="495">
        <v>1</v>
      </c>
      <c r="CA218" s="495">
        <v>1</v>
      </c>
      <c r="CB218" s="495">
        <v>1</v>
      </c>
      <c r="CC218" s="495">
        <v>1</v>
      </c>
      <c r="CD218" s="495">
        <v>1</v>
      </c>
      <c r="CE218" s="495">
        <v>1</v>
      </c>
      <c r="CF218" s="495">
        <v>1</v>
      </c>
      <c r="CG218" s="495">
        <v>1</v>
      </c>
      <c r="CH218" s="495">
        <v>1</v>
      </c>
      <c r="CI218" s="495">
        <v>1</v>
      </c>
      <c r="CJ218" s="495">
        <v>1</v>
      </c>
      <c r="CK218" s="495">
        <v>1</v>
      </c>
      <c r="CL218" s="495">
        <v>1</v>
      </c>
      <c r="CM218" s="495">
        <v>1</v>
      </c>
      <c r="CN218" s="495">
        <v>1</v>
      </c>
      <c r="CO218" s="495">
        <v>1</v>
      </c>
      <c r="CP218" s="495">
        <v>1</v>
      </c>
      <c r="CQ218" s="495">
        <v>1</v>
      </c>
      <c r="CR218" s="495">
        <v>1</v>
      </c>
      <c r="CS218" s="495">
        <v>1</v>
      </c>
      <c r="CT218" s="495">
        <v>1</v>
      </c>
      <c r="CU218" s="495">
        <v>1</v>
      </c>
      <c r="CV218" s="495">
        <v>1</v>
      </c>
      <c r="CW218" s="495">
        <v>1</v>
      </c>
      <c r="CX218" s="495">
        <v>1</v>
      </c>
      <c r="CY218" s="495">
        <v>1</v>
      </c>
      <c r="CZ218" s="495">
        <v>1</v>
      </c>
      <c r="DA218" s="495">
        <v>1</v>
      </c>
      <c r="DB218" s="495">
        <v>1</v>
      </c>
      <c r="DC218" s="495">
        <v>1</v>
      </c>
      <c r="DD218" s="495">
        <v>1</v>
      </c>
      <c r="DE218" s="495">
        <v>1</v>
      </c>
      <c r="DF218" s="495">
        <v>1</v>
      </c>
      <c r="DG218" s="495">
        <v>1</v>
      </c>
      <c r="DH218" s="495">
        <v>1</v>
      </c>
      <c r="DI218" s="495">
        <v>1</v>
      </c>
      <c r="DJ218" s="495">
        <v>1</v>
      </c>
      <c r="DK218" s="495">
        <v>1</v>
      </c>
      <c r="DL218" s="495">
        <v>1</v>
      </c>
      <c r="DM218" s="495">
        <v>1</v>
      </c>
      <c r="DN218" s="495">
        <v>1</v>
      </c>
      <c r="DO218" s="495">
        <v>1</v>
      </c>
      <c r="DP218" s="495">
        <v>1</v>
      </c>
      <c r="DQ218" s="495">
        <v>1</v>
      </c>
      <c r="DR218" s="495">
        <v>1</v>
      </c>
      <c r="DS218" s="495">
        <v>1</v>
      </c>
      <c r="DT218" s="495">
        <v>1</v>
      </c>
      <c r="DU218" s="495">
        <v>1</v>
      </c>
      <c r="DV218" s="495">
        <v>1</v>
      </c>
      <c r="DW218" s="495">
        <v>1</v>
      </c>
      <c r="DX218" s="495">
        <v>1</v>
      </c>
      <c r="DY218" s="495">
        <v>1</v>
      </c>
      <c r="DZ218" s="495">
        <v>1</v>
      </c>
      <c r="EA218" s="495">
        <v>1</v>
      </c>
      <c r="EB218" s="495">
        <v>1</v>
      </c>
      <c r="EC218" s="495">
        <v>1</v>
      </c>
      <c r="ED218" s="495">
        <v>1</v>
      </c>
      <c r="EE218" s="495">
        <v>1</v>
      </c>
      <c r="EF218" s="495">
        <v>1</v>
      </c>
      <c r="EG218" s="495">
        <v>1</v>
      </c>
      <c r="EH218" s="495">
        <v>1</v>
      </c>
      <c r="EI218" s="495">
        <v>1</v>
      </c>
      <c r="EJ218" s="495">
        <v>1</v>
      </c>
      <c r="EK218" s="495">
        <v>1</v>
      </c>
      <c r="EL218" s="495">
        <v>1</v>
      </c>
      <c r="EM218" s="495">
        <v>1</v>
      </c>
      <c r="EN218" s="495">
        <v>1</v>
      </c>
      <c r="EO218" s="495">
        <v>1</v>
      </c>
      <c r="EP218" s="495">
        <v>1</v>
      </c>
      <c r="EQ218" s="495">
        <v>1</v>
      </c>
      <c r="ER218" s="495">
        <v>1</v>
      </c>
      <c r="ES218" s="495">
        <v>1</v>
      </c>
      <c r="ET218" s="495">
        <v>1</v>
      </c>
      <c r="EU218" s="495">
        <v>1</v>
      </c>
      <c r="EV218" s="495">
        <v>1</v>
      </c>
      <c r="EW218" s="495">
        <v>1</v>
      </c>
      <c r="EX218" s="495">
        <v>1</v>
      </c>
      <c r="EY218" s="495">
        <v>1</v>
      </c>
      <c r="EZ218" s="495">
        <v>1</v>
      </c>
      <c r="FA218" s="495">
        <v>1</v>
      </c>
      <c r="FB218" s="495">
        <v>1</v>
      </c>
      <c r="FC218" s="495">
        <v>1</v>
      </c>
      <c r="FD218" s="495">
        <v>1</v>
      </c>
      <c r="FE218" s="495">
        <v>1</v>
      </c>
      <c r="FF218" s="495">
        <v>1</v>
      </c>
      <c r="FG218" s="495">
        <v>1</v>
      </c>
      <c r="FH218" s="495">
        <v>1</v>
      </c>
      <c r="FI218" s="495">
        <v>1</v>
      </c>
      <c r="FJ218" s="495">
        <v>1</v>
      </c>
      <c r="FK218" s="495">
        <v>1</v>
      </c>
      <c r="FL218" s="495">
        <v>1</v>
      </c>
      <c r="FM218" s="495">
        <v>1</v>
      </c>
      <c r="FN218" s="495">
        <v>1</v>
      </c>
      <c r="FO218" s="495">
        <v>1</v>
      </c>
      <c r="FP218" s="495">
        <v>1</v>
      </c>
      <c r="FQ218" s="495">
        <v>1</v>
      </c>
      <c r="FR218" s="495">
        <v>1</v>
      </c>
      <c r="FS218" s="495">
        <v>1</v>
      </c>
      <c r="FT218" s="495">
        <v>1</v>
      </c>
      <c r="FU218" s="495">
        <v>1</v>
      </c>
      <c r="FV218" s="495">
        <v>1</v>
      </c>
      <c r="FW218" s="495">
        <v>1</v>
      </c>
      <c r="FX218" s="495">
        <v>1</v>
      </c>
      <c r="FY218" s="495">
        <v>1</v>
      </c>
      <c r="FZ218" s="495">
        <v>1</v>
      </c>
    </row>
    <row r="219" spans="2:182" x14ac:dyDescent="0.25">
      <c r="B219" s="491">
        <v>5</v>
      </c>
      <c r="C219" s="496"/>
      <c r="D219" s="496"/>
      <c r="E219" s="496"/>
      <c r="F219" s="496"/>
      <c r="G219" s="496"/>
      <c r="H219" s="496"/>
      <c r="I219" s="496"/>
      <c r="J219" s="496"/>
      <c r="K219" s="496"/>
      <c r="L219" s="496"/>
      <c r="M219" s="496"/>
      <c r="N219" s="496"/>
      <c r="O219" s="496"/>
      <c r="P219" s="496"/>
      <c r="Q219" s="496"/>
      <c r="R219" s="496"/>
      <c r="S219" s="496"/>
      <c r="T219" s="496"/>
      <c r="U219" s="496"/>
      <c r="V219" s="496"/>
      <c r="W219" s="496"/>
      <c r="X219" s="496"/>
      <c r="Y219" s="496"/>
      <c r="Z219" s="496"/>
      <c r="AA219" s="496"/>
      <c r="AB219" s="496"/>
      <c r="AC219" s="496"/>
      <c r="AD219" s="496"/>
      <c r="AE219" s="496"/>
      <c r="AF219" s="496"/>
      <c r="AG219" s="496"/>
      <c r="AH219" s="496"/>
      <c r="AI219" s="496"/>
      <c r="AJ219" s="496"/>
      <c r="AK219" s="496"/>
      <c r="AL219" s="496"/>
      <c r="AM219" s="496"/>
      <c r="AN219" s="496"/>
      <c r="AO219" s="496"/>
      <c r="AP219" s="496"/>
      <c r="AQ219" s="496"/>
      <c r="AR219" s="496"/>
      <c r="AS219" s="496"/>
      <c r="AT219" s="496"/>
      <c r="AU219" s="496"/>
      <c r="AV219" s="496"/>
      <c r="AW219" s="496"/>
      <c r="AX219" s="496"/>
      <c r="AY219" s="496"/>
      <c r="AZ219" s="496"/>
      <c r="BA219" s="496"/>
      <c r="BB219" s="496"/>
      <c r="BC219" s="496"/>
      <c r="BD219" s="496"/>
      <c r="BE219" s="496"/>
      <c r="BF219" s="496"/>
      <c r="BG219" s="496"/>
      <c r="BH219" s="496"/>
      <c r="BI219" s="496"/>
      <c r="BJ219" s="496"/>
      <c r="BK219" s="496"/>
      <c r="BL219" s="496"/>
      <c r="BM219" s="496"/>
      <c r="BN219" s="496"/>
      <c r="BO219" s="496"/>
      <c r="BP219" s="496"/>
      <c r="BQ219" s="496"/>
      <c r="BR219" s="496"/>
      <c r="BS219" s="496"/>
      <c r="BT219" s="496"/>
      <c r="BU219" s="496"/>
      <c r="BV219" s="496"/>
      <c r="BW219" s="496"/>
      <c r="BX219" s="496"/>
      <c r="BY219" s="496"/>
      <c r="BZ219" s="496"/>
      <c r="CA219" s="496"/>
      <c r="CB219" s="496"/>
      <c r="CC219" s="496"/>
      <c r="CD219" s="496"/>
      <c r="CE219" s="496"/>
      <c r="CF219" s="496"/>
      <c r="CG219" s="496"/>
      <c r="CH219" s="496"/>
      <c r="CI219" s="496"/>
      <c r="CJ219" s="496"/>
      <c r="CK219" s="496"/>
      <c r="CL219" s="496"/>
      <c r="CM219" s="496"/>
      <c r="CN219" s="496"/>
      <c r="CO219" s="496"/>
      <c r="CP219" s="496"/>
      <c r="CQ219" s="496"/>
      <c r="CR219" s="496"/>
      <c r="CS219" s="496"/>
      <c r="CT219" s="496"/>
      <c r="CU219" s="496"/>
      <c r="CV219" s="496"/>
      <c r="CW219" s="496"/>
      <c r="CX219" s="496"/>
      <c r="CY219" s="496"/>
      <c r="CZ219" s="496"/>
      <c r="DA219" s="496"/>
      <c r="DB219" s="496"/>
      <c r="DC219" s="496"/>
      <c r="DD219" s="496"/>
      <c r="DE219" s="496"/>
      <c r="DF219" s="496"/>
      <c r="DG219" s="496"/>
      <c r="DH219" s="496"/>
      <c r="DI219" s="496"/>
      <c r="DJ219" s="496"/>
      <c r="DK219" s="496"/>
      <c r="DL219" s="496"/>
      <c r="DM219" s="496"/>
      <c r="DN219" s="496"/>
      <c r="DO219" s="496"/>
      <c r="DP219" s="496"/>
      <c r="DQ219" s="496"/>
      <c r="DR219" s="496"/>
      <c r="DS219" s="496"/>
      <c r="DT219" s="496"/>
      <c r="DU219" s="496"/>
      <c r="DV219" s="496"/>
      <c r="DW219" s="496"/>
      <c r="DX219" s="496"/>
      <c r="DY219" s="496"/>
      <c r="DZ219" s="496"/>
      <c r="EA219" s="496"/>
      <c r="EB219" s="496"/>
      <c r="EC219" s="496"/>
      <c r="ED219" s="496"/>
      <c r="EE219" s="496"/>
      <c r="EF219" s="496"/>
      <c r="EG219" s="496"/>
      <c r="EH219" s="496"/>
      <c r="EI219" s="496"/>
      <c r="EJ219" s="496"/>
      <c r="EK219" s="496"/>
      <c r="EL219" s="496"/>
      <c r="EM219" s="496"/>
      <c r="EN219" s="496"/>
      <c r="EO219" s="496"/>
      <c r="EP219" s="496"/>
      <c r="EQ219" s="496"/>
      <c r="ER219" s="496"/>
      <c r="ES219" s="496"/>
      <c r="ET219" s="496"/>
      <c r="EU219" s="496"/>
      <c r="EV219" s="496"/>
      <c r="EW219" s="496"/>
      <c r="EX219" s="496"/>
      <c r="EY219" s="496"/>
      <c r="EZ219" s="496"/>
      <c r="FA219" s="496"/>
      <c r="FB219" s="496"/>
      <c r="FC219" s="496"/>
      <c r="FD219" s="496"/>
      <c r="FE219" s="496"/>
      <c r="FF219" s="496"/>
      <c r="FG219" s="496"/>
      <c r="FH219" s="496"/>
      <c r="FI219" s="496"/>
      <c r="FJ219" s="496"/>
      <c r="FK219" s="496"/>
      <c r="FL219" s="496"/>
      <c r="FM219" s="496"/>
      <c r="FN219" s="496"/>
      <c r="FO219" s="496"/>
      <c r="FP219" s="496"/>
      <c r="FQ219" s="496"/>
      <c r="FR219" s="496"/>
      <c r="FS219" s="496"/>
      <c r="FT219" s="496"/>
      <c r="FU219" s="496"/>
      <c r="FV219" s="496"/>
      <c r="FW219" s="496"/>
      <c r="FX219" s="496"/>
      <c r="FY219" s="496"/>
      <c r="FZ219" s="496"/>
    </row>
    <row r="220" spans="2:182" x14ac:dyDescent="0.25">
      <c r="B220" s="491">
        <v>6</v>
      </c>
      <c r="C220" s="496"/>
      <c r="D220" s="496"/>
      <c r="E220" s="496"/>
      <c r="F220" s="496"/>
      <c r="G220" s="496"/>
      <c r="H220" s="496"/>
      <c r="I220" s="496"/>
      <c r="J220" s="496"/>
      <c r="K220" s="496"/>
      <c r="L220" s="496"/>
      <c r="M220" s="496"/>
      <c r="N220" s="496"/>
      <c r="O220" s="496"/>
      <c r="P220" s="496"/>
      <c r="Q220" s="496"/>
      <c r="R220" s="496"/>
      <c r="S220" s="496"/>
      <c r="T220" s="496"/>
      <c r="U220" s="496"/>
      <c r="V220" s="496"/>
      <c r="W220" s="496"/>
      <c r="X220" s="496"/>
      <c r="Y220" s="496"/>
      <c r="Z220" s="496"/>
      <c r="AA220" s="496"/>
      <c r="AB220" s="496"/>
      <c r="AC220" s="496"/>
      <c r="AD220" s="496"/>
      <c r="AE220" s="496"/>
      <c r="AF220" s="496"/>
      <c r="AG220" s="496"/>
      <c r="AH220" s="496"/>
      <c r="AI220" s="496"/>
      <c r="AJ220" s="496"/>
      <c r="AK220" s="496"/>
      <c r="AL220" s="496"/>
      <c r="AM220" s="496"/>
      <c r="AN220" s="496"/>
      <c r="AO220" s="496"/>
      <c r="AP220" s="496"/>
      <c r="AQ220" s="496"/>
      <c r="AR220" s="496"/>
      <c r="AS220" s="496"/>
      <c r="AT220" s="496"/>
      <c r="AU220" s="496"/>
      <c r="AV220" s="496"/>
      <c r="AW220" s="496"/>
      <c r="AX220" s="496"/>
      <c r="AY220" s="496"/>
      <c r="AZ220" s="496"/>
      <c r="BA220" s="496"/>
      <c r="BB220" s="496"/>
      <c r="BC220" s="496"/>
      <c r="BD220" s="496"/>
      <c r="BE220" s="496"/>
      <c r="BF220" s="496"/>
      <c r="BG220" s="496"/>
      <c r="BH220" s="496"/>
      <c r="BI220" s="496"/>
      <c r="BJ220" s="496"/>
      <c r="BK220" s="496"/>
      <c r="BL220" s="496"/>
      <c r="BM220" s="496"/>
      <c r="BN220" s="496"/>
      <c r="BO220" s="496"/>
      <c r="BP220" s="496"/>
      <c r="BQ220" s="496"/>
      <c r="BR220" s="496"/>
      <c r="BS220" s="496"/>
      <c r="BT220" s="496"/>
      <c r="BU220" s="496"/>
      <c r="BV220" s="496"/>
      <c r="BW220" s="496"/>
      <c r="BX220" s="496"/>
      <c r="BY220" s="496"/>
      <c r="BZ220" s="496"/>
      <c r="CA220" s="496"/>
      <c r="CB220" s="496"/>
      <c r="CC220" s="496"/>
      <c r="CD220" s="496"/>
      <c r="CE220" s="496"/>
      <c r="CF220" s="496"/>
      <c r="CG220" s="496"/>
      <c r="CH220" s="496"/>
      <c r="CI220" s="496"/>
      <c r="CJ220" s="496"/>
      <c r="CK220" s="496"/>
      <c r="CL220" s="496"/>
      <c r="CM220" s="496"/>
      <c r="CN220" s="496"/>
      <c r="CO220" s="496"/>
      <c r="CP220" s="496"/>
      <c r="CQ220" s="496"/>
      <c r="CR220" s="496"/>
      <c r="CS220" s="496"/>
      <c r="CT220" s="496"/>
      <c r="CU220" s="496"/>
      <c r="CV220" s="496"/>
      <c r="CW220" s="496"/>
      <c r="CX220" s="496"/>
      <c r="CY220" s="496"/>
      <c r="CZ220" s="496"/>
      <c r="DA220" s="496"/>
      <c r="DB220" s="496"/>
      <c r="DC220" s="496"/>
      <c r="DD220" s="496"/>
      <c r="DE220" s="496"/>
      <c r="DF220" s="496"/>
      <c r="DG220" s="496"/>
      <c r="DH220" s="496"/>
      <c r="DI220" s="496"/>
      <c r="DJ220" s="496"/>
      <c r="DK220" s="496"/>
      <c r="DL220" s="496"/>
      <c r="DM220" s="496"/>
      <c r="DN220" s="496"/>
      <c r="DO220" s="496"/>
      <c r="DP220" s="496"/>
      <c r="DQ220" s="496"/>
      <c r="DR220" s="496"/>
      <c r="DS220" s="496"/>
      <c r="DT220" s="496"/>
      <c r="DU220" s="496"/>
      <c r="DV220" s="496"/>
      <c r="DW220" s="496"/>
      <c r="DX220" s="496"/>
      <c r="DY220" s="496"/>
      <c r="DZ220" s="496"/>
      <c r="EA220" s="496"/>
      <c r="EB220" s="496"/>
      <c r="EC220" s="496"/>
      <c r="ED220" s="496"/>
      <c r="EE220" s="496"/>
      <c r="EF220" s="496"/>
      <c r="EG220" s="496"/>
      <c r="EH220" s="496"/>
      <c r="EI220" s="496"/>
      <c r="EJ220" s="496"/>
      <c r="EK220" s="496"/>
      <c r="EL220" s="496"/>
      <c r="EM220" s="496"/>
      <c r="EN220" s="496"/>
      <c r="EO220" s="496"/>
      <c r="EP220" s="496"/>
      <c r="EQ220" s="496"/>
      <c r="ER220" s="496"/>
      <c r="ES220" s="496"/>
      <c r="ET220" s="496"/>
      <c r="EU220" s="496"/>
      <c r="EV220" s="496"/>
      <c r="EW220" s="496"/>
      <c r="EX220" s="496"/>
      <c r="EY220" s="496"/>
      <c r="EZ220" s="496"/>
      <c r="FA220" s="496"/>
      <c r="FB220" s="496"/>
      <c r="FC220" s="496"/>
      <c r="FD220" s="496"/>
      <c r="FE220" s="496"/>
      <c r="FF220" s="496"/>
      <c r="FG220" s="496"/>
      <c r="FH220" s="496"/>
      <c r="FI220" s="496"/>
      <c r="FJ220" s="496"/>
      <c r="FK220" s="496"/>
      <c r="FL220" s="496"/>
      <c r="FM220" s="496"/>
      <c r="FN220" s="496"/>
      <c r="FO220" s="496"/>
      <c r="FP220" s="496"/>
      <c r="FQ220" s="496"/>
      <c r="FR220" s="496"/>
      <c r="FS220" s="496"/>
      <c r="FT220" s="496"/>
      <c r="FU220" s="496"/>
      <c r="FV220" s="496"/>
      <c r="FW220" s="496"/>
      <c r="FX220" s="496"/>
      <c r="FY220" s="496"/>
      <c r="FZ220" s="496"/>
    </row>
    <row r="221" spans="2:182" x14ac:dyDescent="0.25">
      <c r="B221" s="491">
        <v>7</v>
      </c>
      <c r="C221" s="496"/>
      <c r="D221" s="496"/>
      <c r="E221" s="496"/>
      <c r="F221" s="496"/>
      <c r="G221" s="496"/>
      <c r="H221" s="496"/>
      <c r="I221" s="496"/>
      <c r="J221" s="496"/>
      <c r="K221" s="496"/>
      <c r="L221" s="496"/>
      <c r="M221" s="496"/>
      <c r="N221" s="496"/>
      <c r="O221" s="496"/>
      <c r="P221" s="496"/>
      <c r="Q221" s="496"/>
      <c r="R221" s="496"/>
      <c r="S221" s="496"/>
      <c r="T221" s="496"/>
      <c r="U221" s="496"/>
      <c r="V221" s="496"/>
      <c r="W221" s="496"/>
      <c r="X221" s="496"/>
      <c r="Y221" s="496"/>
      <c r="Z221" s="496"/>
      <c r="AA221" s="496"/>
      <c r="AB221" s="496"/>
      <c r="AC221" s="496"/>
      <c r="AD221" s="496"/>
      <c r="AE221" s="496"/>
      <c r="AF221" s="496"/>
      <c r="AG221" s="496"/>
      <c r="AH221" s="496"/>
      <c r="AI221" s="496"/>
      <c r="AJ221" s="496"/>
      <c r="AK221" s="496"/>
      <c r="AL221" s="496"/>
      <c r="AM221" s="496"/>
      <c r="AN221" s="496"/>
      <c r="AO221" s="496"/>
      <c r="AP221" s="496"/>
      <c r="AQ221" s="496"/>
      <c r="AR221" s="496"/>
      <c r="AS221" s="496"/>
      <c r="AT221" s="496"/>
      <c r="AU221" s="496"/>
      <c r="AV221" s="496"/>
      <c r="AW221" s="496"/>
      <c r="AX221" s="496"/>
      <c r="AY221" s="496"/>
      <c r="AZ221" s="496"/>
      <c r="BA221" s="496"/>
      <c r="BB221" s="496"/>
      <c r="BC221" s="496"/>
      <c r="BD221" s="496"/>
      <c r="BE221" s="496"/>
      <c r="BF221" s="496"/>
      <c r="BG221" s="496"/>
      <c r="BH221" s="496"/>
      <c r="BI221" s="496"/>
      <c r="BJ221" s="496"/>
      <c r="BK221" s="496"/>
      <c r="BL221" s="496"/>
      <c r="BM221" s="496"/>
      <c r="BN221" s="496"/>
      <c r="BO221" s="496"/>
      <c r="BP221" s="496"/>
      <c r="BQ221" s="496"/>
      <c r="BR221" s="496"/>
      <c r="BS221" s="496"/>
      <c r="BT221" s="496"/>
      <c r="BU221" s="496"/>
      <c r="BV221" s="496"/>
      <c r="BW221" s="496"/>
      <c r="BX221" s="496"/>
      <c r="BY221" s="496"/>
      <c r="BZ221" s="496"/>
      <c r="CA221" s="496"/>
      <c r="CB221" s="496"/>
      <c r="CC221" s="496"/>
      <c r="CD221" s="496"/>
      <c r="CE221" s="496"/>
      <c r="CF221" s="496"/>
      <c r="CG221" s="496"/>
      <c r="CH221" s="496"/>
      <c r="CI221" s="496"/>
      <c r="CJ221" s="496"/>
      <c r="CK221" s="496"/>
      <c r="CL221" s="496"/>
      <c r="CM221" s="496"/>
      <c r="CN221" s="496"/>
      <c r="CO221" s="496"/>
      <c r="CP221" s="496"/>
      <c r="CQ221" s="496"/>
      <c r="CR221" s="496"/>
      <c r="CS221" s="496"/>
      <c r="CT221" s="496"/>
      <c r="CU221" s="496"/>
      <c r="CV221" s="496"/>
      <c r="CW221" s="496"/>
      <c r="CX221" s="496"/>
      <c r="CY221" s="496"/>
      <c r="CZ221" s="496"/>
      <c r="DA221" s="496"/>
      <c r="DB221" s="496"/>
      <c r="DC221" s="496"/>
      <c r="DD221" s="496"/>
      <c r="DE221" s="496"/>
      <c r="DF221" s="496"/>
      <c r="DG221" s="496"/>
      <c r="DH221" s="496"/>
      <c r="DI221" s="496"/>
      <c r="DJ221" s="496"/>
      <c r="DK221" s="496"/>
      <c r="DL221" s="496"/>
      <c r="DM221" s="496"/>
      <c r="DN221" s="496"/>
      <c r="DO221" s="496"/>
      <c r="DP221" s="496"/>
      <c r="DQ221" s="496"/>
      <c r="DR221" s="496"/>
      <c r="DS221" s="496"/>
      <c r="DT221" s="496"/>
      <c r="DU221" s="496"/>
      <c r="DV221" s="496"/>
      <c r="DW221" s="496"/>
      <c r="DX221" s="496"/>
      <c r="DY221" s="496"/>
      <c r="DZ221" s="496"/>
      <c r="EA221" s="496"/>
      <c r="EB221" s="496"/>
      <c r="EC221" s="496"/>
      <c r="ED221" s="496"/>
      <c r="EE221" s="496"/>
      <c r="EF221" s="496"/>
      <c r="EG221" s="496"/>
      <c r="EH221" s="496"/>
      <c r="EI221" s="496"/>
      <c r="EJ221" s="496"/>
      <c r="EK221" s="496"/>
      <c r="EL221" s="496"/>
      <c r="EM221" s="496"/>
      <c r="EN221" s="496"/>
      <c r="EO221" s="496"/>
      <c r="EP221" s="496"/>
      <c r="EQ221" s="496"/>
      <c r="ER221" s="496"/>
      <c r="ES221" s="496"/>
      <c r="ET221" s="496"/>
      <c r="EU221" s="496"/>
      <c r="EV221" s="496"/>
      <c r="EW221" s="496"/>
      <c r="EX221" s="496"/>
      <c r="EY221" s="496"/>
      <c r="EZ221" s="496"/>
      <c r="FA221" s="496"/>
      <c r="FB221" s="496"/>
      <c r="FC221" s="496"/>
      <c r="FD221" s="496"/>
      <c r="FE221" s="496"/>
      <c r="FF221" s="496"/>
      <c r="FG221" s="496"/>
      <c r="FH221" s="496"/>
      <c r="FI221" s="496"/>
      <c r="FJ221" s="496"/>
      <c r="FK221" s="496"/>
      <c r="FL221" s="496"/>
      <c r="FM221" s="496"/>
      <c r="FN221" s="496"/>
      <c r="FO221" s="496"/>
      <c r="FP221" s="496"/>
      <c r="FQ221" s="496"/>
      <c r="FR221" s="496"/>
      <c r="FS221" s="496"/>
      <c r="FT221" s="496"/>
      <c r="FU221" s="496"/>
      <c r="FV221" s="496"/>
      <c r="FW221" s="496"/>
      <c r="FX221" s="496"/>
      <c r="FY221" s="496"/>
      <c r="FZ221" s="496"/>
    </row>
    <row r="222" spans="2:182" x14ac:dyDescent="0.25">
      <c r="B222" s="491">
        <v>8</v>
      </c>
      <c r="C222" s="496"/>
      <c r="D222" s="496"/>
      <c r="E222" s="496"/>
      <c r="F222" s="496"/>
      <c r="G222" s="496"/>
      <c r="H222" s="496"/>
      <c r="I222" s="496"/>
      <c r="J222" s="496"/>
      <c r="K222" s="496"/>
      <c r="L222" s="496"/>
      <c r="M222" s="496"/>
      <c r="N222" s="496"/>
      <c r="O222" s="496"/>
      <c r="P222" s="496"/>
      <c r="Q222" s="496"/>
      <c r="R222" s="496"/>
      <c r="S222" s="496"/>
      <c r="T222" s="496"/>
      <c r="U222" s="496"/>
      <c r="V222" s="496"/>
      <c r="W222" s="496"/>
      <c r="X222" s="496"/>
      <c r="Y222" s="496"/>
      <c r="Z222" s="496"/>
      <c r="AA222" s="496"/>
      <c r="AB222" s="496"/>
      <c r="AC222" s="496"/>
      <c r="AD222" s="496"/>
      <c r="AE222" s="496"/>
      <c r="AF222" s="496"/>
      <c r="AG222" s="496"/>
      <c r="AH222" s="496"/>
      <c r="AI222" s="496"/>
      <c r="AJ222" s="496"/>
      <c r="AK222" s="496"/>
      <c r="AL222" s="496"/>
      <c r="AM222" s="496"/>
      <c r="AN222" s="496"/>
      <c r="AO222" s="496"/>
      <c r="AP222" s="496"/>
      <c r="AQ222" s="496"/>
      <c r="AR222" s="496"/>
      <c r="AS222" s="496"/>
      <c r="AT222" s="496"/>
      <c r="AU222" s="496"/>
      <c r="AV222" s="496"/>
      <c r="AW222" s="496"/>
      <c r="AX222" s="496"/>
      <c r="AY222" s="496"/>
      <c r="AZ222" s="496"/>
      <c r="BA222" s="496"/>
      <c r="BB222" s="496"/>
      <c r="BC222" s="496"/>
      <c r="BD222" s="496"/>
      <c r="BE222" s="496"/>
      <c r="BF222" s="496"/>
      <c r="BG222" s="496"/>
      <c r="BH222" s="496"/>
      <c r="BI222" s="496"/>
      <c r="BJ222" s="496"/>
      <c r="BK222" s="496"/>
      <c r="BL222" s="496"/>
      <c r="BM222" s="496"/>
      <c r="BN222" s="496"/>
      <c r="BO222" s="496"/>
      <c r="BP222" s="496"/>
      <c r="BQ222" s="496"/>
      <c r="BR222" s="496"/>
      <c r="BS222" s="496"/>
      <c r="BT222" s="496"/>
      <c r="BU222" s="496"/>
      <c r="BV222" s="496"/>
      <c r="BW222" s="496"/>
      <c r="BX222" s="496"/>
      <c r="BY222" s="496"/>
      <c r="BZ222" s="496"/>
      <c r="CA222" s="496"/>
      <c r="CB222" s="496"/>
      <c r="CC222" s="496"/>
      <c r="CD222" s="496"/>
      <c r="CE222" s="496"/>
      <c r="CF222" s="496"/>
      <c r="CG222" s="496"/>
      <c r="CH222" s="496"/>
      <c r="CI222" s="496"/>
      <c r="CJ222" s="496"/>
      <c r="CK222" s="496"/>
      <c r="CL222" s="496"/>
      <c r="CM222" s="496"/>
      <c r="CN222" s="496"/>
      <c r="CO222" s="496"/>
      <c r="CP222" s="496"/>
      <c r="CQ222" s="496"/>
      <c r="CR222" s="496"/>
      <c r="CS222" s="496"/>
      <c r="CT222" s="496"/>
      <c r="CU222" s="496"/>
      <c r="CV222" s="496"/>
      <c r="CW222" s="496"/>
      <c r="CX222" s="496"/>
      <c r="CY222" s="496"/>
      <c r="CZ222" s="496"/>
      <c r="DA222" s="496"/>
      <c r="DB222" s="496"/>
      <c r="DC222" s="496"/>
      <c r="DD222" s="496"/>
      <c r="DE222" s="496"/>
      <c r="DF222" s="496"/>
      <c r="DG222" s="496"/>
      <c r="DH222" s="496"/>
      <c r="DI222" s="496"/>
      <c r="DJ222" s="496"/>
      <c r="DK222" s="496"/>
      <c r="DL222" s="496"/>
      <c r="DM222" s="496"/>
      <c r="DN222" s="496"/>
      <c r="DO222" s="496"/>
      <c r="DP222" s="496"/>
      <c r="DQ222" s="496"/>
      <c r="DR222" s="496"/>
      <c r="DS222" s="496"/>
      <c r="DT222" s="496"/>
      <c r="DU222" s="496"/>
      <c r="DV222" s="496"/>
      <c r="DW222" s="496"/>
      <c r="DX222" s="496"/>
      <c r="DY222" s="496"/>
      <c r="DZ222" s="496"/>
      <c r="EA222" s="496"/>
      <c r="EB222" s="496"/>
      <c r="EC222" s="496"/>
      <c r="ED222" s="496"/>
      <c r="EE222" s="496"/>
      <c r="EF222" s="496"/>
      <c r="EG222" s="496"/>
      <c r="EH222" s="496"/>
      <c r="EI222" s="496"/>
      <c r="EJ222" s="496"/>
      <c r="EK222" s="496"/>
      <c r="EL222" s="496"/>
      <c r="EM222" s="496"/>
      <c r="EN222" s="496"/>
      <c r="EO222" s="496"/>
      <c r="EP222" s="496"/>
      <c r="EQ222" s="496"/>
      <c r="ER222" s="496"/>
      <c r="ES222" s="496"/>
      <c r="ET222" s="496"/>
      <c r="EU222" s="496"/>
      <c r="EV222" s="496"/>
      <c r="EW222" s="496"/>
      <c r="EX222" s="496"/>
      <c r="EY222" s="496"/>
      <c r="EZ222" s="496"/>
      <c r="FA222" s="496"/>
      <c r="FB222" s="496"/>
      <c r="FC222" s="496"/>
      <c r="FD222" s="496"/>
      <c r="FE222" s="496"/>
      <c r="FF222" s="496"/>
      <c r="FG222" s="496"/>
      <c r="FH222" s="496"/>
      <c r="FI222" s="496"/>
      <c r="FJ222" s="496"/>
      <c r="FK222" s="496"/>
      <c r="FL222" s="496"/>
      <c r="FM222" s="496"/>
      <c r="FN222" s="496"/>
      <c r="FO222" s="496"/>
      <c r="FP222" s="496"/>
      <c r="FQ222" s="496"/>
      <c r="FR222" s="496"/>
      <c r="FS222" s="496"/>
      <c r="FT222" s="496"/>
      <c r="FU222" s="496"/>
      <c r="FV222" s="496"/>
      <c r="FW222" s="496"/>
      <c r="FX222" s="496"/>
      <c r="FY222" s="496"/>
      <c r="FZ222" s="496"/>
    </row>
    <row r="223" spans="2:182" x14ac:dyDescent="0.25">
      <c r="B223" s="491">
        <v>9</v>
      </c>
      <c r="C223" s="496"/>
      <c r="D223" s="496"/>
      <c r="E223" s="496"/>
      <c r="F223" s="496"/>
      <c r="G223" s="496"/>
      <c r="H223" s="496"/>
      <c r="I223" s="496"/>
      <c r="J223" s="496"/>
      <c r="K223" s="496"/>
      <c r="L223" s="496"/>
      <c r="M223" s="496"/>
      <c r="N223" s="496"/>
      <c r="O223" s="496"/>
      <c r="P223" s="496"/>
      <c r="Q223" s="496"/>
      <c r="R223" s="496"/>
      <c r="S223" s="496"/>
      <c r="T223" s="496"/>
      <c r="U223" s="496"/>
      <c r="V223" s="496"/>
      <c r="W223" s="496"/>
      <c r="X223" s="496"/>
      <c r="Y223" s="496"/>
      <c r="Z223" s="496"/>
      <c r="AA223" s="496"/>
      <c r="AB223" s="496"/>
      <c r="AC223" s="496"/>
      <c r="AD223" s="496"/>
      <c r="AE223" s="496"/>
      <c r="AF223" s="496"/>
      <c r="AG223" s="496"/>
      <c r="AH223" s="496"/>
      <c r="AI223" s="496"/>
      <c r="AJ223" s="496"/>
      <c r="AK223" s="496"/>
      <c r="AL223" s="496"/>
      <c r="AM223" s="496"/>
      <c r="AN223" s="496"/>
      <c r="AO223" s="496"/>
      <c r="AP223" s="496"/>
      <c r="AQ223" s="496"/>
      <c r="AR223" s="496"/>
      <c r="AS223" s="496"/>
      <c r="AT223" s="496"/>
      <c r="AU223" s="496"/>
      <c r="AV223" s="496"/>
      <c r="AW223" s="496"/>
      <c r="AX223" s="496"/>
      <c r="AY223" s="496"/>
      <c r="AZ223" s="496"/>
      <c r="BA223" s="496"/>
      <c r="BB223" s="496"/>
      <c r="BC223" s="496"/>
      <c r="BD223" s="496"/>
      <c r="BE223" s="496"/>
      <c r="BF223" s="496"/>
      <c r="BG223" s="496"/>
      <c r="BH223" s="496"/>
      <c r="BI223" s="496"/>
      <c r="BJ223" s="496"/>
      <c r="BK223" s="496"/>
      <c r="BL223" s="496"/>
      <c r="BM223" s="496"/>
      <c r="BN223" s="496"/>
      <c r="BO223" s="496"/>
      <c r="BP223" s="496"/>
      <c r="BQ223" s="496"/>
      <c r="BR223" s="496"/>
      <c r="BS223" s="496"/>
      <c r="BT223" s="496"/>
      <c r="BU223" s="496"/>
      <c r="BV223" s="496"/>
      <c r="BW223" s="496"/>
      <c r="BX223" s="496"/>
      <c r="BY223" s="496"/>
      <c r="BZ223" s="496"/>
      <c r="CA223" s="496"/>
      <c r="CB223" s="496"/>
      <c r="CC223" s="496"/>
      <c r="CD223" s="496"/>
      <c r="CE223" s="496"/>
      <c r="CF223" s="496"/>
      <c r="CG223" s="496"/>
      <c r="CH223" s="496"/>
      <c r="CI223" s="496"/>
      <c r="CJ223" s="496"/>
      <c r="CK223" s="496"/>
      <c r="CL223" s="496"/>
      <c r="CM223" s="496"/>
      <c r="CN223" s="496"/>
      <c r="CO223" s="496"/>
      <c r="CP223" s="496"/>
      <c r="CQ223" s="496"/>
      <c r="CR223" s="496"/>
      <c r="CS223" s="496"/>
      <c r="CT223" s="496"/>
      <c r="CU223" s="496"/>
      <c r="CV223" s="496"/>
      <c r="CW223" s="496"/>
      <c r="CX223" s="496"/>
      <c r="CY223" s="496"/>
      <c r="CZ223" s="496"/>
      <c r="DA223" s="496"/>
      <c r="DB223" s="496"/>
      <c r="DC223" s="496"/>
      <c r="DD223" s="496"/>
      <c r="DE223" s="496"/>
      <c r="DF223" s="496"/>
      <c r="DG223" s="496"/>
      <c r="DH223" s="496"/>
      <c r="DI223" s="496"/>
      <c r="DJ223" s="496"/>
      <c r="DK223" s="496"/>
      <c r="DL223" s="496"/>
      <c r="DM223" s="496"/>
      <c r="DN223" s="496"/>
      <c r="DO223" s="496"/>
      <c r="DP223" s="496"/>
      <c r="DQ223" s="496"/>
      <c r="DR223" s="496"/>
      <c r="DS223" s="496"/>
      <c r="DT223" s="496"/>
      <c r="DU223" s="496"/>
      <c r="DV223" s="496"/>
      <c r="DW223" s="496"/>
      <c r="DX223" s="496"/>
      <c r="DY223" s="496"/>
      <c r="DZ223" s="496"/>
      <c r="EA223" s="496"/>
      <c r="EB223" s="496"/>
      <c r="EC223" s="496"/>
      <c r="ED223" s="496"/>
      <c r="EE223" s="496"/>
      <c r="EF223" s="496"/>
      <c r="EG223" s="496"/>
      <c r="EH223" s="496"/>
      <c r="EI223" s="496"/>
      <c r="EJ223" s="496"/>
      <c r="EK223" s="496"/>
      <c r="EL223" s="496"/>
      <c r="EM223" s="496"/>
      <c r="EN223" s="496"/>
      <c r="EO223" s="496"/>
      <c r="EP223" s="496"/>
      <c r="EQ223" s="496"/>
      <c r="ER223" s="496"/>
      <c r="ES223" s="496"/>
      <c r="ET223" s="496"/>
      <c r="EU223" s="496"/>
      <c r="EV223" s="496"/>
      <c r="EW223" s="496"/>
      <c r="EX223" s="496"/>
      <c r="EY223" s="496"/>
      <c r="EZ223" s="496"/>
      <c r="FA223" s="496"/>
      <c r="FB223" s="496"/>
      <c r="FC223" s="496"/>
      <c r="FD223" s="496"/>
      <c r="FE223" s="496"/>
      <c r="FF223" s="496"/>
      <c r="FG223" s="496"/>
      <c r="FH223" s="496"/>
      <c r="FI223" s="496"/>
      <c r="FJ223" s="496"/>
      <c r="FK223" s="496"/>
      <c r="FL223" s="496"/>
      <c r="FM223" s="496"/>
      <c r="FN223" s="496"/>
      <c r="FO223" s="496"/>
      <c r="FP223" s="496"/>
      <c r="FQ223" s="496"/>
      <c r="FR223" s="496"/>
      <c r="FS223" s="496"/>
      <c r="FT223" s="496"/>
      <c r="FU223" s="496"/>
      <c r="FV223" s="496"/>
      <c r="FW223" s="496"/>
      <c r="FX223" s="496"/>
      <c r="FY223" s="496"/>
      <c r="FZ223" s="496"/>
    </row>
    <row r="224" spans="2:182" x14ac:dyDescent="0.25">
      <c r="B224" s="491">
        <v>10</v>
      </c>
      <c r="C224" s="496"/>
      <c r="D224" s="496"/>
      <c r="E224" s="496"/>
      <c r="F224" s="496"/>
      <c r="G224" s="496"/>
      <c r="H224" s="496"/>
      <c r="I224" s="496"/>
      <c r="J224" s="496"/>
      <c r="K224" s="496"/>
      <c r="L224" s="496"/>
      <c r="M224" s="496"/>
      <c r="N224" s="496"/>
      <c r="O224" s="496"/>
      <c r="P224" s="496"/>
      <c r="Q224" s="496"/>
      <c r="R224" s="496"/>
      <c r="S224" s="496"/>
      <c r="T224" s="496"/>
      <c r="U224" s="496"/>
      <c r="V224" s="496"/>
      <c r="W224" s="496"/>
      <c r="X224" s="496"/>
      <c r="Y224" s="496"/>
      <c r="Z224" s="496"/>
      <c r="AA224" s="496"/>
      <c r="AB224" s="496"/>
      <c r="AC224" s="496"/>
      <c r="AD224" s="496"/>
      <c r="AE224" s="496"/>
      <c r="AF224" s="496"/>
      <c r="AG224" s="496"/>
      <c r="AH224" s="496"/>
      <c r="AI224" s="496"/>
      <c r="AJ224" s="496"/>
      <c r="AK224" s="496"/>
      <c r="AL224" s="496"/>
      <c r="AM224" s="496"/>
      <c r="AN224" s="496"/>
      <c r="AO224" s="496"/>
      <c r="AP224" s="496"/>
      <c r="AQ224" s="496"/>
      <c r="AR224" s="496"/>
      <c r="AS224" s="496"/>
      <c r="AT224" s="496"/>
      <c r="AU224" s="496"/>
      <c r="AV224" s="496"/>
      <c r="AW224" s="496"/>
      <c r="AX224" s="496"/>
      <c r="AY224" s="496"/>
      <c r="AZ224" s="496"/>
      <c r="BA224" s="496"/>
      <c r="BB224" s="496"/>
      <c r="BC224" s="496"/>
      <c r="BD224" s="496"/>
      <c r="BE224" s="496"/>
      <c r="BF224" s="496"/>
      <c r="BG224" s="496"/>
      <c r="BH224" s="496"/>
      <c r="BI224" s="496"/>
      <c r="BJ224" s="496"/>
      <c r="BK224" s="496"/>
      <c r="BL224" s="496"/>
      <c r="BM224" s="496"/>
      <c r="BN224" s="496"/>
      <c r="BO224" s="496"/>
      <c r="BP224" s="496"/>
      <c r="BQ224" s="496"/>
      <c r="BR224" s="496"/>
      <c r="BS224" s="496"/>
      <c r="BT224" s="496"/>
      <c r="BU224" s="496"/>
      <c r="BV224" s="496"/>
      <c r="BW224" s="496"/>
      <c r="BX224" s="496"/>
      <c r="BY224" s="496"/>
      <c r="BZ224" s="496"/>
      <c r="CA224" s="496"/>
      <c r="CB224" s="496"/>
      <c r="CC224" s="496"/>
      <c r="CD224" s="496"/>
      <c r="CE224" s="496"/>
      <c r="CF224" s="496"/>
      <c r="CG224" s="496"/>
      <c r="CH224" s="496"/>
      <c r="CI224" s="496"/>
      <c r="CJ224" s="496"/>
      <c r="CK224" s="496"/>
      <c r="CL224" s="496"/>
      <c r="CM224" s="496"/>
      <c r="CN224" s="496"/>
      <c r="CO224" s="496"/>
      <c r="CP224" s="496"/>
      <c r="CQ224" s="496"/>
      <c r="CR224" s="496"/>
      <c r="CS224" s="496"/>
      <c r="CT224" s="496"/>
      <c r="CU224" s="496"/>
      <c r="CV224" s="496"/>
      <c r="CW224" s="496"/>
      <c r="CX224" s="496"/>
      <c r="CY224" s="496"/>
      <c r="CZ224" s="496"/>
      <c r="DA224" s="496"/>
      <c r="DB224" s="496"/>
      <c r="DC224" s="496"/>
      <c r="DD224" s="496"/>
      <c r="DE224" s="496"/>
      <c r="DF224" s="496"/>
      <c r="DG224" s="496"/>
      <c r="DH224" s="496"/>
      <c r="DI224" s="496"/>
      <c r="DJ224" s="496"/>
      <c r="DK224" s="496"/>
      <c r="DL224" s="496"/>
      <c r="DM224" s="496"/>
      <c r="DN224" s="496"/>
      <c r="DO224" s="496"/>
      <c r="DP224" s="496"/>
      <c r="DQ224" s="496"/>
      <c r="DR224" s="496"/>
      <c r="DS224" s="496"/>
      <c r="DT224" s="496"/>
      <c r="DU224" s="496"/>
      <c r="DV224" s="496"/>
      <c r="DW224" s="496"/>
      <c r="DX224" s="496"/>
      <c r="DY224" s="496"/>
      <c r="DZ224" s="496"/>
      <c r="EA224" s="496"/>
      <c r="EB224" s="496"/>
      <c r="EC224" s="496"/>
      <c r="ED224" s="496"/>
      <c r="EE224" s="496"/>
      <c r="EF224" s="496"/>
      <c r="EG224" s="496"/>
      <c r="EH224" s="496"/>
      <c r="EI224" s="496"/>
      <c r="EJ224" s="496"/>
      <c r="EK224" s="496"/>
      <c r="EL224" s="496"/>
      <c r="EM224" s="496"/>
      <c r="EN224" s="496"/>
      <c r="EO224" s="496"/>
      <c r="EP224" s="496"/>
      <c r="EQ224" s="496"/>
      <c r="ER224" s="496"/>
      <c r="ES224" s="496"/>
      <c r="ET224" s="496"/>
      <c r="EU224" s="496"/>
      <c r="EV224" s="496"/>
      <c r="EW224" s="496"/>
      <c r="EX224" s="496"/>
      <c r="EY224" s="496"/>
      <c r="EZ224" s="496"/>
      <c r="FA224" s="496"/>
      <c r="FB224" s="496"/>
      <c r="FC224" s="496"/>
      <c r="FD224" s="496"/>
      <c r="FE224" s="496"/>
      <c r="FF224" s="496"/>
      <c r="FG224" s="496"/>
      <c r="FH224" s="496"/>
      <c r="FI224" s="496"/>
      <c r="FJ224" s="496"/>
      <c r="FK224" s="496"/>
      <c r="FL224" s="496"/>
      <c r="FM224" s="496"/>
      <c r="FN224" s="496"/>
      <c r="FO224" s="496"/>
      <c r="FP224" s="496"/>
      <c r="FQ224" s="496"/>
      <c r="FR224" s="496"/>
      <c r="FS224" s="496"/>
      <c r="FT224" s="496"/>
      <c r="FU224" s="496"/>
      <c r="FV224" s="496"/>
      <c r="FW224" s="496"/>
      <c r="FX224" s="496"/>
      <c r="FY224" s="496"/>
      <c r="FZ224" s="496"/>
    </row>
    <row r="225" spans="2:182" x14ac:dyDescent="0.25">
      <c r="B225" s="491">
        <v>11</v>
      </c>
      <c r="C225" s="496"/>
      <c r="D225" s="496"/>
      <c r="E225" s="496"/>
      <c r="F225" s="496"/>
      <c r="G225" s="496"/>
      <c r="H225" s="496"/>
      <c r="I225" s="496"/>
      <c r="J225" s="496"/>
      <c r="K225" s="496"/>
      <c r="L225" s="496"/>
      <c r="M225" s="496"/>
      <c r="N225" s="496"/>
      <c r="O225" s="496"/>
      <c r="P225" s="496"/>
      <c r="Q225" s="496"/>
      <c r="R225" s="496"/>
      <c r="S225" s="496"/>
      <c r="T225" s="496"/>
      <c r="U225" s="496"/>
      <c r="V225" s="496"/>
      <c r="W225" s="496"/>
      <c r="X225" s="496"/>
      <c r="Y225" s="496"/>
      <c r="Z225" s="496"/>
      <c r="AA225" s="496"/>
      <c r="AB225" s="496"/>
      <c r="AC225" s="496"/>
      <c r="AD225" s="496"/>
      <c r="AE225" s="496"/>
      <c r="AF225" s="496"/>
      <c r="AG225" s="496"/>
      <c r="AH225" s="496"/>
      <c r="AI225" s="496"/>
      <c r="AJ225" s="496"/>
      <c r="AK225" s="496"/>
      <c r="AL225" s="496"/>
      <c r="AM225" s="496"/>
      <c r="AN225" s="496"/>
      <c r="AO225" s="496"/>
      <c r="AP225" s="496"/>
      <c r="AQ225" s="496"/>
      <c r="AR225" s="496"/>
      <c r="AS225" s="496"/>
      <c r="AT225" s="496"/>
      <c r="AU225" s="496"/>
      <c r="AV225" s="496"/>
      <c r="AW225" s="496"/>
      <c r="AX225" s="496"/>
      <c r="AY225" s="496"/>
      <c r="AZ225" s="496"/>
      <c r="BA225" s="496"/>
      <c r="BB225" s="496"/>
      <c r="BC225" s="496"/>
      <c r="BD225" s="496"/>
      <c r="BE225" s="496"/>
      <c r="BF225" s="496"/>
      <c r="BG225" s="496"/>
      <c r="BH225" s="496"/>
      <c r="BI225" s="496"/>
      <c r="BJ225" s="496"/>
      <c r="BK225" s="496"/>
      <c r="BL225" s="496"/>
      <c r="BM225" s="496"/>
      <c r="BN225" s="496"/>
      <c r="BO225" s="496"/>
      <c r="BP225" s="496"/>
      <c r="BQ225" s="496"/>
      <c r="BR225" s="496"/>
      <c r="BS225" s="496"/>
      <c r="BT225" s="496"/>
      <c r="BU225" s="496"/>
      <c r="BV225" s="496"/>
      <c r="BW225" s="496"/>
      <c r="BX225" s="496"/>
      <c r="BY225" s="496"/>
      <c r="BZ225" s="496"/>
      <c r="CA225" s="496"/>
      <c r="CB225" s="496"/>
      <c r="CC225" s="496"/>
      <c r="CD225" s="496"/>
      <c r="CE225" s="496"/>
      <c r="CF225" s="496"/>
      <c r="CG225" s="496"/>
      <c r="CH225" s="496"/>
      <c r="CI225" s="496"/>
      <c r="CJ225" s="496"/>
      <c r="CK225" s="496"/>
      <c r="CL225" s="496"/>
      <c r="CM225" s="496"/>
      <c r="CN225" s="496"/>
      <c r="CO225" s="496"/>
      <c r="CP225" s="496"/>
      <c r="CQ225" s="496"/>
      <c r="CR225" s="496"/>
      <c r="CS225" s="496"/>
      <c r="CT225" s="496"/>
      <c r="CU225" s="496"/>
      <c r="CV225" s="496"/>
      <c r="CW225" s="496"/>
      <c r="CX225" s="496"/>
      <c r="CY225" s="496"/>
      <c r="CZ225" s="496"/>
      <c r="DA225" s="496"/>
      <c r="DB225" s="496"/>
      <c r="DC225" s="496"/>
      <c r="DD225" s="496"/>
      <c r="DE225" s="496"/>
      <c r="DF225" s="496"/>
      <c r="DG225" s="496"/>
      <c r="DH225" s="496"/>
      <c r="DI225" s="496"/>
      <c r="DJ225" s="496"/>
      <c r="DK225" s="496"/>
      <c r="DL225" s="496"/>
      <c r="DM225" s="496"/>
      <c r="DN225" s="496"/>
      <c r="DO225" s="496"/>
      <c r="DP225" s="496"/>
      <c r="DQ225" s="496"/>
      <c r="DR225" s="496"/>
      <c r="DS225" s="496"/>
      <c r="DT225" s="496"/>
      <c r="DU225" s="496"/>
      <c r="DV225" s="496"/>
      <c r="DW225" s="496"/>
      <c r="DX225" s="496"/>
      <c r="DY225" s="496"/>
      <c r="DZ225" s="496"/>
      <c r="EA225" s="496"/>
      <c r="EB225" s="496"/>
      <c r="EC225" s="496"/>
      <c r="ED225" s="496"/>
      <c r="EE225" s="496"/>
      <c r="EF225" s="496"/>
      <c r="EG225" s="496"/>
      <c r="EH225" s="496"/>
      <c r="EI225" s="496"/>
      <c r="EJ225" s="496"/>
      <c r="EK225" s="496"/>
      <c r="EL225" s="496"/>
      <c r="EM225" s="496"/>
      <c r="EN225" s="496"/>
      <c r="EO225" s="496"/>
      <c r="EP225" s="496"/>
      <c r="EQ225" s="496"/>
      <c r="ER225" s="496"/>
      <c r="ES225" s="496"/>
      <c r="ET225" s="496"/>
      <c r="EU225" s="496"/>
      <c r="EV225" s="496"/>
      <c r="EW225" s="496"/>
      <c r="EX225" s="496"/>
      <c r="EY225" s="496"/>
      <c r="EZ225" s="496"/>
      <c r="FA225" s="496"/>
      <c r="FB225" s="496"/>
      <c r="FC225" s="496"/>
      <c r="FD225" s="496"/>
      <c r="FE225" s="496"/>
      <c r="FF225" s="496"/>
      <c r="FG225" s="496"/>
      <c r="FH225" s="496"/>
      <c r="FI225" s="496"/>
      <c r="FJ225" s="496"/>
      <c r="FK225" s="496"/>
      <c r="FL225" s="496"/>
      <c r="FM225" s="496"/>
      <c r="FN225" s="496"/>
      <c r="FO225" s="496"/>
      <c r="FP225" s="496"/>
      <c r="FQ225" s="496"/>
      <c r="FR225" s="496"/>
      <c r="FS225" s="496"/>
      <c r="FT225" s="496"/>
      <c r="FU225" s="496"/>
      <c r="FV225" s="496"/>
      <c r="FW225" s="496"/>
      <c r="FX225" s="496"/>
      <c r="FY225" s="496"/>
      <c r="FZ225" s="496"/>
    </row>
    <row r="226" spans="2:182" x14ac:dyDescent="0.25">
      <c r="B226" s="491">
        <v>12</v>
      </c>
      <c r="C226" s="496"/>
      <c r="D226" s="496"/>
      <c r="E226" s="496"/>
      <c r="F226" s="496"/>
      <c r="G226" s="496"/>
      <c r="H226" s="496"/>
      <c r="I226" s="496"/>
      <c r="J226" s="496"/>
      <c r="K226" s="496"/>
      <c r="L226" s="496"/>
      <c r="M226" s="496"/>
      <c r="N226" s="496"/>
      <c r="O226" s="496"/>
      <c r="P226" s="496"/>
      <c r="Q226" s="496"/>
      <c r="R226" s="496"/>
      <c r="S226" s="496"/>
      <c r="T226" s="496"/>
      <c r="U226" s="496"/>
      <c r="V226" s="496"/>
      <c r="W226" s="496"/>
      <c r="X226" s="496"/>
      <c r="Y226" s="496"/>
      <c r="Z226" s="496"/>
      <c r="AA226" s="496"/>
      <c r="AB226" s="496"/>
      <c r="AC226" s="496"/>
      <c r="AD226" s="496"/>
      <c r="AE226" s="496"/>
      <c r="AF226" s="496"/>
      <c r="AG226" s="496"/>
      <c r="AH226" s="496"/>
      <c r="AI226" s="496"/>
      <c r="AJ226" s="496"/>
      <c r="AK226" s="496"/>
      <c r="AL226" s="496"/>
      <c r="AM226" s="496"/>
      <c r="AN226" s="496"/>
      <c r="AO226" s="496"/>
      <c r="AP226" s="496"/>
      <c r="AQ226" s="496"/>
      <c r="AR226" s="496"/>
      <c r="AS226" s="496"/>
      <c r="AT226" s="496"/>
      <c r="AU226" s="496"/>
      <c r="AV226" s="496"/>
      <c r="AW226" s="496"/>
      <c r="AX226" s="496"/>
      <c r="AY226" s="496"/>
      <c r="AZ226" s="496"/>
      <c r="BA226" s="496"/>
      <c r="BB226" s="496"/>
      <c r="BC226" s="496"/>
      <c r="BD226" s="496"/>
      <c r="BE226" s="496"/>
      <c r="BF226" s="496"/>
      <c r="BG226" s="496"/>
      <c r="BH226" s="496"/>
      <c r="BI226" s="496"/>
      <c r="BJ226" s="496"/>
      <c r="BK226" s="496"/>
      <c r="BL226" s="496"/>
      <c r="BM226" s="496"/>
      <c r="BN226" s="496"/>
      <c r="BO226" s="496"/>
      <c r="BP226" s="496"/>
      <c r="BQ226" s="496"/>
      <c r="BR226" s="496"/>
      <c r="BS226" s="496"/>
      <c r="BT226" s="496"/>
      <c r="BU226" s="496"/>
      <c r="BV226" s="496"/>
      <c r="BW226" s="496"/>
      <c r="BX226" s="496"/>
      <c r="BY226" s="496"/>
      <c r="BZ226" s="496"/>
      <c r="CA226" s="496"/>
      <c r="CB226" s="496"/>
      <c r="CC226" s="496"/>
      <c r="CD226" s="496"/>
      <c r="CE226" s="496"/>
      <c r="CF226" s="496"/>
      <c r="CG226" s="496"/>
      <c r="CH226" s="496"/>
      <c r="CI226" s="496"/>
      <c r="CJ226" s="496"/>
      <c r="CK226" s="496"/>
      <c r="CL226" s="496"/>
      <c r="CM226" s="496"/>
      <c r="CN226" s="496"/>
      <c r="CO226" s="496"/>
      <c r="CP226" s="496"/>
      <c r="CQ226" s="496"/>
      <c r="CR226" s="496"/>
      <c r="CS226" s="496"/>
      <c r="CT226" s="496"/>
      <c r="CU226" s="496"/>
      <c r="CV226" s="496"/>
      <c r="CW226" s="496"/>
      <c r="CX226" s="496"/>
      <c r="CY226" s="496"/>
      <c r="CZ226" s="496"/>
      <c r="DA226" s="496"/>
      <c r="DB226" s="496"/>
      <c r="DC226" s="496"/>
      <c r="DD226" s="496"/>
      <c r="DE226" s="496"/>
      <c r="DF226" s="496"/>
      <c r="DG226" s="496"/>
      <c r="DH226" s="496"/>
      <c r="DI226" s="496"/>
      <c r="DJ226" s="496"/>
      <c r="DK226" s="496"/>
      <c r="DL226" s="496"/>
      <c r="DM226" s="496"/>
      <c r="DN226" s="496"/>
      <c r="DO226" s="496"/>
      <c r="DP226" s="496"/>
      <c r="DQ226" s="496"/>
      <c r="DR226" s="496"/>
      <c r="DS226" s="496"/>
      <c r="DT226" s="496"/>
      <c r="DU226" s="496"/>
      <c r="DV226" s="496"/>
      <c r="DW226" s="496"/>
      <c r="DX226" s="496"/>
      <c r="DY226" s="496"/>
      <c r="DZ226" s="496"/>
      <c r="EA226" s="496"/>
      <c r="EB226" s="496"/>
      <c r="EC226" s="496"/>
      <c r="ED226" s="496"/>
      <c r="EE226" s="496"/>
      <c r="EF226" s="496"/>
      <c r="EG226" s="496"/>
      <c r="EH226" s="496"/>
      <c r="EI226" s="496"/>
      <c r="EJ226" s="496"/>
      <c r="EK226" s="496"/>
      <c r="EL226" s="496"/>
      <c r="EM226" s="496"/>
      <c r="EN226" s="496"/>
      <c r="EO226" s="496"/>
      <c r="EP226" s="496"/>
      <c r="EQ226" s="496"/>
      <c r="ER226" s="496"/>
      <c r="ES226" s="496"/>
      <c r="ET226" s="496"/>
      <c r="EU226" s="496"/>
      <c r="EV226" s="496"/>
      <c r="EW226" s="496"/>
      <c r="EX226" s="496"/>
      <c r="EY226" s="496"/>
      <c r="EZ226" s="496"/>
      <c r="FA226" s="496"/>
      <c r="FB226" s="496"/>
      <c r="FC226" s="496"/>
      <c r="FD226" s="496"/>
      <c r="FE226" s="496"/>
      <c r="FF226" s="496"/>
      <c r="FG226" s="496"/>
      <c r="FH226" s="496"/>
      <c r="FI226" s="496"/>
      <c r="FJ226" s="496"/>
      <c r="FK226" s="496"/>
      <c r="FL226" s="496"/>
      <c r="FM226" s="496"/>
      <c r="FN226" s="496"/>
      <c r="FO226" s="496"/>
      <c r="FP226" s="496"/>
      <c r="FQ226" s="496"/>
      <c r="FR226" s="496"/>
      <c r="FS226" s="496"/>
      <c r="FT226" s="496"/>
      <c r="FU226" s="496"/>
      <c r="FV226" s="496"/>
      <c r="FW226" s="496"/>
      <c r="FX226" s="496"/>
      <c r="FY226" s="496"/>
      <c r="FZ226" s="496"/>
    </row>
    <row r="227" spans="2:182" x14ac:dyDescent="0.25">
      <c r="B227" s="491">
        <v>13</v>
      </c>
      <c r="C227" s="496"/>
      <c r="D227" s="496"/>
      <c r="E227" s="496"/>
      <c r="F227" s="496"/>
      <c r="G227" s="496"/>
      <c r="H227" s="496"/>
      <c r="I227" s="496"/>
      <c r="J227" s="496"/>
      <c r="K227" s="496"/>
      <c r="L227" s="496"/>
      <c r="M227" s="496"/>
      <c r="N227" s="496"/>
      <c r="O227" s="496"/>
      <c r="P227" s="496"/>
      <c r="Q227" s="496"/>
      <c r="R227" s="496"/>
      <c r="S227" s="496"/>
      <c r="T227" s="496"/>
      <c r="U227" s="496"/>
      <c r="V227" s="496"/>
      <c r="W227" s="496"/>
      <c r="X227" s="496"/>
      <c r="Y227" s="496"/>
      <c r="Z227" s="496"/>
      <c r="AA227" s="496"/>
      <c r="AB227" s="496"/>
      <c r="AC227" s="496"/>
      <c r="AD227" s="496"/>
      <c r="AE227" s="496"/>
      <c r="AF227" s="496"/>
      <c r="AG227" s="496"/>
      <c r="AH227" s="496"/>
      <c r="AI227" s="496"/>
      <c r="AJ227" s="496"/>
      <c r="AK227" s="496"/>
      <c r="AL227" s="496"/>
      <c r="AM227" s="496"/>
      <c r="AN227" s="496"/>
      <c r="AO227" s="496"/>
      <c r="AP227" s="496"/>
      <c r="AQ227" s="496"/>
      <c r="AR227" s="496"/>
      <c r="AS227" s="496"/>
      <c r="AT227" s="496"/>
      <c r="AU227" s="496"/>
      <c r="AV227" s="496"/>
      <c r="AW227" s="496"/>
      <c r="AX227" s="496"/>
      <c r="AY227" s="496"/>
      <c r="AZ227" s="496"/>
      <c r="BA227" s="496"/>
      <c r="BB227" s="496"/>
      <c r="BC227" s="496"/>
      <c r="BD227" s="496"/>
      <c r="BE227" s="496"/>
      <c r="BF227" s="496"/>
      <c r="BG227" s="496"/>
      <c r="BH227" s="496"/>
      <c r="BI227" s="496"/>
      <c r="BJ227" s="496"/>
      <c r="BK227" s="496"/>
      <c r="BL227" s="496"/>
      <c r="BM227" s="496"/>
      <c r="BN227" s="496"/>
      <c r="BO227" s="496"/>
      <c r="BP227" s="496"/>
      <c r="BQ227" s="496"/>
      <c r="BR227" s="496"/>
      <c r="BS227" s="496"/>
      <c r="BT227" s="496"/>
      <c r="BU227" s="496"/>
      <c r="BV227" s="496"/>
      <c r="BW227" s="496"/>
      <c r="BX227" s="496"/>
      <c r="BY227" s="496"/>
      <c r="BZ227" s="496"/>
      <c r="CA227" s="496"/>
      <c r="CB227" s="496"/>
      <c r="CC227" s="496"/>
      <c r="CD227" s="496"/>
      <c r="CE227" s="496"/>
      <c r="CF227" s="496"/>
      <c r="CG227" s="496"/>
      <c r="CH227" s="496"/>
      <c r="CI227" s="496"/>
      <c r="CJ227" s="496"/>
      <c r="CK227" s="496"/>
      <c r="CL227" s="496"/>
      <c r="CM227" s="496"/>
      <c r="CN227" s="496"/>
      <c r="CO227" s="496"/>
      <c r="CP227" s="496"/>
      <c r="CQ227" s="496"/>
      <c r="CR227" s="496"/>
      <c r="CS227" s="496"/>
      <c r="CT227" s="496"/>
      <c r="CU227" s="496"/>
      <c r="CV227" s="496"/>
      <c r="CW227" s="496"/>
      <c r="CX227" s="496"/>
      <c r="CY227" s="496"/>
      <c r="CZ227" s="496"/>
      <c r="DA227" s="496"/>
      <c r="DB227" s="496"/>
      <c r="DC227" s="496"/>
      <c r="DD227" s="496"/>
      <c r="DE227" s="496"/>
      <c r="DF227" s="496"/>
      <c r="DG227" s="496"/>
      <c r="DH227" s="496"/>
      <c r="DI227" s="496"/>
      <c r="DJ227" s="496"/>
      <c r="DK227" s="496"/>
      <c r="DL227" s="496"/>
      <c r="DM227" s="496"/>
      <c r="DN227" s="496"/>
      <c r="DO227" s="496"/>
      <c r="DP227" s="496"/>
      <c r="DQ227" s="496"/>
      <c r="DR227" s="496"/>
      <c r="DS227" s="496"/>
      <c r="DT227" s="496"/>
      <c r="DU227" s="496"/>
      <c r="DV227" s="496"/>
      <c r="DW227" s="496"/>
      <c r="DX227" s="496"/>
      <c r="DY227" s="496"/>
      <c r="DZ227" s="496"/>
      <c r="EA227" s="496"/>
      <c r="EB227" s="496"/>
      <c r="EC227" s="496"/>
      <c r="ED227" s="496"/>
      <c r="EE227" s="496"/>
      <c r="EF227" s="496"/>
      <c r="EG227" s="496"/>
      <c r="EH227" s="496"/>
      <c r="EI227" s="496"/>
      <c r="EJ227" s="496"/>
      <c r="EK227" s="496"/>
      <c r="EL227" s="496"/>
      <c r="EM227" s="496"/>
      <c r="EN227" s="496"/>
      <c r="EO227" s="496"/>
      <c r="EP227" s="496"/>
      <c r="EQ227" s="496"/>
      <c r="ER227" s="496"/>
      <c r="ES227" s="496"/>
      <c r="ET227" s="496"/>
      <c r="EU227" s="496"/>
      <c r="EV227" s="496"/>
      <c r="EW227" s="496"/>
      <c r="EX227" s="496"/>
      <c r="EY227" s="496"/>
      <c r="EZ227" s="496"/>
      <c r="FA227" s="496"/>
      <c r="FB227" s="496"/>
      <c r="FC227" s="496"/>
      <c r="FD227" s="496"/>
      <c r="FE227" s="496"/>
      <c r="FF227" s="496"/>
      <c r="FG227" s="496"/>
      <c r="FH227" s="496"/>
      <c r="FI227" s="496"/>
      <c r="FJ227" s="496"/>
      <c r="FK227" s="496"/>
      <c r="FL227" s="496"/>
      <c r="FM227" s="496"/>
      <c r="FN227" s="496"/>
      <c r="FO227" s="496"/>
      <c r="FP227" s="496"/>
      <c r="FQ227" s="496"/>
      <c r="FR227" s="496"/>
      <c r="FS227" s="496"/>
      <c r="FT227" s="496"/>
      <c r="FU227" s="496"/>
      <c r="FV227" s="496"/>
      <c r="FW227" s="496"/>
      <c r="FX227" s="496"/>
      <c r="FY227" s="496"/>
      <c r="FZ227" s="496"/>
    </row>
    <row r="228" spans="2:182" x14ac:dyDescent="0.25">
      <c r="B228" s="491">
        <v>14</v>
      </c>
      <c r="C228" s="496"/>
      <c r="D228" s="496"/>
      <c r="E228" s="496"/>
      <c r="F228" s="496"/>
      <c r="G228" s="496"/>
      <c r="H228" s="496"/>
      <c r="I228" s="496"/>
      <c r="J228" s="496"/>
      <c r="K228" s="496"/>
      <c r="L228" s="496"/>
      <c r="M228" s="496"/>
      <c r="N228" s="496"/>
      <c r="O228" s="496"/>
      <c r="P228" s="496"/>
      <c r="Q228" s="496"/>
      <c r="R228" s="496"/>
      <c r="S228" s="496"/>
      <c r="T228" s="496"/>
      <c r="U228" s="496"/>
      <c r="V228" s="496"/>
      <c r="W228" s="496"/>
      <c r="X228" s="496"/>
      <c r="Y228" s="496"/>
      <c r="Z228" s="496"/>
      <c r="AA228" s="496"/>
      <c r="AB228" s="496"/>
      <c r="AC228" s="496"/>
      <c r="AD228" s="496"/>
      <c r="AE228" s="496"/>
      <c r="AF228" s="496"/>
      <c r="AG228" s="496"/>
      <c r="AH228" s="496"/>
      <c r="AI228" s="496"/>
      <c r="AJ228" s="496"/>
      <c r="AK228" s="496"/>
      <c r="AL228" s="496"/>
      <c r="AM228" s="496"/>
      <c r="AN228" s="496"/>
      <c r="AO228" s="496"/>
      <c r="AP228" s="496"/>
      <c r="AQ228" s="496"/>
      <c r="AR228" s="496"/>
      <c r="AS228" s="496"/>
      <c r="AT228" s="496"/>
      <c r="AU228" s="496"/>
      <c r="AV228" s="496"/>
      <c r="AW228" s="496"/>
      <c r="AX228" s="496"/>
      <c r="AY228" s="496"/>
      <c r="AZ228" s="496"/>
      <c r="BA228" s="496"/>
      <c r="BB228" s="496"/>
      <c r="BC228" s="496"/>
      <c r="BD228" s="496"/>
      <c r="BE228" s="496"/>
      <c r="BF228" s="496"/>
      <c r="BG228" s="496"/>
      <c r="BH228" s="496"/>
      <c r="BI228" s="496"/>
      <c r="BJ228" s="496"/>
      <c r="BK228" s="496"/>
      <c r="BL228" s="496"/>
      <c r="BM228" s="496"/>
      <c r="BN228" s="496"/>
      <c r="BO228" s="496"/>
      <c r="BP228" s="496"/>
      <c r="BQ228" s="496"/>
      <c r="BR228" s="496"/>
      <c r="BS228" s="496"/>
      <c r="BT228" s="496"/>
      <c r="BU228" s="496"/>
      <c r="BV228" s="496"/>
      <c r="BW228" s="496"/>
      <c r="BX228" s="496"/>
      <c r="BY228" s="496"/>
      <c r="BZ228" s="496"/>
      <c r="CA228" s="496"/>
      <c r="CB228" s="496"/>
      <c r="CC228" s="496"/>
      <c r="CD228" s="496"/>
      <c r="CE228" s="496"/>
      <c r="CF228" s="496"/>
      <c r="CG228" s="496"/>
      <c r="CH228" s="496"/>
      <c r="CI228" s="496"/>
      <c r="CJ228" s="496"/>
      <c r="CK228" s="496"/>
      <c r="CL228" s="496"/>
      <c r="CM228" s="496"/>
      <c r="CN228" s="496"/>
      <c r="CO228" s="496"/>
      <c r="CP228" s="496"/>
      <c r="CQ228" s="496"/>
      <c r="CR228" s="496"/>
      <c r="CS228" s="496"/>
      <c r="CT228" s="496"/>
      <c r="CU228" s="496"/>
      <c r="CV228" s="496"/>
      <c r="CW228" s="496"/>
      <c r="CX228" s="496"/>
      <c r="CY228" s="496"/>
      <c r="CZ228" s="496"/>
      <c r="DA228" s="496"/>
      <c r="DB228" s="496"/>
      <c r="DC228" s="496"/>
      <c r="DD228" s="496"/>
      <c r="DE228" s="496"/>
      <c r="DF228" s="496"/>
      <c r="DG228" s="496"/>
      <c r="DH228" s="496"/>
      <c r="DI228" s="496"/>
      <c r="DJ228" s="496"/>
      <c r="DK228" s="496"/>
      <c r="DL228" s="496"/>
      <c r="DM228" s="496"/>
      <c r="DN228" s="496"/>
      <c r="DO228" s="496"/>
      <c r="DP228" s="496"/>
      <c r="DQ228" s="496"/>
      <c r="DR228" s="496"/>
      <c r="DS228" s="496"/>
      <c r="DT228" s="496"/>
      <c r="DU228" s="496"/>
      <c r="DV228" s="496"/>
      <c r="DW228" s="496"/>
      <c r="DX228" s="496"/>
      <c r="DY228" s="496"/>
      <c r="DZ228" s="496"/>
      <c r="EA228" s="496"/>
      <c r="EB228" s="496"/>
      <c r="EC228" s="496"/>
      <c r="ED228" s="496"/>
      <c r="EE228" s="496"/>
      <c r="EF228" s="496"/>
      <c r="EG228" s="496"/>
      <c r="EH228" s="496"/>
      <c r="EI228" s="496"/>
      <c r="EJ228" s="496"/>
      <c r="EK228" s="496"/>
      <c r="EL228" s="496"/>
      <c r="EM228" s="496"/>
      <c r="EN228" s="496"/>
      <c r="EO228" s="496"/>
      <c r="EP228" s="496"/>
      <c r="EQ228" s="496"/>
      <c r="ER228" s="496"/>
      <c r="ES228" s="496"/>
      <c r="ET228" s="496"/>
      <c r="EU228" s="496"/>
      <c r="EV228" s="496"/>
      <c r="EW228" s="496"/>
      <c r="EX228" s="496"/>
      <c r="EY228" s="496"/>
      <c r="EZ228" s="496"/>
      <c r="FA228" s="496"/>
      <c r="FB228" s="496"/>
      <c r="FC228" s="496"/>
      <c r="FD228" s="496"/>
      <c r="FE228" s="496"/>
      <c r="FF228" s="496"/>
      <c r="FG228" s="496"/>
      <c r="FH228" s="496"/>
      <c r="FI228" s="496"/>
      <c r="FJ228" s="496"/>
      <c r="FK228" s="496"/>
      <c r="FL228" s="496"/>
      <c r="FM228" s="496"/>
      <c r="FN228" s="496"/>
      <c r="FO228" s="496"/>
      <c r="FP228" s="496"/>
      <c r="FQ228" s="496"/>
      <c r="FR228" s="496"/>
      <c r="FS228" s="496"/>
      <c r="FT228" s="496"/>
      <c r="FU228" s="496"/>
      <c r="FV228" s="496"/>
      <c r="FW228" s="496"/>
      <c r="FX228" s="496"/>
      <c r="FY228" s="496"/>
      <c r="FZ228" s="496"/>
    </row>
    <row r="229" spans="2:182" x14ac:dyDescent="0.25">
      <c r="B229" s="491">
        <v>15</v>
      </c>
      <c r="C229" s="496"/>
      <c r="D229" s="496"/>
      <c r="E229" s="496"/>
      <c r="F229" s="496"/>
      <c r="G229" s="496"/>
      <c r="H229" s="496"/>
      <c r="I229" s="496"/>
      <c r="J229" s="496"/>
      <c r="K229" s="496"/>
      <c r="L229" s="496"/>
      <c r="M229" s="496"/>
      <c r="N229" s="496"/>
      <c r="O229" s="496"/>
      <c r="P229" s="496"/>
      <c r="Q229" s="496"/>
      <c r="R229" s="496"/>
      <c r="S229" s="496"/>
      <c r="T229" s="496"/>
      <c r="U229" s="496"/>
      <c r="V229" s="496"/>
      <c r="W229" s="496"/>
      <c r="X229" s="496"/>
      <c r="Y229" s="496"/>
      <c r="Z229" s="496"/>
      <c r="AA229" s="496"/>
      <c r="AB229" s="496"/>
      <c r="AC229" s="496"/>
      <c r="AD229" s="496"/>
      <c r="AE229" s="496"/>
      <c r="AF229" s="496"/>
      <c r="AG229" s="496"/>
      <c r="AH229" s="496"/>
      <c r="AI229" s="496"/>
      <c r="AJ229" s="496"/>
      <c r="AK229" s="496"/>
      <c r="AL229" s="496"/>
      <c r="AM229" s="496"/>
      <c r="AN229" s="496"/>
      <c r="AO229" s="496"/>
      <c r="AP229" s="496"/>
      <c r="AQ229" s="496"/>
      <c r="AR229" s="496"/>
      <c r="AS229" s="496"/>
      <c r="AT229" s="496"/>
      <c r="AU229" s="496"/>
      <c r="AV229" s="496"/>
      <c r="AW229" s="496"/>
      <c r="AX229" s="496"/>
      <c r="AY229" s="496"/>
      <c r="AZ229" s="496"/>
      <c r="BA229" s="496"/>
      <c r="BB229" s="496"/>
      <c r="BC229" s="496"/>
      <c r="BD229" s="496"/>
      <c r="BE229" s="496"/>
      <c r="BF229" s="496"/>
      <c r="BG229" s="496"/>
      <c r="BH229" s="496"/>
      <c r="BI229" s="496"/>
      <c r="BJ229" s="496"/>
      <c r="BK229" s="496"/>
      <c r="BL229" s="496"/>
      <c r="BM229" s="496"/>
      <c r="BN229" s="496"/>
      <c r="BO229" s="496"/>
      <c r="BP229" s="496"/>
      <c r="BQ229" s="496"/>
      <c r="BR229" s="496"/>
      <c r="BS229" s="496"/>
      <c r="BT229" s="496"/>
      <c r="BU229" s="496"/>
      <c r="BV229" s="496"/>
      <c r="BW229" s="496"/>
      <c r="BX229" s="496"/>
      <c r="BY229" s="496"/>
      <c r="BZ229" s="496"/>
      <c r="CA229" s="496"/>
      <c r="CB229" s="496"/>
      <c r="CC229" s="496"/>
      <c r="CD229" s="496"/>
      <c r="CE229" s="496"/>
      <c r="CF229" s="496"/>
      <c r="CG229" s="496"/>
      <c r="CH229" s="496"/>
      <c r="CI229" s="496"/>
      <c r="CJ229" s="496"/>
      <c r="CK229" s="496"/>
      <c r="CL229" s="496"/>
      <c r="CM229" s="496"/>
      <c r="CN229" s="496"/>
      <c r="CO229" s="496"/>
      <c r="CP229" s="496"/>
      <c r="CQ229" s="496"/>
      <c r="CR229" s="496"/>
      <c r="CS229" s="496"/>
      <c r="CT229" s="496"/>
      <c r="CU229" s="496"/>
      <c r="CV229" s="496"/>
      <c r="CW229" s="496"/>
      <c r="CX229" s="496"/>
      <c r="CY229" s="496"/>
      <c r="CZ229" s="496"/>
      <c r="DA229" s="496"/>
      <c r="DB229" s="496"/>
      <c r="DC229" s="496"/>
      <c r="DD229" s="496"/>
      <c r="DE229" s="496"/>
      <c r="DF229" s="496"/>
      <c r="DG229" s="496"/>
      <c r="DH229" s="496"/>
      <c r="DI229" s="496"/>
      <c r="DJ229" s="496"/>
      <c r="DK229" s="496"/>
      <c r="DL229" s="496"/>
      <c r="DM229" s="496"/>
      <c r="DN229" s="496"/>
      <c r="DO229" s="496"/>
      <c r="DP229" s="496"/>
      <c r="DQ229" s="496"/>
      <c r="DR229" s="496"/>
      <c r="DS229" s="496"/>
      <c r="DT229" s="496"/>
      <c r="DU229" s="496"/>
      <c r="DV229" s="496"/>
      <c r="DW229" s="496"/>
      <c r="DX229" s="496"/>
      <c r="DY229" s="496"/>
      <c r="DZ229" s="496"/>
      <c r="EA229" s="496"/>
      <c r="EB229" s="496"/>
      <c r="EC229" s="496"/>
      <c r="ED229" s="496"/>
      <c r="EE229" s="496"/>
      <c r="EF229" s="496"/>
      <c r="EG229" s="496"/>
      <c r="EH229" s="496"/>
      <c r="EI229" s="496"/>
      <c r="EJ229" s="496"/>
      <c r="EK229" s="496"/>
      <c r="EL229" s="496"/>
      <c r="EM229" s="496"/>
      <c r="EN229" s="496"/>
      <c r="EO229" s="496"/>
      <c r="EP229" s="496"/>
      <c r="EQ229" s="496"/>
      <c r="ER229" s="496"/>
      <c r="ES229" s="496"/>
      <c r="ET229" s="496"/>
      <c r="EU229" s="496"/>
      <c r="EV229" s="496"/>
      <c r="EW229" s="496"/>
      <c r="EX229" s="496"/>
      <c r="EY229" s="496"/>
      <c r="EZ229" s="496"/>
      <c r="FA229" s="496"/>
      <c r="FB229" s="496"/>
      <c r="FC229" s="496"/>
      <c r="FD229" s="496"/>
      <c r="FE229" s="496"/>
      <c r="FF229" s="496"/>
      <c r="FG229" s="496"/>
      <c r="FH229" s="496"/>
      <c r="FI229" s="496"/>
      <c r="FJ229" s="496"/>
      <c r="FK229" s="496"/>
      <c r="FL229" s="496"/>
      <c r="FM229" s="496"/>
      <c r="FN229" s="496"/>
      <c r="FO229" s="496"/>
      <c r="FP229" s="496"/>
      <c r="FQ229" s="496"/>
      <c r="FR229" s="496"/>
      <c r="FS229" s="496"/>
      <c r="FT229" s="496"/>
      <c r="FU229" s="496"/>
      <c r="FV229" s="496"/>
      <c r="FW229" s="496"/>
      <c r="FX229" s="496"/>
      <c r="FY229" s="496"/>
      <c r="FZ229" s="496"/>
    </row>
    <row r="230" spans="2:182" x14ac:dyDescent="0.25">
      <c r="B230" s="491">
        <v>16</v>
      </c>
      <c r="C230" s="496"/>
      <c r="D230" s="496"/>
      <c r="E230" s="496"/>
      <c r="F230" s="496"/>
      <c r="G230" s="496"/>
      <c r="H230" s="496"/>
      <c r="I230" s="496"/>
      <c r="J230" s="496"/>
      <c r="K230" s="496"/>
      <c r="L230" s="496"/>
      <c r="M230" s="496"/>
      <c r="N230" s="496"/>
      <c r="O230" s="496"/>
      <c r="P230" s="496"/>
      <c r="Q230" s="496"/>
      <c r="R230" s="496"/>
      <c r="S230" s="496"/>
      <c r="T230" s="496"/>
      <c r="U230" s="496"/>
      <c r="V230" s="496"/>
      <c r="W230" s="496"/>
      <c r="X230" s="496"/>
      <c r="Y230" s="496"/>
      <c r="Z230" s="496"/>
      <c r="AA230" s="496"/>
      <c r="AB230" s="496"/>
      <c r="AC230" s="496"/>
      <c r="AD230" s="496"/>
      <c r="AE230" s="496"/>
      <c r="AF230" s="496"/>
      <c r="AG230" s="496"/>
      <c r="AH230" s="496"/>
      <c r="AI230" s="496"/>
      <c r="AJ230" s="496"/>
      <c r="AK230" s="496"/>
      <c r="AL230" s="496"/>
      <c r="AM230" s="496"/>
      <c r="AN230" s="496"/>
      <c r="AO230" s="496"/>
      <c r="AP230" s="496"/>
      <c r="AQ230" s="496"/>
      <c r="AR230" s="496"/>
      <c r="AS230" s="496"/>
      <c r="AT230" s="496"/>
      <c r="AU230" s="496"/>
      <c r="AV230" s="496"/>
      <c r="AW230" s="496"/>
      <c r="AX230" s="496"/>
      <c r="AY230" s="496"/>
      <c r="AZ230" s="496"/>
      <c r="BA230" s="496"/>
      <c r="BB230" s="496"/>
      <c r="BC230" s="496"/>
      <c r="BD230" s="496"/>
      <c r="BE230" s="496"/>
      <c r="BF230" s="496"/>
      <c r="BG230" s="496"/>
      <c r="BH230" s="496"/>
      <c r="BI230" s="496"/>
      <c r="BJ230" s="496"/>
      <c r="BK230" s="496"/>
      <c r="BL230" s="496"/>
      <c r="BM230" s="496"/>
      <c r="BN230" s="496"/>
      <c r="BO230" s="496"/>
      <c r="BP230" s="496"/>
      <c r="BQ230" s="496"/>
      <c r="BR230" s="496"/>
      <c r="BS230" s="496"/>
      <c r="BT230" s="496"/>
      <c r="BU230" s="496"/>
      <c r="BV230" s="496"/>
      <c r="BW230" s="496"/>
      <c r="BX230" s="496"/>
      <c r="BY230" s="496"/>
      <c r="BZ230" s="496"/>
      <c r="CA230" s="496"/>
      <c r="CB230" s="496"/>
      <c r="CC230" s="496"/>
      <c r="CD230" s="496"/>
      <c r="CE230" s="496"/>
      <c r="CF230" s="496"/>
      <c r="CG230" s="496"/>
      <c r="CH230" s="496"/>
      <c r="CI230" s="496"/>
      <c r="CJ230" s="496"/>
      <c r="CK230" s="496"/>
      <c r="CL230" s="496"/>
      <c r="CM230" s="496"/>
      <c r="CN230" s="496"/>
      <c r="CO230" s="496"/>
      <c r="CP230" s="496"/>
      <c r="CQ230" s="496"/>
      <c r="CR230" s="496"/>
      <c r="CS230" s="496"/>
      <c r="CT230" s="496"/>
      <c r="CU230" s="496"/>
      <c r="CV230" s="496"/>
      <c r="CW230" s="496"/>
      <c r="CX230" s="496"/>
      <c r="CY230" s="496"/>
      <c r="CZ230" s="496"/>
      <c r="DA230" s="496"/>
      <c r="DB230" s="496"/>
      <c r="DC230" s="496"/>
      <c r="DD230" s="496"/>
      <c r="DE230" s="496"/>
      <c r="DF230" s="496"/>
      <c r="DG230" s="496"/>
      <c r="DH230" s="496"/>
      <c r="DI230" s="496"/>
      <c r="DJ230" s="496"/>
      <c r="DK230" s="496"/>
      <c r="DL230" s="496"/>
      <c r="DM230" s="496"/>
      <c r="DN230" s="496"/>
      <c r="DO230" s="496"/>
      <c r="DP230" s="496"/>
      <c r="DQ230" s="496"/>
      <c r="DR230" s="496"/>
      <c r="DS230" s="496"/>
      <c r="DT230" s="496"/>
      <c r="DU230" s="496"/>
      <c r="DV230" s="496"/>
      <c r="DW230" s="496"/>
      <c r="DX230" s="496"/>
      <c r="DY230" s="496"/>
      <c r="DZ230" s="496"/>
      <c r="EA230" s="496"/>
      <c r="EB230" s="496"/>
      <c r="EC230" s="496"/>
      <c r="ED230" s="496"/>
      <c r="EE230" s="496"/>
      <c r="EF230" s="496"/>
      <c r="EG230" s="496"/>
      <c r="EH230" s="496"/>
      <c r="EI230" s="496"/>
      <c r="EJ230" s="496"/>
      <c r="EK230" s="496"/>
      <c r="EL230" s="496"/>
      <c r="EM230" s="496"/>
      <c r="EN230" s="496"/>
      <c r="EO230" s="496"/>
      <c r="EP230" s="496"/>
      <c r="EQ230" s="496"/>
      <c r="ER230" s="496"/>
      <c r="ES230" s="496"/>
      <c r="ET230" s="496"/>
      <c r="EU230" s="496"/>
      <c r="EV230" s="496"/>
      <c r="EW230" s="496"/>
      <c r="EX230" s="496"/>
      <c r="EY230" s="496"/>
      <c r="EZ230" s="496"/>
      <c r="FA230" s="496"/>
      <c r="FB230" s="496"/>
      <c r="FC230" s="496"/>
      <c r="FD230" s="496"/>
      <c r="FE230" s="496"/>
      <c r="FF230" s="496"/>
      <c r="FG230" s="496"/>
      <c r="FH230" s="496"/>
      <c r="FI230" s="496"/>
      <c r="FJ230" s="496"/>
      <c r="FK230" s="496"/>
      <c r="FL230" s="496"/>
      <c r="FM230" s="496"/>
      <c r="FN230" s="496"/>
      <c r="FO230" s="496"/>
      <c r="FP230" s="496"/>
      <c r="FQ230" s="496"/>
      <c r="FR230" s="496"/>
      <c r="FS230" s="496"/>
      <c r="FT230" s="496"/>
      <c r="FU230" s="496"/>
      <c r="FV230" s="496"/>
      <c r="FW230" s="496"/>
      <c r="FX230" s="496"/>
      <c r="FY230" s="496"/>
      <c r="FZ230" s="496"/>
    </row>
    <row r="231" spans="2:182" x14ac:dyDescent="0.25">
      <c r="B231" s="491">
        <v>17</v>
      </c>
      <c r="C231" s="496"/>
      <c r="D231" s="496"/>
      <c r="E231" s="496"/>
      <c r="F231" s="496"/>
      <c r="G231" s="496"/>
      <c r="H231" s="496"/>
      <c r="I231" s="496"/>
      <c r="J231" s="496"/>
      <c r="K231" s="496"/>
      <c r="L231" s="496"/>
      <c r="M231" s="496"/>
      <c r="N231" s="496"/>
      <c r="O231" s="496"/>
      <c r="P231" s="496"/>
      <c r="Q231" s="496"/>
      <c r="R231" s="496"/>
      <c r="S231" s="496"/>
      <c r="T231" s="496"/>
      <c r="U231" s="496"/>
      <c r="V231" s="496"/>
      <c r="W231" s="496"/>
      <c r="X231" s="496"/>
      <c r="Y231" s="496"/>
      <c r="Z231" s="496"/>
      <c r="AA231" s="496"/>
      <c r="AB231" s="496"/>
      <c r="AC231" s="496"/>
      <c r="AD231" s="496"/>
      <c r="AE231" s="496"/>
      <c r="AF231" s="496"/>
      <c r="AG231" s="496"/>
      <c r="AH231" s="496"/>
      <c r="AI231" s="496"/>
      <c r="AJ231" s="496"/>
      <c r="AK231" s="496"/>
      <c r="AL231" s="496"/>
      <c r="AM231" s="496"/>
      <c r="AN231" s="496"/>
      <c r="AO231" s="496"/>
      <c r="AP231" s="496"/>
      <c r="AQ231" s="496"/>
      <c r="AR231" s="496"/>
      <c r="AS231" s="496"/>
      <c r="AT231" s="496"/>
      <c r="AU231" s="496"/>
      <c r="AV231" s="496"/>
      <c r="AW231" s="496"/>
      <c r="AX231" s="496"/>
      <c r="AY231" s="496"/>
      <c r="AZ231" s="496"/>
      <c r="BA231" s="496"/>
      <c r="BB231" s="496"/>
      <c r="BC231" s="496"/>
      <c r="BD231" s="496"/>
      <c r="BE231" s="496"/>
      <c r="BF231" s="496"/>
      <c r="BG231" s="496"/>
      <c r="BH231" s="496"/>
      <c r="BI231" s="496"/>
      <c r="BJ231" s="496"/>
      <c r="BK231" s="496"/>
      <c r="BL231" s="496"/>
      <c r="BM231" s="496"/>
      <c r="BN231" s="496"/>
      <c r="BO231" s="496"/>
      <c r="BP231" s="496"/>
      <c r="BQ231" s="496"/>
      <c r="BR231" s="496"/>
      <c r="BS231" s="496"/>
      <c r="BT231" s="496"/>
      <c r="BU231" s="496"/>
      <c r="BV231" s="496"/>
      <c r="BW231" s="496"/>
      <c r="BX231" s="496"/>
      <c r="BY231" s="496"/>
      <c r="BZ231" s="496"/>
      <c r="CA231" s="496"/>
      <c r="CB231" s="496"/>
      <c r="CC231" s="496"/>
      <c r="CD231" s="496"/>
      <c r="CE231" s="496"/>
      <c r="CF231" s="496"/>
      <c r="CG231" s="496"/>
      <c r="CH231" s="496"/>
      <c r="CI231" s="496"/>
      <c r="CJ231" s="496"/>
      <c r="CK231" s="496"/>
      <c r="CL231" s="496"/>
      <c r="CM231" s="496"/>
      <c r="CN231" s="496"/>
      <c r="CO231" s="496"/>
      <c r="CP231" s="496"/>
      <c r="CQ231" s="496"/>
      <c r="CR231" s="496"/>
      <c r="CS231" s="496"/>
      <c r="CT231" s="496"/>
      <c r="CU231" s="496"/>
      <c r="CV231" s="496"/>
      <c r="CW231" s="496"/>
      <c r="CX231" s="496"/>
      <c r="CY231" s="496"/>
      <c r="CZ231" s="496"/>
      <c r="DA231" s="496"/>
      <c r="DB231" s="496"/>
      <c r="DC231" s="496"/>
      <c r="DD231" s="496"/>
      <c r="DE231" s="496"/>
      <c r="DF231" s="496"/>
      <c r="DG231" s="496"/>
      <c r="DH231" s="496"/>
      <c r="DI231" s="496"/>
      <c r="DJ231" s="496"/>
      <c r="DK231" s="496"/>
      <c r="DL231" s="496"/>
      <c r="DM231" s="496"/>
      <c r="DN231" s="496"/>
      <c r="DO231" s="496"/>
      <c r="DP231" s="496"/>
      <c r="DQ231" s="496"/>
      <c r="DR231" s="496"/>
      <c r="DS231" s="496"/>
      <c r="DT231" s="496"/>
      <c r="DU231" s="496"/>
      <c r="DV231" s="496"/>
      <c r="DW231" s="496"/>
      <c r="DX231" s="496"/>
      <c r="DY231" s="496"/>
      <c r="DZ231" s="496"/>
      <c r="EA231" s="496"/>
      <c r="EB231" s="496"/>
      <c r="EC231" s="496"/>
      <c r="ED231" s="496"/>
      <c r="EE231" s="496"/>
      <c r="EF231" s="496"/>
      <c r="EG231" s="496"/>
      <c r="EH231" s="496"/>
      <c r="EI231" s="496"/>
      <c r="EJ231" s="496"/>
      <c r="EK231" s="496"/>
      <c r="EL231" s="496"/>
      <c r="EM231" s="496"/>
      <c r="EN231" s="496"/>
      <c r="EO231" s="496"/>
      <c r="EP231" s="496"/>
      <c r="EQ231" s="496"/>
      <c r="ER231" s="496"/>
      <c r="ES231" s="496"/>
      <c r="ET231" s="496"/>
      <c r="EU231" s="496"/>
      <c r="EV231" s="496"/>
      <c r="EW231" s="496"/>
      <c r="EX231" s="496"/>
      <c r="EY231" s="496"/>
      <c r="EZ231" s="496"/>
      <c r="FA231" s="496"/>
      <c r="FB231" s="496"/>
      <c r="FC231" s="496"/>
      <c r="FD231" s="496"/>
      <c r="FE231" s="496"/>
      <c r="FF231" s="496"/>
      <c r="FG231" s="496"/>
      <c r="FH231" s="496"/>
      <c r="FI231" s="496"/>
      <c r="FJ231" s="496"/>
      <c r="FK231" s="496"/>
      <c r="FL231" s="496"/>
      <c r="FM231" s="496"/>
      <c r="FN231" s="496"/>
      <c r="FO231" s="496"/>
      <c r="FP231" s="496"/>
      <c r="FQ231" s="496"/>
      <c r="FR231" s="496"/>
      <c r="FS231" s="496"/>
      <c r="FT231" s="496"/>
      <c r="FU231" s="496"/>
      <c r="FV231" s="496"/>
      <c r="FW231" s="496"/>
      <c r="FX231" s="496"/>
      <c r="FY231" s="496"/>
      <c r="FZ231" s="496"/>
    </row>
    <row r="232" spans="2:182" x14ac:dyDescent="0.25">
      <c r="B232" s="491">
        <v>18</v>
      </c>
      <c r="C232" s="496"/>
      <c r="D232" s="496"/>
      <c r="E232" s="496"/>
      <c r="F232" s="496"/>
      <c r="G232" s="496"/>
      <c r="H232" s="496"/>
      <c r="I232" s="496"/>
      <c r="J232" s="496"/>
      <c r="K232" s="496"/>
      <c r="L232" s="496"/>
      <c r="M232" s="496"/>
      <c r="N232" s="496"/>
      <c r="O232" s="496"/>
      <c r="P232" s="496"/>
      <c r="Q232" s="496"/>
      <c r="R232" s="496"/>
      <c r="S232" s="496"/>
      <c r="T232" s="496"/>
      <c r="U232" s="496"/>
      <c r="V232" s="496"/>
      <c r="W232" s="496"/>
      <c r="X232" s="496"/>
      <c r="Y232" s="496"/>
      <c r="Z232" s="496"/>
      <c r="AA232" s="496"/>
      <c r="AB232" s="496"/>
      <c r="AC232" s="496"/>
      <c r="AD232" s="496"/>
      <c r="AE232" s="496"/>
      <c r="AF232" s="496"/>
      <c r="AG232" s="496"/>
      <c r="AH232" s="496"/>
      <c r="AI232" s="496"/>
      <c r="AJ232" s="496"/>
      <c r="AK232" s="496"/>
      <c r="AL232" s="496"/>
      <c r="AM232" s="496"/>
      <c r="AN232" s="496"/>
      <c r="AO232" s="496"/>
      <c r="AP232" s="496"/>
      <c r="AQ232" s="496"/>
      <c r="AR232" s="496"/>
      <c r="AS232" s="496"/>
      <c r="AT232" s="496"/>
      <c r="AU232" s="496"/>
      <c r="AV232" s="496"/>
      <c r="AW232" s="496"/>
      <c r="AX232" s="496"/>
      <c r="AY232" s="496"/>
      <c r="AZ232" s="496"/>
      <c r="BA232" s="496"/>
      <c r="BB232" s="496"/>
      <c r="BC232" s="496"/>
      <c r="BD232" s="496"/>
      <c r="BE232" s="496"/>
      <c r="BF232" s="496"/>
      <c r="BG232" s="496"/>
      <c r="BH232" s="496"/>
      <c r="BI232" s="496"/>
      <c r="BJ232" s="496"/>
      <c r="BK232" s="496"/>
      <c r="BL232" s="496"/>
      <c r="BM232" s="496"/>
      <c r="BN232" s="496"/>
      <c r="BO232" s="496"/>
      <c r="BP232" s="496"/>
      <c r="BQ232" s="496"/>
      <c r="BR232" s="496"/>
      <c r="BS232" s="496"/>
      <c r="BT232" s="496"/>
      <c r="BU232" s="496"/>
      <c r="BV232" s="496"/>
      <c r="BW232" s="496"/>
      <c r="BX232" s="496"/>
      <c r="BY232" s="496"/>
      <c r="BZ232" s="496"/>
      <c r="CA232" s="496"/>
      <c r="CB232" s="496"/>
      <c r="CC232" s="496"/>
      <c r="CD232" s="496"/>
      <c r="CE232" s="496"/>
      <c r="CF232" s="496"/>
      <c r="CG232" s="496"/>
      <c r="CH232" s="496"/>
      <c r="CI232" s="496"/>
      <c r="CJ232" s="496"/>
      <c r="CK232" s="496"/>
      <c r="CL232" s="496"/>
      <c r="CM232" s="496"/>
      <c r="CN232" s="496"/>
      <c r="CO232" s="496"/>
      <c r="CP232" s="496"/>
      <c r="CQ232" s="496"/>
      <c r="CR232" s="496"/>
      <c r="CS232" s="496"/>
      <c r="CT232" s="496"/>
      <c r="CU232" s="496"/>
      <c r="CV232" s="496"/>
      <c r="CW232" s="496"/>
      <c r="CX232" s="496"/>
      <c r="CY232" s="496"/>
      <c r="CZ232" s="496"/>
      <c r="DA232" s="496"/>
      <c r="DB232" s="496"/>
      <c r="DC232" s="496"/>
      <c r="DD232" s="496"/>
      <c r="DE232" s="496"/>
      <c r="DF232" s="496"/>
      <c r="DG232" s="496"/>
      <c r="DH232" s="496"/>
      <c r="DI232" s="496"/>
      <c r="DJ232" s="496"/>
      <c r="DK232" s="496"/>
      <c r="DL232" s="496"/>
      <c r="DM232" s="496"/>
      <c r="DN232" s="496"/>
      <c r="DO232" s="496"/>
      <c r="DP232" s="496"/>
      <c r="DQ232" s="496"/>
      <c r="DR232" s="496"/>
      <c r="DS232" s="496"/>
      <c r="DT232" s="496"/>
      <c r="DU232" s="496"/>
      <c r="DV232" s="496"/>
      <c r="DW232" s="496"/>
      <c r="DX232" s="496"/>
      <c r="DY232" s="496"/>
      <c r="DZ232" s="496"/>
      <c r="EA232" s="496"/>
      <c r="EB232" s="496"/>
      <c r="EC232" s="496"/>
      <c r="ED232" s="496"/>
      <c r="EE232" s="496"/>
      <c r="EF232" s="496"/>
      <c r="EG232" s="496"/>
      <c r="EH232" s="496"/>
      <c r="EI232" s="496"/>
      <c r="EJ232" s="496"/>
      <c r="EK232" s="496"/>
      <c r="EL232" s="496"/>
      <c r="EM232" s="496"/>
      <c r="EN232" s="496"/>
      <c r="EO232" s="496"/>
      <c r="EP232" s="496"/>
      <c r="EQ232" s="496"/>
      <c r="ER232" s="496"/>
      <c r="ES232" s="496"/>
      <c r="ET232" s="496"/>
      <c r="EU232" s="496"/>
      <c r="EV232" s="496"/>
      <c r="EW232" s="496"/>
      <c r="EX232" s="496"/>
      <c r="EY232" s="496"/>
      <c r="EZ232" s="496"/>
      <c r="FA232" s="496"/>
      <c r="FB232" s="496"/>
      <c r="FC232" s="496"/>
      <c r="FD232" s="496"/>
      <c r="FE232" s="496"/>
      <c r="FF232" s="496"/>
      <c r="FG232" s="496"/>
      <c r="FH232" s="496"/>
      <c r="FI232" s="496"/>
      <c r="FJ232" s="496"/>
      <c r="FK232" s="496"/>
      <c r="FL232" s="496"/>
      <c r="FM232" s="496"/>
      <c r="FN232" s="496"/>
      <c r="FO232" s="496"/>
      <c r="FP232" s="496"/>
      <c r="FQ232" s="496"/>
      <c r="FR232" s="496"/>
      <c r="FS232" s="496"/>
      <c r="FT232" s="496"/>
      <c r="FU232" s="496"/>
      <c r="FV232" s="496"/>
      <c r="FW232" s="496"/>
      <c r="FX232" s="496"/>
      <c r="FY232" s="496"/>
      <c r="FZ232" s="496"/>
    </row>
    <row r="233" spans="2:182" x14ac:dyDescent="0.25">
      <c r="B233" s="491">
        <v>19</v>
      </c>
      <c r="C233" s="496"/>
      <c r="D233" s="496"/>
      <c r="E233" s="496"/>
      <c r="F233" s="496"/>
      <c r="G233" s="496"/>
      <c r="H233" s="496"/>
      <c r="I233" s="496"/>
      <c r="J233" s="496"/>
      <c r="K233" s="496"/>
      <c r="L233" s="496"/>
      <c r="M233" s="496"/>
      <c r="N233" s="496"/>
      <c r="O233" s="496"/>
      <c r="P233" s="496"/>
      <c r="Q233" s="496"/>
      <c r="R233" s="496"/>
      <c r="S233" s="496"/>
      <c r="T233" s="496"/>
      <c r="U233" s="496"/>
      <c r="V233" s="496"/>
      <c r="W233" s="496"/>
      <c r="X233" s="496"/>
      <c r="Y233" s="496"/>
      <c r="Z233" s="496"/>
      <c r="AA233" s="496"/>
      <c r="AB233" s="496"/>
      <c r="AC233" s="496"/>
      <c r="AD233" s="496"/>
      <c r="AE233" s="496"/>
      <c r="AF233" s="496"/>
      <c r="AG233" s="496"/>
      <c r="AH233" s="496"/>
      <c r="AI233" s="496"/>
      <c r="AJ233" s="496"/>
      <c r="AK233" s="496"/>
      <c r="AL233" s="496"/>
      <c r="AM233" s="496"/>
      <c r="AN233" s="496"/>
      <c r="AO233" s="496"/>
      <c r="AP233" s="496"/>
      <c r="AQ233" s="496"/>
      <c r="AR233" s="496"/>
      <c r="AS233" s="496"/>
      <c r="AT233" s="496"/>
      <c r="AU233" s="496"/>
      <c r="AV233" s="496"/>
      <c r="AW233" s="496"/>
      <c r="AX233" s="496"/>
      <c r="AY233" s="496"/>
      <c r="AZ233" s="496"/>
      <c r="BA233" s="496"/>
      <c r="BB233" s="496"/>
      <c r="BC233" s="496"/>
      <c r="BD233" s="496"/>
      <c r="BE233" s="496"/>
      <c r="BF233" s="496"/>
      <c r="BG233" s="496"/>
      <c r="BH233" s="496"/>
      <c r="BI233" s="496"/>
      <c r="BJ233" s="496"/>
      <c r="BK233" s="496"/>
      <c r="BL233" s="496"/>
      <c r="BM233" s="496"/>
      <c r="BN233" s="496"/>
      <c r="BO233" s="496"/>
      <c r="BP233" s="496"/>
      <c r="BQ233" s="496"/>
      <c r="BR233" s="496"/>
      <c r="BS233" s="496"/>
      <c r="BT233" s="496"/>
      <c r="BU233" s="496"/>
      <c r="BV233" s="496"/>
      <c r="BW233" s="496"/>
      <c r="BX233" s="496"/>
      <c r="BY233" s="496"/>
      <c r="BZ233" s="496"/>
      <c r="CA233" s="496"/>
      <c r="CB233" s="496"/>
      <c r="CC233" s="496"/>
      <c r="CD233" s="496"/>
      <c r="CE233" s="496"/>
      <c r="CF233" s="496"/>
      <c r="CG233" s="496"/>
      <c r="CH233" s="496"/>
      <c r="CI233" s="496"/>
      <c r="CJ233" s="496"/>
      <c r="CK233" s="496"/>
      <c r="CL233" s="496"/>
      <c r="CM233" s="496"/>
      <c r="CN233" s="496"/>
      <c r="CO233" s="496"/>
      <c r="CP233" s="496"/>
      <c r="CQ233" s="496"/>
      <c r="CR233" s="496"/>
      <c r="CS233" s="496"/>
      <c r="CT233" s="496"/>
      <c r="CU233" s="496"/>
      <c r="CV233" s="496"/>
      <c r="CW233" s="496"/>
      <c r="CX233" s="496"/>
      <c r="CY233" s="496"/>
      <c r="CZ233" s="496"/>
      <c r="DA233" s="496"/>
      <c r="DB233" s="496"/>
      <c r="DC233" s="496"/>
      <c r="DD233" s="496"/>
      <c r="DE233" s="496"/>
      <c r="DF233" s="496"/>
      <c r="DG233" s="496"/>
      <c r="DH233" s="496"/>
      <c r="DI233" s="496"/>
      <c r="DJ233" s="496"/>
      <c r="DK233" s="496"/>
      <c r="DL233" s="496"/>
      <c r="DM233" s="496"/>
      <c r="DN233" s="496"/>
      <c r="DO233" s="496"/>
      <c r="DP233" s="496"/>
      <c r="DQ233" s="496"/>
      <c r="DR233" s="496"/>
      <c r="DS233" s="496"/>
      <c r="DT233" s="496"/>
      <c r="DU233" s="496"/>
      <c r="DV233" s="496"/>
      <c r="DW233" s="496"/>
      <c r="DX233" s="496"/>
      <c r="DY233" s="496"/>
      <c r="DZ233" s="496"/>
      <c r="EA233" s="496"/>
      <c r="EB233" s="496"/>
      <c r="EC233" s="496"/>
      <c r="ED233" s="496"/>
      <c r="EE233" s="496"/>
      <c r="EF233" s="496"/>
      <c r="EG233" s="496"/>
      <c r="EH233" s="496"/>
      <c r="EI233" s="496"/>
      <c r="EJ233" s="496"/>
      <c r="EK233" s="496"/>
      <c r="EL233" s="496"/>
      <c r="EM233" s="496"/>
      <c r="EN233" s="496"/>
      <c r="EO233" s="496"/>
      <c r="EP233" s="496"/>
      <c r="EQ233" s="496"/>
      <c r="ER233" s="496"/>
      <c r="ES233" s="496"/>
      <c r="ET233" s="496"/>
      <c r="EU233" s="496"/>
      <c r="EV233" s="496"/>
      <c r="EW233" s="496"/>
      <c r="EX233" s="496"/>
      <c r="EY233" s="496"/>
      <c r="EZ233" s="496"/>
      <c r="FA233" s="496"/>
      <c r="FB233" s="496"/>
      <c r="FC233" s="496"/>
      <c r="FD233" s="496"/>
      <c r="FE233" s="496"/>
      <c r="FF233" s="496"/>
      <c r="FG233" s="496"/>
      <c r="FH233" s="496"/>
      <c r="FI233" s="496"/>
      <c r="FJ233" s="496"/>
      <c r="FK233" s="496"/>
      <c r="FL233" s="496"/>
      <c r="FM233" s="496"/>
      <c r="FN233" s="496"/>
      <c r="FO233" s="496"/>
      <c r="FP233" s="496"/>
      <c r="FQ233" s="496"/>
      <c r="FR233" s="496"/>
      <c r="FS233" s="496"/>
      <c r="FT233" s="496"/>
      <c r="FU233" s="496"/>
      <c r="FV233" s="496"/>
      <c r="FW233" s="496"/>
      <c r="FX233" s="496"/>
      <c r="FY233" s="496"/>
      <c r="FZ233" s="496"/>
    </row>
    <row r="234" spans="2:182" x14ac:dyDescent="0.25">
      <c r="B234" s="491">
        <v>20</v>
      </c>
      <c r="C234" s="496"/>
      <c r="D234" s="496"/>
      <c r="E234" s="496"/>
      <c r="F234" s="496"/>
      <c r="G234" s="496"/>
      <c r="H234" s="496"/>
      <c r="I234" s="496"/>
      <c r="J234" s="496"/>
      <c r="K234" s="496"/>
      <c r="L234" s="496"/>
      <c r="M234" s="496"/>
      <c r="N234" s="496"/>
      <c r="O234" s="496"/>
      <c r="P234" s="496"/>
      <c r="Q234" s="496"/>
      <c r="R234" s="496"/>
      <c r="S234" s="496"/>
      <c r="T234" s="496"/>
      <c r="U234" s="496"/>
      <c r="V234" s="496"/>
      <c r="W234" s="496"/>
      <c r="X234" s="496"/>
      <c r="Y234" s="496"/>
      <c r="Z234" s="496"/>
      <c r="AA234" s="496"/>
      <c r="AB234" s="496"/>
      <c r="AC234" s="496"/>
      <c r="AD234" s="496"/>
      <c r="AE234" s="496"/>
      <c r="AF234" s="496"/>
      <c r="AG234" s="496"/>
      <c r="AH234" s="496"/>
      <c r="AI234" s="496"/>
      <c r="AJ234" s="496"/>
      <c r="AK234" s="496"/>
      <c r="AL234" s="496"/>
      <c r="AM234" s="496"/>
      <c r="AN234" s="496"/>
      <c r="AO234" s="496"/>
      <c r="AP234" s="496"/>
      <c r="AQ234" s="496"/>
      <c r="AR234" s="496"/>
      <c r="AS234" s="496"/>
      <c r="AT234" s="496"/>
      <c r="AU234" s="496"/>
      <c r="AV234" s="496"/>
      <c r="AW234" s="496"/>
      <c r="AX234" s="496"/>
      <c r="AY234" s="496"/>
      <c r="AZ234" s="496"/>
      <c r="BA234" s="496"/>
      <c r="BB234" s="496"/>
      <c r="BC234" s="496"/>
      <c r="BD234" s="496"/>
      <c r="BE234" s="496"/>
      <c r="BF234" s="496"/>
      <c r="BG234" s="496"/>
      <c r="BH234" s="496"/>
      <c r="BI234" s="496"/>
      <c r="BJ234" s="496"/>
      <c r="BK234" s="496"/>
      <c r="BL234" s="496"/>
      <c r="BM234" s="496"/>
      <c r="BN234" s="496"/>
      <c r="BO234" s="496"/>
      <c r="BP234" s="496"/>
      <c r="BQ234" s="496"/>
      <c r="BR234" s="496"/>
      <c r="BS234" s="496"/>
      <c r="BT234" s="496"/>
      <c r="BU234" s="496"/>
      <c r="BV234" s="496"/>
      <c r="BW234" s="496"/>
      <c r="BX234" s="496"/>
      <c r="BY234" s="496"/>
      <c r="BZ234" s="496"/>
      <c r="CA234" s="496"/>
      <c r="CB234" s="496"/>
      <c r="CC234" s="496"/>
      <c r="CD234" s="496"/>
      <c r="CE234" s="496"/>
      <c r="CF234" s="496"/>
      <c r="CG234" s="496"/>
      <c r="CH234" s="496"/>
      <c r="CI234" s="496"/>
      <c r="CJ234" s="496"/>
      <c r="CK234" s="496"/>
      <c r="CL234" s="496"/>
      <c r="CM234" s="496"/>
      <c r="CN234" s="496"/>
      <c r="CO234" s="496"/>
      <c r="CP234" s="496"/>
      <c r="CQ234" s="496"/>
      <c r="CR234" s="496"/>
      <c r="CS234" s="496"/>
      <c r="CT234" s="496"/>
      <c r="CU234" s="496"/>
      <c r="CV234" s="496"/>
      <c r="CW234" s="496"/>
      <c r="CX234" s="496"/>
      <c r="CY234" s="496"/>
      <c r="CZ234" s="496"/>
      <c r="DA234" s="496"/>
      <c r="DB234" s="496"/>
      <c r="DC234" s="496"/>
      <c r="DD234" s="496"/>
      <c r="DE234" s="496"/>
      <c r="DF234" s="496"/>
      <c r="DG234" s="496"/>
      <c r="DH234" s="496"/>
      <c r="DI234" s="496"/>
      <c r="DJ234" s="496"/>
      <c r="DK234" s="496"/>
      <c r="DL234" s="496"/>
      <c r="DM234" s="496"/>
      <c r="DN234" s="496"/>
      <c r="DO234" s="496"/>
      <c r="DP234" s="496"/>
      <c r="DQ234" s="496"/>
      <c r="DR234" s="496"/>
      <c r="DS234" s="496"/>
      <c r="DT234" s="496"/>
      <c r="DU234" s="496"/>
      <c r="DV234" s="496"/>
      <c r="DW234" s="496"/>
      <c r="DX234" s="496"/>
      <c r="DY234" s="496"/>
      <c r="DZ234" s="496"/>
      <c r="EA234" s="496"/>
      <c r="EB234" s="496"/>
      <c r="EC234" s="496"/>
      <c r="ED234" s="496"/>
      <c r="EE234" s="496"/>
      <c r="EF234" s="496"/>
      <c r="EG234" s="496"/>
      <c r="EH234" s="496"/>
      <c r="EI234" s="496"/>
      <c r="EJ234" s="496"/>
      <c r="EK234" s="496"/>
      <c r="EL234" s="496"/>
      <c r="EM234" s="496"/>
      <c r="EN234" s="496"/>
      <c r="EO234" s="496"/>
      <c r="EP234" s="496"/>
      <c r="EQ234" s="496"/>
      <c r="ER234" s="496"/>
      <c r="ES234" s="496"/>
      <c r="ET234" s="496"/>
      <c r="EU234" s="496"/>
      <c r="EV234" s="496"/>
      <c r="EW234" s="496"/>
      <c r="EX234" s="496"/>
      <c r="EY234" s="496"/>
      <c r="EZ234" s="496"/>
      <c r="FA234" s="496"/>
      <c r="FB234" s="496"/>
      <c r="FC234" s="496"/>
      <c r="FD234" s="496"/>
      <c r="FE234" s="496"/>
      <c r="FF234" s="496"/>
      <c r="FG234" s="496"/>
      <c r="FH234" s="496"/>
      <c r="FI234" s="496"/>
      <c r="FJ234" s="496"/>
      <c r="FK234" s="496"/>
      <c r="FL234" s="496"/>
      <c r="FM234" s="496"/>
      <c r="FN234" s="496"/>
      <c r="FO234" s="496"/>
      <c r="FP234" s="496"/>
      <c r="FQ234" s="496"/>
      <c r="FR234" s="496"/>
      <c r="FS234" s="496"/>
      <c r="FT234" s="496"/>
      <c r="FU234" s="496"/>
      <c r="FV234" s="496"/>
      <c r="FW234" s="496"/>
      <c r="FX234" s="496"/>
      <c r="FY234" s="496"/>
      <c r="FZ234" s="496"/>
    </row>
    <row r="235" spans="2:182" x14ac:dyDescent="0.25">
      <c r="B235" s="491">
        <v>21</v>
      </c>
      <c r="C235" s="496"/>
      <c r="D235" s="496"/>
      <c r="E235" s="496"/>
      <c r="F235" s="496"/>
      <c r="G235" s="496"/>
      <c r="H235" s="496"/>
      <c r="I235" s="496"/>
      <c r="J235" s="496"/>
      <c r="K235" s="496"/>
      <c r="L235" s="496"/>
      <c r="M235" s="496"/>
      <c r="N235" s="496"/>
      <c r="O235" s="496"/>
      <c r="P235" s="496"/>
      <c r="Q235" s="496"/>
      <c r="R235" s="496"/>
      <c r="S235" s="496"/>
      <c r="T235" s="496"/>
      <c r="U235" s="496"/>
      <c r="V235" s="496"/>
      <c r="W235" s="496"/>
      <c r="X235" s="496"/>
      <c r="Y235" s="496"/>
      <c r="Z235" s="496"/>
      <c r="AA235" s="496"/>
      <c r="AB235" s="496"/>
      <c r="AC235" s="496"/>
      <c r="AD235" s="496"/>
      <c r="AE235" s="496"/>
      <c r="AF235" s="496"/>
      <c r="AG235" s="496"/>
      <c r="AH235" s="496"/>
      <c r="AI235" s="496"/>
      <c r="AJ235" s="496"/>
      <c r="AK235" s="496"/>
      <c r="AL235" s="496"/>
      <c r="AM235" s="496"/>
      <c r="AN235" s="496"/>
      <c r="AO235" s="496"/>
      <c r="AP235" s="496"/>
      <c r="AQ235" s="496"/>
      <c r="AR235" s="496"/>
      <c r="AS235" s="496"/>
      <c r="AT235" s="496"/>
      <c r="AU235" s="496"/>
      <c r="AV235" s="496"/>
      <c r="AW235" s="496"/>
      <c r="AX235" s="496"/>
      <c r="AY235" s="496"/>
      <c r="AZ235" s="496"/>
      <c r="BA235" s="496"/>
      <c r="BB235" s="496"/>
      <c r="BC235" s="496"/>
      <c r="BD235" s="496"/>
      <c r="BE235" s="496"/>
      <c r="BF235" s="496"/>
      <c r="BG235" s="496"/>
      <c r="BH235" s="496"/>
      <c r="BI235" s="496"/>
      <c r="BJ235" s="496"/>
      <c r="BK235" s="496"/>
      <c r="BL235" s="496"/>
      <c r="BM235" s="496"/>
      <c r="BN235" s="496"/>
      <c r="BO235" s="496"/>
      <c r="BP235" s="496"/>
      <c r="BQ235" s="496"/>
      <c r="BR235" s="496"/>
      <c r="BS235" s="496"/>
      <c r="BT235" s="496"/>
      <c r="BU235" s="496"/>
      <c r="BV235" s="496"/>
      <c r="BW235" s="496"/>
      <c r="BX235" s="496"/>
      <c r="BY235" s="496"/>
      <c r="BZ235" s="496"/>
      <c r="CA235" s="496"/>
      <c r="CB235" s="496"/>
      <c r="CC235" s="496"/>
      <c r="CD235" s="496"/>
      <c r="CE235" s="496"/>
      <c r="CF235" s="496"/>
      <c r="CG235" s="496"/>
      <c r="CH235" s="496"/>
      <c r="CI235" s="496"/>
      <c r="CJ235" s="496"/>
      <c r="CK235" s="496"/>
      <c r="CL235" s="496"/>
      <c r="CM235" s="496"/>
      <c r="CN235" s="496"/>
      <c r="CO235" s="496"/>
      <c r="CP235" s="496"/>
      <c r="CQ235" s="496"/>
      <c r="CR235" s="496"/>
      <c r="CS235" s="496"/>
      <c r="CT235" s="496"/>
      <c r="CU235" s="496"/>
      <c r="CV235" s="496"/>
      <c r="CW235" s="496"/>
      <c r="CX235" s="496"/>
      <c r="CY235" s="496"/>
      <c r="CZ235" s="496"/>
      <c r="DA235" s="496"/>
      <c r="DB235" s="496"/>
      <c r="DC235" s="496"/>
      <c r="DD235" s="496"/>
      <c r="DE235" s="496"/>
      <c r="DF235" s="496"/>
      <c r="DG235" s="496"/>
      <c r="DH235" s="496"/>
      <c r="DI235" s="496"/>
      <c r="DJ235" s="496"/>
      <c r="DK235" s="496"/>
      <c r="DL235" s="496"/>
      <c r="DM235" s="496"/>
      <c r="DN235" s="496"/>
      <c r="DO235" s="496"/>
      <c r="DP235" s="496"/>
      <c r="DQ235" s="496"/>
      <c r="DR235" s="496"/>
      <c r="DS235" s="496"/>
      <c r="DT235" s="496"/>
      <c r="DU235" s="496"/>
      <c r="DV235" s="496"/>
      <c r="DW235" s="496"/>
      <c r="DX235" s="496"/>
      <c r="DY235" s="496"/>
      <c r="DZ235" s="496"/>
      <c r="EA235" s="496"/>
      <c r="EB235" s="496"/>
      <c r="EC235" s="496"/>
      <c r="ED235" s="496"/>
      <c r="EE235" s="496"/>
      <c r="EF235" s="496"/>
      <c r="EG235" s="496"/>
      <c r="EH235" s="496"/>
      <c r="EI235" s="496"/>
      <c r="EJ235" s="496"/>
      <c r="EK235" s="496"/>
      <c r="EL235" s="496"/>
      <c r="EM235" s="496"/>
      <c r="EN235" s="496"/>
      <c r="EO235" s="496"/>
      <c r="EP235" s="496"/>
      <c r="EQ235" s="496"/>
      <c r="ER235" s="496"/>
      <c r="ES235" s="496"/>
      <c r="ET235" s="496"/>
      <c r="EU235" s="496"/>
      <c r="EV235" s="496"/>
      <c r="EW235" s="496"/>
      <c r="EX235" s="496"/>
      <c r="EY235" s="496"/>
      <c r="EZ235" s="496"/>
      <c r="FA235" s="496"/>
      <c r="FB235" s="496"/>
      <c r="FC235" s="496"/>
      <c r="FD235" s="496"/>
      <c r="FE235" s="496"/>
      <c r="FF235" s="496"/>
      <c r="FG235" s="496"/>
      <c r="FH235" s="496"/>
      <c r="FI235" s="496"/>
      <c r="FJ235" s="496"/>
      <c r="FK235" s="496"/>
      <c r="FL235" s="496"/>
      <c r="FM235" s="496"/>
      <c r="FN235" s="496"/>
      <c r="FO235" s="496"/>
      <c r="FP235" s="496"/>
      <c r="FQ235" s="496"/>
      <c r="FR235" s="496"/>
      <c r="FS235" s="496"/>
      <c r="FT235" s="496"/>
      <c r="FU235" s="496"/>
      <c r="FV235" s="496"/>
      <c r="FW235" s="496"/>
      <c r="FX235" s="496"/>
      <c r="FY235" s="496"/>
      <c r="FZ235" s="496"/>
    </row>
    <row r="236" spans="2:182" x14ac:dyDescent="0.25">
      <c r="B236" s="491">
        <v>22</v>
      </c>
      <c r="C236" s="496"/>
      <c r="D236" s="496"/>
      <c r="E236" s="496"/>
      <c r="F236" s="496"/>
      <c r="G236" s="496"/>
      <c r="H236" s="496"/>
      <c r="I236" s="496"/>
      <c r="J236" s="496"/>
      <c r="K236" s="496"/>
      <c r="L236" s="496"/>
      <c r="M236" s="496"/>
      <c r="N236" s="496"/>
      <c r="O236" s="496"/>
      <c r="P236" s="496"/>
      <c r="Q236" s="496"/>
      <c r="R236" s="496"/>
      <c r="S236" s="496"/>
      <c r="T236" s="496"/>
      <c r="U236" s="496"/>
      <c r="V236" s="496"/>
      <c r="W236" s="496"/>
      <c r="X236" s="496"/>
      <c r="Y236" s="496"/>
      <c r="Z236" s="496"/>
      <c r="AA236" s="496"/>
      <c r="AB236" s="496"/>
      <c r="AC236" s="496"/>
      <c r="AD236" s="496"/>
      <c r="AE236" s="496"/>
      <c r="AF236" s="496"/>
      <c r="AG236" s="496"/>
      <c r="AH236" s="496"/>
      <c r="AI236" s="496"/>
      <c r="AJ236" s="496"/>
      <c r="AK236" s="496"/>
      <c r="AL236" s="496"/>
      <c r="AM236" s="496"/>
      <c r="AN236" s="496"/>
      <c r="AO236" s="496"/>
      <c r="AP236" s="496"/>
      <c r="AQ236" s="496"/>
      <c r="AR236" s="496"/>
      <c r="AS236" s="496"/>
      <c r="AT236" s="496"/>
      <c r="AU236" s="496"/>
      <c r="AV236" s="496"/>
      <c r="AW236" s="496"/>
      <c r="AX236" s="496"/>
      <c r="AY236" s="496"/>
      <c r="AZ236" s="496"/>
      <c r="BA236" s="496"/>
      <c r="BB236" s="496"/>
      <c r="BC236" s="496"/>
      <c r="BD236" s="496"/>
      <c r="BE236" s="496"/>
      <c r="BF236" s="496"/>
      <c r="BG236" s="496"/>
      <c r="BH236" s="496"/>
      <c r="BI236" s="496"/>
      <c r="BJ236" s="496"/>
      <c r="BK236" s="496"/>
      <c r="BL236" s="496"/>
      <c r="BM236" s="496"/>
      <c r="BN236" s="496"/>
      <c r="BO236" s="496"/>
      <c r="BP236" s="496"/>
      <c r="BQ236" s="496"/>
      <c r="BR236" s="496"/>
      <c r="BS236" s="496"/>
      <c r="BT236" s="496"/>
      <c r="BU236" s="496"/>
      <c r="BV236" s="496"/>
      <c r="BW236" s="496"/>
      <c r="BX236" s="496"/>
      <c r="BY236" s="496"/>
      <c r="BZ236" s="496"/>
      <c r="CA236" s="496"/>
      <c r="CB236" s="496"/>
      <c r="CC236" s="496"/>
      <c r="CD236" s="496"/>
      <c r="CE236" s="496"/>
      <c r="CF236" s="496"/>
      <c r="CG236" s="496"/>
      <c r="CH236" s="496"/>
      <c r="CI236" s="496"/>
      <c r="CJ236" s="496"/>
      <c r="CK236" s="496"/>
      <c r="CL236" s="496"/>
      <c r="CM236" s="496"/>
      <c r="CN236" s="496"/>
      <c r="CO236" s="496"/>
      <c r="CP236" s="496"/>
      <c r="CQ236" s="496"/>
      <c r="CR236" s="496"/>
      <c r="CS236" s="496"/>
      <c r="CT236" s="496"/>
      <c r="CU236" s="496"/>
      <c r="CV236" s="496"/>
      <c r="CW236" s="496"/>
      <c r="CX236" s="496"/>
      <c r="CY236" s="496"/>
      <c r="CZ236" s="496"/>
      <c r="DA236" s="496"/>
      <c r="DB236" s="496"/>
      <c r="DC236" s="496"/>
      <c r="DD236" s="496"/>
      <c r="DE236" s="496"/>
      <c r="DF236" s="496"/>
      <c r="DG236" s="496"/>
      <c r="DH236" s="496"/>
      <c r="DI236" s="496"/>
      <c r="DJ236" s="496"/>
      <c r="DK236" s="496"/>
      <c r="DL236" s="496"/>
      <c r="DM236" s="496"/>
      <c r="DN236" s="496"/>
      <c r="DO236" s="496"/>
      <c r="DP236" s="496"/>
      <c r="DQ236" s="496"/>
      <c r="DR236" s="496"/>
      <c r="DS236" s="496"/>
      <c r="DT236" s="496"/>
      <c r="DU236" s="496"/>
      <c r="DV236" s="496"/>
      <c r="DW236" s="496"/>
      <c r="DX236" s="496"/>
      <c r="DY236" s="496"/>
      <c r="DZ236" s="496"/>
      <c r="EA236" s="496"/>
      <c r="EB236" s="496"/>
      <c r="EC236" s="496"/>
      <c r="ED236" s="496"/>
      <c r="EE236" s="496"/>
      <c r="EF236" s="496"/>
      <c r="EG236" s="496"/>
      <c r="EH236" s="496"/>
      <c r="EI236" s="496"/>
      <c r="EJ236" s="496"/>
      <c r="EK236" s="496"/>
      <c r="EL236" s="496"/>
      <c r="EM236" s="496"/>
      <c r="EN236" s="496"/>
      <c r="EO236" s="496"/>
      <c r="EP236" s="496"/>
      <c r="EQ236" s="496"/>
      <c r="ER236" s="496"/>
      <c r="ES236" s="496"/>
      <c r="ET236" s="496"/>
      <c r="EU236" s="496"/>
      <c r="EV236" s="496"/>
      <c r="EW236" s="496"/>
      <c r="EX236" s="496"/>
      <c r="EY236" s="496"/>
      <c r="EZ236" s="496"/>
      <c r="FA236" s="496"/>
      <c r="FB236" s="496"/>
      <c r="FC236" s="496"/>
      <c r="FD236" s="496"/>
      <c r="FE236" s="496"/>
      <c r="FF236" s="496"/>
      <c r="FG236" s="496"/>
      <c r="FH236" s="496"/>
      <c r="FI236" s="496"/>
      <c r="FJ236" s="496"/>
      <c r="FK236" s="496"/>
      <c r="FL236" s="496"/>
      <c r="FM236" s="496"/>
      <c r="FN236" s="496"/>
      <c r="FO236" s="496"/>
      <c r="FP236" s="496"/>
      <c r="FQ236" s="496"/>
      <c r="FR236" s="496"/>
      <c r="FS236" s="496"/>
      <c r="FT236" s="496"/>
      <c r="FU236" s="496"/>
      <c r="FV236" s="496"/>
      <c r="FW236" s="496"/>
      <c r="FX236" s="496"/>
      <c r="FY236" s="496"/>
      <c r="FZ236" s="496"/>
    </row>
    <row r="237" spans="2:182" x14ac:dyDescent="0.25">
      <c r="B237" s="491">
        <v>23</v>
      </c>
      <c r="C237" s="496"/>
      <c r="D237" s="496"/>
      <c r="E237" s="496"/>
      <c r="F237" s="496"/>
      <c r="G237" s="496"/>
      <c r="H237" s="496"/>
      <c r="I237" s="496"/>
      <c r="J237" s="496"/>
      <c r="K237" s="496"/>
      <c r="L237" s="496"/>
      <c r="M237" s="496"/>
      <c r="N237" s="496"/>
      <c r="O237" s="496"/>
      <c r="P237" s="496"/>
      <c r="Q237" s="496"/>
      <c r="R237" s="496"/>
      <c r="S237" s="496"/>
      <c r="T237" s="496"/>
      <c r="U237" s="496"/>
      <c r="V237" s="496"/>
      <c r="W237" s="496"/>
      <c r="X237" s="496"/>
      <c r="Y237" s="496"/>
      <c r="Z237" s="496"/>
      <c r="AA237" s="496"/>
      <c r="AB237" s="496"/>
      <c r="AC237" s="496"/>
      <c r="AD237" s="496"/>
      <c r="AE237" s="496"/>
      <c r="AF237" s="496"/>
      <c r="AG237" s="496"/>
      <c r="AH237" s="496"/>
      <c r="AI237" s="496"/>
      <c r="AJ237" s="496"/>
      <c r="AK237" s="496"/>
      <c r="AL237" s="496"/>
      <c r="AM237" s="496"/>
      <c r="AN237" s="496"/>
      <c r="AO237" s="496"/>
      <c r="AP237" s="496"/>
      <c r="AQ237" s="496"/>
      <c r="AR237" s="496"/>
      <c r="AS237" s="496"/>
      <c r="AT237" s="496"/>
      <c r="AU237" s="496"/>
      <c r="AV237" s="496"/>
      <c r="AW237" s="496"/>
      <c r="AX237" s="496"/>
      <c r="AY237" s="496"/>
      <c r="AZ237" s="496"/>
      <c r="BA237" s="496"/>
      <c r="BB237" s="496"/>
      <c r="BC237" s="496"/>
      <c r="BD237" s="496"/>
      <c r="BE237" s="496"/>
      <c r="BF237" s="496"/>
      <c r="BG237" s="496"/>
      <c r="BH237" s="496"/>
      <c r="BI237" s="496"/>
      <c r="BJ237" s="496"/>
      <c r="BK237" s="496"/>
      <c r="BL237" s="496"/>
      <c r="BM237" s="496"/>
      <c r="BN237" s="496"/>
      <c r="BO237" s="496"/>
      <c r="BP237" s="496"/>
      <c r="BQ237" s="496"/>
      <c r="BR237" s="496"/>
      <c r="BS237" s="496"/>
      <c r="BT237" s="496"/>
      <c r="BU237" s="496"/>
      <c r="BV237" s="496"/>
      <c r="BW237" s="496"/>
      <c r="BX237" s="496"/>
      <c r="BY237" s="496"/>
      <c r="BZ237" s="496"/>
      <c r="CA237" s="496"/>
      <c r="CB237" s="496"/>
      <c r="CC237" s="496"/>
      <c r="CD237" s="496"/>
      <c r="CE237" s="496"/>
      <c r="CF237" s="496"/>
      <c r="CG237" s="496"/>
      <c r="CH237" s="496"/>
      <c r="CI237" s="496"/>
      <c r="CJ237" s="496"/>
      <c r="CK237" s="496"/>
      <c r="CL237" s="496"/>
      <c r="CM237" s="496"/>
      <c r="CN237" s="496"/>
      <c r="CO237" s="496"/>
      <c r="CP237" s="496"/>
      <c r="CQ237" s="496"/>
      <c r="CR237" s="496"/>
      <c r="CS237" s="496"/>
      <c r="CT237" s="496"/>
      <c r="CU237" s="496"/>
      <c r="CV237" s="496"/>
      <c r="CW237" s="496"/>
      <c r="CX237" s="496"/>
      <c r="CY237" s="496"/>
      <c r="CZ237" s="496"/>
      <c r="DA237" s="496"/>
      <c r="DB237" s="496"/>
      <c r="DC237" s="496"/>
      <c r="DD237" s="496"/>
      <c r="DE237" s="496"/>
      <c r="DF237" s="496"/>
      <c r="DG237" s="496"/>
      <c r="DH237" s="496"/>
      <c r="DI237" s="496"/>
      <c r="DJ237" s="496"/>
      <c r="DK237" s="496"/>
      <c r="DL237" s="496"/>
      <c r="DM237" s="496"/>
      <c r="DN237" s="496"/>
      <c r="DO237" s="496"/>
      <c r="DP237" s="496"/>
      <c r="DQ237" s="496"/>
      <c r="DR237" s="496"/>
      <c r="DS237" s="496"/>
      <c r="DT237" s="496"/>
      <c r="DU237" s="496"/>
      <c r="DV237" s="496"/>
      <c r="DW237" s="496"/>
      <c r="DX237" s="496"/>
      <c r="DY237" s="496"/>
      <c r="DZ237" s="496"/>
      <c r="EA237" s="496"/>
      <c r="EB237" s="496"/>
      <c r="EC237" s="496"/>
      <c r="ED237" s="496"/>
      <c r="EE237" s="496"/>
      <c r="EF237" s="496"/>
      <c r="EG237" s="496"/>
      <c r="EH237" s="496"/>
      <c r="EI237" s="496"/>
      <c r="EJ237" s="496"/>
      <c r="EK237" s="496"/>
      <c r="EL237" s="496"/>
      <c r="EM237" s="496"/>
      <c r="EN237" s="496"/>
      <c r="EO237" s="496"/>
      <c r="EP237" s="496"/>
      <c r="EQ237" s="496"/>
      <c r="ER237" s="496"/>
      <c r="ES237" s="496"/>
      <c r="ET237" s="496"/>
      <c r="EU237" s="496"/>
      <c r="EV237" s="496"/>
      <c r="EW237" s="496"/>
      <c r="EX237" s="496"/>
      <c r="EY237" s="496"/>
      <c r="EZ237" s="496"/>
      <c r="FA237" s="496"/>
      <c r="FB237" s="496"/>
      <c r="FC237" s="496"/>
      <c r="FD237" s="496"/>
      <c r="FE237" s="496"/>
      <c r="FF237" s="496"/>
      <c r="FG237" s="496"/>
      <c r="FH237" s="496"/>
      <c r="FI237" s="496"/>
      <c r="FJ237" s="496"/>
      <c r="FK237" s="496"/>
      <c r="FL237" s="496"/>
      <c r="FM237" s="496"/>
      <c r="FN237" s="496"/>
      <c r="FO237" s="496"/>
      <c r="FP237" s="496"/>
      <c r="FQ237" s="496"/>
      <c r="FR237" s="496"/>
      <c r="FS237" s="496"/>
      <c r="FT237" s="496"/>
      <c r="FU237" s="496"/>
      <c r="FV237" s="496"/>
      <c r="FW237" s="496"/>
      <c r="FX237" s="496"/>
      <c r="FY237" s="496"/>
      <c r="FZ237" s="496"/>
    </row>
    <row r="238" spans="2:182" x14ac:dyDescent="0.25">
      <c r="B238" s="491">
        <v>24</v>
      </c>
      <c r="C238" s="496"/>
      <c r="D238" s="496"/>
      <c r="E238" s="496"/>
      <c r="F238" s="496"/>
      <c r="G238" s="496"/>
      <c r="H238" s="496"/>
      <c r="I238" s="496"/>
      <c r="J238" s="496"/>
      <c r="K238" s="496"/>
      <c r="L238" s="496"/>
      <c r="M238" s="496"/>
      <c r="N238" s="496"/>
      <c r="O238" s="496"/>
      <c r="P238" s="496"/>
      <c r="Q238" s="496"/>
      <c r="R238" s="496"/>
      <c r="S238" s="496"/>
      <c r="T238" s="496"/>
      <c r="U238" s="496"/>
      <c r="V238" s="496"/>
      <c r="W238" s="496"/>
      <c r="X238" s="496"/>
      <c r="Y238" s="496"/>
      <c r="Z238" s="496"/>
      <c r="AA238" s="496"/>
      <c r="AB238" s="496"/>
      <c r="AC238" s="496"/>
      <c r="AD238" s="496"/>
      <c r="AE238" s="496"/>
      <c r="AF238" s="496"/>
      <c r="AG238" s="496"/>
      <c r="AH238" s="496"/>
      <c r="AI238" s="496"/>
      <c r="AJ238" s="496"/>
      <c r="AK238" s="496"/>
      <c r="AL238" s="496"/>
      <c r="AM238" s="496"/>
      <c r="AN238" s="496"/>
      <c r="AO238" s="496"/>
      <c r="AP238" s="496"/>
      <c r="AQ238" s="496"/>
      <c r="AR238" s="496"/>
      <c r="AS238" s="496"/>
      <c r="AT238" s="496"/>
      <c r="AU238" s="496"/>
      <c r="AV238" s="496"/>
      <c r="AW238" s="496"/>
      <c r="AX238" s="496"/>
      <c r="AY238" s="496"/>
      <c r="AZ238" s="496"/>
      <c r="BA238" s="496"/>
      <c r="BB238" s="496"/>
      <c r="BC238" s="496"/>
      <c r="BD238" s="496"/>
      <c r="BE238" s="496"/>
      <c r="BF238" s="496"/>
      <c r="BG238" s="496"/>
      <c r="BH238" s="496"/>
      <c r="BI238" s="496"/>
      <c r="BJ238" s="496"/>
      <c r="BK238" s="496"/>
      <c r="BL238" s="496"/>
      <c r="BM238" s="496"/>
      <c r="BN238" s="496"/>
      <c r="BO238" s="496"/>
      <c r="BP238" s="496"/>
      <c r="BQ238" s="496"/>
      <c r="BR238" s="496"/>
      <c r="BS238" s="496"/>
      <c r="BT238" s="496"/>
      <c r="BU238" s="496"/>
      <c r="BV238" s="496"/>
      <c r="BW238" s="496"/>
      <c r="BX238" s="496"/>
      <c r="BY238" s="496"/>
      <c r="BZ238" s="496"/>
      <c r="CA238" s="496"/>
      <c r="CB238" s="496"/>
      <c r="CC238" s="496"/>
      <c r="CD238" s="496"/>
      <c r="CE238" s="496"/>
      <c r="CF238" s="496"/>
      <c r="CG238" s="496"/>
      <c r="CH238" s="496"/>
      <c r="CI238" s="496"/>
      <c r="CJ238" s="496"/>
      <c r="CK238" s="496"/>
      <c r="CL238" s="496"/>
      <c r="CM238" s="496"/>
      <c r="CN238" s="496"/>
      <c r="CO238" s="496"/>
      <c r="CP238" s="496"/>
      <c r="CQ238" s="496"/>
      <c r="CR238" s="496"/>
      <c r="CS238" s="496"/>
      <c r="CT238" s="496"/>
      <c r="CU238" s="496"/>
      <c r="CV238" s="496"/>
      <c r="CW238" s="496"/>
      <c r="CX238" s="496"/>
      <c r="CY238" s="496"/>
      <c r="CZ238" s="496"/>
      <c r="DA238" s="496"/>
      <c r="DB238" s="496"/>
      <c r="DC238" s="496"/>
      <c r="DD238" s="496"/>
      <c r="DE238" s="496"/>
      <c r="DF238" s="496"/>
      <c r="DG238" s="496"/>
      <c r="DH238" s="496"/>
      <c r="DI238" s="496"/>
      <c r="DJ238" s="496"/>
      <c r="DK238" s="496"/>
      <c r="DL238" s="496"/>
      <c r="DM238" s="496"/>
      <c r="DN238" s="496"/>
      <c r="DO238" s="496"/>
      <c r="DP238" s="496"/>
      <c r="DQ238" s="496"/>
      <c r="DR238" s="496"/>
      <c r="DS238" s="496"/>
      <c r="DT238" s="496"/>
      <c r="DU238" s="496"/>
      <c r="DV238" s="496"/>
      <c r="DW238" s="496"/>
      <c r="DX238" s="496"/>
      <c r="DY238" s="496"/>
      <c r="DZ238" s="496"/>
      <c r="EA238" s="496"/>
      <c r="EB238" s="496"/>
      <c r="EC238" s="496"/>
      <c r="ED238" s="496"/>
      <c r="EE238" s="496"/>
      <c r="EF238" s="496"/>
      <c r="EG238" s="496"/>
      <c r="EH238" s="496"/>
      <c r="EI238" s="496"/>
      <c r="EJ238" s="496"/>
      <c r="EK238" s="496"/>
      <c r="EL238" s="496"/>
      <c r="EM238" s="496"/>
      <c r="EN238" s="496"/>
      <c r="EO238" s="496"/>
      <c r="EP238" s="496"/>
      <c r="EQ238" s="496"/>
      <c r="ER238" s="496"/>
      <c r="ES238" s="496"/>
      <c r="ET238" s="496"/>
      <c r="EU238" s="496"/>
      <c r="EV238" s="496"/>
      <c r="EW238" s="496"/>
      <c r="EX238" s="496"/>
      <c r="EY238" s="496"/>
      <c r="EZ238" s="496"/>
      <c r="FA238" s="496"/>
      <c r="FB238" s="496"/>
      <c r="FC238" s="496"/>
      <c r="FD238" s="496"/>
      <c r="FE238" s="496"/>
      <c r="FF238" s="496"/>
      <c r="FG238" s="496"/>
      <c r="FH238" s="496"/>
      <c r="FI238" s="496"/>
      <c r="FJ238" s="496"/>
      <c r="FK238" s="496"/>
      <c r="FL238" s="496"/>
      <c r="FM238" s="496"/>
      <c r="FN238" s="496"/>
      <c r="FO238" s="496"/>
      <c r="FP238" s="496"/>
      <c r="FQ238" s="496"/>
      <c r="FR238" s="496"/>
      <c r="FS238" s="496"/>
      <c r="FT238" s="496"/>
      <c r="FU238" s="496"/>
      <c r="FV238" s="496"/>
      <c r="FW238" s="496"/>
      <c r="FX238" s="496"/>
      <c r="FY238" s="496"/>
      <c r="FZ238" s="496"/>
    </row>
    <row r="240" spans="2:182" x14ac:dyDescent="0.25">
      <c r="B240" s="497">
        <v>9</v>
      </c>
      <c r="C240" s="473">
        <v>43831</v>
      </c>
      <c r="D240" s="473">
        <v>43862</v>
      </c>
      <c r="E240" s="473">
        <v>43891</v>
      </c>
      <c r="F240" s="473">
        <v>43922</v>
      </c>
      <c r="G240" s="473">
        <v>43952</v>
      </c>
      <c r="H240" s="473">
        <v>43983</v>
      </c>
      <c r="I240" s="473">
        <v>44013</v>
      </c>
      <c r="J240" s="473">
        <v>44044</v>
      </c>
      <c r="K240" s="473">
        <v>44075</v>
      </c>
      <c r="L240" s="473">
        <v>44105</v>
      </c>
      <c r="M240" s="473">
        <v>44136</v>
      </c>
      <c r="N240" s="473">
        <v>44166</v>
      </c>
      <c r="O240" s="473">
        <v>44197</v>
      </c>
      <c r="P240" s="473">
        <v>44228</v>
      </c>
      <c r="Q240" s="473">
        <v>44256</v>
      </c>
      <c r="R240" s="473">
        <v>44287</v>
      </c>
      <c r="S240" s="473">
        <v>44317</v>
      </c>
      <c r="T240" s="473">
        <v>44348</v>
      </c>
      <c r="U240" s="473">
        <v>44378</v>
      </c>
      <c r="V240" s="473">
        <v>44409</v>
      </c>
      <c r="W240" s="473">
        <v>44440</v>
      </c>
      <c r="X240" s="473">
        <v>44470</v>
      </c>
      <c r="Y240" s="473">
        <v>44501</v>
      </c>
      <c r="Z240" s="473">
        <v>44531</v>
      </c>
      <c r="AA240" s="473">
        <v>44562</v>
      </c>
      <c r="AB240" s="473">
        <v>44593</v>
      </c>
      <c r="AC240" s="473">
        <v>44621</v>
      </c>
      <c r="AD240" s="473">
        <v>44652</v>
      </c>
      <c r="AE240" s="473">
        <v>44682</v>
      </c>
      <c r="AF240" s="473">
        <v>44713</v>
      </c>
      <c r="AG240" s="473">
        <v>44743</v>
      </c>
      <c r="AH240" s="473">
        <v>44774</v>
      </c>
      <c r="AI240" s="473">
        <v>44805</v>
      </c>
      <c r="AJ240" s="473">
        <v>44835</v>
      </c>
      <c r="AK240" s="473">
        <v>44866</v>
      </c>
      <c r="AL240" s="473">
        <v>44896</v>
      </c>
      <c r="AM240" s="473">
        <v>44927</v>
      </c>
      <c r="AN240" s="473">
        <v>44958</v>
      </c>
      <c r="AO240" s="473">
        <v>44986</v>
      </c>
      <c r="AP240" s="473">
        <v>45017</v>
      </c>
      <c r="AQ240" s="473">
        <v>45047</v>
      </c>
      <c r="AR240" s="473">
        <v>45078</v>
      </c>
      <c r="AS240" s="473">
        <v>45108</v>
      </c>
      <c r="AT240" s="473">
        <v>45139</v>
      </c>
      <c r="AU240" s="473">
        <v>45170</v>
      </c>
      <c r="AV240" s="473">
        <v>45200</v>
      </c>
      <c r="AW240" s="473">
        <v>45231</v>
      </c>
      <c r="AX240" s="473">
        <v>45261</v>
      </c>
      <c r="AY240" s="473">
        <v>45292</v>
      </c>
      <c r="AZ240" s="473">
        <v>45323</v>
      </c>
      <c r="BA240" s="473">
        <v>45352</v>
      </c>
      <c r="BB240" s="473">
        <v>45383</v>
      </c>
      <c r="BC240" s="473">
        <v>45413</v>
      </c>
      <c r="BD240" s="473">
        <v>45444</v>
      </c>
      <c r="BE240" s="473">
        <v>45474</v>
      </c>
      <c r="BF240" s="473">
        <v>45505</v>
      </c>
      <c r="BG240" s="473">
        <v>45536</v>
      </c>
      <c r="BH240" s="473">
        <v>45566</v>
      </c>
      <c r="BI240" s="473">
        <v>45597</v>
      </c>
      <c r="BJ240" s="473">
        <v>45627</v>
      </c>
      <c r="BK240" s="473">
        <v>45658</v>
      </c>
      <c r="BL240" s="473">
        <v>45689</v>
      </c>
      <c r="BM240" s="473">
        <v>45717</v>
      </c>
      <c r="BN240" s="473">
        <v>45748</v>
      </c>
      <c r="BO240" s="473">
        <v>45778</v>
      </c>
      <c r="BP240" s="473">
        <v>45809</v>
      </c>
      <c r="BQ240" s="473">
        <v>45839</v>
      </c>
      <c r="BR240" s="473">
        <v>45870</v>
      </c>
      <c r="BS240" s="473">
        <v>45901</v>
      </c>
      <c r="BT240" s="473">
        <v>45931</v>
      </c>
      <c r="BU240" s="473">
        <v>45962</v>
      </c>
      <c r="BV240" s="473">
        <v>45992</v>
      </c>
      <c r="BW240" s="473">
        <v>46023</v>
      </c>
      <c r="BX240" s="473">
        <v>46054</v>
      </c>
      <c r="BY240" s="473">
        <v>46082</v>
      </c>
      <c r="BZ240" s="473">
        <v>46113</v>
      </c>
      <c r="CA240" s="473">
        <v>46143</v>
      </c>
      <c r="CB240" s="473">
        <v>46174</v>
      </c>
      <c r="CC240" s="473">
        <v>46204</v>
      </c>
      <c r="CD240" s="473">
        <v>46235</v>
      </c>
      <c r="CE240" s="473">
        <v>46266</v>
      </c>
      <c r="CF240" s="473">
        <v>46296</v>
      </c>
      <c r="CG240" s="473">
        <v>46327</v>
      </c>
      <c r="CH240" s="473">
        <v>46357</v>
      </c>
      <c r="CI240" s="473">
        <v>46388</v>
      </c>
      <c r="CJ240" s="473">
        <v>46419</v>
      </c>
      <c r="CK240" s="473">
        <v>46447</v>
      </c>
      <c r="CL240" s="473">
        <v>46478</v>
      </c>
      <c r="CM240" s="473">
        <v>46508</v>
      </c>
      <c r="CN240" s="473">
        <v>46539</v>
      </c>
      <c r="CO240" s="473">
        <v>46569</v>
      </c>
      <c r="CP240" s="473">
        <v>46600</v>
      </c>
      <c r="CQ240" s="473">
        <v>46631</v>
      </c>
      <c r="CR240" s="473">
        <v>46661</v>
      </c>
      <c r="CS240" s="473">
        <v>46692</v>
      </c>
      <c r="CT240" s="473">
        <v>46722</v>
      </c>
      <c r="CU240" s="473">
        <v>46753</v>
      </c>
      <c r="CV240" s="473">
        <v>46784</v>
      </c>
      <c r="CW240" s="473">
        <v>46813</v>
      </c>
      <c r="CX240" s="473">
        <v>46844</v>
      </c>
      <c r="CY240" s="473">
        <v>46874</v>
      </c>
      <c r="CZ240" s="473">
        <v>46905</v>
      </c>
      <c r="DA240" s="473">
        <v>46935</v>
      </c>
      <c r="DB240" s="473">
        <v>46966</v>
      </c>
      <c r="DC240" s="473">
        <v>46997</v>
      </c>
      <c r="DD240" s="473">
        <v>47027</v>
      </c>
      <c r="DE240" s="473">
        <v>47058</v>
      </c>
      <c r="DF240" s="473">
        <v>47088</v>
      </c>
      <c r="DG240" s="473">
        <v>47119</v>
      </c>
      <c r="DH240" s="473">
        <v>47150</v>
      </c>
      <c r="DI240" s="473">
        <v>47178</v>
      </c>
      <c r="DJ240" s="473">
        <v>47209</v>
      </c>
      <c r="DK240" s="473">
        <v>47239</v>
      </c>
      <c r="DL240" s="473">
        <v>47270</v>
      </c>
      <c r="DM240" s="473">
        <v>47300</v>
      </c>
      <c r="DN240" s="473">
        <v>47331</v>
      </c>
      <c r="DO240" s="473">
        <v>47362</v>
      </c>
      <c r="DP240" s="473">
        <v>47392</v>
      </c>
      <c r="DQ240" s="473">
        <v>47423</v>
      </c>
      <c r="DR240" s="473">
        <v>47453</v>
      </c>
      <c r="DS240" s="473">
        <v>47484</v>
      </c>
      <c r="DT240" s="473">
        <v>47515</v>
      </c>
      <c r="DU240" s="473">
        <v>47543</v>
      </c>
      <c r="DV240" s="473">
        <v>47574</v>
      </c>
      <c r="DW240" s="473">
        <v>47604</v>
      </c>
      <c r="DX240" s="473">
        <v>47635</v>
      </c>
      <c r="DY240" s="473">
        <v>47665</v>
      </c>
      <c r="DZ240" s="473">
        <v>47696</v>
      </c>
      <c r="EA240" s="473">
        <v>47727</v>
      </c>
      <c r="EB240" s="473">
        <v>47757</v>
      </c>
      <c r="EC240" s="473">
        <v>47788</v>
      </c>
      <c r="ED240" s="473">
        <v>47818</v>
      </c>
      <c r="EE240" s="473">
        <v>47849</v>
      </c>
      <c r="EF240" s="473">
        <v>47880</v>
      </c>
      <c r="EG240" s="473">
        <v>47908</v>
      </c>
      <c r="EH240" s="473">
        <v>47939</v>
      </c>
      <c r="EI240" s="473">
        <v>47969</v>
      </c>
      <c r="EJ240" s="473">
        <v>48000</v>
      </c>
      <c r="EK240" s="473">
        <v>48030</v>
      </c>
      <c r="EL240" s="473">
        <v>48061</v>
      </c>
      <c r="EM240" s="473">
        <v>48092</v>
      </c>
      <c r="EN240" s="473">
        <v>48122</v>
      </c>
      <c r="EO240" s="473">
        <v>48153</v>
      </c>
      <c r="EP240" s="473">
        <v>48183</v>
      </c>
      <c r="EQ240" s="473">
        <v>48214</v>
      </c>
      <c r="ER240" s="473">
        <v>48245</v>
      </c>
      <c r="ES240" s="473">
        <v>48274</v>
      </c>
      <c r="ET240" s="473">
        <v>48305</v>
      </c>
      <c r="EU240" s="473">
        <v>48335</v>
      </c>
      <c r="EV240" s="473">
        <v>48366</v>
      </c>
      <c r="EW240" s="473">
        <v>48396</v>
      </c>
      <c r="EX240" s="473">
        <v>48427</v>
      </c>
      <c r="EY240" s="473">
        <v>48458</v>
      </c>
      <c r="EZ240" s="473">
        <v>48488</v>
      </c>
      <c r="FA240" s="473">
        <v>48519</v>
      </c>
      <c r="FB240" s="473">
        <v>48549</v>
      </c>
      <c r="FC240" s="473">
        <v>48580</v>
      </c>
      <c r="FD240" s="473">
        <v>48611</v>
      </c>
      <c r="FE240" s="473">
        <v>48639</v>
      </c>
      <c r="FF240" s="473">
        <v>48670</v>
      </c>
      <c r="FG240" s="473">
        <v>48700</v>
      </c>
      <c r="FH240" s="473">
        <v>48731</v>
      </c>
      <c r="FI240" s="473">
        <v>48761</v>
      </c>
      <c r="FJ240" s="473">
        <v>48792</v>
      </c>
      <c r="FK240" s="473">
        <v>48823</v>
      </c>
      <c r="FL240" s="473">
        <v>48853</v>
      </c>
      <c r="FM240" s="473">
        <v>48884</v>
      </c>
      <c r="FN240" s="473">
        <v>48914</v>
      </c>
      <c r="FO240" s="473">
        <v>48945</v>
      </c>
      <c r="FP240" s="473">
        <v>48976</v>
      </c>
      <c r="FQ240" s="473">
        <v>49004</v>
      </c>
      <c r="FR240" s="473">
        <v>49035</v>
      </c>
      <c r="FS240" s="473">
        <v>49065</v>
      </c>
      <c r="FT240" s="473">
        <v>49096</v>
      </c>
      <c r="FU240" s="473">
        <v>49126</v>
      </c>
      <c r="FV240" s="473">
        <v>49157</v>
      </c>
      <c r="FW240" s="473">
        <v>49188</v>
      </c>
      <c r="FX240" s="473">
        <v>49218</v>
      </c>
      <c r="FY240" s="473">
        <v>49249</v>
      </c>
      <c r="FZ240" s="473">
        <v>49279</v>
      </c>
    </row>
    <row r="241" spans="2:182" x14ac:dyDescent="0.25">
      <c r="B241" s="491">
        <v>1</v>
      </c>
      <c r="C241" s="495">
        <v>1</v>
      </c>
      <c r="D241" s="495">
        <v>1</v>
      </c>
      <c r="E241" s="495">
        <v>1</v>
      </c>
      <c r="F241" s="495">
        <v>1</v>
      </c>
      <c r="G241" s="495">
        <v>1</v>
      </c>
      <c r="H241" s="495">
        <v>1</v>
      </c>
      <c r="I241" s="495">
        <v>1</v>
      </c>
      <c r="J241" s="495">
        <v>1</v>
      </c>
      <c r="K241" s="495">
        <v>1</v>
      </c>
      <c r="L241" s="495">
        <v>1</v>
      </c>
      <c r="M241" s="495">
        <v>1</v>
      </c>
      <c r="N241" s="495">
        <v>1</v>
      </c>
      <c r="O241" s="495">
        <v>1</v>
      </c>
      <c r="P241" s="495">
        <v>1</v>
      </c>
      <c r="Q241" s="495">
        <v>1</v>
      </c>
      <c r="R241" s="495">
        <v>1</v>
      </c>
      <c r="S241" s="495">
        <v>1</v>
      </c>
      <c r="T241" s="495">
        <v>1</v>
      </c>
      <c r="U241" s="495">
        <v>1</v>
      </c>
      <c r="V241" s="495">
        <v>1</v>
      </c>
      <c r="W241" s="495">
        <v>1</v>
      </c>
      <c r="X241" s="495">
        <v>1</v>
      </c>
      <c r="Y241" s="495">
        <v>1</v>
      </c>
      <c r="Z241" s="495">
        <v>1</v>
      </c>
      <c r="AA241" s="495">
        <v>1</v>
      </c>
      <c r="AB241" s="495">
        <v>1</v>
      </c>
      <c r="AC241" s="495">
        <v>1</v>
      </c>
      <c r="AD241" s="495">
        <v>1</v>
      </c>
      <c r="AE241" s="495">
        <v>1</v>
      </c>
      <c r="AF241" s="495">
        <v>1</v>
      </c>
      <c r="AG241" s="495">
        <v>1</v>
      </c>
      <c r="AH241" s="495">
        <v>1</v>
      </c>
      <c r="AI241" s="495">
        <v>1</v>
      </c>
      <c r="AJ241" s="495">
        <v>1</v>
      </c>
      <c r="AK241" s="495">
        <v>1</v>
      </c>
      <c r="AL241" s="495">
        <v>1</v>
      </c>
      <c r="AM241" s="495">
        <v>1</v>
      </c>
      <c r="AN241" s="495">
        <v>1</v>
      </c>
      <c r="AO241" s="495">
        <v>1</v>
      </c>
      <c r="AP241" s="495">
        <v>1</v>
      </c>
      <c r="AQ241" s="495">
        <v>1</v>
      </c>
      <c r="AR241" s="495">
        <v>1</v>
      </c>
      <c r="AS241" s="495">
        <v>1</v>
      </c>
      <c r="AT241" s="495">
        <v>1</v>
      </c>
      <c r="AU241" s="495">
        <v>1</v>
      </c>
      <c r="AV241" s="495">
        <v>1</v>
      </c>
      <c r="AW241" s="495">
        <v>1</v>
      </c>
      <c r="AX241" s="495">
        <v>1</v>
      </c>
      <c r="AY241" s="495">
        <v>1</v>
      </c>
      <c r="AZ241" s="495">
        <v>1</v>
      </c>
      <c r="BA241" s="495">
        <v>1</v>
      </c>
      <c r="BB241" s="495">
        <v>1</v>
      </c>
      <c r="BC241" s="495">
        <v>1</v>
      </c>
      <c r="BD241" s="495">
        <v>1</v>
      </c>
      <c r="BE241" s="495">
        <v>1</v>
      </c>
      <c r="BF241" s="495">
        <v>1</v>
      </c>
      <c r="BG241" s="495">
        <v>1</v>
      </c>
      <c r="BH241" s="495">
        <v>1</v>
      </c>
      <c r="BI241" s="495">
        <v>1</v>
      </c>
      <c r="BJ241" s="495">
        <v>1</v>
      </c>
      <c r="BK241" s="495">
        <v>1</v>
      </c>
      <c r="BL241" s="495">
        <v>1</v>
      </c>
      <c r="BM241" s="495">
        <v>1</v>
      </c>
      <c r="BN241" s="495">
        <v>1</v>
      </c>
      <c r="BO241" s="495">
        <v>1</v>
      </c>
      <c r="BP241" s="495">
        <v>1</v>
      </c>
      <c r="BQ241" s="495">
        <v>1</v>
      </c>
      <c r="BR241" s="495">
        <v>1</v>
      </c>
      <c r="BS241" s="495">
        <v>1</v>
      </c>
      <c r="BT241" s="495">
        <v>1</v>
      </c>
      <c r="BU241" s="495">
        <v>1</v>
      </c>
      <c r="BV241" s="495">
        <v>1</v>
      </c>
      <c r="BW241" s="495">
        <v>1</v>
      </c>
      <c r="BX241" s="495">
        <v>1</v>
      </c>
      <c r="BY241" s="495">
        <v>1</v>
      </c>
      <c r="BZ241" s="495">
        <v>1</v>
      </c>
      <c r="CA241" s="495">
        <v>1</v>
      </c>
      <c r="CB241" s="495">
        <v>1</v>
      </c>
      <c r="CC241" s="495">
        <v>1</v>
      </c>
      <c r="CD241" s="495">
        <v>1</v>
      </c>
      <c r="CE241" s="495">
        <v>1</v>
      </c>
      <c r="CF241" s="495">
        <v>1</v>
      </c>
      <c r="CG241" s="495">
        <v>1</v>
      </c>
      <c r="CH241" s="495">
        <v>1</v>
      </c>
      <c r="CI241" s="495">
        <v>1</v>
      </c>
      <c r="CJ241" s="495">
        <v>1</v>
      </c>
      <c r="CK241" s="495">
        <v>1</v>
      </c>
      <c r="CL241" s="495">
        <v>1</v>
      </c>
      <c r="CM241" s="495">
        <v>1</v>
      </c>
      <c r="CN241" s="495">
        <v>1</v>
      </c>
      <c r="CO241" s="495">
        <v>1</v>
      </c>
      <c r="CP241" s="495">
        <v>1</v>
      </c>
      <c r="CQ241" s="495">
        <v>1</v>
      </c>
      <c r="CR241" s="495">
        <v>1</v>
      </c>
      <c r="CS241" s="495">
        <v>1</v>
      </c>
      <c r="CT241" s="495">
        <v>1</v>
      </c>
      <c r="CU241" s="495">
        <v>1</v>
      </c>
      <c r="CV241" s="495">
        <v>1</v>
      </c>
      <c r="CW241" s="495">
        <v>1</v>
      </c>
      <c r="CX241" s="495">
        <v>1</v>
      </c>
      <c r="CY241" s="495">
        <v>1</v>
      </c>
      <c r="CZ241" s="495">
        <v>1</v>
      </c>
      <c r="DA241" s="495">
        <v>1</v>
      </c>
      <c r="DB241" s="495">
        <v>1</v>
      </c>
      <c r="DC241" s="495">
        <v>1</v>
      </c>
      <c r="DD241" s="495">
        <v>1</v>
      </c>
      <c r="DE241" s="495">
        <v>1</v>
      </c>
      <c r="DF241" s="495">
        <v>1</v>
      </c>
      <c r="DG241" s="495">
        <v>1</v>
      </c>
      <c r="DH241" s="495">
        <v>1</v>
      </c>
      <c r="DI241" s="495">
        <v>1</v>
      </c>
      <c r="DJ241" s="495">
        <v>1</v>
      </c>
      <c r="DK241" s="495">
        <v>1</v>
      </c>
      <c r="DL241" s="495">
        <v>1</v>
      </c>
      <c r="DM241" s="495">
        <v>1</v>
      </c>
      <c r="DN241" s="495">
        <v>1</v>
      </c>
      <c r="DO241" s="495">
        <v>1</v>
      </c>
      <c r="DP241" s="495">
        <v>1</v>
      </c>
      <c r="DQ241" s="495">
        <v>1</v>
      </c>
      <c r="DR241" s="495">
        <v>1</v>
      </c>
      <c r="DS241" s="495">
        <v>1</v>
      </c>
      <c r="DT241" s="495">
        <v>1</v>
      </c>
      <c r="DU241" s="495">
        <v>1</v>
      </c>
      <c r="DV241" s="495">
        <v>1</v>
      </c>
      <c r="DW241" s="495">
        <v>1</v>
      </c>
      <c r="DX241" s="495">
        <v>1</v>
      </c>
      <c r="DY241" s="495">
        <v>1</v>
      </c>
      <c r="DZ241" s="495">
        <v>1</v>
      </c>
      <c r="EA241" s="495">
        <v>1</v>
      </c>
      <c r="EB241" s="495">
        <v>1</v>
      </c>
      <c r="EC241" s="495">
        <v>1</v>
      </c>
      <c r="ED241" s="495">
        <v>1</v>
      </c>
      <c r="EE241" s="495">
        <v>1</v>
      </c>
      <c r="EF241" s="495">
        <v>1</v>
      </c>
      <c r="EG241" s="495">
        <v>1</v>
      </c>
      <c r="EH241" s="495">
        <v>1</v>
      </c>
      <c r="EI241" s="495">
        <v>1</v>
      </c>
      <c r="EJ241" s="495">
        <v>1</v>
      </c>
      <c r="EK241" s="495">
        <v>1</v>
      </c>
      <c r="EL241" s="495">
        <v>1</v>
      </c>
      <c r="EM241" s="495">
        <v>1</v>
      </c>
      <c r="EN241" s="495">
        <v>1</v>
      </c>
      <c r="EO241" s="495">
        <v>1</v>
      </c>
      <c r="EP241" s="495">
        <v>1</v>
      </c>
      <c r="EQ241" s="495">
        <v>1</v>
      </c>
      <c r="ER241" s="495">
        <v>1</v>
      </c>
      <c r="ES241" s="495">
        <v>1</v>
      </c>
      <c r="ET241" s="495">
        <v>1</v>
      </c>
      <c r="EU241" s="495">
        <v>1</v>
      </c>
      <c r="EV241" s="495">
        <v>1</v>
      </c>
      <c r="EW241" s="495">
        <v>1</v>
      </c>
      <c r="EX241" s="495">
        <v>1</v>
      </c>
      <c r="EY241" s="495">
        <v>1</v>
      </c>
      <c r="EZ241" s="495">
        <v>1</v>
      </c>
      <c r="FA241" s="495">
        <v>1</v>
      </c>
      <c r="FB241" s="495">
        <v>1</v>
      </c>
      <c r="FC241" s="495">
        <v>1</v>
      </c>
      <c r="FD241" s="495">
        <v>1</v>
      </c>
      <c r="FE241" s="495">
        <v>1</v>
      </c>
      <c r="FF241" s="495">
        <v>1</v>
      </c>
      <c r="FG241" s="495">
        <v>1</v>
      </c>
      <c r="FH241" s="495">
        <v>1</v>
      </c>
      <c r="FI241" s="495">
        <v>1</v>
      </c>
      <c r="FJ241" s="495">
        <v>1</v>
      </c>
      <c r="FK241" s="495">
        <v>1</v>
      </c>
      <c r="FL241" s="495">
        <v>1</v>
      </c>
      <c r="FM241" s="495">
        <v>1</v>
      </c>
      <c r="FN241" s="495">
        <v>1</v>
      </c>
      <c r="FO241" s="495">
        <v>1</v>
      </c>
      <c r="FP241" s="495">
        <v>1</v>
      </c>
      <c r="FQ241" s="495">
        <v>1</v>
      </c>
      <c r="FR241" s="495">
        <v>1</v>
      </c>
      <c r="FS241" s="495">
        <v>1</v>
      </c>
      <c r="FT241" s="495">
        <v>1</v>
      </c>
      <c r="FU241" s="495">
        <v>1</v>
      </c>
      <c r="FV241" s="495">
        <v>1</v>
      </c>
      <c r="FW241" s="495">
        <v>1</v>
      </c>
      <c r="FX241" s="495">
        <v>1</v>
      </c>
      <c r="FY241" s="495">
        <v>1</v>
      </c>
      <c r="FZ241" s="495">
        <v>1</v>
      </c>
    </row>
    <row r="242" spans="2:182" x14ac:dyDescent="0.25">
      <c r="B242" s="491">
        <v>2</v>
      </c>
      <c r="C242" s="495">
        <v>1</v>
      </c>
      <c r="D242" s="495">
        <v>1</v>
      </c>
      <c r="E242" s="495">
        <v>1</v>
      </c>
      <c r="F242" s="495">
        <v>1</v>
      </c>
      <c r="G242" s="495">
        <v>1</v>
      </c>
      <c r="H242" s="495">
        <v>1</v>
      </c>
      <c r="I242" s="495">
        <v>1</v>
      </c>
      <c r="J242" s="495">
        <v>1</v>
      </c>
      <c r="K242" s="495">
        <v>1</v>
      </c>
      <c r="L242" s="495">
        <v>1</v>
      </c>
      <c r="M242" s="495">
        <v>1</v>
      </c>
      <c r="N242" s="495">
        <v>1</v>
      </c>
      <c r="O242" s="495">
        <v>1</v>
      </c>
      <c r="P242" s="495">
        <v>1</v>
      </c>
      <c r="Q242" s="495">
        <v>1</v>
      </c>
      <c r="R242" s="495">
        <v>1</v>
      </c>
      <c r="S242" s="495">
        <v>1</v>
      </c>
      <c r="T242" s="495">
        <v>1</v>
      </c>
      <c r="U242" s="495">
        <v>1</v>
      </c>
      <c r="V242" s="495">
        <v>1</v>
      </c>
      <c r="W242" s="495">
        <v>1</v>
      </c>
      <c r="X242" s="495">
        <v>1</v>
      </c>
      <c r="Y242" s="495">
        <v>1</v>
      </c>
      <c r="Z242" s="495">
        <v>1</v>
      </c>
      <c r="AA242" s="495">
        <v>1</v>
      </c>
      <c r="AB242" s="495">
        <v>1</v>
      </c>
      <c r="AC242" s="495">
        <v>1</v>
      </c>
      <c r="AD242" s="495">
        <v>1</v>
      </c>
      <c r="AE242" s="495">
        <v>1</v>
      </c>
      <c r="AF242" s="495">
        <v>1</v>
      </c>
      <c r="AG242" s="495">
        <v>1</v>
      </c>
      <c r="AH242" s="495">
        <v>1</v>
      </c>
      <c r="AI242" s="495">
        <v>1</v>
      </c>
      <c r="AJ242" s="495">
        <v>1</v>
      </c>
      <c r="AK242" s="495">
        <v>1</v>
      </c>
      <c r="AL242" s="495">
        <v>1</v>
      </c>
      <c r="AM242" s="495">
        <v>1</v>
      </c>
      <c r="AN242" s="495">
        <v>1</v>
      </c>
      <c r="AO242" s="495">
        <v>1</v>
      </c>
      <c r="AP242" s="495">
        <v>1</v>
      </c>
      <c r="AQ242" s="495">
        <v>1</v>
      </c>
      <c r="AR242" s="495">
        <v>1</v>
      </c>
      <c r="AS242" s="495">
        <v>1</v>
      </c>
      <c r="AT242" s="495">
        <v>1</v>
      </c>
      <c r="AU242" s="495">
        <v>1</v>
      </c>
      <c r="AV242" s="495">
        <v>1</v>
      </c>
      <c r="AW242" s="495">
        <v>1</v>
      </c>
      <c r="AX242" s="495">
        <v>1</v>
      </c>
      <c r="AY242" s="495">
        <v>1</v>
      </c>
      <c r="AZ242" s="495">
        <v>1</v>
      </c>
      <c r="BA242" s="495">
        <v>1</v>
      </c>
      <c r="BB242" s="495">
        <v>1</v>
      </c>
      <c r="BC242" s="495">
        <v>1</v>
      </c>
      <c r="BD242" s="495">
        <v>1</v>
      </c>
      <c r="BE242" s="495">
        <v>1</v>
      </c>
      <c r="BF242" s="495">
        <v>1</v>
      </c>
      <c r="BG242" s="495">
        <v>1</v>
      </c>
      <c r="BH242" s="495">
        <v>1</v>
      </c>
      <c r="BI242" s="495">
        <v>1</v>
      </c>
      <c r="BJ242" s="495">
        <v>1</v>
      </c>
      <c r="BK242" s="495">
        <v>1</v>
      </c>
      <c r="BL242" s="495">
        <v>1</v>
      </c>
      <c r="BM242" s="495">
        <v>1</v>
      </c>
      <c r="BN242" s="495">
        <v>1</v>
      </c>
      <c r="BO242" s="495">
        <v>1</v>
      </c>
      <c r="BP242" s="495">
        <v>1</v>
      </c>
      <c r="BQ242" s="495">
        <v>1</v>
      </c>
      <c r="BR242" s="495">
        <v>1</v>
      </c>
      <c r="BS242" s="495">
        <v>1</v>
      </c>
      <c r="BT242" s="495">
        <v>1</v>
      </c>
      <c r="BU242" s="495">
        <v>1</v>
      </c>
      <c r="BV242" s="495">
        <v>1</v>
      </c>
      <c r="BW242" s="495">
        <v>1</v>
      </c>
      <c r="BX242" s="495">
        <v>1</v>
      </c>
      <c r="BY242" s="495">
        <v>1</v>
      </c>
      <c r="BZ242" s="495">
        <v>1</v>
      </c>
      <c r="CA242" s="495">
        <v>1</v>
      </c>
      <c r="CB242" s="495">
        <v>1</v>
      </c>
      <c r="CC242" s="495">
        <v>1</v>
      </c>
      <c r="CD242" s="495">
        <v>1</v>
      </c>
      <c r="CE242" s="495">
        <v>1</v>
      </c>
      <c r="CF242" s="495">
        <v>1</v>
      </c>
      <c r="CG242" s="495">
        <v>1</v>
      </c>
      <c r="CH242" s="495">
        <v>1</v>
      </c>
      <c r="CI242" s="495">
        <v>1</v>
      </c>
      <c r="CJ242" s="495">
        <v>1</v>
      </c>
      <c r="CK242" s="495">
        <v>1</v>
      </c>
      <c r="CL242" s="495">
        <v>1</v>
      </c>
      <c r="CM242" s="495">
        <v>1</v>
      </c>
      <c r="CN242" s="495">
        <v>1</v>
      </c>
      <c r="CO242" s="495">
        <v>1</v>
      </c>
      <c r="CP242" s="495">
        <v>1</v>
      </c>
      <c r="CQ242" s="495">
        <v>1</v>
      </c>
      <c r="CR242" s="495">
        <v>1</v>
      </c>
      <c r="CS242" s="495">
        <v>1</v>
      </c>
      <c r="CT242" s="495">
        <v>1</v>
      </c>
      <c r="CU242" s="495">
        <v>1</v>
      </c>
      <c r="CV242" s="495">
        <v>1</v>
      </c>
      <c r="CW242" s="495">
        <v>1</v>
      </c>
      <c r="CX242" s="495">
        <v>1</v>
      </c>
      <c r="CY242" s="495">
        <v>1</v>
      </c>
      <c r="CZ242" s="495">
        <v>1</v>
      </c>
      <c r="DA242" s="495">
        <v>1</v>
      </c>
      <c r="DB242" s="495">
        <v>1</v>
      </c>
      <c r="DC242" s="495">
        <v>1</v>
      </c>
      <c r="DD242" s="495">
        <v>1</v>
      </c>
      <c r="DE242" s="495">
        <v>1</v>
      </c>
      <c r="DF242" s="495">
        <v>1</v>
      </c>
      <c r="DG242" s="495">
        <v>1</v>
      </c>
      <c r="DH242" s="495">
        <v>1</v>
      </c>
      <c r="DI242" s="495">
        <v>1</v>
      </c>
      <c r="DJ242" s="495">
        <v>1</v>
      </c>
      <c r="DK242" s="495">
        <v>1</v>
      </c>
      <c r="DL242" s="495">
        <v>1</v>
      </c>
      <c r="DM242" s="495">
        <v>1</v>
      </c>
      <c r="DN242" s="495">
        <v>1</v>
      </c>
      <c r="DO242" s="495">
        <v>1</v>
      </c>
      <c r="DP242" s="495">
        <v>1</v>
      </c>
      <c r="DQ242" s="495">
        <v>1</v>
      </c>
      <c r="DR242" s="495">
        <v>1</v>
      </c>
      <c r="DS242" s="495">
        <v>1</v>
      </c>
      <c r="DT242" s="495">
        <v>1</v>
      </c>
      <c r="DU242" s="495">
        <v>1</v>
      </c>
      <c r="DV242" s="495">
        <v>1</v>
      </c>
      <c r="DW242" s="495">
        <v>1</v>
      </c>
      <c r="DX242" s="495">
        <v>1</v>
      </c>
      <c r="DY242" s="495">
        <v>1</v>
      </c>
      <c r="DZ242" s="495">
        <v>1</v>
      </c>
      <c r="EA242" s="495">
        <v>1</v>
      </c>
      <c r="EB242" s="495">
        <v>1</v>
      </c>
      <c r="EC242" s="495">
        <v>1</v>
      </c>
      <c r="ED242" s="495">
        <v>1</v>
      </c>
      <c r="EE242" s="495">
        <v>1</v>
      </c>
      <c r="EF242" s="495">
        <v>1</v>
      </c>
      <c r="EG242" s="495">
        <v>1</v>
      </c>
      <c r="EH242" s="495">
        <v>1</v>
      </c>
      <c r="EI242" s="495">
        <v>1</v>
      </c>
      <c r="EJ242" s="495">
        <v>1</v>
      </c>
      <c r="EK242" s="495">
        <v>1</v>
      </c>
      <c r="EL242" s="495">
        <v>1</v>
      </c>
      <c r="EM242" s="495">
        <v>1</v>
      </c>
      <c r="EN242" s="495">
        <v>1</v>
      </c>
      <c r="EO242" s="495">
        <v>1</v>
      </c>
      <c r="EP242" s="495">
        <v>1</v>
      </c>
      <c r="EQ242" s="495">
        <v>1</v>
      </c>
      <c r="ER242" s="495">
        <v>1</v>
      </c>
      <c r="ES242" s="495">
        <v>1</v>
      </c>
      <c r="ET242" s="495">
        <v>1</v>
      </c>
      <c r="EU242" s="495">
        <v>1</v>
      </c>
      <c r="EV242" s="495">
        <v>1</v>
      </c>
      <c r="EW242" s="495">
        <v>1</v>
      </c>
      <c r="EX242" s="495">
        <v>1</v>
      </c>
      <c r="EY242" s="495">
        <v>1</v>
      </c>
      <c r="EZ242" s="495">
        <v>1</v>
      </c>
      <c r="FA242" s="495">
        <v>1</v>
      </c>
      <c r="FB242" s="495">
        <v>1</v>
      </c>
      <c r="FC242" s="495">
        <v>1</v>
      </c>
      <c r="FD242" s="495">
        <v>1</v>
      </c>
      <c r="FE242" s="495">
        <v>1</v>
      </c>
      <c r="FF242" s="495">
        <v>1</v>
      </c>
      <c r="FG242" s="495">
        <v>1</v>
      </c>
      <c r="FH242" s="495">
        <v>1</v>
      </c>
      <c r="FI242" s="495">
        <v>1</v>
      </c>
      <c r="FJ242" s="495">
        <v>1</v>
      </c>
      <c r="FK242" s="495">
        <v>1</v>
      </c>
      <c r="FL242" s="495">
        <v>1</v>
      </c>
      <c r="FM242" s="495">
        <v>1</v>
      </c>
      <c r="FN242" s="495">
        <v>1</v>
      </c>
      <c r="FO242" s="495">
        <v>1</v>
      </c>
      <c r="FP242" s="495">
        <v>1</v>
      </c>
      <c r="FQ242" s="495">
        <v>1</v>
      </c>
      <c r="FR242" s="495">
        <v>1</v>
      </c>
      <c r="FS242" s="495">
        <v>1</v>
      </c>
      <c r="FT242" s="495">
        <v>1</v>
      </c>
      <c r="FU242" s="495">
        <v>1</v>
      </c>
      <c r="FV242" s="495">
        <v>1</v>
      </c>
      <c r="FW242" s="495">
        <v>1</v>
      </c>
      <c r="FX242" s="495">
        <v>1</v>
      </c>
      <c r="FY242" s="495">
        <v>1</v>
      </c>
      <c r="FZ242" s="495">
        <v>1</v>
      </c>
    </row>
    <row r="243" spans="2:182" x14ac:dyDescent="0.25">
      <c r="B243" s="491">
        <v>3</v>
      </c>
      <c r="C243" s="495">
        <v>1</v>
      </c>
      <c r="D243" s="495">
        <v>1</v>
      </c>
      <c r="E243" s="495">
        <v>1</v>
      </c>
      <c r="F243" s="495">
        <v>1</v>
      </c>
      <c r="G243" s="495">
        <v>1</v>
      </c>
      <c r="H243" s="495">
        <v>1</v>
      </c>
      <c r="I243" s="495">
        <v>1</v>
      </c>
      <c r="J243" s="495">
        <v>1</v>
      </c>
      <c r="K243" s="495">
        <v>1</v>
      </c>
      <c r="L243" s="495">
        <v>1</v>
      </c>
      <c r="M243" s="495">
        <v>1</v>
      </c>
      <c r="N243" s="495">
        <v>1</v>
      </c>
      <c r="O243" s="495">
        <v>1</v>
      </c>
      <c r="P243" s="495">
        <v>1</v>
      </c>
      <c r="Q243" s="495">
        <v>1</v>
      </c>
      <c r="R243" s="495">
        <v>1</v>
      </c>
      <c r="S243" s="495">
        <v>1</v>
      </c>
      <c r="T243" s="495">
        <v>1</v>
      </c>
      <c r="U243" s="495">
        <v>1</v>
      </c>
      <c r="V243" s="495">
        <v>1</v>
      </c>
      <c r="W243" s="495">
        <v>1</v>
      </c>
      <c r="X243" s="495">
        <v>1</v>
      </c>
      <c r="Y243" s="495">
        <v>1</v>
      </c>
      <c r="Z243" s="495">
        <v>1</v>
      </c>
      <c r="AA243" s="495">
        <v>1</v>
      </c>
      <c r="AB243" s="495">
        <v>1</v>
      </c>
      <c r="AC243" s="495">
        <v>1</v>
      </c>
      <c r="AD243" s="495">
        <v>1</v>
      </c>
      <c r="AE243" s="495">
        <v>1</v>
      </c>
      <c r="AF243" s="495">
        <v>1</v>
      </c>
      <c r="AG243" s="495">
        <v>1</v>
      </c>
      <c r="AH243" s="495">
        <v>1</v>
      </c>
      <c r="AI243" s="495">
        <v>1</v>
      </c>
      <c r="AJ243" s="495">
        <v>1</v>
      </c>
      <c r="AK243" s="495">
        <v>1</v>
      </c>
      <c r="AL243" s="495">
        <v>1</v>
      </c>
      <c r="AM243" s="495">
        <v>1</v>
      </c>
      <c r="AN243" s="495">
        <v>1</v>
      </c>
      <c r="AO243" s="495">
        <v>1</v>
      </c>
      <c r="AP243" s="495">
        <v>1</v>
      </c>
      <c r="AQ243" s="495">
        <v>1</v>
      </c>
      <c r="AR243" s="495">
        <v>1</v>
      </c>
      <c r="AS243" s="495">
        <v>1</v>
      </c>
      <c r="AT243" s="495">
        <v>1</v>
      </c>
      <c r="AU243" s="495">
        <v>1</v>
      </c>
      <c r="AV243" s="495">
        <v>1</v>
      </c>
      <c r="AW243" s="495">
        <v>1</v>
      </c>
      <c r="AX243" s="495">
        <v>1</v>
      </c>
      <c r="AY243" s="495">
        <v>1</v>
      </c>
      <c r="AZ243" s="495">
        <v>1</v>
      </c>
      <c r="BA243" s="495">
        <v>1</v>
      </c>
      <c r="BB243" s="495">
        <v>1</v>
      </c>
      <c r="BC243" s="495">
        <v>1</v>
      </c>
      <c r="BD243" s="495">
        <v>1</v>
      </c>
      <c r="BE243" s="495">
        <v>1</v>
      </c>
      <c r="BF243" s="495">
        <v>1</v>
      </c>
      <c r="BG243" s="495">
        <v>1</v>
      </c>
      <c r="BH243" s="495">
        <v>1</v>
      </c>
      <c r="BI243" s="495">
        <v>1</v>
      </c>
      <c r="BJ243" s="495">
        <v>1</v>
      </c>
      <c r="BK243" s="495">
        <v>1</v>
      </c>
      <c r="BL243" s="495">
        <v>1</v>
      </c>
      <c r="BM243" s="495">
        <v>1</v>
      </c>
      <c r="BN243" s="495">
        <v>1</v>
      </c>
      <c r="BO243" s="495">
        <v>1</v>
      </c>
      <c r="BP243" s="495">
        <v>1</v>
      </c>
      <c r="BQ243" s="495">
        <v>1</v>
      </c>
      <c r="BR243" s="495">
        <v>1</v>
      </c>
      <c r="BS243" s="495">
        <v>1</v>
      </c>
      <c r="BT243" s="495">
        <v>1</v>
      </c>
      <c r="BU243" s="495">
        <v>1</v>
      </c>
      <c r="BV243" s="495">
        <v>1</v>
      </c>
      <c r="BW243" s="495">
        <v>1</v>
      </c>
      <c r="BX243" s="495">
        <v>1</v>
      </c>
      <c r="BY243" s="495">
        <v>1</v>
      </c>
      <c r="BZ243" s="495">
        <v>1</v>
      </c>
      <c r="CA243" s="495">
        <v>1</v>
      </c>
      <c r="CB243" s="495">
        <v>1</v>
      </c>
      <c r="CC243" s="495">
        <v>1</v>
      </c>
      <c r="CD243" s="495">
        <v>1</v>
      </c>
      <c r="CE243" s="495">
        <v>1</v>
      </c>
      <c r="CF243" s="495">
        <v>1</v>
      </c>
      <c r="CG243" s="495">
        <v>1</v>
      </c>
      <c r="CH243" s="495">
        <v>1</v>
      </c>
      <c r="CI243" s="495">
        <v>1</v>
      </c>
      <c r="CJ243" s="495">
        <v>1</v>
      </c>
      <c r="CK243" s="495">
        <v>1</v>
      </c>
      <c r="CL243" s="495">
        <v>1</v>
      </c>
      <c r="CM243" s="495">
        <v>1</v>
      </c>
      <c r="CN243" s="495">
        <v>1</v>
      </c>
      <c r="CO243" s="495">
        <v>1</v>
      </c>
      <c r="CP243" s="495">
        <v>1</v>
      </c>
      <c r="CQ243" s="495">
        <v>1</v>
      </c>
      <c r="CR243" s="495">
        <v>1</v>
      </c>
      <c r="CS243" s="495">
        <v>1</v>
      </c>
      <c r="CT243" s="495">
        <v>1</v>
      </c>
      <c r="CU243" s="495">
        <v>1</v>
      </c>
      <c r="CV243" s="495">
        <v>1</v>
      </c>
      <c r="CW243" s="495">
        <v>1</v>
      </c>
      <c r="CX243" s="495">
        <v>1</v>
      </c>
      <c r="CY243" s="495">
        <v>1</v>
      </c>
      <c r="CZ243" s="495">
        <v>1</v>
      </c>
      <c r="DA243" s="495">
        <v>1</v>
      </c>
      <c r="DB243" s="495">
        <v>1</v>
      </c>
      <c r="DC243" s="495">
        <v>1</v>
      </c>
      <c r="DD243" s="495">
        <v>1</v>
      </c>
      <c r="DE243" s="495">
        <v>1</v>
      </c>
      <c r="DF243" s="495">
        <v>1</v>
      </c>
      <c r="DG243" s="495">
        <v>1</v>
      </c>
      <c r="DH243" s="495">
        <v>1</v>
      </c>
      <c r="DI243" s="495">
        <v>1</v>
      </c>
      <c r="DJ243" s="495">
        <v>1</v>
      </c>
      <c r="DK243" s="495">
        <v>1</v>
      </c>
      <c r="DL243" s="495">
        <v>1</v>
      </c>
      <c r="DM243" s="495">
        <v>1</v>
      </c>
      <c r="DN243" s="495">
        <v>1</v>
      </c>
      <c r="DO243" s="495">
        <v>1</v>
      </c>
      <c r="DP243" s="495">
        <v>1</v>
      </c>
      <c r="DQ243" s="495">
        <v>1</v>
      </c>
      <c r="DR243" s="495">
        <v>1</v>
      </c>
      <c r="DS243" s="495">
        <v>1</v>
      </c>
      <c r="DT243" s="495">
        <v>1</v>
      </c>
      <c r="DU243" s="495">
        <v>1</v>
      </c>
      <c r="DV243" s="495">
        <v>1</v>
      </c>
      <c r="DW243" s="495">
        <v>1</v>
      </c>
      <c r="DX243" s="495">
        <v>1</v>
      </c>
      <c r="DY243" s="495">
        <v>1</v>
      </c>
      <c r="DZ243" s="495">
        <v>1</v>
      </c>
      <c r="EA243" s="495">
        <v>1</v>
      </c>
      <c r="EB243" s="495">
        <v>1</v>
      </c>
      <c r="EC243" s="495">
        <v>1</v>
      </c>
      <c r="ED243" s="495">
        <v>1</v>
      </c>
      <c r="EE243" s="495">
        <v>1</v>
      </c>
      <c r="EF243" s="495">
        <v>1</v>
      </c>
      <c r="EG243" s="495">
        <v>1</v>
      </c>
      <c r="EH243" s="495">
        <v>1</v>
      </c>
      <c r="EI243" s="495">
        <v>1</v>
      </c>
      <c r="EJ243" s="495">
        <v>1</v>
      </c>
      <c r="EK243" s="495">
        <v>1</v>
      </c>
      <c r="EL243" s="495">
        <v>1</v>
      </c>
      <c r="EM243" s="495">
        <v>1</v>
      </c>
      <c r="EN243" s="495">
        <v>1</v>
      </c>
      <c r="EO243" s="495">
        <v>1</v>
      </c>
      <c r="EP243" s="495">
        <v>1</v>
      </c>
      <c r="EQ243" s="495">
        <v>1</v>
      </c>
      <c r="ER243" s="495">
        <v>1</v>
      </c>
      <c r="ES243" s="495">
        <v>1</v>
      </c>
      <c r="ET243" s="495">
        <v>1</v>
      </c>
      <c r="EU243" s="495">
        <v>1</v>
      </c>
      <c r="EV243" s="495">
        <v>1</v>
      </c>
      <c r="EW243" s="495">
        <v>1</v>
      </c>
      <c r="EX243" s="495">
        <v>1</v>
      </c>
      <c r="EY243" s="495">
        <v>1</v>
      </c>
      <c r="EZ243" s="495">
        <v>1</v>
      </c>
      <c r="FA243" s="495">
        <v>1</v>
      </c>
      <c r="FB243" s="495">
        <v>1</v>
      </c>
      <c r="FC243" s="495">
        <v>1</v>
      </c>
      <c r="FD243" s="495">
        <v>1</v>
      </c>
      <c r="FE243" s="495">
        <v>1</v>
      </c>
      <c r="FF243" s="495">
        <v>1</v>
      </c>
      <c r="FG243" s="495">
        <v>1</v>
      </c>
      <c r="FH243" s="495">
        <v>1</v>
      </c>
      <c r="FI243" s="495">
        <v>1</v>
      </c>
      <c r="FJ243" s="495">
        <v>1</v>
      </c>
      <c r="FK243" s="495">
        <v>1</v>
      </c>
      <c r="FL243" s="495">
        <v>1</v>
      </c>
      <c r="FM243" s="495">
        <v>1</v>
      </c>
      <c r="FN243" s="495">
        <v>1</v>
      </c>
      <c r="FO243" s="495">
        <v>1</v>
      </c>
      <c r="FP243" s="495">
        <v>1</v>
      </c>
      <c r="FQ243" s="495">
        <v>1</v>
      </c>
      <c r="FR243" s="495">
        <v>1</v>
      </c>
      <c r="FS243" s="495">
        <v>1</v>
      </c>
      <c r="FT243" s="495">
        <v>1</v>
      </c>
      <c r="FU243" s="495">
        <v>1</v>
      </c>
      <c r="FV243" s="495">
        <v>1</v>
      </c>
      <c r="FW243" s="495">
        <v>1</v>
      </c>
      <c r="FX243" s="495">
        <v>1</v>
      </c>
      <c r="FY243" s="495">
        <v>1</v>
      </c>
      <c r="FZ243" s="495">
        <v>1</v>
      </c>
    </row>
    <row r="244" spans="2:182" x14ac:dyDescent="0.25">
      <c r="B244" s="491">
        <v>4</v>
      </c>
      <c r="C244" s="495">
        <v>1</v>
      </c>
      <c r="D244" s="495">
        <v>1</v>
      </c>
      <c r="E244" s="495">
        <v>1</v>
      </c>
      <c r="F244" s="495">
        <v>1</v>
      </c>
      <c r="G244" s="495">
        <v>1</v>
      </c>
      <c r="H244" s="495">
        <v>1</v>
      </c>
      <c r="I244" s="495">
        <v>1</v>
      </c>
      <c r="J244" s="495">
        <v>1</v>
      </c>
      <c r="K244" s="495">
        <v>1</v>
      </c>
      <c r="L244" s="495">
        <v>1</v>
      </c>
      <c r="M244" s="495">
        <v>1</v>
      </c>
      <c r="N244" s="495">
        <v>1</v>
      </c>
      <c r="O244" s="495">
        <v>1</v>
      </c>
      <c r="P244" s="495">
        <v>1</v>
      </c>
      <c r="Q244" s="495">
        <v>1</v>
      </c>
      <c r="R244" s="495">
        <v>1</v>
      </c>
      <c r="S244" s="495">
        <v>1</v>
      </c>
      <c r="T244" s="495">
        <v>1</v>
      </c>
      <c r="U244" s="495">
        <v>1</v>
      </c>
      <c r="V244" s="495">
        <v>1</v>
      </c>
      <c r="W244" s="495">
        <v>1</v>
      </c>
      <c r="X244" s="495">
        <v>1</v>
      </c>
      <c r="Y244" s="495">
        <v>1</v>
      </c>
      <c r="Z244" s="495">
        <v>1</v>
      </c>
      <c r="AA244" s="495">
        <v>1</v>
      </c>
      <c r="AB244" s="495">
        <v>1</v>
      </c>
      <c r="AC244" s="495">
        <v>1</v>
      </c>
      <c r="AD244" s="495">
        <v>1</v>
      </c>
      <c r="AE244" s="495">
        <v>1</v>
      </c>
      <c r="AF244" s="495">
        <v>1</v>
      </c>
      <c r="AG244" s="495">
        <v>1</v>
      </c>
      <c r="AH244" s="495">
        <v>1</v>
      </c>
      <c r="AI244" s="495">
        <v>1</v>
      </c>
      <c r="AJ244" s="495">
        <v>1</v>
      </c>
      <c r="AK244" s="495">
        <v>1</v>
      </c>
      <c r="AL244" s="495">
        <v>1</v>
      </c>
      <c r="AM244" s="495">
        <v>1</v>
      </c>
      <c r="AN244" s="495">
        <v>1</v>
      </c>
      <c r="AO244" s="495">
        <v>1</v>
      </c>
      <c r="AP244" s="495">
        <v>1</v>
      </c>
      <c r="AQ244" s="495">
        <v>1</v>
      </c>
      <c r="AR244" s="495">
        <v>1</v>
      </c>
      <c r="AS244" s="495">
        <v>1</v>
      </c>
      <c r="AT244" s="495">
        <v>1</v>
      </c>
      <c r="AU244" s="495">
        <v>1</v>
      </c>
      <c r="AV244" s="495">
        <v>1</v>
      </c>
      <c r="AW244" s="495">
        <v>1</v>
      </c>
      <c r="AX244" s="495">
        <v>1</v>
      </c>
      <c r="AY244" s="495">
        <v>1</v>
      </c>
      <c r="AZ244" s="495">
        <v>1</v>
      </c>
      <c r="BA244" s="495">
        <v>1</v>
      </c>
      <c r="BB244" s="495">
        <v>1</v>
      </c>
      <c r="BC244" s="495">
        <v>1</v>
      </c>
      <c r="BD244" s="495">
        <v>1</v>
      </c>
      <c r="BE244" s="495">
        <v>1</v>
      </c>
      <c r="BF244" s="495">
        <v>1</v>
      </c>
      <c r="BG244" s="495">
        <v>1</v>
      </c>
      <c r="BH244" s="495">
        <v>1</v>
      </c>
      <c r="BI244" s="495">
        <v>1</v>
      </c>
      <c r="BJ244" s="495">
        <v>1</v>
      </c>
      <c r="BK244" s="495">
        <v>1</v>
      </c>
      <c r="BL244" s="495">
        <v>1</v>
      </c>
      <c r="BM244" s="495">
        <v>1</v>
      </c>
      <c r="BN244" s="495">
        <v>1</v>
      </c>
      <c r="BO244" s="495">
        <v>1</v>
      </c>
      <c r="BP244" s="495">
        <v>1</v>
      </c>
      <c r="BQ244" s="495">
        <v>1</v>
      </c>
      <c r="BR244" s="495">
        <v>1</v>
      </c>
      <c r="BS244" s="495">
        <v>1</v>
      </c>
      <c r="BT244" s="495">
        <v>1</v>
      </c>
      <c r="BU244" s="495">
        <v>1</v>
      </c>
      <c r="BV244" s="495">
        <v>1</v>
      </c>
      <c r="BW244" s="495">
        <v>1</v>
      </c>
      <c r="BX244" s="495">
        <v>1</v>
      </c>
      <c r="BY244" s="495">
        <v>1</v>
      </c>
      <c r="BZ244" s="495">
        <v>1</v>
      </c>
      <c r="CA244" s="495">
        <v>1</v>
      </c>
      <c r="CB244" s="495">
        <v>1</v>
      </c>
      <c r="CC244" s="495">
        <v>1</v>
      </c>
      <c r="CD244" s="495">
        <v>1</v>
      </c>
      <c r="CE244" s="495">
        <v>1</v>
      </c>
      <c r="CF244" s="495">
        <v>1</v>
      </c>
      <c r="CG244" s="495">
        <v>1</v>
      </c>
      <c r="CH244" s="495">
        <v>1</v>
      </c>
      <c r="CI244" s="495">
        <v>1</v>
      </c>
      <c r="CJ244" s="495">
        <v>1</v>
      </c>
      <c r="CK244" s="495">
        <v>1</v>
      </c>
      <c r="CL244" s="495">
        <v>1</v>
      </c>
      <c r="CM244" s="495">
        <v>1</v>
      </c>
      <c r="CN244" s="495">
        <v>1</v>
      </c>
      <c r="CO244" s="495">
        <v>1</v>
      </c>
      <c r="CP244" s="495">
        <v>1</v>
      </c>
      <c r="CQ244" s="495">
        <v>1</v>
      </c>
      <c r="CR244" s="495">
        <v>1</v>
      </c>
      <c r="CS244" s="495">
        <v>1</v>
      </c>
      <c r="CT244" s="495">
        <v>1</v>
      </c>
      <c r="CU244" s="495">
        <v>1</v>
      </c>
      <c r="CV244" s="495">
        <v>1</v>
      </c>
      <c r="CW244" s="495">
        <v>1</v>
      </c>
      <c r="CX244" s="495">
        <v>1</v>
      </c>
      <c r="CY244" s="495">
        <v>1</v>
      </c>
      <c r="CZ244" s="495">
        <v>1</v>
      </c>
      <c r="DA244" s="495">
        <v>1</v>
      </c>
      <c r="DB244" s="495">
        <v>1</v>
      </c>
      <c r="DC244" s="495">
        <v>1</v>
      </c>
      <c r="DD244" s="495">
        <v>1</v>
      </c>
      <c r="DE244" s="495">
        <v>1</v>
      </c>
      <c r="DF244" s="495">
        <v>1</v>
      </c>
      <c r="DG244" s="495">
        <v>1</v>
      </c>
      <c r="DH244" s="495">
        <v>1</v>
      </c>
      <c r="DI244" s="495">
        <v>1</v>
      </c>
      <c r="DJ244" s="495">
        <v>1</v>
      </c>
      <c r="DK244" s="495">
        <v>1</v>
      </c>
      <c r="DL244" s="495">
        <v>1</v>
      </c>
      <c r="DM244" s="495">
        <v>1</v>
      </c>
      <c r="DN244" s="495">
        <v>1</v>
      </c>
      <c r="DO244" s="495">
        <v>1</v>
      </c>
      <c r="DP244" s="495">
        <v>1</v>
      </c>
      <c r="DQ244" s="495">
        <v>1</v>
      </c>
      <c r="DR244" s="495">
        <v>1</v>
      </c>
      <c r="DS244" s="495">
        <v>1</v>
      </c>
      <c r="DT244" s="495">
        <v>1</v>
      </c>
      <c r="DU244" s="495">
        <v>1</v>
      </c>
      <c r="DV244" s="495">
        <v>1</v>
      </c>
      <c r="DW244" s="495">
        <v>1</v>
      </c>
      <c r="DX244" s="495">
        <v>1</v>
      </c>
      <c r="DY244" s="495">
        <v>1</v>
      </c>
      <c r="DZ244" s="495">
        <v>1</v>
      </c>
      <c r="EA244" s="495">
        <v>1</v>
      </c>
      <c r="EB244" s="495">
        <v>1</v>
      </c>
      <c r="EC244" s="495">
        <v>1</v>
      </c>
      <c r="ED244" s="495">
        <v>1</v>
      </c>
      <c r="EE244" s="495">
        <v>1</v>
      </c>
      <c r="EF244" s="495">
        <v>1</v>
      </c>
      <c r="EG244" s="495">
        <v>1</v>
      </c>
      <c r="EH244" s="495">
        <v>1</v>
      </c>
      <c r="EI244" s="495">
        <v>1</v>
      </c>
      <c r="EJ244" s="495">
        <v>1</v>
      </c>
      <c r="EK244" s="495">
        <v>1</v>
      </c>
      <c r="EL244" s="495">
        <v>1</v>
      </c>
      <c r="EM244" s="495">
        <v>1</v>
      </c>
      <c r="EN244" s="495">
        <v>1</v>
      </c>
      <c r="EO244" s="495">
        <v>1</v>
      </c>
      <c r="EP244" s="495">
        <v>1</v>
      </c>
      <c r="EQ244" s="495">
        <v>1</v>
      </c>
      <c r="ER244" s="495">
        <v>1</v>
      </c>
      <c r="ES244" s="495">
        <v>1</v>
      </c>
      <c r="ET244" s="495">
        <v>1</v>
      </c>
      <c r="EU244" s="495">
        <v>1</v>
      </c>
      <c r="EV244" s="495">
        <v>1</v>
      </c>
      <c r="EW244" s="495">
        <v>1</v>
      </c>
      <c r="EX244" s="495">
        <v>1</v>
      </c>
      <c r="EY244" s="495">
        <v>1</v>
      </c>
      <c r="EZ244" s="495">
        <v>1</v>
      </c>
      <c r="FA244" s="495">
        <v>1</v>
      </c>
      <c r="FB244" s="495">
        <v>1</v>
      </c>
      <c r="FC244" s="495">
        <v>1</v>
      </c>
      <c r="FD244" s="495">
        <v>1</v>
      </c>
      <c r="FE244" s="495">
        <v>1</v>
      </c>
      <c r="FF244" s="495">
        <v>1</v>
      </c>
      <c r="FG244" s="495">
        <v>1</v>
      </c>
      <c r="FH244" s="495">
        <v>1</v>
      </c>
      <c r="FI244" s="495">
        <v>1</v>
      </c>
      <c r="FJ244" s="495">
        <v>1</v>
      </c>
      <c r="FK244" s="495">
        <v>1</v>
      </c>
      <c r="FL244" s="495">
        <v>1</v>
      </c>
      <c r="FM244" s="495">
        <v>1</v>
      </c>
      <c r="FN244" s="495">
        <v>1</v>
      </c>
      <c r="FO244" s="495">
        <v>1</v>
      </c>
      <c r="FP244" s="495">
        <v>1</v>
      </c>
      <c r="FQ244" s="495">
        <v>1</v>
      </c>
      <c r="FR244" s="495">
        <v>1</v>
      </c>
      <c r="FS244" s="495">
        <v>1</v>
      </c>
      <c r="FT244" s="495">
        <v>1</v>
      </c>
      <c r="FU244" s="495">
        <v>1</v>
      </c>
      <c r="FV244" s="495">
        <v>1</v>
      </c>
      <c r="FW244" s="495">
        <v>1</v>
      </c>
      <c r="FX244" s="495">
        <v>1</v>
      </c>
      <c r="FY244" s="495">
        <v>1</v>
      </c>
      <c r="FZ244" s="495">
        <v>1</v>
      </c>
    </row>
    <row r="245" spans="2:182" x14ac:dyDescent="0.25">
      <c r="B245" s="491">
        <v>5</v>
      </c>
      <c r="C245" s="496"/>
      <c r="D245" s="496"/>
      <c r="E245" s="496"/>
      <c r="F245" s="496"/>
      <c r="G245" s="496"/>
      <c r="H245" s="496"/>
      <c r="I245" s="496"/>
      <c r="J245" s="496"/>
      <c r="K245" s="496"/>
      <c r="L245" s="496"/>
      <c r="M245" s="496"/>
      <c r="N245" s="496"/>
      <c r="O245" s="496"/>
      <c r="P245" s="496"/>
      <c r="Q245" s="496"/>
      <c r="R245" s="496"/>
      <c r="S245" s="496"/>
      <c r="T245" s="496"/>
      <c r="U245" s="496"/>
      <c r="V245" s="496"/>
      <c r="W245" s="496"/>
      <c r="X245" s="496"/>
      <c r="Y245" s="496"/>
      <c r="Z245" s="496"/>
      <c r="AA245" s="496"/>
      <c r="AB245" s="496"/>
      <c r="AC245" s="496"/>
      <c r="AD245" s="496"/>
      <c r="AE245" s="496"/>
      <c r="AF245" s="496"/>
      <c r="AG245" s="496"/>
      <c r="AH245" s="496"/>
      <c r="AI245" s="496"/>
      <c r="AJ245" s="496"/>
      <c r="AK245" s="496"/>
      <c r="AL245" s="496"/>
      <c r="AM245" s="496"/>
      <c r="AN245" s="496"/>
      <c r="AO245" s="496"/>
      <c r="AP245" s="496"/>
      <c r="AQ245" s="496"/>
      <c r="AR245" s="496"/>
      <c r="AS245" s="496"/>
      <c r="AT245" s="496"/>
      <c r="AU245" s="496"/>
      <c r="AV245" s="496"/>
      <c r="AW245" s="496"/>
      <c r="AX245" s="496"/>
      <c r="AY245" s="496"/>
      <c r="AZ245" s="496"/>
      <c r="BA245" s="496"/>
      <c r="BB245" s="496"/>
      <c r="BC245" s="496"/>
      <c r="BD245" s="496"/>
      <c r="BE245" s="496"/>
      <c r="BF245" s="496"/>
      <c r="BG245" s="496"/>
      <c r="BH245" s="496"/>
      <c r="BI245" s="496"/>
      <c r="BJ245" s="496"/>
      <c r="BK245" s="496"/>
      <c r="BL245" s="496"/>
      <c r="BM245" s="496"/>
      <c r="BN245" s="496"/>
      <c r="BO245" s="496"/>
      <c r="BP245" s="496"/>
      <c r="BQ245" s="496"/>
      <c r="BR245" s="496"/>
      <c r="BS245" s="496"/>
      <c r="BT245" s="496"/>
      <c r="BU245" s="496"/>
      <c r="BV245" s="496"/>
      <c r="BW245" s="496"/>
      <c r="BX245" s="496"/>
      <c r="BY245" s="496"/>
      <c r="BZ245" s="496"/>
      <c r="CA245" s="496"/>
      <c r="CB245" s="496"/>
      <c r="CC245" s="496"/>
      <c r="CD245" s="496"/>
      <c r="CE245" s="496"/>
      <c r="CF245" s="496"/>
      <c r="CG245" s="496"/>
      <c r="CH245" s="496"/>
      <c r="CI245" s="496"/>
      <c r="CJ245" s="496"/>
      <c r="CK245" s="496"/>
      <c r="CL245" s="496"/>
      <c r="CM245" s="496"/>
      <c r="CN245" s="496"/>
      <c r="CO245" s="496"/>
      <c r="CP245" s="496"/>
      <c r="CQ245" s="496"/>
      <c r="CR245" s="496"/>
      <c r="CS245" s="496"/>
      <c r="CT245" s="496"/>
      <c r="CU245" s="496"/>
      <c r="CV245" s="496"/>
      <c r="CW245" s="496"/>
      <c r="CX245" s="496"/>
      <c r="CY245" s="496"/>
      <c r="CZ245" s="496"/>
      <c r="DA245" s="496"/>
      <c r="DB245" s="496"/>
      <c r="DC245" s="496"/>
      <c r="DD245" s="496"/>
      <c r="DE245" s="496"/>
      <c r="DF245" s="496"/>
      <c r="DG245" s="496"/>
      <c r="DH245" s="496"/>
      <c r="DI245" s="496"/>
      <c r="DJ245" s="496"/>
      <c r="DK245" s="496"/>
      <c r="DL245" s="496"/>
      <c r="DM245" s="496"/>
      <c r="DN245" s="496"/>
      <c r="DO245" s="496"/>
      <c r="DP245" s="496"/>
      <c r="DQ245" s="496"/>
      <c r="DR245" s="496"/>
      <c r="DS245" s="496"/>
      <c r="DT245" s="496"/>
      <c r="DU245" s="496"/>
      <c r="DV245" s="496"/>
      <c r="DW245" s="496"/>
      <c r="DX245" s="496"/>
      <c r="DY245" s="496"/>
      <c r="DZ245" s="496"/>
      <c r="EA245" s="496"/>
      <c r="EB245" s="496"/>
      <c r="EC245" s="496"/>
      <c r="ED245" s="496"/>
      <c r="EE245" s="496"/>
      <c r="EF245" s="496"/>
      <c r="EG245" s="496"/>
      <c r="EH245" s="496"/>
      <c r="EI245" s="496"/>
      <c r="EJ245" s="496"/>
      <c r="EK245" s="496"/>
      <c r="EL245" s="496"/>
      <c r="EM245" s="496"/>
      <c r="EN245" s="496"/>
      <c r="EO245" s="496"/>
      <c r="EP245" s="496"/>
      <c r="EQ245" s="496"/>
      <c r="ER245" s="496"/>
      <c r="ES245" s="496"/>
      <c r="ET245" s="496"/>
      <c r="EU245" s="496"/>
      <c r="EV245" s="496"/>
      <c r="EW245" s="496"/>
      <c r="EX245" s="496"/>
      <c r="EY245" s="496"/>
      <c r="EZ245" s="496"/>
      <c r="FA245" s="496"/>
      <c r="FB245" s="496"/>
      <c r="FC245" s="496"/>
      <c r="FD245" s="496"/>
      <c r="FE245" s="496"/>
      <c r="FF245" s="496"/>
      <c r="FG245" s="496"/>
      <c r="FH245" s="496"/>
      <c r="FI245" s="496"/>
      <c r="FJ245" s="496"/>
      <c r="FK245" s="496"/>
      <c r="FL245" s="496"/>
      <c r="FM245" s="496"/>
      <c r="FN245" s="496"/>
      <c r="FO245" s="496"/>
      <c r="FP245" s="496"/>
      <c r="FQ245" s="496"/>
      <c r="FR245" s="496"/>
      <c r="FS245" s="496"/>
      <c r="FT245" s="496"/>
      <c r="FU245" s="496"/>
      <c r="FV245" s="496"/>
      <c r="FW245" s="496"/>
      <c r="FX245" s="496"/>
      <c r="FY245" s="496"/>
      <c r="FZ245" s="496"/>
    </row>
    <row r="246" spans="2:182" x14ac:dyDescent="0.25">
      <c r="B246" s="491">
        <v>6</v>
      </c>
      <c r="C246" s="496"/>
      <c r="D246" s="496"/>
      <c r="E246" s="496"/>
      <c r="F246" s="496"/>
      <c r="G246" s="496"/>
      <c r="H246" s="496"/>
      <c r="I246" s="496"/>
      <c r="J246" s="496"/>
      <c r="K246" s="496"/>
      <c r="L246" s="496"/>
      <c r="M246" s="496"/>
      <c r="N246" s="496"/>
      <c r="O246" s="496"/>
      <c r="P246" s="496"/>
      <c r="Q246" s="496"/>
      <c r="R246" s="496"/>
      <c r="S246" s="496"/>
      <c r="T246" s="496"/>
      <c r="U246" s="496"/>
      <c r="V246" s="496"/>
      <c r="W246" s="496"/>
      <c r="X246" s="496"/>
      <c r="Y246" s="496"/>
      <c r="Z246" s="496"/>
      <c r="AA246" s="496"/>
      <c r="AB246" s="496"/>
      <c r="AC246" s="496"/>
      <c r="AD246" s="496"/>
      <c r="AE246" s="496"/>
      <c r="AF246" s="496"/>
      <c r="AG246" s="496"/>
      <c r="AH246" s="496"/>
      <c r="AI246" s="496"/>
      <c r="AJ246" s="496"/>
      <c r="AK246" s="496"/>
      <c r="AL246" s="496"/>
      <c r="AM246" s="496"/>
      <c r="AN246" s="496"/>
      <c r="AO246" s="496"/>
      <c r="AP246" s="496"/>
      <c r="AQ246" s="496"/>
      <c r="AR246" s="496"/>
      <c r="AS246" s="496"/>
      <c r="AT246" s="496"/>
      <c r="AU246" s="496"/>
      <c r="AV246" s="496"/>
      <c r="AW246" s="496"/>
      <c r="AX246" s="496"/>
      <c r="AY246" s="496"/>
      <c r="AZ246" s="496"/>
      <c r="BA246" s="496"/>
      <c r="BB246" s="496"/>
      <c r="BC246" s="496"/>
      <c r="BD246" s="496"/>
      <c r="BE246" s="496"/>
      <c r="BF246" s="496"/>
      <c r="BG246" s="496"/>
      <c r="BH246" s="496"/>
      <c r="BI246" s="496"/>
      <c r="BJ246" s="496"/>
      <c r="BK246" s="496"/>
      <c r="BL246" s="496"/>
      <c r="BM246" s="496"/>
      <c r="BN246" s="496"/>
      <c r="BO246" s="496"/>
      <c r="BP246" s="496"/>
      <c r="BQ246" s="496"/>
      <c r="BR246" s="496"/>
      <c r="BS246" s="496"/>
      <c r="BT246" s="496"/>
      <c r="BU246" s="496"/>
      <c r="BV246" s="496"/>
      <c r="BW246" s="496"/>
      <c r="BX246" s="496"/>
      <c r="BY246" s="496"/>
      <c r="BZ246" s="496"/>
      <c r="CA246" s="496"/>
      <c r="CB246" s="496"/>
      <c r="CC246" s="496"/>
      <c r="CD246" s="496"/>
      <c r="CE246" s="496"/>
      <c r="CF246" s="496"/>
      <c r="CG246" s="496"/>
      <c r="CH246" s="496"/>
      <c r="CI246" s="496"/>
      <c r="CJ246" s="496"/>
      <c r="CK246" s="496"/>
      <c r="CL246" s="496"/>
      <c r="CM246" s="496"/>
      <c r="CN246" s="496"/>
      <c r="CO246" s="496"/>
      <c r="CP246" s="496"/>
      <c r="CQ246" s="496"/>
      <c r="CR246" s="496"/>
      <c r="CS246" s="496"/>
      <c r="CT246" s="496"/>
      <c r="CU246" s="496"/>
      <c r="CV246" s="496"/>
      <c r="CW246" s="496"/>
      <c r="CX246" s="496"/>
      <c r="CY246" s="496"/>
      <c r="CZ246" s="496"/>
      <c r="DA246" s="496"/>
      <c r="DB246" s="496"/>
      <c r="DC246" s="496"/>
      <c r="DD246" s="496"/>
      <c r="DE246" s="496"/>
      <c r="DF246" s="496"/>
      <c r="DG246" s="496"/>
      <c r="DH246" s="496"/>
      <c r="DI246" s="496"/>
      <c r="DJ246" s="496"/>
      <c r="DK246" s="496"/>
      <c r="DL246" s="496"/>
      <c r="DM246" s="496"/>
      <c r="DN246" s="496"/>
      <c r="DO246" s="496"/>
      <c r="DP246" s="496"/>
      <c r="DQ246" s="496"/>
      <c r="DR246" s="496"/>
      <c r="DS246" s="496"/>
      <c r="DT246" s="496"/>
      <c r="DU246" s="496"/>
      <c r="DV246" s="496"/>
      <c r="DW246" s="496"/>
      <c r="DX246" s="496"/>
      <c r="DY246" s="496"/>
      <c r="DZ246" s="496"/>
      <c r="EA246" s="496"/>
      <c r="EB246" s="496"/>
      <c r="EC246" s="496"/>
      <c r="ED246" s="496"/>
      <c r="EE246" s="496"/>
      <c r="EF246" s="496"/>
      <c r="EG246" s="496"/>
      <c r="EH246" s="496"/>
      <c r="EI246" s="496"/>
      <c r="EJ246" s="496"/>
      <c r="EK246" s="496"/>
      <c r="EL246" s="496"/>
      <c r="EM246" s="496"/>
      <c r="EN246" s="496"/>
      <c r="EO246" s="496"/>
      <c r="EP246" s="496"/>
      <c r="EQ246" s="496"/>
      <c r="ER246" s="496"/>
      <c r="ES246" s="496"/>
      <c r="ET246" s="496"/>
      <c r="EU246" s="496"/>
      <c r="EV246" s="496"/>
      <c r="EW246" s="496"/>
      <c r="EX246" s="496"/>
      <c r="EY246" s="496"/>
      <c r="EZ246" s="496"/>
      <c r="FA246" s="496"/>
      <c r="FB246" s="496"/>
      <c r="FC246" s="496"/>
      <c r="FD246" s="496"/>
      <c r="FE246" s="496"/>
      <c r="FF246" s="496"/>
      <c r="FG246" s="496"/>
      <c r="FH246" s="496"/>
      <c r="FI246" s="496"/>
      <c r="FJ246" s="496"/>
      <c r="FK246" s="496"/>
      <c r="FL246" s="496"/>
      <c r="FM246" s="496"/>
      <c r="FN246" s="496"/>
      <c r="FO246" s="496"/>
      <c r="FP246" s="496"/>
      <c r="FQ246" s="496"/>
      <c r="FR246" s="496"/>
      <c r="FS246" s="496"/>
      <c r="FT246" s="496"/>
      <c r="FU246" s="496"/>
      <c r="FV246" s="496"/>
      <c r="FW246" s="496"/>
      <c r="FX246" s="496"/>
      <c r="FY246" s="496"/>
      <c r="FZ246" s="496"/>
    </row>
    <row r="247" spans="2:182" x14ac:dyDescent="0.25">
      <c r="B247" s="491">
        <v>7</v>
      </c>
      <c r="C247" s="496"/>
      <c r="D247" s="496"/>
      <c r="E247" s="496"/>
      <c r="F247" s="496"/>
      <c r="G247" s="496"/>
      <c r="H247" s="496"/>
      <c r="I247" s="496"/>
      <c r="J247" s="496"/>
      <c r="K247" s="496"/>
      <c r="L247" s="496"/>
      <c r="M247" s="496"/>
      <c r="N247" s="496"/>
      <c r="O247" s="496"/>
      <c r="P247" s="496"/>
      <c r="Q247" s="496"/>
      <c r="R247" s="496"/>
      <c r="S247" s="496"/>
      <c r="T247" s="496"/>
      <c r="U247" s="496"/>
      <c r="V247" s="496"/>
      <c r="W247" s="496"/>
      <c r="X247" s="496"/>
      <c r="Y247" s="496"/>
      <c r="Z247" s="496"/>
      <c r="AA247" s="496"/>
      <c r="AB247" s="496"/>
      <c r="AC247" s="496"/>
      <c r="AD247" s="496"/>
      <c r="AE247" s="496"/>
      <c r="AF247" s="496"/>
      <c r="AG247" s="496"/>
      <c r="AH247" s="496"/>
      <c r="AI247" s="496"/>
      <c r="AJ247" s="496"/>
      <c r="AK247" s="496"/>
      <c r="AL247" s="496"/>
      <c r="AM247" s="496"/>
      <c r="AN247" s="496"/>
      <c r="AO247" s="496"/>
      <c r="AP247" s="496"/>
      <c r="AQ247" s="496"/>
      <c r="AR247" s="496"/>
      <c r="AS247" s="496"/>
      <c r="AT247" s="496"/>
      <c r="AU247" s="496"/>
      <c r="AV247" s="496"/>
      <c r="AW247" s="496"/>
      <c r="AX247" s="496"/>
      <c r="AY247" s="496"/>
      <c r="AZ247" s="496"/>
      <c r="BA247" s="496"/>
      <c r="BB247" s="496"/>
      <c r="BC247" s="496"/>
      <c r="BD247" s="496"/>
      <c r="BE247" s="496"/>
      <c r="BF247" s="496"/>
      <c r="BG247" s="496"/>
      <c r="BH247" s="496"/>
      <c r="BI247" s="496"/>
      <c r="BJ247" s="496"/>
      <c r="BK247" s="496"/>
      <c r="BL247" s="496"/>
      <c r="BM247" s="496"/>
      <c r="BN247" s="496"/>
      <c r="BO247" s="496"/>
      <c r="BP247" s="496"/>
      <c r="BQ247" s="496"/>
      <c r="BR247" s="496"/>
      <c r="BS247" s="496"/>
      <c r="BT247" s="496"/>
      <c r="BU247" s="496"/>
      <c r="BV247" s="496"/>
      <c r="BW247" s="496"/>
      <c r="BX247" s="496"/>
      <c r="BY247" s="496"/>
      <c r="BZ247" s="496"/>
      <c r="CA247" s="496"/>
      <c r="CB247" s="496"/>
      <c r="CC247" s="496"/>
      <c r="CD247" s="496"/>
      <c r="CE247" s="496"/>
      <c r="CF247" s="496"/>
      <c r="CG247" s="496"/>
      <c r="CH247" s="496"/>
      <c r="CI247" s="496"/>
      <c r="CJ247" s="496"/>
      <c r="CK247" s="496"/>
      <c r="CL247" s="496"/>
      <c r="CM247" s="496"/>
      <c r="CN247" s="496"/>
      <c r="CO247" s="496"/>
      <c r="CP247" s="496"/>
      <c r="CQ247" s="496"/>
      <c r="CR247" s="496"/>
      <c r="CS247" s="496"/>
      <c r="CT247" s="496"/>
      <c r="CU247" s="496"/>
      <c r="CV247" s="496"/>
      <c r="CW247" s="496"/>
      <c r="CX247" s="496"/>
      <c r="CY247" s="496"/>
      <c r="CZ247" s="496"/>
      <c r="DA247" s="496"/>
      <c r="DB247" s="496"/>
      <c r="DC247" s="496"/>
      <c r="DD247" s="496"/>
      <c r="DE247" s="496"/>
      <c r="DF247" s="496"/>
      <c r="DG247" s="496"/>
      <c r="DH247" s="496"/>
      <c r="DI247" s="496"/>
      <c r="DJ247" s="496"/>
      <c r="DK247" s="496"/>
      <c r="DL247" s="496"/>
      <c r="DM247" s="496"/>
      <c r="DN247" s="496"/>
      <c r="DO247" s="496"/>
      <c r="DP247" s="496"/>
      <c r="DQ247" s="496"/>
      <c r="DR247" s="496"/>
      <c r="DS247" s="496"/>
      <c r="DT247" s="496"/>
      <c r="DU247" s="496"/>
      <c r="DV247" s="496"/>
      <c r="DW247" s="496"/>
      <c r="DX247" s="496"/>
      <c r="DY247" s="496"/>
      <c r="DZ247" s="496"/>
      <c r="EA247" s="496"/>
      <c r="EB247" s="496"/>
      <c r="EC247" s="496"/>
      <c r="ED247" s="496"/>
      <c r="EE247" s="496"/>
      <c r="EF247" s="496"/>
      <c r="EG247" s="496"/>
      <c r="EH247" s="496"/>
      <c r="EI247" s="496"/>
      <c r="EJ247" s="496"/>
      <c r="EK247" s="496"/>
      <c r="EL247" s="496"/>
      <c r="EM247" s="496"/>
      <c r="EN247" s="496"/>
      <c r="EO247" s="496"/>
      <c r="EP247" s="496"/>
      <c r="EQ247" s="496"/>
      <c r="ER247" s="496"/>
      <c r="ES247" s="496"/>
      <c r="ET247" s="496"/>
      <c r="EU247" s="496"/>
      <c r="EV247" s="496"/>
      <c r="EW247" s="496"/>
      <c r="EX247" s="496"/>
      <c r="EY247" s="496"/>
      <c r="EZ247" s="496"/>
      <c r="FA247" s="496"/>
      <c r="FB247" s="496"/>
      <c r="FC247" s="496"/>
      <c r="FD247" s="496"/>
      <c r="FE247" s="496"/>
      <c r="FF247" s="496"/>
      <c r="FG247" s="496"/>
      <c r="FH247" s="496"/>
      <c r="FI247" s="496"/>
      <c r="FJ247" s="496"/>
      <c r="FK247" s="496"/>
      <c r="FL247" s="496"/>
      <c r="FM247" s="496"/>
      <c r="FN247" s="496"/>
      <c r="FO247" s="496"/>
      <c r="FP247" s="496"/>
      <c r="FQ247" s="496"/>
      <c r="FR247" s="496"/>
      <c r="FS247" s="496"/>
      <c r="FT247" s="496"/>
      <c r="FU247" s="496"/>
      <c r="FV247" s="496"/>
      <c r="FW247" s="496"/>
      <c r="FX247" s="496"/>
      <c r="FY247" s="496"/>
      <c r="FZ247" s="496"/>
    </row>
    <row r="248" spans="2:182" x14ac:dyDescent="0.25">
      <c r="B248" s="491">
        <v>8</v>
      </c>
      <c r="C248" s="496"/>
      <c r="D248" s="496"/>
      <c r="E248" s="496"/>
      <c r="F248" s="496"/>
      <c r="G248" s="496"/>
      <c r="H248" s="496"/>
      <c r="I248" s="496"/>
      <c r="J248" s="496"/>
      <c r="K248" s="496"/>
      <c r="L248" s="496"/>
      <c r="M248" s="496"/>
      <c r="N248" s="496"/>
      <c r="O248" s="496"/>
      <c r="P248" s="496"/>
      <c r="Q248" s="496"/>
      <c r="R248" s="496"/>
      <c r="S248" s="496"/>
      <c r="T248" s="496"/>
      <c r="U248" s="496"/>
      <c r="V248" s="496"/>
      <c r="W248" s="496"/>
      <c r="X248" s="496"/>
      <c r="Y248" s="496"/>
      <c r="Z248" s="496"/>
      <c r="AA248" s="496"/>
      <c r="AB248" s="496"/>
      <c r="AC248" s="496"/>
      <c r="AD248" s="496"/>
      <c r="AE248" s="496"/>
      <c r="AF248" s="496"/>
      <c r="AG248" s="496"/>
      <c r="AH248" s="496"/>
      <c r="AI248" s="496"/>
      <c r="AJ248" s="496"/>
      <c r="AK248" s="496"/>
      <c r="AL248" s="496"/>
      <c r="AM248" s="496"/>
      <c r="AN248" s="496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496"/>
      <c r="BB248" s="496"/>
      <c r="BC248" s="496"/>
      <c r="BD248" s="496"/>
      <c r="BE248" s="496"/>
      <c r="BF248" s="496"/>
      <c r="BG248" s="496"/>
      <c r="BH248" s="496"/>
      <c r="BI248" s="496"/>
      <c r="BJ248" s="496"/>
      <c r="BK248" s="496"/>
      <c r="BL248" s="496"/>
      <c r="BM248" s="496"/>
      <c r="BN248" s="496"/>
      <c r="BO248" s="496"/>
      <c r="BP248" s="496"/>
      <c r="BQ248" s="496"/>
      <c r="BR248" s="496"/>
      <c r="BS248" s="496"/>
      <c r="BT248" s="496"/>
      <c r="BU248" s="496"/>
      <c r="BV248" s="496"/>
      <c r="BW248" s="496"/>
      <c r="BX248" s="496"/>
      <c r="BY248" s="496"/>
      <c r="BZ248" s="496"/>
      <c r="CA248" s="496"/>
      <c r="CB248" s="496"/>
      <c r="CC248" s="496"/>
      <c r="CD248" s="496"/>
      <c r="CE248" s="496"/>
      <c r="CF248" s="496"/>
      <c r="CG248" s="496"/>
      <c r="CH248" s="496"/>
      <c r="CI248" s="496"/>
      <c r="CJ248" s="496"/>
      <c r="CK248" s="496"/>
      <c r="CL248" s="496"/>
      <c r="CM248" s="496"/>
      <c r="CN248" s="496"/>
      <c r="CO248" s="496"/>
      <c r="CP248" s="496"/>
      <c r="CQ248" s="496"/>
      <c r="CR248" s="496"/>
      <c r="CS248" s="496"/>
      <c r="CT248" s="496"/>
      <c r="CU248" s="496"/>
      <c r="CV248" s="496"/>
      <c r="CW248" s="496"/>
      <c r="CX248" s="496"/>
      <c r="CY248" s="496"/>
      <c r="CZ248" s="496"/>
      <c r="DA248" s="496"/>
      <c r="DB248" s="496"/>
      <c r="DC248" s="496"/>
      <c r="DD248" s="496"/>
      <c r="DE248" s="496"/>
      <c r="DF248" s="496"/>
      <c r="DG248" s="496"/>
      <c r="DH248" s="496"/>
      <c r="DI248" s="496"/>
      <c r="DJ248" s="496"/>
      <c r="DK248" s="496"/>
      <c r="DL248" s="496"/>
      <c r="DM248" s="496"/>
      <c r="DN248" s="496"/>
      <c r="DO248" s="496"/>
      <c r="DP248" s="496"/>
      <c r="DQ248" s="496"/>
      <c r="DR248" s="496"/>
      <c r="DS248" s="496"/>
      <c r="DT248" s="496"/>
      <c r="DU248" s="496"/>
      <c r="DV248" s="496"/>
      <c r="DW248" s="496"/>
      <c r="DX248" s="496"/>
      <c r="DY248" s="496"/>
      <c r="DZ248" s="496"/>
      <c r="EA248" s="496"/>
      <c r="EB248" s="496"/>
      <c r="EC248" s="496"/>
      <c r="ED248" s="496"/>
      <c r="EE248" s="496"/>
      <c r="EF248" s="496"/>
      <c r="EG248" s="496"/>
      <c r="EH248" s="496"/>
      <c r="EI248" s="496"/>
      <c r="EJ248" s="496"/>
      <c r="EK248" s="496"/>
      <c r="EL248" s="496"/>
      <c r="EM248" s="496"/>
      <c r="EN248" s="496"/>
      <c r="EO248" s="496"/>
      <c r="EP248" s="496"/>
      <c r="EQ248" s="496"/>
      <c r="ER248" s="496"/>
      <c r="ES248" s="496"/>
      <c r="ET248" s="496"/>
      <c r="EU248" s="496"/>
      <c r="EV248" s="496"/>
      <c r="EW248" s="496"/>
      <c r="EX248" s="496"/>
      <c r="EY248" s="496"/>
      <c r="EZ248" s="496"/>
      <c r="FA248" s="496"/>
      <c r="FB248" s="496"/>
      <c r="FC248" s="496"/>
      <c r="FD248" s="496"/>
      <c r="FE248" s="496"/>
      <c r="FF248" s="496"/>
      <c r="FG248" s="496"/>
      <c r="FH248" s="496"/>
      <c r="FI248" s="496"/>
      <c r="FJ248" s="496"/>
      <c r="FK248" s="496"/>
      <c r="FL248" s="496"/>
      <c r="FM248" s="496"/>
      <c r="FN248" s="496"/>
      <c r="FO248" s="496"/>
      <c r="FP248" s="496"/>
      <c r="FQ248" s="496"/>
      <c r="FR248" s="496"/>
      <c r="FS248" s="496"/>
      <c r="FT248" s="496"/>
      <c r="FU248" s="496"/>
      <c r="FV248" s="496"/>
      <c r="FW248" s="496"/>
      <c r="FX248" s="496"/>
      <c r="FY248" s="496"/>
      <c r="FZ248" s="496"/>
    </row>
    <row r="249" spans="2:182" x14ac:dyDescent="0.25">
      <c r="B249" s="491">
        <v>9</v>
      </c>
      <c r="C249" s="496"/>
      <c r="D249" s="496"/>
      <c r="E249" s="496"/>
      <c r="F249" s="496"/>
      <c r="G249" s="496"/>
      <c r="H249" s="496"/>
      <c r="I249" s="496"/>
      <c r="J249" s="496"/>
      <c r="K249" s="496"/>
      <c r="L249" s="496"/>
      <c r="M249" s="496"/>
      <c r="N249" s="496"/>
      <c r="O249" s="496"/>
      <c r="P249" s="496"/>
      <c r="Q249" s="496"/>
      <c r="R249" s="496"/>
      <c r="S249" s="496"/>
      <c r="T249" s="496"/>
      <c r="U249" s="496"/>
      <c r="V249" s="496"/>
      <c r="W249" s="496"/>
      <c r="X249" s="496"/>
      <c r="Y249" s="496"/>
      <c r="Z249" s="496"/>
      <c r="AA249" s="496"/>
      <c r="AB249" s="496"/>
      <c r="AC249" s="496"/>
      <c r="AD249" s="496"/>
      <c r="AE249" s="496"/>
      <c r="AF249" s="496"/>
      <c r="AG249" s="496"/>
      <c r="AH249" s="496"/>
      <c r="AI249" s="496"/>
      <c r="AJ249" s="496"/>
      <c r="AK249" s="496"/>
      <c r="AL249" s="496"/>
      <c r="AM249" s="496"/>
      <c r="AN249" s="496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  <c r="BR249" s="496"/>
      <c r="BS249" s="496"/>
      <c r="BT249" s="496"/>
      <c r="BU249" s="496"/>
      <c r="BV249" s="496"/>
      <c r="BW249" s="496"/>
      <c r="BX249" s="496"/>
      <c r="BY249" s="496"/>
      <c r="BZ249" s="496"/>
      <c r="CA249" s="496"/>
      <c r="CB249" s="496"/>
      <c r="CC249" s="496"/>
      <c r="CD249" s="496"/>
      <c r="CE249" s="496"/>
      <c r="CF249" s="496"/>
      <c r="CG249" s="496"/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496"/>
      <c r="CT249" s="496"/>
      <c r="CU249" s="496"/>
      <c r="CV249" s="496"/>
      <c r="CW249" s="496"/>
      <c r="CX249" s="496"/>
      <c r="CY249" s="496"/>
      <c r="CZ249" s="496"/>
      <c r="DA249" s="496"/>
      <c r="DB249" s="496"/>
      <c r="DC249" s="496"/>
      <c r="DD249" s="496"/>
      <c r="DE249" s="496"/>
      <c r="DF249" s="496"/>
      <c r="DG249" s="496"/>
      <c r="DH249" s="496"/>
      <c r="DI249" s="496"/>
      <c r="DJ249" s="496"/>
      <c r="DK249" s="496"/>
      <c r="DL249" s="496"/>
      <c r="DM249" s="496"/>
      <c r="DN249" s="496"/>
      <c r="DO249" s="496"/>
      <c r="DP249" s="496"/>
      <c r="DQ249" s="496"/>
      <c r="DR249" s="496"/>
      <c r="DS249" s="496"/>
      <c r="DT249" s="496"/>
      <c r="DU249" s="496"/>
      <c r="DV249" s="496"/>
      <c r="DW249" s="496"/>
      <c r="DX249" s="496"/>
      <c r="DY249" s="496"/>
      <c r="DZ249" s="496"/>
      <c r="EA249" s="496"/>
      <c r="EB249" s="496"/>
      <c r="EC249" s="496"/>
      <c r="ED249" s="496"/>
      <c r="EE249" s="496"/>
      <c r="EF249" s="496"/>
      <c r="EG249" s="496"/>
      <c r="EH249" s="496"/>
      <c r="EI249" s="496"/>
      <c r="EJ249" s="496"/>
      <c r="EK249" s="496"/>
      <c r="EL249" s="496"/>
      <c r="EM249" s="496"/>
      <c r="EN249" s="496"/>
      <c r="EO249" s="496"/>
      <c r="EP249" s="496"/>
      <c r="EQ249" s="496"/>
      <c r="ER249" s="496"/>
      <c r="ES249" s="496"/>
      <c r="ET249" s="496"/>
      <c r="EU249" s="496"/>
      <c r="EV249" s="496"/>
      <c r="EW249" s="496"/>
      <c r="EX249" s="496"/>
      <c r="EY249" s="496"/>
      <c r="EZ249" s="496"/>
      <c r="FA249" s="496"/>
      <c r="FB249" s="496"/>
      <c r="FC249" s="496"/>
      <c r="FD249" s="496"/>
      <c r="FE249" s="496"/>
      <c r="FF249" s="496"/>
      <c r="FG249" s="496"/>
      <c r="FH249" s="496"/>
      <c r="FI249" s="496"/>
      <c r="FJ249" s="496"/>
      <c r="FK249" s="496"/>
      <c r="FL249" s="496"/>
      <c r="FM249" s="496"/>
      <c r="FN249" s="496"/>
      <c r="FO249" s="496"/>
      <c r="FP249" s="496"/>
      <c r="FQ249" s="496"/>
      <c r="FR249" s="496"/>
      <c r="FS249" s="496"/>
      <c r="FT249" s="496"/>
      <c r="FU249" s="496"/>
      <c r="FV249" s="496"/>
      <c r="FW249" s="496"/>
      <c r="FX249" s="496"/>
      <c r="FY249" s="496"/>
      <c r="FZ249" s="496"/>
    </row>
    <row r="250" spans="2:182" x14ac:dyDescent="0.25">
      <c r="B250" s="491">
        <v>10</v>
      </c>
      <c r="C250" s="496"/>
      <c r="D250" s="496"/>
      <c r="E250" s="496"/>
      <c r="F250" s="496"/>
      <c r="G250" s="496"/>
      <c r="H250" s="496"/>
      <c r="I250" s="496"/>
      <c r="J250" s="496"/>
      <c r="K250" s="496"/>
      <c r="L250" s="496"/>
      <c r="M250" s="496"/>
      <c r="N250" s="496"/>
      <c r="O250" s="496"/>
      <c r="P250" s="496"/>
      <c r="Q250" s="496"/>
      <c r="R250" s="496"/>
      <c r="S250" s="496"/>
      <c r="T250" s="496"/>
      <c r="U250" s="496"/>
      <c r="V250" s="496"/>
      <c r="W250" s="496"/>
      <c r="X250" s="496"/>
      <c r="Y250" s="496"/>
      <c r="Z250" s="496"/>
      <c r="AA250" s="496"/>
      <c r="AB250" s="496"/>
      <c r="AC250" s="496"/>
      <c r="AD250" s="496"/>
      <c r="AE250" s="496"/>
      <c r="AF250" s="496"/>
      <c r="AG250" s="496"/>
      <c r="AH250" s="496"/>
      <c r="AI250" s="496"/>
      <c r="AJ250" s="496"/>
      <c r="AK250" s="496"/>
      <c r="AL250" s="496"/>
      <c r="AM250" s="496"/>
      <c r="AN250" s="496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496"/>
      <c r="BB250" s="496"/>
      <c r="BC250" s="496"/>
      <c r="BD250" s="496"/>
      <c r="BE250" s="496"/>
      <c r="BF250" s="496"/>
      <c r="BG250" s="496"/>
      <c r="BH250" s="496"/>
      <c r="BI250" s="496"/>
      <c r="BJ250" s="496"/>
      <c r="BK250" s="496"/>
      <c r="BL250" s="496"/>
      <c r="BM250" s="496"/>
      <c r="BN250" s="496"/>
      <c r="BO250" s="496"/>
      <c r="BP250" s="496"/>
      <c r="BQ250" s="496"/>
      <c r="BR250" s="496"/>
      <c r="BS250" s="496"/>
      <c r="BT250" s="496"/>
      <c r="BU250" s="496"/>
      <c r="BV250" s="496"/>
      <c r="BW250" s="496"/>
      <c r="BX250" s="496"/>
      <c r="BY250" s="496"/>
      <c r="BZ250" s="496"/>
      <c r="CA250" s="496"/>
      <c r="CB250" s="496"/>
      <c r="CC250" s="496"/>
      <c r="CD250" s="496"/>
      <c r="CE250" s="496"/>
      <c r="CF250" s="496"/>
      <c r="CG250" s="496"/>
      <c r="CH250" s="496"/>
      <c r="CI250" s="496"/>
      <c r="CJ250" s="496"/>
      <c r="CK250" s="496"/>
      <c r="CL250" s="496"/>
      <c r="CM250" s="496"/>
      <c r="CN250" s="496"/>
      <c r="CO250" s="496"/>
      <c r="CP250" s="496"/>
      <c r="CQ250" s="496"/>
      <c r="CR250" s="496"/>
      <c r="CS250" s="496"/>
      <c r="CT250" s="496"/>
      <c r="CU250" s="496"/>
      <c r="CV250" s="496"/>
      <c r="CW250" s="496"/>
      <c r="CX250" s="496"/>
      <c r="CY250" s="496"/>
      <c r="CZ250" s="496"/>
      <c r="DA250" s="496"/>
      <c r="DB250" s="496"/>
      <c r="DC250" s="496"/>
      <c r="DD250" s="496"/>
      <c r="DE250" s="496"/>
      <c r="DF250" s="496"/>
      <c r="DG250" s="496"/>
      <c r="DH250" s="496"/>
      <c r="DI250" s="496"/>
      <c r="DJ250" s="496"/>
      <c r="DK250" s="496"/>
      <c r="DL250" s="496"/>
      <c r="DM250" s="496"/>
      <c r="DN250" s="496"/>
      <c r="DO250" s="496"/>
      <c r="DP250" s="496"/>
      <c r="DQ250" s="496"/>
      <c r="DR250" s="496"/>
      <c r="DS250" s="496"/>
      <c r="DT250" s="496"/>
      <c r="DU250" s="496"/>
      <c r="DV250" s="496"/>
      <c r="DW250" s="496"/>
      <c r="DX250" s="496"/>
      <c r="DY250" s="496"/>
      <c r="DZ250" s="496"/>
      <c r="EA250" s="496"/>
      <c r="EB250" s="496"/>
      <c r="EC250" s="496"/>
      <c r="ED250" s="496"/>
      <c r="EE250" s="496"/>
      <c r="EF250" s="496"/>
      <c r="EG250" s="496"/>
      <c r="EH250" s="496"/>
      <c r="EI250" s="496"/>
      <c r="EJ250" s="496"/>
      <c r="EK250" s="496"/>
      <c r="EL250" s="496"/>
      <c r="EM250" s="496"/>
      <c r="EN250" s="496"/>
      <c r="EO250" s="496"/>
      <c r="EP250" s="496"/>
      <c r="EQ250" s="496"/>
      <c r="ER250" s="496"/>
      <c r="ES250" s="496"/>
      <c r="ET250" s="496"/>
      <c r="EU250" s="496"/>
      <c r="EV250" s="496"/>
      <c r="EW250" s="496"/>
      <c r="EX250" s="496"/>
      <c r="EY250" s="496"/>
      <c r="EZ250" s="496"/>
      <c r="FA250" s="496"/>
      <c r="FB250" s="496"/>
      <c r="FC250" s="496"/>
      <c r="FD250" s="496"/>
      <c r="FE250" s="496"/>
      <c r="FF250" s="496"/>
      <c r="FG250" s="496"/>
      <c r="FH250" s="496"/>
      <c r="FI250" s="496"/>
      <c r="FJ250" s="496"/>
      <c r="FK250" s="496"/>
      <c r="FL250" s="496"/>
      <c r="FM250" s="496"/>
      <c r="FN250" s="496"/>
      <c r="FO250" s="496"/>
      <c r="FP250" s="496"/>
      <c r="FQ250" s="496"/>
      <c r="FR250" s="496"/>
      <c r="FS250" s="496"/>
      <c r="FT250" s="496"/>
      <c r="FU250" s="496"/>
      <c r="FV250" s="496"/>
      <c r="FW250" s="496"/>
      <c r="FX250" s="496"/>
      <c r="FY250" s="496"/>
      <c r="FZ250" s="496"/>
    </row>
    <row r="251" spans="2:182" x14ac:dyDescent="0.25">
      <c r="B251" s="491">
        <v>11</v>
      </c>
      <c r="C251" s="496"/>
      <c r="D251" s="496"/>
      <c r="E251" s="496"/>
      <c r="F251" s="496"/>
      <c r="G251" s="496"/>
      <c r="H251" s="496"/>
      <c r="I251" s="496"/>
      <c r="J251" s="496"/>
      <c r="K251" s="496"/>
      <c r="L251" s="496"/>
      <c r="M251" s="496"/>
      <c r="N251" s="496"/>
      <c r="O251" s="496"/>
      <c r="P251" s="496"/>
      <c r="Q251" s="496"/>
      <c r="R251" s="496"/>
      <c r="S251" s="496"/>
      <c r="T251" s="496"/>
      <c r="U251" s="496"/>
      <c r="V251" s="496"/>
      <c r="W251" s="496"/>
      <c r="X251" s="496"/>
      <c r="Y251" s="496"/>
      <c r="Z251" s="496"/>
      <c r="AA251" s="496"/>
      <c r="AB251" s="496"/>
      <c r="AC251" s="496"/>
      <c r="AD251" s="496"/>
      <c r="AE251" s="496"/>
      <c r="AF251" s="496"/>
      <c r="AG251" s="496"/>
      <c r="AH251" s="496"/>
      <c r="AI251" s="496"/>
      <c r="AJ251" s="496"/>
      <c r="AK251" s="496"/>
      <c r="AL251" s="496"/>
      <c r="AM251" s="496"/>
      <c r="AN251" s="496"/>
      <c r="AO251" s="496"/>
      <c r="AP251" s="496"/>
      <c r="AQ251" s="496"/>
      <c r="AR251" s="496"/>
      <c r="AS251" s="496"/>
      <c r="AT251" s="496"/>
      <c r="AU251" s="496"/>
      <c r="AV251" s="496"/>
      <c r="AW251" s="496"/>
      <c r="AX251" s="496"/>
      <c r="AY251" s="496"/>
      <c r="AZ251" s="496"/>
      <c r="BA251" s="496"/>
      <c r="BB251" s="496"/>
      <c r="BC251" s="496"/>
      <c r="BD251" s="496"/>
      <c r="BE251" s="496"/>
      <c r="BF251" s="496"/>
      <c r="BG251" s="496"/>
      <c r="BH251" s="496"/>
      <c r="BI251" s="496"/>
      <c r="BJ251" s="496"/>
      <c r="BK251" s="496"/>
      <c r="BL251" s="496"/>
      <c r="BM251" s="496"/>
      <c r="BN251" s="496"/>
      <c r="BO251" s="496"/>
      <c r="BP251" s="496"/>
      <c r="BQ251" s="496"/>
      <c r="BR251" s="496"/>
      <c r="BS251" s="496"/>
      <c r="BT251" s="496"/>
      <c r="BU251" s="496"/>
      <c r="BV251" s="496"/>
      <c r="BW251" s="496"/>
      <c r="BX251" s="496"/>
      <c r="BY251" s="496"/>
      <c r="BZ251" s="496"/>
      <c r="CA251" s="496"/>
      <c r="CB251" s="496"/>
      <c r="CC251" s="496"/>
      <c r="CD251" s="496"/>
      <c r="CE251" s="496"/>
      <c r="CF251" s="496"/>
      <c r="CG251" s="496"/>
      <c r="CH251" s="496"/>
      <c r="CI251" s="496"/>
      <c r="CJ251" s="496"/>
      <c r="CK251" s="496"/>
      <c r="CL251" s="496"/>
      <c r="CM251" s="496"/>
      <c r="CN251" s="496"/>
      <c r="CO251" s="496"/>
      <c r="CP251" s="496"/>
      <c r="CQ251" s="496"/>
      <c r="CR251" s="496"/>
      <c r="CS251" s="496"/>
      <c r="CT251" s="496"/>
      <c r="CU251" s="496"/>
      <c r="CV251" s="496"/>
      <c r="CW251" s="496"/>
      <c r="CX251" s="496"/>
      <c r="CY251" s="496"/>
      <c r="CZ251" s="496"/>
      <c r="DA251" s="496"/>
      <c r="DB251" s="496"/>
      <c r="DC251" s="496"/>
      <c r="DD251" s="496"/>
      <c r="DE251" s="496"/>
      <c r="DF251" s="496"/>
      <c r="DG251" s="496"/>
      <c r="DH251" s="496"/>
      <c r="DI251" s="496"/>
      <c r="DJ251" s="496"/>
      <c r="DK251" s="496"/>
      <c r="DL251" s="496"/>
      <c r="DM251" s="496"/>
      <c r="DN251" s="496"/>
      <c r="DO251" s="496"/>
      <c r="DP251" s="496"/>
      <c r="DQ251" s="496"/>
      <c r="DR251" s="496"/>
      <c r="DS251" s="496"/>
      <c r="DT251" s="496"/>
      <c r="DU251" s="496"/>
      <c r="DV251" s="496"/>
      <c r="DW251" s="496"/>
      <c r="DX251" s="496"/>
      <c r="DY251" s="496"/>
      <c r="DZ251" s="496"/>
      <c r="EA251" s="496"/>
      <c r="EB251" s="496"/>
      <c r="EC251" s="496"/>
      <c r="ED251" s="496"/>
      <c r="EE251" s="496"/>
      <c r="EF251" s="496"/>
      <c r="EG251" s="496"/>
      <c r="EH251" s="496"/>
      <c r="EI251" s="496"/>
      <c r="EJ251" s="496"/>
      <c r="EK251" s="496"/>
      <c r="EL251" s="496"/>
      <c r="EM251" s="496"/>
      <c r="EN251" s="496"/>
      <c r="EO251" s="496"/>
      <c r="EP251" s="496"/>
      <c r="EQ251" s="496"/>
      <c r="ER251" s="496"/>
      <c r="ES251" s="496"/>
      <c r="ET251" s="496"/>
      <c r="EU251" s="496"/>
      <c r="EV251" s="496"/>
      <c r="EW251" s="496"/>
      <c r="EX251" s="496"/>
      <c r="EY251" s="496"/>
      <c r="EZ251" s="496"/>
      <c r="FA251" s="496"/>
      <c r="FB251" s="496"/>
      <c r="FC251" s="496"/>
      <c r="FD251" s="496"/>
      <c r="FE251" s="496"/>
      <c r="FF251" s="496"/>
      <c r="FG251" s="496"/>
      <c r="FH251" s="496"/>
      <c r="FI251" s="496"/>
      <c r="FJ251" s="496"/>
      <c r="FK251" s="496"/>
      <c r="FL251" s="496"/>
      <c r="FM251" s="496"/>
      <c r="FN251" s="496"/>
      <c r="FO251" s="496"/>
      <c r="FP251" s="496"/>
      <c r="FQ251" s="496"/>
      <c r="FR251" s="496"/>
      <c r="FS251" s="496"/>
      <c r="FT251" s="496"/>
      <c r="FU251" s="496"/>
      <c r="FV251" s="496"/>
      <c r="FW251" s="496"/>
      <c r="FX251" s="496"/>
      <c r="FY251" s="496"/>
      <c r="FZ251" s="496"/>
    </row>
    <row r="252" spans="2:182" x14ac:dyDescent="0.25">
      <c r="B252" s="491">
        <v>12</v>
      </c>
      <c r="C252" s="496"/>
      <c r="D252" s="496"/>
      <c r="E252" s="496"/>
      <c r="F252" s="496"/>
      <c r="G252" s="496"/>
      <c r="H252" s="496"/>
      <c r="I252" s="496"/>
      <c r="J252" s="496"/>
      <c r="K252" s="496"/>
      <c r="L252" s="496"/>
      <c r="M252" s="496"/>
      <c r="N252" s="496"/>
      <c r="O252" s="496"/>
      <c r="P252" s="496"/>
      <c r="Q252" s="496"/>
      <c r="R252" s="496"/>
      <c r="S252" s="496"/>
      <c r="T252" s="496"/>
      <c r="U252" s="496"/>
      <c r="V252" s="496"/>
      <c r="W252" s="496"/>
      <c r="X252" s="496"/>
      <c r="Y252" s="496"/>
      <c r="Z252" s="496"/>
      <c r="AA252" s="496"/>
      <c r="AB252" s="496"/>
      <c r="AC252" s="496"/>
      <c r="AD252" s="496"/>
      <c r="AE252" s="496"/>
      <c r="AF252" s="496"/>
      <c r="AG252" s="496"/>
      <c r="AH252" s="496"/>
      <c r="AI252" s="496"/>
      <c r="AJ252" s="496"/>
      <c r="AK252" s="496"/>
      <c r="AL252" s="496"/>
      <c r="AM252" s="496"/>
      <c r="AN252" s="496"/>
      <c r="AO252" s="496"/>
      <c r="AP252" s="496"/>
      <c r="AQ252" s="496"/>
      <c r="AR252" s="496"/>
      <c r="AS252" s="496"/>
      <c r="AT252" s="496"/>
      <c r="AU252" s="496"/>
      <c r="AV252" s="496"/>
      <c r="AW252" s="496"/>
      <c r="AX252" s="496"/>
      <c r="AY252" s="496"/>
      <c r="AZ252" s="496"/>
      <c r="BA252" s="496"/>
      <c r="BB252" s="496"/>
      <c r="BC252" s="496"/>
      <c r="BD252" s="496"/>
      <c r="BE252" s="496"/>
      <c r="BF252" s="496"/>
      <c r="BG252" s="496"/>
      <c r="BH252" s="496"/>
      <c r="BI252" s="496"/>
      <c r="BJ252" s="496"/>
      <c r="BK252" s="496"/>
      <c r="BL252" s="496"/>
      <c r="BM252" s="496"/>
      <c r="BN252" s="496"/>
      <c r="BO252" s="496"/>
      <c r="BP252" s="496"/>
      <c r="BQ252" s="496"/>
      <c r="BR252" s="496"/>
      <c r="BS252" s="496"/>
      <c r="BT252" s="496"/>
      <c r="BU252" s="496"/>
      <c r="BV252" s="496"/>
      <c r="BW252" s="496"/>
      <c r="BX252" s="496"/>
      <c r="BY252" s="496"/>
      <c r="BZ252" s="496"/>
      <c r="CA252" s="496"/>
      <c r="CB252" s="496"/>
      <c r="CC252" s="496"/>
      <c r="CD252" s="496"/>
      <c r="CE252" s="496"/>
      <c r="CF252" s="496"/>
      <c r="CG252" s="496"/>
      <c r="CH252" s="496"/>
      <c r="CI252" s="496"/>
      <c r="CJ252" s="496"/>
      <c r="CK252" s="496"/>
      <c r="CL252" s="496"/>
      <c r="CM252" s="496"/>
      <c r="CN252" s="496"/>
      <c r="CO252" s="496"/>
      <c r="CP252" s="496"/>
      <c r="CQ252" s="496"/>
      <c r="CR252" s="496"/>
      <c r="CS252" s="496"/>
      <c r="CT252" s="496"/>
      <c r="CU252" s="496"/>
      <c r="CV252" s="496"/>
      <c r="CW252" s="496"/>
      <c r="CX252" s="496"/>
      <c r="CY252" s="496"/>
      <c r="CZ252" s="496"/>
      <c r="DA252" s="496"/>
      <c r="DB252" s="496"/>
      <c r="DC252" s="496"/>
      <c r="DD252" s="496"/>
      <c r="DE252" s="496"/>
      <c r="DF252" s="496"/>
      <c r="DG252" s="496"/>
      <c r="DH252" s="496"/>
      <c r="DI252" s="496"/>
      <c r="DJ252" s="496"/>
      <c r="DK252" s="496"/>
      <c r="DL252" s="496"/>
      <c r="DM252" s="496"/>
      <c r="DN252" s="496"/>
      <c r="DO252" s="496"/>
      <c r="DP252" s="496"/>
      <c r="DQ252" s="496"/>
      <c r="DR252" s="496"/>
      <c r="DS252" s="496"/>
      <c r="DT252" s="496"/>
      <c r="DU252" s="496"/>
      <c r="DV252" s="496"/>
      <c r="DW252" s="496"/>
      <c r="DX252" s="496"/>
      <c r="DY252" s="496"/>
      <c r="DZ252" s="496"/>
      <c r="EA252" s="496"/>
      <c r="EB252" s="496"/>
      <c r="EC252" s="496"/>
      <c r="ED252" s="496"/>
      <c r="EE252" s="496"/>
      <c r="EF252" s="496"/>
      <c r="EG252" s="496"/>
      <c r="EH252" s="496"/>
      <c r="EI252" s="496"/>
      <c r="EJ252" s="496"/>
      <c r="EK252" s="496"/>
      <c r="EL252" s="496"/>
      <c r="EM252" s="496"/>
      <c r="EN252" s="496"/>
      <c r="EO252" s="496"/>
      <c r="EP252" s="496"/>
      <c r="EQ252" s="496"/>
      <c r="ER252" s="496"/>
      <c r="ES252" s="496"/>
      <c r="ET252" s="496"/>
      <c r="EU252" s="496"/>
      <c r="EV252" s="496"/>
      <c r="EW252" s="496"/>
      <c r="EX252" s="496"/>
      <c r="EY252" s="496"/>
      <c r="EZ252" s="496"/>
      <c r="FA252" s="496"/>
      <c r="FB252" s="496"/>
      <c r="FC252" s="496"/>
      <c r="FD252" s="496"/>
      <c r="FE252" s="496"/>
      <c r="FF252" s="496"/>
      <c r="FG252" s="496"/>
      <c r="FH252" s="496"/>
      <c r="FI252" s="496"/>
      <c r="FJ252" s="496"/>
      <c r="FK252" s="496"/>
      <c r="FL252" s="496"/>
      <c r="FM252" s="496"/>
      <c r="FN252" s="496"/>
      <c r="FO252" s="496"/>
      <c r="FP252" s="496"/>
      <c r="FQ252" s="496"/>
      <c r="FR252" s="496"/>
      <c r="FS252" s="496"/>
      <c r="FT252" s="496"/>
      <c r="FU252" s="496"/>
      <c r="FV252" s="496"/>
      <c r="FW252" s="496"/>
      <c r="FX252" s="496"/>
      <c r="FY252" s="496"/>
      <c r="FZ252" s="496"/>
    </row>
    <row r="253" spans="2:182" x14ac:dyDescent="0.25">
      <c r="B253" s="491">
        <v>13</v>
      </c>
      <c r="C253" s="496"/>
      <c r="D253" s="496"/>
      <c r="E253" s="496"/>
      <c r="F253" s="496"/>
      <c r="G253" s="496"/>
      <c r="H253" s="496"/>
      <c r="I253" s="496"/>
      <c r="J253" s="496"/>
      <c r="K253" s="496"/>
      <c r="L253" s="496"/>
      <c r="M253" s="496"/>
      <c r="N253" s="496"/>
      <c r="O253" s="496"/>
      <c r="P253" s="496"/>
      <c r="Q253" s="496"/>
      <c r="R253" s="496"/>
      <c r="S253" s="496"/>
      <c r="T253" s="496"/>
      <c r="U253" s="496"/>
      <c r="V253" s="496"/>
      <c r="W253" s="496"/>
      <c r="X253" s="496"/>
      <c r="Y253" s="496"/>
      <c r="Z253" s="496"/>
      <c r="AA253" s="496"/>
      <c r="AB253" s="496"/>
      <c r="AC253" s="496"/>
      <c r="AD253" s="496"/>
      <c r="AE253" s="496"/>
      <c r="AF253" s="496"/>
      <c r="AG253" s="496"/>
      <c r="AH253" s="496"/>
      <c r="AI253" s="496"/>
      <c r="AJ253" s="496"/>
      <c r="AK253" s="496"/>
      <c r="AL253" s="496"/>
      <c r="AM253" s="496"/>
      <c r="AN253" s="496"/>
      <c r="AO253" s="496"/>
      <c r="AP253" s="496"/>
      <c r="AQ253" s="496"/>
      <c r="AR253" s="496"/>
      <c r="AS253" s="496"/>
      <c r="AT253" s="496"/>
      <c r="AU253" s="496"/>
      <c r="AV253" s="496"/>
      <c r="AW253" s="496"/>
      <c r="AX253" s="496"/>
      <c r="AY253" s="496"/>
      <c r="AZ253" s="496"/>
      <c r="BA253" s="496"/>
      <c r="BB253" s="496"/>
      <c r="BC253" s="496"/>
      <c r="BD253" s="496"/>
      <c r="BE253" s="496"/>
      <c r="BF253" s="496"/>
      <c r="BG253" s="496"/>
      <c r="BH253" s="496"/>
      <c r="BI253" s="496"/>
      <c r="BJ253" s="496"/>
      <c r="BK253" s="496"/>
      <c r="BL253" s="496"/>
      <c r="BM253" s="496"/>
      <c r="BN253" s="496"/>
      <c r="BO253" s="496"/>
      <c r="BP253" s="496"/>
      <c r="BQ253" s="496"/>
      <c r="BR253" s="496"/>
      <c r="BS253" s="496"/>
      <c r="BT253" s="496"/>
      <c r="BU253" s="496"/>
      <c r="BV253" s="496"/>
      <c r="BW253" s="496"/>
      <c r="BX253" s="496"/>
      <c r="BY253" s="496"/>
      <c r="BZ253" s="496"/>
      <c r="CA253" s="496"/>
      <c r="CB253" s="496"/>
      <c r="CC253" s="496"/>
      <c r="CD253" s="496"/>
      <c r="CE253" s="496"/>
      <c r="CF253" s="496"/>
      <c r="CG253" s="496"/>
      <c r="CH253" s="496"/>
      <c r="CI253" s="496"/>
      <c r="CJ253" s="496"/>
      <c r="CK253" s="496"/>
      <c r="CL253" s="496"/>
      <c r="CM253" s="496"/>
      <c r="CN253" s="496"/>
      <c r="CO253" s="496"/>
      <c r="CP253" s="496"/>
      <c r="CQ253" s="496"/>
      <c r="CR253" s="496"/>
      <c r="CS253" s="496"/>
      <c r="CT253" s="496"/>
      <c r="CU253" s="496"/>
      <c r="CV253" s="496"/>
      <c r="CW253" s="496"/>
      <c r="CX253" s="496"/>
      <c r="CY253" s="496"/>
      <c r="CZ253" s="496"/>
      <c r="DA253" s="496"/>
      <c r="DB253" s="496"/>
      <c r="DC253" s="496"/>
      <c r="DD253" s="496"/>
      <c r="DE253" s="496"/>
      <c r="DF253" s="496"/>
      <c r="DG253" s="496"/>
      <c r="DH253" s="496"/>
      <c r="DI253" s="496"/>
      <c r="DJ253" s="496"/>
      <c r="DK253" s="496"/>
      <c r="DL253" s="496"/>
      <c r="DM253" s="496"/>
      <c r="DN253" s="496"/>
      <c r="DO253" s="496"/>
      <c r="DP253" s="496"/>
      <c r="DQ253" s="496"/>
      <c r="DR253" s="496"/>
      <c r="DS253" s="496"/>
      <c r="DT253" s="496"/>
      <c r="DU253" s="496"/>
      <c r="DV253" s="496"/>
      <c r="DW253" s="496"/>
      <c r="DX253" s="496"/>
      <c r="DY253" s="496"/>
      <c r="DZ253" s="496"/>
      <c r="EA253" s="496"/>
      <c r="EB253" s="496"/>
      <c r="EC253" s="496"/>
      <c r="ED253" s="496"/>
      <c r="EE253" s="496"/>
      <c r="EF253" s="496"/>
      <c r="EG253" s="496"/>
      <c r="EH253" s="496"/>
      <c r="EI253" s="496"/>
      <c r="EJ253" s="496"/>
      <c r="EK253" s="496"/>
      <c r="EL253" s="496"/>
      <c r="EM253" s="496"/>
      <c r="EN253" s="496"/>
      <c r="EO253" s="496"/>
      <c r="EP253" s="496"/>
      <c r="EQ253" s="496"/>
      <c r="ER253" s="496"/>
      <c r="ES253" s="496"/>
      <c r="ET253" s="496"/>
      <c r="EU253" s="496"/>
      <c r="EV253" s="496"/>
      <c r="EW253" s="496"/>
      <c r="EX253" s="496"/>
      <c r="EY253" s="496"/>
      <c r="EZ253" s="496"/>
      <c r="FA253" s="496"/>
      <c r="FB253" s="496"/>
      <c r="FC253" s="496"/>
      <c r="FD253" s="496"/>
      <c r="FE253" s="496"/>
      <c r="FF253" s="496"/>
      <c r="FG253" s="496"/>
      <c r="FH253" s="496"/>
      <c r="FI253" s="496"/>
      <c r="FJ253" s="496"/>
      <c r="FK253" s="496"/>
      <c r="FL253" s="496"/>
      <c r="FM253" s="496"/>
      <c r="FN253" s="496"/>
      <c r="FO253" s="496"/>
      <c r="FP253" s="496"/>
      <c r="FQ253" s="496"/>
      <c r="FR253" s="496"/>
      <c r="FS253" s="496"/>
      <c r="FT253" s="496"/>
      <c r="FU253" s="496"/>
      <c r="FV253" s="496"/>
      <c r="FW253" s="496"/>
      <c r="FX253" s="496"/>
      <c r="FY253" s="496"/>
      <c r="FZ253" s="496"/>
    </row>
    <row r="254" spans="2:182" x14ac:dyDescent="0.25">
      <c r="B254" s="491">
        <v>14</v>
      </c>
      <c r="C254" s="496"/>
      <c r="D254" s="496"/>
      <c r="E254" s="496"/>
      <c r="F254" s="496"/>
      <c r="G254" s="496"/>
      <c r="H254" s="496"/>
      <c r="I254" s="496"/>
      <c r="J254" s="496"/>
      <c r="K254" s="496"/>
      <c r="L254" s="496"/>
      <c r="M254" s="496"/>
      <c r="N254" s="496"/>
      <c r="O254" s="496"/>
      <c r="P254" s="496"/>
      <c r="Q254" s="496"/>
      <c r="R254" s="496"/>
      <c r="S254" s="496"/>
      <c r="T254" s="496"/>
      <c r="U254" s="496"/>
      <c r="V254" s="496"/>
      <c r="W254" s="496"/>
      <c r="X254" s="496"/>
      <c r="Y254" s="496"/>
      <c r="Z254" s="496"/>
      <c r="AA254" s="496"/>
      <c r="AB254" s="496"/>
      <c r="AC254" s="496"/>
      <c r="AD254" s="496"/>
      <c r="AE254" s="496"/>
      <c r="AF254" s="496"/>
      <c r="AG254" s="496"/>
      <c r="AH254" s="496"/>
      <c r="AI254" s="496"/>
      <c r="AJ254" s="496"/>
      <c r="AK254" s="496"/>
      <c r="AL254" s="496"/>
      <c r="AM254" s="496"/>
      <c r="AN254" s="496"/>
      <c r="AO254" s="496"/>
      <c r="AP254" s="496"/>
      <c r="AQ254" s="496"/>
      <c r="AR254" s="496"/>
      <c r="AS254" s="496"/>
      <c r="AT254" s="496"/>
      <c r="AU254" s="496"/>
      <c r="AV254" s="496"/>
      <c r="AW254" s="496"/>
      <c r="AX254" s="496"/>
      <c r="AY254" s="496"/>
      <c r="AZ254" s="496"/>
      <c r="BA254" s="496"/>
      <c r="BB254" s="496"/>
      <c r="BC254" s="496"/>
      <c r="BD254" s="496"/>
      <c r="BE254" s="496"/>
      <c r="BF254" s="496"/>
      <c r="BG254" s="496"/>
      <c r="BH254" s="496"/>
      <c r="BI254" s="496"/>
      <c r="BJ254" s="496"/>
      <c r="BK254" s="496"/>
      <c r="BL254" s="496"/>
      <c r="BM254" s="496"/>
      <c r="BN254" s="496"/>
      <c r="BO254" s="496"/>
      <c r="BP254" s="496"/>
      <c r="BQ254" s="496"/>
      <c r="BR254" s="496"/>
      <c r="BS254" s="496"/>
      <c r="BT254" s="496"/>
      <c r="BU254" s="496"/>
      <c r="BV254" s="496"/>
      <c r="BW254" s="496"/>
      <c r="BX254" s="496"/>
      <c r="BY254" s="496"/>
      <c r="BZ254" s="496"/>
      <c r="CA254" s="496"/>
      <c r="CB254" s="496"/>
      <c r="CC254" s="496"/>
      <c r="CD254" s="496"/>
      <c r="CE254" s="496"/>
      <c r="CF254" s="496"/>
      <c r="CG254" s="496"/>
      <c r="CH254" s="496"/>
      <c r="CI254" s="496"/>
      <c r="CJ254" s="496"/>
      <c r="CK254" s="496"/>
      <c r="CL254" s="496"/>
      <c r="CM254" s="496"/>
      <c r="CN254" s="496"/>
      <c r="CO254" s="496"/>
      <c r="CP254" s="496"/>
      <c r="CQ254" s="496"/>
      <c r="CR254" s="496"/>
      <c r="CS254" s="496"/>
      <c r="CT254" s="496"/>
      <c r="CU254" s="496"/>
      <c r="CV254" s="496"/>
      <c r="CW254" s="496"/>
      <c r="CX254" s="496"/>
      <c r="CY254" s="496"/>
      <c r="CZ254" s="496"/>
      <c r="DA254" s="496"/>
      <c r="DB254" s="496"/>
      <c r="DC254" s="496"/>
      <c r="DD254" s="496"/>
      <c r="DE254" s="496"/>
      <c r="DF254" s="496"/>
      <c r="DG254" s="496"/>
      <c r="DH254" s="496"/>
      <c r="DI254" s="496"/>
      <c r="DJ254" s="496"/>
      <c r="DK254" s="496"/>
      <c r="DL254" s="496"/>
      <c r="DM254" s="496"/>
      <c r="DN254" s="496"/>
      <c r="DO254" s="496"/>
      <c r="DP254" s="496"/>
      <c r="DQ254" s="496"/>
      <c r="DR254" s="496"/>
      <c r="DS254" s="496"/>
      <c r="DT254" s="496"/>
      <c r="DU254" s="496"/>
      <c r="DV254" s="496"/>
      <c r="DW254" s="496"/>
      <c r="DX254" s="496"/>
      <c r="DY254" s="496"/>
      <c r="DZ254" s="496"/>
      <c r="EA254" s="496"/>
      <c r="EB254" s="496"/>
      <c r="EC254" s="496"/>
      <c r="ED254" s="496"/>
      <c r="EE254" s="496"/>
      <c r="EF254" s="496"/>
      <c r="EG254" s="496"/>
      <c r="EH254" s="496"/>
      <c r="EI254" s="496"/>
      <c r="EJ254" s="496"/>
      <c r="EK254" s="496"/>
      <c r="EL254" s="496"/>
      <c r="EM254" s="496"/>
      <c r="EN254" s="496"/>
      <c r="EO254" s="496"/>
      <c r="EP254" s="496"/>
      <c r="EQ254" s="496"/>
      <c r="ER254" s="496"/>
      <c r="ES254" s="496"/>
      <c r="ET254" s="496"/>
      <c r="EU254" s="496"/>
      <c r="EV254" s="496"/>
      <c r="EW254" s="496"/>
      <c r="EX254" s="496"/>
      <c r="EY254" s="496"/>
      <c r="EZ254" s="496"/>
      <c r="FA254" s="496"/>
      <c r="FB254" s="496"/>
      <c r="FC254" s="496"/>
      <c r="FD254" s="496"/>
      <c r="FE254" s="496"/>
      <c r="FF254" s="496"/>
      <c r="FG254" s="496"/>
      <c r="FH254" s="496"/>
      <c r="FI254" s="496"/>
      <c r="FJ254" s="496"/>
      <c r="FK254" s="496"/>
      <c r="FL254" s="496"/>
      <c r="FM254" s="496"/>
      <c r="FN254" s="496"/>
      <c r="FO254" s="496"/>
      <c r="FP254" s="496"/>
      <c r="FQ254" s="496"/>
      <c r="FR254" s="496"/>
      <c r="FS254" s="496"/>
      <c r="FT254" s="496"/>
      <c r="FU254" s="496"/>
      <c r="FV254" s="496"/>
      <c r="FW254" s="496"/>
      <c r="FX254" s="496"/>
      <c r="FY254" s="496"/>
      <c r="FZ254" s="496"/>
    </row>
    <row r="255" spans="2:182" x14ac:dyDescent="0.25">
      <c r="B255" s="491">
        <v>15</v>
      </c>
      <c r="C255" s="496"/>
      <c r="D255" s="496"/>
      <c r="E255" s="496"/>
      <c r="F255" s="496"/>
      <c r="G255" s="496"/>
      <c r="H255" s="496"/>
      <c r="I255" s="496"/>
      <c r="J255" s="496"/>
      <c r="K255" s="496"/>
      <c r="L255" s="496"/>
      <c r="M255" s="496"/>
      <c r="N255" s="496"/>
      <c r="O255" s="496"/>
      <c r="P255" s="496"/>
      <c r="Q255" s="496"/>
      <c r="R255" s="496"/>
      <c r="S255" s="496"/>
      <c r="T255" s="496"/>
      <c r="U255" s="496"/>
      <c r="V255" s="496"/>
      <c r="W255" s="496"/>
      <c r="X255" s="496"/>
      <c r="Y255" s="496"/>
      <c r="Z255" s="496"/>
      <c r="AA255" s="496"/>
      <c r="AB255" s="496"/>
      <c r="AC255" s="496"/>
      <c r="AD255" s="496"/>
      <c r="AE255" s="496"/>
      <c r="AF255" s="496"/>
      <c r="AG255" s="496"/>
      <c r="AH255" s="496"/>
      <c r="AI255" s="496"/>
      <c r="AJ255" s="496"/>
      <c r="AK255" s="496"/>
      <c r="AL255" s="496"/>
      <c r="AM255" s="496"/>
      <c r="AN255" s="496"/>
      <c r="AO255" s="496"/>
      <c r="AP255" s="496"/>
      <c r="AQ255" s="496"/>
      <c r="AR255" s="496"/>
      <c r="AS255" s="496"/>
      <c r="AT255" s="496"/>
      <c r="AU255" s="496"/>
      <c r="AV255" s="496"/>
      <c r="AW255" s="496"/>
      <c r="AX255" s="496"/>
      <c r="AY255" s="496"/>
      <c r="AZ255" s="496"/>
      <c r="BA255" s="496"/>
      <c r="BB255" s="496"/>
      <c r="BC255" s="496"/>
      <c r="BD255" s="496"/>
      <c r="BE255" s="496"/>
      <c r="BF255" s="496"/>
      <c r="BG255" s="496"/>
      <c r="BH255" s="496"/>
      <c r="BI255" s="496"/>
      <c r="BJ255" s="496"/>
      <c r="BK255" s="496"/>
      <c r="BL255" s="496"/>
      <c r="BM255" s="496"/>
      <c r="BN255" s="496"/>
      <c r="BO255" s="496"/>
      <c r="BP255" s="496"/>
      <c r="BQ255" s="496"/>
      <c r="BR255" s="496"/>
      <c r="BS255" s="496"/>
      <c r="BT255" s="496"/>
      <c r="BU255" s="496"/>
      <c r="BV255" s="496"/>
      <c r="BW255" s="496"/>
      <c r="BX255" s="496"/>
      <c r="BY255" s="496"/>
      <c r="BZ255" s="496"/>
      <c r="CA255" s="496"/>
      <c r="CB255" s="496"/>
      <c r="CC255" s="496"/>
      <c r="CD255" s="496"/>
      <c r="CE255" s="496"/>
      <c r="CF255" s="496"/>
      <c r="CG255" s="496"/>
      <c r="CH255" s="496"/>
      <c r="CI255" s="496"/>
      <c r="CJ255" s="496"/>
      <c r="CK255" s="496"/>
      <c r="CL255" s="496"/>
      <c r="CM255" s="496"/>
      <c r="CN255" s="496"/>
      <c r="CO255" s="496"/>
      <c r="CP255" s="496"/>
      <c r="CQ255" s="496"/>
      <c r="CR255" s="496"/>
      <c r="CS255" s="496"/>
      <c r="CT255" s="496"/>
      <c r="CU255" s="496"/>
      <c r="CV255" s="496"/>
      <c r="CW255" s="496"/>
      <c r="CX255" s="496"/>
      <c r="CY255" s="496"/>
      <c r="CZ255" s="496"/>
      <c r="DA255" s="496"/>
      <c r="DB255" s="496"/>
      <c r="DC255" s="496"/>
      <c r="DD255" s="496"/>
      <c r="DE255" s="496"/>
      <c r="DF255" s="496"/>
      <c r="DG255" s="496"/>
      <c r="DH255" s="496"/>
      <c r="DI255" s="496"/>
      <c r="DJ255" s="496"/>
      <c r="DK255" s="496"/>
      <c r="DL255" s="496"/>
      <c r="DM255" s="496"/>
      <c r="DN255" s="496"/>
      <c r="DO255" s="496"/>
      <c r="DP255" s="496"/>
      <c r="DQ255" s="496"/>
      <c r="DR255" s="496"/>
      <c r="DS255" s="496"/>
      <c r="DT255" s="496"/>
      <c r="DU255" s="496"/>
      <c r="DV255" s="496"/>
      <c r="DW255" s="496"/>
      <c r="DX255" s="496"/>
      <c r="DY255" s="496"/>
      <c r="DZ255" s="496"/>
      <c r="EA255" s="496"/>
      <c r="EB255" s="496"/>
      <c r="EC255" s="496"/>
      <c r="ED255" s="496"/>
      <c r="EE255" s="496"/>
      <c r="EF255" s="496"/>
      <c r="EG255" s="496"/>
      <c r="EH255" s="496"/>
      <c r="EI255" s="496"/>
      <c r="EJ255" s="496"/>
      <c r="EK255" s="496"/>
      <c r="EL255" s="496"/>
      <c r="EM255" s="496"/>
      <c r="EN255" s="496"/>
      <c r="EO255" s="496"/>
      <c r="EP255" s="496"/>
      <c r="EQ255" s="496"/>
      <c r="ER255" s="496"/>
      <c r="ES255" s="496"/>
      <c r="ET255" s="496"/>
      <c r="EU255" s="496"/>
      <c r="EV255" s="496"/>
      <c r="EW255" s="496"/>
      <c r="EX255" s="496"/>
      <c r="EY255" s="496"/>
      <c r="EZ255" s="496"/>
      <c r="FA255" s="496"/>
      <c r="FB255" s="496"/>
      <c r="FC255" s="496"/>
      <c r="FD255" s="496"/>
      <c r="FE255" s="496"/>
      <c r="FF255" s="496"/>
      <c r="FG255" s="496"/>
      <c r="FH255" s="496"/>
      <c r="FI255" s="496"/>
      <c r="FJ255" s="496"/>
      <c r="FK255" s="496"/>
      <c r="FL255" s="496"/>
      <c r="FM255" s="496"/>
      <c r="FN255" s="496"/>
      <c r="FO255" s="496"/>
      <c r="FP255" s="496"/>
      <c r="FQ255" s="496"/>
      <c r="FR255" s="496"/>
      <c r="FS255" s="496"/>
      <c r="FT255" s="496"/>
      <c r="FU255" s="496"/>
      <c r="FV255" s="496"/>
      <c r="FW255" s="496"/>
      <c r="FX255" s="496"/>
      <c r="FY255" s="496"/>
      <c r="FZ255" s="496"/>
    </row>
    <row r="256" spans="2:182" x14ac:dyDescent="0.25">
      <c r="B256" s="491">
        <v>16</v>
      </c>
      <c r="C256" s="496"/>
      <c r="D256" s="496"/>
      <c r="E256" s="496"/>
      <c r="F256" s="496"/>
      <c r="G256" s="496"/>
      <c r="H256" s="496"/>
      <c r="I256" s="496"/>
      <c r="J256" s="496"/>
      <c r="K256" s="496"/>
      <c r="L256" s="496"/>
      <c r="M256" s="496"/>
      <c r="N256" s="496"/>
      <c r="O256" s="496"/>
      <c r="P256" s="496"/>
      <c r="Q256" s="496"/>
      <c r="R256" s="496"/>
      <c r="S256" s="496"/>
      <c r="T256" s="496"/>
      <c r="U256" s="496"/>
      <c r="V256" s="496"/>
      <c r="W256" s="496"/>
      <c r="X256" s="496"/>
      <c r="Y256" s="496"/>
      <c r="Z256" s="496"/>
      <c r="AA256" s="496"/>
      <c r="AB256" s="496"/>
      <c r="AC256" s="496"/>
      <c r="AD256" s="496"/>
      <c r="AE256" s="496"/>
      <c r="AF256" s="496"/>
      <c r="AG256" s="496"/>
      <c r="AH256" s="496"/>
      <c r="AI256" s="496"/>
      <c r="AJ256" s="496"/>
      <c r="AK256" s="496"/>
      <c r="AL256" s="496"/>
      <c r="AM256" s="496"/>
      <c r="AN256" s="496"/>
      <c r="AO256" s="496"/>
      <c r="AP256" s="496"/>
      <c r="AQ256" s="496"/>
      <c r="AR256" s="496"/>
      <c r="AS256" s="496"/>
      <c r="AT256" s="496"/>
      <c r="AU256" s="496"/>
      <c r="AV256" s="496"/>
      <c r="AW256" s="496"/>
      <c r="AX256" s="496"/>
      <c r="AY256" s="496"/>
      <c r="AZ256" s="496"/>
      <c r="BA256" s="496"/>
      <c r="BB256" s="496"/>
      <c r="BC256" s="496"/>
      <c r="BD256" s="496"/>
      <c r="BE256" s="496"/>
      <c r="BF256" s="496"/>
      <c r="BG256" s="496"/>
      <c r="BH256" s="496"/>
      <c r="BI256" s="496"/>
      <c r="BJ256" s="496"/>
      <c r="BK256" s="496"/>
      <c r="BL256" s="496"/>
      <c r="BM256" s="496"/>
      <c r="BN256" s="496"/>
      <c r="BO256" s="496"/>
      <c r="BP256" s="496"/>
      <c r="BQ256" s="496"/>
      <c r="BR256" s="496"/>
      <c r="BS256" s="496"/>
      <c r="BT256" s="496"/>
      <c r="BU256" s="496"/>
      <c r="BV256" s="496"/>
      <c r="BW256" s="496"/>
      <c r="BX256" s="496"/>
      <c r="BY256" s="496"/>
      <c r="BZ256" s="496"/>
      <c r="CA256" s="496"/>
      <c r="CB256" s="496"/>
      <c r="CC256" s="496"/>
      <c r="CD256" s="496"/>
      <c r="CE256" s="496"/>
      <c r="CF256" s="496"/>
      <c r="CG256" s="496"/>
      <c r="CH256" s="496"/>
      <c r="CI256" s="496"/>
      <c r="CJ256" s="496"/>
      <c r="CK256" s="496"/>
      <c r="CL256" s="496"/>
      <c r="CM256" s="496"/>
      <c r="CN256" s="496"/>
      <c r="CO256" s="496"/>
      <c r="CP256" s="496"/>
      <c r="CQ256" s="496"/>
      <c r="CR256" s="496"/>
      <c r="CS256" s="496"/>
      <c r="CT256" s="496"/>
      <c r="CU256" s="496"/>
      <c r="CV256" s="496"/>
      <c r="CW256" s="496"/>
      <c r="CX256" s="496"/>
      <c r="CY256" s="496"/>
      <c r="CZ256" s="496"/>
      <c r="DA256" s="496"/>
      <c r="DB256" s="496"/>
      <c r="DC256" s="496"/>
      <c r="DD256" s="496"/>
      <c r="DE256" s="496"/>
      <c r="DF256" s="496"/>
      <c r="DG256" s="496"/>
      <c r="DH256" s="496"/>
      <c r="DI256" s="496"/>
      <c r="DJ256" s="496"/>
      <c r="DK256" s="496"/>
      <c r="DL256" s="496"/>
      <c r="DM256" s="496"/>
      <c r="DN256" s="496"/>
      <c r="DO256" s="496"/>
      <c r="DP256" s="496"/>
      <c r="DQ256" s="496"/>
      <c r="DR256" s="496"/>
      <c r="DS256" s="496"/>
      <c r="DT256" s="496"/>
      <c r="DU256" s="496"/>
      <c r="DV256" s="496"/>
      <c r="DW256" s="496"/>
      <c r="DX256" s="496"/>
      <c r="DY256" s="496"/>
      <c r="DZ256" s="496"/>
      <c r="EA256" s="496"/>
      <c r="EB256" s="496"/>
      <c r="EC256" s="496"/>
      <c r="ED256" s="496"/>
      <c r="EE256" s="496"/>
      <c r="EF256" s="496"/>
      <c r="EG256" s="496"/>
      <c r="EH256" s="496"/>
      <c r="EI256" s="496"/>
      <c r="EJ256" s="496"/>
      <c r="EK256" s="496"/>
      <c r="EL256" s="496"/>
      <c r="EM256" s="496"/>
      <c r="EN256" s="496"/>
      <c r="EO256" s="496"/>
      <c r="EP256" s="496"/>
      <c r="EQ256" s="496"/>
      <c r="ER256" s="496"/>
      <c r="ES256" s="496"/>
      <c r="ET256" s="496"/>
      <c r="EU256" s="496"/>
      <c r="EV256" s="496"/>
      <c r="EW256" s="496"/>
      <c r="EX256" s="496"/>
      <c r="EY256" s="496"/>
      <c r="EZ256" s="496"/>
      <c r="FA256" s="496"/>
      <c r="FB256" s="496"/>
      <c r="FC256" s="496"/>
      <c r="FD256" s="496"/>
      <c r="FE256" s="496"/>
      <c r="FF256" s="496"/>
      <c r="FG256" s="496"/>
      <c r="FH256" s="496"/>
      <c r="FI256" s="496"/>
      <c r="FJ256" s="496"/>
      <c r="FK256" s="496"/>
      <c r="FL256" s="496"/>
      <c r="FM256" s="496"/>
      <c r="FN256" s="496"/>
      <c r="FO256" s="496"/>
      <c r="FP256" s="496"/>
      <c r="FQ256" s="496"/>
      <c r="FR256" s="496"/>
      <c r="FS256" s="496"/>
      <c r="FT256" s="496"/>
      <c r="FU256" s="496"/>
      <c r="FV256" s="496"/>
      <c r="FW256" s="496"/>
      <c r="FX256" s="496"/>
      <c r="FY256" s="496"/>
      <c r="FZ256" s="496"/>
    </row>
    <row r="257" spans="2:182" x14ac:dyDescent="0.25">
      <c r="B257" s="491">
        <v>17</v>
      </c>
      <c r="C257" s="496"/>
      <c r="D257" s="496"/>
      <c r="E257" s="496"/>
      <c r="F257" s="496"/>
      <c r="G257" s="496"/>
      <c r="H257" s="496"/>
      <c r="I257" s="496"/>
      <c r="J257" s="496"/>
      <c r="K257" s="496"/>
      <c r="L257" s="496"/>
      <c r="M257" s="496"/>
      <c r="N257" s="496"/>
      <c r="O257" s="496"/>
      <c r="P257" s="496"/>
      <c r="Q257" s="496"/>
      <c r="R257" s="496"/>
      <c r="S257" s="496"/>
      <c r="T257" s="496"/>
      <c r="U257" s="496"/>
      <c r="V257" s="496"/>
      <c r="W257" s="496"/>
      <c r="X257" s="496"/>
      <c r="Y257" s="496"/>
      <c r="Z257" s="496"/>
      <c r="AA257" s="496"/>
      <c r="AB257" s="496"/>
      <c r="AC257" s="496"/>
      <c r="AD257" s="496"/>
      <c r="AE257" s="496"/>
      <c r="AF257" s="496"/>
      <c r="AG257" s="496"/>
      <c r="AH257" s="496"/>
      <c r="AI257" s="496"/>
      <c r="AJ257" s="496"/>
      <c r="AK257" s="496"/>
      <c r="AL257" s="496"/>
      <c r="AM257" s="496"/>
      <c r="AN257" s="496"/>
      <c r="AO257" s="496"/>
      <c r="AP257" s="496"/>
      <c r="AQ257" s="496"/>
      <c r="AR257" s="496"/>
      <c r="AS257" s="496"/>
      <c r="AT257" s="496"/>
      <c r="AU257" s="496"/>
      <c r="AV257" s="496"/>
      <c r="AW257" s="496"/>
      <c r="AX257" s="496"/>
      <c r="AY257" s="496"/>
      <c r="AZ257" s="496"/>
      <c r="BA257" s="496"/>
      <c r="BB257" s="496"/>
      <c r="BC257" s="496"/>
      <c r="BD257" s="496"/>
      <c r="BE257" s="496"/>
      <c r="BF257" s="496"/>
      <c r="BG257" s="496"/>
      <c r="BH257" s="496"/>
      <c r="BI257" s="496"/>
      <c r="BJ257" s="496"/>
      <c r="BK257" s="496"/>
      <c r="BL257" s="496"/>
      <c r="BM257" s="496"/>
      <c r="BN257" s="496"/>
      <c r="BO257" s="496"/>
      <c r="BP257" s="496"/>
      <c r="BQ257" s="496"/>
      <c r="BR257" s="496"/>
      <c r="BS257" s="496"/>
      <c r="BT257" s="496"/>
      <c r="BU257" s="496"/>
      <c r="BV257" s="496"/>
      <c r="BW257" s="496"/>
      <c r="BX257" s="496"/>
      <c r="BY257" s="496"/>
      <c r="BZ257" s="496"/>
      <c r="CA257" s="496"/>
      <c r="CB257" s="496"/>
      <c r="CC257" s="496"/>
      <c r="CD257" s="496"/>
      <c r="CE257" s="496"/>
      <c r="CF257" s="496"/>
      <c r="CG257" s="496"/>
      <c r="CH257" s="496"/>
      <c r="CI257" s="496"/>
      <c r="CJ257" s="496"/>
      <c r="CK257" s="496"/>
      <c r="CL257" s="496"/>
      <c r="CM257" s="496"/>
      <c r="CN257" s="496"/>
      <c r="CO257" s="496"/>
      <c r="CP257" s="496"/>
      <c r="CQ257" s="496"/>
      <c r="CR257" s="496"/>
      <c r="CS257" s="496"/>
      <c r="CT257" s="496"/>
      <c r="CU257" s="496"/>
      <c r="CV257" s="496"/>
      <c r="CW257" s="496"/>
      <c r="CX257" s="496"/>
      <c r="CY257" s="496"/>
      <c r="CZ257" s="496"/>
      <c r="DA257" s="496"/>
      <c r="DB257" s="496"/>
      <c r="DC257" s="496"/>
      <c r="DD257" s="496"/>
      <c r="DE257" s="496"/>
      <c r="DF257" s="496"/>
      <c r="DG257" s="496"/>
      <c r="DH257" s="496"/>
      <c r="DI257" s="496"/>
      <c r="DJ257" s="496"/>
      <c r="DK257" s="496"/>
      <c r="DL257" s="496"/>
      <c r="DM257" s="496"/>
      <c r="DN257" s="496"/>
      <c r="DO257" s="496"/>
      <c r="DP257" s="496"/>
      <c r="DQ257" s="496"/>
      <c r="DR257" s="496"/>
      <c r="DS257" s="496"/>
      <c r="DT257" s="496"/>
      <c r="DU257" s="496"/>
      <c r="DV257" s="496"/>
      <c r="DW257" s="496"/>
      <c r="DX257" s="496"/>
      <c r="DY257" s="496"/>
      <c r="DZ257" s="496"/>
      <c r="EA257" s="496"/>
      <c r="EB257" s="496"/>
      <c r="EC257" s="496"/>
      <c r="ED257" s="496"/>
      <c r="EE257" s="496"/>
      <c r="EF257" s="496"/>
      <c r="EG257" s="496"/>
      <c r="EH257" s="496"/>
      <c r="EI257" s="496"/>
      <c r="EJ257" s="496"/>
      <c r="EK257" s="496"/>
      <c r="EL257" s="496"/>
      <c r="EM257" s="496"/>
      <c r="EN257" s="496"/>
      <c r="EO257" s="496"/>
      <c r="EP257" s="496"/>
      <c r="EQ257" s="496"/>
      <c r="ER257" s="496"/>
      <c r="ES257" s="496"/>
      <c r="ET257" s="496"/>
      <c r="EU257" s="496"/>
      <c r="EV257" s="496"/>
      <c r="EW257" s="496"/>
      <c r="EX257" s="496"/>
      <c r="EY257" s="496"/>
      <c r="EZ257" s="496"/>
      <c r="FA257" s="496"/>
      <c r="FB257" s="496"/>
      <c r="FC257" s="496"/>
      <c r="FD257" s="496"/>
      <c r="FE257" s="496"/>
      <c r="FF257" s="496"/>
      <c r="FG257" s="496"/>
      <c r="FH257" s="496"/>
      <c r="FI257" s="496"/>
      <c r="FJ257" s="496"/>
      <c r="FK257" s="496"/>
      <c r="FL257" s="496"/>
      <c r="FM257" s="496"/>
      <c r="FN257" s="496"/>
      <c r="FO257" s="496"/>
      <c r="FP257" s="496"/>
      <c r="FQ257" s="496"/>
      <c r="FR257" s="496"/>
      <c r="FS257" s="496"/>
      <c r="FT257" s="496"/>
      <c r="FU257" s="496"/>
      <c r="FV257" s="496"/>
      <c r="FW257" s="496"/>
      <c r="FX257" s="496"/>
      <c r="FY257" s="496"/>
      <c r="FZ257" s="496"/>
    </row>
    <row r="258" spans="2:182" x14ac:dyDescent="0.25">
      <c r="B258" s="491">
        <v>18</v>
      </c>
      <c r="C258" s="496"/>
      <c r="D258" s="496"/>
      <c r="E258" s="496"/>
      <c r="F258" s="496"/>
      <c r="G258" s="496"/>
      <c r="H258" s="496"/>
      <c r="I258" s="496"/>
      <c r="J258" s="496"/>
      <c r="K258" s="496"/>
      <c r="L258" s="496"/>
      <c r="M258" s="496"/>
      <c r="N258" s="496"/>
      <c r="O258" s="496"/>
      <c r="P258" s="496"/>
      <c r="Q258" s="496"/>
      <c r="R258" s="496"/>
      <c r="S258" s="496"/>
      <c r="T258" s="496"/>
      <c r="U258" s="496"/>
      <c r="V258" s="496"/>
      <c r="W258" s="496"/>
      <c r="X258" s="496"/>
      <c r="Y258" s="496"/>
      <c r="Z258" s="496"/>
      <c r="AA258" s="496"/>
      <c r="AB258" s="496"/>
      <c r="AC258" s="496"/>
      <c r="AD258" s="496"/>
      <c r="AE258" s="496"/>
      <c r="AF258" s="496"/>
      <c r="AG258" s="496"/>
      <c r="AH258" s="496"/>
      <c r="AI258" s="496"/>
      <c r="AJ258" s="496"/>
      <c r="AK258" s="496"/>
      <c r="AL258" s="496"/>
      <c r="AM258" s="496"/>
      <c r="AN258" s="496"/>
      <c r="AO258" s="496"/>
      <c r="AP258" s="496"/>
      <c r="AQ258" s="496"/>
      <c r="AR258" s="496"/>
      <c r="AS258" s="496"/>
      <c r="AT258" s="496"/>
      <c r="AU258" s="496"/>
      <c r="AV258" s="496"/>
      <c r="AW258" s="496"/>
      <c r="AX258" s="496"/>
      <c r="AY258" s="496"/>
      <c r="AZ258" s="496"/>
      <c r="BA258" s="496"/>
      <c r="BB258" s="496"/>
      <c r="BC258" s="496"/>
      <c r="BD258" s="496"/>
      <c r="BE258" s="496"/>
      <c r="BF258" s="496"/>
      <c r="BG258" s="496"/>
      <c r="BH258" s="496"/>
      <c r="BI258" s="496"/>
      <c r="BJ258" s="496"/>
      <c r="BK258" s="496"/>
      <c r="BL258" s="496"/>
      <c r="BM258" s="496"/>
      <c r="BN258" s="496"/>
      <c r="BO258" s="496"/>
      <c r="BP258" s="496"/>
      <c r="BQ258" s="496"/>
      <c r="BR258" s="496"/>
      <c r="BS258" s="496"/>
      <c r="BT258" s="496"/>
      <c r="BU258" s="496"/>
      <c r="BV258" s="496"/>
      <c r="BW258" s="496"/>
      <c r="BX258" s="496"/>
      <c r="BY258" s="496"/>
      <c r="BZ258" s="496"/>
      <c r="CA258" s="496"/>
      <c r="CB258" s="496"/>
      <c r="CC258" s="496"/>
      <c r="CD258" s="496"/>
      <c r="CE258" s="496"/>
      <c r="CF258" s="496"/>
      <c r="CG258" s="496"/>
      <c r="CH258" s="496"/>
      <c r="CI258" s="496"/>
      <c r="CJ258" s="496"/>
      <c r="CK258" s="496"/>
      <c r="CL258" s="496"/>
      <c r="CM258" s="496"/>
      <c r="CN258" s="496"/>
      <c r="CO258" s="496"/>
      <c r="CP258" s="496"/>
      <c r="CQ258" s="496"/>
      <c r="CR258" s="496"/>
      <c r="CS258" s="496"/>
      <c r="CT258" s="496"/>
      <c r="CU258" s="496"/>
      <c r="CV258" s="496"/>
      <c r="CW258" s="496"/>
      <c r="CX258" s="496"/>
      <c r="CY258" s="496"/>
      <c r="CZ258" s="496"/>
      <c r="DA258" s="496"/>
      <c r="DB258" s="496"/>
      <c r="DC258" s="496"/>
      <c r="DD258" s="496"/>
      <c r="DE258" s="496"/>
      <c r="DF258" s="496"/>
      <c r="DG258" s="496"/>
      <c r="DH258" s="496"/>
      <c r="DI258" s="496"/>
      <c r="DJ258" s="496"/>
      <c r="DK258" s="496"/>
      <c r="DL258" s="496"/>
      <c r="DM258" s="496"/>
      <c r="DN258" s="496"/>
      <c r="DO258" s="496"/>
      <c r="DP258" s="496"/>
      <c r="DQ258" s="496"/>
      <c r="DR258" s="496"/>
      <c r="DS258" s="496"/>
      <c r="DT258" s="496"/>
      <c r="DU258" s="496"/>
      <c r="DV258" s="496"/>
      <c r="DW258" s="496"/>
      <c r="DX258" s="496"/>
      <c r="DY258" s="496"/>
      <c r="DZ258" s="496"/>
      <c r="EA258" s="496"/>
      <c r="EB258" s="496"/>
      <c r="EC258" s="496"/>
      <c r="ED258" s="496"/>
      <c r="EE258" s="496"/>
      <c r="EF258" s="496"/>
      <c r="EG258" s="496"/>
      <c r="EH258" s="496"/>
      <c r="EI258" s="496"/>
      <c r="EJ258" s="496"/>
      <c r="EK258" s="496"/>
      <c r="EL258" s="496"/>
      <c r="EM258" s="496"/>
      <c r="EN258" s="496"/>
      <c r="EO258" s="496"/>
      <c r="EP258" s="496"/>
      <c r="EQ258" s="496"/>
      <c r="ER258" s="496"/>
      <c r="ES258" s="496"/>
      <c r="ET258" s="496"/>
      <c r="EU258" s="496"/>
      <c r="EV258" s="496"/>
      <c r="EW258" s="496"/>
      <c r="EX258" s="496"/>
      <c r="EY258" s="496"/>
      <c r="EZ258" s="496"/>
      <c r="FA258" s="496"/>
      <c r="FB258" s="496"/>
      <c r="FC258" s="496"/>
      <c r="FD258" s="496"/>
      <c r="FE258" s="496"/>
      <c r="FF258" s="496"/>
      <c r="FG258" s="496"/>
      <c r="FH258" s="496"/>
      <c r="FI258" s="496"/>
      <c r="FJ258" s="496"/>
      <c r="FK258" s="496"/>
      <c r="FL258" s="496"/>
      <c r="FM258" s="496"/>
      <c r="FN258" s="496"/>
      <c r="FO258" s="496"/>
      <c r="FP258" s="496"/>
      <c r="FQ258" s="496"/>
      <c r="FR258" s="496"/>
      <c r="FS258" s="496"/>
      <c r="FT258" s="496"/>
      <c r="FU258" s="496"/>
      <c r="FV258" s="496"/>
      <c r="FW258" s="496"/>
      <c r="FX258" s="496"/>
      <c r="FY258" s="496"/>
      <c r="FZ258" s="496"/>
    </row>
    <row r="259" spans="2:182" x14ac:dyDescent="0.25">
      <c r="B259" s="491">
        <v>19</v>
      </c>
      <c r="C259" s="496"/>
      <c r="D259" s="496"/>
      <c r="E259" s="496"/>
      <c r="F259" s="496"/>
      <c r="G259" s="496"/>
      <c r="H259" s="496"/>
      <c r="I259" s="496"/>
      <c r="J259" s="496"/>
      <c r="K259" s="496"/>
      <c r="L259" s="496"/>
      <c r="M259" s="496"/>
      <c r="N259" s="496"/>
      <c r="O259" s="496"/>
      <c r="P259" s="496"/>
      <c r="Q259" s="496"/>
      <c r="R259" s="496"/>
      <c r="S259" s="496"/>
      <c r="T259" s="496"/>
      <c r="U259" s="496"/>
      <c r="V259" s="496"/>
      <c r="W259" s="496"/>
      <c r="X259" s="496"/>
      <c r="Y259" s="496"/>
      <c r="Z259" s="496"/>
      <c r="AA259" s="496"/>
      <c r="AB259" s="496"/>
      <c r="AC259" s="496"/>
      <c r="AD259" s="496"/>
      <c r="AE259" s="496"/>
      <c r="AF259" s="496"/>
      <c r="AG259" s="496"/>
      <c r="AH259" s="496"/>
      <c r="AI259" s="496"/>
      <c r="AJ259" s="496"/>
      <c r="AK259" s="496"/>
      <c r="AL259" s="496"/>
      <c r="AM259" s="496"/>
      <c r="AN259" s="496"/>
      <c r="AO259" s="496"/>
      <c r="AP259" s="496"/>
      <c r="AQ259" s="496"/>
      <c r="AR259" s="496"/>
      <c r="AS259" s="496"/>
      <c r="AT259" s="496"/>
      <c r="AU259" s="496"/>
      <c r="AV259" s="496"/>
      <c r="AW259" s="496"/>
      <c r="AX259" s="496"/>
      <c r="AY259" s="496"/>
      <c r="AZ259" s="496"/>
      <c r="BA259" s="496"/>
      <c r="BB259" s="496"/>
      <c r="BC259" s="496"/>
      <c r="BD259" s="496"/>
      <c r="BE259" s="496"/>
      <c r="BF259" s="496"/>
      <c r="BG259" s="496"/>
      <c r="BH259" s="496"/>
      <c r="BI259" s="496"/>
      <c r="BJ259" s="496"/>
      <c r="BK259" s="496"/>
      <c r="BL259" s="496"/>
      <c r="BM259" s="496"/>
      <c r="BN259" s="496"/>
      <c r="BO259" s="496"/>
      <c r="BP259" s="496"/>
      <c r="BQ259" s="496"/>
      <c r="BR259" s="496"/>
      <c r="BS259" s="496"/>
      <c r="BT259" s="496"/>
      <c r="BU259" s="496"/>
      <c r="BV259" s="496"/>
      <c r="BW259" s="496"/>
      <c r="BX259" s="496"/>
      <c r="BY259" s="496"/>
      <c r="BZ259" s="496"/>
      <c r="CA259" s="496"/>
      <c r="CB259" s="496"/>
      <c r="CC259" s="496"/>
      <c r="CD259" s="496"/>
      <c r="CE259" s="496"/>
      <c r="CF259" s="496"/>
      <c r="CG259" s="496"/>
      <c r="CH259" s="496"/>
      <c r="CI259" s="496"/>
      <c r="CJ259" s="496"/>
      <c r="CK259" s="496"/>
      <c r="CL259" s="496"/>
      <c r="CM259" s="496"/>
      <c r="CN259" s="496"/>
      <c r="CO259" s="496"/>
      <c r="CP259" s="496"/>
      <c r="CQ259" s="496"/>
      <c r="CR259" s="496"/>
      <c r="CS259" s="496"/>
      <c r="CT259" s="496"/>
      <c r="CU259" s="496"/>
      <c r="CV259" s="496"/>
      <c r="CW259" s="496"/>
      <c r="CX259" s="496"/>
      <c r="CY259" s="496"/>
      <c r="CZ259" s="496"/>
      <c r="DA259" s="496"/>
      <c r="DB259" s="496"/>
      <c r="DC259" s="496"/>
      <c r="DD259" s="496"/>
      <c r="DE259" s="496"/>
      <c r="DF259" s="496"/>
      <c r="DG259" s="496"/>
      <c r="DH259" s="496"/>
      <c r="DI259" s="496"/>
      <c r="DJ259" s="496"/>
      <c r="DK259" s="496"/>
      <c r="DL259" s="496"/>
      <c r="DM259" s="496"/>
      <c r="DN259" s="496"/>
      <c r="DO259" s="496"/>
      <c r="DP259" s="496"/>
      <c r="DQ259" s="496"/>
      <c r="DR259" s="496"/>
      <c r="DS259" s="496"/>
      <c r="DT259" s="496"/>
      <c r="DU259" s="496"/>
      <c r="DV259" s="496"/>
      <c r="DW259" s="496"/>
      <c r="DX259" s="496"/>
      <c r="DY259" s="496"/>
      <c r="DZ259" s="496"/>
      <c r="EA259" s="496"/>
      <c r="EB259" s="496"/>
      <c r="EC259" s="496"/>
      <c r="ED259" s="496"/>
      <c r="EE259" s="496"/>
      <c r="EF259" s="496"/>
      <c r="EG259" s="496"/>
      <c r="EH259" s="496"/>
      <c r="EI259" s="496"/>
      <c r="EJ259" s="496"/>
      <c r="EK259" s="496"/>
      <c r="EL259" s="496"/>
      <c r="EM259" s="496"/>
      <c r="EN259" s="496"/>
      <c r="EO259" s="496"/>
      <c r="EP259" s="496"/>
      <c r="EQ259" s="496"/>
      <c r="ER259" s="496"/>
      <c r="ES259" s="496"/>
      <c r="ET259" s="496"/>
      <c r="EU259" s="496"/>
      <c r="EV259" s="496"/>
      <c r="EW259" s="496"/>
      <c r="EX259" s="496"/>
      <c r="EY259" s="496"/>
      <c r="EZ259" s="496"/>
      <c r="FA259" s="496"/>
      <c r="FB259" s="496"/>
      <c r="FC259" s="496"/>
      <c r="FD259" s="496"/>
      <c r="FE259" s="496"/>
      <c r="FF259" s="496"/>
      <c r="FG259" s="496"/>
      <c r="FH259" s="496"/>
      <c r="FI259" s="496"/>
      <c r="FJ259" s="496"/>
      <c r="FK259" s="496"/>
      <c r="FL259" s="496"/>
      <c r="FM259" s="496"/>
      <c r="FN259" s="496"/>
      <c r="FO259" s="496"/>
      <c r="FP259" s="496"/>
      <c r="FQ259" s="496"/>
      <c r="FR259" s="496"/>
      <c r="FS259" s="496"/>
      <c r="FT259" s="496"/>
      <c r="FU259" s="496"/>
      <c r="FV259" s="496"/>
      <c r="FW259" s="496"/>
      <c r="FX259" s="496"/>
      <c r="FY259" s="496"/>
      <c r="FZ259" s="496"/>
    </row>
    <row r="260" spans="2:182" x14ac:dyDescent="0.25">
      <c r="B260" s="491">
        <v>20</v>
      </c>
      <c r="C260" s="496"/>
      <c r="D260" s="496"/>
      <c r="E260" s="496"/>
      <c r="F260" s="496"/>
      <c r="G260" s="496"/>
      <c r="H260" s="496"/>
      <c r="I260" s="496"/>
      <c r="J260" s="496"/>
      <c r="K260" s="496"/>
      <c r="L260" s="496"/>
      <c r="M260" s="496"/>
      <c r="N260" s="496"/>
      <c r="O260" s="496"/>
      <c r="P260" s="496"/>
      <c r="Q260" s="496"/>
      <c r="R260" s="496"/>
      <c r="S260" s="496"/>
      <c r="T260" s="496"/>
      <c r="U260" s="496"/>
      <c r="V260" s="496"/>
      <c r="W260" s="496"/>
      <c r="X260" s="496"/>
      <c r="Y260" s="496"/>
      <c r="Z260" s="496"/>
      <c r="AA260" s="496"/>
      <c r="AB260" s="496"/>
      <c r="AC260" s="496"/>
      <c r="AD260" s="496"/>
      <c r="AE260" s="496"/>
      <c r="AF260" s="496"/>
      <c r="AG260" s="496"/>
      <c r="AH260" s="496"/>
      <c r="AI260" s="496"/>
      <c r="AJ260" s="496"/>
      <c r="AK260" s="496"/>
      <c r="AL260" s="496"/>
      <c r="AM260" s="496"/>
      <c r="AN260" s="496"/>
      <c r="AO260" s="496"/>
      <c r="AP260" s="496"/>
      <c r="AQ260" s="496"/>
      <c r="AR260" s="496"/>
      <c r="AS260" s="496"/>
      <c r="AT260" s="496"/>
      <c r="AU260" s="496"/>
      <c r="AV260" s="496"/>
      <c r="AW260" s="496"/>
      <c r="AX260" s="496"/>
      <c r="AY260" s="496"/>
      <c r="AZ260" s="496"/>
      <c r="BA260" s="496"/>
      <c r="BB260" s="496"/>
      <c r="BC260" s="496"/>
      <c r="BD260" s="496"/>
      <c r="BE260" s="496"/>
      <c r="BF260" s="496"/>
      <c r="BG260" s="496"/>
      <c r="BH260" s="496"/>
      <c r="BI260" s="496"/>
      <c r="BJ260" s="496"/>
      <c r="BK260" s="496"/>
      <c r="BL260" s="496"/>
      <c r="BM260" s="496"/>
      <c r="BN260" s="496"/>
      <c r="BO260" s="496"/>
      <c r="BP260" s="496"/>
      <c r="BQ260" s="496"/>
      <c r="BR260" s="496"/>
      <c r="BS260" s="496"/>
      <c r="BT260" s="496"/>
      <c r="BU260" s="496"/>
      <c r="BV260" s="496"/>
      <c r="BW260" s="496"/>
      <c r="BX260" s="496"/>
      <c r="BY260" s="496"/>
      <c r="BZ260" s="496"/>
      <c r="CA260" s="496"/>
      <c r="CB260" s="496"/>
      <c r="CC260" s="496"/>
      <c r="CD260" s="496"/>
      <c r="CE260" s="496"/>
      <c r="CF260" s="496"/>
      <c r="CG260" s="496"/>
      <c r="CH260" s="496"/>
      <c r="CI260" s="496"/>
      <c r="CJ260" s="496"/>
      <c r="CK260" s="496"/>
      <c r="CL260" s="496"/>
      <c r="CM260" s="496"/>
      <c r="CN260" s="496"/>
      <c r="CO260" s="496"/>
      <c r="CP260" s="496"/>
      <c r="CQ260" s="496"/>
      <c r="CR260" s="496"/>
      <c r="CS260" s="496"/>
      <c r="CT260" s="496"/>
      <c r="CU260" s="496"/>
      <c r="CV260" s="496"/>
      <c r="CW260" s="496"/>
      <c r="CX260" s="496"/>
      <c r="CY260" s="496"/>
      <c r="CZ260" s="496"/>
      <c r="DA260" s="496"/>
      <c r="DB260" s="496"/>
      <c r="DC260" s="496"/>
      <c r="DD260" s="496"/>
      <c r="DE260" s="496"/>
      <c r="DF260" s="496"/>
      <c r="DG260" s="496"/>
      <c r="DH260" s="496"/>
      <c r="DI260" s="496"/>
      <c r="DJ260" s="496"/>
      <c r="DK260" s="496"/>
      <c r="DL260" s="496"/>
      <c r="DM260" s="496"/>
      <c r="DN260" s="496"/>
      <c r="DO260" s="496"/>
      <c r="DP260" s="496"/>
      <c r="DQ260" s="496"/>
      <c r="DR260" s="496"/>
      <c r="DS260" s="496"/>
      <c r="DT260" s="496"/>
      <c r="DU260" s="496"/>
      <c r="DV260" s="496"/>
      <c r="DW260" s="496"/>
      <c r="DX260" s="496"/>
      <c r="DY260" s="496"/>
      <c r="DZ260" s="496"/>
      <c r="EA260" s="496"/>
      <c r="EB260" s="496"/>
      <c r="EC260" s="496"/>
      <c r="ED260" s="496"/>
      <c r="EE260" s="496"/>
      <c r="EF260" s="496"/>
      <c r="EG260" s="496"/>
      <c r="EH260" s="496"/>
      <c r="EI260" s="496"/>
      <c r="EJ260" s="496"/>
      <c r="EK260" s="496"/>
      <c r="EL260" s="496"/>
      <c r="EM260" s="496"/>
      <c r="EN260" s="496"/>
      <c r="EO260" s="496"/>
      <c r="EP260" s="496"/>
      <c r="EQ260" s="496"/>
      <c r="ER260" s="496"/>
      <c r="ES260" s="496"/>
      <c r="ET260" s="496"/>
      <c r="EU260" s="496"/>
      <c r="EV260" s="496"/>
      <c r="EW260" s="496"/>
      <c r="EX260" s="496"/>
      <c r="EY260" s="496"/>
      <c r="EZ260" s="496"/>
      <c r="FA260" s="496"/>
      <c r="FB260" s="496"/>
      <c r="FC260" s="496"/>
      <c r="FD260" s="496"/>
      <c r="FE260" s="496"/>
      <c r="FF260" s="496"/>
      <c r="FG260" s="496"/>
      <c r="FH260" s="496"/>
      <c r="FI260" s="496"/>
      <c r="FJ260" s="496"/>
      <c r="FK260" s="496"/>
      <c r="FL260" s="496"/>
      <c r="FM260" s="496"/>
      <c r="FN260" s="496"/>
      <c r="FO260" s="496"/>
      <c r="FP260" s="496"/>
      <c r="FQ260" s="496"/>
      <c r="FR260" s="496"/>
      <c r="FS260" s="496"/>
      <c r="FT260" s="496"/>
      <c r="FU260" s="496"/>
      <c r="FV260" s="496"/>
      <c r="FW260" s="496"/>
      <c r="FX260" s="496"/>
      <c r="FY260" s="496"/>
      <c r="FZ260" s="496"/>
    </row>
    <row r="261" spans="2:182" x14ac:dyDescent="0.25">
      <c r="B261" s="491">
        <v>21</v>
      </c>
      <c r="C261" s="496"/>
      <c r="D261" s="496"/>
      <c r="E261" s="496"/>
      <c r="F261" s="496"/>
      <c r="G261" s="496"/>
      <c r="H261" s="496"/>
      <c r="I261" s="496"/>
      <c r="J261" s="496"/>
      <c r="K261" s="496"/>
      <c r="L261" s="496"/>
      <c r="M261" s="496"/>
      <c r="N261" s="496"/>
      <c r="O261" s="496"/>
      <c r="P261" s="496"/>
      <c r="Q261" s="496"/>
      <c r="R261" s="496"/>
      <c r="S261" s="496"/>
      <c r="T261" s="496"/>
      <c r="U261" s="496"/>
      <c r="V261" s="496"/>
      <c r="W261" s="496"/>
      <c r="X261" s="496"/>
      <c r="Y261" s="496"/>
      <c r="Z261" s="496"/>
      <c r="AA261" s="496"/>
      <c r="AB261" s="496"/>
      <c r="AC261" s="496"/>
      <c r="AD261" s="496"/>
      <c r="AE261" s="496"/>
      <c r="AF261" s="496"/>
      <c r="AG261" s="496"/>
      <c r="AH261" s="496"/>
      <c r="AI261" s="496"/>
      <c r="AJ261" s="496"/>
      <c r="AK261" s="496"/>
      <c r="AL261" s="496"/>
      <c r="AM261" s="496"/>
      <c r="AN261" s="496"/>
      <c r="AO261" s="496"/>
      <c r="AP261" s="496"/>
      <c r="AQ261" s="496"/>
      <c r="AR261" s="496"/>
      <c r="AS261" s="496"/>
      <c r="AT261" s="496"/>
      <c r="AU261" s="496"/>
      <c r="AV261" s="496"/>
      <c r="AW261" s="496"/>
      <c r="AX261" s="496"/>
      <c r="AY261" s="496"/>
      <c r="AZ261" s="496"/>
      <c r="BA261" s="496"/>
      <c r="BB261" s="496"/>
      <c r="BC261" s="496"/>
      <c r="BD261" s="496"/>
      <c r="BE261" s="496"/>
      <c r="BF261" s="496"/>
      <c r="BG261" s="496"/>
      <c r="BH261" s="496"/>
      <c r="BI261" s="496"/>
      <c r="BJ261" s="496"/>
      <c r="BK261" s="496"/>
      <c r="BL261" s="496"/>
      <c r="BM261" s="496"/>
      <c r="BN261" s="496"/>
      <c r="BO261" s="496"/>
      <c r="BP261" s="496"/>
      <c r="BQ261" s="496"/>
      <c r="BR261" s="496"/>
      <c r="BS261" s="496"/>
      <c r="BT261" s="496"/>
      <c r="BU261" s="496"/>
      <c r="BV261" s="496"/>
      <c r="BW261" s="496"/>
      <c r="BX261" s="496"/>
      <c r="BY261" s="496"/>
      <c r="BZ261" s="496"/>
      <c r="CA261" s="496"/>
      <c r="CB261" s="496"/>
      <c r="CC261" s="496"/>
      <c r="CD261" s="496"/>
      <c r="CE261" s="496"/>
      <c r="CF261" s="496"/>
      <c r="CG261" s="496"/>
      <c r="CH261" s="496"/>
      <c r="CI261" s="496"/>
      <c r="CJ261" s="496"/>
      <c r="CK261" s="496"/>
      <c r="CL261" s="496"/>
      <c r="CM261" s="496"/>
      <c r="CN261" s="496"/>
      <c r="CO261" s="496"/>
      <c r="CP261" s="496"/>
      <c r="CQ261" s="496"/>
      <c r="CR261" s="496"/>
      <c r="CS261" s="496"/>
      <c r="CT261" s="496"/>
      <c r="CU261" s="496"/>
      <c r="CV261" s="496"/>
      <c r="CW261" s="496"/>
      <c r="CX261" s="496"/>
      <c r="CY261" s="496"/>
      <c r="CZ261" s="496"/>
      <c r="DA261" s="496"/>
      <c r="DB261" s="496"/>
      <c r="DC261" s="496"/>
      <c r="DD261" s="496"/>
      <c r="DE261" s="496"/>
      <c r="DF261" s="496"/>
      <c r="DG261" s="496"/>
      <c r="DH261" s="496"/>
      <c r="DI261" s="496"/>
      <c r="DJ261" s="496"/>
      <c r="DK261" s="496"/>
      <c r="DL261" s="496"/>
      <c r="DM261" s="496"/>
      <c r="DN261" s="496"/>
      <c r="DO261" s="496"/>
      <c r="DP261" s="496"/>
      <c r="DQ261" s="496"/>
      <c r="DR261" s="496"/>
      <c r="DS261" s="496"/>
      <c r="DT261" s="496"/>
      <c r="DU261" s="496"/>
      <c r="DV261" s="496"/>
      <c r="DW261" s="496"/>
      <c r="DX261" s="496"/>
      <c r="DY261" s="496"/>
      <c r="DZ261" s="496"/>
      <c r="EA261" s="496"/>
      <c r="EB261" s="496"/>
      <c r="EC261" s="496"/>
      <c r="ED261" s="496"/>
      <c r="EE261" s="496"/>
      <c r="EF261" s="496"/>
      <c r="EG261" s="496"/>
      <c r="EH261" s="496"/>
      <c r="EI261" s="496"/>
      <c r="EJ261" s="496"/>
      <c r="EK261" s="496"/>
      <c r="EL261" s="496"/>
      <c r="EM261" s="496"/>
      <c r="EN261" s="496"/>
      <c r="EO261" s="496"/>
      <c r="EP261" s="496"/>
      <c r="EQ261" s="496"/>
      <c r="ER261" s="496"/>
      <c r="ES261" s="496"/>
      <c r="ET261" s="496"/>
      <c r="EU261" s="496"/>
      <c r="EV261" s="496"/>
      <c r="EW261" s="496"/>
      <c r="EX261" s="496"/>
      <c r="EY261" s="496"/>
      <c r="EZ261" s="496"/>
      <c r="FA261" s="496"/>
      <c r="FB261" s="496"/>
      <c r="FC261" s="496"/>
      <c r="FD261" s="496"/>
      <c r="FE261" s="496"/>
      <c r="FF261" s="496"/>
      <c r="FG261" s="496"/>
      <c r="FH261" s="496"/>
      <c r="FI261" s="496"/>
      <c r="FJ261" s="496"/>
      <c r="FK261" s="496"/>
      <c r="FL261" s="496"/>
      <c r="FM261" s="496"/>
      <c r="FN261" s="496"/>
      <c r="FO261" s="496"/>
      <c r="FP261" s="496"/>
      <c r="FQ261" s="496"/>
      <c r="FR261" s="496"/>
      <c r="FS261" s="496"/>
      <c r="FT261" s="496"/>
      <c r="FU261" s="496"/>
      <c r="FV261" s="496"/>
      <c r="FW261" s="496"/>
      <c r="FX261" s="496"/>
      <c r="FY261" s="496"/>
      <c r="FZ261" s="496"/>
    </row>
    <row r="262" spans="2:182" x14ac:dyDescent="0.25">
      <c r="B262" s="491">
        <v>22</v>
      </c>
      <c r="C262" s="496"/>
      <c r="D262" s="496"/>
      <c r="E262" s="496"/>
      <c r="F262" s="496"/>
      <c r="G262" s="496"/>
      <c r="H262" s="496"/>
      <c r="I262" s="496"/>
      <c r="J262" s="496"/>
      <c r="K262" s="496"/>
      <c r="L262" s="496"/>
      <c r="M262" s="496"/>
      <c r="N262" s="496"/>
      <c r="O262" s="496"/>
      <c r="P262" s="496"/>
      <c r="Q262" s="496"/>
      <c r="R262" s="496"/>
      <c r="S262" s="496"/>
      <c r="T262" s="496"/>
      <c r="U262" s="496"/>
      <c r="V262" s="496"/>
      <c r="W262" s="496"/>
      <c r="X262" s="496"/>
      <c r="Y262" s="496"/>
      <c r="Z262" s="496"/>
      <c r="AA262" s="496"/>
      <c r="AB262" s="496"/>
      <c r="AC262" s="496"/>
      <c r="AD262" s="496"/>
      <c r="AE262" s="496"/>
      <c r="AF262" s="496"/>
      <c r="AG262" s="496"/>
      <c r="AH262" s="496"/>
      <c r="AI262" s="496"/>
      <c r="AJ262" s="496"/>
      <c r="AK262" s="496"/>
      <c r="AL262" s="496"/>
      <c r="AM262" s="496"/>
      <c r="AN262" s="496"/>
      <c r="AO262" s="496"/>
      <c r="AP262" s="496"/>
      <c r="AQ262" s="496"/>
      <c r="AR262" s="496"/>
      <c r="AS262" s="496"/>
      <c r="AT262" s="496"/>
      <c r="AU262" s="496"/>
      <c r="AV262" s="496"/>
      <c r="AW262" s="496"/>
      <c r="AX262" s="496"/>
      <c r="AY262" s="496"/>
      <c r="AZ262" s="496"/>
      <c r="BA262" s="496"/>
      <c r="BB262" s="496"/>
      <c r="BC262" s="496"/>
      <c r="BD262" s="496"/>
      <c r="BE262" s="496"/>
      <c r="BF262" s="496"/>
      <c r="BG262" s="496"/>
      <c r="BH262" s="496"/>
      <c r="BI262" s="496"/>
      <c r="BJ262" s="496"/>
      <c r="BK262" s="496"/>
      <c r="BL262" s="496"/>
      <c r="BM262" s="496"/>
      <c r="BN262" s="496"/>
      <c r="BO262" s="496"/>
      <c r="BP262" s="496"/>
      <c r="BQ262" s="496"/>
      <c r="BR262" s="496"/>
      <c r="BS262" s="496"/>
      <c r="BT262" s="496"/>
      <c r="BU262" s="496"/>
      <c r="BV262" s="496"/>
      <c r="BW262" s="496"/>
      <c r="BX262" s="496"/>
      <c r="BY262" s="496"/>
      <c r="BZ262" s="496"/>
      <c r="CA262" s="496"/>
      <c r="CB262" s="496"/>
      <c r="CC262" s="496"/>
      <c r="CD262" s="496"/>
      <c r="CE262" s="496"/>
      <c r="CF262" s="496"/>
      <c r="CG262" s="496"/>
      <c r="CH262" s="496"/>
      <c r="CI262" s="496"/>
      <c r="CJ262" s="496"/>
      <c r="CK262" s="496"/>
      <c r="CL262" s="496"/>
      <c r="CM262" s="496"/>
      <c r="CN262" s="496"/>
      <c r="CO262" s="496"/>
      <c r="CP262" s="496"/>
      <c r="CQ262" s="496"/>
      <c r="CR262" s="496"/>
      <c r="CS262" s="496"/>
      <c r="CT262" s="496"/>
      <c r="CU262" s="496"/>
      <c r="CV262" s="496"/>
      <c r="CW262" s="496"/>
      <c r="CX262" s="496"/>
      <c r="CY262" s="496"/>
      <c r="CZ262" s="496"/>
      <c r="DA262" s="496"/>
      <c r="DB262" s="496"/>
      <c r="DC262" s="496"/>
      <c r="DD262" s="496"/>
      <c r="DE262" s="496"/>
      <c r="DF262" s="496"/>
      <c r="DG262" s="496"/>
      <c r="DH262" s="496"/>
      <c r="DI262" s="496"/>
      <c r="DJ262" s="496"/>
      <c r="DK262" s="496"/>
      <c r="DL262" s="496"/>
      <c r="DM262" s="496"/>
      <c r="DN262" s="496"/>
      <c r="DO262" s="496"/>
      <c r="DP262" s="496"/>
      <c r="DQ262" s="496"/>
      <c r="DR262" s="496"/>
      <c r="DS262" s="496"/>
      <c r="DT262" s="496"/>
      <c r="DU262" s="496"/>
      <c r="DV262" s="496"/>
      <c r="DW262" s="496"/>
      <c r="DX262" s="496"/>
      <c r="DY262" s="496"/>
      <c r="DZ262" s="496"/>
      <c r="EA262" s="496"/>
      <c r="EB262" s="496"/>
      <c r="EC262" s="496"/>
      <c r="ED262" s="496"/>
      <c r="EE262" s="496"/>
      <c r="EF262" s="496"/>
      <c r="EG262" s="496"/>
      <c r="EH262" s="496"/>
      <c r="EI262" s="496"/>
      <c r="EJ262" s="496"/>
      <c r="EK262" s="496"/>
      <c r="EL262" s="496"/>
      <c r="EM262" s="496"/>
      <c r="EN262" s="496"/>
      <c r="EO262" s="496"/>
      <c r="EP262" s="496"/>
      <c r="EQ262" s="496"/>
      <c r="ER262" s="496"/>
      <c r="ES262" s="496"/>
      <c r="ET262" s="496"/>
      <c r="EU262" s="496"/>
      <c r="EV262" s="496"/>
      <c r="EW262" s="496"/>
      <c r="EX262" s="496"/>
      <c r="EY262" s="496"/>
      <c r="EZ262" s="496"/>
      <c r="FA262" s="496"/>
      <c r="FB262" s="496"/>
      <c r="FC262" s="496"/>
      <c r="FD262" s="496"/>
      <c r="FE262" s="496"/>
      <c r="FF262" s="496"/>
      <c r="FG262" s="496"/>
      <c r="FH262" s="496"/>
      <c r="FI262" s="496"/>
      <c r="FJ262" s="496"/>
      <c r="FK262" s="496"/>
      <c r="FL262" s="496"/>
      <c r="FM262" s="496"/>
      <c r="FN262" s="496"/>
      <c r="FO262" s="496"/>
      <c r="FP262" s="496"/>
      <c r="FQ262" s="496"/>
      <c r="FR262" s="496"/>
      <c r="FS262" s="496"/>
      <c r="FT262" s="496"/>
      <c r="FU262" s="496"/>
      <c r="FV262" s="496"/>
      <c r="FW262" s="496"/>
      <c r="FX262" s="496"/>
      <c r="FY262" s="496"/>
      <c r="FZ262" s="496"/>
    </row>
    <row r="263" spans="2:182" x14ac:dyDescent="0.25">
      <c r="B263" s="491">
        <v>23</v>
      </c>
      <c r="C263" s="496"/>
      <c r="D263" s="496"/>
      <c r="E263" s="496"/>
      <c r="F263" s="496"/>
      <c r="G263" s="496"/>
      <c r="H263" s="496"/>
      <c r="I263" s="496"/>
      <c r="J263" s="496"/>
      <c r="K263" s="496"/>
      <c r="L263" s="496"/>
      <c r="M263" s="496"/>
      <c r="N263" s="496"/>
      <c r="O263" s="496"/>
      <c r="P263" s="496"/>
      <c r="Q263" s="496"/>
      <c r="R263" s="496"/>
      <c r="S263" s="496"/>
      <c r="T263" s="496"/>
      <c r="U263" s="496"/>
      <c r="V263" s="496"/>
      <c r="W263" s="496"/>
      <c r="X263" s="496"/>
      <c r="Y263" s="496"/>
      <c r="Z263" s="496"/>
      <c r="AA263" s="496"/>
      <c r="AB263" s="496"/>
      <c r="AC263" s="496"/>
      <c r="AD263" s="496"/>
      <c r="AE263" s="496"/>
      <c r="AF263" s="496"/>
      <c r="AG263" s="496"/>
      <c r="AH263" s="496"/>
      <c r="AI263" s="496"/>
      <c r="AJ263" s="496"/>
      <c r="AK263" s="496"/>
      <c r="AL263" s="496"/>
      <c r="AM263" s="496"/>
      <c r="AN263" s="496"/>
      <c r="AO263" s="496"/>
      <c r="AP263" s="496"/>
      <c r="AQ263" s="496"/>
      <c r="AR263" s="496"/>
      <c r="AS263" s="496"/>
      <c r="AT263" s="496"/>
      <c r="AU263" s="496"/>
      <c r="AV263" s="496"/>
      <c r="AW263" s="496"/>
      <c r="AX263" s="496"/>
      <c r="AY263" s="496"/>
      <c r="AZ263" s="496"/>
      <c r="BA263" s="496"/>
      <c r="BB263" s="496"/>
      <c r="BC263" s="496"/>
      <c r="BD263" s="496"/>
      <c r="BE263" s="496"/>
      <c r="BF263" s="496"/>
      <c r="BG263" s="496"/>
      <c r="BH263" s="496"/>
      <c r="BI263" s="496"/>
      <c r="BJ263" s="496"/>
      <c r="BK263" s="496"/>
      <c r="BL263" s="496"/>
      <c r="BM263" s="496"/>
      <c r="BN263" s="496"/>
      <c r="BO263" s="496"/>
      <c r="BP263" s="496"/>
      <c r="BQ263" s="496"/>
      <c r="BR263" s="496"/>
      <c r="BS263" s="496"/>
      <c r="BT263" s="496"/>
      <c r="BU263" s="496"/>
      <c r="BV263" s="496"/>
      <c r="BW263" s="496"/>
      <c r="BX263" s="496"/>
      <c r="BY263" s="496"/>
      <c r="BZ263" s="496"/>
      <c r="CA263" s="496"/>
      <c r="CB263" s="496"/>
      <c r="CC263" s="496"/>
      <c r="CD263" s="496"/>
      <c r="CE263" s="496"/>
      <c r="CF263" s="496"/>
      <c r="CG263" s="496"/>
      <c r="CH263" s="496"/>
      <c r="CI263" s="496"/>
      <c r="CJ263" s="496"/>
      <c r="CK263" s="496"/>
      <c r="CL263" s="496"/>
      <c r="CM263" s="496"/>
      <c r="CN263" s="496"/>
      <c r="CO263" s="496"/>
      <c r="CP263" s="496"/>
      <c r="CQ263" s="496"/>
      <c r="CR263" s="496"/>
      <c r="CS263" s="496"/>
      <c r="CT263" s="496"/>
      <c r="CU263" s="496"/>
      <c r="CV263" s="496"/>
      <c r="CW263" s="496"/>
      <c r="CX263" s="496"/>
      <c r="CY263" s="496"/>
      <c r="CZ263" s="496"/>
      <c r="DA263" s="496"/>
      <c r="DB263" s="496"/>
      <c r="DC263" s="496"/>
      <c r="DD263" s="496"/>
      <c r="DE263" s="496"/>
      <c r="DF263" s="496"/>
      <c r="DG263" s="496"/>
      <c r="DH263" s="496"/>
      <c r="DI263" s="496"/>
      <c r="DJ263" s="496"/>
      <c r="DK263" s="496"/>
      <c r="DL263" s="496"/>
      <c r="DM263" s="496"/>
      <c r="DN263" s="496"/>
      <c r="DO263" s="496"/>
      <c r="DP263" s="496"/>
      <c r="DQ263" s="496"/>
      <c r="DR263" s="496"/>
      <c r="DS263" s="496"/>
      <c r="DT263" s="496"/>
      <c r="DU263" s="496"/>
      <c r="DV263" s="496"/>
      <c r="DW263" s="496"/>
      <c r="DX263" s="496"/>
      <c r="DY263" s="496"/>
      <c r="DZ263" s="496"/>
      <c r="EA263" s="496"/>
      <c r="EB263" s="496"/>
      <c r="EC263" s="496"/>
      <c r="ED263" s="496"/>
      <c r="EE263" s="496"/>
      <c r="EF263" s="496"/>
      <c r="EG263" s="496"/>
      <c r="EH263" s="496"/>
      <c r="EI263" s="496"/>
      <c r="EJ263" s="496"/>
      <c r="EK263" s="496"/>
      <c r="EL263" s="496"/>
      <c r="EM263" s="496"/>
      <c r="EN263" s="496"/>
      <c r="EO263" s="496"/>
      <c r="EP263" s="496"/>
      <c r="EQ263" s="496"/>
      <c r="ER263" s="496"/>
      <c r="ES263" s="496"/>
      <c r="ET263" s="496"/>
      <c r="EU263" s="496"/>
      <c r="EV263" s="496"/>
      <c r="EW263" s="496"/>
      <c r="EX263" s="496"/>
      <c r="EY263" s="496"/>
      <c r="EZ263" s="496"/>
      <c r="FA263" s="496"/>
      <c r="FB263" s="496"/>
      <c r="FC263" s="496"/>
      <c r="FD263" s="496"/>
      <c r="FE263" s="496"/>
      <c r="FF263" s="496"/>
      <c r="FG263" s="496"/>
      <c r="FH263" s="496"/>
      <c r="FI263" s="496"/>
      <c r="FJ263" s="496"/>
      <c r="FK263" s="496"/>
      <c r="FL263" s="496"/>
      <c r="FM263" s="496"/>
      <c r="FN263" s="496"/>
      <c r="FO263" s="496"/>
      <c r="FP263" s="496"/>
      <c r="FQ263" s="496"/>
      <c r="FR263" s="496"/>
      <c r="FS263" s="496"/>
      <c r="FT263" s="496"/>
      <c r="FU263" s="496"/>
      <c r="FV263" s="496"/>
      <c r="FW263" s="496"/>
      <c r="FX263" s="496"/>
      <c r="FY263" s="496"/>
      <c r="FZ263" s="496"/>
    </row>
    <row r="264" spans="2:182" x14ac:dyDescent="0.25">
      <c r="B264" s="491">
        <v>24</v>
      </c>
      <c r="C264" s="496"/>
      <c r="D264" s="496"/>
      <c r="E264" s="496"/>
      <c r="F264" s="496"/>
      <c r="G264" s="496"/>
      <c r="H264" s="496"/>
      <c r="I264" s="496"/>
      <c r="J264" s="496"/>
      <c r="K264" s="496"/>
      <c r="L264" s="496"/>
      <c r="M264" s="496"/>
      <c r="N264" s="496"/>
      <c r="O264" s="496"/>
      <c r="P264" s="496"/>
      <c r="Q264" s="496"/>
      <c r="R264" s="496"/>
      <c r="S264" s="496"/>
      <c r="T264" s="496"/>
      <c r="U264" s="496"/>
      <c r="V264" s="496"/>
      <c r="W264" s="496"/>
      <c r="X264" s="496"/>
      <c r="Y264" s="496"/>
      <c r="Z264" s="496"/>
      <c r="AA264" s="496"/>
      <c r="AB264" s="496"/>
      <c r="AC264" s="496"/>
      <c r="AD264" s="496"/>
      <c r="AE264" s="496"/>
      <c r="AF264" s="496"/>
      <c r="AG264" s="496"/>
      <c r="AH264" s="496"/>
      <c r="AI264" s="496"/>
      <c r="AJ264" s="496"/>
      <c r="AK264" s="496"/>
      <c r="AL264" s="496"/>
      <c r="AM264" s="496"/>
      <c r="AN264" s="496"/>
      <c r="AO264" s="496"/>
      <c r="AP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496"/>
      <c r="BB264" s="496"/>
      <c r="BC264" s="496"/>
      <c r="BD264" s="496"/>
      <c r="BE264" s="496"/>
      <c r="BF264" s="496"/>
      <c r="BG264" s="496"/>
      <c r="BH264" s="496"/>
      <c r="BI264" s="496"/>
      <c r="BJ264" s="496"/>
      <c r="BK264" s="496"/>
      <c r="BL264" s="496"/>
      <c r="BM264" s="496"/>
      <c r="BN264" s="496"/>
      <c r="BO264" s="496"/>
      <c r="BP264" s="496"/>
      <c r="BQ264" s="496"/>
      <c r="BR264" s="496"/>
      <c r="BS264" s="496"/>
      <c r="BT264" s="496"/>
      <c r="BU264" s="496"/>
      <c r="BV264" s="496"/>
      <c r="BW264" s="496"/>
      <c r="BX264" s="496"/>
      <c r="BY264" s="496"/>
      <c r="BZ264" s="496"/>
      <c r="CA264" s="496"/>
      <c r="CB264" s="496"/>
      <c r="CC264" s="496"/>
      <c r="CD264" s="496"/>
      <c r="CE264" s="496"/>
      <c r="CF264" s="496"/>
      <c r="CG264" s="496"/>
      <c r="CH264" s="496"/>
      <c r="CI264" s="496"/>
      <c r="CJ264" s="496"/>
      <c r="CK264" s="496"/>
      <c r="CL264" s="496"/>
      <c r="CM264" s="496"/>
      <c r="CN264" s="496"/>
      <c r="CO264" s="496"/>
      <c r="CP264" s="496"/>
      <c r="CQ264" s="496"/>
      <c r="CR264" s="496"/>
      <c r="CS264" s="496"/>
      <c r="CT264" s="496"/>
      <c r="CU264" s="496"/>
      <c r="CV264" s="496"/>
      <c r="CW264" s="496"/>
      <c r="CX264" s="496"/>
      <c r="CY264" s="496"/>
      <c r="CZ264" s="496"/>
      <c r="DA264" s="496"/>
      <c r="DB264" s="496"/>
      <c r="DC264" s="496"/>
      <c r="DD264" s="496"/>
      <c r="DE264" s="496"/>
      <c r="DF264" s="496"/>
      <c r="DG264" s="496"/>
      <c r="DH264" s="496"/>
      <c r="DI264" s="496"/>
      <c r="DJ264" s="496"/>
      <c r="DK264" s="496"/>
      <c r="DL264" s="496"/>
      <c r="DM264" s="496"/>
      <c r="DN264" s="496"/>
      <c r="DO264" s="496"/>
      <c r="DP264" s="496"/>
      <c r="DQ264" s="496"/>
      <c r="DR264" s="496"/>
      <c r="DS264" s="496"/>
      <c r="DT264" s="496"/>
      <c r="DU264" s="496"/>
      <c r="DV264" s="496"/>
      <c r="DW264" s="496"/>
      <c r="DX264" s="496"/>
      <c r="DY264" s="496"/>
      <c r="DZ264" s="496"/>
      <c r="EA264" s="496"/>
      <c r="EB264" s="496"/>
      <c r="EC264" s="496"/>
      <c r="ED264" s="496"/>
      <c r="EE264" s="496"/>
      <c r="EF264" s="496"/>
      <c r="EG264" s="496"/>
      <c r="EH264" s="496"/>
      <c r="EI264" s="496"/>
      <c r="EJ264" s="496"/>
      <c r="EK264" s="496"/>
      <c r="EL264" s="496"/>
      <c r="EM264" s="496"/>
      <c r="EN264" s="496"/>
      <c r="EO264" s="496"/>
      <c r="EP264" s="496"/>
      <c r="EQ264" s="496"/>
      <c r="ER264" s="496"/>
      <c r="ES264" s="496"/>
      <c r="ET264" s="496"/>
      <c r="EU264" s="496"/>
      <c r="EV264" s="496"/>
      <c r="EW264" s="496"/>
      <c r="EX264" s="496"/>
      <c r="EY264" s="496"/>
      <c r="EZ264" s="496"/>
      <c r="FA264" s="496"/>
      <c r="FB264" s="496"/>
      <c r="FC264" s="496"/>
      <c r="FD264" s="496"/>
      <c r="FE264" s="496"/>
      <c r="FF264" s="496"/>
      <c r="FG264" s="496"/>
      <c r="FH264" s="496"/>
      <c r="FI264" s="496"/>
      <c r="FJ264" s="496"/>
      <c r="FK264" s="496"/>
      <c r="FL264" s="496"/>
      <c r="FM264" s="496"/>
      <c r="FN264" s="496"/>
      <c r="FO264" s="496"/>
      <c r="FP264" s="496"/>
      <c r="FQ264" s="496"/>
      <c r="FR264" s="496"/>
      <c r="FS264" s="496"/>
      <c r="FT264" s="496"/>
      <c r="FU264" s="496"/>
      <c r="FV264" s="496"/>
      <c r="FW264" s="496"/>
      <c r="FX264" s="496"/>
      <c r="FY264" s="496"/>
      <c r="FZ264" s="496"/>
    </row>
    <row r="266" spans="2:182" x14ac:dyDescent="0.25">
      <c r="B266" s="497">
        <v>10</v>
      </c>
      <c r="C266" s="473">
        <v>43831</v>
      </c>
      <c r="D266" s="473">
        <v>43862</v>
      </c>
      <c r="E266" s="473">
        <v>43891</v>
      </c>
      <c r="F266" s="473">
        <v>43922</v>
      </c>
      <c r="G266" s="473">
        <v>43952</v>
      </c>
      <c r="H266" s="473">
        <v>43983</v>
      </c>
      <c r="I266" s="473">
        <v>44013</v>
      </c>
      <c r="J266" s="473">
        <v>44044</v>
      </c>
      <c r="K266" s="473">
        <v>44075</v>
      </c>
      <c r="L266" s="473">
        <v>44105</v>
      </c>
      <c r="M266" s="473">
        <v>44136</v>
      </c>
      <c r="N266" s="473">
        <v>44166</v>
      </c>
      <c r="O266" s="473">
        <v>44197</v>
      </c>
      <c r="P266" s="473">
        <v>44228</v>
      </c>
      <c r="Q266" s="473">
        <v>44256</v>
      </c>
      <c r="R266" s="473">
        <v>44287</v>
      </c>
      <c r="S266" s="473">
        <v>44317</v>
      </c>
      <c r="T266" s="473">
        <v>44348</v>
      </c>
      <c r="U266" s="473">
        <v>44378</v>
      </c>
      <c r="V266" s="473">
        <v>44409</v>
      </c>
      <c r="W266" s="473">
        <v>44440</v>
      </c>
      <c r="X266" s="473">
        <v>44470</v>
      </c>
      <c r="Y266" s="473">
        <v>44501</v>
      </c>
      <c r="Z266" s="473">
        <v>44531</v>
      </c>
      <c r="AA266" s="473">
        <v>44562</v>
      </c>
      <c r="AB266" s="473">
        <v>44593</v>
      </c>
      <c r="AC266" s="473">
        <v>44621</v>
      </c>
      <c r="AD266" s="473">
        <v>44652</v>
      </c>
      <c r="AE266" s="473">
        <v>44682</v>
      </c>
      <c r="AF266" s="473">
        <v>44713</v>
      </c>
      <c r="AG266" s="473">
        <v>44743</v>
      </c>
      <c r="AH266" s="473">
        <v>44774</v>
      </c>
      <c r="AI266" s="473">
        <v>44805</v>
      </c>
      <c r="AJ266" s="473">
        <v>44835</v>
      </c>
      <c r="AK266" s="473">
        <v>44866</v>
      </c>
      <c r="AL266" s="473">
        <v>44896</v>
      </c>
      <c r="AM266" s="473">
        <v>44927</v>
      </c>
      <c r="AN266" s="473">
        <v>44958</v>
      </c>
      <c r="AO266" s="473">
        <v>44986</v>
      </c>
      <c r="AP266" s="473">
        <v>45017</v>
      </c>
      <c r="AQ266" s="473">
        <v>45047</v>
      </c>
      <c r="AR266" s="473">
        <v>45078</v>
      </c>
      <c r="AS266" s="473">
        <v>45108</v>
      </c>
      <c r="AT266" s="473">
        <v>45139</v>
      </c>
      <c r="AU266" s="473">
        <v>45170</v>
      </c>
      <c r="AV266" s="473">
        <v>45200</v>
      </c>
      <c r="AW266" s="473">
        <v>45231</v>
      </c>
      <c r="AX266" s="473">
        <v>45261</v>
      </c>
      <c r="AY266" s="473">
        <v>45292</v>
      </c>
      <c r="AZ266" s="473">
        <v>45323</v>
      </c>
      <c r="BA266" s="473">
        <v>45352</v>
      </c>
      <c r="BB266" s="473">
        <v>45383</v>
      </c>
      <c r="BC266" s="473">
        <v>45413</v>
      </c>
      <c r="BD266" s="473">
        <v>45444</v>
      </c>
      <c r="BE266" s="473">
        <v>45474</v>
      </c>
      <c r="BF266" s="473">
        <v>45505</v>
      </c>
      <c r="BG266" s="473">
        <v>45536</v>
      </c>
      <c r="BH266" s="473">
        <v>45566</v>
      </c>
      <c r="BI266" s="473">
        <v>45597</v>
      </c>
      <c r="BJ266" s="473">
        <v>45627</v>
      </c>
      <c r="BK266" s="473">
        <v>45658</v>
      </c>
      <c r="BL266" s="473">
        <v>45689</v>
      </c>
      <c r="BM266" s="473">
        <v>45717</v>
      </c>
      <c r="BN266" s="473">
        <v>45748</v>
      </c>
      <c r="BO266" s="473">
        <v>45778</v>
      </c>
      <c r="BP266" s="473">
        <v>45809</v>
      </c>
      <c r="BQ266" s="473">
        <v>45839</v>
      </c>
      <c r="BR266" s="473">
        <v>45870</v>
      </c>
      <c r="BS266" s="473">
        <v>45901</v>
      </c>
      <c r="BT266" s="473">
        <v>45931</v>
      </c>
      <c r="BU266" s="473">
        <v>45962</v>
      </c>
      <c r="BV266" s="473">
        <v>45992</v>
      </c>
      <c r="BW266" s="473">
        <v>46023</v>
      </c>
      <c r="BX266" s="473">
        <v>46054</v>
      </c>
      <c r="BY266" s="473">
        <v>46082</v>
      </c>
      <c r="BZ266" s="473">
        <v>46113</v>
      </c>
      <c r="CA266" s="473">
        <v>46143</v>
      </c>
      <c r="CB266" s="473">
        <v>46174</v>
      </c>
      <c r="CC266" s="473">
        <v>46204</v>
      </c>
      <c r="CD266" s="473">
        <v>46235</v>
      </c>
      <c r="CE266" s="473">
        <v>46266</v>
      </c>
      <c r="CF266" s="473">
        <v>46296</v>
      </c>
      <c r="CG266" s="473">
        <v>46327</v>
      </c>
      <c r="CH266" s="473">
        <v>46357</v>
      </c>
      <c r="CI266" s="473">
        <v>46388</v>
      </c>
      <c r="CJ266" s="473">
        <v>46419</v>
      </c>
      <c r="CK266" s="473">
        <v>46447</v>
      </c>
      <c r="CL266" s="473">
        <v>46478</v>
      </c>
      <c r="CM266" s="473">
        <v>46508</v>
      </c>
      <c r="CN266" s="473">
        <v>46539</v>
      </c>
      <c r="CO266" s="473">
        <v>46569</v>
      </c>
      <c r="CP266" s="473">
        <v>46600</v>
      </c>
      <c r="CQ266" s="473">
        <v>46631</v>
      </c>
      <c r="CR266" s="473">
        <v>46661</v>
      </c>
      <c r="CS266" s="473">
        <v>46692</v>
      </c>
      <c r="CT266" s="473">
        <v>46722</v>
      </c>
      <c r="CU266" s="473">
        <v>46753</v>
      </c>
      <c r="CV266" s="473">
        <v>46784</v>
      </c>
      <c r="CW266" s="473">
        <v>46813</v>
      </c>
      <c r="CX266" s="473">
        <v>46844</v>
      </c>
      <c r="CY266" s="473">
        <v>46874</v>
      </c>
      <c r="CZ266" s="473">
        <v>46905</v>
      </c>
      <c r="DA266" s="473">
        <v>46935</v>
      </c>
      <c r="DB266" s="473">
        <v>46966</v>
      </c>
      <c r="DC266" s="473">
        <v>46997</v>
      </c>
      <c r="DD266" s="473">
        <v>47027</v>
      </c>
      <c r="DE266" s="473">
        <v>47058</v>
      </c>
      <c r="DF266" s="473">
        <v>47088</v>
      </c>
      <c r="DG266" s="473">
        <v>47119</v>
      </c>
      <c r="DH266" s="473">
        <v>47150</v>
      </c>
      <c r="DI266" s="473">
        <v>47178</v>
      </c>
      <c r="DJ266" s="473">
        <v>47209</v>
      </c>
      <c r="DK266" s="473">
        <v>47239</v>
      </c>
      <c r="DL266" s="473">
        <v>47270</v>
      </c>
      <c r="DM266" s="473">
        <v>47300</v>
      </c>
      <c r="DN266" s="473">
        <v>47331</v>
      </c>
      <c r="DO266" s="473">
        <v>47362</v>
      </c>
      <c r="DP266" s="473">
        <v>47392</v>
      </c>
      <c r="DQ266" s="473">
        <v>47423</v>
      </c>
      <c r="DR266" s="473">
        <v>47453</v>
      </c>
      <c r="DS266" s="473">
        <v>47484</v>
      </c>
      <c r="DT266" s="473">
        <v>47515</v>
      </c>
      <c r="DU266" s="473">
        <v>47543</v>
      </c>
      <c r="DV266" s="473">
        <v>47574</v>
      </c>
      <c r="DW266" s="473">
        <v>47604</v>
      </c>
      <c r="DX266" s="473">
        <v>47635</v>
      </c>
      <c r="DY266" s="473">
        <v>47665</v>
      </c>
      <c r="DZ266" s="473">
        <v>47696</v>
      </c>
      <c r="EA266" s="473">
        <v>47727</v>
      </c>
      <c r="EB266" s="473">
        <v>47757</v>
      </c>
      <c r="EC266" s="473">
        <v>47788</v>
      </c>
      <c r="ED266" s="473">
        <v>47818</v>
      </c>
      <c r="EE266" s="473">
        <v>47849</v>
      </c>
      <c r="EF266" s="473">
        <v>47880</v>
      </c>
      <c r="EG266" s="473">
        <v>47908</v>
      </c>
      <c r="EH266" s="473">
        <v>47939</v>
      </c>
      <c r="EI266" s="473">
        <v>47969</v>
      </c>
      <c r="EJ266" s="473">
        <v>48000</v>
      </c>
      <c r="EK266" s="473">
        <v>48030</v>
      </c>
      <c r="EL266" s="473">
        <v>48061</v>
      </c>
      <c r="EM266" s="473">
        <v>48092</v>
      </c>
      <c r="EN266" s="473">
        <v>48122</v>
      </c>
      <c r="EO266" s="473">
        <v>48153</v>
      </c>
      <c r="EP266" s="473">
        <v>48183</v>
      </c>
      <c r="EQ266" s="473">
        <v>48214</v>
      </c>
      <c r="ER266" s="473">
        <v>48245</v>
      </c>
      <c r="ES266" s="473">
        <v>48274</v>
      </c>
      <c r="ET266" s="473">
        <v>48305</v>
      </c>
      <c r="EU266" s="473">
        <v>48335</v>
      </c>
      <c r="EV266" s="473">
        <v>48366</v>
      </c>
      <c r="EW266" s="473">
        <v>48396</v>
      </c>
      <c r="EX266" s="473">
        <v>48427</v>
      </c>
      <c r="EY266" s="473">
        <v>48458</v>
      </c>
      <c r="EZ266" s="473">
        <v>48488</v>
      </c>
      <c r="FA266" s="473">
        <v>48519</v>
      </c>
      <c r="FB266" s="473">
        <v>48549</v>
      </c>
      <c r="FC266" s="473">
        <v>48580</v>
      </c>
      <c r="FD266" s="473">
        <v>48611</v>
      </c>
      <c r="FE266" s="473">
        <v>48639</v>
      </c>
      <c r="FF266" s="473">
        <v>48670</v>
      </c>
      <c r="FG266" s="473">
        <v>48700</v>
      </c>
      <c r="FH266" s="473">
        <v>48731</v>
      </c>
      <c r="FI266" s="473">
        <v>48761</v>
      </c>
      <c r="FJ266" s="473">
        <v>48792</v>
      </c>
      <c r="FK266" s="473">
        <v>48823</v>
      </c>
      <c r="FL266" s="473">
        <v>48853</v>
      </c>
      <c r="FM266" s="473">
        <v>48884</v>
      </c>
      <c r="FN266" s="473">
        <v>48914</v>
      </c>
      <c r="FO266" s="473">
        <v>48945</v>
      </c>
      <c r="FP266" s="473">
        <v>48976</v>
      </c>
      <c r="FQ266" s="473">
        <v>49004</v>
      </c>
      <c r="FR266" s="473">
        <v>49035</v>
      </c>
      <c r="FS266" s="473">
        <v>49065</v>
      </c>
      <c r="FT266" s="473">
        <v>49096</v>
      </c>
      <c r="FU266" s="473">
        <v>49126</v>
      </c>
      <c r="FV266" s="473">
        <v>49157</v>
      </c>
      <c r="FW266" s="473">
        <v>49188</v>
      </c>
      <c r="FX266" s="473">
        <v>49218</v>
      </c>
      <c r="FY266" s="473">
        <v>49249</v>
      </c>
      <c r="FZ266" s="473">
        <v>49279</v>
      </c>
    </row>
    <row r="267" spans="2:182" x14ac:dyDescent="0.25">
      <c r="B267" s="491">
        <v>1</v>
      </c>
      <c r="C267" s="495">
        <v>1</v>
      </c>
      <c r="D267" s="495">
        <v>1</v>
      </c>
      <c r="E267" s="495">
        <v>1</v>
      </c>
      <c r="F267" s="495">
        <v>1</v>
      </c>
      <c r="G267" s="495">
        <v>1</v>
      </c>
      <c r="H267" s="495">
        <v>1</v>
      </c>
      <c r="I267" s="495">
        <v>1</v>
      </c>
      <c r="J267" s="495">
        <v>1</v>
      </c>
      <c r="K267" s="495">
        <v>1</v>
      </c>
      <c r="L267" s="495">
        <v>1</v>
      </c>
      <c r="M267" s="495">
        <v>1</v>
      </c>
      <c r="N267" s="495">
        <v>1</v>
      </c>
      <c r="O267" s="495">
        <v>1</v>
      </c>
      <c r="P267" s="495">
        <v>1</v>
      </c>
      <c r="Q267" s="495">
        <v>1</v>
      </c>
      <c r="R267" s="495">
        <v>1</v>
      </c>
      <c r="S267" s="495">
        <v>1</v>
      </c>
      <c r="T267" s="495">
        <v>1</v>
      </c>
      <c r="U267" s="495">
        <v>1</v>
      </c>
      <c r="V267" s="495">
        <v>1</v>
      </c>
      <c r="W267" s="495">
        <v>1</v>
      </c>
      <c r="X267" s="495">
        <v>1</v>
      </c>
      <c r="Y267" s="495">
        <v>1</v>
      </c>
      <c r="Z267" s="495">
        <v>1</v>
      </c>
      <c r="AA267" s="495">
        <v>1</v>
      </c>
      <c r="AB267" s="495">
        <v>1</v>
      </c>
      <c r="AC267" s="495">
        <v>1</v>
      </c>
      <c r="AD267" s="495">
        <v>1</v>
      </c>
      <c r="AE267" s="495">
        <v>1</v>
      </c>
      <c r="AF267" s="495">
        <v>1</v>
      </c>
      <c r="AG267" s="495">
        <v>1</v>
      </c>
      <c r="AH267" s="495">
        <v>1</v>
      </c>
      <c r="AI267" s="495">
        <v>1</v>
      </c>
      <c r="AJ267" s="495">
        <v>1</v>
      </c>
      <c r="AK267" s="495">
        <v>1</v>
      </c>
      <c r="AL267" s="495">
        <v>1</v>
      </c>
      <c r="AM267" s="495">
        <v>1</v>
      </c>
      <c r="AN267" s="495">
        <v>1</v>
      </c>
      <c r="AO267" s="495">
        <v>1</v>
      </c>
      <c r="AP267" s="495">
        <v>1</v>
      </c>
      <c r="AQ267" s="495">
        <v>1</v>
      </c>
      <c r="AR267" s="495">
        <v>1</v>
      </c>
      <c r="AS267" s="495">
        <v>1</v>
      </c>
      <c r="AT267" s="495">
        <v>1</v>
      </c>
      <c r="AU267" s="495">
        <v>1</v>
      </c>
      <c r="AV267" s="495">
        <v>1</v>
      </c>
      <c r="AW267" s="495">
        <v>1</v>
      </c>
      <c r="AX267" s="495">
        <v>1</v>
      </c>
      <c r="AY267" s="495">
        <v>1</v>
      </c>
      <c r="AZ267" s="495">
        <v>1</v>
      </c>
      <c r="BA267" s="495">
        <v>1</v>
      </c>
      <c r="BB267" s="495">
        <v>1</v>
      </c>
      <c r="BC267" s="495">
        <v>1</v>
      </c>
      <c r="BD267" s="495">
        <v>1</v>
      </c>
      <c r="BE267" s="495">
        <v>1</v>
      </c>
      <c r="BF267" s="495">
        <v>1</v>
      </c>
      <c r="BG267" s="495">
        <v>1</v>
      </c>
      <c r="BH267" s="495">
        <v>1</v>
      </c>
      <c r="BI267" s="495">
        <v>1</v>
      </c>
      <c r="BJ267" s="495">
        <v>1</v>
      </c>
      <c r="BK267" s="495">
        <v>1</v>
      </c>
      <c r="BL267" s="495">
        <v>1</v>
      </c>
      <c r="BM267" s="495">
        <v>1</v>
      </c>
      <c r="BN267" s="495">
        <v>1</v>
      </c>
      <c r="BO267" s="495">
        <v>1</v>
      </c>
      <c r="BP267" s="495">
        <v>1</v>
      </c>
      <c r="BQ267" s="495">
        <v>1</v>
      </c>
      <c r="BR267" s="495">
        <v>1</v>
      </c>
      <c r="BS267" s="495">
        <v>1</v>
      </c>
      <c r="BT267" s="495">
        <v>1</v>
      </c>
      <c r="BU267" s="495">
        <v>1</v>
      </c>
      <c r="BV267" s="495">
        <v>1</v>
      </c>
      <c r="BW267" s="495">
        <v>1</v>
      </c>
      <c r="BX267" s="495">
        <v>1</v>
      </c>
      <c r="BY267" s="495">
        <v>1</v>
      </c>
      <c r="BZ267" s="495">
        <v>1</v>
      </c>
      <c r="CA267" s="495">
        <v>1</v>
      </c>
      <c r="CB267" s="495">
        <v>1</v>
      </c>
      <c r="CC267" s="495">
        <v>1</v>
      </c>
      <c r="CD267" s="495">
        <v>1</v>
      </c>
      <c r="CE267" s="495">
        <v>1</v>
      </c>
      <c r="CF267" s="495">
        <v>1</v>
      </c>
      <c r="CG267" s="495">
        <v>1</v>
      </c>
      <c r="CH267" s="495">
        <v>1</v>
      </c>
      <c r="CI267" s="495">
        <v>1</v>
      </c>
      <c r="CJ267" s="495">
        <v>1</v>
      </c>
      <c r="CK267" s="495">
        <v>1</v>
      </c>
      <c r="CL267" s="495">
        <v>1</v>
      </c>
      <c r="CM267" s="495">
        <v>1</v>
      </c>
      <c r="CN267" s="495">
        <v>1</v>
      </c>
      <c r="CO267" s="495">
        <v>1</v>
      </c>
      <c r="CP267" s="495">
        <v>1</v>
      </c>
      <c r="CQ267" s="495">
        <v>1</v>
      </c>
      <c r="CR267" s="495">
        <v>1</v>
      </c>
      <c r="CS267" s="495">
        <v>1</v>
      </c>
      <c r="CT267" s="495">
        <v>1</v>
      </c>
      <c r="CU267" s="495">
        <v>1</v>
      </c>
      <c r="CV267" s="495">
        <v>1</v>
      </c>
      <c r="CW267" s="495">
        <v>1</v>
      </c>
      <c r="CX267" s="495">
        <v>1</v>
      </c>
      <c r="CY267" s="495">
        <v>1</v>
      </c>
      <c r="CZ267" s="495">
        <v>1</v>
      </c>
      <c r="DA267" s="495">
        <v>1</v>
      </c>
      <c r="DB267" s="495">
        <v>1</v>
      </c>
      <c r="DC267" s="495">
        <v>1</v>
      </c>
      <c r="DD267" s="495">
        <v>1</v>
      </c>
      <c r="DE267" s="495">
        <v>1</v>
      </c>
      <c r="DF267" s="495">
        <v>1</v>
      </c>
      <c r="DG267" s="495">
        <v>1</v>
      </c>
      <c r="DH267" s="495">
        <v>1</v>
      </c>
      <c r="DI267" s="495">
        <v>1</v>
      </c>
      <c r="DJ267" s="495">
        <v>1</v>
      </c>
      <c r="DK267" s="495">
        <v>1</v>
      </c>
      <c r="DL267" s="495">
        <v>1</v>
      </c>
      <c r="DM267" s="495">
        <v>1</v>
      </c>
      <c r="DN267" s="495">
        <v>1</v>
      </c>
      <c r="DO267" s="495">
        <v>1</v>
      </c>
      <c r="DP267" s="495">
        <v>1</v>
      </c>
      <c r="DQ267" s="495">
        <v>1</v>
      </c>
      <c r="DR267" s="495">
        <v>1</v>
      </c>
      <c r="DS267" s="495">
        <v>1</v>
      </c>
      <c r="DT267" s="495">
        <v>1</v>
      </c>
      <c r="DU267" s="495">
        <v>1</v>
      </c>
      <c r="DV267" s="495">
        <v>1</v>
      </c>
      <c r="DW267" s="495">
        <v>1</v>
      </c>
      <c r="DX267" s="495">
        <v>1</v>
      </c>
      <c r="DY267" s="495">
        <v>1</v>
      </c>
      <c r="DZ267" s="495">
        <v>1</v>
      </c>
      <c r="EA267" s="495">
        <v>1</v>
      </c>
      <c r="EB267" s="495">
        <v>1</v>
      </c>
      <c r="EC267" s="495">
        <v>1</v>
      </c>
      <c r="ED267" s="495">
        <v>1</v>
      </c>
      <c r="EE267" s="495">
        <v>1</v>
      </c>
      <c r="EF267" s="495">
        <v>1</v>
      </c>
      <c r="EG267" s="495">
        <v>1</v>
      </c>
      <c r="EH267" s="495">
        <v>1</v>
      </c>
      <c r="EI267" s="495">
        <v>1</v>
      </c>
      <c r="EJ267" s="495">
        <v>1</v>
      </c>
      <c r="EK267" s="495">
        <v>1</v>
      </c>
      <c r="EL267" s="495">
        <v>1</v>
      </c>
      <c r="EM267" s="495">
        <v>1</v>
      </c>
      <c r="EN267" s="495">
        <v>1</v>
      </c>
      <c r="EO267" s="495">
        <v>1</v>
      </c>
      <c r="EP267" s="495">
        <v>1</v>
      </c>
      <c r="EQ267" s="495">
        <v>1</v>
      </c>
      <c r="ER267" s="495">
        <v>1</v>
      </c>
      <c r="ES267" s="495">
        <v>1</v>
      </c>
      <c r="ET267" s="495">
        <v>1</v>
      </c>
      <c r="EU267" s="495">
        <v>1</v>
      </c>
      <c r="EV267" s="495">
        <v>1</v>
      </c>
      <c r="EW267" s="495">
        <v>1</v>
      </c>
      <c r="EX267" s="495">
        <v>1</v>
      </c>
      <c r="EY267" s="495">
        <v>1</v>
      </c>
      <c r="EZ267" s="495">
        <v>1</v>
      </c>
      <c r="FA267" s="495">
        <v>1</v>
      </c>
      <c r="FB267" s="495">
        <v>1</v>
      </c>
      <c r="FC267" s="495">
        <v>1</v>
      </c>
      <c r="FD267" s="495">
        <v>1</v>
      </c>
      <c r="FE267" s="495">
        <v>1</v>
      </c>
      <c r="FF267" s="495">
        <v>1</v>
      </c>
      <c r="FG267" s="495">
        <v>1</v>
      </c>
      <c r="FH267" s="495">
        <v>1</v>
      </c>
      <c r="FI267" s="495">
        <v>1</v>
      </c>
      <c r="FJ267" s="495">
        <v>1</v>
      </c>
      <c r="FK267" s="495">
        <v>1</v>
      </c>
      <c r="FL267" s="495">
        <v>1</v>
      </c>
      <c r="FM267" s="495">
        <v>1</v>
      </c>
      <c r="FN267" s="495">
        <v>1</v>
      </c>
      <c r="FO267" s="495">
        <v>1</v>
      </c>
      <c r="FP267" s="495">
        <v>1</v>
      </c>
      <c r="FQ267" s="495">
        <v>1</v>
      </c>
      <c r="FR267" s="495">
        <v>1</v>
      </c>
      <c r="FS267" s="495">
        <v>1</v>
      </c>
      <c r="FT267" s="495">
        <v>1</v>
      </c>
      <c r="FU267" s="495">
        <v>1</v>
      </c>
      <c r="FV267" s="495">
        <v>1</v>
      </c>
      <c r="FW267" s="495">
        <v>1</v>
      </c>
      <c r="FX267" s="495">
        <v>1</v>
      </c>
      <c r="FY267" s="495">
        <v>1</v>
      </c>
      <c r="FZ267" s="495">
        <v>1</v>
      </c>
    </row>
    <row r="268" spans="2:182" x14ac:dyDescent="0.25">
      <c r="B268" s="491">
        <v>2</v>
      </c>
      <c r="C268" s="495">
        <v>1</v>
      </c>
      <c r="D268" s="495">
        <v>1</v>
      </c>
      <c r="E268" s="495">
        <v>1</v>
      </c>
      <c r="F268" s="495">
        <v>1</v>
      </c>
      <c r="G268" s="495">
        <v>1</v>
      </c>
      <c r="H268" s="495">
        <v>1</v>
      </c>
      <c r="I268" s="495">
        <v>1</v>
      </c>
      <c r="J268" s="495">
        <v>1</v>
      </c>
      <c r="K268" s="495">
        <v>1</v>
      </c>
      <c r="L268" s="495">
        <v>1</v>
      </c>
      <c r="M268" s="495">
        <v>1</v>
      </c>
      <c r="N268" s="495">
        <v>1</v>
      </c>
      <c r="O268" s="495">
        <v>1</v>
      </c>
      <c r="P268" s="495">
        <v>1</v>
      </c>
      <c r="Q268" s="495">
        <v>1</v>
      </c>
      <c r="R268" s="495">
        <v>1</v>
      </c>
      <c r="S268" s="495">
        <v>1</v>
      </c>
      <c r="T268" s="495">
        <v>1</v>
      </c>
      <c r="U268" s="495">
        <v>1</v>
      </c>
      <c r="V268" s="495">
        <v>1</v>
      </c>
      <c r="W268" s="495">
        <v>1</v>
      </c>
      <c r="X268" s="495">
        <v>1</v>
      </c>
      <c r="Y268" s="495">
        <v>1</v>
      </c>
      <c r="Z268" s="495">
        <v>1</v>
      </c>
      <c r="AA268" s="495">
        <v>1</v>
      </c>
      <c r="AB268" s="495">
        <v>1</v>
      </c>
      <c r="AC268" s="495">
        <v>1</v>
      </c>
      <c r="AD268" s="495">
        <v>1</v>
      </c>
      <c r="AE268" s="495">
        <v>1</v>
      </c>
      <c r="AF268" s="495">
        <v>1</v>
      </c>
      <c r="AG268" s="495">
        <v>1</v>
      </c>
      <c r="AH268" s="495">
        <v>1</v>
      </c>
      <c r="AI268" s="495">
        <v>1</v>
      </c>
      <c r="AJ268" s="495">
        <v>1</v>
      </c>
      <c r="AK268" s="495">
        <v>1</v>
      </c>
      <c r="AL268" s="495">
        <v>1</v>
      </c>
      <c r="AM268" s="495">
        <v>1</v>
      </c>
      <c r="AN268" s="495">
        <v>1</v>
      </c>
      <c r="AO268" s="495">
        <v>1</v>
      </c>
      <c r="AP268" s="495">
        <v>1</v>
      </c>
      <c r="AQ268" s="495">
        <v>1</v>
      </c>
      <c r="AR268" s="495">
        <v>1</v>
      </c>
      <c r="AS268" s="495">
        <v>1</v>
      </c>
      <c r="AT268" s="495">
        <v>1</v>
      </c>
      <c r="AU268" s="495">
        <v>1</v>
      </c>
      <c r="AV268" s="495">
        <v>1</v>
      </c>
      <c r="AW268" s="495">
        <v>1</v>
      </c>
      <c r="AX268" s="495">
        <v>1</v>
      </c>
      <c r="AY268" s="495">
        <v>1</v>
      </c>
      <c r="AZ268" s="495">
        <v>1</v>
      </c>
      <c r="BA268" s="495">
        <v>1</v>
      </c>
      <c r="BB268" s="495">
        <v>1</v>
      </c>
      <c r="BC268" s="495">
        <v>1</v>
      </c>
      <c r="BD268" s="495">
        <v>1</v>
      </c>
      <c r="BE268" s="495">
        <v>1</v>
      </c>
      <c r="BF268" s="495">
        <v>1</v>
      </c>
      <c r="BG268" s="495">
        <v>1</v>
      </c>
      <c r="BH268" s="495">
        <v>1</v>
      </c>
      <c r="BI268" s="495">
        <v>1</v>
      </c>
      <c r="BJ268" s="495">
        <v>1</v>
      </c>
      <c r="BK268" s="495">
        <v>1</v>
      </c>
      <c r="BL268" s="495">
        <v>1</v>
      </c>
      <c r="BM268" s="495">
        <v>1</v>
      </c>
      <c r="BN268" s="495">
        <v>1</v>
      </c>
      <c r="BO268" s="495">
        <v>1</v>
      </c>
      <c r="BP268" s="495">
        <v>1</v>
      </c>
      <c r="BQ268" s="495">
        <v>1</v>
      </c>
      <c r="BR268" s="495">
        <v>1</v>
      </c>
      <c r="BS268" s="495">
        <v>1</v>
      </c>
      <c r="BT268" s="495">
        <v>1</v>
      </c>
      <c r="BU268" s="495">
        <v>1</v>
      </c>
      <c r="BV268" s="495">
        <v>1</v>
      </c>
      <c r="BW268" s="495">
        <v>1</v>
      </c>
      <c r="BX268" s="495">
        <v>1</v>
      </c>
      <c r="BY268" s="495">
        <v>1</v>
      </c>
      <c r="BZ268" s="495">
        <v>1</v>
      </c>
      <c r="CA268" s="495">
        <v>1</v>
      </c>
      <c r="CB268" s="495">
        <v>1</v>
      </c>
      <c r="CC268" s="495">
        <v>1</v>
      </c>
      <c r="CD268" s="495">
        <v>1</v>
      </c>
      <c r="CE268" s="495">
        <v>1</v>
      </c>
      <c r="CF268" s="495">
        <v>1</v>
      </c>
      <c r="CG268" s="495">
        <v>1</v>
      </c>
      <c r="CH268" s="495">
        <v>1</v>
      </c>
      <c r="CI268" s="495">
        <v>1</v>
      </c>
      <c r="CJ268" s="495">
        <v>1</v>
      </c>
      <c r="CK268" s="495">
        <v>1</v>
      </c>
      <c r="CL268" s="495">
        <v>1</v>
      </c>
      <c r="CM268" s="495">
        <v>1</v>
      </c>
      <c r="CN268" s="495">
        <v>1</v>
      </c>
      <c r="CO268" s="495">
        <v>1</v>
      </c>
      <c r="CP268" s="495">
        <v>1</v>
      </c>
      <c r="CQ268" s="495">
        <v>1</v>
      </c>
      <c r="CR268" s="495">
        <v>1</v>
      </c>
      <c r="CS268" s="495">
        <v>1</v>
      </c>
      <c r="CT268" s="495">
        <v>1</v>
      </c>
      <c r="CU268" s="495">
        <v>1</v>
      </c>
      <c r="CV268" s="495">
        <v>1</v>
      </c>
      <c r="CW268" s="495">
        <v>1</v>
      </c>
      <c r="CX268" s="495">
        <v>1</v>
      </c>
      <c r="CY268" s="495">
        <v>1</v>
      </c>
      <c r="CZ268" s="495">
        <v>1</v>
      </c>
      <c r="DA268" s="495">
        <v>1</v>
      </c>
      <c r="DB268" s="495">
        <v>1</v>
      </c>
      <c r="DC268" s="495">
        <v>1</v>
      </c>
      <c r="DD268" s="495">
        <v>1</v>
      </c>
      <c r="DE268" s="495">
        <v>1</v>
      </c>
      <c r="DF268" s="495">
        <v>1</v>
      </c>
      <c r="DG268" s="495">
        <v>1</v>
      </c>
      <c r="DH268" s="495">
        <v>1</v>
      </c>
      <c r="DI268" s="495">
        <v>1</v>
      </c>
      <c r="DJ268" s="495">
        <v>1</v>
      </c>
      <c r="DK268" s="495">
        <v>1</v>
      </c>
      <c r="DL268" s="495">
        <v>1</v>
      </c>
      <c r="DM268" s="495">
        <v>1</v>
      </c>
      <c r="DN268" s="495">
        <v>1</v>
      </c>
      <c r="DO268" s="495">
        <v>1</v>
      </c>
      <c r="DP268" s="495">
        <v>1</v>
      </c>
      <c r="DQ268" s="495">
        <v>1</v>
      </c>
      <c r="DR268" s="495">
        <v>1</v>
      </c>
      <c r="DS268" s="495">
        <v>1</v>
      </c>
      <c r="DT268" s="495">
        <v>1</v>
      </c>
      <c r="DU268" s="495">
        <v>1</v>
      </c>
      <c r="DV268" s="495">
        <v>1</v>
      </c>
      <c r="DW268" s="495">
        <v>1</v>
      </c>
      <c r="DX268" s="495">
        <v>1</v>
      </c>
      <c r="DY268" s="495">
        <v>1</v>
      </c>
      <c r="DZ268" s="495">
        <v>1</v>
      </c>
      <c r="EA268" s="495">
        <v>1</v>
      </c>
      <c r="EB268" s="495">
        <v>1</v>
      </c>
      <c r="EC268" s="495">
        <v>1</v>
      </c>
      <c r="ED268" s="495">
        <v>1</v>
      </c>
      <c r="EE268" s="495">
        <v>1</v>
      </c>
      <c r="EF268" s="495">
        <v>1</v>
      </c>
      <c r="EG268" s="495">
        <v>1</v>
      </c>
      <c r="EH268" s="495">
        <v>1</v>
      </c>
      <c r="EI268" s="495">
        <v>1</v>
      </c>
      <c r="EJ268" s="495">
        <v>1</v>
      </c>
      <c r="EK268" s="495">
        <v>1</v>
      </c>
      <c r="EL268" s="495">
        <v>1</v>
      </c>
      <c r="EM268" s="495">
        <v>1</v>
      </c>
      <c r="EN268" s="495">
        <v>1</v>
      </c>
      <c r="EO268" s="495">
        <v>1</v>
      </c>
      <c r="EP268" s="495">
        <v>1</v>
      </c>
      <c r="EQ268" s="495">
        <v>1</v>
      </c>
      <c r="ER268" s="495">
        <v>1</v>
      </c>
      <c r="ES268" s="495">
        <v>1</v>
      </c>
      <c r="ET268" s="495">
        <v>1</v>
      </c>
      <c r="EU268" s="495">
        <v>1</v>
      </c>
      <c r="EV268" s="495">
        <v>1</v>
      </c>
      <c r="EW268" s="495">
        <v>1</v>
      </c>
      <c r="EX268" s="495">
        <v>1</v>
      </c>
      <c r="EY268" s="495">
        <v>1</v>
      </c>
      <c r="EZ268" s="495">
        <v>1</v>
      </c>
      <c r="FA268" s="495">
        <v>1</v>
      </c>
      <c r="FB268" s="495">
        <v>1</v>
      </c>
      <c r="FC268" s="495">
        <v>1</v>
      </c>
      <c r="FD268" s="495">
        <v>1</v>
      </c>
      <c r="FE268" s="495">
        <v>1</v>
      </c>
      <c r="FF268" s="495">
        <v>1</v>
      </c>
      <c r="FG268" s="495">
        <v>1</v>
      </c>
      <c r="FH268" s="495">
        <v>1</v>
      </c>
      <c r="FI268" s="495">
        <v>1</v>
      </c>
      <c r="FJ268" s="495">
        <v>1</v>
      </c>
      <c r="FK268" s="495">
        <v>1</v>
      </c>
      <c r="FL268" s="495">
        <v>1</v>
      </c>
      <c r="FM268" s="495">
        <v>1</v>
      </c>
      <c r="FN268" s="495">
        <v>1</v>
      </c>
      <c r="FO268" s="495">
        <v>1</v>
      </c>
      <c r="FP268" s="495">
        <v>1</v>
      </c>
      <c r="FQ268" s="495">
        <v>1</v>
      </c>
      <c r="FR268" s="495">
        <v>1</v>
      </c>
      <c r="FS268" s="495">
        <v>1</v>
      </c>
      <c r="FT268" s="495">
        <v>1</v>
      </c>
      <c r="FU268" s="495">
        <v>1</v>
      </c>
      <c r="FV268" s="495">
        <v>1</v>
      </c>
      <c r="FW268" s="495">
        <v>1</v>
      </c>
      <c r="FX268" s="495">
        <v>1</v>
      </c>
      <c r="FY268" s="495">
        <v>1</v>
      </c>
      <c r="FZ268" s="495">
        <v>1</v>
      </c>
    </row>
    <row r="269" spans="2:182" x14ac:dyDescent="0.25">
      <c r="B269" s="491">
        <v>3</v>
      </c>
      <c r="C269" s="495">
        <v>1</v>
      </c>
      <c r="D269" s="495">
        <v>1</v>
      </c>
      <c r="E269" s="495">
        <v>1</v>
      </c>
      <c r="F269" s="495">
        <v>1</v>
      </c>
      <c r="G269" s="495">
        <v>1</v>
      </c>
      <c r="H269" s="495">
        <v>1</v>
      </c>
      <c r="I269" s="495">
        <v>1</v>
      </c>
      <c r="J269" s="495">
        <v>1</v>
      </c>
      <c r="K269" s="495">
        <v>1</v>
      </c>
      <c r="L269" s="495">
        <v>1</v>
      </c>
      <c r="M269" s="495">
        <v>1</v>
      </c>
      <c r="N269" s="495">
        <v>1</v>
      </c>
      <c r="O269" s="495">
        <v>1</v>
      </c>
      <c r="P269" s="495">
        <v>1</v>
      </c>
      <c r="Q269" s="495">
        <v>1</v>
      </c>
      <c r="R269" s="495">
        <v>1</v>
      </c>
      <c r="S269" s="495">
        <v>1</v>
      </c>
      <c r="T269" s="495">
        <v>1</v>
      </c>
      <c r="U269" s="495">
        <v>1</v>
      </c>
      <c r="V269" s="495">
        <v>1</v>
      </c>
      <c r="W269" s="495">
        <v>1</v>
      </c>
      <c r="X269" s="495">
        <v>1</v>
      </c>
      <c r="Y269" s="495">
        <v>1</v>
      </c>
      <c r="Z269" s="495">
        <v>1</v>
      </c>
      <c r="AA269" s="495">
        <v>1</v>
      </c>
      <c r="AB269" s="495">
        <v>1</v>
      </c>
      <c r="AC269" s="495">
        <v>1</v>
      </c>
      <c r="AD269" s="495">
        <v>1</v>
      </c>
      <c r="AE269" s="495">
        <v>1</v>
      </c>
      <c r="AF269" s="495">
        <v>1</v>
      </c>
      <c r="AG269" s="495">
        <v>1</v>
      </c>
      <c r="AH269" s="495">
        <v>1</v>
      </c>
      <c r="AI269" s="495">
        <v>1</v>
      </c>
      <c r="AJ269" s="495">
        <v>1</v>
      </c>
      <c r="AK269" s="495">
        <v>1</v>
      </c>
      <c r="AL269" s="495">
        <v>1</v>
      </c>
      <c r="AM269" s="495">
        <v>1</v>
      </c>
      <c r="AN269" s="495">
        <v>1</v>
      </c>
      <c r="AO269" s="495">
        <v>1</v>
      </c>
      <c r="AP269" s="495">
        <v>1</v>
      </c>
      <c r="AQ269" s="495">
        <v>1</v>
      </c>
      <c r="AR269" s="495">
        <v>1</v>
      </c>
      <c r="AS269" s="495">
        <v>1</v>
      </c>
      <c r="AT269" s="495">
        <v>1</v>
      </c>
      <c r="AU269" s="495">
        <v>1</v>
      </c>
      <c r="AV269" s="495">
        <v>1</v>
      </c>
      <c r="AW269" s="495">
        <v>1</v>
      </c>
      <c r="AX269" s="495">
        <v>1</v>
      </c>
      <c r="AY269" s="495">
        <v>1</v>
      </c>
      <c r="AZ269" s="495">
        <v>1</v>
      </c>
      <c r="BA269" s="495">
        <v>1</v>
      </c>
      <c r="BB269" s="495">
        <v>1</v>
      </c>
      <c r="BC269" s="495">
        <v>1</v>
      </c>
      <c r="BD269" s="495">
        <v>1</v>
      </c>
      <c r="BE269" s="495">
        <v>1</v>
      </c>
      <c r="BF269" s="495">
        <v>1</v>
      </c>
      <c r="BG269" s="495">
        <v>1</v>
      </c>
      <c r="BH269" s="495">
        <v>1</v>
      </c>
      <c r="BI269" s="495">
        <v>1</v>
      </c>
      <c r="BJ269" s="495">
        <v>1</v>
      </c>
      <c r="BK269" s="495">
        <v>1</v>
      </c>
      <c r="BL269" s="495">
        <v>1</v>
      </c>
      <c r="BM269" s="495">
        <v>1</v>
      </c>
      <c r="BN269" s="495">
        <v>1</v>
      </c>
      <c r="BO269" s="495">
        <v>1</v>
      </c>
      <c r="BP269" s="495">
        <v>1</v>
      </c>
      <c r="BQ269" s="495">
        <v>1</v>
      </c>
      <c r="BR269" s="495">
        <v>1</v>
      </c>
      <c r="BS269" s="495">
        <v>1</v>
      </c>
      <c r="BT269" s="495">
        <v>1</v>
      </c>
      <c r="BU269" s="495">
        <v>1</v>
      </c>
      <c r="BV269" s="495">
        <v>1</v>
      </c>
      <c r="BW269" s="495">
        <v>1</v>
      </c>
      <c r="BX269" s="495">
        <v>1</v>
      </c>
      <c r="BY269" s="495">
        <v>1</v>
      </c>
      <c r="BZ269" s="495">
        <v>1</v>
      </c>
      <c r="CA269" s="495">
        <v>1</v>
      </c>
      <c r="CB269" s="495">
        <v>1</v>
      </c>
      <c r="CC269" s="495">
        <v>1</v>
      </c>
      <c r="CD269" s="495">
        <v>1</v>
      </c>
      <c r="CE269" s="495">
        <v>1</v>
      </c>
      <c r="CF269" s="495">
        <v>1</v>
      </c>
      <c r="CG269" s="495">
        <v>1</v>
      </c>
      <c r="CH269" s="495">
        <v>1</v>
      </c>
      <c r="CI269" s="495">
        <v>1</v>
      </c>
      <c r="CJ269" s="495">
        <v>1</v>
      </c>
      <c r="CK269" s="495">
        <v>1</v>
      </c>
      <c r="CL269" s="495">
        <v>1</v>
      </c>
      <c r="CM269" s="495">
        <v>1</v>
      </c>
      <c r="CN269" s="495">
        <v>1</v>
      </c>
      <c r="CO269" s="495">
        <v>1</v>
      </c>
      <c r="CP269" s="495">
        <v>1</v>
      </c>
      <c r="CQ269" s="495">
        <v>1</v>
      </c>
      <c r="CR269" s="495">
        <v>1</v>
      </c>
      <c r="CS269" s="495">
        <v>1</v>
      </c>
      <c r="CT269" s="495">
        <v>1</v>
      </c>
      <c r="CU269" s="495">
        <v>1</v>
      </c>
      <c r="CV269" s="495">
        <v>1</v>
      </c>
      <c r="CW269" s="495">
        <v>1</v>
      </c>
      <c r="CX269" s="495">
        <v>1</v>
      </c>
      <c r="CY269" s="495">
        <v>1</v>
      </c>
      <c r="CZ269" s="495">
        <v>1</v>
      </c>
      <c r="DA269" s="495">
        <v>1</v>
      </c>
      <c r="DB269" s="495">
        <v>1</v>
      </c>
      <c r="DC269" s="495">
        <v>1</v>
      </c>
      <c r="DD269" s="495">
        <v>1</v>
      </c>
      <c r="DE269" s="495">
        <v>1</v>
      </c>
      <c r="DF269" s="495">
        <v>1</v>
      </c>
      <c r="DG269" s="495">
        <v>1</v>
      </c>
      <c r="DH269" s="495">
        <v>1</v>
      </c>
      <c r="DI269" s="495">
        <v>1</v>
      </c>
      <c r="DJ269" s="495">
        <v>1</v>
      </c>
      <c r="DK269" s="495">
        <v>1</v>
      </c>
      <c r="DL269" s="495">
        <v>1</v>
      </c>
      <c r="DM269" s="495">
        <v>1</v>
      </c>
      <c r="DN269" s="495">
        <v>1</v>
      </c>
      <c r="DO269" s="495">
        <v>1</v>
      </c>
      <c r="DP269" s="495">
        <v>1</v>
      </c>
      <c r="DQ269" s="495">
        <v>1</v>
      </c>
      <c r="DR269" s="495">
        <v>1</v>
      </c>
      <c r="DS269" s="495">
        <v>1</v>
      </c>
      <c r="DT269" s="495">
        <v>1</v>
      </c>
      <c r="DU269" s="495">
        <v>1</v>
      </c>
      <c r="DV269" s="495">
        <v>1</v>
      </c>
      <c r="DW269" s="495">
        <v>1</v>
      </c>
      <c r="DX269" s="495">
        <v>1</v>
      </c>
      <c r="DY269" s="495">
        <v>1</v>
      </c>
      <c r="DZ269" s="495">
        <v>1</v>
      </c>
      <c r="EA269" s="495">
        <v>1</v>
      </c>
      <c r="EB269" s="495">
        <v>1</v>
      </c>
      <c r="EC269" s="495">
        <v>1</v>
      </c>
      <c r="ED269" s="495">
        <v>1</v>
      </c>
      <c r="EE269" s="495">
        <v>1</v>
      </c>
      <c r="EF269" s="495">
        <v>1</v>
      </c>
      <c r="EG269" s="495">
        <v>1</v>
      </c>
      <c r="EH269" s="495">
        <v>1</v>
      </c>
      <c r="EI269" s="495">
        <v>1</v>
      </c>
      <c r="EJ269" s="495">
        <v>1</v>
      </c>
      <c r="EK269" s="495">
        <v>1</v>
      </c>
      <c r="EL269" s="495">
        <v>1</v>
      </c>
      <c r="EM269" s="495">
        <v>1</v>
      </c>
      <c r="EN269" s="495">
        <v>1</v>
      </c>
      <c r="EO269" s="495">
        <v>1</v>
      </c>
      <c r="EP269" s="495">
        <v>1</v>
      </c>
      <c r="EQ269" s="495">
        <v>1</v>
      </c>
      <c r="ER269" s="495">
        <v>1</v>
      </c>
      <c r="ES269" s="495">
        <v>1</v>
      </c>
      <c r="ET269" s="495">
        <v>1</v>
      </c>
      <c r="EU269" s="495">
        <v>1</v>
      </c>
      <c r="EV269" s="495">
        <v>1</v>
      </c>
      <c r="EW269" s="495">
        <v>1</v>
      </c>
      <c r="EX269" s="495">
        <v>1</v>
      </c>
      <c r="EY269" s="495">
        <v>1</v>
      </c>
      <c r="EZ269" s="495">
        <v>1</v>
      </c>
      <c r="FA269" s="495">
        <v>1</v>
      </c>
      <c r="FB269" s="495">
        <v>1</v>
      </c>
      <c r="FC269" s="495">
        <v>1</v>
      </c>
      <c r="FD269" s="495">
        <v>1</v>
      </c>
      <c r="FE269" s="495">
        <v>1</v>
      </c>
      <c r="FF269" s="495">
        <v>1</v>
      </c>
      <c r="FG269" s="495">
        <v>1</v>
      </c>
      <c r="FH269" s="495">
        <v>1</v>
      </c>
      <c r="FI269" s="495">
        <v>1</v>
      </c>
      <c r="FJ269" s="495">
        <v>1</v>
      </c>
      <c r="FK269" s="495">
        <v>1</v>
      </c>
      <c r="FL269" s="495">
        <v>1</v>
      </c>
      <c r="FM269" s="495">
        <v>1</v>
      </c>
      <c r="FN269" s="495">
        <v>1</v>
      </c>
      <c r="FO269" s="495">
        <v>1</v>
      </c>
      <c r="FP269" s="495">
        <v>1</v>
      </c>
      <c r="FQ269" s="495">
        <v>1</v>
      </c>
      <c r="FR269" s="495">
        <v>1</v>
      </c>
      <c r="FS269" s="495">
        <v>1</v>
      </c>
      <c r="FT269" s="495">
        <v>1</v>
      </c>
      <c r="FU269" s="495">
        <v>1</v>
      </c>
      <c r="FV269" s="495">
        <v>1</v>
      </c>
      <c r="FW269" s="495">
        <v>1</v>
      </c>
      <c r="FX269" s="495">
        <v>1</v>
      </c>
      <c r="FY269" s="495">
        <v>1</v>
      </c>
      <c r="FZ269" s="495">
        <v>1</v>
      </c>
    </row>
    <row r="270" spans="2:182" x14ac:dyDescent="0.25">
      <c r="B270" s="491">
        <v>4</v>
      </c>
      <c r="C270" s="495">
        <v>1</v>
      </c>
      <c r="D270" s="495">
        <v>1</v>
      </c>
      <c r="E270" s="495">
        <v>1</v>
      </c>
      <c r="F270" s="495">
        <v>1</v>
      </c>
      <c r="G270" s="495">
        <v>1</v>
      </c>
      <c r="H270" s="495">
        <v>1</v>
      </c>
      <c r="I270" s="495">
        <v>1</v>
      </c>
      <c r="J270" s="495">
        <v>1</v>
      </c>
      <c r="K270" s="495">
        <v>1</v>
      </c>
      <c r="L270" s="495">
        <v>1</v>
      </c>
      <c r="M270" s="495">
        <v>1</v>
      </c>
      <c r="N270" s="495">
        <v>1</v>
      </c>
      <c r="O270" s="495">
        <v>1</v>
      </c>
      <c r="P270" s="495">
        <v>1</v>
      </c>
      <c r="Q270" s="495">
        <v>1</v>
      </c>
      <c r="R270" s="495">
        <v>1</v>
      </c>
      <c r="S270" s="495">
        <v>1</v>
      </c>
      <c r="T270" s="495">
        <v>1</v>
      </c>
      <c r="U270" s="495">
        <v>1</v>
      </c>
      <c r="V270" s="495">
        <v>1</v>
      </c>
      <c r="W270" s="495">
        <v>1</v>
      </c>
      <c r="X270" s="495">
        <v>1</v>
      </c>
      <c r="Y270" s="495">
        <v>1</v>
      </c>
      <c r="Z270" s="495">
        <v>1</v>
      </c>
      <c r="AA270" s="495">
        <v>1</v>
      </c>
      <c r="AB270" s="495">
        <v>1</v>
      </c>
      <c r="AC270" s="495">
        <v>1</v>
      </c>
      <c r="AD270" s="495">
        <v>1</v>
      </c>
      <c r="AE270" s="495">
        <v>1</v>
      </c>
      <c r="AF270" s="495">
        <v>1</v>
      </c>
      <c r="AG270" s="495">
        <v>1</v>
      </c>
      <c r="AH270" s="495">
        <v>1</v>
      </c>
      <c r="AI270" s="495">
        <v>1</v>
      </c>
      <c r="AJ270" s="495">
        <v>1</v>
      </c>
      <c r="AK270" s="495">
        <v>1</v>
      </c>
      <c r="AL270" s="495">
        <v>1</v>
      </c>
      <c r="AM270" s="495">
        <v>1</v>
      </c>
      <c r="AN270" s="495">
        <v>1</v>
      </c>
      <c r="AO270" s="495">
        <v>1</v>
      </c>
      <c r="AP270" s="495">
        <v>1</v>
      </c>
      <c r="AQ270" s="495">
        <v>1</v>
      </c>
      <c r="AR270" s="495">
        <v>1</v>
      </c>
      <c r="AS270" s="495">
        <v>1</v>
      </c>
      <c r="AT270" s="495">
        <v>1</v>
      </c>
      <c r="AU270" s="495">
        <v>1</v>
      </c>
      <c r="AV270" s="495">
        <v>1</v>
      </c>
      <c r="AW270" s="495">
        <v>1</v>
      </c>
      <c r="AX270" s="495">
        <v>1</v>
      </c>
      <c r="AY270" s="495">
        <v>1</v>
      </c>
      <c r="AZ270" s="495">
        <v>1</v>
      </c>
      <c r="BA270" s="495">
        <v>1</v>
      </c>
      <c r="BB270" s="495">
        <v>1</v>
      </c>
      <c r="BC270" s="495">
        <v>1</v>
      </c>
      <c r="BD270" s="495">
        <v>1</v>
      </c>
      <c r="BE270" s="495">
        <v>1</v>
      </c>
      <c r="BF270" s="495">
        <v>1</v>
      </c>
      <c r="BG270" s="495">
        <v>1</v>
      </c>
      <c r="BH270" s="495">
        <v>1</v>
      </c>
      <c r="BI270" s="495">
        <v>1</v>
      </c>
      <c r="BJ270" s="495">
        <v>1</v>
      </c>
      <c r="BK270" s="495">
        <v>1</v>
      </c>
      <c r="BL270" s="495">
        <v>1</v>
      </c>
      <c r="BM270" s="495">
        <v>1</v>
      </c>
      <c r="BN270" s="495">
        <v>1</v>
      </c>
      <c r="BO270" s="495">
        <v>1</v>
      </c>
      <c r="BP270" s="495">
        <v>1</v>
      </c>
      <c r="BQ270" s="495">
        <v>1</v>
      </c>
      <c r="BR270" s="495">
        <v>1</v>
      </c>
      <c r="BS270" s="495">
        <v>1</v>
      </c>
      <c r="BT270" s="495">
        <v>1</v>
      </c>
      <c r="BU270" s="495">
        <v>1</v>
      </c>
      <c r="BV270" s="495">
        <v>1</v>
      </c>
      <c r="BW270" s="495">
        <v>1</v>
      </c>
      <c r="BX270" s="495">
        <v>1</v>
      </c>
      <c r="BY270" s="495">
        <v>1</v>
      </c>
      <c r="BZ270" s="495">
        <v>1</v>
      </c>
      <c r="CA270" s="495">
        <v>1</v>
      </c>
      <c r="CB270" s="495">
        <v>1</v>
      </c>
      <c r="CC270" s="495">
        <v>1</v>
      </c>
      <c r="CD270" s="495">
        <v>1</v>
      </c>
      <c r="CE270" s="495">
        <v>1</v>
      </c>
      <c r="CF270" s="495">
        <v>1</v>
      </c>
      <c r="CG270" s="495">
        <v>1</v>
      </c>
      <c r="CH270" s="495">
        <v>1</v>
      </c>
      <c r="CI270" s="495">
        <v>1</v>
      </c>
      <c r="CJ270" s="495">
        <v>1</v>
      </c>
      <c r="CK270" s="495">
        <v>1</v>
      </c>
      <c r="CL270" s="495">
        <v>1</v>
      </c>
      <c r="CM270" s="495">
        <v>1</v>
      </c>
      <c r="CN270" s="495">
        <v>1</v>
      </c>
      <c r="CO270" s="495">
        <v>1</v>
      </c>
      <c r="CP270" s="495">
        <v>1</v>
      </c>
      <c r="CQ270" s="495">
        <v>1</v>
      </c>
      <c r="CR270" s="495">
        <v>1</v>
      </c>
      <c r="CS270" s="495">
        <v>1</v>
      </c>
      <c r="CT270" s="495">
        <v>1</v>
      </c>
      <c r="CU270" s="495">
        <v>1</v>
      </c>
      <c r="CV270" s="495">
        <v>1</v>
      </c>
      <c r="CW270" s="495">
        <v>1</v>
      </c>
      <c r="CX270" s="495">
        <v>1</v>
      </c>
      <c r="CY270" s="495">
        <v>1</v>
      </c>
      <c r="CZ270" s="495">
        <v>1</v>
      </c>
      <c r="DA270" s="495">
        <v>1</v>
      </c>
      <c r="DB270" s="495">
        <v>1</v>
      </c>
      <c r="DC270" s="495">
        <v>1</v>
      </c>
      <c r="DD270" s="495">
        <v>1</v>
      </c>
      <c r="DE270" s="495">
        <v>1</v>
      </c>
      <c r="DF270" s="495">
        <v>1</v>
      </c>
      <c r="DG270" s="495">
        <v>1</v>
      </c>
      <c r="DH270" s="495">
        <v>1</v>
      </c>
      <c r="DI270" s="495">
        <v>1</v>
      </c>
      <c r="DJ270" s="495">
        <v>1</v>
      </c>
      <c r="DK270" s="495">
        <v>1</v>
      </c>
      <c r="DL270" s="495">
        <v>1</v>
      </c>
      <c r="DM270" s="495">
        <v>1</v>
      </c>
      <c r="DN270" s="495">
        <v>1</v>
      </c>
      <c r="DO270" s="495">
        <v>1</v>
      </c>
      <c r="DP270" s="495">
        <v>1</v>
      </c>
      <c r="DQ270" s="495">
        <v>1</v>
      </c>
      <c r="DR270" s="495">
        <v>1</v>
      </c>
      <c r="DS270" s="495">
        <v>1</v>
      </c>
      <c r="DT270" s="495">
        <v>1</v>
      </c>
      <c r="DU270" s="495">
        <v>1</v>
      </c>
      <c r="DV270" s="495">
        <v>1</v>
      </c>
      <c r="DW270" s="495">
        <v>1</v>
      </c>
      <c r="DX270" s="495">
        <v>1</v>
      </c>
      <c r="DY270" s="495">
        <v>1</v>
      </c>
      <c r="DZ270" s="495">
        <v>1</v>
      </c>
      <c r="EA270" s="495">
        <v>1</v>
      </c>
      <c r="EB270" s="495">
        <v>1</v>
      </c>
      <c r="EC270" s="495">
        <v>1</v>
      </c>
      <c r="ED270" s="495">
        <v>1</v>
      </c>
      <c r="EE270" s="495">
        <v>1</v>
      </c>
      <c r="EF270" s="495">
        <v>1</v>
      </c>
      <c r="EG270" s="495">
        <v>1</v>
      </c>
      <c r="EH270" s="495">
        <v>1</v>
      </c>
      <c r="EI270" s="495">
        <v>1</v>
      </c>
      <c r="EJ270" s="495">
        <v>1</v>
      </c>
      <c r="EK270" s="495">
        <v>1</v>
      </c>
      <c r="EL270" s="495">
        <v>1</v>
      </c>
      <c r="EM270" s="495">
        <v>1</v>
      </c>
      <c r="EN270" s="495">
        <v>1</v>
      </c>
      <c r="EO270" s="495">
        <v>1</v>
      </c>
      <c r="EP270" s="495">
        <v>1</v>
      </c>
      <c r="EQ270" s="495">
        <v>1</v>
      </c>
      <c r="ER270" s="495">
        <v>1</v>
      </c>
      <c r="ES270" s="495">
        <v>1</v>
      </c>
      <c r="ET270" s="495">
        <v>1</v>
      </c>
      <c r="EU270" s="495">
        <v>1</v>
      </c>
      <c r="EV270" s="495">
        <v>1</v>
      </c>
      <c r="EW270" s="495">
        <v>1</v>
      </c>
      <c r="EX270" s="495">
        <v>1</v>
      </c>
      <c r="EY270" s="495">
        <v>1</v>
      </c>
      <c r="EZ270" s="495">
        <v>1</v>
      </c>
      <c r="FA270" s="495">
        <v>1</v>
      </c>
      <c r="FB270" s="495">
        <v>1</v>
      </c>
      <c r="FC270" s="495">
        <v>1</v>
      </c>
      <c r="FD270" s="495">
        <v>1</v>
      </c>
      <c r="FE270" s="495">
        <v>1</v>
      </c>
      <c r="FF270" s="495">
        <v>1</v>
      </c>
      <c r="FG270" s="495">
        <v>1</v>
      </c>
      <c r="FH270" s="495">
        <v>1</v>
      </c>
      <c r="FI270" s="495">
        <v>1</v>
      </c>
      <c r="FJ270" s="495">
        <v>1</v>
      </c>
      <c r="FK270" s="495">
        <v>1</v>
      </c>
      <c r="FL270" s="495">
        <v>1</v>
      </c>
      <c r="FM270" s="495">
        <v>1</v>
      </c>
      <c r="FN270" s="495">
        <v>1</v>
      </c>
      <c r="FO270" s="495">
        <v>1</v>
      </c>
      <c r="FP270" s="495">
        <v>1</v>
      </c>
      <c r="FQ270" s="495">
        <v>1</v>
      </c>
      <c r="FR270" s="495">
        <v>1</v>
      </c>
      <c r="FS270" s="495">
        <v>1</v>
      </c>
      <c r="FT270" s="495">
        <v>1</v>
      </c>
      <c r="FU270" s="495">
        <v>1</v>
      </c>
      <c r="FV270" s="495">
        <v>1</v>
      </c>
      <c r="FW270" s="495">
        <v>1</v>
      </c>
      <c r="FX270" s="495">
        <v>1</v>
      </c>
      <c r="FY270" s="495">
        <v>1</v>
      </c>
      <c r="FZ270" s="495">
        <v>1</v>
      </c>
    </row>
    <row r="271" spans="2:182" x14ac:dyDescent="0.25">
      <c r="B271" s="491">
        <v>5</v>
      </c>
      <c r="C271" s="496"/>
      <c r="D271" s="496"/>
      <c r="E271" s="496"/>
      <c r="F271" s="496"/>
      <c r="G271" s="496"/>
      <c r="H271" s="496"/>
      <c r="I271" s="496"/>
      <c r="J271" s="496"/>
      <c r="K271" s="496"/>
      <c r="L271" s="496"/>
      <c r="M271" s="496"/>
      <c r="N271" s="496"/>
      <c r="O271" s="496"/>
      <c r="P271" s="496"/>
      <c r="Q271" s="496"/>
      <c r="R271" s="496"/>
      <c r="S271" s="496"/>
      <c r="T271" s="496"/>
      <c r="U271" s="496"/>
      <c r="V271" s="496"/>
      <c r="W271" s="496"/>
      <c r="X271" s="496"/>
      <c r="Y271" s="496"/>
      <c r="Z271" s="496"/>
      <c r="AA271" s="496"/>
      <c r="AB271" s="496"/>
      <c r="AC271" s="496"/>
      <c r="AD271" s="496"/>
      <c r="AE271" s="496"/>
      <c r="AF271" s="496"/>
      <c r="AG271" s="496"/>
      <c r="AH271" s="496"/>
      <c r="AI271" s="496"/>
      <c r="AJ271" s="496"/>
      <c r="AK271" s="496"/>
      <c r="AL271" s="496"/>
      <c r="AM271" s="496"/>
      <c r="AN271" s="496"/>
      <c r="AO271" s="496"/>
      <c r="AP271" s="496"/>
      <c r="AQ271" s="496"/>
      <c r="AR271" s="496"/>
      <c r="AS271" s="496"/>
      <c r="AT271" s="496"/>
      <c r="AU271" s="496"/>
      <c r="AV271" s="496"/>
      <c r="AW271" s="496"/>
      <c r="AX271" s="496"/>
      <c r="AY271" s="496"/>
      <c r="AZ271" s="496"/>
      <c r="BA271" s="496"/>
      <c r="BB271" s="496"/>
      <c r="BC271" s="496"/>
      <c r="BD271" s="496"/>
      <c r="BE271" s="496"/>
      <c r="BF271" s="496"/>
      <c r="BG271" s="496"/>
      <c r="BH271" s="496"/>
      <c r="BI271" s="496"/>
      <c r="BJ271" s="496"/>
      <c r="BK271" s="496"/>
      <c r="BL271" s="496"/>
      <c r="BM271" s="496"/>
      <c r="BN271" s="496"/>
      <c r="BO271" s="496"/>
      <c r="BP271" s="496"/>
      <c r="BQ271" s="496"/>
      <c r="BR271" s="496"/>
      <c r="BS271" s="496"/>
      <c r="BT271" s="496"/>
      <c r="BU271" s="496"/>
      <c r="BV271" s="496"/>
      <c r="BW271" s="496"/>
      <c r="BX271" s="496"/>
      <c r="BY271" s="496"/>
      <c r="BZ271" s="496"/>
      <c r="CA271" s="496"/>
      <c r="CB271" s="496"/>
      <c r="CC271" s="496"/>
      <c r="CD271" s="496"/>
      <c r="CE271" s="496"/>
      <c r="CF271" s="496"/>
      <c r="CG271" s="496"/>
      <c r="CH271" s="496"/>
      <c r="CI271" s="496"/>
      <c r="CJ271" s="496"/>
      <c r="CK271" s="496"/>
      <c r="CL271" s="496"/>
      <c r="CM271" s="496"/>
      <c r="CN271" s="496"/>
      <c r="CO271" s="496"/>
      <c r="CP271" s="496"/>
      <c r="CQ271" s="496"/>
      <c r="CR271" s="496"/>
      <c r="CS271" s="496"/>
      <c r="CT271" s="496"/>
      <c r="CU271" s="496"/>
      <c r="CV271" s="496"/>
      <c r="CW271" s="496"/>
      <c r="CX271" s="496"/>
      <c r="CY271" s="496"/>
      <c r="CZ271" s="496"/>
      <c r="DA271" s="496"/>
      <c r="DB271" s="496"/>
      <c r="DC271" s="496"/>
      <c r="DD271" s="496"/>
      <c r="DE271" s="496"/>
      <c r="DF271" s="496"/>
      <c r="DG271" s="496"/>
      <c r="DH271" s="496"/>
      <c r="DI271" s="496"/>
      <c r="DJ271" s="496"/>
      <c r="DK271" s="496"/>
      <c r="DL271" s="496"/>
      <c r="DM271" s="496"/>
      <c r="DN271" s="496"/>
      <c r="DO271" s="496"/>
      <c r="DP271" s="496"/>
      <c r="DQ271" s="496"/>
      <c r="DR271" s="496"/>
      <c r="DS271" s="496"/>
      <c r="DT271" s="496"/>
      <c r="DU271" s="496"/>
      <c r="DV271" s="496"/>
      <c r="DW271" s="496"/>
      <c r="DX271" s="496"/>
      <c r="DY271" s="496"/>
      <c r="DZ271" s="496"/>
      <c r="EA271" s="496"/>
      <c r="EB271" s="496"/>
      <c r="EC271" s="496"/>
      <c r="ED271" s="496"/>
      <c r="EE271" s="496"/>
      <c r="EF271" s="496"/>
      <c r="EG271" s="496"/>
      <c r="EH271" s="496"/>
      <c r="EI271" s="496"/>
      <c r="EJ271" s="496"/>
      <c r="EK271" s="496"/>
      <c r="EL271" s="496"/>
      <c r="EM271" s="496"/>
      <c r="EN271" s="496"/>
      <c r="EO271" s="496"/>
      <c r="EP271" s="496"/>
      <c r="EQ271" s="496"/>
      <c r="ER271" s="496"/>
      <c r="ES271" s="496"/>
      <c r="ET271" s="496"/>
      <c r="EU271" s="496"/>
      <c r="EV271" s="496"/>
      <c r="EW271" s="496"/>
      <c r="EX271" s="496"/>
      <c r="EY271" s="496"/>
      <c r="EZ271" s="496"/>
      <c r="FA271" s="496"/>
      <c r="FB271" s="496"/>
      <c r="FC271" s="496"/>
      <c r="FD271" s="496"/>
      <c r="FE271" s="496"/>
      <c r="FF271" s="496"/>
      <c r="FG271" s="496"/>
      <c r="FH271" s="496"/>
      <c r="FI271" s="496"/>
      <c r="FJ271" s="496"/>
      <c r="FK271" s="496"/>
      <c r="FL271" s="496"/>
      <c r="FM271" s="496"/>
      <c r="FN271" s="496"/>
      <c r="FO271" s="496"/>
      <c r="FP271" s="496"/>
      <c r="FQ271" s="496"/>
      <c r="FR271" s="496"/>
      <c r="FS271" s="496"/>
      <c r="FT271" s="496"/>
      <c r="FU271" s="496"/>
      <c r="FV271" s="496"/>
      <c r="FW271" s="496"/>
      <c r="FX271" s="496"/>
      <c r="FY271" s="496"/>
      <c r="FZ271" s="496"/>
    </row>
    <row r="272" spans="2:182" x14ac:dyDescent="0.25">
      <c r="B272" s="491">
        <v>6</v>
      </c>
      <c r="C272" s="496"/>
      <c r="D272" s="496"/>
      <c r="E272" s="496"/>
      <c r="F272" s="496"/>
      <c r="G272" s="496"/>
      <c r="H272" s="496"/>
      <c r="I272" s="496"/>
      <c r="J272" s="496"/>
      <c r="K272" s="496"/>
      <c r="L272" s="496"/>
      <c r="M272" s="496"/>
      <c r="N272" s="496"/>
      <c r="O272" s="496"/>
      <c r="P272" s="496"/>
      <c r="Q272" s="496"/>
      <c r="R272" s="496"/>
      <c r="S272" s="496"/>
      <c r="T272" s="496"/>
      <c r="U272" s="496"/>
      <c r="V272" s="496"/>
      <c r="W272" s="496"/>
      <c r="X272" s="496"/>
      <c r="Y272" s="496"/>
      <c r="Z272" s="496"/>
      <c r="AA272" s="496"/>
      <c r="AB272" s="496"/>
      <c r="AC272" s="496"/>
      <c r="AD272" s="496"/>
      <c r="AE272" s="496"/>
      <c r="AF272" s="496"/>
      <c r="AG272" s="496"/>
      <c r="AH272" s="496"/>
      <c r="AI272" s="496"/>
      <c r="AJ272" s="496"/>
      <c r="AK272" s="496"/>
      <c r="AL272" s="496"/>
      <c r="AM272" s="496"/>
      <c r="AN272" s="496"/>
      <c r="AO272" s="496"/>
      <c r="AP272" s="496"/>
      <c r="AQ272" s="496"/>
      <c r="AR272" s="496"/>
      <c r="AS272" s="496"/>
      <c r="AT272" s="496"/>
      <c r="AU272" s="496"/>
      <c r="AV272" s="496"/>
      <c r="AW272" s="496"/>
      <c r="AX272" s="496"/>
      <c r="AY272" s="496"/>
      <c r="AZ272" s="496"/>
      <c r="BA272" s="496"/>
      <c r="BB272" s="496"/>
      <c r="BC272" s="496"/>
      <c r="BD272" s="496"/>
      <c r="BE272" s="496"/>
      <c r="BF272" s="496"/>
      <c r="BG272" s="496"/>
      <c r="BH272" s="496"/>
      <c r="BI272" s="496"/>
      <c r="BJ272" s="496"/>
      <c r="BK272" s="496"/>
      <c r="BL272" s="496"/>
      <c r="BM272" s="496"/>
      <c r="BN272" s="496"/>
      <c r="BO272" s="496"/>
      <c r="BP272" s="496"/>
      <c r="BQ272" s="496"/>
      <c r="BR272" s="496"/>
      <c r="BS272" s="496"/>
      <c r="BT272" s="496"/>
      <c r="BU272" s="496"/>
      <c r="BV272" s="496"/>
      <c r="BW272" s="496"/>
      <c r="BX272" s="496"/>
      <c r="BY272" s="496"/>
      <c r="BZ272" s="496"/>
      <c r="CA272" s="496"/>
      <c r="CB272" s="496"/>
      <c r="CC272" s="496"/>
      <c r="CD272" s="496"/>
      <c r="CE272" s="496"/>
      <c r="CF272" s="496"/>
      <c r="CG272" s="496"/>
      <c r="CH272" s="496"/>
      <c r="CI272" s="496"/>
      <c r="CJ272" s="496"/>
      <c r="CK272" s="496"/>
      <c r="CL272" s="496"/>
      <c r="CM272" s="496"/>
      <c r="CN272" s="496"/>
      <c r="CO272" s="496"/>
      <c r="CP272" s="496"/>
      <c r="CQ272" s="496"/>
      <c r="CR272" s="496"/>
      <c r="CS272" s="496"/>
      <c r="CT272" s="496"/>
      <c r="CU272" s="496"/>
      <c r="CV272" s="496"/>
      <c r="CW272" s="496"/>
      <c r="CX272" s="496"/>
      <c r="CY272" s="496"/>
      <c r="CZ272" s="496"/>
      <c r="DA272" s="496"/>
      <c r="DB272" s="496"/>
      <c r="DC272" s="496"/>
      <c r="DD272" s="496"/>
      <c r="DE272" s="496"/>
      <c r="DF272" s="496"/>
      <c r="DG272" s="496"/>
      <c r="DH272" s="496"/>
      <c r="DI272" s="496"/>
      <c r="DJ272" s="496"/>
      <c r="DK272" s="496"/>
      <c r="DL272" s="496"/>
      <c r="DM272" s="496"/>
      <c r="DN272" s="496"/>
      <c r="DO272" s="496"/>
      <c r="DP272" s="496"/>
      <c r="DQ272" s="496"/>
      <c r="DR272" s="496"/>
      <c r="DS272" s="496"/>
      <c r="DT272" s="496"/>
      <c r="DU272" s="496"/>
      <c r="DV272" s="496"/>
      <c r="DW272" s="496"/>
      <c r="DX272" s="496"/>
      <c r="DY272" s="496"/>
      <c r="DZ272" s="496"/>
      <c r="EA272" s="496"/>
      <c r="EB272" s="496"/>
      <c r="EC272" s="496"/>
      <c r="ED272" s="496"/>
      <c r="EE272" s="496"/>
      <c r="EF272" s="496"/>
      <c r="EG272" s="496"/>
      <c r="EH272" s="496"/>
      <c r="EI272" s="496"/>
      <c r="EJ272" s="496"/>
      <c r="EK272" s="496"/>
      <c r="EL272" s="496"/>
      <c r="EM272" s="496"/>
      <c r="EN272" s="496"/>
      <c r="EO272" s="496"/>
      <c r="EP272" s="496"/>
      <c r="EQ272" s="496"/>
      <c r="ER272" s="496"/>
      <c r="ES272" s="496"/>
      <c r="ET272" s="496"/>
      <c r="EU272" s="496"/>
      <c r="EV272" s="496"/>
      <c r="EW272" s="496"/>
      <c r="EX272" s="496"/>
      <c r="EY272" s="496"/>
      <c r="EZ272" s="496"/>
      <c r="FA272" s="496"/>
      <c r="FB272" s="496"/>
      <c r="FC272" s="496"/>
      <c r="FD272" s="496"/>
      <c r="FE272" s="496"/>
      <c r="FF272" s="496"/>
      <c r="FG272" s="496"/>
      <c r="FH272" s="496"/>
      <c r="FI272" s="496"/>
      <c r="FJ272" s="496"/>
      <c r="FK272" s="496"/>
      <c r="FL272" s="496"/>
      <c r="FM272" s="496"/>
      <c r="FN272" s="496"/>
      <c r="FO272" s="496"/>
      <c r="FP272" s="496"/>
      <c r="FQ272" s="496"/>
      <c r="FR272" s="496"/>
      <c r="FS272" s="496"/>
      <c r="FT272" s="496"/>
      <c r="FU272" s="496"/>
      <c r="FV272" s="496"/>
      <c r="FW272" s="496"/>
      <c r="FX272" s="496"/>
      <c r="FY272" s="496"/>
      <c r="FZ272" s="496"/>
    </row>
    <row r="273" spans="2:182" x14ac:dyDescent="0.25">
      <c r="B273" s="491">
        <v>7</v>
      </c>
      <c r="C273" s="496"/>
      <c r="D273" s="496"/>
      <c r="E273" s="496"/>
      <c r="F273" s="496"/>
      <c r="G273" s="496"/>
      <c r="H273" s="496"/>
      <c r="I273" s="496"/>
      <c r="J273" s="496"/>
      <c r="K273" s="496"/>
      <c r="L273" s="496"/>
      <c r="M273" s="496"/>
      <c r="N273" s="496"/>
      <c r="O273" s="496"/>
      <c r="P273" s="496"/>
      <c r="Q273" s="496"/>
      <c r="R273" s="496"/>
      <c r="S273" s="496"/>
      <c r="T273" s="496"/>
      <c r="U273" s="496"/>
      <c r="V273" s="496"/>
      <c r="W273" s="496"/>
      <c r="X273" s="496"/>
      <c r="Y273" s="496"/>
      <c r="Z273" s="496"/>
      <c r="AA273" s="496"/>
      <c r="AB273" s="496"/>
      <c r="AC273" s="496"/>
      <c r="AD273" s="496"/>
      <c r="AE273" s="496"/>
      <c r="AF273" s="496"/>
      <c r="AG273" s="496"/>
      <c r="AH273" s="496"/>
      <c r="AI273" s="496"/>
      <c r="AJ273" s="496"/>
      <c r="AK273" s="496"/>
      <c r="AL273" s="496"/>
      <c r="AM273" s="496"/>
      <c r="AN273" s="496"/>
      <c r="AO273" s="496"/>
      <c r="AP273" s="496"/>
      <c r="AQ273" s="496"/>
      <c r="AR273" s="496"/>
      <c r="AS273" s="496"/>
      <c r="AT273" s="496"/>
      <c r="AU273" s="496"/>
      <c r="AV273" s="496"/>
      <c r="AW273" s="496"/>
      <c r="AX273" s="496"/>
      <c r="AY273" s="496"/>
      <c r="AZ273" s="496"/>
      <c r="BA273" s="496"/>
      <c r="BB273" s="496"/>
      <c r="BC273" s="496"/>
      <c r="BD273" s="496"/>
      <c r="BE273" s="496"/>
      <c r="BF273" s="496"/>
      <c r="BG273" s="496"/>
      <c r="BH273" s="496"/>
      <c r="BI273" s="496"/>
      <c r="BJ273" s="496"/>
      <c r="BK273" s="496"/>
      <c r="BL273" s="496"/>
      <c r="BM273" s="496"/>
      <c r="BN273" s="496"/>
      <c r="BO273" s="496"/>
      <c r="BP273" s="496"/>
      <c r="BQ273" s="496"/>
      <c r="BR273" s="496"/>
      <c r="BS273" s="496"/>
      <c r="BT273" s="496"/>
      <c r="BU273" s="496"/>
      <c r="BV273" s="496"/>
      <c r="BW273" s="496"/>
      <c r="BX273" s="496"/>
      <c r="BY273" s="496"/>
      <c r="BZ273" s="496"/>
      <c r="CA273" s="496"/>
      <c r="CB273" s="496"/>
      <c r="CC273" s="496"/>
      <c r="CD273" s="496"/>
      <c r="CE273" s="496"/>
      <c r="CF273" s="496"/>
      <c r="CG273" s="496"/>
      <c r="CH273" s="496"/>
      <c r="CI273" s="496"/>
      <c r="CJ273" s="496"/>
      <c r="CK273" s="496"/>
      <c r="CL273" s="496"/>
      <c r="CM273" s="496"/>
      <c r="CN273" s="496"/>
      <c r="CO273" s="496"/>
      <c r="CP273" s="496"/>
      <c r="CQ273" s="496"/>
      <c r="CR273" s="496"/>
      <c r="CS273" s="496"/>
      <c r="CT273" s="496"/>
      <c r="CU273" s="496"/>
      <c r="CV273" s="496"/>
      <c r="CW273" s="496"/>
      <c r="CX273" s="496"/>
      <c r="CY273" s="496"/>
      <c r="CZ273" s="496"/>
      <c r="DA273" s="496"/>
      <c r="DB273" s="496"/>
      <c r="DC273" s="496"/>
      <c r="DD273" s="496"/>
      <c r="DE273" s="496"/>
      <c r="DF273" s="496"/>
      <c r="DG273" s="496"/>
      <c r="DH273" s="496"/>
      <c r="DI273" s="496"/>
      <c r="DJ273" s="496"/>
      <c r="DK273" s="496"/>
      <c r="DL273" s="496"/>
      <c r="DM273" s="496"/>
      <c r="DN273" s="496"/>
      <c r="DO273" s="496"/>
      <c r="DP273" s="496"/>
      <c r="DQ273" s="496"/>
      <c r="DR273" s="496"/>
      <c r="DS273" s="496"/>
      <c r="DT273" s="496"/>
      <c r="DU273" s="496"/>
      <c r="DV273" s="496"/>
      <c r="DW273" s="496"/>
      <c r="DX273" s="496"/>
      <c r="DY273" s="496"/>
      <c r="DZ273" s="496"/>
      <c r="EA273" s="496"/>
      <c r="EB273" s="496"/>
      <c r="EC273" s="496"/>
      <c r="ED273" s="496"/>
      <c r="EE273" s="496"/>
      <c r="EF273" s="496"/>
      <c r="EG273" s="496"/>
      <c r="EH273" s="496"/>
      <c r="EI273" s="496"/>
      <c r="EJ273" s="496"/>
      <c r="EK273" s="496"/>
      <c r="EL273" s="496"/>
      <c r="EM273" s="496"/>
      <c r="EN273" s="496"/>
      <c r="EO273" s="496"/>
      <c r="EP273" s="496"/>
      <c r="EQ273" s="496"/>
      <c r="ER273" s="496"/>
      <c r="ES273" s="496"/>
      <c r="ET273" s="496"/>
      <c r="EU273" s="496"/>
      <c r="EV273" s="496"/>
      <c r="EW273" s="496"/>
      <c r="EX273" s="496"/>
      <c r="EY273" s="496"/>
      <c r="EZ273" s="496"/>
      <c r="FA273" s="496"/>
      <c r="FB273" s="496"/>
      <c r="FC273" s="496"/>
      <c r="FD273" s="496"/>
      <c r="FE273" s="496"/>
      <c r="FF273" s="496"/>
      <c r="FG273" s="496"/>
      <c r="FH273" s="496"/>
      <c r="FI273" s="496"/>
      <c r="FJ273" s="496"/>
      <c r="FK273" s="496"/>
      <c r="FL273" s="496"/>
      <c r="FM273" s="496"/>
      <c r="FN273" s="496"/>
      <c r="FO273" s="496"/>
      <c r="FP273" s="496"/>
      <c r="FQ273" s="496"/>
      <c r="FR273" s="496"/>
      <c r="FS273" s="496"/>
      <c r="FT273" s="496"/>
      <c r="FU273" s="496"/>
      <c r="FV273" s="496"/>
      <c r="FW273" s="496"/>
      <c r="FX273" s="496"/>
      <c r="FY273" s="496"/>
      <c r="FZ273" s="496"/>
    </row>
    <row r="274" spans="2:182" x14ac:dyDescent="0.25">
      <c r="B274" s="491">
        <v>8</v>
      </c>
      <c r="C274" s="496"/>
      <c r="D274" s="496"/>
      <c r="E274" s="496"/>
      <c r="F274" s="496"/>
      <c r="G274" s="496"/>
      <c r="H274" s="496"/>
      <c r="I274" s="496"/>
      <c r="J274" s="496"/>
      <c r="K274" s="496"/>
      <c r="L274" s="496"/>
      <c r="M274" s="496"/>
      <c r="N274" s="496"/>
      <c r="O274" s="496"/>
      <c r="P274" s="496"/>
      <c r="Q274" s="496"/>
      <c r="R274" s="496"/>
      <c r="S274" s="496"/>
      <c r="T274" s="496"/>
      <c r="U274" s="496"/>
      <c r="V274" s="496"/>
      <c r="W274" s="496"/>
      <c r="X274" s="496"/>
      <c r="Y274" s="496"/>
      <c r="Z274" s="496"/>
      <c r="AA274" s="496"/>
      <c r="AB274" s="496"/>
      <c r="AC274" s="496"/>
      <c r="AD274" s="496"/>
      <c r="AE274" s="496"/>
      <c r="AF274" s="496"/>
      <c r="AG274" s="496"/>
      <c r="AH274" s="496"/>
      <c r="AI274" s="496"/>
      <c r="AJ274" s="496"/>
      <c r="AK274" s="496"/>
      <c r="AL274" s="496"/>
      <c r="AM274" s="496"/>
      <c r="AN274" s="496"/>
      <c r="AO274" s="496"/>
      <c r="AP274" s="496"/>
      <c r="AQ274" s="496"/>
      <c r="AR274" s="496"/>
      <c r="AS274" s="496"/>
      <c r="AT274" s="496"/>
      <c r="AU274" s="496"/>
      <c r="AV274" s="496"/>
      <c r="AW274" s="496"/>
      <c r="AX274" s="496"/>
      <c r="AY274" s="496"/>
      <c r="AZ274" s="496"/>
      <c r="BA274" s="496"/>
      <c r="BB274" s="496"/>
      <c r="BC274" s="496"/>
      <c r="BD274" s="496"/>
      <c r="BE274" s="496"/>
      <c r="BF274" s="496"/>
      <c r="BG274" s="496"/>
      <c r="BH274" s="496"/>
      <c r="BI274" s="496"/>
      <c r="BJ274" s="496"/>
      <c r="BK274" s="496"/>
      <c r="BL274" s="496"/>
      <c r="BM274" s="496"/>
      <c r="BN274" s="496"/>
      <c r="BO274" s="496"/>
      <c r="BP274" s="496"/>
      <c r="BQ274" s="496"/>
      <c r="BR274" s="496"/>
      <c r="BS274" s="496"/>
      <c r="BT274" s="496"/>
      <c r="BU274" s="496"/>
      <c r="BV274" s="496"/>
      <c r="BW274" s="496"/>
      <c r="BX274" s="496"/>
      <c r="BY274" s="496"/>
      <c r="BZ274" s="496"/>
      <c r="CA274" s="496"/>
      <c r="CB274" s="496"/>
      <c r="CC274" s="496"/>
      <c r="CD274" s="496"/>
      <c r="CE274" s="496"/>
      <c r="CF274" s="496"/>
      <c r="CG274" s="496"/>
      <c r="CH274" s="496"/>
      <c r="CI274" s="496"/>
      <c r="CJ274" s="496"/>
      <c r="CK274" s="496"/>
      <c r="CL274" s="496"/>
      <c r="CM274" s="496"/>
      <c r="CN274" s="496"/>
      <c r="CO274" s="496"/>
      <c r="CP274" s="496"/>
      <c r="CQ274" s="496"/>
      <c r="CR274" s="496"/>
      <c r="CS274" s="496"/>
      <c r="CT274" s="496"/>
      <c r="CU274" s="496"/>
      <c r="CV274" s="496"/>
      <c r="CW274" s="496"/>
      <c r="CX274" s="496"/>
      <c r="CY274" s="496"/>
      <c r="CZ274" s="496"/>
      <c r="DA274" s="496"/>
      <c r="DB274" s="496"/>
      <c r="DC274" s="496"/>
      <c r="DD274" s="496"/>
      <c r="DE274" s="496"/>
      <c r="DF274" s="496"/>
      <c r="DG274" s="496"/>
      <c r="DH274" s="496"/>
      <c r="DI274" s="496"/>
      <c r="DJ274" s="496"/>
      <c r="DK274" s="496"/>
      <c r="DL274" s="496"/>
      <c r="DM274" s="496"/>
      <c r="DN274" s="496"/>
      <c r="DO274" s="496"/>
      <c r="DP274" s="496"/>
      <c r="DQ274" s="496"/>
      <c r="DR274" s="496"/>
      <c r="DS274" s="496"/>
      <c r="DT274" s="496"/>
      <c r="DU274" s="496"/>
      <c r="DV274" s="496"/>
      <c r="DW274" s="496"/>
      <c r="DX274" s="496"/>
      <c r="DY274" s="496"/>
      <c r="DZ274" s="496"/>
      <c r="EA274" s="496"/>
      <c r="EB274" s="496"/>
      <c r="EC274" s="496"/>
      <c r="ED274" s="496"/>
      <c r="EE274" s="496"/>
      <c r="EF274" s="496"/>
      <c r="EG274" s="496"/>
      <c r="EH274" s="496"/>
      <c r="EI274" s="496"/>
      <c r="EJ274" s="496"/>
      <c r="EK274" s="496"/>
      <c r="EL274" s="496"/>
      <c r="EM274" s="496"/>
      <c r="EN274" s="496"/>
      <c r="EO274" s="496"/>
      <c r="EP274" s="496"/>
      <c r="EQ274" s="496"/>
      <c r="ER274" s="496"/>
      <c r="ES274" s="496"/>
      <c r="ET274" s="496"/>
      <c r="EU274" s="496"/>
      <c r="EV274" s="496"/>
      <c r="EW274" s="496"/>
      <c r="EX274" s="496"/>
      <c r="EY274" s="496"/>
      <c r="EZ274" s="496"/>
      <c r="FA274" s="496"/>
      <c r="FB274" s="496"/>
      <c r="FC274" s="496"/>
      <c r="FD274" s="496"/>
      <c r="FE274" s="496"/>
      <c r="FF274" s="496"/>
      <c r="FG274" s="496"/>
      <c r="FH274" s="496"/>
      <c r="FI274" s="496"/>
      <c r="FJ274" s="496"/>
      <c r="FK274" s="496"/>
      <c r="FL274" s="496"/>
      <c r="FM274" s="496"/>
      <c r="FN274" s="496"/>
      <c r="FO274" s="496"/>
      <c r="FP274" s="496"/>
      <c r="FQ274" s="496"/>
      <c r="FR274" s="496"/>
      <c r="FS274" s="496"/>
      <c r="FT274" s="496"/>
      <c r="FU274" s="496"/>
      <c r="FV274" s="496"/>
      <c r="FW274" s="496"/>
      <c r="FX274" s="496"/>
      <c r="FY274" s="496"/>
      <c r="FZ274" s="496"/>
    </row>
    <row r="275" spans="2:182" x14ac:dyDescent="0.25">
      <c r="B275" s="491">
        <v>9</v>
      </c>
      <c r="C275" s="496"/>
      <c r="D275" s="496"/>
      <c r="E275" s="496"/>
      <c r="F275" s="496"/>
      <c r="G275" s="496"/>
      <c r="H275" s="496"/>
      <c r="I275" s="496"/>
      <c r="J275" s="496"/>
      <c r="K275" s="496"/>
      <c r="L275" s="496"/>
      <c r="M275" s="496"/>
      <c r="N275" s="496"/>
      <c r="O275" s="496"/>
      <c r="P275" s="496"/>
      <c r="Q275" s="496"/>
      <c r="R275" s="496"/>
      <c r="S275" s="496"/>
      <c r="T275" s="496"/>
      <c r="U275" s="496"/>
      <c r="V275" s="496"/>
      <c r="W275" s="496"/>
      <c r="X275" s="496"/>
      <c r="Y275" s="496"/>
      <c r="Z275" s="496"/>
      <c r="AA275" s="496"/>
      <c r="AB275" s="496"/>
      <c r="AC275" s="496"/>
      <c r="AD275" s="496"/>
      <c r="AE275" s="496"/>
      <c r="AF275" s="496"/>
      <c r="AG275" s="496"/>
      <c r="AH275" s="496"/>
      <c r="AI275" s="496"/>
      <c r="AJ275" s="496"/>
      <c r="AK275" s="496"/>
      <c r="AL275" s="496"/>
      <c r="AM275" s="496"/>
      <c r="AN275" s="496"/>
      <c r="AO275" s="496"/>
      <c r="AP275" s="496"/>
      <c r="AQ275" s="496"/>
      <c r="AR275" s="496"/>
      <c r="AS275" s="496"/>
      <c r="AT275" s="496"/>
      <c r="AU275" s="496"/>
      <c r="AV275" s="496"/>
      <c r="AW275" s="496"/>
      <c r="AX275" s="496"/>
      <c r="AY275" s="496"/>
      <c r="AZ275" s="496"/>
      <c r="BA275" s="496"/>
      <c r="BB275" s="496"/>
      <c r="BC275" s="496"/>
      <c r="BD275" s="496"/>
      <c r="BE275" s="496"/>
      <c r="BF275" s="496"/>
      <c r="BG275" s="496"/>
      <c r="BH275" s="496"/>
      <c r="BI275" s="496"/>
      <c r="BJ275" s="496"/>
      <c r="BK275" s="496"/>
      <c r="BL275" s="496"/>
      <c r="BM275" s="496"/>
      <c r="BN275" s="496"/>
      <c r="BO275" s="496"/>
      <c r="BP275" s="496"/>
      <c r="BQ275" s="496"/>
      <c r="BR275" s="496"/>
      <c r="BS275" s="496"/>
      <c r="BT275" s="496"/>
      <c r="BU275" s="496"/>
      <c r="BV275" s="496"/>
      <c r="BW275" s="496"/>
      <c r="BX275" s="496"/>
      <c r="BY275" s="496"/>
      <c r="BZ275" s="496"/>
      <c r="CA275" s="496"/>
      <c r="CB275" s="496"/>
      <c r="CC275" s="496"/>
      <c r="CD275" s="496"/>
      <c r="CE275" s="496"/>
      <c r="CF275" s="496"/>
      <c r="CG275" s="496"/>
      <c r="CH275" s="496"/>
      <c r="CI275" s="496"/>
      <c r="CJ275" s="496"/>
      <c r="CK275" s="496"/>
      <c r="CL275" s="496"/>
      <c r="CM275" s="496"/>
      <c r="CN275" s="496"/>
      <c r="CO275" s="496"/>
      <c r="CP275" s="496"/>
      <c r="CQ275" s="496"/>
      <c r="CR275" s="496"/>
      <c r="CS275" s="496"/>
      <c r="CT275" s="496"/>
      <c r="CU275" s="496"/>
      <c r="CV275" s="496"/>
      <c r="CW275" s="496"/>
      <c r="CX275" s="496"/>
      <c r="CY275" s="496"/>
      <c r="CZ275" s="496"/>
      <c r="DA275" s="496"/>
      <c r="DB275" s="496"/>
      <c r="DC275" s="496"/>
      <c r="DD275" s="496"/>
      <c r="DE275" s="496"/>
      <c r="DF275" s="496"/>
      <c r="DG275" s="496"/>
      <c r="DH275" s="496"/>
      <c r="DI275" s="496"/>
      <c r="DJ275" s="496"/>
      <c r="DK275" s="496"/>
      <c r="DL275" s="496"/>
      <c r="DM275" s="496"/>
      <c r="DN275" s="496"/>
      <c r="DO275" s="496"/>
      <c r="DP275" s="496"/>
      <c r="DQ275" s="496"/>
      <c r="DR275" s="496"/>
      <c r="DS275" s="496"/>
      <c r="DT275" s="496"/>
      <c r="DU275" s="496"/>
      <c r="DV275" s="496"/>
      <c r="DW275" s="496"/>
      <c r="DX275" s="496"/>
      <c r="DY275" s="496"/>
      <c r="DZ275" s="496"/>
      <c r="EA275" s="496"/>
      <c r="EB275" s="496"/>
      <c r="EC275" s="496"/>
      <c r="ED275" s="496"/>
      <c r="EE275" s="496"/>
      <c r="EF275" s="496"/>
      <c r="EG275" s="496"/>
      <c r="EH275" s="496"/>
      <c r="EI275" s="496"/>
      <c r="EJ275" s="496"/>
      <c r="EK275" s="496"/>
      <c r="EL275" s="496"/>
      <c r="EM275" s="496"/>
      <c r="EN275" s="496"/>
      <c r="EO275" s="496"/>
      <c r="EP275" s="496"/>
      <c r="EQ275" s="496"/>
      <c r="ER275" s="496"/>
      <c r="ES275" s="496"/>
      <c r="ET275" s="496"/>
      <c r="EU275" s="496"/>
      <c r="EV275" s="496"/>
      <c r="EW275" s="496"/>
      <c r="EX275" s="496"/>
      <c r="EY275" s="496"/>
      <c r="EZ275" s="496"/>
      <c r="FA275" s="496"/>
      <c r="FB275" s="496"/>
      <c r="FC275" s="496"/>
      <c r="FD275" s="496"/>
      <c r="FE275" s="496"/>
      <c r="FF275" s="496"/>
      <c r="FG275" s="496"/>
      <c r="FH275" s="496"/>
      <c r="FI275" s="496"/>
      <c r="FJ275" s="496"/>
      <c r="FK275" s="496"/>
      <c r="FL275" s="496"/>
      <c r="FM275" s="496"/>
      <c r="FN275" s="496"/>
      <c r="FO275" s="496"/>
      <c r="FP275" s="496"/>
      <c r="FQ275" s="496"/>
      <c r="FR275" s="496"/>
      <c r="FS275" s="496"/>
      <c r="FT275" s="496"/>
      <c r="FU275" s="496"/>
      <c r="FV275" s="496"/>
      <c r="FW275" s="496"/>
      <c r="FX275" s="496"/>
      <c r="FY275" s="496"/>
      <c r="FZ275" s="496"/>
    </row>
    <row r="276" spans="2:182" x14ac:dyDescent="0.25">
      <c r="B276" s="491">
        <v>10</v>
      </c>
      <c r="C276" s="496"/>
      <c r="D276" s="496"/>
      <c r="E276" s="496"/>
      <c r="F276" s="496"/>
      <c r="G276" s="496"/>
      <c r="H276" s="496"/>
      <c r="I276" s="496"/>
      <c r="J276" s="496"/>
      <c r="K276" s="496"/>
      <c r="L276" s="496"/>
      <c r="M276" s="496"/>
      <c r="N276" s="496"/>
      <c r="O276" s="496"/>
      <c r="P276" s="496"/>
      <c r="Q276" s="496"/>
      <c r="R276" s="496"/>
      <c r="S276" s="496"/>
      <c r="T276" s="496"/>
      <c r="U276" s="496"/>
      <c r="V276" s="496"/>
      <c r="W276" s="496"/>
      <c r="X276" s="496"/>
      <c r="Y276" s="496"/>
      <c r="Z276" s="496"/>
      <c r="AA276" s="496"/>
      <c r="AB276" s="496"/>
      <c r="AC276" s="496"/>
      <c r="AD276" s="496"/>
      <c r="AE276" s="496"/>
      <c r="AF276" s="496"/>
      <c r="AG276" s="496"/>
      <c r="AH276" s="496"/>
      <c r="AI276" s="496"/>
      <c r="AJ276" s="496"/>
      <c r="AK276" s="496"/>
      <c r="AL276" s="496"/>
      <c r="AM276" s="496"/>
      <c r="AN276" s="496"/>
      <c r="AO276" s="496"/>
      <c r="AP276" s="496"/>
      <c r="AQ276" s="496"/>
      <c r="AR276" s="496"/>
      <c r="AS276" s="496"/>
      <c r="AT276" s="496"/>
      <c r="AU276" s="496"/>
      <c r="AV276" s="496"/>
      <c r="AW276" s="496"/>
      <c r="AX276" s="496"/>
      <c r="AY276" s="496"/>
      <c r="AZ276" s="496"/>
      <c r="BA276" s="496"/>
      <c r="BB276" s="496"/>
      <c r="BC276" s="496"/>
      <c r="BD276" s="496"/>
      <c r="BE276" s="496"/>
      <c r="BF276" s="496"/>
      <c r="BG276" s="496"/>
      <c r="BH276" s="496"/>
      <c r="BI276" s="496"/>
      <c r="BJ276" s="496"/>
      <c r="BK276" s="496"/>
      <c r="BL276" s="496"/>
      <c r="BM276" s="496"/>
      <c r="BN276" s="496"/>
      <c r="BO276" s="496"/>
      <c r="BP276" s="496"/>
      <c r="BQ276" s="496"/>
      <c r="BR276" s="496"/>
      <c r="BS276" s="496"/>
      <c r="BT276" s="496"/>
      <c r="BU276" s="496"/>
      <c r="BV276" s="496"/>
      <c r="BW276" s="496"/>
      <c r="BX276" s="496"/>
      <c r="BY276" s="496"/>
      <c r="BZ276" s="496"/>
      <c r="CA276" s="496"/>
      <c r="CB276" s="496"/>
      <c r="CC276" s="496"/>
      <c r="CD276" s="496"/>
      <c r="CE276" s="496"/>
      <c r="CF276" s="496"/>
      <c r="CG276" s="496"/>
      <c r="CH276" s="496"/>
      <c r="CI276" s="496"/>
      <c r="CJ276" s="496"/>
      <c r="CK276" s="496"/>
      <c r="CL276" s="496"/>
      <c r="CM276" s="496"/>
      <c r="CN276" s="496"/>
      <c r="CO276" s="496"/>
      <c r="CP276" s="496"/>
      <c r="CQ276" s="496"/>
      <c r="CR276" s="496"/>
      <c r="CS276" s="496"/>
      <c r="CT276" s="496"/>
      <c r="CU276" s="496"/>
      <c r="CV276" s="496"/>
      <c r="CW276" s="496"/>
      <c r="CX276" s="496"/>
      <c r="CY276" s="496"/>
      <c r="CZ276" s="496"/>
      <c r="DA276" s="496"/>
      <c r="DB276" s="496"/>
      <c r="DC276" s="496"/>
      <c r="DD276" s="496"/>
      <c r="DE276" s="496"/>
      <c r="DF276" s="496"/>
      <c r="DG276" s="496"/>
      <c r="DH276" s="496"/>
      <c r="DI276" s="496"/>
      <c r="DJ276" s="496"/>
      <c r="DK276" s="496"/>
      <c r="DL276" s="496"/>
      <c r="DM276" s="496"/>
      <c r="DN276" s="496"/>
      <c r="DO276" s="496"/>
      <c r="DP276" s="496"/>
      <c r="DQ276" s="496"/>
      <c r="DR276" s="496"/>
      <c r="DS276" s="496"/>
      <c r="DT276" s="496"/>
      <c r="DU276" s="496"/>
      <c r="DV276" s="496"/>
      <c r="DW276" s="496"/>
      <c r="DX276" s="496"/>
      <c r="DY276" s="496"/>
      <c r="DZ276" s="496"/>
      <c r="EA276" s="496"/>
      <c r="EB276" s="496"/>
      <c r="EC276" s="496"/>
      <c r="ED276" s="496"/>
      <c r="EE276" s="496"/>
      <c r="EF276" s="496"/>
      <c r="EG276" s="496"/>
      <c r="EH276" s="496"/>
      <c r="EI276" s="496"/>
      <c r="EJ276" s="496"/>
      <c r="EK276" s="496"/>
      <c r="EL276" s="496"/>
      <c r="EM276" s="496"/>
      <c r="EN276" s="496"/>
      <c r="EO276" s="496"/>
      <c r="EP276" s="496"/>
      <c r="EQ276" s="496"/>
      <c r="ER276" s="496"/>
      <c r="ES276" s="496"/>
      <c r="ET276" s="496"/>
      <c r="EU276" s="496"/>
      <c r="EV276" s="496"/>
      <c r="EW276" s="496"/>
      <c r="EX276" s="496"/>
      <c r="EY276" s="496"/>
      <c r="EZ276" s="496"/>
      <c r="FA276" s="496"/>
      <c r="FB276" s="496"/>
      <c r="FC276" s="496"/>
      <c r="FD276" s="496"/>
      <c r="FE276" s="496"/>
      <c r="FF276" s="496"/>
      <c r="FG276" s="496"/>
      <c r="FH276" s="496"/>
      <c r="FI276" s="496"/>
      <c r="FJ276" s="496"/>
      <c r="FK276" s="496"/>
      <c r="FL276" s="496"/>
      <c r="FM276" s="496"/>
      <c r="FN276" s="496"/>
      <c r="FO276" s="496"/>
      <c r="FP276" s="496"/>
      <c r="FQ276" s="496"/>
      <c r="FR276" s="496"/>
      <c r="FS276" s="496"/>
      <c r="FT276" s="496"/>
      <c r="FU276" s="496"/>
      <c r="FV276" s="496"/>
      <c r="FW276" s="496"/>
      <c r="FX276" s="496"/>
      <c r="FY276" s="496"/>
      <c r="FZ276" s="496"/>
    </row>
    <row r="277" spans="2:182" x14ac:dyDescent="0.25">
      <c r="B277" s="491">
        <v>11</v>
      </c>
      <c r="C277" s="496"/>
      <c r="D277" s="496"/>
      <c r="E277" s="496"/>
      <c r="F277" s="496"/>
      <c r="G277" s="496"/>
      <c r="H277" s="496"/>
      <c r="I277" s="496"/>
      <c r="J277" s="496"/>
      <c r="K277" s="496"/>
      <c r="L277" s="496"/>
      <c r="M277" s="496"/>
      <c r="N277" s="496"/>
      <c r="O277" s="496"/>
      <c r="P277" s="496"/>
      <c r="Q277" s="496"/>
      <c r="R277" s="496"/>
      <c r="S277" s="496"/>
      <c r="T277" s="496"/>
      <c r="U277" s="496"/>
      <c r="V277" s="496"/>
      <c r="W277" s="496"/>
      <c r="X277" s="496"/>
      <c r="Y277" s="496"/>
      <c r="Z277" s="496"/>
      <c r="AA277" s="496"/>
      <c r="AB277" s="496"/>
      <c r="AC277" s="496"/>
      <c r="AD277" s="496"/>
      <c r="AE277" s="496"/>
      <c r="AF277" s="496"/>
      <c r="AG277" s="496"/>
      <c r="AH277" s="496"/>
      <c r="AI277" s="496"/>
      <c r="AJ277" s="496"/>
      <c r="AK277" s="496"/>
      <c r="AL277" s="496"/>
      <c r="AM277" s="496"/>
      <c r="AN277" s="496"/>
      <c r="AO277" s="496"/>
      <c r="AP277" s="496"/>
      <c r="AQ277" s="496"/>
      <c r="AR277" s="496"/>
      <c r="AS277" s="496"/>
      <c r="AT277" s="496"/>
      <c r="AU277" s="496"/>
      <c r="AV277" s="496"/>
      <c r="AW277" s="496"/>
      <c r="AX277" s="496"/>
      <c r="AY277" s="496"/>
      <c r="AZ277" s="496"/>
      <c r="BA277" s="496"/>
      <c r="BB277" s="496"/>
      <c r="BC277" s="496"/>
      <c r="BD277" s="496"/>
      <c r="BE277" s="496"/>
      <c r="BF277" s="496"/>
      <c r="BG277" s="496"/>
      <c r="BH277" s="496"/>
      <c r="BI277" s="496"/>
      <c r="BJ277" s="496"/>
      <c r="BK277" s="496"/>
      <c r="BL277" s="496"/>
      <c r="BM277" s="496"/>
      <c r="BN277" s="496"/>
      <c r="BO277" s="496"/>
      <c r="BP277" s="496"/>
      <c r="BQ277" s="496"/>
      <c r="BR277" s="496"/>
      <c r="BS277" s="496"/>
      <c r="BT277" s="496"/>
      <c r="BU277" s="496"/>
      <c r="BV277" s="496"/>
      <c r="BW277" s="496"/>
      <c r="BX277" s="496"/>
      <c r="BY277" s="496"/>
      <c r="BZ277" s="496"/>
      <c r="CA277" s="496"/>
      <c r="CB277" s="496"/>
      <c r="CC277" s="496"/>
      <c r="CD277" s="496"/>
      <c r="CE277" s="496"/>
      <c r="CF277" s="496"/>
      <c r="CG277" s="496"/>
      <c r="CH277" s="496"/>
      <c r="CI277" s="496"/>
      <c r="CJ277" s="496"/>
      <c r="CK277" s="496"/>
      <c r="CL277" s="496"/>
      <c r="CM277" s="496"/>
      <c r="CN277" s="496"/>
      <c r="CO277" s="496"/>
      <c r="CP277" s="496"/>
      <c r="CQ277" s="496"/>
      <c r="CR277" s="496"/>
      <c r="CS277" s="496"/>
      <c r="CT277" s="496"/>
      <c r="CU277" s="496"/>
      <c r="CV277" s="496"/>
      <c r="CW277" s="496"/>
      <c r="CX277" s="496"/>
      <c r="CY277" s="496"/>
      <c r="CZ277" s="496"/>
      <c r="DA277" s="496"/>
      <c r="DB277" s="496"/>
      <c r="DC277" s="496"/>
      <c r="DD277" s="496"/>
      <c r="DE277" s="496"/>
      <c r="DF277" s="496"/>
      <c r="DG277" s="496"/>
      <c r="DH277" s="496"/>
      <c r="DI277" s="496"/>
      <c r="DJ277" s="496"/>
      <c r="DK277" s="496"/>
      <c r="DL277" s="496"/>
      <c r="DM277" s="496"/>
      <c r="DN277" s="496"/>
      <c r="DO277" s="496"/>
      <c r="DP277" s="496"/>
      <c r="DQ277" s="496"/>
      <c r="DR277" s="496"/>
      <c r="DS277" s="496"/>
      <c r="DT277" s="496"/>
      <c r="DU277" s="496"/>
      <c r="DV277" s="496"/>
      <c r="DW277" s="496"/>
      <c r="DX277" s="496"/>
      <c r="DY277" s="496"/>
      <c r="DZ277" s="496"/>
      <c r="EA277" s="496"/>
      <c r="EB277" s="496"/>
      <c r="EC277" s="496"/>
      <c r="ED277" s="496"/>
      <c r="EE277" s="496"/>
      <c r="EF277" s="496"/>
      <c r="EG277" s="496"/>
      <c r="EH277" s="496"/>
      <c r="EI277" s="496"/>
      <c r="EJ277" s="496"/>
      <c r="EK277" s="496"/>
      <c r="EL277" s="496"/>
      <c r="EM277" s="496"/>
      <c r="EN277" s="496"/>
      <c r="EO277" s="496"/>
      <c r="EP277" s="496"/>
      <c r="EQ277" s="496"/>
      <c r="ER277" s="496"/>
      <c r="ES277" s="496"/>
      <c r="ET277" s="496"/>
      <c r="EU277" s="496"/>
      <c r="EV277" s="496"/>
      <c r="EW277" s="496"/>
      <c r="EX277" s="496"/>
      <c r="EY277" s="496"/>
      <c r="EZ277" s="496"/>
      <c r="FA277" s="496"/>
      <c r="FB277" s="496"/>
      <c r="FC277" s="496"/>
      <c r="FD277" s="496"/>
      <c r="FE277" s="496"/>
      <c r="FF277" s="496"/>
      <c r="FG277" s="496"/>
      <c r="FH277" s="496"/>
      <c r="FI277" s="496"/>
      <c r="FJ277" s="496"/>
      <c r="FK277" s="496"/>
      <c r="FL277" s="496"/>
      <c r="FM277" s="496"/>
      <c r="FN277" s="496"/>
      <c r="FO277" s="496"/>
      <c r="FP277" s="496"/>
      <c r="FQ277" s="496"/>
      <c r="FR277" s="496"/>
      <c r="FS277" s="496"/>
      <c r="FT277" s="496"/>
      <c r="FU277" s="496"/>
      <c r="FV277" s="496"/>
      <c r="FW277" s="496"/>
      <c r="FX277" s="496"/>
      <c r="FY277" s="496"/>
      <c r="FZ277" s="496"/>
    </row>
    <row r="278" spans="2:182" x14ac:dyDescent="0.25">
      <c r="B278" s="491">
        <v>12</v>
      </c>
      <c r="C278" s="496"/>
      <c r="D278" s="496"/>
      <c r="E278" s="496"/>
      <c r="F278" s="496"/>
      <c r="G278" s="496"/>
      <c r="H278" s="496"/>
      <c r="I278" s="496"/>
      <c r="J278" s="496"/>
      <c r="K278" s="496"/>
      <c r="L278" s="496"/>
      <c r="M278" s="496"/>
      <c r="N278" s="496"/>
      <c r="O278" s="496"/>
      <c r="P278" s="496"/>
      <c r="Q278" s="496"/>
      <c r="R278" s="496"/>
      <c r="S278" s="496"/>
      <c r="T278" s="496"/>
      <c r="U278" s="496"/>
      <c r="V278" s="496"/>
      <c r="W278" s="496"/>
      <c r="X278" s="496"/>
      <c r="Y278" s="496"/>
      <c r="Z278" s="496"/>
      <c r="AA278" s="496"/>
      <c r="AB278" s="496"/>
      <c r="AC278" s="496"/>
      <c r="AD278" s="496"/>
      <c r="AE278" s="496"/>
      <c r="AF278" s="496"/>
      <c r="AG278" s="496"/>
      <c r="AH278" s="496"/>
      <c r="AI278" s="496"/>
      <c r="AJ278" s="496"/>
      <c r="AK278" s="496"/>
      <c r="AL278" s="496"/>
      <c r="AM278" s="496"/>
      <c r="AN278" s="496"/>
      <c r="AO278" s="496"/>
      <c r="AP278" s="496"/>
      <c r="AQ278" s="496"/>
      <c r="AR278" s="496"/>
      <c r="AS278" s="496"/>
      <c r="AT278" s="496"/>
      <c r="AU278" s="496"/>
      <c r="AV278" s="496"/>
      <c r="AW278" s="496"/>
      <c r="AX278" s="496"/>
      <c r="AY278" s="496"/>
      <c r="AZ278" s="496"/>
      <c r="BA278" s="496"/>
      <c r="BB278" s="496"/>
      <c r="BC278" s="496"/>
      <c r="BD278" s="496"/>
      <c r="BE278" s="496"/>
      <c r="BF278" s="496"/>
      <c r="BG278" s="496"/>
      <c r="BH278" s="496"/>
      <c r="BI278" s="496"/>
      <c r="BJ278" s="496"/>
      <c r="BK278" s="496"/>
      <c r="BL278" s="496"/>
      <c r="BM278" s="496"/>
      <c r="BN278" s="496"/>
      <c r="BO278" s="496"/>
      <c r="BP278" s="496"/>
      <c r="BQ278" s="496"/>
      <c r="BR278" s="496"/>
      <c r="BS278" s="496"/>
      <c r="BT278" s="496"/>
      <c r="BU278" s="496"/>
      <c r="BV278" s="496"/>
      <c r="BW278" s="496"/>
      <c r="BX278" s="496"/>
      <c r="BY278" s="496"/>
      <c r="BZ278" s="496"/>
      <c r="CA278" s="496"/>
      <c r="CB278" s="496"/>
      <c r="CC278" s="496"/>
      <c r="CD278" s="496"/>
      <c r="CE278" s="496"/>
      <c r="CF278" s="496"/>
      <c r="CG278" s="496"/>
      <c r="CH278" s="496"/>
      <c r="CI278" s="496"/>
      <c r="CJ278" s="496"/>
      <c r="CK278" s="496"/>
      <c r="CL278" s="496"/>
      <c r="CM278" s="496"/>
      <c r="CN278" s="496"/>
      <c r="CO278" s="496"/>
      <c r="CP278" s="496"/>
      <c r="CQ278" s="496"/>
      <c r="CR278" s="496"/>
      <c r="CS278" s="496"/>
      <c r="CT278" s="496"/>
      <c r="CU278" s="496"/>
      <c r="CV278" s="496"/>
      <c r="CW278" s="496"/>
      <c r="CX278" s="496"/>
      <c r="CY278" s="496"/>
      <c r="CZ278" s="496"/>
      <c r="DA278" s="496"/>
      <c r="DB278" s="496"/>
      <c r="DC278" s="496"/>
      <c r="DD278" s="496"/>
      <c r="DE278" s="496"/>
      <c r="DF278" s="496"/>
      <c r="DG278" s="496"/>
      <c r="DH278" s="496"/>
      <c r="DI278" s="496"/>
      <c r="DJ278" s="496"/>
      <c r="DK278" s="496"/>
      <c r="DL278" s="496"/>
      <c r="DM278" s="496"/>
      <c r="DN278" s="496"/>
      <c r="DO278" s="496"/>
      <c r="DP278" s="496"/>
      <c r="DQ278" s="496"/>
      <c r="DR278" s="496"/>
      <c r="DS278" s="496"/>
      <c r="DT278" s="496"/>
      <c r="DU278" s="496"/>
      <c r="DV278" s="496"/>
      <c r="DW278" s="496"/>
      <c r="DX278" s="496"/>
      <c r="DY278" s="496"/>
      <c r="DZ278" s="496"/>
      <c r="EA278" s="496"/>
      <c r="EB278" s="496"/>
      <c r="EC278" s="496"/>
      <c r="ED278" s="496"/>
      <c r="EE278" s="496"/>
      <c r="EF278" s="496"/>
      <c r="EG278" s="496"/>
      <c r="EH278" s="496"/>
      <c r="EI278" s="496"/>
      <c r="EJ278" s="496"/>
      <c r="EK278" s="496"/>
      <c r="EL278" s="496"/>
      <c r="EM278" s="496"/>
      <c r="EN278" s="496"/>
      <c r="EO278" s="496"/>
      <c r="EP278" s="496"/>
      <c r="EQ278" s="496"/>
      <c r="ER278" s="496"/>
      <c r="ES278" s="496"/>
      <c r="ET278" s="496"/>
      <c r="EU278" s="496"/>
      <c r="EV278" s="496"/>
      <c r="EW278" s="496"/>
      <c r="EX278" s="496"/>
      <c r="EY278" s="496"/>
      <c r="EZ278" s="496"/>
      <c r="FA278" s="496"/>
      <c r="FB278" s="496"/>
      <c r="FC278" s="496"/>
      <c r="FD278" s="496"/>
      <c r="FE278" s="496"/>
      <c r="FF278" s="496"/>
      <c r="FG278" s="496"/>
      <c r="FH278" s="496"/>
      <c r="FI278" s="496"/>
      <c r="FJ278" s="496"/>
      <c r="FK278" s="496"/>
      <c r="FL278" s="496"/>
      <c r="FM278" s="496"/>
      <c r="FN278" s="496"/>
      <c r="FO278" s="496"/>
      <c r="FP278" s="496"/>
      <c r="FQ278" s="496"/>
      <c r="FR278" s="496"/>
      <c r="FS278" s="496"/>
      <c r="FT278" s="496"/>
      <c r="FU278" s="496"/>
      <c r="FV278" s="496"/>
      <c r="FW278" s="496"/>
      <c r="FX278" s="496"/>
      <c r="FY278" s="496"/>
      <c r="FZ278" s="496"/>
    </row>
    <row r="279" spans="2:182" x14ac:dyDescent="0.25">
      <c r="B279" s="491">
        <v>13</v>
      </c>
      <c r="C279" s="496"/>
      <c r="D279" s="496"/>
      <c r="E279" s="496"/>
      <c r="F279" s="496"/>
      <c r="G279" s="496"/>
      <c r="H279" s="496"/>
      <c r="I279" s="496"/>
      <c r="J279" s="496"/>
      <c r="K279" s="496"/>
      <c r="L279" s="496"/>
      <c r="M279" s="496"/>
      <c r="N279" s="496"/>
      <c r="O279" s="496"/>
      <c r="P279" s="496"/>
      <c r="Q279" s="496"/>
      <c r="R279" s="496"/>
      <c r="S279" s="496"/>
      <c r="T279" s="496"/>
      <c r="U279" s="496"/>
      <c r="V279" s="496"/>
      <c r="W279" s="496"/>
      <c r="X279" s="496"/>
      <c r="Y279" s="496"/>
      <c r="Z279" s="496"/>
      <c r="AA279" s="496"/>
      <c r="AB279" s="496"/>
      <c r="AC279" s="496"/>
      <c r="AD279" s="496"/>
      <c r="AE279" s="496"/>
      <c r="AF279" s="496"/>
      <c r="AG279" s="496"/>
      <c r="AH279" s="496"/>
      <c r="AI279" s="496"/>
      <c r="AJ279" s="496"/>
      <c r="AK279" s="496"/>
      <c r="AL279" s="496"/>
      <c r="AM279" s="496"/>
      <c r="AN279" s="496"/>
      <c r="AO279" s="496"/>
      <c r="AP279" s="496"/>
      <c r="AQ279" s="496"/>
      <c r="AR279" s="496"/>
      <c r="AS279" s="496"/>
      <c r="AT279" s="496"/>
      <c r="AU279" s="496"/>
      <c r="AV279" s="496"/>
      <c r="AW279" s="496"/>
      <c r="AX279" s="496"/>
      <c r="AY279" s="496"/>
      <c r="AZ279" s="496"/>
      <c r="BA279" s="496"/>
      <c r="BB279" s="496"/>
      <c r="BC279" s="496"/>
      <c r="BD279" s="496"/>
      <c r="BE279" s="496"/>
      <c r="BF279" s="496"/>
      <c r="BG279" s="496"/>
      <c r="BH279" s="496"/>
      <c r="BI279" s="496"/>
      <c r="BJ279" s="496"/>
      <c r="BK279" s="496"/>
      <c r="BL279" s="496"/>
      <c r="BM279" s="496"/>
      <c r="BN279" s="496"/>
      <c r="BO279" s="496"/>
      <c r="BP279" s="496"/>
      <c r="BQ279" s="496"/>
      <c r="BR279" s="496"/>
      <c r="BS279" s="496"/>
      <c r="BT279" s="496"/>
      <c r="BU279" s="496"/>
      <c r="BV279" s="496"/>
      <c r="BW279" s="496"/>
      <c r="BX279" s="496"/>
      <c r="BY279" s="496"/>
      <c r="BZ279" s="496"/>
      <c r="CA279" s="496"/>
      <c r="CB279" s="496"/>
      <c r="CC279" s="496"/>
      <c r="CD279" s="496"/>
      <c r="CE279" s="496"/>
      <c r="CF279" s="496"/>
      <c r="CG279" s="496"/>
      <c r="CH279" s="496"/>
      <c r="CI279" s="496"/>
      <c r="CJ279" s="496"/>
      <c r="CK279" s="496"/>
      <c r="CL279" s="496"/>
      <c r="CM279" s="496"/>
      <c r="CN279" s="496"/>
      <c r="CO279" s="496"/>
      <c r="CP279" s="496"/>
      <c r="CQ279" s="496"/>
      <c r="CR279" s="496"/>
      <c r="CS279" s="496"/>
      <c r="CT279" s="496"/>
      <c r="CU279" s="496"/>
      <c r="CV279" s="496"/>
      <c r="CW279" s="496"/>
      <c r="CX279" s="496"/>
      <c r="CY279" s="496"/>
      <c r="CZ279" s="496"/>
      <c r="DA279" s="496"/>
      <c r="DB279" s="496"/>
      <c r="DC279" s="496"/>
      <c r="DD279" s="496"/>
      <c r="DE279" s="496"/>
      <c r="DF279" s="496"/>
      <c r="DG279" s="496"/>
      <c r="DH279" s="496"/>
      <c r="DI279" s="496"/>
      <c r="DJ279" s="496"/>
      <c r="DK279" s="496"/>
      <c r="DL279" s="496"/>
      <c r="DM279" s="496"/>
      <c r="DN279" s="496"/>
      <c r="DO279" s="496"/>
      <c r="DP279" s="496"/>
      <c r="DQ279" s="496"/>
      <c r="DR279" s="496"/>
      <c r="DS279" s="496"/>
      <c r="DT279" s="496"/>
      <c r="DU279" s="496"/>
      <c r="DV279" s="496"/>
      <c r="DW279" s="496"/>
      <c r="DX279" s="496"/>
      <c r="DY279" s="496"/>
      <c r="DZ279" s="496"/>
      <c r="EA279" s="496"/>
      <c r="EB279" s="496"/>
      <c r="EC279" s="496"/>
      <c r="ED279" s="496"/>
      <c r="EE279" s="496"/>
      <c r="EF279" s="496"/>
      <c r="EG279" s="496"/>
      <c r="EH279" s="496"/>
      <c r="EI279" s="496"/>
      <c r="EJ279" s="496"/>
      <c r="EK279" s="496"/>
      <c r="EL279" s="496"/>
      <c r="EM279" s="496"/>
      <c r="EN279" s="496"/>
      <c r="EO279" s="496"/>
      <c r="EP279" s="496"/>
      <c r="EQ279" s="496"/>
      <c r="ER279" s="496"/>
      <c r="ES279" s="496"/>
      <c r="ET279" s="496"/>
      <c r="EU279" s="496"/>
      <c r="EV279" s="496"/>
      <c r="EW279" s="496"/>
      <c r="EX279" s="496"/>
      <c r="EY279" s="496"/>
      <c r="EZ279" s="496"/>
      <c r="FA279" s="496"/>
      <c r="FB279" s="496"/>
      <c r="FC279" s="496"/>
      <c r="FD279" s="496"/>
      <c r="FE279" s="496"/>
      <c r="FF279" s="496"/>
      <c r="FG279" s="496"/>
      <c r="FH279" s="496"/>
      <c r="FI279" s="496"/>
      <c r="FJ279" s="496"/>
      <c r="FK279" s="496"/>
      <c r="FL279" s="496"/>
      <c r="FM279" s="496"/>
      <c r="FN279" s="496"/>
      <c r="FO279" s="496"/>
      <c r="FP279" s="496"/>
      <c r="FQ279" s="496"/>
      <c r="FR279" s="496"/>
      <c r="FS279" s="496"/>
      <c r="FT279" s="496"/>
      <c r="FU279" s="496"/>
      <c r="FV279" s="496"/>
      <c r="FW279" s="496"/>
      <c r="FX279" s="496"/>
      <c r="FY279" s="496"/>
      <c r="FZ279" s="496"/>
    </row>
    <row r="280" spans="2:182" x14ac:dyDescent="0.25">
      <c r="B280" s="491">
        <v>14</v>
      </c>
      <c r="C280" s="496"/>
      <c r="D280" s="496"/>
      <c r="E280" s="496"/>
      <c r="F280" s="496"/>
      <c r="G280" s="496"/>
      <c r="H280" s="496"/>
      <c r="I280" s="496"/>
      <c r="J280" s="496"/>
      <c r="K280" s="496"/>
      <c r="L280" s="496"/>
      <c r="M280" s="496"/>
      <c r="N280" s="496"/>
      <c r="O280" s="496"/>
      <c r="P280" s="496"/>
      <c r="Q280" s="496"/>
      <c r="R280" s="496"/>
      <c r="S280" s="496"/>
      <c r="T280" s="496"/>
      <c r="U280" s="496"/>
      <c r="V280" s="496"/>
      <c r="W280" s="496"/>
      <c r="X280" s="496"/>
      <c r="Y280" s="496"/>
      <c r="Z280" s="496"/>
      <c r="AA280" s="496"/>
      <c r="AB280" s="496"/>
      <c r="AC280" s="496"/>
      <c r="AD280" s="496"/>
      <c r="AE280" s="496"/>
      <c r="AF280" s="496"/>
      <c r="AG280" s="496"/>
      <c r="AH280" s="496"/>
      <c r="AI280" s="496"/>
      <c r="AJ280" s="496"/>
      <c r="AK280" s="496"/>
      <c r="AL280" s="496"/>
      <c r="AM280" s="496"/>
      <c r="AN280" s="496"/>
      <c r="AO280" s="496"/>
      <c r="AP280" s="496"/>
      <c r="AQ280" s="496"/>
      <c r="AR280" s="496"/>
      <c r="AS280" s="496"/>
      <c r="AT280" s="496"/>
      <c r="AU280" s="496"/>
      <c r="AV280" s="496"/>
      <c r="AW280" s="496"/>
      <c r="AX280" s="496"/>
      <c r="AY280" s="496"/>
      <c r="AZ280" s="496"/>
      <c r="BA280" s="496"/>
      <c r="BB280" s="496"/>
      <c r="BC280" s="496"/>
      <c r="BD280" s="496"/>
      <c r="BE280" s="496"/>
      <c r="BF280" s="496"/>
      <c r="BG280" s="496"/>
      <c r="BH280" s="496"/>
      <c r="BI280" s="496"/>
      <c r="BJ280" s="496"/>
      <c r="BK280" s="496"/>
      <c r="BL280" s="496"/>
      <c r="BM280" s="496"/>
      <c r="BN280" s="496"/>
      <c r="BO280" s="496"/>
      <c r="BP280" s="496"/>
      <c r="BQ280" s="496"/>
      <c r="BR280" s="496"/>
      <c r="BS280" s="496"/>
      <c r="BT280" s="496"/>
      <c r="BU280" s="496"/>
      <c r="BV280" s="496"/>
      <c r="BW280" s="496"/>
      <c r="BX280" s="496"/>
      <c r="BY280" s="496"/>
      <c r="BZ280" s="496"/>
      <c r="CA280" s="496"/>
      <c r="CB280" s="496"/>
      <c r="CC280" s="496"/>
      <c r="CD280" s="496"/>
      <c r="CE280" s="496"/>
      <c r="CF280" s="496"/>
      <c r="CG280" s="496"/>
      <c r="CH280" s="496"/>
      <c r="CI280" s="496"/>
      <c r="CJ280" s="496"/>
      <c r="CK280" s="496"/>
      <c r="CL280" s="496"/>
      <c r="CM280" s="496"/>
      <c r="CN280" s="496"/>
      <c r="CO280" s="496"/>
      <c r="CP280" s="496"/>
      <c r="CQ280" s="496"/>
      <c r="CR280" s="496"/>
      <c r="CS280" s="496"/>
      <c r="CT280" s="496"/>
      <c r="CU280" s="496"/>
      <c r="CV280" s="496"/>
      <c r="CW280" s="496"/>
      <c r="CX280" s="496"/>
      <c r="CY280" s="496"/>
      <c r="CZ280" s="496"/>
      <c r="DA280" s="496"/>
      <c r="DB280" s="496"/>
      <c r="DC280" s="496"/>
      <c r="DD280" s="496"/>
      <c r="DE280" s="496"/>
      <c r="DF280" s="496"/>
      <c r="DG280" s="496"/>
      <c r="DH280" s="496"/>
      <c r="DI280" s="496"/>
      <c r="DJ280" s="496"/>
      <c r="DK280" s="496"/>
      <c r="DL280" s="496"/>
      <c r="DM280" s="496"/>
      <c r="DN280" s="496"/>
      <c r="DO280" s="496"/>
      <c r="DP280" s="496"/>
      <c r="DQ280" s="496"/>
      <c r="DR280" s="496"/>
      <c r="DS280" s="496"/>
      <c r="DT280" s="496"/>
      <c r="DU280" s="496"/>
      <c r="DV280" s="496"/>
      <c r="DW280" s="496"/>
      <c r="DX280" s="496"/>
      <c r="DY280" s="496"/>
      <c r="DZ280" s="496"/>
      <c r="EA280" s="496"/>
      <c r="EB280" s="496"/>
      <c r="EC280" s="496"/>
      <c r="ED280" s="496"/>
      <c r="EE280" s="496"/>
      <c r="EF280" s="496"/>
      <c r="EG280" s="496"/>
      <c r="EH280" s="496"/>
      <c r="EI280" s="496"/>
      <c r="EJ280" s="496"/>
      <c r="EK280" s="496"/>
      <c r="EL280" s="496"/>
      <c r="EM280" s="496"/>
      <c r="EN280" s="496"/>
      <c r="EO280" s="496"/>
      <c r="EP280" s="496"/>
      <c r="EQ280" s="496"/>
      <c r="ER280" s="496"/>
      <c r="ES280" s="496"/>
      <c r="ET280" s="496"/>
      <c r="EU280" s="496"/>
      <c r="EV280" s="496"/>
      <c r="EW280" s="496"/>
      <c r="EX280" s="496"/>
      <c r="EY280" s="496"/>
      <c r="EZ280" s="496"/>
      <c r="FA280" s="496"/>
      <c r="FB280" s="496"/>
      <c r="FC280" s="496"/>
      <c r="FD280" s="496"/>
      <c r="FE280" s="496"/>
      <c r="FF280" s="496"/>
      <c r="FG280" s="496"/>
      <c r="FH280" s="496"/>
      <c r="FI280" s="496"/>
      <c r="FJ280" s="496"/>
      <c r="FK280" s="496"/>
      <c r="FL280" s="496"/>
      <c r="FM280" s="496"/>
      <c r="FN280" s="496"/>
      <c r="FO280" s="496"/>
      <c r="FP280" s="496"/>
      <c r="FQ280" s="496"/>
      <c r="FR280" s="496"/>
      <c r="FS280" s="496"/>
      <c r="FT280" s="496"/>
      <c r="FU280" s="496"/>
      <c r="FV280" s="496"/>
      <c r="FW280" s="496"/>
      <c r="FX280" s="496"/>
      <c r="FY280" s="496"/>
      <c r="FZ280" s="496"/>
    </row>
    <row r="281" spans="2:182" x14ac:dyDescent="0.25">
      <c r="B281" s="491">
        <v>15</v>
      </c>
      <c r="C281" s="496"/>
      <c r="D281" s="496"/>
      <c r="E281" s="496"/>
      <c r="F281" s="496"/>
      <c r="G281" s="496"/>
      <c r="H281" s="496"/>
      <c r="I281" s="496"/>
      <c r="J281" s="496"/>
      <c r="K281" s="496"/>
      <c r="L281" s="496"/>
      <c r="M281" s="496"/>
      <c r="N281" s="496"/>
      <c r="O281" s="496"/>
      <c r="P281" s="496"/>
      <c r="Q281" s="496"/>
      <c r="R281" s="496"/>
      <c r="S281" s="496"/>
      <c r="T281" s="496"/>
      <c r="U281" s="496"/>
      <c r="V281" s="496"/>
      <c r="W281" s="496"/>
      <c r="X281" s="496"/>
      <c r="Y281" s="496"/>
      <c r="Z281" s="496"/>
      <c r="AA281" s="496"/>
      <c r="AB281" s="496"/>
      <c r="AC281" s="496"/>
      <c r="AD281" s="496"/>
      <c r="AE281" s="496"/>
      <c r="AF281" s="496"/>
      <c r="AG281" s="496"/>
      <c r="AH281" s="496"/>
      <c r="AI281" s="496"/>
      <c r="AJ281" s="496"/>
      <c r="AK281" s="496"/>
      <c r="AL281" s="496"/>
      <c r="AM281" s="496"/>
      <c r="AN281" s="496"/>
      <c r="AO281" s="496"/>
      <c r="AP281" s="496"/>
      <c r="AQ281" s="496"/>
      <c r="AR281" s="496"/>
      <c r="AS281" s="496"/>
      <c r="AT281" s="496"/>
      <c r="AU281" s="496"/>
      <c r="AV281" s="496"/>
      <c r="AW281" s="496"/>
      <c r="AX281" s="496"/>
      <c r="AY281" s="496"/>
      <c r="AZ281" s="496"/>
      <c r="BA281" s="496"/>
      <c r="BB281" s="496"/>
      <c r="BC281" s="496"/>
      <c r="BD281" s="496"/>
      <c r="BE281" s="496"/>
      <c r="BF281" s="496"/>
      <c r="BG281" s="496"/>
      <c r="BH281" s="496"/>
      <c r="BI281" s="496"/>
      <c r="BJ281" s="496"/>
      <c r="BK281" s="496"/>
      <c r="BL281" s="496"/>
      <c r="BM281" s="496"/>
      <c r="BN281" s="496"/>
      <c r="BO281" s="496"/>
      <c r="BP281" s="496"/>
      <c r="BQ281" s="496"/>
      <c r="BR281" s="496"/>
      <c r="BS281" s="496"/>
      <c r="BT281" s="496"/>
      <c r="BU281" s="496"/>
      <c r="BV281" s="496"/>
      <c r="BW281" s="496"/>
      <c r="BX281" s="496"/>
      <c r="BY281" s="496"/>
      <c r="BZ281" s="496"/>
      <c r="CA281" s="496"/>
      <c r="CB281" s="496"/>
      <c r="CC281" s="496"/>
      <c r="CD281" s="496"/>
      <c r="CE281" s="496"/>
      <c r="CF281" s="496"/>
      <c r="CG281" s="496"/>
      <c r="CH281" s="496"/>
      <c r="CI281" s="496"/>
      <c r="CJ281" s="496"/>
      <c r="CK281" s="496"/>
      <c r="CL281" s="496"/>
      <c r="CM281" s="496"/>
      <c r="CN281" s="496"/>
      <c r="CO281" s="496"/>
      <c r="CP281" s="496"/>
      <c r="CQ281" s="496"/>
      <c r="CR281" s="496"/>
      <c r="CS281" s="496"/>
      <c r="CT281" s="496"/>
      <c r="CU281" s="496"/>
      <c r="CV281" s="496"/>
      <c r="CW281" s="496"/>
      <c r="CX281" s="496"/>
      <c r="CY281" s="496"/>
      <c r="CZ281" s="496"/>
      <c r="DA281" s="496"/>
      <c r="DB281" s="496"/>
      <c r="DC281" s="496"/>
      <c r="DD281" s="496"/>
      <c r="DE281" s="496"/>
      <c r="DF281" s="496"/>
      <c r="DG281" s="496"/>
      <c r="DH281" s="496"/>
      <c r="DI281" s="496"/>
      <c r="DJ281" s="496"/>
      <c r="DK281" s="496"/>
      <c r="DL281" s="496"/>
      <c r="DM281" s="496"/>
      <c r="DN281" s="496"/>
      <c r="DO281" s="496"/>
      <c r="DP281" s="496"/>
      <c r="DQ281" s="496"/>
      <c r="DR281" s="496"/>
      <c r="DS281" s="496"/>
      <c r="DT281" s="496"/>
      <c r="DU281" s="496"/>
      <c r="DV281" s="496"/>
      <c r="DW281" s="496"/>
      <c r="DX281" s="496"/>
      <c r="DY281" s="496"/>
      <c r="DZ281" s="496"/>
      <c r="EA281" s="496"/>
      <c r="EB281" s="496"/>
      <c r="EC281" s="496"/>
      <c r="ED281" s="496"/>
      <c r="EE281" s="496"/>
      <c r="EF281" s="496"/>
      <c r="EG281" s="496"/>
      <c r="EH281" s="496"/>
      <c r="EI281" s="496"/>
      <c r="EJ281" s="496"/>
      <c r="EK281" s="496"/>
      <c r="EL281" s="496"/>
      <c r="EM281" s="496"/>
      <c r="EN281" s="496"/>
      <c r="EO281" s="496"/>
      <c r="EP281" s="496"/>
      <c r="EQ281" s="496"/>
      <c r="ER281" s="496"/>
      <c r="ES281" s="496"/>
      <c r="ET281" s="496"/>
      <c r="EU281" s="496"/>
      <c r="EV281" s="496"/>
      <c r="EW281" s="496"/>
      <c r="EX281" s="496"/>
      <c r="EY281" s="496"/>
      <c r="EZ281" s="496"/>
      <c r="FA281" s="496"/>
      <c r="FB281" s="496"/>
      <c r="FC281" s="496"/>
      <c r="FD281" s="496"/>
      <c r="FE281" s="496"/>
      <c r="FF281" s="496"/>
      <c r="FG281" s="496"/>
      <c r="FH281" s="496"/>
      <c r="FI281" s="496"/>
      <c r="FJ281" s="496"/>
      <c r="FK281" s="496"/>
      <c r="FL281" s="496"/>
      <c r="FM281" s="496"/>
      <c r="FN281" s="496"/>
      <c r="FO281" s="496"/>
      <c r="FP281" s="496"/>
      <c r="FQ281" s="496"/>
      <c r="FR281" s="496"/>
      <c r="FS281" s="496"/>
      <c r="FT281" s="496"/>
      <c r="FU281" s="496"/>
      <c r="FV281" s="496"/>
      <c r="FW281" s="496"/>
      <c r="FX281" s="496"/>
      <c r="FY281" s="496"/>
      <c r="FZ281" s="496"/>
    </row>
    <row r="282" spans="2:182" x14ac:dyDescent="0.25">
      <c r="B282" s="491">
        <v>16</v>
      </c>
      <c r="C282" s="496"/>
      <c r="D282" s="496"/>
      <c r="E282" s="496"/>
      <c r="F282" s="496"/>
      <c r="G282" s="496"/>
      <c r="H282" s="496"/>
      <c r="I282" s="496"/>
      <c r="J282" s="496"/>
      <c r="K282" s="496"/>
      <c r="L282" s="496"/>
      <c r="M282" s="496"/>
      <c r="N282" s="496"/>
      <c r="O282" s="496"/>
      <c r="P282" s="496"/>
      <c r="Q282" s="496"/>
      <c r="R282" s="496"/>
      <c r="S282" s="496"/>
      <c r="T282" s="496"/>
      <c r="U282" s="496"/>
      <c r="V282" s="496"/>
      <c r="W282" s="496"/>
      <c r="X282" s="496"/>
      <c r="Y282" s="496"/>
      <c r="Z282" s="496"/>
      <c r="AA282" s="496"/>
      <c r="AB282" s="496"/>
      <c r="AC282" s="496"/>
      <c r="AD282" s="496"/>
      <c r="AE282" s="496"/>
      <c r="AF282" s="496"/>
      <c r="AG282" s="496"/>
      <c r="AH282" s="496"/>
      <c r="AI282" s="496"/>
      <c r="AJ282" s="496"/>
      <c r="AK282" s="496"/>
      <c r="AL282" s="496"/>
      <c r="AM282" s="496"/>
      <c r="AN282" s="496"/>
      <c r="AO282" s="496"/>
      <c r="AP282" s="496"/>
      <c r="AQ282" s="496"/>
      <c r="AR282" s="496"/>
      <c r="AS282" s="496"/>
      <c r="AT282" s="496"/>
      <c r="AU282" s="496"/>
      <c r="AV282" s="496"/>
      <c r="AW282" s="496"/>
      <c r="AX282" s="496"/>
      <c r="AY282" s="496"/>
      <c r="AZ282" s="496"/>
      <c r="BA282" s="496"/>
      <c r="BB282" s="496"/>
      <c r="BC282" s="496"/>
      <c r="BD282" s="496"/>
      <c r="BE282" s="496"/>
      <c r="BF282" s="496"/>
      <c r="BG282" s="496"/>
      <c r="BH282" s="496"/>
      <c r="BI282" s="496"/>
      <c r="BJ282" s="496"/>
      <c r="BK282" s="496"/>
      <c r="BL282" s="496"/>
      <c r="BM282" s="496"/>
      <c r="BN282" s="496"/>
      <c r="BO282" s="496"/>
      <c r="BP282" s="496"/>
      <c r="BQ282" s="496"/>
      <c r="BR282" s="496"/>
      <c r="BS282" s="496"/>
      <c r="BT282" s="496"/>
      <c r="BU282" s="496"/>
      <c r="BV282" s="496"/>
      <c r="BW282" s="496"/>
      <c r="BX282" s="496"/>
      <c r="BY282" s="496"/>
      <c r="BZ282" s="496"/>
      <c r="CA282" s="496"/>
      <c r="CB282" s="496"/>
      <c r="CC282" s="496"/>
      <c r="CD282" s="496"/>
      <c r="CE282" s="496"/>
      <c r="CF282" s="496"/>
      <c r="CG282" s="496"/>
      <c r="CH282" s="496"/>
      <c r="CI282" s="496"/>
      <c r="CJ282" s="496"/>
      <c r="CK282" s="496"/>
      <c r="CL282" s="496"/>
      <c r="CM282" s="496"/>
      <c r="CN282" s="496"/>
      <c r="CO282" s="496"/>
      <c r="CP282" s="496"/>
      <c r="CQ282" s="496"/>
      <c r="CR282" s="496"/>
      <c r="CS282" s="496"/>
      <c r="CT282" s="496"/>
      <c r="CU282" s="496"/>
      <c r="CV282" s="496"/>
      <c r="CW282" s="496"/>
      <c r="CX282" s="496"/>
      <c r="CY282" s="496"/>
      <c r="CZ282" s="496"/>
      <c r="DA282" s="496"/>
      <c r="DB282" s="496"/>
      <c r="DC282" s="496"/>
      <c r="DD282" s="496"/>
      <c r="DE282" s="496"/>
      <c r="DF282" s="496"/>
      <c r="DG282" s="496"/>
      <c r="DH282" s="496"/>
      <c r="DI282" s="496"/>
      <c r="DJ282" s="496"/>
      <c r="DK282" s="496"/>
      <c r="DL282" s="496"/>
      <c r="DM282" s="496"/>
      <c r="DN282" s="496"/>
      <c r="DO282" s="496"/>
      <c r="DP282" s="496"/>
      <c r="DQ282" s="496"/>
      <c r="DR282" s="496"/>
      <c r="DS282" s="496"/>
      <c r="DT282" s="496"/>
      <c r="DU282" s="496"/>
      <c r="DV282" s="496"/>
      <c r="DW282" s="496"/>
      <c r="DX282" s="496"/>
      <c r="DY282" s="496"/>
      <c r="DZ282" s="496"/>
      <c r="EA282" s="496"/>
      <c r="EB282" s="496"/>
      <c r="EC282" s="496"/>
      <c r="ED282" s="496"/>
      <c r="EE282" s="496"/>
      <c r="EF282" s="496"/>
      <c r="EG282" s="496"/>
      <c r="EH282" s="496"/>
      <c r="EI282" s="496"/>
      <c r="EJ282" s="496"/>
      <c r="EK282" s="496"/>
      <c r="EL282" s="496"/>
      <c r="EM282" s="496"/>
      <c r="EN282" s="496"/>
      <c r="EO282" s="496"/>
      <c r="EP282" s="496"/>
      <c r="EQ282" s="496"/>
      <c r="ER282" s="496"/>
      <c r="ES282" s="496"/>
      <c r="ET282" s="496"/>
      <c r="EU282" s="496"/>
      <c r="EV282" s="496"/>
      <c r="EW282" s="496"/>
      <c r="EX282" s="496"/>
      <c r="EY282" s="496"/>
      <c r="EZ282" s="496"/>
      <c r="FA282" s="496"/>
      <c r="FB282" s="496"/>
      <c r="FC282" s="496"/>
      <c r="FD282" s="496"/>
      <c r="FE282" s="496"/>
      <c r="FF282" s="496"/>
      <c r="FG282" s="496"/>
      <c r="FH282" s="496"/>
      <c r="FI282" s="496"/>
      <c r="FJ282" s="496"/>
      <c r="FK282" s="496"/>
      <c r="FL282" s="496"/>
      <c r="FM282" s="496"/>
      <c r="FN282" s="496"/>
      <c r="FO282" s="496"/>
      <c r="FP282" s="496"/>
      <c r="FQ282" s="496"/>
      <c r="FR282" s="496"/>
      <c r="FS282" s="496"/>
      <c r="FT282" s="496"/>
      <c r="FU282" s="496"/>
      <c r="FV282" s="496"/>
      <c r="FW282" s="496"/>
      <c r="FX282" s="496"/>
      <c r="FY282" s="496"/>
      <c r="FZ282" s="496"/>
    </row>
    <row r="283" spans="2:182" x14ac:dyDescent="0.25">
      <c r="B283" s="491">
        <v>17</v>
      </c>
      <c r="C283" s="496"/>
      <c r="D283" s="496"/>
      <c r="E283" s="496"/>
      <c r="F283" s="496"/>
      <c r="G283" s="496"/>
      <c r="H283" s="496"/>
      <c r="I283" s="496"/>
      <c r="J283" s="496"/>
      <c r="K283" s="496"/>
      <c r="L283" s="496"/>
      <c r="M283" s="496"/>
      <c r="N283" s="496"/>
      <c r="O283" s="496"/>
      <c r="P283" s="496"/>
      <c r="Q283" s="496"/>
      <c r="R283" s="496"/>
      <c r="S283" s="496"/>
      <c r="T283" s="496"/>
      <c r="U283" s="496"/>
      <c r="V283" s="496"/>
      <c r="W283" s="496"/>
      <c r="X283" s="496"/>
      <c r="Y283" s="496"/>
      <c r="Z283" s="496"/>
      <c r="AA283" s="496"/>
      <c r="AB283" s="496"/>
      <c r="AC283" s="496"/>
      <c r="AD283" s="496"/>
      <c r="AE283" s="496"/>
      <c r="AF283" s="496"/>
      <c r="AG283" s="496"/>
      <c r="AH283" s="496"/>
      <c r="AI283" s="496"/>
      <c r="AJ283" s="496"/>
      <c r="AK283" s="496"/>
      <c r="AL283" s="496"/>
      <c r="AM283" s="496"/>
      <c r="AN283" s="496"/>
      <c r="AO283" s="496"/>
      <c r="AP283" s="496"/>
      <c r="AQ283" s="496"/>
      <c r="AR283" s="496"/>
      <c r="AS283" s="496"/>
      <c r="AT283" s="496"/>
      <c r="AU283" s="496"/>
      <c r="AV283" s="496"/>
      <c r="AW283" s="496"/>
      <c r="AX283" s="496"/>
      <c r="AY283" s="496"/>
      <c r="AZ283" s="496"/>
      <c r="BA283" s="496"/>
      <c r="BB283" s="496"/>
      <c r="BC283" s="496"/>
      <c r="BD283" s="496"/>
      <c r="BE283" s="496"/>
      <c r="BF283" s="496"/>
      <c r="BG283" s="496"/>
      <c r="BH283" s="496"/>
      <c r="BI283" s="496"/>
      <c r="BJ283" s="496"/>
      <c r="BK283" s="496"/>
      <c r="BL283" s="496"/>
      <c r="BM283" s="496"/>
      <c r="BN283" s="496"/>
      <c r="BO283" s="496"/>
      <c r="BP283" s="496"/>
      <c r="BQ283" s="496"/>
      <c r="BR283" s="496"/>
      <c r="BS283" s="496"/>
      <c r="BT283" s="496"/>
      <c r="BU283" s="496"/>
      <c r="BV283" s="496"/>
      <c r="BW283" s="496"/>
      <c r="BX283" s="496"/>
      <c r="BY283" s="496"/>
      <c r="BZ283" s="496"/>
      <c r="CA283" s="496"/>
      <c r="CB283" s="496"/>
      <c r="CC283" s="496"/>
      <c r="CD283" s="496"/>
      <c r="CE283" s="496"/>
      <c r="CF283" s="496"/>
      <c r="CG283" s="496"/>
      <c r="CH283" s="496"/>
      <c r="CI283" s="496"/>
      <c r="CJ283" s="496"/>
      <c r="CK283" s="496"/>
      <c r="CL283" s="496"/>
      <c r="CM283" s="496"/>
      <c r="CN283" s="496"/>
      <c r="CO283" s="496"/>
      <c r="CP283" s="496"/>
      <c r="CQ283" s="496"/>
      <c r="CR283" s="496"/>
      <c r="CS283" s="496"/>
      <c r="CT283" s="496"/>
      <c r="CU283" s="496"/>
      <c r="CV283" s="496"/>
      <c r="CW283" s="496"/>
      <c r="CX283" s="496"/>
      <c r="CY283" s="496"/>
      <c r="CZ283" s="496"/>
      <c r="DA283" s="496"/>
      <c r="DB283" s="496"/>
      <c r="DC283" s="496"/>
      <c r="DD283" s="496"/>
      <c r="DE283" s="496"/>
      <c r="DF283" s="496"/>
      <c r="DG283" s="496"/>
      <c r="DH283" s="496"/>
      <c r="DI283" s="496"/>
      <c r="DJ283" s="496"/>
      <c r="DK283" s="496"/>
      <c r="DL283" s="496"/>
      <c r="DM283" s="496"/>
      <c r="DN283" s="496"/>
      <c r="DO283" s="496"/>
      <c r="DP283" s="496"/>
      <c r="DQ283" s="496"/>
      <c r="DR283" s="496"/>
      <c r="DS283" s="496"/>
      <c r="DT283" s="496"/>
      <c r="DU283" s="496"/>
      <c r="DV283" s="496"/>
      <c r="DW283" s="496"/>
      <c r="DX283" s="496"/>
      <c r="DY283" s="496"/>
      <c r="DZ283" s="496"/>
      <c r="EA283" s="496"/>
      <c r="EB283" s="496"/>
      <c r="EC283" s="496"/>
      <c r="ED283" s="496"/>
      <c r="EE283" s="496"/>
      <c r="EF283" s="496"/>
      <c r="EG283" s="496"/>
      <c r="EH283" s="496"/>
      <c r="EI283" s="496"/>
      <c r="EJ283" s="496"/>
      <c r="EK283" s="496"/>
      <c r="EL283" s="496"/>
      <c r="EM283" s="496"/>
      <c r="EN283" s="496"/>
      <c r="EO283" s="496"/>
      <c r="EP283" s="496"/>
      <c r="EQ283" s="496"/>
      <c r="ER283" s="496"/>
      <c r="ES283" s="496"/>
      <c r="ET283" s="496"/>
      <c r="EU283" s="496"/>
      <c r="EV283" s="496"/>
      <c r="EW283" s="496"/>
      <c r="EX283" s="496"/>
      <c r="EY283" s="496"/>
      <c r="EZ283" s="496"/>
      <c r="FA283" s="496"/>
      <c r="FB283" s="496"/>
      <c r="FC283" s="496"/>
      <c r="FD283" s="496"/>
      <c r="FE283" s="496"/>
      <c r="FF283" s="496"/>
      <c r="FG283" s="496"/>
      <c r="FH283" s="496"/>
      <c r="FI283" s="496"/>
      <c r="FJ283" s="496"/>
      <c r="FK283" s="496"/>
      <c r="FL283" s="496"/>
      <c r="FM283" s="496"/>
      <c r="FN283" s="496"/>
      <c r="FO283" s="496"/>
      <c r="FP283" s="496"/>
      <c r="FQ283" s="496"/>
      <c r="FR283" s="496"/>
      <c r="FS283" s="496"/>
      <c r="FT283" s="496"/>
      <c r="FU283" s="496"/>
      <c r="FV283" s="496"/>
      <c r="FW283" s="496"/>
      <c r="FX283" s="496"/>
      <c r="FY283" s="496"/>
      <c r="FZ283" s="496"/>
    </row>
    <row r="284" spans="2:182" x14ac:dyDescent="0.25">
      <c r="B284" s="491">
        <v>18</v>
      </c>
      <c r="C284" s="496"/>
      <c r="D284" s="496"/>
      <c r="E284" s="496"/>
      <c r="F284" s="496"/>
      <c r="G284" s="496"/>
      <c r="H284" s="496"/>
      <c r="I284" s="496"/>
      <c r="J284" s="496"/>
      <c r="K284" s="496"/>
      <c r="L284" s="496"/>
      <c r="M284" s="496"/>
      <c r="N284" s="496"/>
      <c r="O284" s="496"/>
      <c r="P284" s="496"/>
      <c r="Q284" s="496"/>
      <c r="R284" s="496"/>
      <c r="S284" s="496"/>
      <c r="T284" s="496"/>
      <c r="U284" s="496"/>
      <c r="V284" s="496"/>
      <c r="W284" s="496"/>
      <c r="X284" s="496"/>
      <c r="Y284" s="496"/>
      <c r="Z284" s="496"/>
      <c r="AA284" s="496"/>
      <c r="AB284" s="496"/>
      <c r="AC284" s="496"/>
      <c r="AD284" s="496"/>
      <c r="AE284" s="496"/>
      <c r="AF284" s="496"/>
      <c r="AG284" s="496"/>
      <c r="AH284" s="496"/>
      <c r="AI284" s="496"/>
      <c r="AJ284" s="496"/>
      <c r="AK284" s="496"/>
      <c r="AL284" s="496"/>
      <c r="AM284" s="496"/>
      <c r="AN284" s="496"/>
      <c r="AO284" s="496"/>
      <c r="AP284" s="496"/>
      <c r="AQ284" s="496"/>
      <c r="AR284" s="496"/>
      <c r="AS284" s="496"/>
      <c r="AT284" s="496"/>
      <c r="AU284" s="496"/>
      <c r="AV284" s="496"/>
      <c r="AW284" s="496"/>
      <c r="AX284" s="496"/>
      <c r="AY284" s="496"/>
      <c r="AZ284" s="496"/>
      <c r="BA284" s="496"/>
      <c r="BB284" s="496"/>
      <c r="BC284" s="496"/>
      <c r="BD284" s="496"/>
      <c r="BE284" s="496"/>
      <c r="BF284" s="496"/>
      <c r="BG284" s="496"/>
      <c r="BH284" s="496"/>
      <c r="BI284" s="496"/>
      <c r="BJ284" s="496"/>
      <c r="BK284" s="496"/>
      <c r="BL284" s="496"/>
      <c r="BM284" s="496"/>
      <c r="BN284" s="496"/>
      <c r="BO284" s="496"/>
      <c r="BP284" s="496"/>
      <c r="BQ284" s="496"/>
      <c r="BR284" s="496"/>
      <c r="BS284" s="496"/>
      <c r="BT284" s="496"/>
      <c r="BU284" s="496"/>
      <c r="BV284" s="496"/>
      <c r="BW284" s="496"/>
      <c r="BX284" s="496"/>
      <c r="BY284" s="496"/>
      <c r="BZ284" s="496"/>
      <c r="CA284" s="496"/>
      <c r="CB284" s="496"/>
      <c r="CC284" s="496"/>
      <c r="CD284" s="496"/>
      <c r="CE284" s="496"/>
      <c r="CF284" s="496"/>
      <c r="CG284" s="496"/>
      <c r="CH284" s="496"/>
      <c r="CI284" s="496"/>
      <c r="CJ284" s="496"/>
      <c r="CK284" s="496"/>
      <c r="CL284" s="496"/>
      <c r="CM284" s="496"/>
      <c r="CN284" s="496"/>
      <c r="CO284" s="496"/>
      <c r="CP284" s="496"/>
      <c r="CQ284" s="496"/>
      <c r="CR284" s="496"/>
      <c r="CS284" s="496"/>
      <c r="CT284" s="496"/>
      <c r="CU284" s="496"/>
      <c r="CV284" s="496"/>
      <c r="CW284" s="496"/>
      <c r="CX284" s="496"/>
      <c r="CY284" s="496"/>
      <c r="CZ284" s="496"/>
      <c r="DA284" s="496"/>
      <c r="DB284" s="496"/>
      <c r="DC284" s="496"/>
      <c r="DD284" s="496"/>
      <c r="DE284" s="496"/>
      <c r="DF284" s="496"/>
      <c r="DG284" s="496"/>
      <c r="DH284" s="496"/>
      <c r="DI284" s="496"/>
      <c r="DJ284" s="496"/>
      <c r="DK284" s="496"/>
      <c r="DL284" s="496"/>
      <c r="DM284" s="496"/>
      <c r="DN284" s="496"/>
      <c r="DO284" s="496"/>
      <c r="DP284" s="496"/>
      <c r="DQ284" s="496"/>
      <c r="DR284" s="496"/>
      <c r="DS284" s="496"/>
      <c r="DT284" s="496"/>
      <c r="DU284" s="496"/>
      <c r="DV284" s="496"/>
      <c r="DW284" s="496"/>
      <c r="DX284" s="496"/>
      <c r="DY284" s="496"/>
      <c r="DZ284" s="496"/>
      <c r="EA284" s="496"/>
      <c r="EB284" s="496"/>
      <c r="EC284" s="496"/>
      <c r="ED284" s="496"/>
      <c r="EE284" s="496"/>
      <c r="EF284" s="496"/>
      <c r="EG284" s="496"/>
      <c r="EH284" s="496"/>
      <c r="EI284" s="496"/>
      <c r="EJ284" s="496"/>
      <c r="EK284" s="496"/>
      <c r="EL284" s="496"/>
      <c r="EM284" s="496"/>
      <c r="EN284" s="496"/>
      <c r="EO284" s="496"/>
      <c r="EP284" s="496"/>
      <c r="EQ284" s="496"/>
      <c r="ER284" s="496"/>
      <c r="ES284" s="496"/>
      <c r="ET284" s="496"/>
      <c r="EU284" s="496"/>
      <c r="EV284" s="496"/>
      <c r="EW284" s="496"/>
      <c r="EX284" s="496"/>
      <c r="EY284" s="496"/>
      <c r="EZ284" s="496"/>
      <c r="FA284" s="496"/>
      <c r="FB284" s="496"/>
      <c r="FC284" s="496"/>
      <c r="FD284" s="496"/>
      <c r="FE284" s="496"/>
      <c r="FF284" s="496"/>
      <c r="FG284" s="496"/>
      <c r="FH284" s="496"/>
      <c r="FI284" s="496"/>
      <c r="FJ284" s="496"/>
      <c r="FK284" s="496"/>
      <c r="FL284" s="496"/>
      <c r="FM284" s="496"/>
      <c r="FN284" s="496"/>
      <c r="FO284" s="496"/>
      <c r="FP284" s="496"/>
      <c r="FQ284" s="496"/>
      <c r="FR284" s="496"/>
      <c r="FS284" s="496"/>
      <c r="FT284" s="496"/>
      <c r="FU284" s="496"/>
      <c r="FV284" s="496"/>
      <c r="FW284" s="496"/>
      <c r="FX284" s="496"/>
      <c r="FY284" s="496"/>
      <c r="FZ284" s="496"/>
    </row>
    <row r="285" spans="2:182" x14ac:dyDescent="0.25">
      <c r="B285" s="491">
        <v>19</v>
      </c>
      <c r="C285" s="496"/>
      <c r="D285" s="496"/>
      <c r="E285" s="496"/>
      <c r="F285" s="496"/>
      <c r="G285" s="496"/>
      <c r="H285" s="496"/>
      <c r="I285" s="496"/>
      <c r="J285" s="496"/>
      <c r="K285" s="496"/>
      <c r="L285" s="496"/>
      <c r="M285" s="496"/>
      <c r="N285" s="496"/>
      <c r="O285" s="496"/>
      <c r="P285" s="496"/>
      <c r="Q285" s="496"/>
      <c r="R285" s="496"/>
      <c r="S285" s="496"/>
      <c r="T285" s="496"/>
      <c r="U285" s="496"/>
      <c r="V285" s="496"/>
      <c r="W285" s="496"/>
      <c r="X285" s="496"/>
      <c r="Y285" s="496"/>
      <c r="Z285" s="496"/>
      <c r="AA285" s="496"/>
      <c r="AB285" s="496"/>
      <c r="AC285" s="496"/>
      <c r="AD285" s="496"/>
      <c r="AE285" s="496"/>
      <c r="AF285" s="496"/>
      <c r="AG285" s="496"/>
      <c r="AH285" s="496"/>
      <c r="AI285" s="496"/>
      <c r="AJ285" s="496"/>
      <c r="AK285" s="496"/>
      <c r="AL285" s="496"/>
      <c r="AM285" s="496"/>
      <c r="AN285" s="496"/>
      <c r="AO285" s="496"/>
      <c r="AP285" s="496"/>
      <c r="AQ285" s="496"/>
      <c r="AR285" s="496"/>
      <c r="AS285" s="496"/>
      <c r="AT285" s="496"/>
      <c r="AU285" s="496"/>
      <c r="AV285" s="496"/>
      <c r="AW285" s="496"/>
      <c r="AX285" s="496"/>
      <c r="AY285" s="496"/>
      <c r="AZ285" s="496"/>
      <c r="BA285" s="496"/>
      <c r="BB285" s="496"/>
      <c r="BC285" s="496"/>
      <c r="BD285" s="496"/>
      <c r="BE285" s="496"/>
      <c r="BF285" s="496"/>
      <c r="BG285" s="496"/>
      <c r="BH285" s="496"/>
      <c r="BI285" s="496"/>
      <c r="BJ285" s="496"/>
      <c r="BK285" s="496"/>
      <c r="BL285" s="496"/>
      <c r="BM285" s="496"/>
      <c r="BN285" s="496"/>
      <c r="BO285" s="496"/>
      <c r="BP285" s="496"/>
      <c r="BQ285" s="496"/>
      <c r="BR285" s="496"/>
      <c r="BS285" s="496"/>
      <c r="BT285" s="496"/>
      <c r="BU285" s="496"/>
      <c r="BV285" s="496"/>
      <c r="BW285" s="496"/>
      <c r="BX285" s="496"/>
      <c r="BY285" s="496"/>
      <c r="BZ285" s="496"/>
      <c r="CA285" s="496"/>
      <c r="CB285" s="496"/>
      <c r="CC285" s="496"/>
      <c r="CD285" s="496"/>
      <c r="CE285" s="496"/>
      <c r="CF285" s="496"/>
      <c r="CG285" s="496"/>
      <c r="CH285" s="496"/>
      <c r="CI285" s="496"/>
      <c r="CJ285" s="496"/>
      <c r="CK285" s="496"/>
      <c r="CL285" s="496"/>
      <c r="CM285" s="496"/>
      <c r="CN285" s="496"/>
      <c r="CO285" s="496"/>
      <c r="CP285" s="496"/>
      <c r="CQ285" s="496"/>
      <c r="CR285" s="496"/>
      <c r="CS285" s="496"/>
      <c r="CT285" s="496"/>
      <c r="CU285" s="496"/>
      <c r="CV285" s="496"/>
      <c r="CW285" s="496"/>
      <c r="CX285" s="496"/>
      <c r="CY285" s="496"/>
      <c r="CZ285" s="496"/>
      <c r="DA285" s="496"/>
      <c r="DB285" s="496"/>
      <c r="DC285" s="496"/>
      <c r="DD285" s="496"/>
      <c r="DE285" s="496"/>
      <c r="DF285" s="496"/>
      <c r="DG285" s="496"/>
      <c r="DH285" s="496"/>
      <c r="DI285" s="496"/>
      <c r="DJ285" s="496"/>
      <c r="DK285" s="496"/>
      <c r="DL285" s="496"/>
      <c r="DM285" s="496"/>
      <c r="DN285" s="496"/>
      <c r="DO285" s="496"/>
      <c r="DP285" s="496"/>
      <c r="DQ285" s="496"/>
      <c r="DR285" s="496"/>
      <c r="DS285" s="496"/>
      <c r="DT285" s="496"/>
      <c r="DU285" s="496"/>
      <c r="DV285" s="496"/>
      <c r="DW285" s="496"/>
      <c r="DX285" s="496"/>
      <c r="DY285" s="496"/>
      <c r="DZ285" s="496"/>
      <c r="EA285" s="496"/>
      <c r="EB285" s="496"/>
      <c r="EC285" s="496"/>
      <c r="ED285" s="496"/>
      <c r="EE285" s="496"/>
      <c r="EF285" s="496"/>
      <c r="EG285" s="496"/>
      <c r="EH285" s="496"/>
      <c r="EI285" s="496"/>
      <c r="EJ285" s="496"/>
      <c r="EK285" s="496"/>
      <c r="EL285" s="496"/>
      <c r="EM285" s="496"/>
      <c r="EN285" s="496"/>
      <c r="EO285" s="496"/>
      <c r="EP285" s="496"/>
      <c r="EQ285" s="496"/>
      <c r="ER285" s="496"/>
      <c r="ES285" s="496"/>
      <c r="ET285" s="496"/>
      <c r="EU285" s="496"/>
      <c r="EV285" s="496"/>
      <c r="EW285" s="496"/>
      <c r="EX285" s="496"/>
      <c r="EY285" s="496"/>
      <c r="EZ285" s="496"/>
      <c r="FA285" s="496"/>
      <c r="FB285" s="496"/>
      <c r="FC285" s="496"/>
      <c r="FD285" s="496"/>
      <c r="FE285" s="496"/>
      <c r="FF285" s="496"/>
      <c r="FG285" s="496"/>
      <c r="FH285" s="496"/>
      <c r="FI285" s="496"/>
      <c r="FJ285" s="496"/>
      <c r="FK285" s="496"/>
      <c r="FL285" s="496"/>
      <c r="FM285" s="496"/>
      <c r="FN285" s="496"/>
      <c r="FO285" s="496"/>
      <c r="FP285" s="496"/>
      <c r="FQ285" s="496"/>
      <c r="FR285" s="496"/>
      <c r="FS285" s="496"/>
      <c r="FT285" s="496"/>
      <c r="FU285" s="496"/>
      <c r="FV285" s="496"/>
      <c r="FW285" s="496"/>
      <c r="FX285" s="496"/>
      <c r="FY285" s="496"/>
      <c r="FZ285" s="496"/>
    </row>
    <row r="286" spans="2:182" x14ac:dyDescent="0.25">
      <c r="B286" s="491">
        <v>20</v>
      </c>
      <c r="C286" s="496"/>
      <c r="D286" s="496"/>
      <c r="E286" s="496"/>
      <c r="F286" s="496"/>
      <c r="G286" s="496"/>
      <c r="H286" s="496"/>
      <c r="I286" s="496"/>
      <c r="J286" s="496"/>
      <c r="K286" s="496"/>
      <c r="L286" s="496"/>
      <c r="M286" s="496"/>
      <c r="N286" s="496"/>
      <c r="O286" s="496"/>
      <c r="P286" s="496"/>
      <c r="Q286" s="496"/>
      <c r="R286" s="496"/>
      <c r="S286" s="496"/>
      <c r="T286" s="496"/>
      <c r="U286" s="496"/>
      <c r="V286" s="496"/>
      <c r="W286" s="496"/>
      <c r="X286" s="496"/>
      <c r="Y286" s="496"/>
      <c r="Z286" s="496"/>
      <c r="AA286" s="496"/>
      <c r="AB286" s="496"/>
      <c r="AC286" s="496"/>
      <c r="AD286" s="496"/>
      <c r="AE286" s="496"/>
      <c r="AF286" s="496"/>
      <c r="AG286" s="496"/>
      <c r="AH286" s="496"/>
      <c r="AI286" s="496"/>
      <c r="AJ286" s="496"/>
      <c r="AK286" s="496"/>
      <c r="AL286" s="496"/>
      <c r="AM286" s="496"/>
      <c r="AN286" s="496"/>
      <c r="AO286" s="496"/>
      <c r="AP286" s="496"/>
      <c r="AQ286" s="496"/>
      <c r="AR286" s="496"/>
      <c r="AS286" s="496"/>
      <c r="AT286" s="496"/>
      <c r="AU286" s="496"/>
      <c r="AV286" s="496"/>
      <c r="AW286" s="496"/>
      <c r="AX286" s="496"/>
      <c r="AY286" s="496"/>
      <c r="AZ286" s="496"/>
      <c r="BA286" s="496"/>
      <c r="BB286" s="496"/>
      <c r="BC286" s="496"/>
      <c r="BD286" s="496"/>
      <c r="BE286" s="496"/>
      <c r="BF286" s="496"/>
      <c r="BG286" s="496"/>
      <c r="BH286" s="496"/>
      <c r="BI286" s="496"/>
      <c r="BJ286" s="496"/>
      <c r="BK286" s="496"/>
      <c r="BL286" s="496"/>
      <c r="BM286" s="496"/>
      <c r="BN286" s="496"/>
      <c r="BO286" s="496"/>
      <c r="BP286" s="496"/>
      <c r="BQ286" s="496"/>
      <c r="BR286" s="496"/>
      <c r="BS286" s="496"/>
      <c r="BT286" s="496"/>
      <c r="BU286" s="496"/>
      <c r="BV286" s="496"/>
      <c r="BW286" s="496"/>
      <c r="BX286" s="496"/>
      <c r="BY286" s="496"/>
      <c r="BZ286" s="496"/>
      <c r="CA286" s="496"/>
      <c r="CB286" s="496"/>
      <c r="CC286" s="496"/>
      <c r="CD286" s="496"/>
      <c r="CE286" s="496"/>
      <c r="CF286" s="496"/>
      <c r="CG286" s="496"/>
      <c r="CH286" s="496"/>
      <c r="CI286" s="496"/>
      <c r="CJ286" s="496"/>
      <c r="CK286" s="496"/>
      <c r="CL286" s="496"/>
      <c r="CM286" s="496"/>
      <c r="CN286" s="496"/>
      <c r="CO286" s="496"/>
      <c r="CP286" s="496"/>
      <c r="CQ286" s="496"/>
      <c r="CR286" s="496"/>
      <c r="CS286" s="496"/>
      <c r="CT286" s="496"/>
      <c r="CU286" s="496"/>
      <c r="CV286" s="496"/>
      <c r="CW286" s="496"/>
      <c r="CX286" s="496"/>
      <c r="CY286" s="496"/>
      <c r="CZ286" s="496"/>
      <c r="DA286" s="496"/>
      <c r="DB286" s="496"/>
      <c r="DC286" s="496"/>
      <c r="DD286" s="496"/>
      <c r="DE286" s="496"/>
      <c r="DF286" s="496"/>
      <c r="DG286" s="496"/>
      <c r="DH286" s="496"/>
      <c r="DI286" s="496"/>
      <c r="DJ286" s="496"/>
      <c r="DK286" s="496"/>
      <c r="DL286" s="496"/>
      <c r="DM286" s="496"/>
      <c r="DN286" s="496"/>
      <c r="DO286" s="496"/>
      <c r="DP286" s="496"/>
      <c r="DQ286" s="496"/>
      <c r="DR286" s="496"/>
      <c r="DS286" s="496"/>
      <c r="DT286" s="496"/>
      <c r="DU286" s="496"/>
      <c r="DV286" s="496"/>
      <c r="DW286" s="496"/>
      <c r="DX286" s="496"/>
      <c r="DY286" s="496"/>
      <c r="DZ286" s="496"/>
      <c r="EA286" s="496"/>
      <c r="EB286" s="496"/>
      <c r="EC286" s="496"/>
      <c r="ED286" s="496"/>
      <c r="EE286" s="496"/>
      <c r="EF286" s="496"/>
      <c r="EG286" s="496"/>
      <c r="EH286" s="496"/>
      <c r="EI286" s="496"/>
      <c r="EJ286" s="496"/>
      <c r="EK286" s="496"/>
      <c r="EL286" s="496"/>
      <c r="EM286" s="496"/>
      <c r="EN286" s="496"/>
      <c r="EO286" s="496"/>
      <c r="EP286" s="496"/>
      <c r="EQ286" s="496"/>
      <c r="ER286" s="496"/>
      <c r="ES286" s="496"/>
      <c r="ET286" s="496"/>
      <c r="EU286" s="496"/>
      <c r="EV286" s="496"/>
      <c r="EW286" s="496"/>
      <c r="EX286" s="496"/>
      <c r="EY286" s="496"/>
      <c r="EZ286" s="496"/>
      <c r="FA286" s="496"/>
      <c r="FB286" s="496"/>
      <c r="FC286" s="496"/>
      <c r="FD286" s="496"/>
      <c r="FE286" s="496"/>
      <c r="FF286" s="496"/>
      <c r="FG286" s="496"/>
      <c r="FH286" s="496"/>
      <c r="FI286" s="496"/>
      <c r="FJ286" s="496"/>
      <c r="FK286" s="496"/>
      <c r="FL286" s="496"/>
      <c r="FM286" s="496"/>
      <c r="FN286" s="496"/>
      <c r="FO286" s="496"/>
      <c r="FP286" s="496"/>
      <c r="FQ286" s="496"/>
      <c r="FR286" s="496"/>
      <c r="FS286" s="496"/>
      <c r="FT286" s="496"/>
      <c r="FU286" s="496"/>
      <c r="FV286" s="496"/>
      <c r="FW286" s="496"/>
      <c r="FX286" s="496"/>
      <c r="FY286" s="496"/>
      <c r="FZ286" s="496"/>
    </row>
    <row r="287" spans="2:182" x14ac:dyDescent="0.25">
      <c r="B287" s="491">
        <v>21</v>
      </c>
      <c r="C287" s="496"/>
      <c r="D287" s="496"/>
      <c r="E287" s="496"/>
      <c r="F287" s="496"/>
      <c r="G287" s="496"/>
      <c r="H287" s="496"/>
      <c r="I287" s="496"/>
      <c r="J287" s="496"/>
      <c r="K287" s="496"/>
      <c r="L287" s="496"/>
      <c r="M287" s="496"/>
      <c r="N287" s="496"/>
      <c r="O287" s="496"/>
      <c r="P287" s="496"/>
      <c r="Q287" s="496"/>
      <c r="R287" s="496"/>
      <c r="S287" s="496"/>
      <c r="T287" s="496"/>
      <c r="U287" s="496"/>
      <c r="V287" s="496"/>
      <c r="W287" s="496"/>
      <c r="X287" s="496"/>
      <c r="Y287" s="496"/>
      <c r="Z287" s="496"/>
      <c r="AA287" s="496"/>
      <c r="AB287" s="496"/>
      <c r="AC287" s="496"/>
      <c r="AD287" s="496"/>
      <c r="AE287" s="496"/>
      <c r="AF287" s="496"/>
      <c r="AG287" s="496"/>
      <c r="AH287" s="496"/>
      <c r="AI287" s="496"/>
      <c r="AJ287" s="496"/>
      <c r="AK287" s="496"/>
      <c r="AL287" s="496"/>
      <c r="AM287" s="496"/>
      <c r="AN287" s="496"/>
      <c r="AO287" s="496"/>
      <c r="AP287" s="496"/>
      <c r="AQ287" s="496"/>
      <c r="AR287" s="496"/>
      <c r="AS287" s="496"/>
      <c r="AT287" s="496"/>
      <c r="AU287" s="496"/>
      <c r="AV287" s="496"/>
      <c r="AW287" s="496"/>
      <c r="AX287" s="496"/>
      <c r="AY287" s="496"/>
      <c r="AZ287" s="496"/>
      <c r="BA287" s="496"/>
      <c r="BB287" s="496"/>
      <c r="BC287" s="496"/>
      <c r="BD287" s="496"/>
      <c r="BE287" s="496"/>
      <c r="BF287" s="496"/>
      <c r="BG287" s="496"/>
      <c r="BH287" s="496"/>
      <c r="BI287" s="496"/>
      <c r="BJ287" s="496"/>
      <c r="BK287" s="496"/>
      <c r="BL287" s="496"/>
      <c r="BM287" s="496"/>
      <c r="BN287" s="496"/>
      <c r="BO287" s="496"/>
      <c r="BP287" s="496"/>
      <c r="BQ287" s="496"/>
      <c r="BR287" s="496"/>
      <c r="BS287" s="496"/>
      <c r="BT287" s="496"/>
      <c r="BU287" s="496"/>
      <c r="BV287" s="496"/>
      <c r="BW287" s="496"/>
      <c r="BX287" s="496"/>
      <c r="BY287" s="496"/>
      <c r="BZ287" s="496"/>
      <c r="CA287" s="496"/>
      <c r="CB287" s="496"/>
      <c r="CC287" s="496"/>
      <c r="CD287" s="496"/>
      <c r="CE287" s="496"/>
      <c r="CF287" s="496"/>
      <c r="CG287" s="496"/>
      <c r="CH287" s="496"/>
      <c r="CI287" s="496"/>
      <c r="CJ287" s="496"/>
      <c r="CK287" s="496"/>
      <c r="CL287" s="496"/>
      <c r="CM287" s="496"/>
      <c r="CN287" s="496"/>
      <c r="CO287" s="496"/>
      <c r="CP287" s="496"/>
      <c r="CQ287" s="496"/>
      <c r="CR287" s="496"/>
      <c r="CS287" s="496"/>
      <c r="CT287" s="496"/>
      <c r="CU287" s="496"/>
      <c r="CV287" s="496"/>
      <c r="CW287" s="496"/>
      <c r="CX287" s="496"/>
      <c r="CY287" s="496"/>
      <c r="CZ287" s="496"/>
      <c r="DA287" s="496"/>
      <c r="DB287" s="496"/>
      <c r="DC287" s="496"/>
      <c r="DD287" s="496"/>
      <c r="DE287" s="496"/>
      <c r="DF287" s="496"/>
      <c r="DG287" s="496"/>
      <c r="DH287" s="496"/>
      <c r="DI287" s="496"/>
      <c r="DJ287" s="496"/>
      <c r="DK287" s="496"/>
      <c r="DL287" s="496"/>
      <c r="DM287" s="496"/>
      <c r="DN287" s="496"/>
      <c r="DO287" s="496"/>
      <c r="DP287" s="496"/>
      <c r="DQ287" s="496"/>
      <c r="DR287" s="496"/>
      <c r="DS287" s="496"/>
      <c r="DT287" s="496"/>
      <c r="DU287" s="496"/>
      <c r="DV287" s="496"/>
      <c r="DW287" s="496"/>
      <c r="DX287" s="496"/>
      <c r="DY287" s="496"/>
      <c r="DZ287" s="496"/>
      <c r="EA287" s="496"/>
      <c r="EB287" s="496"/>
      <c r="EC287" s="496"/>
      <c r="ED287" s="496"/>
      <c r="EE287" s="496"/>
      <c r="EF287" s="496"/>
      <c r="EG287" s="496"/>
      <c r="EH287" s="496"/>
      <c r="EI287" s="496"/>
      <c r="EJ287" s="496"/>
      <c r="EK287" s="496"/>
      <c r="EL287" s="496"/>
      <c r="EM287" s="496"/>
      <c r="EN287" s="496"/>
      <c r="EO287" s="496"/>
      <c r="EP287" s="496"/>
      <c r="EQ287" s="496"/>
      <c r="ER287" s="496"/>
      <c r="ES287" s="496"/>
      <c r="ET287" s="496"/>
      <c r="EU287" s="496"/>
      <c r="EV287" s="496"/>
      <c r="EW287" s="496"/>
      <c r="EX287" s="496"/>
      <c r="EY287" s="496"/>
      <c r="EZ287" s="496"/>
      <c r="FA287" s="496"/>
      <c r="FB287" s="496"/>
      <c r="FC287" s="496"/>
      <c r="FD287" s="496"/>
      <c r="FE287" s="496"/>
      <c r="FF287" s="496"/>
      <c r="FG287" s="496"/>
      <c r="FH287" s="496"/>
      <c r="FI287" s="496"/>
      <c r="FJ287" s="496"/>
      <c r="FK287" s="496"/>
      <c r="FL287" s="496"/>
      <c r="FM287" s="496"/>
      <c r="FN287" s="496"/>
      <c r="FO287" s="496"/>
      <c r="FP287" s="496"/>
      <c r="FQ287" s="496"/>
      <c r="FR287" s="496"/>
      <c r="FS287" s="496"/>
      <c r="FT287" s="496"/>
      <c r="FU287" s="496"/>
      <c r="FV287" s="496"/>
      <c r="FW287" s="496"/>
      <c r="FX287" s="496"/>
      <c r="FY287" s="496"/>
      <c r="FZ287" s="496"/>
    </row>
    <row r="288" spans="2:182" x14ac:dyDescent="0.25">
      <c r="B288" s="491">
        <v>22</v>
      </c>
      <c r="C288" s="496"/>
      <c r="D288" s="496"/>
      <c r="E288" s="496"/>
      <c r="F288" s="496"/>
      <c r="G288" s="496"/>
      <c r="H288" s="496"/>
      <c r="I288" s="496"/>
      <c r="J288" s="496"/>
      <c r="K288" s="496"/>
      <c r="L288" s="496"/>
      <c r="M288" s="496"/>
      <c r="N288" s="496"/>
      <c r="O288" s="496"/>
      <c r="P288" s="496"/>
      <c r="Q288" s="496"/>
      <c r="R288" s="496"/>
      <c r="S288" s="496"/>
      <c r="T288" s="496"/>
      <c r="U288" s="496"/>
      <c r="V288" s="496"/>
      <c r="W288" s="496"/>
      <c r="X288" s="496"/>
      <c r="Y288" s="496"/>
      <c r="Z288" s="496"/>
      <c r="AA288" s="496"/>
      <c r="AB288" s="496"/>
      <c r="AC288" s="496"/>
      <c r="AD288" s="496"/>
      <c r="AE288" s="496"/>
      <c r="AF288" s="496"/>
      <c r="AG288" s="496"/>
      <c r="AH288" s="496"/>
      <c r="AI288" s="496"/>
      <c r="AJ288" s="496"/>
      <c r="AK288" s="496"/>
      <c r="AL288" s="496"/>
      <c r="AM288" s="496"/>
      <c r="AN288" s="496"/>
      <c r="AO288" s="496"/>
      <c r="AP288" s="496"/>
      <c r="AQ288" s="496"/>
      <c r="AR288" s="496"/>
      <c r="AS288" s="496"/>
      <c r="AT288" s="496"/>
      <c r="AU288" s="496"/>
      <c r="AV288" s="496"/>
      <c r="AW288" s="496"/>
      <c r="AX288" s="496"/>
      <c r="AY288" s="496"/>
      <c r="AZ288" s="496"/>
      <c r="BA288" s="496"/>
      <c r="BB288" s="496"/>
      <c r="BC288" s="496"/>
      <c r="BD288" s="496"/>
      <c r="BE288" s="496"/>
      <c r="BF288" s="496"/>
      <c r="BG288" s="496"/>
      <c r="BH288" s="496"/>
      <c r="BI288" s="496"/>
      <c r="BJ288" s="496"/>
      <c r="BK288" s="496"/>
      <c r="BL288" s="496"/>
      <c r="BM288" s="496"/>
      <c r="BN288" s="496"/>
      <c r="BO288" s="496"/>
      <c r="BP288" s="496"/>
      <c r="BQ288" s="496"/>
      <c r="BR288" s="496"/>
      <c r="BS288" s="496"/>
      <c r="BT288" s="496"/>
      <c r="BU288" s="496"/>
      <c r="BV288" s="496"/>
      <c r="BW288" s="496"/>
      <c r="BX288" s="496"/>
      <c r="BY288" s="496"/>
      <c r="BZ288" s="496"/>
      <c r="CA288" s="496"/>
      <c r="CB288" s="496"/>
      <c r="CC288" s="496"/>
      <c r="CD288" s="496"/>
      <c r="CE288" s="496"/>
      <c r="CF288" s="496"/>
      <c r="CG288" s="496"/>
      <c r="CH288" s="496"/>
      <c r="CI288" s="496"/>
      <c r="CJ288" s="496"/>
      <c r="CK288" s="496"/>
      <c r="CL288" s="496"/>
      <c r="CM288" s="496"/>
      <c r="CN288" s="496"/>
      <c r="CO288" s="496"/>
      <c r="CP288" s="496"/>
      <c r="CQ288" s="496"/>
      <c r="CR288" s="496"/>
      <c r="CS288" s="496"/>
      <c r="CT288" s="496"/>
      <c r="CU288" s="496"/>
      <c r="CV288" s="496"/>
      <c r="CW288" s="496"/>
      <c r="CX288" s="496"/>
      <c r="CY288" s="496"/>
      <c r="CZ288" s="496"/>
      <c r="DA288" s="496"/>
      <c r="DB288" s="496"/>
      <c r="DC288" s="496"/>
      <c r="DD288" s="496"/>
      <c r="DE288" s="496"/>
      <c r="DF288" s="496"/>
      <c r="DG288" s="496"/>
      <c r="DH288" s="496"/>
      <c r="DI288" s="496"/>
      <c r="DJ288" s="496"/>
      <c r="DK288" s="496"/>
      <c r="DL288" s="496"/>
      <c r="DM288" s="496"/>
      <c r="DN288" s="496"/>
      <c r="DO288" s="496"/>
      <c r="DP288" s="496"/>
      <c r="DQ288" s="496"/>
      <c r="DR288" s="496"/>
      <c r="DS288" s="496"/>
      <c r="DT288" s="496"/>
      <c r="DU288" s="496"/>
      <c r="DV288" s="496"/>
      <c r="DW288" s="496"/>
      <c r="DX288" s="496"/>
      <c r="DY288" s="496"/>
      <c r="DZ288" s="496"/>
      <c r="EA288" s="496"/>
      <c r="EB288" s="496"/>
      <c r="EC288" s="496"/>
      <c r="ED288" s="496"/>
      <c r="EE288" s="496"/>
      <c r="EF288" s="496"/>
      <c r="EG288" s="496"/>
      <c r="EH288" s="496"/>
      <c r="EI288" s="496"/>
      <c r="EJ288" s="496"/>
      <c r="EK288" s="496"/>
      <c r="EL288" s="496"/>
      <c r="EM288" s="496"/>
      <c r="EN288" s="496"/>
      <c r="EO288" s="496"/>
      <c r="EP288" s="496"/>
      <c r="EQ288" s="496"/>
      <c r="ER288" s="496"/>
      <c r="ES288" s="496"/>
      <c r="ET288" s="496"/>
      <c r="EU288" s="496"/>
      <c r="EV288" s="496"/>
      <c r="EW288" s="496"/>
      <c r="EX288" s="496"/>
      <c r="EY288" s="496"/>
      <c r="EZ288" s="496"/>
      <c r="FA288" s="496"/>
      <c r="FB288" s="496"/>
      <c r="FC288" s="496"/>
      <c r="FD288" s="496"/>
      <c r="FE288" s="496"/>
      <c r="FF288" s="496"/>
      <c r="FG288" s="496"/>
      <c r="FH288" s="496"/>
      <c r="FI288" s="496"/>
      <c r="FJ288" s="496"/>
      <c r="FK288" s="496"/>
      <c r="FL288" s="496"/>
      <c r="FM288" s="496"/>
      <c r="FN288" s="496"/>
      <c r="FO288" s="496"/>
      <c r="FP288" s="496"/>
      <c r="FQ288" s="496"/>
      <c r="FR288" s="496"/>
      <c r="FS288" s="496"/>
      <c r="FT288" s="496"/>
      <c r="FU288" s="496"/>
      <c r="FV288" s="496"/>
      <c r="FW288" s="496"/>
      <c r="FX288" s="496"/>
      <c r="FY288" s="496"/>
      <c r="FZ288" s="496"/>
    </row>
    <row r="289" spans="2:182" x14ac:dyDescent="0.25">
      <c r="B289" s="491">
        <v>23</v>
      </c>
      <c r="C289" s="496"/>
      <c r="D289" s="496"/>
      <c r="E289" s="496"/>
      <c r="F289" s="496"/>
      <c r="G289" s="496"/>
      <c r="H289" s="496"/>
      <c r="I289" s="496"/>
      <c r="J289" s="496"/>
      <c r="K289" s="496"/>
      <c r="L289" s="496"/>
      <c r="M289" s="496"/>
      <c r="N289" s="496"/>
      <c r="O289" s="496"/>
      <c r="P289" s="496"/>
      <c r="Q289" s="496"/>
      <c r="R289" s="496"/>
      <c r="S289" s="496"/>
      <c r="T289" s="496"/>
      <c r="U289" s="496"/>
      <c r="V289" s="496"/>
      <c r="W289" s="496"/>
      <c r="X289" s="496"/>
      <c r="Y289" s="496"/>
      <c r="Z289" s="496"/>
      <c r="AA289" s="496"/>
      <c r="AB289" s="496"/>
      <c r="AC289" s="496"/>
      <c r="AD289" s="496"/>
      <c r="AE289" s="496"/>
      <c r="AF289" s="496"/>
      <c r="AG289" s="496"/>
      <c r="AH289" s="496"/>
      <c r="AI289" s="496"/>
      <c r="AJ289" s="496"/>
      <c r="AK289" s="496"/>
      <c r="AL289" s="496"/>
      <c r="AM289" s="496"/>
      <c r="AN289" s="496"/>
      <c r="AO289" s="496"/>
      <c r="AP289" s="496"/>
      <c r="AQ289" s="496"/>
      <c r="AR289" s="496"/>
      <c r="AS289" s="496"/>
      <c r="AT289" s="496"/>
      <c r="AU289" s="496"/>
      <c r="AV289" s="496"/>
      <c r="AW289" s="496"/>
      <c r="AX289" s="496"/>
      <c r="AY289" s="496"/>
      <c r="AZ289" s="496"/>
      <c r="BA289" s="496"/>
      <c r="BB289" s="496"/>
      <c r="BC289" s="496"/>
      <c r="BD289" s="496"/>
      <c r="BE289" s="496"/>
      <c r="BF289" s="496"/>
      <c r="BG289" s="496"/>
      <c r="BH289" s="496"/>
      <c r="BI289" s="496"/>
      <c r="BJ289" s="496"/>
      <c r="BK289" s="496"/>
      <c r="BL289" s="496"/>
      <c r="BM289" s="496"/>
      <c r="BN289" s="496"/>
      <c r="BO289" s="496"/>
      <c r="BP289" s="496"/>
      <c r="BQ289" s="496"/>
      <c r="BR289" s="496"/>
      <c r="BS289" s="496"/>
      <c r="BT289" s="496"/>
      <c r="BU289" s="496"/>
      <c r="BV289" s="496"/>
      <c r="BW289" s="496"/>
      <c r="BX289" s="496"/>
      <c r="BY289" s="496"/>
      <c r="BZ289" s="496"/>
      <c r="CA289" s="496"/>
      <c r="CB289" s="496"/>
      <c r="CC289" s="496"/>
      <c r="CD289" s="496"/>
      <c r="CE289" s="496"/>
      <c r="CF289" s="496"/>
      <c r="CG289" s="496"/>
      <c r="CH289" s="496"/>
      <c r="CI289" s="496"/>
      <c r="CJ289" s="496"/>
      <c r="CK289" s="496"/>
      <c r="CL289" s="496"/>
      <c r="CM289" s="496"/>
      <c r="CN289" s="496"/>
      <c r="CO289" s="496"/>
      <c r="CP289" s="496"/>
      <c r="CQ289" s="496"/>
      <c r="CR289" s="496"/>
      <c r="CS289" s="496"/>
      <c r="CT289" s="496"/>
      <c r="CU289" s="496"/>
      <c r="CV289" s="496"/>
      <c r="CW289" s="496"/>
      <c r="CX289" s="496"/>
      <c r="CY289" s="496"/>
      <c r="CZ289" s="496"/>
      <c r="DA289" s="496"/>
      <c r="DB289" s="496"/>
      <c r="DC289" s="496"/>
      <c r="DD289" s="496"/>
      <c r="DE289" s="496"/>
      <c r="DF289" s="496"/>
      <c r="DG289" s="496"/>
      <c r="DH289" s="496"/>
      <c r="DI289" s="496"/>
      <c r="DJ289" s="496"/>
      <c r="DK289" s="496"/>
      <c r="DL289" s="496"/>
      <c r="DM289" s="496"/>
      <c r="DN289" s="496"/>
      <c r="DO289" s="496"/>
      <c r="DP289" s="496"/>
      <c r="DQ289" s="496"/>
      <c r="DR289" s="496"/>
      <c r="DS289" s="496"/>
      <c r="DT289" s="496"/>
      <c r="DU289" s="496"/>
      <c r="DV289" s="496"/>
      <c r="DW289" s="496"/>
      <c r="DX289" s="496"/>
      <c r="DY289" s="496"/>
      <c r="DZ289" s="496"/>
      <c r="EA289" s="496"/>
      <c r="EB289" s="496"/>
      <c r="EC289" s="496"/>
      <c r="ED289" s="496"/>
      <c r="EE289" s="496"/>
      <c r="EF289" s="496"/>
      <c r="EG289" s="496"/>
      <c r="EH289" s="496"/>
      <c r="EI289" s="496"/>
      <c r="EJ289" s="496"/>
      <c r="EK289" s="496"/>
      <c r="EL289" s="496"/>
      <c r="EM289" s="496"/>
      <c r="EN289" s="496"/>
      <c r="EO289" s="496"/>
      <c r="EP289" s="496"/>
      <c r="EQ289" s="496"/>
      <c r="ER289" s="496"/>
      <c r="ES289" s="496"/>
      <c r="ET289" s="496"/>
      <c r="EU289" s="496"/>
      <c r="EV289" s="496"/>
      <c r="EW289" s="496"/>
      <c r="EX289" s="496"/>
      <c r="EY289" s="496"/>
      <c r="EZ289" s="496"/>
      <c r="FA289" s="496"/>
      <c r="FB289" s="496"/>
      <c r="FC289" s="496"/>
      <c r="FD289" s="496"/>
      <c r="FE289" s="496"/>
      <c r="FF289" s="496"/>
      <c r="FG289" s="496"/>
      <c r="FH289" s="496"/>
      <c r="FI289" s="496"/>
      <c r="FJ289" s="496"/>
      <c r="FK289" s="496"/>
      <c r="FL289" s="496"/>
      <c r="FM289" s="496"/>
      <c r="FN289" s="496"/>
      <c r="FO289" s="496"/>
      <c r="FP289" s="496"/>
      <c r="FQ289" s="496"/>
      <c r="FR289" s="496"/>
      <c r="FS289" s="496"/>
      <c r="FT289" s="496"/>
      <c r="FU289" s="496"/>
      <c r="FV289" s="496"/>
      <c r="FW289" s="496"/>
      <c r="FX289" s="496"/>
      <c r="FY289" s="496"/>
      <c r="FZ289" s="496"/>
    </row>
    <row r="290" spans="2:182" x14ac:dyDescent="0.25">
      <c r="B290" s="491">
        <v>24</v>
      </c>
      <c r="C290" s="496"/>
      <c r="D290" s="496"/>
      <c r="E290" s="496"/>
      <c r="F290" s="496"/>
      <c r="G290" s="496"/>
      <c r="H290" s="496"/>
      <c r="I290" s="496"/>
      <c r="J290" s="496"/>
      <c r="K290" s="496"/>
      <c r="L290" s="496"/>
      <c r="M290" s="496"/>
      <c r="N290" s="496"/>
      <c r="O290" s="496"/>
      <c r="P290" s="496"/>
      <c r="Q290" s="496"/>
      <c r="R290" s="496"/>
      <c r="S290" s="496"/>
      <c r="T290" s="496"/>
      <c r="U290" s="496"/>
      <c r="V290" s="496"/>
      <c r="W290" s="496"/>
      <c r="X290" s="496"/>
      <c r="Y290" s="496"/>
      <c r="Z290" s="496"/>
      <c r="AA290" s="496"/>
      <c r="AB290" s="496"/>
      <c r="AC290" s="496"/>
      <c r="AD290" s="496"/>
      <c r="AE290" s="496"/>
      <c r="AF290" s="496"/>
      <c r="AG290" s="496"/>
      <c r="AH290" s="496"/>
      <c r="AI290" s="496"/>
      <c r="AJ290" s="496"/>
      <c r="AK290" s="496"/>
      <c r="AL290" s="496"/>
      <c r="AM290" s="496"/>
      <c r="AN290" s="496"/>
      <c r="AO290" s="496"/>
      <c r="AP290" s="496"/>
      <c r="AQ290" s="496"/>
      <c r="AR290" s="496"/>
      <c r="AS290" s="496"/>
      <c r="AT290" s="496"/>
      <c r="AU290" s="496"/>
      <c r="AV290" s="496"/>
      <c r="AW290" s="496"/>
      <c r="AX290" s="496"/>
      <c r="AY290" s="496"/>
      <c r="AZ290" s="496"/>
      <c r="BA290" s="496"/>
      <c r="BB290" s="496"/>
      <c r="BC290" s="496"/>
      <c r="BD290" s="496"/>
      <c r="BE290" s="496"/>
      <c r="BF290" s="496"/>
      <c r="BG290" s="496"/>
      <c r="BH290" s="496"/>
      <c r="BI290" s="496"/>
      <c r="BJ290" s="496"/>
      <c r="BK290" s="496"/>
      <c r="BL290" s="496"/>
      <c r="BM290" s="496"/>
      <c r="BN290" s="496"/>
      <c r="BO290" s="496"/>
      <c r="BP290" s="496"/>
      <c r="BQ290" s="496"/>
      <c r="BR290" s="496"/>
      <c r="BS290" s="496"/>
      <c r="BT290" s="496"/>
      <c r="BU290" s="496"/>
      <c r="BV290" s="496"/>
      <c r="BW290" s="496"/>
      <c r="BX290" s="496"/>
      <c r="BY290" s="496"/>
      <c r="BZ290" s="496"/>
      <c r="CA290" s="496"/>
      <c r="CB290" s="496"/>
      <c r="CC290" s="496"/>
      <c r="CD290" s="496"/>
      <c r="CE290" s="496"/>
      <c r="CF290" s="496"/>
      <c r="CG290" s="496"/>
      <c r="CH290" s="496"/>
      <c r="CI290" s="496"/>
      <c r="CJ290" s="496"/>
      <c r="CK290" s="496"/>
      <c r="CL290" s="496"/>
      <c r="CM290" s="496"/>
      <c r="CN290" s="496"/>
      <c r="CO290" s="496"/>
      <c r="CP290" s="496"/>
      <c r="CQ290" s="496"/>
      <c r="CR290" s="496"/>
      <c r="CS290" s="496"/>
      <c r="CT290" s="496"/>
      <c r="CU290" s="496"/>
      <c r="CV290" s="496"/>
      <c r="CW290" s="496"/>
      <c r="CX290" s="496"/>
      <c r="CY290" s="496"/>
      <c r="CZ290" s="496"/>
      <c r="DA290" s="496"/>
      <c r="DB290" s="496"/>
      <c r="DC290" s="496"/>
      <c r="DD290" s="496"/>
      <c r="DE290" s="496"/>
      <c r="DF290" s="496"/>
      <c r="DG290" s="496"/>
      <c r="DH290" s="496"/>
      <c r="DI290" s="496"/>
      <c r="DJ290" s="496"/>
      <c r="DK290" s="496"/>
      <c r="DL290" s="496"/>
      <c r="DM290" s="496"/>
      <c r="DN290" s="496"/>
      <c r="DO290" s="496"/>
      <c r="DP290" s="496"/>
      <c r="DQ290" s="496"/>
      <c r="DR290" s="496"/>
      <c r="DS290" s="496"/>
      <c r="DT290" s="496"/>
      <c r="DU290" s="496"/>
      <c r="DV290" s="496"/>
      <c r="DW290" s="496"/>
      <c r="DX290" s="496"/>
      <c r="DY290" s="496"/>
      <c r="DZ290" s="496"/>
      <c r="EA290" s="496"/>
      <c r="EB290" s="496"/>
      <c r="EC290" s="496"/>
      <c r="ED290" s="496"/>
      <c r="EE290" s="496"/>
      <c r="EF290" s="496"/>
      <c r="EG290" s="496"/>
      <c r="EH290" s="496"/>
      <c r="EI290" s="496"/>
      <c r="EJ290" s="496"/>
      <c r="EK290" s="496"/>
      <c r="EL290" s="496"/>
      <c r="EM290" s="496"/>
      <c r="EN290" s="496"/>
      <c r="EO290" s="496"/>
      <c r="EP290" s="496"/>
      <c r="EQ290" s="496"/>
      <c r="ER290" s="496"/>
      <c r="ES290" s="496"/>
      <c r="ET290" s="496"/>
      <c r="EU290" s="496"/>
      <c r="EV290" s="496"/>
      <c r="EW290" s="496"/>
      <c r="EX290" s="496"/>
      <c r="EY290" s="496"/>
      <c r="EZ290" s="496"/>
      <c r="FA290" s="496"/>
      <c r="FB290" s="496"/>
      <c r="FC290" s="496"/>
      <c r="FD290" s="496"/>
      <c r="FE290" s="496"/>
      <c r="FF290" s="496"/>
      <c r="FG290" s="496"/>
      <c r="FH290" s="496"/>
      <c r="FI290" s="496"/>
      <c r="FJ290" s="496"/>
      <c r="FK290" s="496"/>
      <c r="FL290" s="496"/>
      <c r="FM290" s="496"/>
      <c r="FN290" s="496"/>
      <c r="FO290" s="496"/>
      <c r="FP290" s="496"/>
      <c r="FQ290" s="496"/>
      <c r="FR290" s="496"/>
      <c r="FS290" s="496"/>
      <c r="FT290" s="496"/>
      <c r="FU290" s="496"/>
      <c r="FV290" s="496"/>
      <c r="FW290" s="496"/>
      <c r="FX290" s="496"/>
      <c r="FY290" s="496"/>
      <c r="FZ290" s="496"/>
    </row>
    <row r="292" spans="2:182" x14ac:dyDescent="0.25">
      <c r="B292" s="497">
        <v>11</v>
      </c>
      <c r="C292" s="473">
        <v>43831</v>
      </c>
      <c r="D292" s="473">
        <v>43862</v>
      </c>
      <c r="E292" s="473">
        <v>43891</v>
      </c>
      <c r="F292" s="473">
        <v>43922</v>
      </c>
      <c r="G292" s="473">
        <v>43952</v>
      </c>
      <c r="H292" s="473">
        <v>43983</v>
      </c>
      <c r="I292" s="473">
        <v>44013</v>
      </c>
      <c r="J292" s="473">
        <v>44044</v>
      </c>
      <c r="K292" s="473">
        <v>44075</v>
      </c>
      <c r="L292" s="473">
        <v>44105</v>
      </c>
      <c r="M292" s="473">
        <v>44136</v>
      </c>
      <c r="N292" s="473">
        <v>44166</v>
      </c>
      <c r="O292" s="473">
        <v>44197</v>
      </c>
      <c r="P292" s="473">
        <v>44228</v>
      </c>
      <c r="Q292" s="473">
        <v>44256</v>
      </c>
      <c r="R292" s="473">
        <v>44287</v>
      </c>
      <c r="S292" s="473">
        <v>44317</v>
      </c>
      <c r="T292" s="473">
        <v>44348</v>
      </c>
      <c r="U292" s="473">
        <v>44378</v>
      </c>
      <c r="V292" s="473">
        <v>44409</v>
      </c>
      <c r="W292" s="473">
        <v>44440</v>
      </c>
      <c r="X292" s="473">
        <v>44470</v>
      </c>
      <c r="Y292" s="473">
        <v>44501</v>
      </c>
      <c r="Z292" s="473">
        <v>44531</v>
      </c>
      <c r="AA292" s="473">
        <v>44562</v>
      </c>
      <c r="AB292" s="473">
        <v>44593</v>
      </c>
      <c r="AC292" s="473">
        <v>44621</v>
      </c>
      <c r="AD292" s="473">
        <v>44652</v>
      </c>
      <c r="AE292" s="473">
        <v>44682</v>
      </c>
      <c r="AF292" s="473">
        <v>44713</v>
      </c>
      <c r="AG292" s="473">
        <v>44743</v>
      </c>
      <c r="AH292" s="473">
        <v>44774</v>
      </c>
      <c r="AI292" s="473">
        <v>44805</v>
      </c>
      <c r="AJ292" s="473">
        <v>44835</v>
      </c>
      <c r="AK292" s="473">
        <v>44866</v>
      </c>
      <c r="AL292" s="473">
        <v>44896</v>
      </c>
      <c r="AM292" s="473">
        <v>44927</v>
      </c>
      <c r="AN292" s="473">
        <v>44958</v>
      </c>
      <c r="AO292" s="473">
        <v>44986</v>
      </c>
      <c r="AP292" s="473">
        <v>45017</v>
      </c>
      <c r="AQ292" s="473">
        <v>45047</v>
      </c>
      <c r="AR292" s="473">
        <v>45078</v>
      </c>
      <c r="AS292" s="473">
        <v>45108</v>
      </c>
      <c r="AT292" s="473">
        <v>45139</v>
      </c>
      <c r="AU292" s="473">
        <v>45170</v>
      </c>
      <c r="AV292" s="473">
        <v>45200</v>
      </c>
      <c r="AW292" s="473">
        <v>45231</v>
      </c>
      <c r="AX292" s="473">
        <v>45261</v>
      </c>
      <c r="AY292" s="473">
        <v>45292</v>
      </c>
      <c r="AZ292" s="473">
        <v>45323</v>
      </c>
      <c r="BA292" s="473">
        <v>45352</v>
      </c>
      <c r="BB292" s="473">
        <v>45383</v>
      </c>
      <c r="BC292" s="473">
        <v>45413</v>
      </c>
      <c r="BD292" s="473">
        <v>45444</v>
      </c>
      <c r="BE292" s="473">
        <v>45474</v>
      </c>
      <c r="BF292" s="473">
        <v>45505</v>
      </c>
      <c r="BG292" s="473">
        <v>45536</v>
      </c>
      <c r="BH292" s="473">
        <v>45566</v>
      </c>
      <c r="BI292" s="473">
        <v>45597</v>
      </c>
      <c r="BJ292" s="473">
        <v>45627</v>
      </c>
      <c r="BK292" s="473">
        <v>45658</v>
      </c>
      <c r="BL292" s="473">
        <v>45689</v>
      </c>
      <c r="BM292" s="473">
        <v>45717</v>
      </c>
      <c r="BN292" s="473">
        <v>45748</v>
      </c>
      <c r="BO292" s="473">
        <v>45778</v>
      </c>
      <c r="BP292" s="473">
        <v>45809</v>
      </c>
      <c r="BQ292" s="473">
        <v>45839</v>
      </c>
      <c r="BR292" s="473">
        <v>45870</v>
      </c>
      <c r="BS292" s="473">
        <v>45901</v>
      </c>
      <c r="BT292" s="473">
        <v>45931</v>
      </c>
      <c r="BU292" s="473">
        <v>45962</v>
      </c>
      <c r="BV292" s="473">
        <v>45992</v>
      </c>
      <c r="BW292" s="473">
        <v>46023</v>
      </c>
      <c r="BX292" s="473">
        <v>46054</v>
      </c>
      <c r="BY292" s="473">
        <v>46082</v>
      </c>
      <c r="BZ292" s="473">
        <v>46113</v>
      </c>
      <c r="CA292" s="473">
        <v>46143</v>
      </c>
      <c r="CB292" s="473">
        <v>46174</v>
      </c>
      <c r="CC292" s="473">
        <v>46204</v>
      </c>
      <c r="CD292" s="473">
        <v>46235</v>
      </c>
      <c r="CE292" s="473">
        <v>46266</v>
      </c>
      <c r="CF292" s="473">
        <v>46296</v>
      </c>
      <c r="CG292" s="473">
        <v>46327</v>
      </c>
      <c r="CH292" s="473">
        <v>46357</v>
      </c>
      <c r="CI292" s="473">
        <v>46388</v>
      </c>
      <c r="CJ292" s="473">
        <v>46419</v>
      </c>
      <c r="CK292" s="473">
        <v>46447</v>
      </c>
      <c r="CL292" s="473">
        <v>46478</v>
      </c>
      <c r="CM292" s="473">
        <v>46508</v>
      </c>
      <c r="CN292" s="473">
        <v>46539</v>
      </c>
      <c r="CO292" s="473">
        <v>46569</v>
      </c>
      <c r="CP292" s="473">
        <v>46600</v>
      </c>
      <c r="CQ292" s="473">
        <v>46631</v>
      </c>
      <c r="CR292" s="473">
        <v>46661</v>
      </c>
      <c r="CS292" s="473">
        <v>46692</v>
      </c>
      <c r="CT292" s="473">
        <v>46722</v>
      </c>
      <c r="CU292" s="473">
        <v>46753</v>
      </c>
      <c r="CV292" s="473">
        <v>46784</v>
      </c>
      <c r="CW292" s="473">
        <v>46813</v>
      </c>
      <c r="CX292" s="473">
        <v>46844</v>
      </c>
      <c r="CY292" s="473">
        <v>46874</v>
      </c>
      <c r="CZ292" s="473">
        <v>46905</v>
      </c>
      <c r="DA292" s="473">
        <v>46935</v>
      </c>
      <c r="DB292" s="473">
        <v>46966</v>
      </c>
      <c r="DC292" s="473">
        <v>46997</v>
      </c>
      <c r="DD292" s="473">
        <v>47027</v>
      </c>
      <c r="DE292" s="473">
        <v>47058</v>
      </c>
      <c r="DF292" s="473">
        <v>47088</v>
      </c>
      <c r="DG292" s="473">
        <v>47119</v>
      </c>
      <c r="DH292" s="473">
        <v>47150</v>
      </c>
      <c r="DI292" s="473">
        <v>47178</v>
      </c>
      <c r="DJ292" s="473">
        <v>47209</v>
      </c>
      <c r="DK292" s="473">
        <v>47239</v>
      </c>
      <c r="DL292" s="473">
        <v>47270</v>
      </c>
      <c r="DM292" s="473">
        <v>47300</v>
      </c>
      <c r="DN292" s="473">
        <v>47331</v>
      </c>
      <c r="DO292" s="473">
        <v>47362</v>
      </c>
      <c r="DP292" s="473">
        <v>47392</v>
      </c>
      <c r="DQ292" s="473">
        <v>47423</v>
      </c>
      <c r="DR292" s="473">
        <v>47453</v>
      </c>
      <c r="DS292" s="473">
        <v>47484</v>
      </c>
      <c r="DT292" s="473">
        <v>47515</v>
      </c>
      <c r="DU292" s="473">
        <v>47543</v>
      </c>
      <c r="DV292" s="473">
        <v>47574</v>
      </c>
      <c r="DW292" s="473">
        <v>47604</v>
      </c>
      <c r="DX292" s="473">
        <v>47635</v>
      </c>
      <c r="DY292" s="473">
        <v>47665</v>
      </c>
      <c r="DZ292" s="473">
        <v>47696</v>
      </c>
      <c r="EA292" s="473">
        <v>47727</v>
      </c>
      <c r="EB292" s="473">
        <v>47757</v>
      </c>
      <c r="EC292" s="473">
        <v>47788</v>
      </c>
      <c r="ED292" s="473">
        <v>47818</v>
      </c>
      <c r="EE292" s="473">
        <v>47849</v>
      </c>
      <c r="EF292" s="473">
        <v>47880</v>
      </c>
      <c r="EG292" s="473">
        <v>47908</v>
      </c>
      <c r="EH292" s="473">
        <v>47939</v>
      </c>
      <c r="EI292" s="473">
        <v>47969</v>
      </c>
      <c r="EJ292" s="473">
        <v>48000</v>
      </c>
      <c r="EK292" s="473">
        <v>48030</v>
      </c>
      <c r="EL292" s="473">
        <v>48061</v>
      </c>
      <c r="EM292" s="473">
        <v>48092</v>
      </c>
      <c r="EN292" s="473">
        <v>48122</v>
      </c>
      <c r="EO292" s="473">
        <v>48153</v>
      </c>
      <c r="EP292" s="473">
        <v>48183</v>
      </c>
      <c r="EQ292" s="473">
        <v>48214</v>
      </c>
      <c r="ER292" s="473">
        <v>48245</v>
      </c>
      <c r="ES292" s="473">
        <v>48274</v>
      </c>
      <c r="ET292" s="473">
        <v>48305</v>
      </c>
      <c r="EU292" s="473">
        <v>48335</v>
      </c>
      <c r="EV292" s="473">
        <v>48366</v>
      </c>
      <c r="EW292" s="473">
        <v>48396</v>
      </c>
      <c r="EX292" s="473">
        <v>48427</v>
      </c>
      <c r="EY292" s="473">
        <v>48458</v>
      </c>
      <c r="EZ292" s="473">
        <v>48488</v>
      </c>
      <c r="FA292" s="473">
        <v>48519</v>
      </c>
      <c r="FB292" s="473">
        <v>48549</v>
      </c>
      <c r="FC292" s="473">
        <v>48580</v>
      </c>
      <c r="FD292" s="473">
        <v>48611</v>
      </c>
      <c r="FE292" s="473">
        <v>48639</v>
      </c>
      <c r="FF292" s="473">
        <v>48670</v>
      </c>
      <c r="FG292" s="473">
        <v>48700</v>
      </c>
      <c r="FH292" s="473">
        <v>48731</v>
      </c>
      <c r="FI292" s="473">
        <v>48761</v>
      </c>
      <c r="FJ292" s="473">
        <v>48792</v>
      </c>
      <c r="FK292" s="473">
        <v>48823</v>
      </c>
      <c r="FL292" s="473">
        <v>48853</v>
      </c>
      <c r="FM292" s="473">
        <v>48884</v>
      </c>
      <c r="FN292" s="473">
        <v>48914</v>
      </c>
      <c r="FO292" s="473">
        <v>48945</v>
      </c>
      <c r="FP292" s="473">
        <v>48976</v>
      </c>
      <c r="FQ292" s="473">
        <v>49004</v>
      </c>
      <c r="FR292" s="473">
        <v>49035</v>
      </c>
      <c r="FS292" s="473">
        <v>49065</v>
      </c>
      <c r="FT292" s="473">
        <v>49096</v>
      </c>
      <c r="FU292" s="473">
        <v>49126</v>
      </c>
      <c r="FV292" s="473">
        <v>49157</v>
      </c>
      <c r="FW292" s="473">
        <v>49188</v>
      </c>
      <c r="FX292" s="473">
        <v>49218</v>
      </c>
      <c r="FY292" s="473">
        <v>49249</v>
      </c>
      <c r="FZ292" s="473">
        <v>49279</v>
      </c>
    </row>
    <row r="293" spans="2:182" x14ac:dyDescent="0.25">
      <c r="B293" s="491">
        <v>1</v>
      </c>
      <c r="C293" s="495">
        <v>1</v>
      </c>
      <c r="D293" s="495">
        <v>1</v>
      </c>
      <c r="E293" s="495">
        <v>1</v>
      </c>
      <c r="F293" s="495">
        <v>1</v>
      </c>
      <c r="G293" s="495">
        <v>1</v>
      </c>
      <c r="H293" s="495">
        <v>1</v>
      </c>
      <c r="I293" s="495">
        <v>1</v>
      </c>
      <c r="J293" s="495">
        <v>1</v>
      </c>
      <c r="K293" s="495">
        <v>1</v>
      </c>
      <c r="L293" s="495">
        <v>1</v>
      </c>
      <c r="M293" s="495">
        <v>1</v>
      </c>
      <c r="N293" s="495">
        <v>1</v>
      </c>
      <c r="O293" s="495">
        <v>1</v>
      </c>
      <c r="P293" s="495">
        <v>1</v>
      </c>
      <c r="Q293" s="495">
        <v>1</v>
      </c>
      <c r="R293" s="495">
        <v>1</v>
      </c>
      <c r="S293" s="495">
        <v>1</v>
      </c>
      <c r="T293" s="495">
        <v>1</v>
      </c>
      <c r="U293" s="495">
        <v>1</v>
      </c>
      <c r="V293" s="495">
        <v>1</v>
      </c>
      <c r="W293" s="495">
        <v>1</v>
      </c>
      <c r="X293" s="495">
        <v>1</v>
      </c>
      <c r="Y293" s="495">
        <v>1</v>
      </c>
      <c r="Z293" s="495">
        <v>1</v>
      </c>
      <c r="AA293" s="495">
        <v>1</v>
      </c>
      <c r="AB293" s="495">
        <v>1</v>
      </c>
      <c r="AC293" s="495">
        <v>1</v>
      </c>
      <c r="AD293" s="495">
        <v>1</v>
      </c>
      <c r="AE293" s="495">
        <v>1</v>
      </c>
      <c r="AF293" s="495">
        <v>1</v>
      </c>
      <c r="AG293" s="495">
        <v>1</v>
      </c>
      <c r="AH293" s="495">
        <v>1</v>
      </c>
      <c r="AI293" s="495">
        <v>1</v>
      </c>
      <c r="AJ293" s="495">
        <v>1</v>
      </c>
      <c r="AK293" s="495">
        <v>1</v>
      </c>
      <c r="AL293" s="495">
        <v>1</v>
      </c>
      <c r="AM293" s="495">
        <v>1</v>
      </c>
      <c r="AN293" s="495">
        <v>1</v>
      </c>
      <c r="AO293" s="495">
        <v>1</v>
      </c>
      <c r="AP293" s="495">
        <v>1</v>
      </c>
      <c r="AQ293" s="495">
        <v>1</v>
      </c>
      <c r="AR293" s="495">
        <v>1</v>
      </c>
      <c r="AS293" s="495">
        <v>1</v>
      </c>
      <c r="AT293" s="495">
        <v>1</v>
      </c>
      <c r="AU293" s="495">
        <v>1</v>
      </c>
      <c r="AV293" s="495">
        <v>1</v>
      </c>
      <c r="AW293" s="495">
        <v>1</v>
      </c>
      <c r="AX293" s="495">
        <v>1</v>
      </c>
      <c r="AY293" s="495">
        <v>1</v>
      </c>
      <c r="AZ293" s="495">
        <v>1</v>
      </c>
      <c r="BA293" s="495">
        <v>1</v>
      </c>
      <c r="BB293" s="495">
        <v>1</v>
      </c>
      <c r="BC293" s="495">
        <v>1</v>
      </c>
      <c r="BD293" s="495">
        <v>1</v>
      </c>
      <c r="BE293" s="495">
        <v>1</v>
      </c>
      <c r="BF293" s="495">
        <v>1</v>
      </c>
      <c r="BG293" s="495">
        <v>1</v>
      </c>
      <c r="BH293" s="495">
        <v>1</v>
      </c>
      <c r="BI293" s="495">
        <v>1</v>
      </c>
      <c r="BJ293" s="495">
        <v>1</v>
      </c>
      <c r="BK293" s="495">
        <v>1</v>
      </c>
      <c r="BL293" s="495">
        <v>1</v>
      </c>
      <c r="BM293" s="495">
        <v>1</v>
      </c>
      <c r="BN293" s="495">
        <v>1</v>
      </c>
      <c r="BO293" s="495">
        <v>1</v>
      </c>
      <c r="BP293" s="495">
        <v>1</v>
      </c>
      <c r="BQ293" s="495">
        <v>1</v>
      </c>
      <c r="BR293" s="495">
        <v>1</v>
      </c>
      <c r="BS293" s="495">
        <v>1</v>
      </c>
      <c r="BT293" s="495">
        <v>1</v>
      </c>
      <c r="BU293" s="495">
        <v>1</v>
      </c>
      <c r="BV293" s="495">
        <v>1</v>
      </c>
      <c r="BW293" s="495">
        <v>1</v>
      </c>
      <c r="BX293" s="495">
        <v>1</v>
      </c>
      <c r="BY293" s="495">
        <v>1</v>
      </c>
      <c r="BZ293" s="495">
        <v>1</v>
      </c>
      <c r="CA293" s="495">
        <v>1</v>
      </c>
      <c r="CB293" s="495">
        <v>1</v>
      </c>
      <c r="CC293" s="495">
        <v>1</v>
      </c>
      <c r="CD293" s="495">
        <v>1</v>
      </c>
      <c r="CE293" s="495">
        <v>1</v>
      </c>
      <c r="CF293" s="495">
        <v>1</v>
      </c>
      <c r="CG293" s="495">
        <v>1</v>
      </c>
      <c r="CH293" s="495">
        <v>1</v>
      </c>
      <c r="CI293" s="495">
        <v>1</v>
      </c>
      <c r="CJ293" s="495">
        <v>1</v>
      </c>
      <c r="CK293" s="495">
        <v>1</v>
      </c>
      <c r="CL293" s="495">
        <v>1</v>
      </c>
      <c r="CM293" s="495">
        <v>1</v>
      </c>
      <c r="CN293" s="495">
        <v>1</v>
      </c>
      <c r="CO293" s="495">
        <v>1</v>
      </c>
      <c r="CP293" s="495">
        <v>1</v>
      </c>
      <c r="CQ293" s="495">
        <v>1</v>
      </c>
      <c r="CR293" s="495">
        <v>1</v>
      </c>
      <c r="CS293" s="495">
        <v>1</v>
      </c>
      <c r="CT293" s="495">
        <v>1</v>
      </c>
      <c r="CU293" s="495">
        <v>1</v>
      </c>
      <c r="CV293" s="495">
        <v>1</v>
      </c>
      <c r="CW293" s="495">
        <v>1</v>
      </c>
      <c r="CX293" s="495">
        <v>1</v>
      </c>
      <c r="CY293" s="495">
        <v>1</v>
      </c>
      <c r="CZ293" s="495">
        <v>1</v>
      </c>
      <c r="DA293" s="495">
        <v>1</v>
      </c>
      <c r="DB293" s="495">
        <v>1</v>
      </c>
      <c r="DC293" s="495">
        <v>1</v>
      </c>
      <c r="DD293" s="495">
        <v>1</v>
      </c>
      <c r="DE293" s="495">
        <v>1</v>
      </c>
      <c r="DF293" s="495">
        <v>1</v>
      </c>
      <c r="DG293" s="495">
        <v>1</v>
      </c>
      <c r="DH293" s="495">
        <v>1</v>
      </c>
      <c r="DI293" s="495">
        <v>1</v>
      </c>
      <c r="DJ293" s="495">
        <v>1</v>
      </c>
      <c r="DK293" s="495">
        <v>1</v>
      </c>
      <c r="DL293" s="495">
        <v>1</v>
      </c>
      <c r="DM293" s="495">
        <v>1</v>
      </c>
      <c r="DN293" s="495">
        <v>1</v>
      </c>
      <c r="DO293" s="495">
        <v>1</v>
      </c>
      <c r="DP293" s="495">
        <v>1</v>
      </c>
      <c r="DQ293" s="495">
        <v>1</v>
      </c>
      <c r="DR293" s="495">
        <v>1</v>
      </c>
      <c r="DS293" s="495">
        <v>1</v>
      </c>
      <c r="DT293" s="495">
        <v>1</v>
      </c>
      <c r="DU293" s="495">
        <v>1</v>
      </c>
      <c r="DV293" s="495">
        <v>1</v>
      </c>
      <c r="DW293" s="495">
        <v>1</v>
      </c>
      <c r="DX293" s="495">
        <v>1</v>
      </c>
      <c r="DY293" s="495">
        <v>1</v>
      </c>
      <c r="DZ293" s="495">
        <v>1</v>
      </c>
      <c r="EA293" s="495">
        <v>1</v>
      </c>
      <c r="EB293" s="495">
        <v>1</v>
      </c>
      <c r="EC293" s="495">
        <v>1</v>
      </c>
      <c r="ED293" s="495">
        <v>1</v>
      </c>
      <c r="EE293" s="495">
        <v>1</v>
      </c>
      <c r="EF293" s="495">
        <v>1</v>
      </c>
      <c r="EG293" s="495">
        <v>1</v>
      </c>
      <c r="EH293" s="495">
        <v>1</v>
      </c>
      <c r="EI293" s="495">
        <v>1</v>
      </c>
      <c r="EJ293" s="495">
        <v>1</v>
      </c>
      <c r="EK293" s="495">
        <v>1</v>
      </c>
      <c r="EL293" s="495">
        <v>1</v>
      </c>
      <c r="EM293" s="495">
        <v>1</v>
      </c>
      <c r="EN293" s="495">
        <v>1</v>
      </c>
      <c r="EO293" s="495">
        <v>1</v>
      </c>
      <c r="EP293" s="495">
        <v>1</v>
      </c>
      <c r="EQ293" s="495">
        <v>1</v>
      </c>
      <c r="ER293" s="495">
        <v>1</v>
      </c>
      <c r="ES293" s="495">
        <v>1</v>
      </c>
      <c r="ET293" s="495">
        <v>1</v>
      </c>
      <c r="EU293" s="495">
        <v>1</v>
      </c>
      <c r="EV293" s="495">
        <v>1</v>
      </c>
      <c r="EW293" s="495">
        <v>1</v>
      </c>
      <c r="EX293" s="495">
        <v>1</v>
      </c>
      <c r="EY293" s="495">
        <v>1</v>
      </c>
      <c r="EZ293" s="495">
        <v>1</v>
      </c>
      <c r="FA293" s="495">
        <v>1</v>
      </c>
      <c r="FB293" s="495">
        <v>1</v>
      </c>
      <c r="FC293" s="495">
        <v>1</v>
      </c>
      <c r="FD293" s="495">
        <v>1</v>
      </c>
      <c r="FE293" s="495">
        <v>1</v>
      </c>
      <c r="FF293" s="495">
        <v>1</v>
      </c>
      <c r="FG293" s="495">
        <v>1</v>
      </c>
      <c r="FH293" s="495">
        <v>1</v>
      </c>
      <c r="FI293" s="495">
        <v>1</v>
      </c>
      <c r="FJ293" s="495">
        <v>1</v>
      </c>
      <c r="FK293" s="495">
        <v>1</v>
      </c>
      <c r="FL293" s="495">
        <v>1</v>
      </c>
      <c r="FM293" s="495">
        <v>1</v>
      </c>
      <c r="FN293" s="495">
        <v>1</v>
      </c>
      <c r="FO293" s="495">
        <v>1</v>
      </c>
      <c r="FP293" s="495">
        <v>1</v>
      </c>
      <c r="FQ293" s="495">
        <v>1</v>
      </c>
      <c r="FR293" s="495">
        <v>1</v>
      </c>
      <c r="FS293" s="495">
        <v>1</v>
      </c>
      <c r="FT293" s="495">
        <v>1</v>
      </c>
      <c r="FU293" s="495">
        <v>1</v>
      </c>
      <c r="FV293" s="495">
        <v>1</v>
      </c>
      <c r="FW293" s="495">
        <v>1</v>
      </c>
      <c r="FX293" s="495">
        <v>1</v>
      </c>
      <c r="FY293" s="495">
        <v>1</v>
      </c>
      <c r="FZ293" s="495">
        <v>1</v>
      </c>
    </row>
    <row r="294" spans="2:182" x14ac:dyDescent="0.25">
      <c r="B294" s="491">
        <v>2</v>
      </c>
      <c r="C294" s="495">
        <v>1</v>
      </c>
      <c r="D294" s="495">
        <v>1</v>
      </c>
      <c r="E294" s="495">
        <v>1</v>
      </c>
      <c r="F294" s="495">
        <v>1</v>
      </c>
      <c r="G294" s="495">
        <v>1</v>
      </c>
      <c r="H294" s="495">
        <v>1</v>
      </c>
      <c r="I294" s="495">
        <v>1</v>
      </c>
      <c r="J294" s="495">
        <v>1</v>
      </c>
      <c r="K294" s="495">
        <v>1</v>
      </c>
      <c r="L294" s="495">
        <v>1</v>
      </c>
      <c r="M294" s="495">
        <v>1</v>
      </c>
      <c r="N294" s="495">
        <v>1</v>
      </c>
      <c r="O294" s="495">
        <v>1</v>
      </c>
      <c r="P294" s="495">
        <v>1</v>
      </c>
      <c r="Q294" s="495">
        <v>1</v>
      </c>
      <c r="R294" s="495">
        <v>1</v>
      </c>
      <c r="S294" s="495">
        <v>1</v>
      </c>
      <c r="T294" s="495">
        <v>1</v>
      </c>
      <c r="U294" s="495">
        <v>1</v>
      </c>
      <c r="V294" s="495">
        <v>1</v>
      </c>
      <c r="W294" s="495">
        <v>1</v>
      </c>
      <c r="X294" s="495">
        <v>1</v>
      </c>
      <c r="Y294" s="495">
        <v>1</v>
      </c>
      <c r="Z294" s="495">
        <v>1</v>
      </c>
      <c r="AA294" s="495">
        <v>1</v>
      </c>
      <c r="AB294" s="495">
        <v>1</v>
      </c>
      <c r="AC294" s="495">
        <v>1</v>
      </c>
      <c r="AD294" s="495">
        <v>1</v>
      </c>
      <c r="AE294" s="495">
        <v>1</v>
      </c>
      <c r="AF294" s="495">
        <v>1</v>
      </c>
      <c r="AG294" s="495">
        <v>1</v>
      </c>
      <c r="AH294" s="495">
        <v>1</v>
      </c>
      <c r="AI294" s="495">
        <v>1</v>
      </c>
      <c r="AJ294" s="495">
        <v>1</v>
      </c>
      <c r="AK294" s="495">
        <v>1</v>
      </c>
      <c r="AL294" s="495">
        <v>1</v>
      </c>
      <c r="AM294" s="495">
        <v>1</v>
      </c>
      <c r="AN294" s="495">
        <v>1</v>
      </c>
      <c r="AO294" s="495">
        <v>1</v>
      </c>
      <c r="AP294" s="495">
        <v>1</v>
      </c>
      <c r="AQ294" s="495">
        <v>1</v>
      </c>
      <c r="AR294" s="495">
        <v>1</v>
      </c>
      <c r="AS294" s="495">
        <v>1</v>
      </c>
      <c r="AT294" s="495">
        <v>1</v>
      </c>
      <c r="AU294" s="495">
        <v>1</v>
      </c>
      <c r="AV294" s="495">
        <v>1</v>
      </c>
      <c r="AW294" s="495">
        <v>1</v>
      </c>
      <c r="AX294" s="495">
        <v>1</v>
      </c>
      <c r="AY294" s="495">
        <v>1</v>
      </c>
      <c r="AZ294" s="495">
        <v>1</v>
      </c>
      <c r="BA294" s="495">
        <v>1</v>
      </c>
      <c r="BB294" s="495">
        <v>1</v>
      </c>
      <c r="BC294" s="495">
        <v>1</v>
      </c>
      <c r="BD294" s="495">
        <v>1</v>
      </c>
      <c r="BE294" s="495">
        <v>1</v>
      </c>
      <c r="BF294" s="495">
        <v>1</v>
      </c>
      <c r="BG294" s="495">
        <v>1</v>
      </c>
      <c r="BH294" s="495">
        <v>1</v>
      </c>
      <c r="BI294" s="495">
        <v>1</v>
      </c>
      <c r="BJ294" s="495">
        <v>1</v>
      </c>
      <c r="BK294" s="495">
        <v>1</v>
      </c>
      <c r="BL294" s="495">
        <v>1</v>
      </c>
      <c r="BM294" s="495">
        <v>1</v>
      </c>
      <c r="BN294" s="495">
        <v>1</v>
      </c>
      <c r="BO294" s="495">
        <v>1</v>
      </c>
      <c r="BP294" s="495">
        <v>1</v>
      </c>
      <c r="BQ294" s="495">
        <v>1</v>
      </c>
      <c r="BR294" s="495">
        <v>1</v>
      </c>
      <c r="BS294" s="495">
        <v>1</v>
      </c>
      <c r="BT294" s="495">
        <v>1</v>
      </c>
      <c r="BU294" s="495">
        <v>1</v>
      </c>
      <c r="BV294" s="495">
        <v>1</v>
      </c>
      <c r="BW294" s="495">
        <v>1</v>
      </c>
      <c r="BX294" s="495">
        <v>1</v>
      </c>
      <c r="BY294" s="495">
        <v>1</v>
      </c>
      <c r="BZ294" s="495">
        <v>1</v>
      </c>
      <c r="CA294" s="495">
        <v>1</v>
      </c>
      <c r="CB294" s="495">
        <v>1</v>
      </c>
      <c r="CC294" s="495">
        <v>1</v>
      </c>
      <c r="CD294" s="495">
        <v>1</v>
      </c>
      <c r="CE294" s="495">
        <v>1</v>
      </c>
      <c r="CF294" s="495">
        <v>1</v>
      </c>
      <c r="CG294" s="495">
        <v>1</v>
      </c>
      <c r="CH294" s="495">
        <v>1</v>
      </c>
      <c r="CI294" s="495">
        <v>1</v>
      </c>
      <c r="CJ294" s="495">
        <v>1</v>
      </c>
      <c r="CK294" s="495">
        <v>1</v>
      </c>
      <c r="CL294" s="495">
        <v>1</v>
      </c>
      <c r="CM294" s="495">
        <v>1</v>
      </c>
      <c r="CN294" s="495">
        <v>1</v>
      </c>
      <c r="CO294" s="495">
        <v>1</v>
      </c>
      <c r="CP294" s="495">
        <v>1</v>
      </c>
      <c r="CQ294" s="495">
        <v>1</v>
      </c>
      <c r="CR294" s="495">
        <v>1</v>
      </c>
      <c r="CS294" s="495">
        <v>1</v>
      </c>
      <c r="CT294" s="495">
        <v>1</v>
      </c>
      <c r="CU294" s="495">
        <v>1</v>
      </c>
      <c r="CV294" s="495">
        <v>1</v>
      </c>
      <c r="CW294" s="495">
        <v>1</v>
      </c>
      <c r="CX294" s="495">
        <v>1</v>
      </c>
      <c r="CY294" s="495">
        <v>1</v>
      </c>
      <c r="CZ294" s="495">
        <v>1</v>
      </c>
      <c r="DA294" s="495">
        <v>1</v>
      </c>
      <c r="DB294" s="495">
        <v>1</v>
      </c>
      <c r="DC294" s="495">
        <v>1</v>
      </c>
      <c r="DD294" s="495">
        <v>1</v>
      </c>
      <c r="DE294" s="495">
        <v>1</v>
      </c>
      <c r="DF294" s="495">
        <v>1</v>
      </c>
      <c r="DG294" s="495">
        <v>1</v>
      </c>
      <c r="DH294" s="495">
        <v>1</v>
      </c>
      <c r="DI294" s="495">
        <v>1</v>
      </c>
      <c r="DJ294" s="495">
        <v>1</v>
      </c>
      <c r="DK294" s="495">
        <v>1</v>
      </c>
      <c r="DL294" s="495">
        <v>1</v>
      </c>
      <c r="DM294" s="495">
        <v>1</v>
      </c>
      <c r="DN294" s="495">
        <v>1</v>
      </c>
      <c r="DO294" s="495">
        <v>1</v>
      </c>
      <c r="DP294" s="495">
        <v>1</v>
      </c>
      <c r="DQ294" s="495">
        <v>1</v>
      </c>
      <c r="DR294" s="495">
        <v>1</v>
      </c>
      <c r="DS294" s="495">
        <v>1</v>
      </c>
      <c r="DT294" s="495">
        <v>1</v>
      </c>
      <c r="DU294" s="495">
        <v>1</v>
      </c>
      <c r="DV294" s="495">
        <v>1</v>
      </c>
      <c r="DW294" s="495">
        <v>1</v>
      </c>
      <c r="DX294" s="495">
        <v>1</v>
      </c>
      <c r="DY294" s="495">
        <v>1</v>
      </c>
      <c r="DZ294" s="495">
        <v>1</v>
      </c>
      <c r="EA294" s="495">
        <v>1</v>
      </c>
      <c r="EB294" s="495">
        <v>1</v>
      </c>
      <c r="EC294" s="495">
        <v>1</v>
      </c>
      <c r="ED294" s="495">
        <v>1</v>
      </c>
      <c r="EE294" s="495">
        <v>1</v>
      </c>
      <c r="EF294" s="495">
        <v>1</v>
      </c>
      <c r="EG294" s="495">
        <v>1</v>
      </c>
      <c r="EH294" s="495">
        <v>1</v>
      </c>
      <c r="EI294" s="495">
        <v>1</v>
      </c>
      <c r="EJ294" s="495">
        <v>1</v>
      </c>
      <c r="EK294" s="495">
        <v>1</v>
      </c>
      <c r="EL294" s="495">
        <v>1</v>
      </c>
      <c r="EM294" s="495">
        <v>1</v>
      </c>
      <c r="EN294" s="495">
        <v>1</v>
      </c>
      <c r="EO294" s="495">
        <v>1</v>
      </c>
      <c r="EP294" s="495">
        <v>1</v>
      </c>
      <c r="EQ294" s="495">
        <v>1</v>
      </c>
      <c r="ER294" s="495">
        <v>1</v>
      </c>
      <c r="ES294" s="495">
        <v>1</v>
      </c>
      <c r="ET294" s="495">
        <v>1</v>
      </c>
      <c r="EU294" s="495">
        <v>1</v>
      </c>
      <c r="EV294" s="495">
        <v>1</v>
      </c>
      <c r="EW294" s="495">
        <v>1</v>
      </c>
      <c r="EX294" s="495">
        <v>1</v>
      </c>
      <c r="EY294" s="495">
        <v>1</v>
      </c>
      <c r="EZ294" s="495">
        <v>1</v>
      </c>
      <c r="FA294" s="495">
        <v>1</v>
      </c>
      <c r="FB294" s="495">
        <v>1</v>
      </c>
      <c r="FC294" s="495">
        <v>1</v>
      </c>
      <c r="FD294" s="495">
        <v>1</v>
      </c>
      <c r="FE294" s="495">
        <v>1</v>
      </c>
      <c r="FF294" s="495">
        <v>1</v>
      </c>
      <c r="FG294" s="495">
        <v>1</v>
      </c>
      <c r="FH294" s="495">
        <v>1</v>
      </c>
      <c r="FI294" s="495">
        <v>1</v>
      </c>
      <c r="FJ294" s="495">
        <v>1</v>
      </c>
      <c r="FK294" s="495">
        <v>1</v>
      </c>
      <c r="FL294" s="495">
        <v>1</v>
      </c>
      <c r="FM294" s="495">
        <v>1</v>
      </c>
      <c r="FN294" s="495">
        <v>1</v>
      </c>
      <c r="FO294" s="495">
        <v>1</v>
      </c>
      <c r="FP294" s="495">
        <v>1</v>
      </c>
      <c r="FQ294" s="495">
        <v>1</v>
      </c>
      <c r="FR294" s="495">
        <v>1</v>
      </c>
      <c r="FS294" s="495">
        <v>1</v>
      </c>
      <c r="FT294" s="495">
        <v>1</v>
      </c>
      <c r="FU294" s="495">
        <v>1</v>
      </c>
      <c r="FV294" s="495">
        <v>1</v>
      </c>
      <c r="FW294" s="495">
        <v>1</v>
      </c>
      <c r="FX294" s="495">
        <v>1</v>
      </c>
      <c r="FY294" s="495">
        <v>1</v>
      </c>
      <c r="FZ294" s="495">
        <v>1</v>
      </c>
    </row>
    <row r="295" spans="2:182" x14ac:dyDescent="0.25">
      <c r="B295" s="491">
        <v>3</v>
      </c>
      <c r="C295" s="495">
        <v>1</v>
      </c>
      <c r="D295" s="495">
        <v>1</v>
      </c>
      <c r="E295" s="495">
        <v>1</v>
      </c>
      <c r="F295" s="495">
        <v>1</v>
      </c>
      <c r="G295" s="495">
        <v>1</v>
      </c>
      <c r="H295" s="495">
        <v>1</v>
      </c>
      <c r="I295" s="495">
        <v>1</v>
      </c>
      <c r="J295" s="495">
        <v>1</v>
      </c>
      <c r="K295" s="495">
        <v>1</v>
      </c>
      <c r="L295" s="495">
        <v>1</v>
      </c>
      <c r="M295" s="495">
        <v>1</v>
      </c>
      <c r="N295" s="495">
        <v>1</v>
      </c>
      <c r="O295" s="495">
        <v>1</v>
      </c>
      <c r="P295" s="495">
        <v>1</v>
      </c>
      <c r="Q295" s="495">
        <v>1</v>
      </c>
      <c r="R295" s="495">
        <v>1</v>
      </c>
      <c r="S295" s="495">
        <v>1</v>
      </c>
      <c r="T295" s="495">
        <v>1</v>
      </c>
      <c r="U295" s="495">
        <v>1</v>
      </c>
      <c r="V295" s="495">
        <v>1</v>
      </c>
      <c r="W295" s="495">
        <v>1</v>
      </c>
      <c r="X295" s="495">
        <v>1</v>
      </c>
      <c r="Y295" s="495">
        <v>1</v>
      </c>
      <c r="Z295" s="495">
        <v>1</v>
      </c>
      <c r="AA295" s="495">
        <v>1</v>
      </c>
      <c r="AB295" s="495">
        <v>1</v>
      </c>
      <c r="AC295" s="495">
        <v>1</v>
      </c>
      <c r="AD295" s="495">
        <v>1</v>
      </c>
      <c r="AE295" s="495">
        <v>1</v>
      </c>
      <c r="AF295" s="495">
        <v>1</v>
      </c>
      <c r="AG295" s="495">
        <v>1</v>
      </c>
      <c r="AH295" s="495">
        <v>1</v>
      </c>
      <c r="AI295" s="495">
        <v>1</v>
      </c>
      <c r="AJ295" s="495">
        <v>1</v>
      </c>
      <c r="AK295" s="495">
        <v>1</v>
      </c>
      <c r="AL295" s="495">
        <v>1</v>
      </c>
      <c r="AM295" s="495">
        <v>1</v>
      </c>
      <c r="AN295" s="495">
        <v>1</v>
      </c>
      <c r="AO295" s="495">
        <v>1</v>
      </c>
      <c r="AP295" s="495">
        <v>1</v>
      </c>
      <c r="AQ295" s="495">
        <v>1</v>
      </c>
      <c r="AR295" s="495">
        <v>1</v>
      </c>
      <c r="AS295" s="495">
        <v>1</v>
      </c>
      <c r="AT295" s="495">
        <v>1</v>
      </c>
      <c r="AU295" s="495">
        <v>1</v>
      </c>
      <c r="AV295" s="495">
        <v>1</v>
      </c>
      <c r="AW295" s="495">
        <v>1</v>
      </c>
      <c r="AX295" s="495">
        <v>1</v>
      </c>
      <c r="AY295" s="495">
        <v>1</v>
      </c>
      <c r="AZ295" s="495">
        <v>1</v>
      </c>
      <c r="BA295" s="495">
        <v>1</v>
      </c>
      <c r="BB295" s="495">
        <v>1</v>
      </c>
      <c r="BC295" s="495">
        <v>1</v>
      </c>
      <c r="BD295" s="495">
        <v>1</v>
      </c>
      <c r="BE295" s="495">
        <v>1</v>
      </c>
      <c r="BF295" s="495">
        <v>1</v>
      </c>
      <c r="BG295" s="495">
        <v>1</v>
      </c>
      <c r="BH295" s="495">
        <v>1</v>
      </c>
      <c r="BI295" s="495">
        <v>1</v>
      </c>
      <c r="BJ295" s="495">
        <v>1</v>
      </c>
      <c r="BK295" s="495">
        <v>1</v>
      </c>
      <c r="BL295" s="495">
        <v>1</v>
      </c>
      <c r="BM295" s="495">
        <v>1</v>
      </c>
      <c r="BN295" s="495">
        <v>1</v>
      </c>
      <c r="BO295" s="495">
        <v>1</v>
      </c>
      <c r="BP295" s="495">
        <v>1</v>
      </c>
      <c r="BQ295" s="495">
        <v>1</v>
      </c>
      <c r="BR295" s="495">
        <v>1</v>
      </c>
      <c r="BS295" s="495">
        <v>1</v>
      </c>
      <c r="BT295" s="495">
        <v>1</v>
      </c>
      <c r="BU295" s="495">
        <v>1</v>
      </c>
      <c r="BV295" s="495">
        <v>1</v>
      </c>
      <c r="BW295" s="495">
        <v>1</v>
      </c>
      <c r="BX295" s="495">
        <v>1</v>
      </c>
      <c r="BY295" s="495">
        <v>1</v>
      </c>
      <c r="BZ295" s="495">
        <v>1</v>
      </c>
      <c r="CA295" s="495">
        <v>1</v>
      </c>
      <c r="CB295" s="495">
        <v>1</v>
      </c>
      <c r="CC295" s="495">
        <v>1</v>
      </c>
      <c r="CD295" s="495">
        <v>1</v>
      </c>
      <c r="CE295" s="495">
        <v>1</v>
      </c>
      <c r="CF295" s="495">
        <v>1</v>
      </c>
      <c r="CG295" s="495">
        <v>1</v>
      </c>
      <c r="CH295" s="495">
        <v>1</v>
      </c>
      <c r="CI295" s="495">
        <v>1</v>
      </c>
      <c r="CJ295" s="495">
        <v>1</v>
      </c>
      <c r="CK295" s="495">
        <v>1</v>
      </c>
      <c r="CL295" s="495">
        <v>1</v>
      </c>
      <c r="CM295" s="495">
        <v>1</v>
      </c>
      <c r="CN295" s="495">
        <v>1</v>
      </c>
      <c r="CO295" s="495">
        <v>1</v>
      </c>
      <c r="CP295" s="495">
        <v>1</v>
      </c>
      <c r="CQ295" s="495">
        <v>1</v>
      </c>
      <c r="CR295" s="495">
        <v>1</v>
      </c>
      <c r="CS295" s="495">
        <v>1</v>
      </c>
      <c r="CT295" s="495">
        <v>1</v>
      </c>
      <c r="CU295" s="495">
        <v>1</v>
      </c>
      <c r="CV295" s="495">
        <v>1</v>
      </c>
      <c r="CW295" s="495">
        <v>1</v>
      </c>
      <c r="CX295" s="495">
        <v>1</v>
      </c>
      <c r="CY295" s="495">
        <v>1</v>
      </c>
      <c r="CZ295" s="495">
        <v>1</v>
      </c>
      <c r="DA295" s="495">
        <v>1</v>
      </c>
      <c r="DB295" s="495">
        <v>1</v>
      </c>
      <c r="DC295" s="495">
        <v>1</v>
      </c>
      <c r="DD295" s="495">
        <v>1</v>
      </c>
      <c r="DE295" s="495">
        <v>1</v>
      </c>
      <c r="DF295" s="495">
        <v>1</v>
      </c>
      <c r="DG295" s="495">
        <v>1</v>
      </c>
      <c r="DH295" s="495">
        <v>1</v>
      </c>
      <c r="DI295" s="495">
        <v>1</v>
      </c>
      <c r="DJ295" s="495">
        <v>1</v>
      </c>
      <c r="DK295" s="495">
        <v>1</v>
      </c>
      <c r="DL295" s="495">
        <v>1</v>
      </c>
      <c r="DM295" s="495">
        <v>1</v>
      </c>
      <c r="DN295" s="495">
        <v>1</v>
      </c>
      <c r="DO295" s="495">
        <v>1</v>
      </c>
      <c r="DP295" s="495">
        <v>1</v>
      </c>
      <c r="DQ295" s="495">
        <v>1</v>
      </c>
      <c r="DR295" s="495">
        <v>1</v>
      </c>
      <c r="DS295" s="495">
        <v>1</v>
      </c>
      <c r="DT295" s="495">
        <v>1</v>
      </c>
      <c r="DU295" s="495">
        <v>1</v>
      </c>
      <c r="DV295" s="495">
        <v>1</v>
      </c>
      <c r="DW295" s="495">
        <v>1</v>
      </c>
      <c r="DX295" s="495">
        <v>1</v>
      </c>
      <c r="DY295" s="495">
        <v>1</v>
      </c>
      <c r="DZ295" s="495">
        <v>1</v>
      </c>
      <c r="EA295" s="495">
        <v>1</v>
      </c>
      <c r="EB295" s="495">
        <v>1</v>
      </c>
      <c r="EC295" s="495">
        <v>1</v>
      </c>
      <c r="ED295" s="495">
        <v>1</v>
      </c>
      <c r="EE295" s="495">
        <v>1</v>
      </c>
      <c r="EF295" s="495">
        <v>1</v>
      </c>
      <c r="EG295" s="495">
        <v>1</v>
      </c>
      <c r="EH295" s="495">
        <v>1</v>
      </c>
      <c r="EI295" s="495">
        <v>1</v>
      </c>
      <c r="EJ295" s="495">
        <v>1</v>
      </c>
      <c r="EK295" s="495">
        <v>1</v>
      </c>
      <c r="EL295" s="495">
        <v>1</v>
      </c>
      <c r="EM295" s="495">
        <v>1</v>
      </c>
      <c r="EN295" s="495">
        <v>1</v>
      </c>
      <c r="EO295" s="495">
        <v>1</v>
      </c>
      <c r="EP295" s="495">
        <v>1</v>
      </c>
      <c r="EQ295" s="495">
        <v>1</v>
      </c>
      <c r="ER295" s="495">
        <v>1</v>
      </c>
      <c r="ES295" s="495">
        <v>1</v>
      </c>
      <c r="ET295" s="495">
        <v>1</v>
      </c>
      <c r="EU295" s="495">
        <v>1</v>
      </c>
      <c r="EV295" s="495">
        <v>1</v>
      </c>
      <c r="EW295" s="495">
        <v>1</v>
      </c>
      <c r="EX295" s="495">
        <v>1</v>
      </c>
      <c r="EY295" s="495">
        <v>1</v>
      </c>
      <c r="EZ295" s="495">
        <v>1</v>
      </c>
      <c r="FA295" s="495">
        <v>1</v>
      </c>
      <c r="FB295" s="495">
        <v>1</v>
      </c>
      <c r="FC295" s="495">
        <v>1</v>
      </c>
      <c r="FD295" s="495">
        <v>1</v>
      </c>
      <c r="FE295" s="495">
        <v>1</v>
      </c>
      <c r="FF295" s="495">
        <v>1</v>
      </c>
      <c r="FG295" s="495">
        <v>1</v>
      </c>
      <c r="FH295" s="495">
        <v>1</v>
      </c>
      <c r="FI295" s="495">
        <v>1</v>
      </c>
      <c r="FJ295" s="495">
        <v>1</v>
      </c>
      <c r="FK295" s="495">
        <v>1</v>
      </c>
      <c r="FL295" s="495">
        <v>1</v>
      </c>
      <c r="FM295" s="495">
        <v>1</v>
      </c>
      <c r="FN295" s="495">
        <v>1</v>
      </c>
      <c r="FO295" s="495">
        <v>1</v>
      </c>
      <c r="FP295" s="495">
        <v>1</v>
      </c>
      <c r="FQ295" s="495">
        <v>1</v>
      </c>
      <c r="FR295" s="495">
        <v>1</v>
      </c>
      <c r="FS295" s="495">
        <v>1</v>
      </c>
      <c r="FT295" s="495">
        <v>1</v>
      </c>
      <c r="FU295" s="495">
        <v>1</v>
      </c>
      <c r="FV295" s="495">
        <v>1</v>
      </c>
      <c r="FW295" s="495">
        <v>1</v>
      </c>
      <c r="FX295" s="495">
        <v>1</v>
      </c>
      <c r="FY295" s="495">
        <v>1</v>
      </c>
      <c r="FZ295" s="495">
        <v>1</v>
      </c>
    </row>
    <row r="296" spans="2:182" x14ac:dyDescent="0.25">
      <c r="B296" s="491">
        <v>4</v>
      </c>
      <c r="C296" s="495">
        <v>1</v>
      </c>
      <c r="D296" s="495">
        <v>1</v>
      </c>
      <c r="E296" s="495">
        <v>1</v>
      </c>
      <c r="F296" s="495">
        <v>1</v>
      </c>
      <c r="G296" s="495">
        <v>1</v>
      </c>
      <c r="H296" s="495">
        <v>1</v>
      </c>
      <c r="I296" s="495">
        <v>1</v>
      </c>
      <c r="J296" s="495">
        <v>1</v>
      </c>
      <c r="K296" s="495">
        <v>1</v>
      </c>
      <c r="L296" s="495">
        <v>1</v>
      </c>
      <c r="M296" s="495">
        <v>1</v>
      </c>
      <c r="N296" s="495">
        <v>1</v>
      </c>
      <c r="O296" s="495">
        <v>1</v>
      </c>
      <c r="P296" s="495">
        <v>1</v>
      </c>
      <c r="Q296" s="495">
        <v>1</v>
      </c>
      <c r="R296" s="495">
        <v>1</v>
      </c>
      <c r="S296" s="495">
        <v>1</v>
      </c>
      <c r="T296" s="495">
        <v>1</v>
      </c>
      <c r="U296" s="495">
        <v>1</v>
      </c>
      <c r="V296" s="495">
        <v>1</v>
      </c>
      <c r="W296" s="495">
        <v>1</v>
      </c>
      <c r="X296" s="495">
        <v>1</v>
      </c>
      <c r="Y296" s="495">
        <v>1</v>
      </c>
      <c r="Z296" s="495">
        <v>1</v>
      </c>
      <c r="AA296" s="495">
        <v>1</v>
      </c>
      <c r="AB296" s="495">
        <v>1</v>
      </c>
      <c r="AC296" s="495">
        <v>1</v>
      </c>
      <c r="AD296" s="495">
        <v>1</v>
      </c>
      <c r="AE296" s="495">
        <v>1</v>
      </c>
      <c r="AF296" s="495">
        <v>1</v>
      </c>
      <c r="AG296" s="495">
        <v>1</v>
      </c>
      <c r="AH296" s="495">
        <v>1</v>
      </c>
      <c r="AI296" s="495">
        <v>1</v>
      </c>
      <c r="AJ296" s="495">
        <v>1</v>
      </c>
      <c r="AK296" s="495">
        <v>1</v>
      </c>
      <c r="AL296" s="495">
        <v>1</v>
      </c>
      <c r="AM296" s="495">
        <v>1</v>
      </c>
      <c r="AN296" s="495">
        <v>1</v>
      </c>
      <c r="AO296" s="495">
        <v>1</v>
      </c>
      <c r="AP296" s="495">
        <v>1</v>
      </c>
      <c r="AQ296" s="495">
        <v>1</v>
      </c>
      <c r="AR296" s="495">
        <v>1</v>
      </c>
      <c r="AS296" s="495">
        <v>1</v>
      </c>
      <c r="AT296" s="495">
        <v>1</v>
      </c>
      <c r="AU296" s="495">
        <v>1</v>
      </c>
      <c r="AV296" s="495">
        <v>1</v>
      </c>
      <c r="AW296" s="495">
        <v>1</v>
      </c>
      <c r="AX296" s="495">
        <v>1</v>
      </c>
      <c r="AY296" s="495">
        <v>1</v>
      </c>
      <c r="AZ296" s="495">
        <v>1</v>
      </c>
      <c r="BA296" s="495">
        <v>1</v>
      </c>
      <c r="BB296" s="495">
        <v>1</v>
      </c>
      <c r="BC296" s="495">
        <v>1</v>
      </c>
      <c r="BD296" s="495">
        <v>1</v>
      </c>
      <c r="BE296" s="495">
        <v>1</v>
      </c>
      <c r="BF296" s="495">
        <v>1</v>
      </c>
      <c r="BG296" s="495">
        <v>1</v>
      </c>
      <c r="BH296" s="495">
        <v>1</v>
      </c>
      <c r="BI296" s="495">
        <v>1</v>
      </c>
      <c r="BJ296" s="495">
        <v>1</v>
      </c>
      <c r="BK296" s="495">
        <v>1</v>
      </c>
      <c r="BL296" s="495">
        <v>1</v>
      </c>
      <c r="BM296" s="495">
        <v>1</v>
      </c>
      <c r="BN296" s="495">
        <v>1</v>
      </c>
      <c r="BO296" s="495">
        <v>1</v>
      </c>
      <c r="BP296" s="495">
        <v>1</v>
      </c>
      <c r="BQ296" s="495">
        <v>1</v>
      </c>
      <c r="BR296" s="495">
        <v>1</v>
      </c>
      <c r="BS296" s="495">
        <v>1</v>
      </c>
      <c r="BT296" s="495">
        <v>1</v>
      </c>
      <c r="BU296" s="495">
        <v>1</v>
      </c>
      <c r="BV296" s="495">
        <v>1</v>
      </c>
      <c r="BW296" s="495">
        <v>1</v>
      </c>
      <c r="BX296" s="495">
        <v>1</v>
      </c>
      <c r="BY296" s="495">
        <v>1</v>
      </c>
      <c r="BZ296" s="495">
        <v>1</v>
      </c>
      <c r="CA296" s="495">
        <v>1</v>
      </c>
      <c r="CB296" s="495">
        <v>1</v>
      </c>
      <c r="CC296" s="495">
        <v>1</v>
      </c>
      <c r="CD296" s="495">
        <v>1</v>
      </c>
      <c r="CE296" s="495">
        <v>1</v>
      </c>
      <c r="CF296" s="495">
        <v>1</v>
      </c>
      <c r="CG296" s="495">
        <v>1</v>
      </c>
      <c r="CH296" s="495">
        <v>1</v>
      </c>
      <c r="CI296" s="495">
        <v>1</v>
      </c>
      <c r="CJ296" s="495">
        <v>1</v>
      </c>
      <c r="CK296" s="495">
        <v>1</v>
      </c>
      <c r="CL296" s="495">
        <v>1</v>
      </c>
      <c r="CM296" s="495">
        <v>1</v>
      </c>
      <c r="CN296" s="495">
        <v>1</v>
      </c>
      <c r="CO296" s="495">
        <v>1</v>
      </c>
      <c r="CP296" s="495">
        <v>1</v>
      </c>
      <c r="CQ296" s="495">
        <v>1</v>
      </c>
      <c r="CR296" s="495">
        <v>1</v>
      </c>
      <c r="CS296" s="495">
        <v>1</v>
      </c>
      <c r="CT296" s="495">
        <v>1</v>
      </c>
      <c r="CU296" s="495">
        <v>1</v>
      </c>
      <c r="CV296" s="495">
        <v>1</v>
      </c>
      <c r="CW296" s="495">
        <v>1</v>
      </c>
      <c r="CX296" s="495">
        <v>1</v>
      </c>
      <c r="CY296" s="495">
        <v>1</v>
      </c>
      <c r="CZ296" s="495">
        <v>1</v>
      </c>
      <c r="DA296" s="495">
        <v>1</v>
      </c>
      <c r="DB296" s="495">
        <v>1</v>
      </c>
      <c r="DC296" s="495">
        <v>1</v>
      </c>
      <c r="DD296" s="495">
        <v>1</v>
      </c>
      <c r="DE296" s="495">
        <v>1</v>
      </c>
      <c r="DF296" s="495">
        <v>1</v>
      </c>
      <c r="DG296" s="495">
        <v>1</v>
      </c>
      <c r="DH296" s="495">
        <v>1</v>
      </c>
      <c r="DI296" s="495">
        <v>1</v>
      </c>
      <c r="DJ296" s="495">
        <v>1</v>
      </c>
      <c r="DK296" s="495">
        <v>1</v>
      </c>
      <c r="DL296" s="495">
        <v>1</v>
      </c>
      <c r="DM296" s="495">
        <v>1</v>
      </c>
      <c r="DN296" s="495">
        <v>1</v>
      </c>
      <c r="DO296" s="495">
        <v>1</v>
      </c>
      <c r="DP296" s="495">
        <v>1</v>
      </c>
      <c r="DQ296" s="495">
        <v>1</v>
      </c>
      <c r="DR296" s="495">
        <v>1</v>
      </c>
      <c r="DS296" s="495">
        <v>1</v>
      </c>
      <c r="DT296" s="495">
        <v>1</v>
      </c>
      <c r="DU296" s="495">
        <v>1</v>
      </c>
      <c r="DV296" s="495">
        <v>1</v>
      </c>
      <c r="DW296" s="495">
        <v>1</v>
      </c>
      <c r="DX296" s="495">
        <v>1</v>
      </c>
      <c r="DY296" s="495">
        <v>1</v>
      </c>
      <c r="DZ296" s="495">
        <v>1</v>
      </c>
      <c r="EA296" s="495">
        <v>1</v>
      </c>
      <c r="EB296" s="495">
        <v>1</v>
      </c>
      <c r="EC296" s="495">
        <v>1</v>
      </c>
      <c r="ED296" s="495">
        <v>1</v>
      </c>
      <c r="EE296" s="495">
        <v>1</v>
      </c>
      <c r="EF296" s="495">
        <v>1</v>
      </c>
      <c r="EG296" s="495">
        <v>1</v>
      </c>
      <c r="EH296" s="495">
        <v>1</v>
      </c>
      <c r="EI296" s="495">
        <v>1</v>
      </c>
      <c r="EJ296" s="495">
        <v>1</v>
      </c>
      <c r="EK296" s="495">
        <v>1</v>
      </c>
      <c r="EL296" s="495">
        <v>1</v>
      </c>
      <c r="EM296" s="495">
        <v>1</v>
      </c>
      <c r="EN296" s="495">
        <v>1</v>
      </c>
      <c r="EO296" s="495">
        <v>1</v>
      </c>
      <c r="EP296" s="495">
        <v>1</v>
      </c>
      <c r="EQ296" s="495">
        <v>1</v>
      </c>
      <c r="ER296" s="495">
        <v>1</v>
      </c>
      <c r="ES296" s="495">
        <v>1</v>
      </c>
      <c r="ET296" s="495">
        <v>1</v>
      </c>
      <c r="EU296" s="495">
        <v>1</v>
      </c>
      <c r="EV296" s="495">
        <v>1</v>
      </c>
      <c r="EW296" s="495">
        <v>1</v>
      </c>
      <c r="EX296" s="495">
        <v>1</v>
      </c>
      <c r="EY296" s="495">
        <v>1</v>
      </c>
      <c r="EZ296" s="495">
        <v>1</v>
      </c>
      <c r="FA296" s="495">
        <v>1</v>
      </c>
      <c r="FB296" s="495">
        <v>1</v>
      </c>
      <c r="FC296" s="495">
        <v>1</v>
      </c>
      <c r="FD296" s="495">
        <v>1</v>
      </c>
      <c r="FE296" s="495">
        <v>1</v>
      </c>
      <c r="FF296" s="495">
        <v>1</v>
      </c>
      <c r="FG296" s="495">
        <v>1</v>
      </c>
      <c r="FH296" s="495">
        <v>1</v>
      </c>
      <c r="FI296" s="495">
        <v>1</v>
      </c>
      <c r="FJ296" s="495">
        <v>1</v>
      </c>
      <c r="FK296" s="495">
        <v>1</v>
      </c>
      <c r="FL296" s="495">
        <v>1</v>
      </c>
      <c r="FM296" s="495">
        <v>1</v>
      </c>
      <c r="FN296" s="495">
        <v>1</v>
      </c>
      <c r="FO296" s="495">
        <v>1</v>
      </c>
      <c r="FP296" s="495">
        <v>1</v>
      </c>
      <c r="FQ296" s="495">
        <v>1</v>
      </c>
      <c r="FR296" s="495">
        <v>1</v>
      </c>
      <c r="FS296" s="495">
        <v>1</v>
      </c>
      <c r="FT296" s="495">
        <v>1</v>
      </c>
      <c r="FU296" s="495">
        <v>1</v>
      </c>
      <c r="FV296" s="495">
        <v>1</v>
      </c>
      <c r="FW296" s="495">
        <v>1</v>
      </c>
      <c r="FX296" s="495">
        <v>1</v>
      </c>
      <c r="FY296" s="495">
        <v>1</v>
      </c>
      <c r="FZ296" s="495">
        <v>1</v>
      </c>
    </row>
    <row r="297" spans="2:182" x14ac:dyDescent="0.25">
      <c r="B297" s="491">
        <v>5</v>
      </c>
      <c r="C297" s="496"/>
      <c r="D297" s="496"/>
      <c r="E297" s="496"/>
      <c r="F297" s="496"/>
      <c r="G297" s="496"/>
      <c r="H297" s="496"/>
      <c r="I297" s="496"/>
      <c r="J297" s="496"/>
      <c r="K297" s="496"/>
      <c r="L297" s="496"/>
      <c r="M297" s="496"/>
      <c r="N297" s="496"/>
      <c r="O297" s="496"/>
      <c r="P297" s="496"/>
      <c r="Q297" s="496"/>
      <c r="R297" s="496"/>
      <c r="S297" s="496"/>
      <c r="T297" s="496"/>
      <c r="U297" s="496"/>
      <c r="V297" s="496"/>
      <c r="W297" s="496"/>
      <c r="X297" s="496"/>
      <c r="Y297" s="496"/>
      <c r="Z297" s="496"/>
      <c r="AA297" s="496"/>
      <c r="AB297" s="496"/>
      <c r="AC297" s="496"/>
      <c r="AD297" s="496"/>
      <c r="AE297" s="496"/>
      <c r="AF297" s="496"/>
      <c r="AG297" s="496"/>
      <c r="AH297" s="496"/>
      <c r="AI297" s="496"/>
      <c r="AJ297" s="496"/>
      <c r="AK297" s="496"/>
      <c r="AL297" s="496"/>
      <c r="AM297" s="496"/>
      <c r="AN297" s="496"/>
      <c r="AO297" s="496"/>
      <c r="AP297" s="496"/>
      <c r="AQ297" s="496"/>
      <c r="AR297" s="496"/>
      <c r="AS297" s="496"/>
      <c r="AT297" s="496"/>
      <c r="AU297" s="496"/>
      <c r="AV297" s="496"/>
      <c r="AW297" s="496"/>
      <c r="AX297" s="496"/>
      <c r="AY297" s="496"/>
      <c r="AZ297" s="496"/>
      <c r="BA297" s="496"/>
      <c r="BB297" s="496"/>
      <c r="BC297" s="496"/>
      <c r="BD297" s="496"/>
      <c r="BE297" s="496"/>
      <c r="BF297" s="496"/>
      <c r="BG297" s="496"/>
      <c r="BH297" s="496"/>
      <c r="BI297" s="496"/>
      <c r="BJ297" s="496"/>
      <c r="BK297" s="496"/>
      <c r="BL297" s="496"/>
      <c r="BM297" s="496"/>
      <c r="BN297" s="496"/>
      <c r="BO297" s="496"/>
      <c r="BP297" s="496"/>
      <c r="BQ297" s="496"/>
      <c r="BR297" s="496"/>
      <c r="BS297" s="496"/>
      <c r="BT297" s="496"/>
      <c r="BU297" s="496"/>
      <c r="BV297" s="496"/>
      <c r="BW297" s="496"/>
      <c r="BX297" s="496"/>
      <c r="BY297" s="496"/>
      <c r="BZ297" s="496"/>
      <c r="CA297" s="496"/>
      <c r="CB297" s="496"/>
      <c r="CC297" s="496"/>
      <c r="CD297" s="496"/>
      <c r="CE297" s="496"/>
      <c r="CF297" s="496"/>
      <c r="CG297" s="496"/>
      <c r="CH297" s="496"/>
      <c r="CI297" s="496"/>
      <c r="CJ297" s="496"/>
      <c r="CK297" s="496"/>
      <c r="CL297" s="496"/>
      <c r="CM297" s="496"/>
      <c r="CN297" s="496"/>
      <c r="CO297" s="496"/>
      <c r="CP297" s="496"/>
      <c r="CQ297" s="496"/>
      <c r="CR297" s="496"/>
      <c r="CS297" s="496"/>
      <c r="CT297" s="496"/>
      <c r="CU297" s="496"/>
      <c r="CV297" s="496"/>
      <c r="CW297" s="496"/>
      <c r="CX297" s="496"/>
      <c r="CY297" s="496"/>
      <c r="CZ297" s="496"/>
      <c r="DA297" s="496"/>
      <c r="DB297" s="496"/>
      <c r="DC297" s="496"/>
      <c r="DD297" s="496"/>
      <c r="DE297" s="496"/>
      <c r="DF297" s="496"/>
      <c r="DG297" s="496"/>
      <c r="DH297" s="496"/>
      <c r="DI297" s="496"/>
      <c r="DJ297" s="496"/>
      <c r="DK297" s="496"/>
      <c r="DL297" s="496"/>
      <c r="DM297" s="496"/>
      <c r="DN297" s="496"/>
      <c r="DO297" s="496"/>
      <c r="DP297" s="496"/>
      <c r="DQ297" s="496"/>
      <c r="DR297" s="496"/>
      <c r="DS297" s="496"/>
      <c r="DT297" s="496"/>
      <c r="DU297" s="496"/>
      <c r="DV297" s="496"/>
      <c r="DW297" s="496"/>
      <c r="DX297" s="496"/>
      <c r="DY297" s="496"/>
      <c r="DZ297" s="496"/>
      <c r="EA297" s="496"/>
      <c r="EB297" s="496"/>
      <c r="EC297" s="496"/>
      <c r="ED297" s="496"/>
      <c r="EE297" s="496"/>
      <c r="EF297" s="496"/>
      <c r="EG297" s="496"/>
      <c r="EH297" s="496"/>
      <c r="EI297" s="496"/>
      <c r="EJ297" s="496"/>
      <c r="EK297" s="496"/>
      <c r="EL297" s="496"/>
      <c r="EM297" s="496"/>
      <c r="EN297" s="496"/>
      <c r="EO297" s="496"/>
      <c r="EP297" s="496"/>
      <c r="EQ297" s="496"/>
      <c r="ER297" s="496"/>
      <c r="ES297" s="496"/>
      <c r="ET297" s="496"/>
      <c r="EU297" s="496"/>
      <c r="EV297" s="496"/>
      <c r="EW297" s="496"/>
      <c r="EX297" s="496"/>
      <c r="EY297" s="496"/>
      <c r="EZ297" s="496"/>
      <c r="FA297" s="496"/>
      <c r="FB297" s="496"/>
      <c r="FC297" s="496"/>
      <c r="FD297" s="496"/>
      <c r="FE297" s="496"/>
      <c r="FF297" s="496"/>
      <c r="FG297" s="496"/>
      <c r="FH297" s="496"/>
      <c r="FI297" s="496"/>
      <c r="FJ297" s="496"/>
      <c r="FK297" s="496"/>
      <c r="FL297" s="496"/>
      <c r="FM297" s="496"/>
      <c r="FN297" s="496"/>
      <c r="FO297" s="496"/>
      <c r="FP297" s="496"/>
      <c r="FQ297" s="496"/>
      <c r="FR297" s="496"/>
      <c r="FS297" s="496"/>
      <c r="FT297" s="496"/>
      <c r="FU297" s="496"/>
      <c r="FV297" s="496"/>
      <c r="FW297" s="496"/>
      <c r="FX297" s="496"/>
      <c r="FY297" s="496"/>
      <c r="FZ297" s="496"/>
    </row>
    <row r="298" spans="2:182" x14ac:dyDescent="0.25">
      <c r="B298" s="491">
        <v>6</v>
      </c>
      <c r="C298" s="496"/>
      <c r="D298" s="496"/>
      <c r="E298" s="496"/>
      <c r="F298" s="496"/>
      <c r="G298" s="496"/>
      <c r="H298" s="496"/>
      <c r="I298" s="496"/>
      <c r="J298" s="496"/>
      <c r="K298" s="496"/>
      <c r="L298" s="496"/>
      <c r="M298" s="496"/>
      <c r="N298" s="496"/>
      <c r="O298" s="496"/>
      <c r="P298" s="496"/>
      <c r="Q298" s="496"/>
      <c r="R298" s="496"/>
      <c r="S298" s="496"/>
      <c r="T298" s="496"/>
      <c r="U298" s="496"/>
      <c r="V298" s="496"/>
      <c r="W298" s="496"/>
      <c r="X298" s="496"/>
      <c r="Y298" s="496"/>
      <c r="Z298" s="496"/>
      <c r="AA298" s="496"/>
      <c r="AB298" s="496"/>
      <c r="AC298" s="496"/>
      <c r="AD298" s="496"/>
      <c r="AE298" s="496"/>
      <c r="AF298" s="496"/>
      <c r="AG298" s="496"/>
      <c r="AH298" s="496"/>
      <c r="AI298" s="496"/>
      <c r="AJ298" s="496"/>
      <c r="AK298" s="496"/>
      <c r="AL298" s="496"/>
      <c r="AM298" s="496"/>
      <c r="AN298" s="496"/>
      <c r="AO298" s="496"/>
      <c r="AP298" s="496"/>
      <c r="AQ298" s="496"/>
      <c r="AR298" s="496"/>
      <c r="AS298" s="496"/>
      <c r="AT298" s="496"/>
      <c r="AU298" s="496"/>
      <c r="AV298" s="496"/>
      <c r="AW298" s="496"/>
      <c r="AX298" s="496"/>
      <c r="AY298" s="496"/>
      <c r="AZ298" s="496"/>
      <c r="BA298" s="496"/>
      <c r="BB298" s="496"/>
      <c r="BC298" s="496"/>
      <c r="BD298" s="496"/>
      <c r="BE298" s="496"/>
      <c r="BF298" s="496"/>
      <c r="BG298" s="496"/>
      <c r="BH298" s="496"/>
      <c r="BI298" s="496"/>
      <c r="BJ298" s="496"/>
      <c r="BK298" s="496"/>
      <c r="BL298" s="496"/>
      <c r="BM298" s="496"/>
      <c r="BN298" s="496"/>
      <c r="BO298" s="496"/>
      <c r="BP298" s="496"/>
      <c r="BQ298" s="496"/>
      <c r="BR298" s="496"/>
      <c r="BS298" s="496"/>
      <c r="BT298" s="496"/>
      <c r="BU298" s="496"/>
      <c r="BV298" s="496"/>
      <c r="BW298" s="496"/>
      <c r="BX298" s="496"/>
      <c r="BY298" s="496"/>
      <c r="BZ298" s="496"/>
      <c r="CA298" s="496"/>
      <c r="CB298" s="496"/>
      <c r="CC298" s="496"/>
      <c r="CD298" s="496"/>
      <c r="CE298" s="496"/>
      <c r="CF298" s="496"/>
      <c r="CG298" s="496"/>
      <c r="CH298" s="496"/>
      <c r="CI298" s="496"/>
      <c r="CJ298" s="496"/>
      <c r="CK298" s="496"/>
      <c r="CL298" s="496"/>
      <c r="CM298" s="496"/>
      <c r="CN298" s="496"/>
      <c r="CO298" s="496"/>
      <c r="CP298" s="496"/>
      <c r="CQ298" s="496"/>
      <c r="CR298" s="496"/>
      <c r="CS298" s="496"/>
      <c r="CT298" s="496"/>
      <c r="CU298" s="496"/>
      <c r="CV298" s="496"/>
      <c r="CW298" s="496"/>
      <c r="CX298" s="496"/>
      <c r="CY298" s="496"/>
      <c r="CZ298" s="496"/>
      <c r="DA298" s="496"/>
      <c r="DB298" s="496"/>
      <c r="DC298" s="496"/>
      <c r="DD298" s="496"/>
      <c r="DE298" s="496"/>
      <c r="DF298" s="496"/>
      <c r="DG298" s="496"/>
      <c r="DH298" s="496"/>
      <c r="DI298" s="496"/>
      <c r="DJ298" s="496"/>
      <c r="DK298" s="496"/>
      <c r="DL298" s="496"/>
      <c r="DM298" s="496"/>
      <c r="DN298" s="496"/>
      <c r="DO298" s="496"/>
      <c r="DP298" s="496"/>
      <c r="DQ298" s="496"/>
      <c r="DR298" s="496"/>
      <c r="DS298" s="496"/>
      <c r="DT298" s="496"/>
      <c r="DU298" s="496"/>
      <c r="DV298" s="496"/>
      <c r="DW298" s="496"/>
      <c r="DX298" s="496"/>
      <c r="DY298" s="496"/>
      <c r="DZ298" s="496"/>
      <c r="EA298" s="496"/>
      <c r="EB298" s="496"/>
      <c r="EC298" s="496"/>
      <c r="ED298" s="496"/>
      <c r="EE298" s="496"/>
      <c r="EF298" s="496"/>
      <c r="EG298" s="496"/>
      <c r="EH298" s="496"/>
      <c r="EI298" s="496"/>
      <c r="EJ298" s="496"/>
      <c r="EK298" s="496"/>
      <c r="EL298" s="496"/>
      <c r="EM298" s="496"/>
      <c r="EN298" s="496"/>
      <c r="EO298" s="496"/>
      <c r="EP298" s="496"/>
      <c r="EQ298" s="496"/>
      <c r="ER298" s="496"/>
      <c r="ES298" s="496"/>
      <c r="ET298" s="496"/>
      <c r="EU298" s="496"/>
      <c r="EV298" s="496"/>
      <c r="EW298" s="496"/>
      <c r="EX298" s="496"/>
      <c r="EY298" s="496"/>
      <c r="EZ298" s="496"/>
      <c r="FA298" s="496"/>
      <c r="FB298" s="496"/>
      <c r="FC298" s="496"/>
      <c r="FD298" s="496"/>
      <c r="FE298" s="496"/>
      <c r="FF298" s="496"/>
      <c r="FG298" s="496"/>
      <c r="FH298" s="496"/>
      <c r="FI298" s="496"/>
      <c r="FJ298" s="496"/>
      <c r="FK298" s="496"/>
      <c r="FL298" s="496"/>
      <c r="FM298" s="496"/>
      <c r="FN298" s="496"/>
      <c r="FO298" s="496"/>
      <c r="FP298" s="496"/>
      <c r="FQ298" s="496"/>
      <c r="FR298" s="496"/>
      <c r="FS298" s="496"/>
      <c r="FT298" s="496"/>
      <c r="FU298" s="496"/>
      <c r="FV298" s="496"/>
      <c r="FW298" s="496"/>
      <c r="FX298" s="496"/>
      <c r="FY298" s="496"/>
      <c r="FZ298" s="496"/>
    </row>
    <row r="299" spans="2:182" x14ac:dyDescent="0.25">
      <c r="B299" s="491">
        <v>7</v>
      </c>
      <c r="C299" s="496"/>
      <c r="D299" s="496"/>
      <c r="E299" s="496"/>
      <c r="F299" s="496"/>
      <c r="G299" s="496"/>
      <c r="H299" s="496"/>
      <c r="I299" s="496"/>
      <c r="J299" s="496"/>
      <c r="K299" s="496"/>
      <c r="L299" s="496"/>
      <c r="M299" s="496"/>
      <c r="N299" s="496"/>
      <c r="O299" s="496"/>
      <c r="P299" s="496"/>
      <c r="Q299" s="496"/>
      <c r="R299" s="496"/>
      <c r="S299" s="496"/>
      <c r="T299" s="496"/>
      <c r="U299" s="496"/>
      <c r="V299" s="496"/>
      <c r="W299" s="496"/>
      <c r="X299" s="496"/>
      <c r="Y299" s="496"/>
      <c r="Z299" s="496"/>
      <c r="AA299" s="496"/>
      <c r="AB299" s="496"/>
      <c r="AC299" s="496"/>
      <c r="AD299" s="496"/>
      <c r="AE299" s="496"/>
      <c r="AF299" s="496"/>
      <c r="AG299" s="496"/>
      <c r="AH299" s="496"/>
      <c r="AI299" s="496"/>
      <c r="AJ299" s="496"/>
      <c r="AK299" s="496"/>
      <c r="AL299" s="496"/>
      <c r="AM299" s="496"/>
      <c r="AN299" s="496"/>
      <c r="AO299" s="496"/>
      <c r="AP299" s="496"/>
      <c r="AQ299" s="496"/>
      <c r="AR299" s="496"/>
      <c r="AS299" s="496"/>
      <c r="AT299" s="496"/>
      <c r="AU299" s="496"/>
      <c r="AV299" s="496"/>
      <c r="AW299" s="496"/>
      <c r="AX299" s="496"/>
      <c r="AY299" s="496"/>
      <c r="AZ299" s="496"/>
      <c r="BA299" s="496"/>
      <c r="BB299" s="496"/>
      <c r="BC299" s="496"/>
      <c r="BD299" s="496"/>
      <c r="BE299" s="496"/>
      <c r="BF299" s="496"/>
      <c r="BG299" s="496"/>
      <c r="BH299" s="496"/>
      <c r="BI299" s="496"/>
      <c r="BJ299" s="496"/>
      <c r="BK299" s="496"/>
      <c r="BL299" s="496"/>
      <c r="BM299" s="496"/>
      <c r="BN299" s="496"/>
      <c r="BO299" s="496"/>
      <c r="BP299" s="496"/>
      <c r="BQ299" s="496"/>
      <c r="BR299" s="496"/>
      <c r="BS299" s="496"/>
      <c r="BT299" s="496"/>
      <c r="BU299" s="496"/>
      <c r="BV299" s="496"/>
      <c r="BW299" s="496"/>
      <c r="BX299" s="496"/>
      <c r="BY299" s="496"/>
      <c r="BZ299" s="496"/>
      <c r="CA299" s="496"/>
      <c r="CB299" s="496"/>
      <c r="CC299" s="496"/>
      <c r="CD299" s="496"/>
      <c r="CE299" s="496"/>
      <c r="CF299" s="496"/>
      <c r="CG299" s="496"/>
      <c r="CH299" s="496"/>
      <c r="CI299" s="496"/>
      <c r="CJ299" s="496"/>
      <c r="CK299" s="496"/>
      <c r="CL299" s="496"/>
      <c r="CM299" s="496"/>
      <c r="CN299" s="496"/>
      <c r="CO299" s="496"/>
      <c r="CP299" s="496"/>
      <c r="CQ299" s="496"/>
      <c r="CR299" s="496"/>
      <c r="CS299" s="496"/>
      <c r="CT299" s="496"/>
      <c r="CU299" s="496"/>
      <c r="CV299" s="496"/>
      <c r="CW299" s="496"/>
      <c r="CX299" s="496"/>
      <c r="CY299" s="496"/>
      <c r="CZ299" s="496"/>
      <c r="DA299" s="496"/>
      <c r="DB299" s="496"/>
      <c r="DC299" s="496"/>
      <c r="DD299" s="496"/>
      <c r="DE299" s="496"/>
      <c r="DF299" s="496"/>
      <c r="DG299" s="496"/>
      <c r="DH299" s="496"/>
      <c r="DI299" s="496"/>
      <c r="DJ299" s="496"/>
      <c r="DK299" s="496"/>
      <c r="DL299" s="496"/>
      <c r="DM299" s="496"/>
      <c r="DN299" s="496"/>
      <c r="DO299" s="496"/>
      <c r="DP299" s="496"/>
      <c r="DQ299" s="496"/>
      <c r="DR299" s="496"/>
      <c r="DS299" s="496"/>
      <c r="DT299" s="496"/>
      <c r="DU299" s="496"/>
      <c r="DV299" s="496"/>
      <c r="DW299" s="496"/>
      <c r="DX299" s="496"/>
      <c r="DY299" s="496"/>
      <c r="DZ299" s="496"/>
      <c r="EA299" s="496"/>
      <c r="EB299" s="496"/>
      <c r="EC299" s="496"/>
      <c r="ED299" s="496"/>
      <c r="EE299" s="496"/>
      <c r="EF299" s="496"/>
      <c r="EG299" s="496"/>
      <c r="EH299" s="496"/>
      <c r="EI299" s="496"/>
      <c r="EJ299" s="496"/>
      <c r="EK299" s="496"/>
      <c r="EL299" s="496"/>
      <c r="EM299" s="496"/>
      <c r="EN299" s="496"/>
      <c r="EO299" s="496"/>
      <c r="EP299" s="496"/>
      <c r="EQ299" s="496"/>
      <c r="ER299" s="496"/>
      <c r="ES299" s="496"/>
      <c r="ET299" s="496"/>
      <c r="EU299" s="496"/>
      <c r="EV299" s="496"/>
      <c r="EW299" s="496"/>
      <c r="EX299" s="496"/>
      <c r="EY299" s="496"/>
      <c r="EZ299" s="496"/>
      <c r="FA299" s="496"/>
      <c r="FB299" s="496"/>
      <c r="FC299" s="496"/>
      <c r="FD299" s="496"/>
      <c r="FE299" s="496"/>
      <c r="FF299" s="496"/>
      <c r="FG299" s="496"/>
      <c r="FH299" s="496"/>
      <c r="FI299" s="496"/>
      <c r="FJ299" s="496"/>
      <c r="FK299" s="496"/>
      <c r="FL299" s="496"/>
      <c r="FM299" s="496"/>
      <c r="FN299" s="496"/>
      <c r="FO299" s="496"/>
      <c r="FP299" s="496"/>
      <c r="FQ299" s="496"/>
      <c r="FR299" s="496"/>
      <c r="FS299" s="496"/>
      <c r="FT299" s="496"/>
      <c r="FU299" s="496"/>
      <c r="FV299" s="496"/>
      <c r="FW299" s="496"/>
      <c r="FX299" s="496"/>
      <c r="FY299" s="496"/>
      <c r="FZ299" s="496"/>
    </row>
    <row r="300" spans="2:182" x14ac:dyDescent="0.25">
      <c r="B300" s="491">
        <v>8</v>
      </c>
      <c r="C300" s="496"/>
      <c r="D300" s="496"/>
      <c r="E300" s="496"/>
      <c r="F300" s="496"/>
      <c r="G300" s="496"/>
      <c r="H300" s="496"/>
      <c r="I300" s="496"/>
      <c r="J300" s="496"/>
      <c r="K300" s="496"/>
      <c r="L300" s="496"/>
      <c r="M300" s="496"/>
      <c r="N300" s="496"/>
      <c r="O300" s="496"/>
      <c r="P300" s="496"/>
      <c r="Q300" s="496"/>
      <c r="R300" s="496"/>
      <c r="S300" s="496"/>
      <c r="T300" s="496"/>
      <c r="U300" s="496"/>
      <c r="V300" s="496"/>
      <c r="W300" s="496"/>
      <c r="X300" s="496"/>
      <c r="Y300" s="496"/>
      <c r="Z300" s="496"/>
      <c r="AA300" s="496"/>
      <c r="AB300" s="496"/>
      <c r="AC300" s="496"/>
      <c r="AD300" s="496"/>
      <c r="AE300" s="496"/>
      <c r="AF300" s="496"/>
      <c r="AG300" s="496"/>
      <c r="AH300" s="496"/>
      <c r="AI300" s="496"/>
      <c r="AJ300" s="496"/>
      <c r="AK300" s="496"/>
      <c r="AL300" s="496"/>
      <c r="AM300" s="496"/>
      <c r="AN300" s="496"/>
      <c r="AO300" s="496"/>
      <c r="AP300" s="496"/>
      <c r="AQ300" s="496"/>
      <c r="AR300" s="496"/>
      <c r="AS300" s="496"/>
      <c r="AT300" s="496"/>
      <c r="AU300" s="496"/>
      <c r="AV300" s="496"/>
      <c r="AW300" s="496"/>
      <c r="AX300" s="496"/>
      <c r="AY300" s="496"/>
      <c r="AZ300" s="496"/>
      <c r="BA300" s="496"/>
      <c r="BB300" s="496"/>
      <c r="BC300" s="496"/>
      <c r="BD300" s="496"/>
      <c r="BE300" s="496"/>
      <c r="BF300" s="496"/>
      <c r="BG300" s="496"/>
      <c r="BH300" s="496"/>
      <c r="BI300" s="496"/>
      <c r="BJ300" s="496"/>
      <c r="BK300" s="496"/>
      <c r="BL300" s="496"/>
      <c r="BM300" s="496"/>
      <c r="BN300" s="496"/>
      <c r="BO300" s="496"/>
      <c r="BP300" s="496"/>
      <c r="BQ300" s="496"/>
      <c r="BR300" s="496"/>
      <c r="BS300" s="496"/>
      <c r="BT300" s="496"/>
      <c r="BU300" s="496"/>
      <c r="BV300" s="496"/>
      <c r="BW300" s="496"/>
      <c r="BX300" s="496"/>
      <c r="BY300" s="496"/>
      <c r="BZ300" s="496"/>
      <c r="CA300" s="496"/>
      <c r="CB300" s="496"/>
      <c r="CC300" s="496"/>
      <c r="CD300" s="496"/>
      <c r="CE300" s="496"/>
      <c r="CF300" s="496"/>
      <c r="CG300" s="496"/>
      <c r="CH300" s="496"/>
      <c r="CI300" s="496"/>
      <c r="CJ300" s="496"/>
      <c r="CK300" s="496"/>
      <c r="CL300" s="496"/>
      <c r="CM300" s="496"/>
      <c r="CN300" s="496"/>
      <c r="CO300" s="496"/>
      <c r="CP300" s="496"/>
      <c r="CQ300" s="496"/>
      <c r="CR300" s="496"/>
      <c r="CS300" s="496"/>
      <c r="CT300" s="496"/>
      <c r="CU300" s="496"/>
      <c r="CV300" s="496"/>
      <c r="CW300" s="496"/>
      <c r="CX300" s="496"/>
      <c r="CY300" s="496"/>
      <c r="CZ300" s="496"/>
      <c r="DA300" s="496"/>
      <c r="DB300" s="496"/>
      <c r="DC300" s="496"/>
      <c r="DD300" s="496"/>
      <c r="DE300" s="496"/>
      <c r="DF300" s="496"/>
      <c r="DG300" s="496"/>
      <c r="DH300" s="496"/>
      <c r="DI300" s="496"/>
      <c r="DJ300" s="496"/>
      <c r="DK300" s="496"/>
      <c r="DL300" s="496"/>
      <c r="DM300" s="496"/>
      <c r="DN300" s="496"/>
      <c r="DO300" s="496"/>
      <c r="DP300" s="496"/>
      <c r="DQ300" s="496"/>
      <c r="DR300" s="496"/>
      <c r="DS300" s="496"/>
      <c r="DT300" s="496"/>
      <c r="DU300" s="496"/>
      <c r="DV300" s="496"/>
      <c r="DW300" s="496"/>
      <c r="DX300" s="496"/>
      <c r="DY300" s="496"/>
      <c r="DZ300" s="496"/>
      <c r="EA300" s="496"/>
      <c r="EB300" s="496"/>
      <c r="EC300" s="496"/>
      <c r="ED300" s="496"/>
      <c r="EE300" s="496"/>
      <c r="EF300" s="496"/>
      <c r="EG300" s="496"/>
      <c r="EH300" s="496"/>
      <c r="EI300" s="496"/>
      <c r="EJ300" s="496"/>
      <c r="EK300" s="496"/>
      <c r="EL300" s="496"/>
      <c r="EM300" s="496"/>
      <c r="EN300" s="496"/>
      <c r="EO300" s="496"/>
      <c r="EP300" s="496"/>
      <c r="EQ300" s="496"/>
      <c r="ER300" s="496"/>
      <c r="ES300" s="496"/>
      <c r="ET300" s="496"/>
      <c r="EU300" s="496"/>
      <c r="EV300" s="496"/>
      <c r="EW300" s="496"/>
      <c r="EX300" s="496"/>
      <c r="EY300" s="496"/>
      <c r="EZ300" s="496"/>
      <c r="FA300" s="496"/>
      <c r="FB300" s="496"/>
      <c r="FC300" s="496"/>
      <c r="FD300" s="496"/>
      <c r="FE300" s="496"/>
      <c r="FF300" s="496"/>
      <c r="FG300" s="496"/>
      <c r="FH300" s="496"/>
      <c r="FI300" s="496"/>
      <c r="FJ300" s="496"/>
      <c r="FK300" s="496"/>
      <c r="FL300" s="496"/>
      <c r="FM300" s="496"/>
      <c r="FN300" s="496"/>
      <c r="FO300" s="496"/>
      <c r="FP300" s="496"/>
      <c r="FQ300" s="496"/>
      <c r="FR300" s="496"/>
      <c r="FS300" s="496"/>
      <c r="FT300" s="496"/>
      <c r="FU300" s="496"/>
      <c r="FV300" s="496"/>
      <c r="FW300" s="496"/>
      <c r="FX300" s="496"/>
      <c r="FY300" s="496"/>
      <c r="FZ300" s="496"/>
    </row>
    <row r="301" spans="2:182" x14ac:dyDescent="0.25">
      <c r="B301" s="491">
        <v>9</v>
      </c>
      <c r="C301" s="496"/>
      <c r="D301" s="496"/>
      <c r="E301" s="496"/>
      <c r="F301" s="496"/>
      <c r="G301" s="496"/>
      <c r="H301" s="496"/>
      <c r="I301" s="496"/>
      <c r="J301" s="496"/>
      <c r="K301" s="496"/>
      <c r="L301" s="496"/>
      <c r="M301" s="496"/>
      <c r="N301" s="496"/>
      <c r="O301" s="496"/>
      <c r="P301" s="496"/>
      <c r="Q301" s="496"/>
      <c r="R301" s="496"/>
      <c r="S301" s="496"/>
      <c r="T301" s="496"/>
      <c r="U301" s="496"/>
      <c r="V301" s="496"/>
      <c r="W301" s="496"/>
      <c r="X301" s="496"/>
      <c r="Y301" s="496"/>
      <c r="Z301" s="496"/>
      <c r="AA301" s="496"/>
      <c r="AB301" s="496"/>
      <c r="AC301" s="496"/>
      <c r="AD301" s="496"/>
      <c r="AE301" s="496"/>
      <c r="AF301" s="496"/>
      <c r="AG301" s="496"/>
      <c r="AH301" s="496"/>
      <c r="AI301" s="496"/>
      <c r="AJ301" s="496"/>
      <c r="AK301" s="496"/>
      <c r="AL301" s="496"/>
      <c r="AM301" s="496"/>
      <c r="AN301" s="496"/>
      <c r="AO301" s="496"/>
      <c r="AP301" s="496"/>
      <c r="AQ301" s="496"/>
      <c r="AR301" s="496"/>
      <c r="AS301" s="496"/>
      <c r="AT301" s="496"/>
      <c r="AU301" s="496"/>
      <c r="AV301" s="496"/>
      <c r="AW301" s="496"/>
      <c r="AX301" s="496"/>
      <c r="AY301" s="496"/>
      <c r="AZ301" s="496"/>
      <c r="BA301" s="496"/>
      <c r="BB301" s="496"/>
      <c r="BC301" s="496"/>
      <c r="BD301" s="496"/>
      <c r="BE301" s="496"/>
      <c r="BF301" s="496"/>
      <c r="BG301" s="496"/>
      <c r="BH301" s="496"/>
      <c r="BI301" s="496"/>
      <c r="BJ301" s="496"/>
      <c r="BK301" s="496"/>
      <c r="BL301" s="496"/>
      <c r="BM301" s="496"/>
      <c r="BN301" s="496"/>
      <c r="BO301" s="496"/>
      <c r="BP301" s="496"/>
      <c r="BQ301" s="496"/>
      <c r="BR301" s="496"/>
      <c r="BS301" s="496"/>
      <c r="BT301" s="496"/>
      <c r="BU301" s="496"/>
      <c r="BV301" s="496"/>
      <c r="BW301" s="496"/>
      <c r="BX301" s="496"/>
      <c r="BY301" s="496"/>
      <c r="BZ301" s="496"/>
      <c r="CA301" s="496"/>
      <c r="CB301" s="496"/>
      <c r="CC301" s="496"/>
      <c r="CD301" s="496"/>
      <c r="CE301" s="496"/>
      <c r="CF301" s="496"/>
      <c r="CG301" s="496"/>
      <c r="CH301" s="496"/>
      <c r="CI301" s="496"/>
      <c r="CJ301" s="496"/>
      <c r="CK301" s="496"/>
      <c r="CL301" s="496"/>
      <c r="CM301" s="496"/>
      <c r="CN301" s="496"/>
      <c r="CO301" s="496"/>
      <c r="CP301" s="496"/>
      <c r="CQ301" s="496"/>
      <c r="CR301" s="496"/>
      <c r="CS301" s="496"/>
      <c r="CT301" s="496"/>
      <c r="CU301" s="496"/>
      <c r="CV301" s="496"/>
      <c r="CW301" s="496"/>
      <c r="CX301" s="496"/>
      <c r="CY301" s="496"/>
      <c r="CZ301" s="496"/>
      <c r="DA301" s="496"/>
      <c r="DB301" s="496"/>
      <c r="DC301" s="496"/>
      <c r="DD301" s="496"/>
      <c r="DE301" s="496"/>
      <c r="DF301" s="496"/>
      <c r="DG301" s="496"/>
      <c r="DH301" s="496"/>
      <c r="DI301" s="496"/>
      <c r="DJ301" s="496"/>
      <c r="DK301" s="496"/>
      <c r="DL301" s="496"/>
      <c r="DM301" s="496"/>
      <c r="DN301" s="496"/>
      <c r="DO301" s="496"/>
      <c r="DP301" s="496"/>
      <c r="DQ301" s="496"/>
      <c r="DR301" s="496"/>
      <c r="DS301" s="496"/>
      <c r="DT301" s="496"/>
      <c r="DU301" s="496"/>
      <c r="DV301" s="496"/>
      <c r="DW301" s="496"/>
      <c r="DX301" s="496"/>
      <c r="DY301" s="496"/>
      <c r="DZ301" s="496"/>
      <c r="EA301" s="496"/>
      <c r="EB301" s="496"/>
      <c r="EC301" s="496"/>
      <c r="ED301" s="496"/>
      <c r="EE301" s="496"/>
      <c r="EF301" s="496"/>
      <c r="EG301" s="496"/>
      <c r="EH301" s="496"/>
      <c r="EI301" s="496"/>
      <c r="EJ301" s="496"/>
      <c r="EK301" s="496"/>
      <c r="EL301" s="496"/>
      <c r="EM301" s="496"/>
      <c r="EN301" s="496"/>
      <c r="EO301" s="496"/>
      <c r="EP301" s="496"/>
      <c r="EQ301" s="496"/>
      <c r="ER301" s="496"/>
      <c r="ES301" s="496"/>
      <c r="ET301" s="496"/>
      <c r="EU301" s="496"/>
      <c r="EV301" s="496"/>
      <c r="EW301" s="496"/>
      <c r="EX301" s="496"/>
      <c r="EY301" s="496"/>
      <c r="EZ301" s="496"/>
      <c r="FA301" s="496"/>
      <c r="FB301" s="496"/>
      <c r="FC301" s="496"/>
      <c r="FD301" s="496"/>
      <c r="FE301" s="496"/>
      <c r="FF301" s="496"/>
      <c r="FG301" s="496"/>
      <c r="FH301" s="496"/>
      <c r="FI301" s="496"/>
      <c r="FJ301" s="496"/>
      <c r="FK301" s="496"/>
      <c r="FL301" s="496"/>
      <c r="FM301" s="496"/>
      <c r="FN301" s="496"/>
      <c r="FO301" s="496"/>
      <c r="FP301" s="496"/>
      <c r="FQ301" s="496"/>
      <c r="FR301" s="496"/>
      <c r="FS301" s="496"/>
      <c r="FT301" s="496"/>
      <c r="FU301" s="496"/>
      <c r="FV301" s="496"/>
      <c r="FW301" s="496"/>
      <c r="FX301" s="496"/>
      <c r="FY301" s="496"/>
      <c r="FZ301" s="496"/>
    </row>
    <row r="302" spans="2:182" x14ac:dyDescent="0.25">
      <c r="B302" s="491">
        <v>10</v>
      </c>
      <c r="C302" s="496"/>
      <c r="D302" s="496"/>
      <c r="E302" s="496"/>
      <c r="F302" s="496"/>
      <c r="G302" s="496"/>
      <c r="H302" s="496"/>
      <c r="I302" s="496"/>
      <c r="J302" s="496"/>
      <c r="K302" s="496"/>
      <c r="L302" s="496"/>
      <c r="M302" s="496"/>
      <c r="N302" s="496"/>
      <c r="O302" s="496"/>
      <c r="P302" s="496"/>
      <c r="Q302" s="496"/>
      <c r="R302" s="496"/>
      <c r="S302" s="496"/>
      <c r="T302" s="496"/>
      <c r="U302" s="496"/>
      <c r="V302" s="496"/>
      <c r="W302" s="496"/>
      <c r="X302" s="496"/>
      <c r="Y302" s="496"/>
      <c r="Z302" s="496"/>
      <c r="AA302" s="496"/>
      <c r="AB302" s="496"/>
      <c r="AC302" s="496"/>
      <c r="AD302" s="496"/>
      <c r="AE302" s="496"/>
      <c r="AF302" s="496"/>
      <c r="AG302" s="496"/>
      <c r="AH302" s="496"/>
      <c r="AI302" s="496"/>
      <c r="AJ302" s="496"/>
      <c r="AK302" s="496"/>
      <c r="AL302" s="496"/>
      <c r="AM302" s="496"/>
      <c r="AN302" s="496"/>
      <c r="AO302" s="496"/>
      <c r="AP302" s="496"/>
      <c r="AQ302" s="496"/>
      <c r="AR302" s="496"/>
      <c r="AS302" s="496"/>
      <c r="AT302" s="496"/>
      <c r="AU302" s="496"/>
      <c r="AV302" s="496"/>
      <c r="AW302" s="496"/>
      <c r="AX302" s="496"/>
      <c r="AY302" s="496"/>
      <c r="AZ302" s="496"/>
      <c r="BA302" s="496"/>
      <c r="BB302" s="496"/>
      <c r="BC302" s="496"/>
      <c r="BD302" s="496"/>
      <c r="BE302" s="496"/>
      <c r="BF302" s="496"/>
      <c r="BG302" s="496"/>
      <c r="BH302" s="496"/>
      <c r="BI302" s="496"/>
      <c r="BJ302" s="496"/>
      <c r="BK302" s="496"/>
      <c r="BL302" s="496"/>
      <c r="BM302" s="496"/>
      <c r="BN302" s="496"/>
      <c r="BO302" s="496"/>
      <c r="BP302" s="496"/>
      <c r="BQ302" s="496"/>
      <c r="BR302" s="496"/>
      <c r="BS302" s="496"/>
      <c r="BT302" s="496"/>
      <c r="BU302" s="496"/>
      <c r="BV302" s="496"/>
      <c r="BW302" s="496"/>
      <c r="BX302" s="496"/>
      <c r="BY302" s="496"/>
      <c r="BZ302" s="496"/>
      <c r="CA302" s="496"/>
      <c r="CB302" s="496"/>
      <c r="CC302" s="496"/>
      <c r="CD302" s="496"/>
      <c r="CE302" s="496"/>
      <c r="CF302" s="496"/>
      <c r="CG302" s="496"/>
      <c r="CH302" s="496"/>
      <c r="CI302" s="496"/>
      <c r="CJ302" s="496"/>
      <c r="CK302" s="496"/>
      <c r="CL302" s="496"/>
      <c r="CM302" s="496"/>
      <c r="CN302" s="496"/>
      <c r="CO302" s="496"/>
      <c r="CP302" s="496"/>
      <c r="CQ302" s="496"/>
      <c r="CR302" s="496"/>
      <c r="CS302" s="496"/>
      <c r="CT302" s="496"/>
      <c r="CU302" s="496"/>
      <c r="CV302" s="496"/>
      <c r="CW302" s="496"/>
      <c r="CX302" s="496"/>
      <c r="CY302" s="496"/>
      <c r="CZ302" s="496"/>
      <c r="DA302" s="496"/>
      <c r="DB302" s="496"/>
      <c r="DC302" s="496"/>
      <c r="DD302" s="496"/>
      <c r="DE302" s="496"/>
      <c r="DF302" s="496"/>
      <c r="DG302" s="496"/>
      <c r="DH302" s="496"/>
      <c r="DI302" s="496"/>
      <c r="DJ302" s="496"/>
      <c r="DK302" s="496"/>
      <c r="DL302" s="496"/>
      <c r="DM302" s="496"/>
      <c r="DN302" s="496"/>
      <c r="DO302" s="496"/>
      <c r="DP302" s="496"/>
      <c r="DQ302" s="496"/>
      <c r="DR302" s="496"/>
      <c r="DS302" s="496"/>
      <c r="DT302" s="496"/>
      <c r="DU302" s="496"/>
      <c r="DV302" s="496"/>
      <c r="DW302" s="496"/>
      <c r="DX302" s="496"/>
      <c r="DY302" s="496"/>
      <c r="DZ302" s="496"/>
      <c r="EA302" s="496"/>
      <c r="EB302" s="496"/>
      <c r="EC302" s="496"/>
      <c r="ED302" s="496"/>
      <c r="EE302" s="496"/>
      <c r="EF302" s="496"/>
      <c r="EG302" s="496"/>
      <c r="EH302" s="496"/>
      <c r="EI302" s="496"/>
      <c r="EJ302" s="496"/>
      <c r="EK302" s="496"/>
      <c r="EL302" s="496"/>
      <c r="EM302" s="496"/>
      <c r="EN302" s="496"/>
      <c r="EO302" s="496"/>
      <c r="EP302" s="496"/>
      <c r="EQ302" s="496"/>
      <c r="ER302" s="496"/>
      <c r="ES302" s="496"/>
      <c r="ET302" s="496"/>
      <c r="EU302" s="496"/>
      <c r="EV302" s="496"/>
      <c r="EW302" s="496"/>
      <c r="EX302" s="496"/>
      <c r="EY302" s="496"/>
      <c r="EZ302" s="496"/>
      <c r="FA302" s="496"/>
      <c r="FB302" s="496"/>
      <c r="FC302" s="496"/>
      <c r="FD302" s="496"/>
      <c r="FE302" s="496"/>
      <c r="FF302" s="496"/>
      <c r="FG302" s="496"/>
      <c r="FH302" s="496"/>
      <c r="FI302" s="496"/>
      <c r="FJ302" s="496"/>
      <c r="FK302" s="496"/>
      <c r="FL302" s="496"/>
      <c r="FM302" s="496"/>
      <c r="FN302" s="496"/>
      <c r="FO302" s="496"/>
      <c r="FP302" s="496"/>
      <c r="FQ302" s="496"/>
      <c r="FR302" s="496"/>
      <c r="FS302" s="496"/>
      <c r="FT302" s="496"/>
      <c r="FU302" s="496"/>
      <c r="FV302" s="496"/>
      <c r="FW302" s="496"/>
      <c r="FX302" s="496"/>
      <c r="FY302" s="496"/>
      <c r="FZ302" s="496"/>
    </row>
    <row r="303" spans="2:182" x14ac:dyDescent="0.25">
      <c r="B303" s="491">
        <v>11</v>
      </c>
      <c r="C303" s="496"/>
      <c r="D303" s="496"/>
      <c r="E303" s="496"/>
      <c r="F303" s="496"/>
      <c r="G303" s="496"/>
      <c r="H303" s="496"/>
      <c r="I303" s="496"/>
      <c r="J303" s="496"/>
      <c r="K303" s="496"/>
      <c r="L303" s="496"/>
      <c r="M303" s="496"/>
      <c r="N303" s="496"/>
      <c r="O303" s="496"/>
      <c r="P303" s="496"/>
      <c r="Q303" s="496"/>
      <c r="R303" s="496"/>
      <c r="S303" s="496"/>
      <c r="T303" s="496"/>
      <c r="U303" s="496"/>
      <c r="V303" s="496"/>
      <c r="W303" s="496"/>
      <c r="X303" s="496"/>
      <c r="Y303" s="496"/>
      <c r="Z303" s="496"/>
      <c r="AA303" s="496"/>
      <c r="AB303" s="496"/>
      <c r="AC303" s="496"/>
      <c r="AD303" s="496"/>
      <c r="AE303" s="496"/>
      <c r="AF303" s="496"/>
      <c r="AG303" s="496"/>
      <c r="AH303" s="496"/>
      <c r="AI303" s="496"/>
      <c r="AJ303" s="496"/>
      <c r="AK303" s="496"/>
      <c r="AL303" s="496"/>
      <c r="AM303" s="496"/>
      <c r="AN303" s="496"/>
      <c r="AO303" s="496"/>
      <c r="AP303" s="496"/>
      <c r="AQ303" s="496"/>
      <c r="AR303" s="496"/>
      <c r="AS303" s="496"/>
      <c r="AT303" s="496"/>
      <c r="AU303" s="496"/>
      <c r="AV303" s="496"/>
      <c r="AW303" s="496"/>
      <c r="AX303" s="496"/>
      <c r="AY303" s="496"/>
      <c r="AZ303" s="496"/>
      <c r="BA303" s="496"/>
      <c r="BB303" s="496"/>
      <c r="BC303" s="496"/>
      <c r="BD303" s="496"/>
      <c r="BE303" s="496"/>
      <c r="BF303" s="496"/>
      <c r="BG303" s="496"/>
      <c r="BH303" s="496"/>
      <c r="BI303" s="496"/>
      <c r="BJ303" s="496"/>
      <c r="BK303" s="496"/>
      <c r="BL303" s="496"/>
      <c r="BM303" s="496"/>
      <c r="BN303" s="496"/>
      <c r="BO303" s="496"/>
      <c r="BP303" s="496"/>
      <c r="BQ303" s="496"/>
      <c r="BR303" s="496"/>
      <c r="BS303" s="496"/>
      <c r="BT303" s="496"/>
      <c r="BU303" s="496"/>
      <c r="BV303" s="496"/>
      <c r="BW303" s="496"/>
      <c r="BX303" s="496"/>
      <c r="BY303" s="496"/>
      <c r="BZ303" s="496"/>
      <c r="CA303" s="496"/>
      <c r="CB303" s="496"/>
      <c r="CC303" s="496"/>
      <c r="CD303" s="496"/>
      <c r="CE303" s="496"/>
      <c r="CF303" s="496"/>
      <c r="CG303" s="496"/>
      <c r="CH303" s="496"/>
      <c r="CI303" s="496"/>
      <c r="CJ303" s="496"/>
      <c r="CK303" s="496"/>
      <c r="CL303" s="496"/>
      <c r="CM303" s="496"/>
      <c r="CN303" s="496"/>
      <c r="CO303" s="496"/>
      <c r="CP303" s="496"/>
      <c r="CQ303" s="496"/>
      <c r="CR303" s="496"/>
      <c r="CS303" s="496"/>
      <c r="CT303" s="496"/>
      <c r="CU303" s="496"/>
      <c r="CV303" s="496"/>
      <c r="CW303" s="496"/>
      <c r="CX303" s="496"/>
      <c r="CY303" s="496"/>
      <c r="CZ303" s="496"/>
      <c r="DA303" s="496"/>
      <c r="DB303" s="496"/>
      <c r="DC303" s="496"/>
      <c r="DD303" s="496"/>
      <c r="DE303" s="496"/>
      <c r="DF303" s="496"/>
      <c r="DG303" s="496"/>
      <c r="DH303" s="496"/>
      <c r="DI303" s="496"/>
      <c r="DJ303" s="496"/>
      <c r="DK303" s="496"/>
      <c r="DL303" s="496"/>
      <c r="DM303" s="496"/>
      <c r="DN303" s="496"/>
      <c r="DO303" s="496"/>
      <c r="DP303" s="496"/>
      <c r="DQ303" s="496"/>
      <c r="DR303" s="496"/>
      <c r="DS303" s="496"/>
      <c r="DT303" s="496"/>
      <c r="DU303" s="496"/>
      <c r="DV303" s="496"/>
      <c r="DW303" s="496"/>
      <c r="DX303" s="496"/>
      <c r="DY303" s="496"/>
      <c r="DZ303" s="496"/>
      <c r="EA303" s="496"/>
      <c r="EB303" s="496"/>
      <c r="EC303" s="496"/>
      <c r="ED303" s="496"/>
      <c r="EE303" s="496"/>
      <c r="EF303" s="496"/>
      <c r="EG303" s="496"/>
      <c r="EH303" s="496"/>
      <c r="EI303" s="496"/>
      <c r="EJ303" s="496"/>
      <c r="EK303" s="496"/>
      <c r="EL303" s="496"/>
      <c r="EM303" s="496"/>
      <c r="EN303" s="496"/>
      <c r="EO303" s="496"/>
      <c r="EP303" s="496"/>
      <c r="EQ303" s="496"/>
      <c r="ER303" s="496"/>
      <c r="ES303" s="496"/>
      <c r="ET303" s="496"/>
      <c r="EU303" s="496"/>
      <c r="EV303" s="496"/>
      <c r="EW303" s="496"/>
      <c r="EX303" s="496"/>
      <c r="EY303" s="496"/>
      <c r="EZ303" s="496"/>
      <c r="FA303" s="496"/>
      <c r="FB303" s="496"/>
      <c r="FC303" s="496"/>
      <c r="FD303" s="496"/>
      <c r="FE303" s="496"/>
      <c r="FF303" s="496"/>
      <c r="FG303" s="496"/>
      <c r="FH303" s="496"/>
      <c r="FI303" s="496"/>
      <c r="FJ303" s="496"/>
      <c r="FK303" s="496"/>
      <c r="FL303" s="496"/>
      <c r="FM303" s="496"/>
      <c r="FN303" s="496"/>
      <c r="FO303" s="496"/>
      <c r="FP303" s="496"/>
      <c r="FQ303" s="496"/>
      <c r="FR303" s="496"/>
      <c r="FS303" s="496"/>
      <c r="FT303" s="496"/>
      <c r="FU303" s="496"/>
      <c r="FV303" s="496"/>
      <c r="FW303" s="496"/>
      <c r="FX303" s="496"/>
      <c r="FY303" s="496"/>
      <c r="FZ303" s="496"/>
    </row>
    <row r="304" spans="2:182" x14ac:dyDescent="0.25">
      <c r="B304" s="491">
        <v>12</v>
      </c>
      <c r="C304" s="496"/>
      <c r="D304" s="496"/>
      <c r="E304" s="496"/>
      <c r="F304" s="496"/>
      <c r="G304" s="496"/>
      <c r="H304" s="496"/>
      <c r="I304" s="496"/>
      <c r="J304" s="496"/>
      <c r="K304" s="496"/>
      <c r="L304" s="496"/>
      <c r="M304" s="496"/>
      <c r="N304" s="496"/>
      <c r="O304" s="496"/>
      <c r="P304" s="496"/>
      <c r="Q304" s="496"/>
      <c r="R304" s="496"/>
      <c r="S304" s="496"/>
      <c r="T304" s="496"/>
      <c r="U304" s="496"/>
      <c r="V304" s="496"/>
      <c r="W304" s="496"/>
      <c r="X304" s="496"/>
      <c r="Y304" s="496"/>
      <c r="Z304" s="496"/>
      <c r="AA304" s="496"/>
      <c r="AB304" s="496"/>
      <c r="AC304" s="496"/>
      <c r="AD304" s="496"/>
      <c r="AE304" s="496"/>
      <c r="AF304" s="496"/>
      <c r="AG304" s="496"/>
      <c r="AH304" s="496"/>
      <c r="AI304" s="496"/>
      <c r="AJ304" s="496"/>
      <c r="AK304" s="496"/>
      <c r="AL304" s="496"/>
      <c r="AM304" s="496"/>
      <c r="AN304" s="496"/>
      <c r="AO304" s="496"/>
      <c r="AP304" s="496"/>
      <c r="AQ304" s="496"/>
      <c r="AR304" s="496"/>
      <c r="AS304" s="496"/>
      <c r="AT304" s="496"/>
      <c r="AU304" s="496"/>
      <c r="AV304" s="496"/>
      <c r="AW304" s="496"/>
      <c r="AX304" s="496"/>
      <c r="AY304" s="496"/>
      <c r="AZ304" s="496"/>
      <c r="BA304" s="496"/>
      <c r="BB304" s="496"/>
      <c r="BC304" s="496"/>
      <c r="BD304" s="496"/>
      <c r="BE304" s="496"/>
      <c r="BF304" s="496"/>
      <c r="BG304" s="496"/>
      <c r="BH304" s="496"/>
      <c r="BI304" s="496"/>
      <c r="BJ304" s="496"/>
      <c r="BK304" s="496"/>
      <c r="BL304" s="496"/>
      <c r="BM304" s="496"/>
      <c r="BN304" s="496"/>
      <c r="BO304" s="496"/>
      <c r="BP304" s="496"/>
      <c r="BQ304" s="496"/>
      <c r="BR304" s="496"/>
      <c r="BS304" s="496"/>
      <c r="BT304" s="496"/>
      <c r="BU304" s="496"/>
      <c r="BV304" s="496"/>
      <c r="BW304" s="496"/>
      <c r="BX304" s="496"/>
      <c r="BY304" s="496"/>
      <c r="BZ304" s="496"/>
      <c r="CA304" s="496"/>
      <c r="CB304" s="496"/>
      <c r="CC304" s="496"/>
      <c r="CD304" s="496"/>
      <c r="CE304" s="496"/>
      <c r="CF304" s="496"/>
      <c r="CG304" s="496"/>
      <c r="CH304" s="496"/>
      <c r="CI304" s="496"/>
      <c r="CJ304" s="496"/>
      <c r="CK304" s="496"/>
      <c r="CL304" s="496"/>
      <c r="CM304" s="496"/>
      <c r="CN304" s="496"/>
      <c r="CO304" s="496"/>
      <c r="CP304" s="496"/>
      <c r="CQ304" s="496"/>
      <c r="CR304" s="496"/>
      <c r="CS304" s="496"/>
      <c r="CT304" s="496"/>
      <c r="CU304" s="496"/>
      <c r="CV304" s="496"/>
      <c r="CW304" s="496"/>
      <c r="CX304" s="496"/>
      <c r="CY304" s="496"/>
      <c r="CZ304" s="496"/>
      <c r="DA304" s="496"/>
      <c r="DB304" s="496"/>
      <c r="DC304" s="496"/>
      <c r="DD304" s="496"/>
      <c r="DE304" s="496"/>
      <c r="DF304" s="496"/>
      <c r="DG304" s="496"/>
      <c r="DH304" s="496"/>
      <c r="DI304" s="496"/>
      <c r="DJ304" s="496"/>
      <c r="DK304" s="496"/>
      <c r="DL304" s="496"/>
      <c r="DM304" s="496"/>
      <c r="DN304" s="496"/>
      <c r="DO304" s="496"/>
      <c r="DP304" s="496"/>
      <c r="DQ304" s="496"/>
      <c r="DR304" s="496"/>
      <c r="DS304" s="496"/>
      <c r="DT304" s="496"/>
      <c r="DU304" s="496"/>
      <c r="DV304" s="496"/>
      <c r="DW304" s="496"/>
      <c r="DX304" s="496"/>
      <c r="DY304" s="496"/>
      <c r="DZ304" s="496"/>
      <c r="EA304" s="496"/>
      <c r="EB304" s="496"/>
      <c r="EC304" s="496"/>
      <c r="ED304" s="496"/>
      <c r="EE304" s="496"/>
      <c r="EF304" s="496"/>
      <c r="EG304" s="496"/>
      <c r="EH304" s="496"/>
      <c r="EI304" s="496"/>
      <c r="EJ304" s="496"/>
      <c r="EK304" s="496"/>
      <c r="EL304" s="496"/>
      <c r="EM304" s="496"/>
      <c r="EN304" s="496"/>
      <c r="EO304" s="496"/>
      <c r="EP304" s="496"/>
      <c r="EQ304" s="496"/>
      <c r="ER304" s="496"/>
      <c r="ES304" s="496"/>
      <c r="ET304" s="496"/>
      <c r="EU304" s="496"/>
      <c r="EV304" s="496"/>
      <c r="EW304" s="496"/>
      <c r="EX304" s="496"/>
      <c r="EY304" s="496"/>
      <c r="EZ304" s="496"/>
      <c r="FA304" s="496"/>
      <c r="FB304" s="496"/>
      <c r="FC304" s="496"/>
      <c r="FD304" s="496"/>
      <c r="FE304" s="496"/>
      <c r="FF304" s="496"/>
      <c r="FG304" s="496"/>
      <c r="FH304" s="496"/>
      <c r="FI304" s="496"/>
      <c r="FJ304" s="496"/>
      <c r="FK304" s="496"/>
      <c r="FL304" s="496"/>
      <c r="FM304" s="496"/>
      <c r="FN304" s="496"/>
      <c r="FO304" s="496"/>
      <c r="FP304" s="496"/>
      <c r="FQ304" s="496"/>
      <c r="FR304" s="496"/>
      <c r="FS304" s="496"/>
      <c r="FT304" s="496"/>
      <c r="FU304" s="496"/>
      <c r="FV304" s="496"/>
      <c r="FW304" s="496"/>
      <c r="FX304" s="496"/>
      <c r="FY304" s="496"/>
      <c r="FZ304" s="496"/>
    </row>
    <row r="305" spans="2:182" x14ac:dyDescent="0.25">
      <c r="B305" s="491">
        <v>13</v>
      </c>
      <c r="C305" s="496"/>
      <c r="D305" s="496"/>
      <c r="E305" s="496"/>
      <c r="F305" s="496"/>
      <c r="G305" s="496"/>
      <c r="H305" s="496"/>
      <c r="I305" s="496"/>
      <c r="J305" s="496"/>
      <c r="K305" s="496"/>
      <c r="L305" s="496"/>
      <c r="M305" s="496"/>
      <c r="N305" s="496"/>
      <c r="O305" s="496"/>
      <c r="P305" s="496"/>
      <c r="Q305" s="496"/>
      <c r="R305" s="496"/>
      <c r="S305" s="496"/>
      <c r="T305" s="496"/>
      <c r="U305" s="496"/>
      <c r="V305" s="496"/>
      <c r="W305" s="496"/>
      <c r="X305" s="496"/>
      <c r="Y305" s="496"/>
      <c r="Z305" s="496"/>
      <c r="AA305" s="496"/>
      <c r="AB305" s="496"/>
      <c r="AC305" s="496"/>
      <c r="AD305" s="496"/>
      <c r="AE305" s="496"/>
      <c r="AF305" s="496"/>
      <c r="AG305" s="496"/>
      <c r="AH305" s="496"/>
      <c r="AI305" s="496"/>
      <c r="AJ305" s="496"/>
      <c r="AK305" s="496"/>
      <c r="AL305" s="496"/>
      <c r="AM305" s="496"/>
      <c r="AN305" s="496"/>
      <c r="AO305" s="496"/>
      <c r="AP305" s="496"/>
      <c r="AQ305" s="496"/>
      <c r="AR305" s="496"/>
      <c r="AS305" s="496"/>
      <c r="AT305" s="496"/>
      <c r="AU305" s="496"/>
      <c r="AV305" s="496"/>
      <c r="AW305" s="496"/>
      <c r="AX305" s="496"/>
      <c r="AY305" s="496"/>
      <c r="AZ305" s="496"/>
      <c r="BA305" s="496"/>
      <c r="BB305" s="496"/>
      <c r="BC305" s="496"/>
      <c r="BD305" s="496"/>
      <c r="BE305" s="496"/>
      <c r="BF305" s="496"/>
      <c r="BG305" s="496"/>
      <c r="BH305" s="496"/>
      <c r="BI305" s="496"/>
      <c r="BJ305" s="496"/>
      <c r="BK305" s="496"/>
      <c r="BL305" s="496"/>
      <c r="BM305" s="496"/>
      <c r="BN305" s="496"/>
      <c r="BO305" s="496"/>
      <c r="BP305" s="496"/>
      <c r="BQ305" s="496"/>
      <c r="BR305" s="496"/>
      <c r="BS305" s="496"/>
      <c r="BT305" s="496"/>
      <c r="BU305" s="496"/>
      <c r="BV305" s="496"/>
      <c r="BW305" s="496"/>
      <c r="BX305" s="496"/>
      <c r="BY305" s="496"/>
      <c r="BZ305" s="496"/>
      <c r="CA305" s="496"/>
      <c r="CB305" s="496"/>
      <c r="CC305" s="496"/>
      <c r="CD305" s="496"/>
      <c r="CE305" s="496"/>
      <c r="CF305" s="496"/>
      <c r="CG305" s="496"/>
      <c r="CH305" s="496"/>
      <c r="CI305" s="496"/>
      <c r="CJ305" s="496"/>
      <c r="CK305" s="496"/>
      <c r="CL305" s="496"/>
      <c r="CM305" s="496"/>
      <c r="CN305" s="496"/>
      <c r="CO305" s="496"/>
      <c r="CP305" s="496"/>
      <c r="CQ305" s="496"/>
      <c r="CR305" s="496"/>
      <c r="CS305" s="496"/>
      <c r="CT305" s="496"/>
      <c r="CU305" s="496"/>
      <c r="CV305" s="496"/>
      <c r="CW305" s="496"/>
      <c r="CX305" s="496"/>
      <c r="CY305" s="496"/>
      <c r="CZ305" s="496"/>
      <c r="DA305" s="496"/>
      <c r="DB305" s="496"/>
      <c r="DC305" s="496"/>
      <c r="DD305" s="496"/>
      <c r="DE305" s="496"/>
      <c r="DF305" s="496"/>
      <c r="DG305" s="496"/>
      <c r="DH305" s="496"/>
      <c r="DI305" s="496"/>
      <c r="DJ305" s="496"/>
      <c r="DK305" s="496"/>
      <c r="DL305" s="496"/>
      <c r="DM305" s="496"/>
      <c r="DN305" s="496"/>
      <c r="DO305" s="496"/>
      <c r="DP305" s="496"/>
      <c r="DQ305" s="496"/>
      <c r="DR305" s="496"/>
      <c r="DS305" s="496"/>
      <c r="DT305" s="496"/>
      <c r="DU305" s="496"/>
      <c r="DV305" s="496"/>
      <c r="DW305" s="496"/>
      <c r="DX305" s="496"/>
      <c r="DY305" s="496"/>
      <c r="DZ305" s="496"/>
      <c r="EA305" s="496"/>
      <c r="EB305" s="496"/>
      <c r="EC305" s="496"/>
      <c r="ED305" s="496"/>
      <c r="EE305" s="496"/>
      <c r="EF305" s="496"/>
      <c r="EG305" s="496"/>
      <c r="EH305" s="496"/>
      <c r="EI305" s="496"/>
      <c r="EJ305" s="496"/>
      <c r="EK305" s="496"/>
      <c r="EL305" s="496"/>
      <c r="EM305" s="496"/>
      <c r="EN305" s="496"/>
      <c r="EO305" s="496"/>
      <c r="EP305" s="496"/>
      <c r="EQ305" s="496"/>
      <c r="ER305" s="496"/>
      <c r="ES305" s="496"/>
      <c r="ET305" s="496"/>
      <c r="EU305" s="496"/>
      <c r="EV305" s="496"/>
      <c r="EW305" s="496"/>
      <c r="EX305" s="496"/>
      <c r="EY305" s="496"/>
      <c r="EZ305" s="496"/>
      <c r="FA305" s="496"/>
      <c r="FB305" s="496"/>
      <c r="FC305" s="496"/>
      <c r="FD305" s="496"/>
      <c r="FE305" s="496"/>
      <c r="FF305" s="496"/>
      <c r="FG305" s="496"/>
      <c r="FH305" s="496"/>
      <c r="FI305" s="496"/>
      <c r="FJ305" s="496"/>
      <c r="FK305" s="496"/>
      <c r="FL305" s="496"/>
      <c r="FM305" s="496"/>
      <c r="FN305" s="496"/>
      <c r="FO305" s="496"/>
      <c r="FP305" s="496"/>
      <c r="FQ305" s="496"/>
      <c r="FR305" s="496"/>
      <c r="FS305" s="496"/>
      <c r="FT305" s="496"/>
      <c r="FU305" s="496"/>
      <c r="FV305" s="496"/>
      <c r="FW305" s="496"/>
      <c r="FX305" s="496"/>
      <c r="FY305" s="496"/>
      <c r="FZ305" s="496"/>
    </row>
    <row r="306" spans="2:182" x14ac:dyDescent="0.25">
      <c r="B306" s="491">
        <v>14</v>
      </c>
      <c r="C306" s="496"/>
      <c r="D306" s="496"/>
      <c r="E306" s="496"/>
      <c r="F306" s="496"/>
      <c r="G306" s="496"/>
      <c r="H306" s="496"/>
      <c r="I306" s="496"/>
      <c r="J306" s="496"/>
      <c r="K306" s="496"/>
      <c r="L306" s="496"/>
      <c r="M306" s="496"/>
      <c r="N306" s="496"/>
      <c r="O306" s="496"/>
      <c r="P306" s="496"/>
      <c r="Q306" s="496"/>
      <c r="R306" s="496"/>
      <c r="S306" s="496"/>
      <c r="T306" s="496"/>
      <c r="U306" s="496"/>
      <c r="V306" s="496"/>
      <c r="W306" s="496"/>
      <c r="X306" s="496"/>
      <c r="Y306" s="496"/>
      <c r="Z306" s="496"/>
      <c r="AA306" s="496"/>
      <c r="AB306" s="496"/>
      <c r="AC306" s="496"/>
      <c r="AD306" s="496"/>
      <c r="AE306" s="496"/>
      <c r="AF306" s="496"/>
      <c r="AG306" s="496"/>
      <c r="AH306" s="496"/>
      <c r="AI306" s="496"/>
      <c r="AJ306" s="496"/>
      <c r="AK306" s="496"/>
      <c r="AL306" s="496"/>
      <c r="AM306" s="496"/>
      <c r="AN306" s="496"/>
      <c r="AO306" s="496"/>
      <c r="AP306" s="496"/>
      <c r="AQ306" s="496"/>
      <c r="AR306" s="496"/>
      <c r="AS306" s="496"/>
      <c r="AT306" s="496"/>
      <c r="AU306" s="496"/>
      <c r="AV306" s="496"/>
      <c r="AW306" s="496"/>
      <c r="AX306" s="496"/>
      <c r="AY306" s="496"/>
      <c r="AZ306" s="496"/>
      <c r="BA306" s="496"/>
      <c r="BB306" s="496"/>
      <c r="BC306" s="496"/>
      <c r="BD306" s="496"/>
      <c r="BE306" s="496"/>
      <c r="BF306" s="496"/>
      <c r="BG306" s="496"/>
      <c r="BH306" s="496"/>
      <c r="BI306" s="496"/>
      <c r="BJ306" s="496"/>
      <c r="BK306" s="496"/>
      <c r="BL306" s="496"/>
      <c r="BM306" s="496"/>
      <c r="BN306" s="496"/>
      <c r="BO306" s="496"/>
      <c r="BP306" s="496"/>
      <c r="BQ306" s="496"/>
      <c r="BR306" s="496"/>
      <c r="BS306" s="496"/>
      <c r="BT306" s="496"/>
      <c r="BU306" s="496"/>
      <c r="BV306" s="496"/>
      <c r="BW306" s="496"/>
      <c r="BX306" s="496"/>
      <c r="BY306" s="496"/>
      <c r="BZ306" s="496"/>
      <c r="CA306" s="496"/>
      <c r="CB306" s="496"/>
      <c r="CC306" s="496"/>
      <c r="CD306" s="496"/>
      <c r="CE306" s="496"/>
      <c r="CF306" s="496"/>
      <c r="CG306" s="496"/>
      <c r="CH306" s="496"/>
      <c r="CI306" s="496"/>
      <c r="CJ306" s="496"/>
      <c r="CK306" s="496"/>
      <c r="CL306" s="496"/>
      <c r="CM306" s="496"/>
      <c r="CN306" s="496"/>
      <c r="CO306" s="496"/>
      <c r="CP306" s="496"/>
      <c r="CQ306" s="496"/>
      <c r="CR306" s="496"/>
      <c r="CS306" s="496"/>
      <c r="CT306" s="496"/>
      <c r="CU306" s="496"/>
      <c r="CV306" s="496"/>
      <c r="CW306" s="496"/>
      <c r="CX306" s="496"/>
      <c r="CY306" s="496"/>
      <c r="CZ306" s="496"/>
      <c r="DA306" s="496"/>
      <c r="DB306" s="496"/>
      <c r="DC306" s="496"/>
      <c r="DD306" s="496"/>
      <c r="DE306" s="496"/>
      <c r="DF306" s="496"/>
      <c r="DG306" s="496"/>
      <c r="DH306" s="496"/>
      <c r="DI306" s="496"/>
      <c r="DJ306" s="496"/>
      <c r="DK306" s="496"/>
      <c r="DL306" s="496"/>
      <c r="DM306" s="496"/>
      <c r="DN306" s="496"/>
      <c r="DO306" s="496"/>
      <c r="DP306" s="496"/>
      <c r="DQ306" s="496"/>
      <c r="DR306" s="496"/>
      <c r="DS306" s="496"/>
      <c r="DT306" s="496"/>
      <c r="DU306" s="496"/>
      <c r="DV306" s="496"/>
      <c r="DW306" s="496"/>
      <c r="DX306" s="496"/>
      <c r="DY306" s="496"/>
      <c r="DZ306" s="496"/>
      <c r="EA306" s="496"/>
      <c r="EB306" s="496"/>
      <c r="EC306" s="496"/>
      <c r="ED306" s="496"/>
      <c r="EE306" s="496"/>
      <c r="EF306" s="496"/>
      <c r="EG306" s="496"/>
      <c r="EH306" s="496"/>
      <c r="EI306" s="496"/>
      <c r="EJ306" s="496"/>
      <c r="EK306" s="496"/>
      <c r="EL306" s="496"/>
      <c r="EM306" s="496"/>
      <c r="EN306" s="496"/>
      <c r="EO306" s="496"/>
      <c r="EP306" s="496"/>
      <c r="EQ306" s="496"/>
      <c r="ER306" s="496"/>
      <c r="ES306" s="496"/>
      <c r="ET306" s="496"/>
      <c r="EU306" s="496"/>
      <c r="EV306" s="496"/>
      <c r="EW306" s="496"/>
      <c r="EX306" s="496"/>
      <c r="EY306" s="496"/>
      <c r="EZ306" s="496"/>
      <c r="FA306" s="496"/>
      <c r="FB306" s="496"/>
      <c r="FC306" s="496"/>
      <c r="FD306" s="496"/>
      <c r="FE306" s="496"/>
      <c r="FF306" s="496"/>
      <c r="FG306" s="496"/>
      <c r="FH306" s="496"/>
      <c r="FI306" s="496"/>
      <c r="FJ306" s="496"/>
      <c r="FK306" s="496"/>
      <c r="FL306" s="496"/>
      <c r="FM306" s="496"/>
      <c r="FN306" s="496"/>
      <c r="FO306" s="496"/>
      <c r="FP306" s="496"/>
      <c r="FQ306" s="496"/>
      <c r="FR306" s="496"/>
      <c r="FS306" s="496"/>
      <c r="FT306" s="496"/>
      <c r="FU306" s="496"/>
      <c r="FV306" s="496"/>
      <c r="FW306" s="496"/>
      <c r="FX306" s="496"/>
      <c r="FY306" s="496"/>
      <c r="FZ306" s="496"/>
    </row>
    <row r="307" spans="2:182" x14ac:dyDescent="0.25">
      <c r="B307" s="491">
        <v>15</v>
      </c>
      <c r="C307" s="496"/>
      <c r="D307" s="496"/>
      <c r="E307" s="496"/>
      <c r="F307" s="496"/>
      <c r="G307" s="496"/>
      <c r="H307" s="496"/>
      <c r="I307" s="496"/>
      <c r="J307" s="496"/>
      <c r="K307" s="496"/>
      <c r="L307" s="496"/>
      <c r="M307" s="496"/>
      <c r="N307" s="496"/>
      <c r="O307" s="496"/>
      <c r="P307" s="496"/>
      <c r="Q307" s="496"/>
      <c r="R307" s="496"/>
      <c r="S307" s="496"/>
      <c r="T307" s="496"/>
      <c r="U307" s="496"/>
      <c r="V307" s="496"/>
      <c r="W307" s="496"/>
      <c r="X307" s="496"/>
      <c r="Y307" s="496"/>
      <c r="Z307" s="496"/>
      <c r="AA307" s="496"/>
      <c r="AB307" s="496"/>
      <c r="AC307" s="496"/>
      <c r="AD307" s="496"/>
      <c r="AE307" s="496"/>
      <c r="AF307" s="496"/>
      <c r="AG307" s="496"/>
      <c r="AH307" s="496"/>
      <c r="AI307" s="496"/>
      <c r="AJ307" s="496"/>
      <c r="AK307" s="496"/>
      <c r="AL307" s="496"/>
      <c r="AM307" s="496"/>
      <c r="AN307" s="496"/>
      <c r="AO307" s="496"/>
      <c r="AP307" s="496"/>
      <c r="AQ307" s="496"/>
      <c r="AR307" s="496"/>
      <c r="AS307" s="496"/>
      <c r="AT307" s="496"/>
      <c r="AU307" s="496"/>
      <c r="AV307" s="496"/>
      <c r="AW307" s="496"/>
      <c r="AX307" s="496"/>
      <c r="AY307" s="496"/>
      <c r="AZ307" s="496"/>
      <c r="BA307" s="496"/>
      <c r="BB307" s="496"/>
      <c r="BC307" s="496"/>
      <c r="BD307" s="496"/>
      <c r="BE307" s="496"/>
      <c r="BF307" s="496"/>
      <c r="BG307" s="496"/>
      <c r="BH307" s="496"/>
      <c r="BI307" s="496"/>
      <c r="BJ307" s="496"/>
      <c r="BK307" s="496"/>
      <c r="BL307" s="496"/>
      <c r="BM307" s="496"/>
      <c r="BN307" s="496"/>
      <c r="BO307" s="496"/>
      <c r="BP307" s="496"/>
      <c r="BQ307" s="496"/>
      <c r="BR307" s="496"/>
      <c r="BS307" s="496"/>
      <c r="BT307" s="496"/>
      <c r="BU307" s="496"/>
      <c r="BV307" s="496"/>
      <c r="BW307" s="496"/>
      <c r="BX307" s="496"/>
      <c r="BY307" s="496"/>
      <c r="BZ307" s="496"/>
      <c r="CA307" s="496"/>
      <c r="CB307" s="496"/>
      <c r="CC307" s="496"/>
      <c r="CD307" s="496"/>
      <c r="CE307" s="496"/>
      <c r="CF307" s="496"/>
      <c r="CG307" s="496"/>
      <c r="CH307" s="496"/>
      <c r="CI307" s="496"/>
      <c r="CJ307" s="496"/>
      <c r="CK307" s="496"/>
      <c r="CL307" s="496"/>
      <c r="CM307" s="496"/>
      <c r="CN307" s="496"/>
      <c r="CO307" s="496"/>
      <c r="CP307" s="496"/>
      <c r="CQ307" s="496"/>
      <c r="CR307" s="496"/>
      <c r="CS307" s="496"/>
      <c r="CT307" s="496"/>
      <c r="CU307" s="496"/>
      <c r="CV307" s="496"/>
      <c r="CW307" s="496"/>
      <c r="CX307" s="496"/>
      <c r="CY307" s="496"/>
      <c r="CZ307" s="496"/>
      <c r="DA307" s="496"/>
      <c r="DB307" s="496"/>
      <c r="DC307" s="496"/>
      <c r="DD307" s="496"/>
      <c r="DE307" s="496"/>
      <c r="DF307" s="496"/>
      <c r="DG307" s="496"/>
      <c r="DH307" s="496"/>
      <c r="DI307" s="496"/>
      <c r="DJ307" s="496"/>
      <c r="DK307" s="496"/>
      <c r="DL307" s="496"/>
      <c r="DM307" s="496"/>
      <c r="DN307" s="496"/>
      <c r="DO307" s="496"/>
      <c r="DP307" s="496"/>
      <c r="DQ307" s="496"/>
      <c r="DR307" s="496"/>
      <c r="DS307" s="496"/>
      <c r="DT307" s="496"/>
      <c r="DU307" s="496"/>
      <c r="DV307" s="496"/>
      <c r="DW307" s="496"/>
      <c r="DX307" s="496"/>
      <c r="DY307" s="496"/>
      <c r="DZ307" s="496"/>
      <c r="EA307" s="496"/>
      <c r="EB307" s="496"/>
      <c r="EC307" s="496"/>
      <c r="ED307" s="496"/>
      <c r="EE307" s="496"/>
      <c r="EF307" s="496"/>
      <c r="EG307" s="496"/>
      <c r="EH307" s="496"/>
      <c r="EI307" s="496"/>
      <c r="EJ307" s="496"/>
      <c r="EK307" s="496"/>
      <c r="EL307" s="496"/>
      <c r="EM307" s="496"/>
      <c r="EN307" s="496"/>
      <c r="EO307" s="496"/>
      <c r="EP307" s="496"/>
      <c r="EQ307" s="496"/>
      <c r="ER307" s="496"/>
      <c r="ES307" s="496"/>
      <c r="ET307" s="496"/>
      <c r="EU307" s="496"/>
      <c r="EV307" s="496"/>
      <c r="EW307" s="496"/>
      <c r="EX307" s="496"/>
      <c r="EY307" s="496"/>
      <c r="EZ307" s="496"/>
      <c r="FA307" s="496"/>
      <c r="FB307" s="496"/>
      <c r="FC307" s="496"/>
      <c r="FD307" s="496"/>
      <c r="FE307" s="496"/>
      <c r="FF307" s="496"/>
      <c r="FG307" s="496"/>
      <c r="FH307" s="496"/>
      <c r="FI307" s="496"/>
      <c r="FJ307" s="496"/>
      <c r="FK307" s="496"/>
      <c r="FL307" s="496"/>
      <c r="FM307" s="496"/>
      <c r="FN307" s="496"/>
      <c r="FO307" s="496"/>
      <c r="FP307" s="496"/>
      <c r="FQ307" s="496"/>
      <c r="FR307" s="496"/>
      <c r="FS307" s="496"/>
      <c r="FT307" s="496"/>
      <c r="FU307" s="496"/>
      <c r="FV307" s="496"/>
      <c r="FW307" s="496"/>
      <c r="FX307" s="496"/>
      <c r="FY307" s="496"/>
      <c r="FZ307" s="496"/>
    </row>
    <row r="308" spans="2:182" x14ac:dyDescent="0.25">
      <c r="B308" s="491">
        <v>16</v>
      </c>
      <c r="C308" s="496"/>
      <c r="D308" s="496"/>
      <c r="E308" s="496"/>
      <c r="F308" s="496"/>
      <c r="G308" s="496"/>
      <c r="H308" s="496"/>
      <c r="I308" s="496"/>
      <c r="J308" s="496"/>
      <c r="K308" s="496"/>
      <c r="L308" s="496"/>
      <c r="M308" s="496"/>
      <c r="N308" s="496"/>
      <c r="O308" s="496"/>
      <c r="P308" s="496"/>
      <c r="Q308" s="496"/>
      <c r="R308" s="496"/>
      <c r="S308" s="496"/>
      <c r="T308" s="496"/>
      <c r="U308" s="496"/>
      <c r="V308" s="496"/>
      <c r="W308" s="496"/>
      <c r="X308" s="496"/>
      <c r="Y308" s="496"/>
      <c r="Z308" s="496"/>
      <c r="AA308" s="496"/>
      <c r="AB308" s="496"/>
      <c r="AC308" s="496"/>
      <c r="AD308" s="496"/>
      <c r="AE308" s="496"/>
      <c r="AF308" s="496"/>
      <c r="AG308" s="496"/>
      <c r="AH308" s="496"/>
      <c r="AI308" s="496"/>
      <c r="AJ308" s="496"/>
      <c r="AK308" s="496"/>
      <c r="AL308" s="496"/>
      <c r="AM308" s="496"/>
      <c r="AN308" s="496"/>
      <c r="AO308" s="496"/>
      <c r="AP308" s="496"/>
      <c r="AQ308" s="496"/>
      <c r="AR308" s="496"/>
      <c r="AS308" s="496"/>
      <c r="AT308" s="496"/>
      <c r="AU308" s="496"/>
      <c r="AV308" s="496"/>
      <c r="AW308" s="496"/>
      <c r="AX308" s="496"/>
      <c r="AY308" s="496"/>
      <c r="AZ308" s="496"/>
      <c r="BA308" s="496"/>
      <c r="BB308" s="496"/>
      <c r="BC308" s="496"/>
      <c r="BD308" s="496"/>
      <c r="BE308" s="496"/>
      <c r="BF308" s="496"/>
      <c r="BG308" s="496"/>
      <c r="BH308" s="496"/>
      <c r="BI308" s="496"/>
      <c r="BJ308" s="496"/>
      <c r="BK308" s="496"/>
      <c r="BL308" s="496"/>
      <c r="BM308" s="496"/>
      <c r="BN308" s="496"/>
      <c r="BO308" s="496"/>
      <c r="BP308" s="496"/>
      <c r="BQ308" s="496"/>
      <c r="BR308" s="496"/>
      <c r="BS308" s="496"/>
      <c r="BT308" s="496"/>
      <c r="BU308" s="496"/>
      <c r="BV308" s="496"/>
      <c r="BW308" s="496"/>
      <c r="BX308" s="496"/>
      <c r="BY308" s="496"/>
      <c r="BZ308" s="496"/>
      <c r="CA308" s="496"/>
      <c r="CB308" s="496"/>
      <c r="CC308" s="496"/>
      <c r="CD308" s="496"/>
      <c r="CE308" s="496"/>
      <c r="CF308" s="496"/>
      <c r="CG308" s="496"/>
      <c r="CH308" s="496"/>
      <c r="CI308" s="496"/>
      <c r="CJ308" s="496"/>
      <c r="CK308" s="496"/>
      <c r="CL308" s="496"/>
      <c r="CM308" s="496"/>
      <c r="CN308" s="496"/>
      <c r="CO308" s="496"/>
      <c r="CP308" s="496"/>
      <c r="CQ308" s="496"/>
      <c r="CR308" s="496"/>
      <c r="CS308" s="496"/>
      <c r="CT308" s="496"/>
      <c r="CU308" s="496"/>
      <c r="CV308" s="496"/>
      <c r="CW308" s="496"/>
      <c r="CX308" s="496"/>
      <c r="CY308" s="496"/>
      <c r="CZ308" s="496"/>
      <c r="DA308" s="496"/>
      <c r="DB308" s="496"/>
      <c r="DC308" s="496"/>
      <c r="DD308" s="496"/>
      <c r="DE308" s="496"/>
      <c r="DF308" s="496"/>
      <c r="DG308" s="496"/>
      <c r="DH308" s="496"/>
      <c r="DI308" s="496"/>
      <c r="DJ308" s="496"/>
      <c r="DK308" s="496"/>
      <c r="DL308" s="496"/>
      <c r="DM308" s="496"/>
      <c r="DN308" s="496"/>
      <c r="DO308" s="496"/>
      <c r="DP308" s="496"/>
      <c r="DQ308" s="496"/>
      <c r="DR308" s="496"/>
      <c r="DS308" s="496"/>
      <c r="DT308" s="496"/>
      <c r="DU308" s="496"/>
      <c r="DV308" s="496"/>
      <c r="DW308" s="496"/>
      <c r="DX308" s="496"/>
      <c r="DY308" s="496"/>
      <c r="DZ308" s="496"/>
      <c r="EA308" s="496"/>
      <c r="EB308" s="496"/>
      <c r="EC308" s="496"/>
      <c r="ED308" s="496"/>
      <c r="EE308" s="496"/>
      <c r="EF308" s="496"/>
      <c r="EG308" s="496"/>
      <c r="EH308" s="496"/>
      <c r="EI308" s="496"/>
      <c r="EJ308" s="496"/>
      <c r="EK308" s="496"/>
      <c r="EL308" s="496"/>
      <c r="EM308" s="496"/>
      <c r="EN308" s="496"/>
      <c r="EO308" s="496"/>
      <c r="EP308" s="496"/>
      <c r="EQ308" s="496"/>
      <c r="ER308" s="496"/>
      <c r="ES308" s="496"/>
      <c r="ET308" s="496"/>
      <c r="EU308" s="496"/>
      <c r="EV308" s="496"/>
      <c r="EW308" s="496"/>
      <c r="EX308" s="496"/>
      <c r="EY308" s="496"/>
      <c r="EZ308" s="496"/>
      <c r="FA308" s="496"/>
      <c r="FB308" s="496"/>
      <c r="FC308" s="496"/>
      <c r="FD308" s="496"/>
      <c r="FE308" s="496"/>
      <c r="FF308" s="496"/>
      <c r="FG308" s="496"/>
      <c r="FH308" s="496"/>
      <c r="FI308" s="496"/>
      <c r="FJ308" s="496"/>
      <c r="FK308" s="496"/>
      <c r="FL308" s="496"/>
      <c r="FM308" s="496"/>
      <c r="FN308" s="496"/>
      <c r="FO308" s="496"/>
      <c r="FP308" s="496"/>
      <c r="FQ308" s="496"/>
      <c r="FR308" s="496"/>
      <c r="FS308" s="496"/>
      <c r="FT308" s="496"/>
      <c r="FU308" s="496"/>
      <c r="FV308" s="496"/>
      <c r="FW308" s="496"/>
      <c r="FX308" s="496"/>
      <c r="FY308" s="496"/>
      <c r="FZ308" s="496"/>
    </row>
    <row r="309" spans="2:182" x14ac:dyDescent="0.25">
      <c r="B309" s="491">
        <v>17</v>
      </c>
      <c r="C309" s="496"/>
      <c r="D309" s="496"/>
      <c r="E309" s="496"/>
      <c r="F309" s="496"/>
      <c r="G309" s="496"/>
      <c r="H309" s="496"/>
      <c r="I309" s="496"/>
      <c r="J309" s="496"/>
      <c r="K309" s="496"/>
      <c r="L309" s="496"/>
      <c r="M309" s="496"/>
      <c r="N309" s="496"/>
      <c r="O309" s="496"/>
      <c r="P309" s="496"/>
      <c r="Q309" s="496"/>
      <c r="R309" s="496"/>
      <c r="S309" s="496"/>
      <c r="T309" s="496"/>
      <c r="U309" s="496"/>
      <c r="V309" s="496"/>
      <c r="W309" s="496"/>
      <c r="X309" s="496"/>
      <c r="Y309" s="496"/>
      <c r="Z309" s="496"/>
      <c r="AA309" s="496"/>
      <c r="AB309" s="496"/>
      <c r="AC309" s="496"/>
      <c r="AD309" s="496"/>
      <c r="AE309" s="496"/>
      <c r="AF309" s="496"/>
      <c r="AG309" s="496"/>
      <c r="AH309" s="496"/>
      <c r="AI309" s="496"/>
      <c r="AJ309" s="496"/>
      <c r="AK309" s="496"/>
      <c r="AL309" s="496"/>
      <c r="AM309" s="496"/>
      <c r="AN309" s="496"/>
      <c r="AO309" s="496"/>
      <c r="AP309" s="496"/>
      <c r="AQ309" s="496"/>
      <c r="AR309" s="496"/>
      <c r="AS309" s="496"/>
      <c r="AT309" s="496"/>
      <c r="AU309" s="496"/>
      <c r="AV309" s="496"/>
      <c r="AW309" s="496"/>
      <c r="AX309" s="496"/>
      <c r="AY309" s="496"/>
      <c r="AZ309" s="496"/>
      <c r="BA309" s="496"/>
      <c r="BB309" s="496"/>
      <c r="BC309" s="496"/>
      <c r="BD309" s="496"/>
      <c r="BE309" s="496"/>
      <c r="BF309" s="496"/>
      <c r="BG309" s="496"/>
      <c r="BH309" s="496"/>
      <c r="BI309" s="496"/>
      <c r="BJ309" s="496"/>
      <c r="BK309" s="496"/>
      <c r="BL309" s="496"/>
      <c r="BM309" s="496"/>
      <c r="BN309" s="496"/>
      <c r="BO309" s="496"/>
      <c r="BP309" s="496"/>
      <c r="BQ309" s="496"/>
      <c r="BR309" s="496"/>
      <c r="BS309" s="496"/>
      <c r="BT309" s="496"/>
      <c r="BU309" s="496"/>
      <c r="BV309" s="496"/>
      <c r="BW309" s="496"/>
      <c r="BX309" s="496"/>
      <c r="BY309" s="496"/>
      <c r="BZ309" s="496"/>
      <c r="CA309" s="496"/>
      <c r="CB309" s="496"/>
      <c r="CC309" s="496"/>
      <c r="CD309" s="496"/>
      <c r="CE309" s="496"/>
      <c r="CF309" s="496"/>
      <c r="CG309" s="496"/>
      <c r="CH309" s="496"/>
      <c r="CI309" s="496"/>
      <c r="CJ309" s="496"/>
      <c r="CK309" s="496"/>
      <c r="CL309" s="496"/>
      <c r="CM309" s="496"/>
      <c r="CN309" s="496"/>
      <c r="CO309" s="496"/>
      <c r="CP309" s="496"/>
      <c r="CQ309" s="496"/>
      <c r="CR309" s="496"/>
      <c r="CS309" s="496"/>
      <c r="CT309" s="496"/>
      <c r="CU309" s="496"/>
      <c r="CV309" s="496"/>
      <c r="CW309" s="496"/>
      <c r="CX309" s="496"/>
      <c r="CY309" s="496"/>
      <c r="CZ309" s="496"/>
      <c r="DA309" s="496"/>
      <c r="DB309" s="496"/>
      <c r="DC309" s="496"/>
      <c r="DD309" s="496"/>
      <c r="DE309" s="496"/>
      <c r="DF309" s="496"/>
      <c r="DG309" s="496"/>
      <c r="DH309" s="496"/>
      <c r="DI309" s="496"/>
      <c r="DJ309" s="496"/>
      <c r="DK309" s="496"/>
      <c r="DL309" s="496"/>
      <c r="DM309" s="496"/>
      <c r="DN309" s="496"/>
      <c r="DO309" s="496"/>
      <c r="DP309" s="496"/>
      <c r="DQ309" s="496"/>
      <c r="DR309" s="496"/>
      <c r="DS309" s="496"/>
      <c r="DT309" s="496"/>
      <c r="DU309" s="496"/>
      <c r="DV309" s="496"/>
      <c r="DW309" s="496"/>
      <c r="DX309" s="496"/>
      <c r="DY309" s="496"/>
      <c r="DZ309" s="496"/>
      <c r="EA309" s="496"/>
      <c r="EB309" s="496"/>
      <c r="EC309" s="496"/>
      <c r="ED309" s="496"/>
      <c r="EE309" s="496"/>
      <c r="EF309" s="496"/>
      <c r="EG309" s="496"/>
      <c r="EH309" s="496"/>
      <c r="EI309" s="496"/>
      <c r="EJ309" s="496"/>
      <c r="EK309" s="496"/>
      <c r="EL309" s="496"/>
      <c r="EM309" s="496"/>
      <c r="EN309" s="496"/>
      <c r="EO309" s="496"/>
      <c r="EP309" s="496"/>
      <c r="EQ309" s="496"/>
      <c r="ER309" s="496"/>
      <c r="ES309" s="496"/>
      <c r="ET309" s="496"/>
      <c r="EU309" s="496"/>
      <c r="EV309" s="496"/>
      <c r="EW309" s="496"/>
      <c r="EX309" s="496"/>
      <c r="EY309" s="496"/>
      <c r="EZ309" s="496"/>
      <c r="FA309" s="496"/>
      <c r="FB309" s="496"/>
      <c r="FC309" s="496"/>
      <c r="FD309" s="496"/>
      <c r="FE309" s="496"/>
      <c r="FF309" s="496"/>
      <c r="FG309" s="496"/>
      <c r="FH309" s="496"/>
      <c r="FI309" s="496"/>
      <c r="FJ309" s="496"/>
      <c r="FK309" s="496"/>
      <c r="FL309" s="496"/>
      <c r="FM309" s="496"/>
      <c r="FN309" s="496"/>
      <c r="FO309" s="496"/>
      <c r="FP309" s="496"/>
      <c r="FQ309" s="496"/>
      <c r="FR309" s="496"/>
      <c r="FS309" s="496"/>
      <c r="FT309" s="496"/>
      <c r="FU309" s="496"/>
      <c r="FV309" s="496"/>
      <c r="FW309" s="496"/>
      <c r="FX309" s="496"/>
      <c r="FY309" s="496"/>
      <c r="FZ309" s="496"/>
    </row>
    <row r="310" spans="2:182" x14ac:dyDescent="0.25">
      <c r="B310" s="491">
        <v>18</v>
      </c>
      <c r="C310" s="496"/>
      <c r="D310" s="496"/>
      <c r="E310" s="496"/>
      <c r="F310" s="496"/>
      <c r="G310" s="496"/>
      <c r="H310" s="496"/>
      <c r="I310" s="496"/>
      <c r="J310" s="496"/>
      <c r="K310" s="496"/>
      <c r="L310" s="496"/>
      <c r="M310" s="496"/>
      <c r="N310" s="496"/>
      <c r="O310" s="496"/>
      <c r="P310" s="496"/>
      <c r="Q310" s="496"/>
      <c r="R310" s="496"/>
      <c r="S310" s="496"/>
      <c r="T310" s="496"/>
      <c r="U310" s="496"/>
      <c r="V310" s="496"/>
      <c r="W310" s="496"/>
      <c r="X310" s="496"/>
      <c r="Y310" s="496"/>
      <c r="Z310" s="496"/>
      <c r="AA310" s="496"/>
      <c r="AB310" s="496"/>
      <c r="AC310" s="496"/>
      <c r="AD310" s="496"/>
      <c r="AE310" s="496"/>
      <c r="AF310" s="496"/>
      <c r="AG310" s="496"/>
      <c r="AH310" s="496"/>
      <c r="AI310" s="496"/>
      <c r="AJ310" s="496"/>
      <c r="AK310" s="496"/>
      <c r="AL310" s="496"/>
      <c r="AM310" s="496"/>
      <c r="AN310" s="496"/>
      <c r="AO310" s="496"/>
      <c r="AP310" s="496"/>
      <c r="AQ310" s="496"/>
      <c r="AR310" s="496"/>
      <c r="AS310" s="496"/>
      <c r="AT310" s="496"/>
      <c r="AU310" s="496"/>
      <c r="AV310" s="496"/>
      <c r="AW310" s="496"/>
      <c r="AX310" s="496"/>
      <c r="AY310" s="496"/>
      <c r="AZ310" s="496"/>
      <c r="BA310" s="496"/>
      <c r="BB310" s="496"/>
      <c r="BC310" s="496"/>
      <c r="BD310" s="496"/>
      <c r="BE310" s="496"/>
      <c r="BF310" s="496"/>
      <c r="BG310" s="496"/>
      <c r="BH310" s="496"/>
      <c r="BI310" s="496"/>
      <c r="BJ310" s="496"/>
      <c r="BK310" s="496"/>
      <c r="BL310" s="496"/>
      <c r="BM310" s="496"/>
      <c r="BN310" s="496"/>
      <c r="BO310" s="496"/>
      <c r="BP310" s="496"/>
      <c r="BQ310" s="496"/>
      <c r="BR310" s="496"/>
      <c r="BS310" s="496"/>
      <c r="BT310" s="496"/>
      <c r="BU310" s="496"/>
      <c r="BV310" s="496"/>
      <c r="BW310" s="496"/>
      <c r="BX310" s="496"/>
      <c r="BY310" s="496"/>
      <c r="BZ310" s="496"/>
      <c r="CA310" s="496"/>
      <c r="CB310" s="496"/>
      <c r="CC310" s="496"/>
      <c r="CD310" s="496"/>
      <c r="CE310" s="496"/>
      <c r="CF310" s="496"/>
      <c r="CG310" s="496"/>
      <c r="CH310" s="496"/>
      <c r="CI310" s="496"/>
      <c r="CJ310" s="496"/>
      <c r="CK310" s="496"/>
      <c r="CL310" s="496"/>
      <c r="CM310" s="496"/>
      <c r="CN310" s="496"/>
      <c r="CO310" s="496"/>
      <c r="CP310" s="496"/>
      <c r="CQ310" s="496"/>
      <c r="CR310" s="496"/>
      <c r="CS310" s="496"/>
      <c r="CT310" s="496"/>
      <c r="CU310" s="496"/>
      <c r="CV310" s="496"/>
      <c r="CW310" s="496"/>
      <c r="CX310" s="496"/>
      <c r="CY310" s="496"/>
      <c r="CZ310" s="496"/>
      <c r="DA310" s="496"/>
      <c r="DB310" s="496"/>
      <c r="DC310" s="496"/>
      <c r="DD310" s="496"/>
      <c r="DE310" s="496"/>
      <c r="DF310" s="496"/>
      <c r="DG310" s="496"/>
      <c r="DH310" s="496"/>
      <c r="DI310" s="496"/>
      <c r="DJ310" s="496"/>
      <c r="DK310" s="496"/>
      <c r="DL310" s="496"/>
      <c r="DM310" s="496"/>
      <c r="DN310" s="496"/>
      <c r="DO310" s="496"/>
      <c r="DP310" s="496"/>
      <c r="DQ310" s="496"/>
      <c r="DR310" s="496"/>
      <c r="DS310" s="496"/>
      <c r="DT310" s="496"/>
      <c r="DU310" s="496"/>
      <c r="DV310" s="496"/>
      <c r="DW310" s="496"/>
      <c r="DX310" s="496"/>
      <c r="DY310" s="496"/>
      <c r="DZ310" s="496"/>
      <c r="EA310" s="496"/>
      <c r="EB310" s="496"/>
      <c r="EC310" s="496"/>
      <c r="ED310" s="496"/>
      <c r="EE310" s="496"/>
      <c r="EF310" s="496"/>
      <c r="EG310" s="496"/>
      <c r="EH310" s="496"/>
      <c r="EI310" s="496"/>
      <c r="EJ310" s="496"/>
      <c r="EK310" s="496"/>
      <c r="EL310" s="496"/>
      <c r="EM310" s="496"/>
      <c r="EN310" s="496"/>
      <c r="EO310" s="496"/>
      <c r="EP310" s="496"/>
      <c r="EQ310" s="496"/>
      <c r="ER310" s="496"/>
      <c r="ES310" s="496"/>
      <c r="ET310" s="496"/>
      <c r="EU310" s="496"/>
      <c r="EV310" s="496"/>
      <c r="EW310" s="496"/>
      <c r="EX310" s="496"/>
      <c r="EY310" s="496"/>
      <c r="EZ310" s="496"/>
      <c r="FA310" s="496"/>
      <c r="FB310" s="496"/>
      <c r="FC310" s="496"/>
      <c r="FD310" s="496"/>
      <c r="FE310" s="496"/>
      <c r="FF310" s="496"/>
      <c r="FG310" s="496"/>
      <c r="FH310" s="496"/>
      <c r="FI310" s="496"/>
      <c r="FJ310" s="496"/>
      <c r="FK310" s="496"/>
      <c r="FL310" s="496"/>
      <c r="FM310" s="496"/>
      <c r="FN310" s="496"/>
      <c r="FO310" s="496"/>
      <c r="FP310" s="496"/>
      <c r="FQ310" s="496"/>
      <c r="FR310" s="496"/>
      <c r="FS310" s="496"/>
      <c r="FT310" s="496"/>
      <c r="FU310" s="496"/>
      <c r="FV310" s="496"/>
      <c r="FW310" s="496"/>
      <c r="FX310" s="496"/>
      <c r="FY310" s="496"/>
      <c r="FZ310" s="496"/>
    </row>
    <row r="311" spans="2:182" x14ac:dyDescent="0.25">
      <c r="B311" s="491">
        <v>19</v>
      </c>
      <c r="C311" s="496"/>
      <c r="D311" s="496"/>
      <c r="E311" s="496"/>
      <c r="F311" s="496"/>
      <c r="G311" s="496"/>
      <c r="H311" s="496"/>
      <c r="I311" s="496"/>
      <c r="J311" s="496"/>
      <c r="K311" s="496"/>
      <c r="L311" s="496"/>
      <c r="M311" s="496"/>
      <c r="N311" s="496"/>
      <c r="O311" s="496"/>
      <c r="P311" s="496"/>
      <c r="Q311" s="496"/>
      <c r="R311" s="496"/>
      <c r="S311" s="496"/>
      <c r="T311" s="496"/>
      <c r="U311" s="496"/>
      <c r="V311" s="496"/>
      <c r="W311" s="496"/>
      <c r="X311" s="496"/>
      <c r="Y311" s="496"/>
      <c r="Z311" s="496"/>
      <c r="AA311" s="496"/>
      <c r="AB311" s="496"/>
      <c r="AC311" s="496"/>
      <c r="AD311" s="496"/>
      <c r="AE311" s="496"/>
      <c r="AF311" s="496"/>
      <c r="AG311" s="496"/>
      <c r="AH311" s="496"/>
      <c r="AI311" s="496"/>
      <c r="AJ311" s="496"/>
      <c r="AK311" s="496"/>
      <c r="AL311" s="496"/>
      <c r="AM311" s="496"/>
      <c r="AN311" s="496"/>
      <c r="AO311" s="496"/>
      <c r="AP311" s="496"/>
      <c r="AQ311" s="496"/>
      <c r="AR311" s="496"/>
      <c r="AS311" s="496"/>
      <c r="AT311" s="496"/>
      <c r="AU311" s="496"/>
      <c r="AV311" s="496"/>
      <c r="AW311" s="496"/>
      <c r="AX311" s="496"/>
      <c r="AY311" s="496"/>
      <c r="AZ311" s="496"/>
      <c r="BA311" s="496"/>
      <c r="BB311" s="496"/>
      <c r="BC311" s="496"/>
      <c r="BD311" s="496"/>
      <c r="BE311" s="496"/>
      <c r="BF311" s="496"/>
      <c r="BG311" s="496"/>
      <c r="BH311" s="496"/>
      <c r="BI311" s="496"/>
      <c r="BJ311" s="496"/>
      <c r="BK311" s="496"/>
      <c r="BL311" s="496"/>
      <c r="BM311" s="496"/>
      <c r="BN311" s="496"/>
      <c r="BO311" s="496"/>
      <c r="BP311" s="496"/>
      <c r="BQ311" s="496"/>
      <c r="BR311" s="496"/>
      <c r="BS311" s="496"/>
      <c r="BT311" s="496"/>
      <c r="BU311" s="496"/>
      <c r="BV311" s="496"/>
      <c r="BW311" s="496"/>
      <c r="BX311" s="496"/>
      <c r="BY311" s="496"/>
      <c r="BZ311" s="496"/>
      <c r="CA311" s="496"/>
      <c r="CB311" s="496"/>
      <c r="CC311" s="496"/>
      <c r="CD311" s="496"/>
      <c r="CE311" s="496"/>
      <c r="CF311" s="496"/>
      <c r="CG311" s="496"/>
      <c r="CH311" s="496"/>
      <c r="CI311" s="496"/>
      <c r="CJ311" s="496"/>
      <c r="CK311" s="496"/>
      <c r="CL311" s="496"/>
      <c r="CM311" s="496"/>
      <c r="CN311" s="496"/>
      <c r="CO311" s="496"/>
      <c r="CP311" s="496"/>
      <c r="CQ311" s="496"/>
      <c r="CR311" s="496"/>
      <c r="CS311" s="496"/>
      <c r="CT311" s="496"/>
      <c r="CU311" s="496"/>
      <c r="CV311" s="496"/>
      <c r="CW311" s="496"/>
      <c r="CX311" s="496"/>
      <c r="CY311" s="496"/>
      <c r="CZ311" s="496"/>
      <c r="DA311" s="496"/>
      <c r="DB311" s="496"/>
      <c r="DC311" s="496"/>
      <c r="DD311" s="496"/>
      <c r="DE311" s="496"/>
      <c r="DF311" s="496"/>
      <c r="DG311" s="496"/>
      <c r="DH311" s="496"/>
      <c r="DI311" s="496"/>
      <c r="DJ311" s="496"/>
      <c r="DK311" s="496"/>
      <c r="DL311" s="496"/>
      <c r="DM311" s="496"/>
      <c r="DN311" s="496"/>
      <c r="DO311" s="496"/>
      <c r="DP311" s="496"/>
      <c r="DQ311" s="496"/>
      <c r="DR311" s="496"/>
      <c r="DS311" s="496"/>
      <c r="DT311" s="496"/>
      <c r="DU311" s="496"/>
      <c r="DV311" s="496"/>
      <c r="DW311" s="496"/>
      <c r="DX311" s="496"/>
      <c r="DY311" s="496"/>
      <c r="DZ311" s="496"/>
      <c r="EA311" s="496"/>
      <c r="EB311" s="496"/>
      <c r="EC311" s="496"/>
      <c r="ED311" s="496"/>
      <c r="EE311" s="496"/>
      <c r="EF311" s="496"/>
      <c r="EG311" s="496"/>
      <c r="EH311" s="496"/>
      <c r="EI311" s="496"/>
      <c r="EJ311" s="496"/>
      <c r="EK311" s="496"/>
      <c r="EL311" s="496"/>
      <c r="EM311" s="496"/>
      <c r="EN311" s="496"/>
      <c r="EO311" s="496"/>
      <c r="EP311" s="496"/>
      <c r="EQ311" s="496"/>
      <c r="ER311" s="496"/>
      <c r="ES311" s="496"/>
      <c r="ET311" s="496"/>
      <c r="EU311" s="496"/>
      <c r="EV311" s="496"/>
      <c r="EW311" s="496"/>
      <c r="EX311" s="496"/>
      <c r="EY311" s="496"/>
      <c r="EZ311" s="496"/>
      <c r="FA311" s="496"/>
      <c r="FB311" s="496"/>
      <c r="FC311" s="496"/>
      <c r="FD311" s="496"/>
      <c r="FE311" s="496"/>
      <c r="FF311" s="496"/>
      <c r="FG311" s="496"/>
      <c r="FH311" s="496"/>
      <c r="FI311" s="496"/>
      <c r="FJ311" s="496"/>
      <c r="FK311" s="496"/>
      <c r="FL311" s="496"/>
      <c r="FM311" s="496"/>
      <c r="FN311" s="496"/>
      <c r="FO311" s="496"/>
      <c r="FP311" s="496"/>
      <c r="FQ311" s="496"/>
      <c r="FR311" s="496"/>
      <c r="FS311" s="496"/>
      <c r="FT311" s="496"/>
      <c r="FU311" s="496"/>
      <c r="FV311" s="496"/>
      <c r="FW311" s="496"/>
      <c r="FX311" s="496"/>
      <c r="FY311" s="496"/>
      <c r="FZ311" s="496"/>
    </row>
    <row r="312" spans="2:182" x14ac:dyDescent="0.25">
      <c r="B312" s="491">
        <v>20</v>
      </c>
      <c r="C312" s="496"/>
      <c r="D312" s="496"/>
      <c r="E312" s="496"/>
      <c r="F312" s="496"/>
      <c r="G312" s="496"/>
      <c r="H312" s="496"/>
      <c r="I312" s="496"/>
      <c r="J312" s="496"/>
      <c r="K312" s="496"/>
      <c r="L312" s="496"/>
      <c r="M312" s="496"/>
      <c r="N312" s="496"/>
      <c r="O312" s="496"/>
      <c r="P312" s="496"/>
      <c r="Q312" s="496"/>
      <c r="R312" s="496"/>
      <c r="S312" s="496"/>
      <c r="T312" s="496"/>
      <c r="U312" s="496"/>
      <c r="V312" s="496"/>
      <c r="W312" s="496"/>
      <c r="X312" s="496"/>
      <c r="Y312" s="496"/>
      <c r="Z312" s="496"/>
      <c r="AA312" s="496"/>
      <c r="AB312" s="496"/>
      <c r="AC312" s="496"/>
      <c r="AD312" s="496"/>
      <c r="AE312" s="496"/>
      <c r="AF312" s="496"/>
      <c r="AG312" s="496"/>
      <c r="AH312" s="496"/>
      <c r="AI312" s="496"/>
      <c r="AJ312" s="496"/>
      <c r="AK312" s="496"/>
      <c r="AL312" s="496"/>
      <c r="AM312" s="496"/>
      <c r="AN312" s="496"/>
      <c r="AO312" s="496"/>
      <c r="AP312" s="496"/>
      <c r="AQ312" s="496"/>
      <c r="AR312" s="496"/>
      <c r="AS312" s="496"/>
      <c r="AT312" s="496"/>
      <c r="AU312" s="496"/>
      <c r="AV312" s="496"/>
      <c r="AW312" s="496"/>
      <c r="AX312" s="496"/>
      <c r="AY312" s="496"/>
      <c r="AZ312" s="496"/>
      <c r="BA312" s="496"/>
      <c r="BB312" s="496"/>
      <c r="BC312" s="496"/>
      <c r="BD312" s="496"/>
      <c r="BE312" s="496"/>
      <c r="BF312" s="496"/>
      <c r="BG312" s="496"/>
      <c r="BH312" s="496"/>
      <c r="BI312" s="496"/>
      <c r="BJ312" s="496"/>
      <c r="BK312" s="496"/>
      <c r="BL312" s="496"/>
      <c r="BM312" s="496"/>
      <c r="BN312" s="496"/>
      <c r="BO312" s="496"/>
      <c r="BP312" s="496"/>
      <c r="BQ312" s="496"/>
      <c r="BR312" s="496"/>
      <c r="BS312" s="496"/>
      <c r="BT312" s="496"/>
      <c r="BU312" s="496"/>
      <c r="BV312" s="496"/>
      <c r="BW312" s="496"/>
      <c r="BX312" s="496"/>
      <c r="BY312" s="496"/>
      <c r="BZ312" s="496"/>
      <c r="CA312" s="496"/>
      <c r="CB312" s="496"/>
      <c r="CC312" s="496"/>
      <c r="CD312" s="496"/>
      <c r="CE312" s="496"/>
      <c r="CF312" s="496"/>
      <c r="CG312" s="496"/>
      <c r="CH312" s="496"/>
      <c r="CI312" s="496"/>
      <c r="CJ312" s="496"/>
      <c r="CK312" s="496"/>
      <c r="CL312" s="496"/>
      <c r="CM312" s="496"/>
      <c r="CN312" s="496"/>
      <c r="CO312" s="496"/>
      <c r="CP312" s="496"/>
      <c r="CQ312" s="496"/>
      <c r="CR312" s="496"/>
      <c r="CS312" s="496"/>
      <c r="CT312" s="496"/>
      <c r="CU312" s="496"/>
      <c r="CV312" s="496"/>
      <c r="CW312" s="496"/>
      <c r="CX312" s="496"/>
      <c r="CY312" s="496"/>
      <c r="CZ312" s="496"/>
      <c r="DA312" s="496"/>
      <c r="DB312" s="496"/>
      <c r="DC312" s="496"/>
      <c r="DD312" s="496"/>
      <c r="DE312" s="496"/>
      <c r="DF312" s="496"/>
      <c r="DG312" s="496"/>
      <c r="DH312" s="496"/>
      <c r="DI312" s="496"/>
      <c r="DJ312" s="496"/>
      <c r="DK312" s="496"/>
      <c r="DL312" s="496"/>
      <c r="DM312" s="496"/>
      <c r="DN312" s="496"/>
      <c r="DO312" s="496"/>
      <c r="DP312" s="496"/>
      <c r="DQ312" s="496"/>
      <c r="DR312" s="496"/>
      <c r="DS312" s="496"/>
      <c r="DT312" s="496"/>
      <c r="DU312" s="496"/>
      <c r="DV312" s="496"/>
      <c r="DW312" s="496"/>
      <c r="DX312" s="496"/>
      <c r="DY312" s="496"/>
      <c r="DZ312" s="496"/>
      <c r="EA312" s="496"/>
      <c r="EB312" s="496"/>
      <c r="EC312" s="496"/>
      <c r="ED312" s="496"/>
      <c r="EE312" s="496"/>
      <c r="EF312" s="496"/>
      <c r="EG312" s="496"/>
      <c r="EH312" s="496"/>
      <c r="EI312" s="496"/>
      <c r="EJ312" s="496"/>
      <c r="EK312" s="496"/>
      <c r="EL312" s="496"/>
      <c r="EM312" s="496"/>
      <c r="EN312" s="496"/>
      <c r="EO312" s="496"/>
      <c r="EP312" s="496"/>
      <c r="EQ312" s="496"/>
      <c r="ER312" s="496"/>
      <c r="ES312" s="496"/>
      <c r="ET312" s="496"/>
      <c r="EU312" s="496"/>
      <c r="EV312" s="496"/>
      <c r="EW312" s="496"/>
      <c r="EX312" s="496"/>
      <c r="EY312" s="496"/>
      <c r="EZ312" s="496"/>
      <c r="FA312" s="496"/>
      <c r="FB312" s="496"/>
      <c r="FC312" s="496"/>
      <c r="FD312" s="496"/>
      <c r="FE312" s="496"/>
      <c r="FF312" s="496"/>
      <c r="FG312" s="496"/>
      <c r="FH312" s="496"/>
      <c r="FI312" s="496"/>
      <c r="FJ312" s="496"/>
      <c r="FK312" s="496"/>
      <c r="FL312" s="496"/>
      <c r="FM312" s="496"/>
      <c r="FN312" s="496"/>
      <c r="FO312" s="496"/>
      <c r="FP312" s="496"/>
      <c r="FQ312" s="496"/>
      <c r="FR312" s="496"/>
      <c r="FS312" s="496"/>
      <c r="FT312" s="496"/>
      <c r="FU312" s="496"/>
      <c r="FV312" s="496"/>
      <c r="FW312" s="496"/>
      <c r="FX312" s="496"/>
      <c r="FY312" s="496"/>
      <c r="FZ312" s="496"/>
    </row>
    <row r="313" spans="2:182" x14ac:dyDescent="0.25">
      <c r="B313" s="491">
        <v>21</v>
      </c>
      <c r="C313" s="496"/>
      <c r="D313" s="496"/>
      <c r="E313" s="496"/>
      <c r="F313" s="496"/>
      <c r="G313" s="496"/>
      <c r="H313" s="496"/>
      <c r="I313" s="496"/>
      <c r="J313" s="496"/>
      <c r="K313" s="496"/>
      <c r="L313" s="496"/>
      <c r="M313" s="496"/>
      <c r="N313" s="496"/>
      <c r="O313" s="496"/>
      <c r="P313" s="496"/>
      <c r="Q313" s="496"/>
      <c r="R313" s="496"/>
      <c r="S313" s="496"/>
      <c r="T313" s="496"/>
      <c r="U313" s="496"/>
      <c r="V313" s="496"/>
      <c r="W313" s="496"/>
      <c r="X313" s="496"/>
      <c r="Y313" s="496"/>
      <c r="Z313" s="496"/>
      <c r="AA313" s="496"/>
      <c r="AB313" s="496"/>
      <c r="AC313" s="496"/>
      <c r="AD313" s="496"/>
      <c r="AE313" s="496"/>
      <c r="AF313" s="496"/>
      <c r="AG313" s="496"/>
      <c r="AH313" s="496"/>
      <c r="AI313" s="496"/>
      <c r="AJ313" s="496"/>
      <c r="AK313" s="496"/>
      <c r="AL313" s="496"/>
      <c r="AM313" s="496"/>
      <c r="AN313" s="496"/>
      <c r="AO313" s="496"/>
      <c r="AP313" s="496"/>
      <c r="AQ313" s="496"/>
      <c r="AR313" s="496"/>
      <c r="AS313" s="496"/>
      <c r="AT313" s="496"/>
      <c r="AU313" s="496"/>
      <c r="AV313" s="496"/>
      <c r="AW313" s="496"/>
      <c r="AX313" s="496"/>
      <c r="AY313" s="496"/>
      <c r="AZ313" s="496"/>
      <c r="BA313" s="496"/>
      <c r="BB313" s="496"/>
      <c r="BC313" s="496"/>
      <c r="BD313" s="496"/>
      <c r="BE313" s="496"/>
      <c r="BF313" s="496"/>
      <c r="BG313" s="496"/>
      <c r="BH313" s="496"/>
      <c r="BI313" s="496"/>
      <c r="BJ313" s="496"/>
      <c r="BK313" s="496"/>
      <c r="BL313" s="496"/>
      <c r="BM313" s="496"/>
      <c r="BN313" s="496"/>
      <c r="BO313" s="496"/>
      <c r="BP313" s="496"/>
      <c r="BQ313" s="496"/>
      <c r="BR313" s="496"/>
      <c r="BS313" s="496"/>
      <c r="BT313" s="496"/>
      <c r="BU313" s="496"/>
      <c r="BV313" s="496"/>
      <c r="BW313" s="496"/>
      <c r="BX313" s="496"/>
      <c r="BY313" s="496"/>
      <c r="BZ313" s="496"/>
      <c r="CA313" s="496"/>
      <c r="CB313" s="496"/>
      <c r="CC313" s="496"/>
      <c r="CD313" s="496"/>
      <c r="CE313" s="496"/>
      <c r="CF313" s="496"/>
      <c r="CG313" s="496"/>
      <c r="CH313" s="496"/>
      <c r="CI313" s="496"/>
      <c r="CJ313" s="496"/>
      <c r="CK313" s="496"/>
      <c r="CL313" s="496"/>
      <c r="CM313" s="496"/>
      <c r="CN313" s="496"/>
      <c r="CO313" s="496"/>
      <c r="CP313" s="496"/>
      <c r="CQ313" s="496"/>
      <c r="CR313" s="496"/>
      <c r="CS313" s="496"/>
      <c r="CT313" s="496"/>
      <c r="CU313" s="496"/>
      <c r="CV313" s="496"/>
      <c r="CW313" s="496"/>
      <c r="CX313" s="496"/>
      <c r="CY313" s="496"/>
      <c r="CZ313" s="496"/>
      <c r="DA313" s="496"/>
      <c r="DB313" s="496"/>
      <c r="DC313" s="496"/>
      <c r="DD313" s="496"/>
      <c r="DE313" s="496"/>
      <c r="DF313" s="496"/>
      <c r="DG313" s="496"/>
      <c r="DH313" s="496"/>
      <c r="DI313" s="496"/>
      <c r="DJ313" s="496"/>
      <c r="DK313" s="496"/>
      <c r="DL313" s="496"/>
      <c r="DM313" s="496"/>
      <c r="DN313" s="496"/>
      <c r="DO313" s="496"/>
      <c r="DP313" s="496"/>
      <c r="DQ313" s="496"/>
      <c r="DR313" s="496"/>
      <c r="DS313" s="496"/>
      <c r="DT313" s="496"/>
      <c r="DU313" s="496"/>
      <c r="DV313" s="496"/>
      <c r="DW313" s="496"/>
      <c r="DX313" s="496"/>
      <c r="DY313" s="496"/>
      <c r="DZ313" s="496"/>
      <c r="EA313" s="496"/>
      <c r="EB313" s="496"/>
      <c r="EC313" s="496"/>
      <c r="ED313" s="496"/>
      <c r="EE313" s="496"/>
      <c r="EF313" s="496"/>
      <c r="EG313" s="496"/>
      <c r="EH313" s="496"/>
      <c r="EI313" s="496"/>
      <c r="EJ313" s="496"/>
      <c r="EK313" s="496"/>
      <c r="EL313" s="496"/>
      <c r="EM313" s="496"/>
      <c r="EN313" s="496"/>
      <c r="EO313" s="496"/>
      <c r="EP313" s="496"/>
      <c r="EQ313" s="496"/>
      <c r="ER313" s="496"/>
      <c r="ES313" s="496"/>
      <c r="ET313" s="496"/>
      <c r="EU313" s="496"/>
      <c r="EV313" s="496"/>
      <c r="EW313" s="496"/>
      <c r="EX313" s="496"/>
      <c r="EY313" s="496"/>
      <c r="EZ313" s="496"/>
      <c r="FA313" s="496"/>
      <c r="FB313" s="496"/>
      <c r="FC313" s="496"/>
      <c r="FD313" s="496"/>
      <c r="FE313" s="496"/>
      <c r="FF313" s="496"/>
      <c r="FG313" s="496"/>
      <c r="FH313" s="496"/>
      <c r="FI313" s="496"/>
      <c r="FJ313" s="496"/>
      <c r="FK313" s="496"/>
      <c r="FL313" s="496"/>
      <c r="FM313" s="496"/>
      <c r="FN313" s="496"/>
      <c r="FO313" s="496"/>
      <c r="FP313" s="496"/>
      <c r="FQ313" s="496"/>
      <c r="FR313" s="496"/>
      <c r="FS313" s="496"/>
      <c r="FT313" s="496"/>
      <c r="FU313" s="496"/>
      <c r="FV313" s="496"/>
      <c r="FW313" s="496"/>
      <c r="FX313" s="496"/>
      <c r="FY313" s="496"/>
      <c r="FZ313" s="496"/>
    </row>
    <row r="314" spans="2:182" x14ac:dyDescent="0.25">
      <c r="B314" s="491">
        <v>22</v>
      </c>
      <c r="C314" s="496"/>
      <c r="D314" s="496"/>
      <c r="E314" s="496"/>
      <c r="F314" s="496"/>
      <c r="G314" s="496"/>
      <c r="H314" s="496"/>
      <c r="I314" s="496"/>
      <c r="J314" s="496"/>
      <c r="K314" s="496"/>
      <c r="L314" s="496"/>
      <c r="M314" s="496"/>
      <c r="N314" s="496"/>
      <c r="O314" s="496"/>
      <c r="P314" s="496"/>
      <c r="Q314" s="496"/>
      <c r="R314" s="496"/>
      <c r="S314" s="496"/>
      <c r="T314" s="496"/>
      <c r="U314" s="496"/>
      <c r="V314" s="496"/>
      <c r="W314" s="496"/>
      <c r="X314" s="496"/>
      <c r="Y314" s="496"/>
      <c r="Z314" s="496"/>
      <c r="AA314" s="496"/>
      <c r="AB314" s="496"/>
      <c r="AC314" s="496"/>
      <c r="AD314" s="496"/>
      <c r="AE314" s="496"/>
      <c r="AF314" s="496"/>
      <c r="AG314" s="496"/>
      <c r="AH314" s="496"/>
      <c r="AI314" s="496"/>
      <c r="AJ314" s="496"/>
      <c r="AK314" s="496"/>
      <c r="AL314" s="496"/>
      <c r="AM314" s="496"/>
      <c r="AN314" s="496"/>
      <c r="AO314" s="496"/>
      <c r="AP314" s="496"/>
      <c r="AQ314" s="496"/>
      <c r="AR314" s="496"/>
      <c r="AS314" s="496"/>
      <c r="AT314" s="496"/>
      <c r="AU314" s="496"/>
      <c r="AV314" s="496"/>
      <c r="AW314" s="496"/>
      <c r="AX314" s="496"/>
      <c r="AY314" s="496"/>
      <c r="AZ314" s="496"/>
      <c r="BA314" s="496"/>
      <c r="BB314" s="496"/>
      <c r="BC314" s="496"/>
      <c r="BD314" s="496"/>
      <c r="BE314" s="496"/>
      <c r="BF314" s="496"/>
      <c r="BG314" s="496"/>
      <c r="BH314" s="496"/>
      <c r="BI314" s="496"/>
      <c r="BJ314" s="496"/>
      <c r="BK314" s="496"/>
      <c r="BL314" s="496"/>
      <c r="BM314" s="496"/>
      <c r="BN314" s="496"/>
      <c r="BO314" s="496"/>
      <c r="BP314" s="496"/>
      <c r="BQ314" s="496"/>
      <c r="BR314" s="496"/>
      <c r="BS314" s="496"/>
      <c r="BT314" s="496"/>
      <c r="BU314" s="496"/>
      <c r="BV314" s="496"/>
      <c r="BW314" s="496"/>
      <c r="BX314" s="496"/>
      <c r="BY314" s="496"/>
      <c r="BZ314" s="496"/>
      <c r="CA314" s="496"/>
      <c r="CB314" s="496"/>
      <c r="CC314" s="496"/>
      <c r="CD314" s="496"/>
      <c r="CE314" s="496"/>
      <c r="CF314" s="496"/>
      <c r="CG314" s="496"/>
      <c r="CH314" s="496"/>
      <c r="CI314" s="496"/>
      <c r="CJ314" s="496"/>
      <c r="CK314" s="496"/>
      <c r="CL314" s="496"/>
      <c r="CM314" s="496"/>
      <c r="CN314" s="496"/>
      <c r="CO314" s="496"/>
      <c r="CP314" s="496"/>
      <c r="CQ314" s="496"/>
      <c r="CR314" s="496"/>
      <c r="CS314" s="496"/>
      <c r="CT314" s="496"/>
      <c r="CU314" s="496"/>
      <c r="CV314" s="496"/>
      <c r="CW314" s="496"/>
      <c r="CX314" s="496"/>
      <c r="CY314" s="496"/>
      <c r="CZ314" s="496"/>
      <c r="DA314" s="496"/>
      <c r="DB314" s="496"/>
      <c r="DC314" s="496"/>
      <c r="DD314" s="496"/>
      <c r="DE314" s="496"/>
      <c r="DF314" s="496"/>
      <c r="DG314" s="496"/>
      <c r="DH314" s="496"/>
      <c r="DI314" s="496"/>
      <c r="DJ314" s="496"/>
      <c r="DK314" s="496"/>
      <c r="DL314" s="496"/>
      <c r="DM314" s="496"/>
      <c r="DN314" s="496"/>
      <c r="DO314" s="496"/>
      <c r="DP314" s="496"/>
      <c r="DQ314" s="496"/>
      <c r="DR314" s="496"/>
      <c r="DS314" s="496"/>
      <c r="DT314" s="496"/>
      <c r="DU314" s="496"/>
      <c r="DV314" s="496"/>
      <c r="DW314" s="496"/>
      <c r="DX314" s="496"/>
      <c r="DY314" s="496"/>
      <c r="DZ314" s="496"/>
      <c r="EA314" s="496"/>
      <c r="EB314" s="496"/>
      <c r="EC314" s="496"/>
      <c r="ED314" s="496"/>
      <c r="EE314" s="496"/>
      <c r="EF314" s="496"/>
      <c r="EG314" s="496"/>
      <c r="EH314" s="496"/>
      <c r="EI314" s="496"/>
      <c r="EJ314" s="496"/>
      <c r="EK314" s="496"/>
      <c r="EL314" s="496"/>
      <c r="EM314" s="496"/>
      <c r="EN314" s="496"/>
      <c r="EO314" s="496"/>
      <c r="EP314" s="496"/>
      <c r="EQ314" s="496"/>
      <c r="ER314" s="496"/>
      <c r="ES314" s="496"/>
      <c r="ET314" s="496"/>
      <c r="EU314" s="496"/>
      <c r="EV314" s="496"/>
      <c r="EW314" s="496"/>
      <c r="EX314" s="496"/>
      <c r="EY314" s="496"/>
      <c r="EZ314" s="496"/>
      <c r="FA314" s="496"/>
      <c r="FB314" s="496"/>
      <c r="FC314" s="496"/>
      <c r="FD314" s="496"/>
      <c r="FE314" s="496"/>
      <c r="FF314" s="496"/>
      <c r="FG314" s="496"/>
      <c r="FH314" s="496"/>
      <c r="FI314" s="496"/>
      <c r="FJ314" s="496"/>
      <c r="FK314" s="496"/>
      <c r="FL314" s="496"/>
      <c r="FM314" s="496"/>
      <c r="FN314" s="496"/>
      <c r="FO314" s="496"/>
      <c r="FP314" s="496"/>
      <c r="FQ314" s="496"/>
      <c r="FR314" s="496"/>
      <c r="FS314" s="496"/>
      <c r="FT314" s="496"/>
      <c r="FU314" s="496"/>
      <c r="FV314" s="496"/>
      <c r="FW314" s="496"/>
      <c r="FX314" s="496"/>
      <c r="FY314" s="496"/>
      <c r="FZ314" s="496"/>
    </row>
    <row r="315" spans="2:182" x14ac:dyDescent="0.25">
      <c r="B315" s="491">
        <v>23</v>
      </c>
      <c r="C315" s="496"/>
      <c r="D315" s="496"/>
      <c r="E315" s="496"/>
      <c r="F315" s="496"/>
      <c r="G315" s="496"/>
      <c r="H315" s="496"/>
      <c r="I315" s="496"/>
      <c r="J315" s="496"/>
      <c r="K315" s="496"/>
      <c r="L315" s="496"/>
      <c r="M315" s="496"/>
      <c r="N315" s="496"/>
      <c r="O315" s="496"/>
      <c r="P315" s="496"/>
      <c r="Q315" s="496"/>
      <c r="R315" s="496"/>
      <c r="S315" s="496"/>
      <c r="T315" s="496"/>
      <c r="U315" s="496"/>
      <c r="V315" s="496"/>
      <c r="W315" s="496"/>
      <c r="X315" s="496"/>
      <c r="Y315" s="496"/>
      <c r="Z315" s="496"/>
      <c r="AA315" s="496"/>
      <c r="AB315" s="496"/>
      <c r="AC315" s="496"/>
      <c r="AD315" s="496"/>
      <c r="AE315" s="496"/>
      <c r="AF315" s="496"/>
      <c r="AG315" s="496"/>
      <c r="AH315" s="496"/>
      <c r="AI315" s="496"/>
      <c r="AJ315" s="496"/>
      <c r="AK315" s="496"/>
      <c r="AL315" s="496"/>
      <c r="AM315" s="496"/>
      <c r="AN315" s="496"/>
      <c r="AO315" s="496"/>
      <c r="AP315" s="496"/>
      <c r="AQ315" s="496"/>
      <c r="AR315" s="496"/>
      <c r="AS315" s="496"/>
      <c r="AT315" s="496"/>
      <c r="AU315" s="496"/>
      <c r="AV315" s="496"/>
      <c r="AW315" s="496"/>
      <c r="AX315" s="496"/>
      <c r="AY315" s="496"/>
      <c r="AZ315" s="496"/>
      <c r="BA315" s="496"/>
      <c r="BB315" s="496"/>
      <c r="BC315" s="496"/>
      <c r="BD315" s="496"/>
      <c r="BE315" s="496"/>
      <c r="BF315" s="496"/>
      <c r="BG315" s="496"/>
      <c r="BH315" s="496"/>
      <c r="BI315" s="496"/>
      <c r="BJ315" s="496"/>
      <c r="BK315" s="496"/>
      <c r="BL315" s="496"/>
      <c r="BM315" s="496"/>
      <c r="BN315" s="496"/>
      <c r="BO315" s="496"/>
      <c r="BP315" s="496"/>
      <c r="BQ315" s="496"/>
      <c r="BR315" s="496"/>
      <c r="BS315" s="496"/>
      <c r="BT315" s="496"/>
      <c r="BU315" s="496"/>
      <c r="BV315" s="496"/>
      <c r="BW315" s="496"/>
      <c r="BX315" s="496"/>
      <c r="BY315" s="496"/>
      <c r="BZ315" s="496"/>
      <c r="CA315" s="496"/>
      <c r="CB315" s="496"/>
      <c r="CC315" s="496"/>
      <c r="CD315" s="496"/>
      <c r="CE315" s="496"/>
      <c r="CF315" s="496"/>
      <c r="CG315" s="496"/>
      <c r="CH315" s="496"/>
      <c r="CI315" s="496"/>
      <c r="CJ315" s="496"/>
      <c r="CK315" s="496"/>
      <c r="CL315" s="496"/>
      <c r="CM315" s="496"/>
      <c r="CN315" s="496"/>
      <c r="CO315" s="496"/>
      <c r="CP315" s="496"/>
      <c r="CQ315" s="496"/>
      <c r="CR315" s="496"/>
      <c r="CS315" s="496"/>
      <c r="CT315" s="496"/>
      <c r="CU315" s="496"/>
      <c r="CV315" s="496"/>
      <c r="CW315" s="496"/>
      <c r="CX315" s="496"/>
      <c r="CY315" s="496"/>
      <c r="CZ315" s="496"/>
      <c r="DA315" s="496"/>
      <c r="DB315" s="496"/>
      <c r="DC315" s="496"/>
      <c r="DD315" s="496"/>
      <c r="DE315" s="496"/>
      <c r="DF315" s="496"/>
      <c r="DG315" s="496"/>
      <c r="DH315" s="496"/>
      <c r="DI315" s="496"/>
      <c r="DJ315" s="496"/>
      <c r="DK315" s="496"/>
      <c r="DL315" s="496"/>
      <c r="DM315" s="496"/>
      <c r="DN315" s="496"/>
      <c r="DO315" s="496"/>
      <c r="DP315" s="496"/>
      <c r="DQ315" s="496"/>
      <c r="DR315" s="496"/>
      <c r="DS315" s="496"/>
      <c r="DT315" s="496"/>
      <c r="DU315" s="496"/>
      <c r="DV315" s="496"/>
      <c r="DW315" s="496"/>
      <c r="DX315" s="496"/>
      <c r="DY315" s="496"/>
      <c r="DZ315" s="496"/>
      <c r="EA315" s="496"/>
      <c r="EB315" s="496"/>
      <c r="EC315" s="496"/>
      <c r="ED315" s="496"/>
      <c r="EE315" s="496"/>
      <c r="EF315" s="496"/>
      <c r="EG315" s="496"/>
      <c r="EH315" s="496"/>
      <c r="EI315" s="496"/>
      <c r="EJ315" s="496"/>
      <c r="EK315" s="496"/>
      <c r="EL315" s="496"/>
      <c r="EM315" s="496"/>
      <c r="EN315" s="496"/>
      <c r="EO315" s="496"/>
      <c r="EP315" s="496"/>
      <c r="EQ315" s="496"/>
      <c r="ER315" s="496"/>
      <c r="ES315" s="496"/>
      <c r="ET315" s="496"/>
      <c r="EU315" s="496"/>
      <c r="EV315" s="496"/>
      <c r="EW315" s="496"/>
      <c r="EX315" s="496"/>
      <c r="EY315" s="496"/>
      <c r="EZ315" s="496"/>
      <c r="FA315" s="496"/>
      <c r="FB315" s="496"/>
      <c r="FC315" s="496"/>
      <c r="FD315" s="496"/>
      <c r="FE315" s="496"/>
      <c r="FF315" s="496"/>
      <c r="FG315" s="496"/>
      <c r="FH315" s="496"/>
      <c r="FI315" s="496"/>
      <c r="FJ315" s="496"/>
      <c r="FK315" s="496"/>
      <c r="FL315" s="496"/>
      <c r="FM315" s="496"/>
      <c r="FN315" s="496"/>
      <c r="FO315" s="496"/>
      <c r="FP315" s="496"/>
      <c r="FQ315" s="496"/>
      <c r="FR315" s="496"/>
      <c r="FS315" s="496"/>
      <c r="FT315" s="496"/>
      <c r="FU315" s="496"/>
      <c r="FV315" s="496"/>
      <c r="FW315" s="496"/>
      <c r="FX315" s="496"/>
      <c r="FY315" s="496"/>
      <c r="FZ315" s="496"/>
    </row>
    <row r="316" spans="2:182" x14ac:dyDescent="0.25">
      <c r="B316" s="491">
        <v>24</v>
      </c>
      <c r="C316" s="496"/>
      <c r="D316" s="496"/>
      <c r="E316" s="496"/>
      <c r="F316" s="496"/>
      <c r="G316" s="496"/>
      <c r="H316" s="496"/>
      <c r="I316" s="496"/>
      <c r="J316" s="496"/>
      <c r="K316" s="496"/>
      <c r="L316" s="496"/>
      <c r="M316" s="496"/>
      <c r="N316" s="496"/>
      <c r="O316" s="496"/>
      <c r="P316" s="496"/>
      <c r="Q316" s="496"/>
      <c r="R316" s="496"/>
      <c r="S316" s="496"/>
      <c r="T316" s="496"/>
      <c r="U316" s="496"/>
      <c r="V316" s="496"/>
      <c r="W316" s="496"/>
      <c r="X316" s="496"/>
      <c r="Y316" s="496"/>
      <c r="Z316" s="496"/>
      <c r="AA316" s="496"/>
      <c r="AB316" s="496"/>
      <c r="AC316" s="496"/>
      <c r="AD316" s="496"/>
      <c r="AE316" s="496"/>
      <c r="AF316" s="496"/>
      <c r="AG316" s="496"/>
      <c r="AH316" s="496"/>
      <c r="AI316" s="496"/>
      <c r="AJ316" s="496"/>
      <c r="AK316" s="496"/>
      <c r="AL316" s="496"/>
      <c r="AM316" s="496"/>
      <c r="AN316" s="496"/>
      <c r="AO316" s="496"/>
      <c r="AP316" s="496"/>
      <c r="AQ316" s="496"/>
      <c r="AR316" s="496"/>
      <c r="AS316" s="496"/>
      <c r="AT316" s="496"/>
      <c r="AU316" s="496"/>
      <c r="AV316" s="496"/>
      <c r="AW316" s="496"/>
      <c r="AX316" s="496"/>
      <c r="AY316" s="496"/>
      <c r="AZ316" s="496"/>
      <c r="BA316" s="496"/>
      <c r="BB316" s="496"/>
      <c r="BC316" s="496"/>
      <c r="BD316" s="496"/>
      <c r="BE316" s="496"/>
      <c r="BF316" s="496"/>
      <c r="BG316" s="496"/>
      <c r="BH316" s="496"/>
      <c r="BI316" s="496"/>
      <c r="BJ316" s="496"/>
      <c r="BK316" s="496"/>
      <c r="BL316" s="496"/>
      <c r="BM316" s="496"/>
      <c r="BN316" s="496"/>
      <c r="BO316" s="496"/>
      <c r="BP316" s="496"/>
      <c r="BQ316" s="496"/>
      <c r="BR316" s="496"/>
      <c r="BS316" s="496"/>
      <c r="BT316" s="496"/>
      <c r="BU316" s="496"/>
      <c r="BV316" s="496"/>
      <c r="BW316" s="496"/>
      <c r="BX316" s="496"/>
      <c r="BY316" s="496"/>
      <c r="BZ316" s="496"/>
      <c r="CA316" s="496"/>
      <c r="CB316" s="496"/>
      <c r="CC316" s="496"/>
      <c r="CD316" s="496"/>
      <c r="CE316" s="496"/>
      <c r="CF316" s="496"/>
      <c r="CG316" s="496"/>
      <c r="CH316" s="496"/>
      <c r="CI316" s="496"/>
      <c r="CJ316" s="496"/>
      <c r="CK316" s="496"/>
      <c r="CL316" s="496"/>
      <c r="CM316" s="496"/>
      <c r="CN316" s="496"/>
      <c r="CO316" s="496"/>
      <c r="CP316" s="496"/>
      <c r="CQ316" s="496"/>
      <c r="CR316" s="496"/>
      <c r="CS316" s="496"/>
      <c r="CT316" s="496"/>
      <c r="CU316" s="496"/>
      <c r="CV316" s="496"/>
      <c r="CW316" s="496"/>
      <c r="CX316" s="496"/>
      <c r="CY316" s="496"/>
      <c r="CZ316" s="496"/>
      <c r="DA316" s="496"/>
      <c r="DB316" s="496"/>
      <c r="DC316" s="496"/>
      <c r="DD316" s="496"/>
      <c r="DE316" s="496"/>
      <c r="DF316" s="496"/>
      <c r="DG316" s="496"/>
      <c r="DH316" s="496"/>
      <c r="DI316" s="496"/>
      <c r="DJ316" s="496"/>
      <c r="DK316" s="496"/>
      <c r="DL316" s="496"/>
      <c r="DM316" s="496"/>
      <c r="DN316" s="496"/>
      <c r="DO316" s="496"/>
      <c r="DP316" s="496"/>
      <c r="DQ316" s="496"/>
      <c r="DR316" s="496"/>
      <c r="DS316" s="496"/>
      <c r="DT316" s="496"/>
      <c r="DU316" s="496"/>
      <c r="DV316" s="496"/>
      <c r="DW316" s="496"/>
      <c r="DX316" s="496"/>
      <c r="DY316" s="496"/>
      <c r="DZ316" s="496"/>
      <c r="EA316" s="496"/>
      <c r="EB316" s="496"/>
      <c r="EC316" s="496"/>
      <c r="ED316" s="496"/>
      <c r="EE316" s="496"/>
      <c r="EF316" s="496"/>
      <c r="EG316" s="496"/>
      <c r="EH316" s="496"/>
      <c r="EI316" s="496"/>
      <c r="EJ316" s="496"/>
      <c r="EK316" s="496"/>
      <c r="EL316" s="496"/>
      <c r="EM316" s="496"/>
      <c r="EN316" s="496"/>
      <c r="EO316" s="496"/>
      <c r="EP316" s="496"/>
      <c r="EQ316" s="496"/>
      <c r="ER316" s="496"/>
      <c r="ES316" s="496"/>
      <c r="ET316" s="496"/>
      <c r="EU316" s="496"/>
      <c r="EV316" s="496"/>
      <c r="EW316" s="496"/>
      <c r="EX316" s="496"/>
      <c r="EY316" s="496"/>
      <c r="EZ316" s="496"/>
      <c r="FA316" s="496"/>
      <c r="FB316" s="496"/>
      <c r="FC316" s="496"/>
      <c r="FD316" s="496"/>
      <c r="FE316" s="496"/>
      <c r="FF316" s="496"/>
      <c r="FG316" s="496"/>
      <c r="FH316" s="496"/>
      <c r="FI316" s="496"/>
      <c r="FJ316" s="496"/>
      <c r="FK316" s="496"/>
      <c r="FL316" s="496"/>
      <c r="FM316" s="496"/>
      <c r="FN316" s="496"/>
      <c r="FO316" s="496"/>
      <c r="FP316" s="496"/>
      <c r="FQ316" s="496"/>
      <c r="FR316" s="496"/>
      <c r="FS316" s="496"/>
      <c r="FT316" s="496"/>
      <c r="FU316" s="496"/>
      <c r="FV316" s="496"/>
      <c r="FW316" s="496"/>
      <c r="FX316" s="496"/>
      <c r="FY316" s="496"/>
      <c r="FZ316" s="496"/>
    </row>
    <row r="318" spans="2:182" x14ac:dyDescent="0.25">
      <c r="B318" s="497">
        <v>12</v>
      </c>
      <c r="C318" s="473">
        <v>43831</v>
      </c>
      <c r="D318" s="473">
        <v>43862</v>
      </c>
      <c r="E318" s="473">
        <v>43891</v>
      </c>
      <c r="F318" s="473">
        <v>43922</v>
      </c>
      <c r="G318" s="473">
        <v>43952</v>
      </c>
      <c r="H318" s="473">
        <v>43983</v>
      </c>
      <c r="I318" s="473">
        <v>44013</v>
      </c>
      <c r="J318" s="473">
        <v>44044</v>
      </c>
      <c r="K318" s="473">
        <v>44075</v>
      </c>
      <c r="L318" s="473">
        <v>44105</v>
      </c>
      <c r="M318" s="473">
        <v>44136</v>
      </c>
      <c r="N318" s="473">
        <v>44166</v>
      </c>
      <c r="O318" s="473">
        <v>44197</v>
      </c>
      <c r="P318" s="473">
        <v>44228</v>
      </c>
      <c r="Q318" s="473">
        <v>44256</v>
      </c>
      <c r="R318" s="473">
        <v>44287</v>
      </c>
      <c r="S318" s="473">
        <v>44317</v>
      </c>
      <c r="T318" s="473">
        <v>44348</v>
      </c>
      <c r="U318" s="473">
        <v>44378</v>
      </c>
      <c r="V318" s="473">
        <v>44409</v>
      </c>
      <c r="W318" s="473">
        <v>44440</v>
      </c>
      <c r="X318" s="473">
        <v>44470</v>
      </c>
      <c r="Y318" s="473">
        <v>44501</v>
      </c>
      <c r="Z318" s="473">
        <v>44531</v>
      </c>
      <c r="AA318" s="473">
        <v>44562</v>
      </c>
      <c r="AB318" s="473">
        <v>44593</v>
      </c>
      <c r="AC318" s="473">
        <v>44621</v>
      </c>
      <c r="AD318" s="473">
        <v>44652</v>
      </c>
      <c r="AE318" s="473">
        <v>44682</v>
      </c>
      <c r="AF318" s="473">
        <v>44713</v>
      </c>
      <c r="AG318" s="473">
        <v>44743</v>
      </c>
      <c r="AH318" s="473">
        <v>44774</v>
      </c>
      <c r="AI318" s="473">
        <v>44805</v>
      </c>
      <c r="AJ318" s="473">
        <v>44835</v>
      </c>
      <c r="AK318" s="473">
        <v>44866</v>
      </c>
      <c r="AL318" s="473">
        <v>44896</v>
      </c>
      <c r="AM318" s="473">
        <v>44927</v>
      </c>
      <c r="AN318" s="473">
        <v>44958</v>
      </c>
      <c r="AO318" s="473">
        <v>44986</v>
      </c>
      <c r="AP318" s="473">
        <v>45017</v>
      </c>
      <c r="AQ318" s="473">
        <v>45047</v>
      </c>
      <c r="AR318" s="473">
        <v>45078</v>
      </c>
      <c r="AS318" s="473">
        <v>45108</v>
      </c>
      <c r="AT318" s="473">
        <v>45139</v>
      </c>
      <c r="AU318" s="473">
        <v>45170</v>
      </c>
      <c r="AV318" s="473">
        <v>45200</v>
      </c>
      <c r="AW318" s="473">
        <v>45231</v>
      </c>
      <c r="AX318" s="473">
        <v>45261</v>
      </c>
      <c r="AY318" s="473">
        <v>45292</v>
      </c>
      <c r="AZ318" s="473">
        <v>45323</v>
      </c>
      <c r="BA318" s="473">
        <v>45352</v>
      </c>
      <c r="BB318" s="473">
        <v>45383</v>
      </c>
      <c r="BC318" s="473">
        <v>45413</v>
      </c>
      <c r="BD318" s="473">
        <v>45444</v>
      </c>
      <c r="BE318" s="473">
        <v>45474</v>
      </c>
      <c r="BF318" s="473">
        <v>45505</v>
      </c>
      <c r="BG318" s="473">
        <v>45536</v>
      </c>
      <c r="BH318" s="473">
        <v>45566</v>
      </c>
      <c r="BI318" s="473">
        <v>45597</v>
      </c>
      <c r="BJ318" s="473">
        <v>45627</v>
      </c>
      <c r="BK318" s="473">
        <v>45658</v>
      </c>
      <c r="BL318" s="473">
        <v>45689</v>
      </c>
      <c r="BM318" s="473">
        <v>45717</v>
      </c>
      <c r="BN318" s="473">
        <v>45748</v>
      </c>
      <c r="BO318" s="473">
        <v>45778</v>
      </c>
      <c r="BP318" s="473">
        <v>45809</v>
      </c>
      <c r="BQ318" s="473">
        <v>45839</v>
      </c>
      <c r="BR318" s="473">
        <v>45870</v>
      </c>
      <c r="BS318" s="473">
        <v>45901</v>
      </c>
      <c r="BT318" s="473">
        <v>45931</v>
      </c>
      <c r="BU318" s="473">
        <v>45962</v>
      </c>
      <c r="BV318" s="473">
        <v>45992</v>
      </c>
      <c r="BW318" s="473">
        <v>46023</v>
      </c>
      <c r="BX318" s="473">
        <v>46054</v>
      </c>
      <c r="BY318" s="473">
        <v>46082</v>
      </c>
      <c r="BZ318" s="473">
        <v>46113</v>
      </c>
      <c r="CA318" s="473">
        <v>46143</v>
      </c>
      <c r="CB318" s="473">
        <v>46174</v>
      </c>
      <c r="CC318" s="473">
        <v>46204</v>
      </c>
      <c r="CD318" s="473">
        <v>46235</v>
      </c>
      <c r="CE318" s="473">
        <v>46266</v>
      </c>
      <c r="CF318" s="473">
        <v>46296</v>
      </c>
      <c r="CG318" s="473">
        <v>46327</v>
      </c>
      <c r="CH318" s="473">
        <v>46357</v>
      </c>
      <c r="CI318" s="473">
        <v>46388</v>
      </c>
      <c r="CJ318" s="473">
        <v>46419</v>
      </c>
      <c r="CK318" s="473">
        <v>46447</v>
      </c>
      <c r="CL318" s="473">
        <v>46478</v>
      </c>
      <c r="CM318" s="473">
        <v>46508</v>
      </c>
      <c r="CN318" s="473">
        <v>46539</v>
      </c>
      <c r="CO318" s="473">
        <v>46569</v>
      </c>
      <c r="CP318" s="473">
        <v>46600</v>
      </c>
      <c r="CQ318" s="473">
        <v>46631</v>
      </c>
      <c r="CR318" s="473">
        <v>46661</v>
      </c>
      <c r="CS318" s="473">
        <v>46692</v>
      </c>
      <c r="CT318" s="473">
        <v>46722</v>
      </c>
      <c r="CU318" s="473">
        <v>46753</v>
      </c>
      <c r="CV318" s="473">
        <v>46784</v>
      </c>
      <c r="CW318" s="473">
        <v>46813</v>
      </c>
      <c r="CX318" s="473">
        <v>46844</v>
      </c>
      <c r="CY318" s="473">
        <v>46874</v>
      </c>
      <c r="CZ318" s="473">
        <v>46905</v>
      </c>
      <c r="DA318" s="473">
        <v>46935</v>
      </c>
      <c r="DB318" s="473">
        <v>46966</v>
      </c>
      <c r="DC318" s="473">
        <v>46997</v>
      </c>
      <c r="DD318" s="473">
        <v>47027</v>
      </c>
      <c r="DE318" s="473">
        <v>47058</v>
      </c>
      <c r="DF318" s="473">
        <v>47088</v>
      </c>
      <c r="DG318" s="473">
        <v>47119</v>
      </c>
      <c r="DH318" s="473">
        <v>47150</v>
      </c>
      <c r="DI318" s="473">
        <v>47178</v>
      </c>
      <c r="DJ318" s="473">
        <v>47209</v>
      </c>
      <c r="DK318" s="473">
        <v>47239</v>
      </c>
      <c r="DL318" s="473">
        <v>47270</v>
      </c>
      <c r="DM318" s="473">
        <v>47300</v>
      </c>
      <c r="DN318" s="473">
        <v>47331</v>
      </c>
      <c r="DO318" s="473">
        <v>47362</v>
      </c>
      <c r="DP318" s="473">
        <v>47392</v>
      </c>
      <c r="DQ318" s="473">
        <v>47423</v>
      </c>
      <c r="DR318" s="473">
        <v>47453</v>
      </c>
      <c r="DS318" s="473">
        <v>47484</v>
      </c>
      <c r="DT318" s="473">
        <v>47515</v>
      </c>
      <c r="DU318" s="473">
        <v>47543</v>
      </c>
      <c r="DV318" s="473">
        <v>47574</v>
      </c>
      <c r="DW318" s="473">
        <v>47604</v>
      </c>
      <c r="DX318" s="473">
        <v>47635</v>
      </c>
      <c r="DY318" s="473">
        <v>47665</v>
      </c>
      <c r="DZ318" s="473">
        <v>47696</v>
      </c>
      <c r="EA318" s="473">
        <v>47727</v>
      </c>
      <c r="EB318" s="473">
        <v>47757</v>
      </c>
      <c r="EC318" s="473">
        <v>47788</v>
      </c>
      <c r="ED318" s="473">
        <v>47818</v>
      </c>
      <c r="EE318" s="473">
        <v>47849</v>
      </c>
      <c r="EF318" s="473">
        <v>47880</v>
      </c>
      <c r="EG318" s="473">
        <v>47908</v>
      </c>
      <c r="EH318" s="473">
        <v>47939</v>
      </c>
      <c r="EI318" s="473">
        <v>47969</v>
      </c>
      <c r="EJ318" s="473">
        <v>48000</v>
      </c>
      <c r="EK318" s="473">
        <v>48030</v>
      </c>
      <c r="EL318" s="473">
        <v>48061</v>
      </c>
      <c r="EM318" s="473">
        <v>48092</v>
      </c>
      <c r="EN318" s="473">
        <v>48122</v>
      </c>
      <c r="EO318" s="473">
        <v>48153</v>
      </c>
      <c r="EP318" s="473">
        <v>48183</v>
      </c>
      <c r="EQ318" s="473">
        <v>48214</v>
      </c>
      <c r="ER318" s="473">
        <v>48245</v>
      </c>
      <c r="ES318" s="473">
        <v>48274</v>
      </c>
      <c r="ET318" s="473">
        <v>48305</v>
      </c>
      <c r="EU318" s="473">
        <v>48335</v>
      </c>
      <c r="EV318" s="473">
        <v>48366</v>
      </c>
      <c r="EW318" s="473">
        <v>48396</v>
      </c>
      <c r="EX318" s="473">
        <v>48427</v>
      </c>
      <c r="EY318" s="473">
        <v>48458</v>
      </c>
      <c r="EZ318" s="473">
        <v>48488</v>
      </c>
      <c r="FA318" s="473">
        <v>48519</v>
      </c>
      <c r="FB318" s="473">
        <v>48549</v>
      </c>
      <c r="FC318" s="473">
        <v>48580</v>
      </c>
      <c r="FD318" s="473">
        <v>48611</v>
      </c>
      <c r="FE318" s="473">
        <v>48639</v>
      </c>
      <c r="FF318" s="473">
        <v>48670</v>
      </c>
      <c r="FG318" s="473">
        <v>48700</v>
      </c>
      <c r="FH318" s="473">
        <v>48731</v>
      </c>
      <c r="FI318" s="473">
        <v>48761</v>
      </c>
      <c r="FJ318" s="473">
        <v>48792</v>
      </c>
      <c r="FK318" s="473">
        <v>48823</v>
      </c>
      <c r="FL318" s="473">
        <v>48853</v>
      </c>
      <c r="FM318" s="473">
        <v>48884</v>
      </c>
      <c r="FN318" s="473">
        <v>48914</v>
      </c>
      <c r="FO318" s="473">
        <v>48945</v>
      </c>
      <c r="FP318" s="473">
        <v>48976</v>
      </c>
      <c r="FQ318" s="473">
        <v>49004</v>
      </c>
      <c r="FR318" s="473">
        <v>49035</v>
      </c>
      <c r="FS318" s="473">
        <v>49065</v>
      </c>
      <c r="FT318" s="473">
        <v>49096</v>
      </c>
      <c r="FU318" s="473">
        <v>49126</v>
      </c>
      <c r="FV318" s="473">
        <v>49157</v>
      </c>
      <c r="FW318" s="473">
        <v>49188</v>
      </c>
      <c r="FX318" s="473">
        <v>49218</v>
      </c>
      <c r="FY318" s="473">
        <v>49249</v>
      </c>
      <c r="FZ318" s="473">
        <v>49279</v>
      </c>
    </row>
    <row r="319" spans="2:182" x14ac:dyDescent="0.25">
      <c r="B319" s="491">
        <v>1</v>
      </c>
      <c r="C319" s="495">
        <v>1</v>
      </c>
      <c r="D319" s="495">
        <v>1</v>
      </c>
      <c r="E319" s="495">
        <v>1</v>
      </c>
      <c r="F319" s="495">
        <v>1</v>
      </c>
      <c r="G319" s="495">
        <v>1</v>
      </c>
      <c r="H319" s="495">
        <v>1</v>
      </c>
      <c r="I319" s="495">
        <v>1</v>
      </c>
      <c r="J319" s="495">
        <v>1</v>
      </c>
      <c r="K319" s="495">
        <v>1</v>
      </c>
      <c r="L319" s="495">
        <v>1</v>
      </c>
      <c r="M319" s="495">
        <v>1</v>
      </c>
      <c r="N319" s="495">
        <v>1</v>
      </c>
      <c r="O319" s="495">
        <v>1</v>
      </c>
      <c r="P319" s="495">
        <v>1</v>
      </c>
      <c r="Q319" s="495">
        <v>1</v>
      </c>
      <c r="R319" s="495">
        <v>1</v>
      </c>
      <c r="S319" s="495">
        <v>1</v>
      </c>
      <c r="T319" s="495">
        <v>1</v>
      </c>
      <c r="U319" s="495">
        <v>1</v>
      </c>
      <c r="V319" s="495">
        <v>1</v>
      </c>
      <c r="W319" s="495">
        <v>1</v>
      </c>
      <c r="X319" s="495">
        <v>1</v>
      </c>
      <c r="Y319" s="495">
        <v>1</v>
      </c>
      <c r="Z319" s="495">
        <v>1</v>
      </c>
      <c r="AA319" s="495">
        <v>1</v>
      </c>
      <c r="AB319" s="495">
        <v>1</v>
      </c>
      <c r="AC319" s="495">
        <v>1</v>
      </c>
      <c r="AD319" s="495">
        <v>1</v>
      </c>
      <c r="AE319" s="495">
        <v>1</v>
      </c>
      <c r="AF319" s="495">
        <v>1</v>
      </c>
      <c r="AG319" s="495">
        <v>1</v>
      </c>
      <c r="AH319" s="495">
        <v>1</v>
      </c>
      <c r="AI319" s="495">
        <v>1</v>
      </c>
      <c r="AJ319" s="495">
        <v>1</v>
      </c>
      <c r="AK319" s="495">
        <v>1</v>
      </c>
      <c r="AL319" s="495">
        <v>1</v>
      </c>
      <c r="AM319" s="495">
        <v>1</v>
      </c>
      <c r="AN319" s="495">
        <v>1</v>
      </c>
      <c r="AO319" s="495">
        <v>1</v>
      </c>
      <c r="AP319" s="495">
        <v>1</v>
      </c>
      <c r="AQ319" s="495">
        <v>1</v>
      </c>
      <c r="AR319" s="495">
        <v>1</v>
      </c>
      <c r="AS319" s="495">
        <v>1</v>
      </c>
      <c r="AT319" s="495">
        <v>1</v>
      </c>
      <c r="AU319" s="495">
        <v>1</v>
      </c>
      <c r="AV319" s="495">
        <v>1</v>
      </c>
      <c r="AW319" s="495">
        <v>1</v>
      </c>
      <c r="AX319" s="495">
        <v>1</v>
      </c>
      <c r="AY319" s="495">
        <v>1</v>
      </c>
      <c r="AZ319" s="495">
        <v>1</v>
      </c>
      <c r="BA319" s="495">
        <v>1</v>
      </c>
      <c r="BB319" s="495">
        <v>1</v>
      </c>
      <c r="BC319" s="495">
        <v>1</v>
      </c>
      <c r="BD319" s="495">
        <v>1</v>
      </c>
      <c r="BE319" s="495">
        <v>1</v>
      </c>
      <c r="BF319" s="495">
        <v>1</v>
      </c>
      <c r="BG319" s="495">
        <v>1</v>
      </c>
      <c r="BH319" s="495">
        <v>1</v>
      </c>
      <c r="BI319" s="495">
        <v>1</v>
      </c>
      <c r="BJ319" s="495">
        <v>1</v>
      </c>
      <c r="BK319" s="495">
        <v>1</v>
      </c>
      <c r="BL319" s="495">
        <v>1</v>
      </c>
      <c r="BM319" s="495">
        <v>1</v>
      </c>
      <c r="BN319" s="495">
        <v>1</v>
      </c>
      <c r="BO319" s="495">
        <v>1</v>
      </c>
      <c r="BP319" s="495">
        <v>1</v>
      </c>
      <c r="BQ319" s="495">
        <v>1</v>
      </c>
      <c r="BR319" s="495">
        <v>1</v>
      </c>
      <c r="BS319" s="495">
        <v>1</v>
      </c>
      <c r="BT319" s="495">
        <v>1</v>
      </c>
      <c r="BU319" s="495">
        <v>1</v>
      </c>
      <c r="BV319" s="495">
        <v>1</v>
      </c>
      <c r="BW319" s="495">
        <v>1</v>
      </c>
      <c r="BX319" s="495">
        <v>1</v>
      </c>
      <c r="BY319" s="495">
        <v>1</v>
      </c>
      <c r="BZ319" s="495">
        <v>1</v>
      </c>
      <c r="CA319" s="495">
        <v>1</v>
      </c>
      <c r="CB319" s="495">
        <v>1</v>
      </c>
      <c r="CC319" s="495">
        <v>1</v>
      </c>
      <c r="CD319" s="495">
        <v>1</v>
      </c>
      <c r="CE319" s="495">
        <v>1</v>
      </c>
      <c r="CF319" s="495">
        <v>1</v>
      </c>
      <c r="CG319" s="495">
        <v>1</v>
      </c>
      <c r="CH319" s="495">
        <v>1</v>
      </c>
      <c r="CI319" s="495">
        <v>1</v>
      </c>
      <c r="CJ319" s="495">
        <v>1</v>
      </c>
      <c r="CK319" s="495">
        <v>1</v>
      </c>
      <c r="CL319" s="495">
        <v>1</v>
      </c>
      <c r="CM319" s="495">
        <v>1</v>
      </c>
      <c r="CN319" s="495">
        <v>1</v>
      </c>
      <c r="CO319" s="495">
        <v>1</v>
      </c>
      <c r="CP319" s="495">
        <v>1</v>
      </c>
      <c r="CQ319" s="495">
        <v>1</v>
      </c>
      <c r="CR319" s="495">
        <v>1</v>
      </c>
      <c r="CS319" s="495">
        <v>1</v>
      </c>
      <c r="CT319" s="495">
        <v>1</v>
      </c>
      <c r="CU319" s="495">
        <v>1</v>
      </c>
      <c r="CV319" s="495">
        <v>1</v>
      </c>
      <c r="CW319" s="495">
        <v>1</v>
      </c>
      <c r="CX319" s="495">
        <v>1</v>
      </c>
      <c r="CY319" s="495">
        <v>1</v>
      </c>
      <c r="CZ319" s="495">
        <v>1</v>
      </c>
      <c r="DA319" s="495">
        <v>1</v>
      </c>
      <c r="DB319" s="495">
        <v>1</v>
      </c>
      <c r="DC319" s="495">
        <v>1</v>
      </c>
      <c r="DD319" s="495">
        <v>1</v>
      </c>
      <c r="DE319" s="495">
        <v>1</v>
      </c>
      <c r="DF319" s="495">
        <v>1</v>
      </c>
      <c r="DG319" s="495">
        <v>1</v>
      </c>
      <c r="DH319" s="495">
        <v>1</v>
      </c>
      <c r="DI319" s="495">
        <v>1</v>
      </c>
      <c r="DJ319" s="495">
        <v>1</v>
      </c>
      <c r="DK319" s="495">
        <v>1</v>
      </c>
      <c r="DL319" s="495">
        <v>1</v>
      </c>
      <c r="DM319" s="495">
        <v>1</v>
      </c>
      <c r="DN319" s="495">
        <v>1</v>
      </c>
      <c r="DO319" s="495">
        <v>1</v>
      </c>
      <c r="DP319" s="495">
        <v>1</v>
      </c>
      <c r="DQ319" s="495">
        <v>1</v>
      </c>
      <c r="DR319" s="495">
        <v>1</v>
      </c>
      <c r="DS319" s="495">
        <v>1</v>
      </c>
      <c r="DT319" s="495">
        <v>1</v>
      </c>
      <c r="DU319" s="495">
        <v>1</v>
      </c>
      <c r="DV319" s="495">
        <v>1</v>
      </c>
      <c r="DW319" s="495">
        <v>1</v>
      </c>
      <c r="DX319" s="495">
        <v>1</v>
      </c>
      <c r="DY319" s="495">
        <v>1</v>
      </c>
      <c r="DZ319" s="495">
        <v>1</v>
      </c>
      <c r="EA319" s="495">
        <v>1</v>
      </c>
      <c r="EB319" s="495">
        <v>1</v>
      </c>
      <c r="EC319" s="495">
        <v>1</v>
      </c>
      <c r="ED319" s="495">
        <v>1</v>
      </c>
      <c r="EE319" s="495">
        <v>1</v>
      </c>
      <c r="EF319" s="495">
        <v>1</v>
      </c>
      <c r="EG319" s="495">
        <v>1</v>
      </c>
      <c r="EH319" s="495">
        <v>1</v>
      </c>
      <c r="EI319" s="495">
        <v>1</v>
      </c>
      <c r="EJ319" s="495">
        <v>1</v>
      </c>
      <c r="EK319" s="495">
        <v>1</v>
      </c>
      <c r="EL319" s="495">
        <v>1</v>
      </c>
      <c r="EM319" s="495">
        <v>1</v>
      </c>
      <c r="EN319" s="495">
        <v>1</v>
      </c>
      <c r="EO319" s="495">
        <v>1</v>
      </c>
      <c r="EP319" s="495">
        <v>1</v>
      </c>
      <c r="EQ319" s="495">
        <v>1</v>
      </c>
      <c r="ER319" s="495">
        <v>1</v>
      </c>
      <c r="ES319" s="495">
        <v>1</v>
      </c>
      <c r="ET319" s="495">
        <v>1</v>
      </c>
      <c r="EU319" s="495">
        <v>1</v>
      </c>
      <c r="EV319" s="495">
        <v>1</v>
      </c>
      <c r="EW319" s="495">
        <v>1</v>
      </c>
      <c r="EX319" s="495">
        <v>1</v>
      </c>
      <c r="EY319" s="495">
        <v>1</v>
      </c>
      <c r="EZ319" s="495">
        <v>1</v>
      </c>
      <c r="FA319" s="495">
        <v>1</v>
      </c>
      <c r="FB319" s="495">
        <v>1</v>
      </c>
      <c r="FC319" s="495">
        <v>1</v>
      </c>
      <c r="FD319" s="495">
        <v>1</v>
      </c>
      <c r="FE319" s="495">
        <v>1</v>
      </c>
      <c r="FF319" s="495">
        <v>1</v>
      </c>
      <c r="FG319" s="495">
        <v>1</v>
      </c>
      <c r="FH319" s="495">
        <v>1</v>
      </c>
      <c r="FI319" s="495">
        <v>1</v>
      </c>
      <c r="FJ319" s="495">
        <v>1</v>
      </c>
      <c r="FK319" s="495">
        <v>1</v>
      </c>
      <c r="FL319" s="495">
        <v>1</v>
      </c>
      <c r="FM319" s="495">
        <v>1</v>
      </c>
      <c r="FN319" s="495">
        <v>1</v>
      </c>
      <c r="FO319" s="495">
        <v>1</v>
      </c>
      <c r="FP319" s="495">
        <v>1</v>
      </c>
      <c r="FQ319" s="495">
        <v>1</v>
      </c>
      <c r="FR319" s="495">
        <v>1</v>
      </c>
      <c r="FS319" s="495">
        <v>1</v>
      </c>
      <c r="FT319" s="495">
        <v>1</v>
      </c>
      <c r="FU319" s="495">
        <v>1</v>
      </c>
      <c r="FV319" s="495">
        <v>1</v>
      </c>
      <c r="FW319" s="495">
        <v>1</v>
      </c>
      <c r="FX319" s="495">
        <v>1</v>
      </c>
      <c r="FY319" s="495">
        <v>1</v>
      </c>
      <c r="FZ319" s="495">
        <v>1</v>
      </c>
    </row>
    <row r="320" spans="2:182" x14ac:dyDescent="0.25">
      <c r="B320" s="491">
        <v>2</v>
      </c>
      <c r="C320" s="495">
        <v>1</v>
      </c>
      <c r="D320" s="495">
        <v>1</v>
      </c>
      <c r="E320" s="495">
        <v>1</v>
      </c>
      <c r="F320" s="495">
        <v>1</v>
      </c>
      <c r="G320" s="495">
        <v>1</v>
      </c>
      <c r="H320" s="495">
        <v>1</v>
      </c>
      <c r="I320" s="495">
        <v>1</v>
      </c>
      <c r="J320" s="495">
        <v>1</v>
      </c>
      <c r="K320" s="495">
        <v>1</v>
      </c>
      <c r="L320" s="495">
        <v>1</v>
      </c>
      <c r="M320" s="495">
        <v>1</v>
      </c>
      <c r="N320" s="495">
        <v>1</v>
      </c>
      <c r="O320" s="495">
        <v>1</v>
      </c>
      <c r="P320" s="495">
        <v>1</v>
      </c>
      <c r="Q320" s="495">
        <v>1</v>
      </c>
      <c r="R320" s="495">
        <v>1</v>
      </c>
      <c r="S320" s="495">
        <v>1</v>
      </c>
      <c r="T320" s="495">
        <v>1</v>
      </c>
      <c r="U320" s="495">
        <v>1</v>
      </c>
      <c r="V320" s="495">
        <v>1</v>
      </c>
      <c r="W320" s="495">
        <v>1</v>
      </c>
      <c r="X320" s="495">
        <v>1</v>
      </c>
      <c r="Y320" s="495">
        <v>1</v>
      </c>
      <c r="Z320" s="495">
        <v>1</v>
      </c>
      <c r="AA320" s="495">
        <v>1</v>
      </c>
      <c r="AB320" s="495">
        <v>1</v>
      </c>
      <c r="AC320" s="495">
        <v>1</v>
      </c>
      <c r="AD320" s="495">
        <v>1</v>
      </c>
      <c r="AE320" s="495">
        <v>1</v>
      </c>
      <c r="AF320" s="495">
        <v>1</v>
      </c>
      <c r="AG320" s="495">
        <v>1</v>
      </c>
      <c r="AH320" s="495">
        <v>1</v>
      </c>
      <c r="AI320" s="495">
        <v>1</v>
      </c>
      <c r="AJ320" s="495">
        <v>1</v>
      </c>
      <c r="AK320" s="495">
        <v>1</v>
      </c>
      <c r="AL320" s="495">
        <v>1</v>
      </c>
      <c r="AM320" s="495">
        <v>1</v>
      </c>
      <c r="AN320" s="495">
        <v>1</v>
      </c>
      <c r="AO320" s="495">
        <v>1</v>
      </c>
      <c r="AP320" s="495">
        <v>1</v>
      </c>
      <c r="AQ320" s="495">
        <v>1</v>
      </c>
      <c r="AR320" s="495">
        <v>1</v>
      </c>
      <c r="AS320" s="495">
        <v>1</v>
      </c>
      <c r="AT320" s="495">
        <v>1</v>
      </c>
      <c r="AU320" s="495">
        <v>1</v>
      </c>
      <c r="AV320" s="495">
        <v>1</v>
      </c>
      <c r="AW320" s="495">
        <v>1</v>
      </c>
      <c r="AX320" s="495">
        <v>1</v>
      </c>
      <c r="AY320" s="495">
        <v>1</v>
      </c>
      <c r="AZ320" s="495">
        <v>1</v>
      </c>
      <c r="BA320" s="495">
        <v>1</v>
      </c>
      <c r="BB320" s="495">
        <v>1</v>
      </c>
      <c r="BC320" s="495">
        <v>1</v>
      </c>
      <c r="BD320" s="495">
        <v>1</v>
      </c>
      <c r="BE320" s="495">
        <v>1</v>
      </c>
      <c r="BF320" s="495">
        <v>1</v>
      </c>
      <c r="BG320" s="495">
        <v>1</v>
      </c>
      <c r="BH320" s="495">
        <v>1</v>
      </c>
      <c r="BI320" s="495">
        <v>1</v>
      </c>
      <c r="BJ320" s="495">
        <v>1</v>
      </c>
      <c r="BK320" s="495">
        <v>1</v>
      </c>
      <c r="BL320" s="495">
        <v>1</v>
      </c>
      <c r="BM320" s="495">
        <v>1</v>
      </c>
      <c r="BN320" s="495">
        <v>1</v>
      </c>
      <c r="BO320" s="495">
        <v>1</v>
      </c>
      <c r="BP320" s="495">
        <v>1</v>
      </c>
      <c r="BQ320" s="495">
        <v>1</v>
      </c>
      <c r="BR320" s="495">
        <v>1</v>
      </c>
      <c r="BS320" s="495">
        <v>1</v>
      </c>
      <c r="BT320" s="495">
        <v>1</v>
      </c>
      <c r="BU320" s="495">
        <v>1</v>
      </c>
      <c r="BV320" s="495">
        <v>1</v>
      </c>
      <c r="BW320" s="495">
        <v>1</v>
      </c>
      <c r="BX320" s="495">
        <v>1</v>
      </c>
      <c r="BY320" s="495">
        <v>1</v>
      </c>
      <c r="BZ320" s="495">
        <v>1</v>
      </c>
      <c r="CA320" s="495">
        <v>1</v>
      </c>
      <c r="CB320" s="495">
        <v>1</v>
      </c>
      <c r="CC320" s="495">
        <v>1</v>
      </c>
      <c r="CD320" s="495">
        <v>1</v>
      </c>
      <c r="CE320" s="495">
        <v>1</v>
      </c>
      <c r="CF320" s="495">
        <v>1</v>
      </c>
      <c r="CG320" s="495">
        <v>1</v>
      </c>
      <c r="CH320" s="495">
        <v>1</v>
      </c>
      <c r="CI320" s="495">
        <v>1</v>
      </c>
      <c r="CJ320" s="495">
        <v>1</v>
      </c>
      <c r="CK320" s="495">
        <v>1</v>
      </c>
      <c r="CL320" s="495">
        <v>1</v>
      </c>
      <c r="CM320" s="495">
        <v>1</v>
      </c>
      <c r="CN320" s="495">
        <v>1</v>
      </c>
      <c r="CO320" s="495">
        <v>1</v>
      </c>
      <c r="CP320" s="495">
        <v>1</v>
      </c>
      <c r="CQ320" s="495">
        <v>1</v>
      </c>
      <c r="CR320" s="495">
        <v>1</v>
      </c>
      <c r="CS320" s="495">
        <v>1</v>
      </c>
      <c r="CT320" s="495">
        <v>1</v>
      </c>
      <c r="CU320" s="495">
        <v>1</v>
      </c>
      <c r="CV320" s="495">
        <v>1</v>
      </c>
      <c r="CW320" s="495">
        <v>1</v>
      </c>
      <c r="CX320" s="495">
        <v>1</v>
      </c>
      <c r="CY320" s="495">
        <v>1</v>
      </c>
      <c r="CZ320" s="495">
        <v>1</v>
      </c>
      <c r="DA320" s="495">
        <v>1</v>
      </c>
      <c r="DB320" s="495">
        <v>1</v>
      </c>
      <c r="DC320" s="495">
        <v>1</v>
      </c>
      <c r="DD320" s="495">
        <v>1</v>
      </c>
      <c r="DE320" s="495">
        <v>1</v>
      </c>
      <c r="DF320" s="495">
        <v>1</v>
      </c>
      <c r="DG320" s="495">
        <v>1</v>
      </c>
      <c r="DH320" s="495">
        <v>1</v>
      </c>
      <c r="DI320" s="495">
        <v>1</v>
      </c>
      <c r="DJ320" s="495">
        <v>1</v>
      </c>
      <c r="DK320" s="495">
        <v>1</v>
      </c>
      <c r="DL320" s="495">
        <v>1</v>
      </c>
      <c r="DM320" s="495">
        <v>1</v>
      </c>
      <c r="DN320" s="495">
        <v>1</v>
      </c>
      <c r="DO320" s="495">
        <v>1</v>
      </c>
      <c r="DP320" s="495">
        <v>1</v>
      </c>
      <c r="DQ320" s="495">
        <v>1</v>
      </c>
      <c r="DR320" s="495">
        <v>1</v>
      </c>
      <c r="DS320" s="495">
        <v>1</v>
      </c>
      <c r="DT320" s="495">
        <v>1</v>
      </c>
      <c r="DU320" s="495">
        <v>1</v>
      </c>
      <c r="DV320" s="495">
        <v>1</v>
      </c>
      <c r="DW320" s="495">
        <v>1</v>
      </c>
      <c r="DX320" s="495">
        <v>1</v>
      </c>
      <c r="DY320" s="495">
        <v>1</v>
      </c>
      <c r="DZ320" s="495">
        <v>1</v>
      </c>
      <c r="EA320" s="495">
        <v>1</v>
      </c>
      <c r="EB320" s="495">
        <v>1</v>
      </c>
      <c r="EC320" s="495">
        <v>1</v>
      </c>
      <c r="ED320" s="495">
        <v>1</v>
      </c>
      <c r="EE320" s="495">
        <v>1</v>
      </c>
      <c r="EF320" s="495">
        <v>1</v>
      </c>
      <c r="EG320" s="495">
        <v>1</v>
      </c>
      <c r="EH320" s="495">
        <v>1</v>
      </c>
      <c r="EI320" s="495">
        <v>1</v>
      </c>
      <c r="EJ320" s="495">
        <v>1</v>
      </c>
      <c r="EK320" s="495">
        <v>1</v>
      </c>
      <c r="EL320" s="495">
        <v>1</v>
      </c>
      <c r="EM320" s="495">
        <v>1</v>
      </c>
      <c r="EN320" s="495">
        <v>1</v>
      </c>
      <c r="EO320" s="495">
        <v>1</v>
      </c>
      <c r="EP320" s="495">
        <v>1</v>
      </c>
      <c r="EQ320" s="495">
        <v>1</v>
      </c>
      <c r="ER320" s="495">
        <v>1</v>
      </c>
      <c r="ES320" s="495">
        <v>1</v>
      </c>
      <c r="ET320" s="495">
        <v>1</v>
      </c>
      <c r="EU320" s="495">
        <v>1</v>
      </c>
      <c r="EV320" s="495">
        <v>1</v>
      </c>
      <c r="EW320" s="495">
        <v>1</v>
      </c>
      <c r="EX320" s="495">
        <v>1</v>
      </c>
      <c r="EY320" s="495">
        <v>1</v>
      </c>
      <c r="EZ320" s="495">
        <v>1</v>
      </c>
      <c r="FA320" s="495">
        <v>1</v>
      </c>
      <c r="FB320" s="495">
        <v>1</v>
      </c>
      <c r="FC320" s="495">
        <v>1</v>
      </c>
      <c r="FD320" s="495">
        <v>1</v>
      </c>
      <c r="FE320" s="495">
        <v>1</v>
      </c>
      <c r="FF320" s="495">
        <v>1</v>
      </c>
      <c r="FG320" s="495">
        <v>1</v>
      </c>
      <c r="FH320" s="495">
        <v>1</v>
      </c>
      <c r="FI320" s="495">
        <v>1</v>
      </c>
      <c r="FJ320" s="495">
        <v>1</v>
      </c>
      <c r="FK320" s="495">
        <v>1</v>
      </c>
      <c r="FL320" s="495">
        <v>1</v>
      </c>
      <c r="FM320" s="495">
        <v>1</v>
      </c>
      <c r="FN320" s="495">
        <v>1</v>
      </c>
      <c r="FO320" s="495">
        <v>1</v>
      </c>
      <c r="FP320" s="495">
        <v>1</v>
      </c>
      <c r="FQ320" s="495">
        <v>1</v>
      </c>
      <c r="FR320" s="495">
        <v>1</v>
      </c>
      <c r="FS320" s="495">
        <v>1</v>
      </c>
      <c r="FT320" s="495">
        <v>1</v>
      </c>
      <c r="FU320" s="495">
        <v>1</v>
      </c>
      <c r="FV320" s="495">
        <v>1</v>
      </c>
      <c r="FW320" s="495">
        <v>1</v>
      </c>
      <c r="FX320" s="495">
        <v>1</v>
      </c>
      <c r="FY320" s="495">
        <v>1</v>
      </c>
      <c r="FZ320" s="495">
        <v>1</v>
      </c>
    </row>
    <row r="321" spans="2:182" x14ac:dyDescent="0.25">
      <c r="B321" s="491">
        <v>3</v>
      </c>
      <c r="C321" s="495">
        <v>1</v>
      </c>
      <c r="D321" s="495">
        <v>1</v>
      </c>
      <c r="E321" s="495">
        <v>1</v>
      </c>
      <c r="F321" s="495">
        <v>1</v>
      </c>
      <c r="G321" s="495">
        <v>1</v>
      </c>
      <c r="H321" s="495">
        <v>1</v>
      </c>
      <c r="I321" s="495">
        <v>1</v>
      </c>
      <c r="J321" s="495">
        <v>1</v>
      </c>
      <c r="K321" s="495">
        <v>1</v>
      </c>
      <c r="L321" s="495">
        <v>1</v>
      </c>
      <c r="M321" s="495">
        <v>1</v>
      </c>
      <c r="N321" s="495">
        <v>1</v>
      </c>
      <c r="O321" s="495">
        <v>1</v>
      </c>
      <c r="P321" s="495">
        <v>1</v>
      </c>
      <c r="Q321" s="495">
        <v>1</v>
      </c>
      <c r="R321" s="495">
        <v>1</v>
      </c>
      <c r="S321" s="495">
        <v>1</v>
      </c>
      <c r="T321" s="495">
        <v>1</v>
      </c>
      <c r="U321" s="495">
        <v>1</v>
      </c>
      <c r="V321" s="495">
        <v>1</v>
      </c>
      <c r="W321" s="495">
        <v>1</v>
      </c>
      <c r="X321" s="495">
        <v>1</v>
      </c>
      <c r="Y321" s="495">
        <v>1</v>
      </c>
      <c r="Z321" s="495">
        <v>1</v>
      </c>
      <c r="AA321" s="495">
        <v>1</v>
      </c>
      <c r="AB321" s="495">
        <v>1</v>
      </c>
      <c r="AC321" s="495">
        <v>1</v>
      </c>
      <c r="AD321" s="495">
        <v>1</v>
      </c>
      <c r="AE321" s="495">
        <v>1</v>
      </c>
      <c r="AF321" s="495">
        <v>1</v>
      </c>
      <c r="AG321" s="495">
        <v>1</v>
      </c>
      <c r="AH321" s="495">
        <v>1</v>
      </c>
      <c r="AI321" s="495">
        <v>1</v>
      </c>
      <c r="AJ321" s="495">
        <v>1</v>
      </c>
      <c r="AK321" s="495">
        <v>1</v>
      </c>
      <c r="AL321" s="495">
        <v>1</v>
      </c>
      <c r="AM321" s="495">
        <v>1</v>
      </c>
      <c r="AN321" s="495">
        <v>1</v>
      </c>
      <c r="AO321" s="495">
        <v>1</v>
      </c>
      <c r="AP321" s="495">
        <v>1</v>
      </c>
      <c r="AQ321" s="495">
        <v>1</v>
      </c>
      <c r="AR321" s="495">
        <v>1</v>
      </c>
      <c r="AS321" s="495">
        <v>1</v>
      </c>
      <c r="AT321" s="495">
        <v>1</v>
      </c>
      <c r="AU321" s="495">
        <v>1</v>
      </c>
      <c r="AV321" s="495">
        <v>1</v>
      </c>
      <c r="AW321" s="495">
        <v>1</v>
      </c>
      <c r="AX321" s="495">
        <v>1</v>
      </c>
      <c r="AY321" s="495">
        <v>1</v>
      </c>
      <c r="AZ321" s="495">
        <v>1</v>
      </c>
      <c r="BA321" s="495">
        <v>1</v>
      </c>
      <c r="BB321" s="495">
        <v>1</v>
      </c>
      <c r="BC321" s="495">
        <v>1</v>
      </c>
      <c r="BD321" s="495">
        <v>1</v>
      </c>
      <c r="BE321" s="495">
        <v>1</v>
      </c>
      <c r="BF321" s="495">
        <v>1</v>
      </c>
      <c r="BG321" s="495">
        <v>1</v>
      </c>
      <c r="BH321" s="495">
        <v>1</v>
      </c>
      <c r="BI321" s="495">
        <v>1</v>
      </c>
      <c r="BJ321" s="495">
        <v>1</v>
      </c>
      <c r="BK321" s="495">
        <v>1</v>
      </c>
      <c r="BL321" s="495">
        <v>1</v>
      </c>
      <c r="BM321" s="495">
        <v>1</v>
      </c>
      <c r="BN321" s="495">
        <v>1</v>
      </c>
      <c r="BO321" s="495">
        <v>1</v>
      </c>
      <c r="BP321" s="495">
        <v>1</v>
      </c>
      <c r="BQ321" s="495">
        <v>1</v>
      </c>
      <c r="BR321" s="495">
        <v>1</v>
      </c>
      <c r="BS321" s="495">
        <v>1</v>
      </c>
      <c r="BT321" s="495">
        <v>1</v>
      </c>
      <c r="BU321" s="495">
        <v>1</v>
      </c>
      <c r="BV321" s="495">
        <v>1</v>
      </c>
      <c r="BW321" s="495">
        <v>1</v>
      </c>
      <c r="BX321" s="495">
        <v>1</v>
      </c>
      <c r="BY321" s="495">
        <v>1</v>
      </c>
      <c r="BZ321" s="495">
        <v>1</v>
      </c>
      <c r="CA321" s="495">
        <v>1</v>
      </c>
      <c r="CB321" s="495">
        <v>1</v>
      </c>
      <c r="CC321" s="495">
        <v>1</v>
      </c>
      <c r="CD321" s="495">
        <v>1</v>
      </c>
      <c r="CE321" s="495">
        <v>1</v>
      </c>
      <c r="CF321" s="495">
        <v>1</v>
      </c>
      <c r="CG321" s="495">
        <v>1</v>
      </c>
      <c r="CH321" s="495">
        <v>1</v>
      </c>
      <c r="CI321" s="495">
        <v>1</v>
      </c>
      <c r="CJ321" s="495">
        <v>1</v>
      </c>
      <c r="CK321" s="495">
        <v>1</v>
      </c>
      <c r="CL321" s="495">
        <v>1</v>
      </c>
      <c r="CM321" s="495">
        <v>1</v>
      </c>
      <c r="CN321" s="495">
        <v>1</v>
      </c>
      <c r="CO321" s="495">
        <v>1</v>
      </c>
      <c r="CP321" s="495">
        <v>1</v>
      </c>
      <c r="CQ321" s="495">
        <v>1</v>
      </c>
      <c r="CR321" s="495">
        <v>1</v>
      </c>
      <c r="CS321" s="495">
        <v>1</v>
      </c>
      <c r="CT321" s="495">
        <v>1</v>
      </c>
      <c r="CU321" s="495">
        <v>1</v>
      </c>
      <c r="CV321" s="495">
        <v>1</v>
      </c>
      <c r="CW321" s="495">
        <v>1</v>
      </c>
      <c r="CX321" s="495">
        <v>1</v>
      </c>
      <c r="CY321" s="495">
        <v>1</v>
      </c>
      <c r="CZ321" s="495">
        <v>1</v>
      </c>
      <c r="DA321" s="495">
        <v>1</v>
      </c>
      <c r="DB321" s="495">
        <v>1</v>
      </c>
      <c r="DC321" s="495">
        <v>1</v>
      </c>
      <c r="DD321" s="495">
        <v>1</v>
      </c>
      <c r="DE321" s="495">
        <v>1</v>
      </c>
      <c r="DF321" s="495">
        <v>1</v>
      </c>
      <c r="DG321" s="495">
        <v>1</v>
      </c>
      <c r="DH321" s="495">
        <v>1</v>
      </c>
      <c r="DI321" s="495">
        <v>1</v>
      </c>
      <c r="DJ321" s="495">
        <v>1</v>
      </c>
      <c r="DK321" s="495">
        <v>1</v>
      </c>
      <c r="DL321" s="495">
        <v>1</v>
      </c>
      <c r="DM321" s="495">
        <v>1</v>
      </c>
      <c r="DN321" s="495">
        <v>1</v>
      </c>
      <c r="DO321" s="495">
        <v>1</v>
      </c>
      <c r="DP321" s="495">
        <v>1</v>
      </c>
      <c r="DQ321" s="495">
        <v>1</v>
      </c>
      <c r="DR321" s="495">
        <v>1</v>
      </c>
      <c r="DS321" s="495">
        <v>1</v>
      </c>
      <c r="DT321" s="495">
        <v>1</v>
      </c>
      <c r="DU321" s="495">
        <v>1</v>
      </c>
      <c r="DV321" s="495">
        <v>1</v>
      </c>
      <c r="DW321" s="495">
        <v>1</v>
      </c>
      <c r="DX321" s="495">
        <v>1</v>
      </c>
      <c r="DY321" s="495">
        <v>1</v>
      </c>
      <c r="DZ321" s="495">
        <v>1</v>
      </c>
      <c r="EA321" s="495">
        <v>1</v>
      </c>
      <c r="EB321" s="495">
        <v>1</v>
      </c>
      <c r="EC321" s="495">
        <v>1</v>
      </c>
      <c r="ED321" s="495">
        <v>1</v>
      </c>
      <c r="EE321" s="495">
        <v>1</v>
      </c>
      <c r="EF321" s="495">
        <v>1</v>
      </c>
      <c r="EG321" s="495">
        <v>1</v>
      </c>
      <c r="EH321" s="495">
        <v>1</v>
      </c>
      <c r="EI321" s="495">
        <v>1</v>
      </c>
      <c r="EJ321" s="495">
        <v>1</v>
      </c>
      <c r="EK321" s="495">
        <v>1</v>
      </c>
      <c r="EL321" s="495">
        <v>1</v>
      </c>
      <c r="EM321" s="495">
        <v>1</v>
      </c>
      <c r="EN321" s="495">
        <v>1</v>
      </c>
      <c r="EO321" s="495">
        <v>1</v>
      </c>
      <c r="EP321" s="495">
        <v>1</v>
      </c>
      <c r="EQ321" s="495">
        <v>1</v>
      </c>
      <c r="ER321" s="495">
        <v>1</v>
      </c>
      <c r="ES321" s="495">
        <v>1</v>
      </c>
      <c r="ET321" s="495">
        <v>1</v>
      </c>
      <c r="EU321" s="495">
        <v>1</v>
      </c>
      <c r="EV321" s="495">
        <v>1</v>
      </c>
      <c r="EW321" s="495">
        <v>1</v>
      </c>
      <c r="EX321" s="495">
        <v>1</v>
      </c>
      <c r="EY321" s="495">
        <v>1</v>
      </c>
      <c r="EZ321" s="495">
        <v>1</v>
      </c>
      <c r="FA321" s="495">
        <v>1</v>
      </c>
      <c r="FB321" s="495">
        <v>1</v>
      </c>
      <c r="FC321" s="495">
        <v>1</v>
      </c>
      <c r="FD321" s="495">
        <v>1</v>
      </c>
      <c r="FE321" s="495">
        <v>1</v>
      </c>
      <c r="FF321" s="495">
        <v>1</v>
      </c>
      <c r="FG321" s="495">
        <v>1</v>
      </c>
      <c r="FH321" s="495">
        <v>1</v>
      </c>
      <c r="FI321" s="495">
        <v>1</v>
      </c>
      <c r="FJ321" s="495">
        <v>1</v>
      </c>
      <c r="FK321" s="495">
        <v>1</v>
      </c>
      <c r="FL321" s="495">
        <v>1</v>
      </c>
      <c r="FM321" s="495">
        <v>1</v>
      </c>
      <c r="FN321" s="495">
        <v>1</v>
      </c>
      <c r="FO321" s="495">
        <v>1</v>
      </c>
      <c r="FP321" s="495">
        <v>1</v>
      </c>
      <c r="FQ321" s="495">
        <v>1</v>
      </c>
      <c r="FR321" s="495">
        <v>1</v>
      </c>
      <c r="FS321" s="495">
        <v>1</v>
      </c>
      <c r="FT321" s="495">
        <v>1</v>
      </c>
      <c r="FU321" s="495">
        <v>1</v>
      </c>
      <c r="FV321" s="495">
        <v>1</v>
      </c>
      <c r="FW321" s="495">
        <v>1</v>
      </c>
      <c r="FX321" s="495">
        <v>1</v>
      </c>
      <c r="FY321" s="495">
        <v>1</v>
      </c>
      <c r="FZ321" s="495">
        <v>1</v>
      </c>
    </row>
    <row r="322" spans="2:182" x14ac:dyDescent="0.25">
      <c r="B322" s="491">
        <v>4</v>
      </c>
      <c r="C322" s="495">
        <v>1</v>
      </c>
      <c r="D322" s="495">
        <v>1</v>
      </c>
      <c r="E322" s="495">
        <v>1</v>
      </c>
      <c r="F322" s="495">
        <v>1</v>
      </c>
      <c r="G322" s="495">
        <v>1</v>
      </c>
      <c r="H322" s="495">
        <v>1</v>
      </c>
      <c r="I322" s="495">
        <v>1</v>
      </c>
      <c r="J322" s="495">
        <v>1</v>
      </c>
      <c r="K322" s="495">
        <v>1</v>
      </c>
      <c r="L322" s="495">
        <v>1</v>
      </c>
      <c r="M322" s="495">
        <v>1</v>
      </c>
      <c r="N322" s="495">
        <v>1</v>
      </c>
      <c r="O322" s="495">
        <v>1</v>
      </c>
      <c r="P322" s="495">
        <v>1</v>
      </c>
      <c r="Q322" s="495">
        <v>1</v>
      </c>
      <c r="R322" s="495">
        <v>1</v>
      </c>
      <c r="S322" s="495">
        <v>1</v>
      </c>
      <c r="T322" s="495">
        <v>1</v>
      </c>
      <c r="U322" s="495">
        <v>1</v>
      </c>
      <c r="V322" s="495">
        <v>1</v>
      </c>
      <c r="W322" s="495">
        <v>1</v>
      </c>
      <c r="X322" s="495">
        <v>1</v>
      </c>
      <c r="Y322" s="495">
        <v>1</v>
      </c>
      <c r="Z322" s="495">
        <v>1</v>
      </c>
      <c r="AA322" s="495">
        <v>1</v>
      </c>
      <c r="AB322" s="495">
        <v>1</v>
      </c>
      <c r="AC322" s="495">
        <v>1</v>
      </c>
      <c r="AD322" s="495">
        <v>1</v>
      </c>
      <c r="AE322" s="495">
        <v>1</v>
      </c>
      <c r="AF322" s="495">
        <v>1</v>
      </c>
      <c r="AG322" s="495">
        <v>1</v>
      </c>
      <c r="AH322" s="495">
        <v>1</v>
      </c>
      <c r="AI322" s="495">
        <v>1</v>
      </c>
      <c r="AJ322" s="495">
        <v>1</v>
      </c>
      <c r="AK322" s="495">
        <v>1</v>
      </c>
      <c r="AL322" s="495">
        <v>1</v>
      </c>
      <c r="AM322" s="495">
        <v>1</v>
      </c>
      <c r="AN322" s="495">
        <v>1</v>
      </c>
      <c r="AO322" s="495">
        <v>1</v>
      </c>
      <c r="AP322" s="495">
        <v>1</v>
      </c>
      <c r="AQ322" s="495">
        <v>1</v>
      </c>
      <c r="AR322" s="495">
        <v>1</v>
      </c>
      <c r="AS322" s="495">
        <v>1</v>
      </c>
      <c r="AT322" s="495">
        <v>1</v>
      </c>
      <c r="AU322" s="495">
        <v>1</v>
      </c>
      <c r="AV322" s="495">
        <v>1</v>
      </c>
      <c r="AW322" s="495">
        <v>1</v>
      </c>
      <c r="AX322" s="495">
        <v>1</v>
      </c>
      <c r="AY322" s="495">
        <v>1</v>
      </c>
      <c r="AZ322" s="495">
        <v>1</v>
      </c>
      <c r="BA322" s="495">
        <v>1</v>
      </c>
      <c r="BB322" s="495">
        <v>1</v>
      </c>
      <c r="BC322" s="495">
        <v>1</v>
      </c>
      <c r="BD322" s="495">
        <v>1</v>
      </c>
      <c r="BE322" s="495">
        <v>1</v>
      </c>
      <c r="BF322" s="495">
        <v>1</v>
      </c>
      <c r="BG322" s="495">
        <v>1</v>
      </c>
      <c r="BH322" s="495">
        <v>1</v>
      </c>
      <c r="BI322" s="495">
        <v>1</v>
      </c>
      <c r="BJ322" s="495">
        <v>1</v>
      </c>
      <c r="BK322" s="495">
        <v>1</v>
      </c>
      <c r="BL322" s="495">
        <v>1</v>
      </c>
      <c r="BM322" s="495">
        <v>1</v>
      </c>
      <c r="BN322" s="495">
        <v>1</v>
      </c>
      <c r="BO322" s="495">
        <v>1</v>
      </c>
      <c r="BP322" s="495">
        <v>1</v>
      </c>
      <c r="BQ322" s="495">
        <v>1</v>
      </c>
      <c r="BR322" s="495">
        <v>1</v>
      </c>
      <c r="BS322" s="495">
        <v>1</v>
      </c>
      <c r="BT322" s="495">
        <v>1</v>
      </c>
      <c r="BU322" s="495">
        <v>1</v>
      </c>
      <c r="BV322" s="495">
        <v>1</v>
      </c>
      <c r="BW322" s="495">
        <v>1</v>
      </c>
      <c r="BX322" s="495">
        <v>1</v>
      </c>
      <c r="BY322" s="495">
        <v>1</v>
      </c>
      <c r="BZ322" s="495">
        <v>1</v>
      </c>
      <c r="CA322" s="495">
        <v>1</v>
      </c>
      <c r="CB322" s="495">
        <v>1</v>
      </c>
      <c r="CC322" s="495">
        <v>1</v>
      </c>
      <c r="CD322" s="495">
        <v>1</v>
      </c>
      <c r="CE322" s="495">
        <v>1</v>
      </c>
      <c r="CF322" s="495">
        <v>1</v>
      </c>
      <c r="CG322" s="495">
        <v>1</v>
      </c>
      <c r="CH322" s="495">
        <v>1</v>
      </c>
      <c r="CI322" s="495">
        <v>1</v>
      </c>
      <c r="CJ322" s="495">
        <v>1</v>
      </c>
      <c r="CK322" s="495">
        <v>1</v>
      </c>
      <c r="CL322" s="495">
        <v>1</v>
      </c>
      <c r="CM322" s="495">
        <v>1</v>
      </c>
      <c r="CN322" s="495">
        <v>1</v>
      </c>
      <c r="CO322" s="495">
        <v>1</v>
      </c>
      <c r="CP322" s="495">
        <v>1</v>
      </c>
      <c r="CQ322" s="495">
        <v>1</v>
      </c>
      <c r="CR322" s="495">
        <v>1</v>
      </c>
      <c r="CS322" s="495">
        <v>1</v>
      </c>
      <c r="CT322" s="495">
        <v>1</v>
      </c>
      <c r="CU322" s="495">
        <v>1</v>
      </c>
      <c r="CV322" s="495">
        <v>1</v>
      </c>
      <c r="CW322" s="495">
        <v>1</v>
      </c>
      <c r="CX322" s="495">
        <v>1</v>
      </c>
      <c r="CY322" s="495">
        <v>1</v>
      </c>
      <c r="CZ322" s="495">
        <v>1</v>
      </c>
      <c r="DA322" s="495">
        <v>1</v>
      </c>
      <c r="DB322" s="495">
        <v>1</v>
      </c>
      <c r="DC322" s="495">
        <v>1</v>
      </c>
      <c r="DD322" s="495">
        <v>1</v>
      </c>
      <c r="DE322" s="495">
        <v>1</v>
      </c>
      <c r="DF322" s="495">
        <v>1</v>
      </c>
      <c r="DG322" s="495">
        <v>1</v>
      </c>
      <c r="DH322" s="495">
        <v>1</v>
      </c>
      <c r="DI322" s="495">
        <v>1</v>
      </c>
      <c r="DJ322" s="495">
        <v>1</v>
      </c>
      <c r="DK322" s="495">
        <v>1</v>
      </c>
      <c r="DL322" s="495">
        <v>1</v>
      </c>
      <c r="DM322" s="495">
        <v>1</v>
      </c>
      <c r="DN322" s="495">
        <v>1</v>
      </c>
      <c r="DO322" s="495">
        <v>1</v>
      </c>
      <c r="DP322" s="495">
        <v>1</v>
      </c>
      <c r="DQ322" s="495">
        <v>1</v>
      </c>
      <c r="DR322" s="495">
        <v>1</v>
      </c>
      <c r="DS322" s="495">
        <v>1</v>
      </c>
      <c r="DT322" s="495">
        <v>1</v>
      </c>
      <c r="DU322" s="495">
        <v>1</v>
      </c>
      <c r="DV322" s="495">
        <v>1</v>
      </c>
      <c r="DW322" s="495">
        <v>1</v>
      </c>
      <c r="DX322" s="495">
        <v>1</v>
      </c>
      <c r="DY322" s="495">
        <v>1</v>
      </c>
      <c r="DZ322" s="495">
        <v>1</v>
      </c>
      <c r="EA322" s="495">
        <v>1</v>
      </c>
      <c r="EB322" s="495">
        <v>1</v>
      </c>
      <c r="EC322" s="495">
        <v>1</v>
      </c>
      <c r="ED322" s="495">
        <v>1</v>
      </c>
      <c r="EE322" s="495">
        <v>1</v>
      </c>
      <c r="EF322" s="495">
        <v>1</v>
      </c>
      <c r="EG322" s="495">
        <v>1</v>
      </c>
      <c r="EH322" s="495">
        <v>1</v>
      </c>
      <c r="EI322" s="495">
        <v>1</v>
      </c>
      <c r="EJ322" s="495">
        <v>1</v>
      </c>
      <c r="EK322" s="495">
        <v>1</v>
      </c>
      <c r="EL322" s="495">
        <v>1</v>
      </c>
      <c r="EM322" s="495">
        <v>1</v>
      </c>
      <c r="EN322" s="495">
        <v>1</v>
      </c>
      <c r="EO322" s="495">
        <v>1</v>
      </c>
      <c r="EP322" s="495">
        <v>1</v>
      </c>
      <c r="EQ322" s="495">
        <v>1</v>
      </c>
      <c r="ER322" s="495">
        <v>1</v>
      </c>
      <c r="ES322" s="495">
        <v>1</v>
      </c>
      <c r="ET322" s="495">
        <v>1</v>
      </c>
      <c r="EU322" s="495">
        <v>1</v>
      </c>
      <c r="EV322" s="495">
        <v>1</v>
      </c>
      <c r="EW322" s="495">
        <v>1</v>
      </c>
      <c r="EX322" s="495">
        <v>1</v>
      </c>
      <c r="EY322" s="495">
        <v>1</v>
      </c>
      <c r="EZ322" s="495">
        <v>1</v>
      </c>
      <c r="FA322" s="495">
        <v>1</v>
      </c>
      <c r="FB322" s="495">
        <v>1</v>
      </c>
      <c r="FC322" s="495">
        <v>1</v>
      </c>
      <c r="FD322" s="495">
        <v>1</v>
      </c>
      <c r="FE322" s="495">
        <v>1</v>
      </c>
      <c r="FF322" s="495">
        <v>1</v>
      </c>
      <c r="FG322" s="495">
        <v>1</v>
      </c>
      <c r="FH322" s="495">
        <v>1</v>
      </c>
      <c r="FI322" s="495">
        <v>1</v>
      </c>
      <c r="FJ322" s="495">
        <v>1</v>
      </c>
      <c r="FK322" s="495">
        <v>1</v>
      </c>
      <c r="FL322" s="495">
        <v>1</v>
      </c>
      <c r="FM322" s="495">
        <v>1</v>
      </c>
      <c r="FN322" s="495">
        <v>1</v>
      </c>
      <c r="FO322" s="495">
        <v>1</v>
      </c>
      <c r="FP322" s="495">
        <v>1</v>
      </c>
      <c r="FQ322" s="495">
        <v>1</v>
      </c>
      <c r="FR322" s="495">
        <v>1</v>
      </c>
      <c r="FS322" s="495">
        <v>1</v>
      </c>
      <c r="FT322" s="495">
        <v>1</v>
      </c>
      <c r="FU322" s="495">
        <v>1</v>
      </c>
      <c r="FV322" s="495">
        <v>1</v>
      </c>
      <c r="FW322" s="495">
        <v>1</v>
      </c>
      <c r="FX322" s="495">
        <v>1</v>
      </c>
      <c r="FY322" s="495">
        <v>1</v>
      </c>
      <c r="FZ322" s="495">
        <v>1</v>
      </c>
    </row>
    <row r="323" spans="2:182" x14ac:dyDescent="0.25">
      <c r="B323" s="491">
        <v>5</v>
      </c>
      <c r="C323" s="496"/>
      <c r="D323" s="496"/>
      <c r="E323" s="496"/>
      <c r="F323" s="496"/>
      <c r="G323" s="496"/>
      <c r="H323" s="496"/>
      <c r="I323" s="496"/>
      <c r="J323" s="496"/>
      <c r="K323" s="496"/>
      <c r="L323" s="496"/>
      <c r="M323" s="496"/>
      <c r="N323" s="496"/>
      <c r="O323" s="496"/>
      <c r="P323" s="496"/>
      <c r="Q323" s="496"/>
      <c r="R323" s="496"/>
      <c r="S323" s="496"/>
      <c r="T323" s="496"/>
      <c r="U323" s="496"/>
      <c r="V323" s="496"/>
      <c r="W323" s="496"/>
      <c r="X323" s="496"/>
      <c r="Y323" s="496"/>
      <c r="Z323" s="496"/>
      <c r="AA323" s="496"/>
      <c r="AB323" s="496"/>
      <c r="AC323" s="496"/>
      <c r="AD323" s="496"/>
      <c r="AE323" s="496"/>
      <c r="AF323" s="496"/>
      <c r="AG323" s="496"/>
      <c r="AH323" s="496"/>
      <c r="AI323" s="496"/>
      <c r="AJ323" s="496"/>
      <c r="AK323" s="496"/>
      <c r="AL323" s="496"/>
      <c r="AM323" s="496"/>
      <c r="AN323" s="496"/>
      <c r="AO323" s="496"/>
      <c r="AP323" s="496"/>
      <c r="AQ323" s="496"/>
      <c r="AR323" s="496"/>
      <c r="AS323" s="496"/>
      <c r="AT323" s="496"/>
      <c r="AU323" s="496"/>
      <c r="AV323" s="496"/>
      <c r="AW323" s="496"/>
      <c r="AX323" s="496"/>
      <c r="AY323" s="496"/>
      <c r="AZ323" s="496"/>
      <c r="BA323" s="496"/>
      <c r="BB323" s="496"/>
      <c r="BC323" s="496"/>
      <c r="BD323" s="496"/>
      <c r="BE323" s="496"/>
      <c r="BF323" s="496"/>
      <c r="BG323" s="496"/>
      <c r="BH323" s="496"/>
      <c r="BI323" s="496"/>
      <c r="BJ323" s="496"/>
      <c r="BK323" s="496"/>
      <c r="BL323" s="496"/>
      <c r="BM323" s="496"/>
      <c r="BN323" s="496"/>
      <c r="BO323" s="496"/>
      <c r="BP323" s="496"/>
      <c r="BQ323" s="496"/>
      <c r="BR323" s="496"/>
      <c r="BS323" s="496"/>
      <c r="BT323" s="496"/>
      <c r="BU323" s="496"/>
      <c r="BV323" s="496"/>
      <c r="BW323" s="496"/>
      <c r="BX323" s="496"/>
      <c r="BY323" s="496"/>
      <c r="BZ323" s="496"/>
      <c r="CA323" s="496"/>
      <c r="CB323" s="496"/>
      <c r="CC323" s="496"/>
      <c r="CD323" s="496"/>
      <c r="CE323" s="496"/>
      <c r="CF323" s="496"/>
      <c r="CG323" s="496"/>
      <c r="CH323" s="496"/>
      <c r="CI323" s="496"/>
      <c r="CJ323" s="496"/>
      <c r="CK323" s="496"/>
      <c r="CL323" s="496"/>
      <c r="CM323" s="496"/>
      <c r="CN323" s="496"/>
      <c r="CO323" s="496"/>
      <c r="CP323" s="496"/>
      <c r="CQ323" s="496"/>
      <c r="CR323" s="496"/>
      <c r="CS323" s="496"/>
      <c r="CT323" s="496"/>
      <c r="CU323" s="496"/>
      <c r="CV323" s="496"/>
      <c r="CW323" s="496"/>
      <c r="CX323" s="496"/>
      <c r="CY323" s="496"/>
      <c r="CZ323" s="496"/>
      <c r="DA323" s="496"/>
      <c r="DB323" s="496"/>
      <c r="DC323" s="496"/>
      <c r="DD323" s="496"/>
      <c r="DE323" s="496"/>
      <c r="DF323" s="496"/>
      <c r="DG323" s="496"/>
      <c r="DH323" s="496"/>
      <c r="DI323" s="496"/>
      <c r="DJ323" s="496"/>
      <c r="DK323" s="496"/>
      <c r="DL323" s="496"/>
      <c r="DM323" s="496"/>
      <c r="DN323" s="496"/>
      <c r="DO323" s="496"/>
      <c r="DP323" s="496"/>
      <c r="DQ323" s="496"/>
      <c r="DR323" s="496"/>
      <c r="DS323" s="496"/>
      <c r="DT323" s="496"/>
      <c r="DU323" s="496"/>
      <c r="DV323" s="496"/>
      <c r="DW323" s="496"/>
      <c r="DX323" s="496"/>
      <c r="DY323" s="496"/>
      <c r="DZ323" s="496"/>
      <c r="EA323" s="496"/>
      <c r="EB323" s="496"/>
      <c r="EC323" s="496"/>
      <c r="ED323" s="496"/>
      <c r="EE323" s="496"/>
      <c r="EF323" s="496"/>
      <c r="EG323" s="496"/>
      <c r="EH323" s="496"/>
      <c r="EI323" s="496"/>
      <c r="EJ323" s="496"/>
      <c r="EK323" s="496"/>
      <c r="EL323" s="496"/>
      <c r="EM323" s="496"/>
      <c r="EN323" s="496"/>
      <c r="EO323" s="496"/>
      <c r="EP323" s="496"/>
      <c r="EQ323" s="496"/>
      <c r="ER323" s="496"/>
      <c r="ES323" s="496"/>
      <c r="ET323" s="496"/>
      <c r="EU323" s="496"/>
      <c r="EV323" s="496"/>
      <c r="EW323" s="496"/>
      <c r="EX323" s="496"/>
      <c r="EY323" s="496"/>
      <c r="EZ323" s="496"/>
      <c r="FA323" s="496"/>
      <c r="FB323" s="496"/>
      <c r="FC323" s="496"/>
      <c r="FD323" s="496"/>
      <c r="FE323" s="496"/>
      <c r="FF323" s="496"/>
      <c r="FG323" s="496"/>
      <c r="FH323" s="496"/>
      <c r="FI323" s="496"/>
      <c r="FJ323" s="496"/>
      <c r="FK323" s="496"/>
      <c r="FL323" s="496"/>
      <c r="FM323" s="496"/>
      <c r="FN323" s="496"/>
      <c r="FO323" s="496"/>
      <c r="FP323" s="496"/>
      <c r="FQ323" s="496"/>
      <c r="FR323" s="496"/>
      <c r="FS323" s="496"/>
      <c r="FT323" s="496"/>
      <c r="FU323" s="496"/>
      <c r="FV323" s="496"/>
      <c r="FW323" s="496"/>
      <c r="FX323" s="496"/>
      <c r="FY323" s="496"/>
      <c r="FZ323" s="496"/>
    </row>
    <row r="324" spans="2:182" x14ac:dyDescent="0.25">
      <c r="B324" s="491">
        <v>6</v>
      </c>
      <c r="C324" s="496"/>
      <c r="D324" s="496"/>
      <c r="E324" s="496"/>
      <c r="F324" s="496"/>
      <c r="G324" s="496"/>
      <c r="H324" s="496"/>
      <c r="I324" s="496"/>
      <c r="J324" s="496"/>
      <c r="K324" s="496"/>
      <c r="L324" s="496"/>
      <c r="M324" s="496"/>
      <c r="N324" s="496"/>
      <c r="O324" s="496"/>
      <c r="P324" s="496"/>
      <c r="Q324" s="496"/>
      <c r="R324" s="496"/>
      <c r="S324" s="496"/>
      <c r="T324" s="496"/>
      <c r="U324" s="496"/>
      <c r="V324" s="496"/>
      <c r="W324" s="496"/>
      <c r="X324" s="496"/>
      <c r="Y324" s="496"/>
      <c r="Z324" s="496"/>
      <c r="AA324" s="496"/>
      <c r="AB324" s="496"/>
      <c r="AC324" s="496"/>
      <c r="AD324" s="496"/>
      <c r="AE324" s="496"/>
      <c r="AF324" s="496"/>
      <c r="AG324" s="496"/>
      <c r="AH324" s="496"/>
      <c r="AI324" s="496"/>
      <c r="AJ324" s="496"/>
      <c r="AK324" s="496"/>
      <c r="AL324" s="496"/>
      <c r="AM324" s="496"/>
      <c r="AN324" s="496"/>
      <c r="AO324" s="496"/>
      <c r="AP324" s="496"/>
      <c r="AQ324" s="496"/>
      <c r="AR324" s="496"/>
      <c r="AS324" s="496"/>
      <c r="AT324" s="496"/>
      <c r="AU324" s="496"/>
      <c r="AV324" s="496"/>
      <c r="AW324" s="496"/>
      <c r="AX324" s="496"/>
      <c r="AY324" s="496"/>
      <c r="AZ324" s="496"/>
      <c r="BA324" s="496"/>
      <c r="BB324" s="496"/>
      <c r="BC324" s="496"/>
      <c r="BD324" s="496"/>
      <c r="BE324" s="496"/>
      <c r="BF324" s="496"/>
      <c r="BG324" s="496"/>
      <c r="BH324" s="496"/>
      <c r="BI324" s="496"/>
      <c r="BJ324" s="496"/>
      <c r="BK324" s="496"/>
      <c r="BL324" s="496"/>
      <c r="BM324" s="496"/>
      <c r="BN324" s="496"/>
      <c r="BO324" s="496"/>
      <c r="BP324" s="496"/>
      <c r="BQ324" s="496"/>
      <c r="BR324" s="496"/>
      <c r="BS324" s="496"/>
      <c r="BT324" s="496"/>
      <c r="BU324" s="496"/>
      <c r="BV324" s="496"/>
      <c r="BW324" s="496"/>
      <c r="BX324" s="496"/>
      <c r="BY324" s="496"/>
      <c r="BZ324" s="496"/>
      <c r="CA324" s="496"/>
      <c r="CB324" s="496"/>
      <c r="CC324" s="496"/>
      <c r="CD324" s="496"/>
      <c r="CE324" s="496"/>
      <c r="CF324" s="496"/>
      <c r="CG324" s="496"/>
      <c r="CH324" s="496"/>
      <c r="CI324" s="496"/>
      <c r="CJ324" s="496"/>
      <c r="CK324" s="496"/>
      <c r="CL324" s="496"/>
      <c r="CM324" s="496"/>
      <c r="CN324" s="496"/>
      <c r="CO324" s="496"/>
      <c r="CP324" s="496"/>
      <c r="CQ324" s="496"/>
      <c r="CR324" s="496"/>
      <c r="CS324" s="496"/>
      <c r="CT324" s="496"/>
      <c r="CU324" s="496"/>
      <c r="CV324" s="496"/>
      <c r="CW324" s="496"/>
      <c r="CX324" s="496"/>
      <c r="CY324" s="496"/>
      <c r="CZ324" s="496"/>
      <c r="DA324" s="496"/>
      <c r="DB324" s="496"/>
      <c r="DC324" s="496"/>
      <c r="DD324" s="496"/>
      <c r="DE324" s="496"/>
      <c r="DF324" s="496"/>
      <c r="DG324" s="496"/>
      <c r="DH324" s="496"/>
      <c r="DI324" s="496"/>
      <c r="DJ324" s="496"/>
      <c r="DK324" s="496"/>
      <c r="DL324" s="496"/>
      <c r="DM324" s="496"/>
      <c r="DN324" s="496"/>
      <c r="DO324" s="496"/>
      <c r="DP324" s="496"/>
      <c r="DQ324" s="496"/>
      <c r="DR324" s="496"/>
      <c r="DS324" s="496"/>
      <c r="DT324" s="496"/>
      <c r="DU324" s="496"/>
      <c r="DV324" s="496"/>
      <c r="DW324" s="496"/>
      <c r="DX324" s="496"/>
      <c r="DY324" s="496"/>
      <c r="DZ324" s="496"/>
      <c r="EA324" s="496"/>
      <c r="EB324" s="496"/>
      <c r="EC324" s="496"/>
      <c r="ED324" s="496"/>
      <c r="EE324" s="496"/>
      <c r="EF324" s="496"/>
      <c r="EG324" s="496"/>
      <c r="EH324" s="496"/>
      <c r="EI324" s="496"/>
      <c r="EJ324" s="496"/>
      <c r="EK324" s="496"/>
      <c r="EL324" s="496"/>
      <c r="EM324" s="496"/>
      <c r="EN324" s="496"/>
      <c r="EO324" s="496"/>
      <c r="EP324" s="496"/>
      <c r="EQ324" s="496"/>
      <c r="ER324" s="496"/>
      <c r="ES324" s="496"/>
      <c r="ET324" s="496"/>
      <c r="EU324" s="496"/>
      <c r="EV324" s="496"/>
      <c r="EW324" s="496"/>
      <c r="EX324" s="496"/>
      <c r="EY324" s="496"/>
      <c r="EZ324" s="496"/>
      <c r="FA324" s="496"/>
      <c r="FB324" s="496"/>
      <c r="FC324" s="496"/>
      <c r="FD324" s="496"/>
      <c r="FE324" s="496"/>
      <c r="FF324" s="496"/>
      <c r="FG324" s="496"/>
      <c r="FH324" s="496"/>
      <c r="FI324" s="496"/>
      <c r="FJ324" s="496"/>
      <c r="FK324" s="496"/>
      <c r="FL324" s="496"/>
      <c r="FM324" s="496"/>
      <c r="FN324" s="496"/>
      <c r="FO324" s="496"/>
      <c r="FP324" s="496"/>
      <c r="FQ324" s="496"/>
      <c r="FR324" s="496"/>
      <c r="FS324" s="496"/>
      <c r="FT324" s="496"/>
      <c r="FU324" s="496"/>
      <c r="FV324" s="496"/>
      <c r="FW324" s="496"/>
      <c r="FX324" s="496"/>
      <c r="FY324" s="496"/>
      <c r="FZ324" s="496"/>
    </row>
    <row r="325" spans="2:182" x14ac:dyDescent="0.25">
      <c r="B325" s="491">
        <v>7</v>
      </c>
      <c r="C325" s="496"/>
      <c r="D325" s="496"/>
      <c r="E325" s="496"/>
      <c r="F325" s="496"/>
      <c r="G325" s="496"/>
      <c r="H325" s="496"/>
      <c r="I325" s="496"/>
      <c r="J325" s="496"/>
      <c r="K325" s="496"/>
      <c r="L325" s="496"/>
      <c r="M325" s="496"/>
      <c r="N325" s="496"/>
      <c r="O325" s="496"/>
      <c r="P325" s="496"/>
      <c r="Q325" s="496"/>
      <c r="R325" s="496"/>
      <c r="S325" s="496"/>
      <c r="T325" s="496"/>
      <c r="U325" s="496"/>
      <c r="V325" s="496"/>
      <c r="W325" s="496"/>
      <c r="X325" s="496"/>
      <c r="Y325" s="496"/>
      <c r="Z325" s="496"/>
      <c r="AA325" s="496"/>
      <c r="AB325" s="496"/>
      <c r="AC325" s="496"/>
      <c r="AD325" s="496"/>
      <c r="AE325" s="496"/>
      <c r="AF325" s="496"/>
      <c r="AG325" s="496"/>
      <c r="AH325" s="496"/>
      <c r="AI325" s="496"/>
      <c r="AJ325" s="496"/>
      <c r="AK325" s="496"/>
      <c r="AL325" s="496"/>
      <c r="AM325" s="496"/>
      <c r="AN325" s="496"/>
      <c r="AO325" s="496"/>
      <c r="AP325" s="496"/>
      <c r="AQ325" s="496"/>
      <c r="AR325" s="496"/>
      <c r="AS325" s="496"/>
      <c r="AT325" s="496"/>
      <c r="AU325" s="496"/>
      <c r="AV325" s="496"/>
      <c r="AW325" s="496"/>
      <c r="AX325" s="496"/>
      <c r="AY325" s="496"/>
      <c r="AZ325" s="496"/>
      <c r="BA325" s="496"/>
      <c r="BB325" s="496"/>
      <c r="BC325" s="496"/>
      <c r="BD325" s="496"/>
      <c r="BE325" s="496"/>
      <c r="BF325" s="496"/>
      <c r="BG325" s="496"/>
      <c r="BH325" s="496"/>
      <c r="BI325" s="496"/>
      <c r="BJ325" s="496"/>
      <c r="BK325" s="496"/>
      <c r="BL325" s="496"/>
      <c r="BM325" s="496"/>
      <c r="BN325" s="496"/>
      <c r="BO325" s="496"/>
      <c r="BP325" s="496"/>
      <c r="BQ325" s="496"/>
      <c r="BR325" s="496"/>
      <c r="BS325" s="496"/>
      <c r="BT325" s="496"/>
      <c r="BU325" s="496"/>
      <c r="BV325" s="496"/>
      <c r="BW325" s="496"/>
      <c r="BX325" s="496"/>
      <c r="BY325" s="496"/>
      <c r="BZ325" s="496"/>
      <c r="CA325" s="496"/>
      <c r="CB325" s="496"/>
      <c r="CC325" s="496"/>
      <c r="CD325" s="496"/>
      <c r="CE325" s="496"/>
      <c r="CF325" s="496"/>
      <c r="CG325" s="496"/>
      <c r="CH325" s="496"/>
      <c r="CI325" s="496"/>
      <c r="CJ325" s="496"/>
      <c r="CK325" s="496"/>
      <c r="CL325" s="496"/>
      <c r="CM325" s="496"/>
      <c r="CN325" s="496"/>
      <c r="CO325" s="496"/>
      <c r="CP325" s="496"/>
      <c r="CQ325" s="496"/>
      <c r="CR325" s="496"/>
      <c r="CS325" s="496"/>
      <c r="CT325" s="496"/>
      <c r="CU325" s="496"/>
      <c r="CV325" s="496"/>
      <c r="CW325" s="496"/>
      <c r="CX325" s="496"/>
      <c r="CY325" s="496"/>
      <c r="CZ325" s="496"/>
      <c r="DA325" s="496"/>
      <c r="DB325" s="496"/>
      <c r="DC325" s="496"/>
      <c r="DD325" s="496"/>
      <c r="DE325" s="496"/>
      <c r="DF325" s="496"/>
      <c r="DG325" s="496"/>
      <c r="DH325" s="496"/>
      <c r="DI325" s="496"/>
      <c r="DJ325" s="496"/>
      <c r="DK325" s="496"/>
      <c r="DL325" s="496"/>
      <c r="DM325" s="496"/>
      <c r="DN325" s="496"/>
      <c r="DO325" s="496"/>
      <c r="DP325" s="496"/>
      <c r="DQ325" s="496"/>
      <c r="DR325" s="496"/>
      <c r="DS325" s="496"/>
      <c r="DT325" s="496"/>
      <c r="DU325" s="496"/>
      <c r="DV325" s="496"/>
      <c r="DW325" s="496"/>
      <c r="DX325" s="496"/>
      <c r="DY325" s="496"/>
      <c r="DZ325" s="496"/>
      <c r="EA325" s="496"/>
      <c r="EB325" s="496"/>
      <c r="EC325" s="496"/>
      <c r="ED325" s="496"/>
      <c r="EE325" s="496"/>
      <c r="EF325" s="496"/>
      <c r="EG325" s="496"/>
      <c r="EH325" s="496"/>
      <c r="EI325" s="496"/>
      <c r="EJ325" s="496"/>
      <c r="EK325" s="496"/>
      <c r="EL325" s="496"/>
      <c r="EM325" s="496"/>
      <c r="EN325" s="496"/>
      <c r="EO325" s="496"/>
      <c r="EP325" s="496"/>
      <c r="EQ325" s="496"/>
      <c r="ER325" s="496"/>
      <c r="ES325" s="496"/>
      <c r="ET325" s="496"/>
      <c r="EU325" s="496"/>
      <c r="EV325" s="496"/>
      <c r="EW325" s="496"/>
      <c r="EX325" s="496"/>
      <c r="EY325" s="496"/>
      <c r="EZ325" s="496"/>
      <c r="FA325" s="496"/>
      <c r="FB325" s="496"/>
      <c r="FC325" s="496"/>
      <c r="FD325" s="496"/>
      <c r="FE325" s="496"/>
      <c r="FF325" s="496"/>
      <c r="FG325" s="496"/>
      <c r="FH325" s="496"/>
      <c r="FI325" s="496"/>
      <c r="FJ325" s="496"/>
      <c r="FK325" s="496"/>
      <c r="FL325" s="496"/>
      <c r="FM325" s="496"/>
      <c r="FN325" s="496"/>
      <c r="FO325" s="496"/>
      <c r="FP325" s="496"/>
      <c r="FQ325" s="496"/>
      <c r="FR325" s="496"/>
      <c r="FS325" s="496"/>
      <c r="FT325" s="496"/>
      <c r="FU325" s="496"/>
      <c r="FV325" s="496"/>
      <c r="FW325" s="496"/>
      <c r="FX325" s="496"/>
      <c r="FY325" s="496"/>
      <c r="FZ325" s="496"/>
    </row>
    <row r="326" spans="2:182" x14ac:dyDescent="0.25">
      <c r="B326" s="491">
        <v>8</v>
      </c>
      <c r="C326" s="496"/>
      <c r="D326" s="496"/>
      <c r="E326" s="496"/>
      <c r="F326" s="496"/>
      <c r="G326" s="496"/>
      <c r="H326" s="496"/>
      <c r="I326" s="496"/>
      <c r="J326" s="496"/>
      <c r="K326" s="496"/>
      <c r="L326" s="496"/>
      <c r="M326" s="496"/>
      <c r="N326" s="496"/>
      <c r="O326" s="496"/>
      <c r="P326" s="496"/>
      <c r="Q326" s="496"/>
      <c r="R326" s="496"/>
      <c r="S326" s="496"/>
      <c r="T326" s="496"/>
      <c r="U326" s="496"/>
      <c r="V326" s="496"/>
      <c r="W326" s="496"/>
      <c r="X326" s="496"/>
      <c r="Y326" s="496"/>
      <c r="Z326" s="496"/>
      <c r="AA326" s="496"/>
      <c r="AB326" s="496"/>
      <c r="AC326" s="496"/>
      <c r="AD326" s="496"/>
      <c r="AE326" s="496"/>
      <c r="AF326" s="496"/>
      <c r="AG326" s="496"/>
      <c r="AH326" s="496"/>
      <c r="AI326" s="496"/>
      <c r="AJ326" s="496"/>
      <c r="AK326" s="496"/>
      <c r="AL326" s="496"/>
      <c r="AM326" s="496"/>
      <c r="AN326" s="496"/>
      <c r="AO326" s="496"/>
      <c r="AP326" s="496"/>
      <c r="AQ326" s="496"/>
      <c r="AR326" s="496"/>
      <c r="AS326" s="496"/>
      <c r="AT326" s="496"/>
      <c r="AU326" s="496"/>
      <c r="AV326" s="496"/>
      <c r="AW326" s="496"/>
      <c r="AX326" s="496"/>
      <c r="AY326" s="496"/>
      <c r="AZ326" s="496"/>
      <c r="BA326" s="496"/>
      <c r="BB326" s="496"/>
      <c r="BC326" s="496"/>
      <c r="BD326" s="496"/>
      <c r="BE326" s="496"/>
      <c r="BF326" s="496"/>
      <c r="BG326" s="496"/>
      <c r="BH326" s="496"/>
      <c r="BI326" s="496"/>
      <c r="BJ326" s="496"/>
      <c r="BK326" s="496"/>
      <c r="BL326" s="496"/>
      <c r="BM326" s="496"/>
      <c r="BN326" s="496"/>
      <c r="BO326" s="496"/>
      <c r="BP326" s="496"/>
      <c r="BQ326" s="496"/>
      <c r="BR326" s="496"/>
      <c r="BS326" s="496"/>
      <c r="BT326" s="496"/>
      <c r="BU326" s="496"/>
      <c r="BV326" s="496"/>
      <c r="BW326" s="496"/>
      <c r="BX326" s="496"/>
      <c r="BY326" s="496"/>
      <c r="BZ326" s="496"/>
      <c r="CA326" s="496"/>
      <c r="CB326" s="496"/>
      <c r="CC326" s="496"/>
      <c r="CD326" s="496"/>
      <c r="CE326" s="496"/>
      <c r="CF326" s="496"/>
      <c r="CG326" s="496"/>
      <c r="CH326" s="496"/>
      <c r="CI326" s="496"/>
      <c r="CJ326" s="496"/>
      <c r="CK326" s="496"/>
      <c r="CL326" s="496"/>
      <c r="CM326" s="496"/>
      <c r="CN326" s="496"/>
      <c r="CO326" s="496"/>
      <c r="CP326" s="496"/>
      <c r="CQ326" s="496"/>
      <c r="CR326" s="496"/>
      <c r="CS326" s="496"/>
      <c r="CT326" s="496"/>
      <c r="CU326" s="496"/>
      <c r="CV326" s="496"/>
      <c r="CW326" s="496"/>
      <c r="CX326" s="496"/>
      <c r="CY326" s="496"/>
      <c r="CZ326" s="496"/>
      <c r="DA326" s="496"/>
      <c r="DB326" s="496"/>
      <c r="DC326" s="496"/>
      <c r="DD326" s="496"/>
      <c r="DE326" s="496"/>
      <c r="DF326" s="496"/>
      <c r="DG326" s="496"/>
      <c r="DH326" s="496"/>
      <c r="DI326" s="496"/>
      <c r="DJ326" s="496"/>
      <c r="DK326" s="496"/>
      <c r="DL326" s="496"/>
      <c r="DM326" s="496"/>
      <c r="DN326" s="496"/>
      <c r="DO326" s="496"/>
      <c r="DP326" s="496"/>
      <c r="DQ326" s="496"/>
      <c r="DR326" s="496"/>
      <c r="DS326" s="496"/>
      <c r="DT326" s="496"/>
      <c r="DU326" s="496"/>
      <c r="DV326" s="496"/>
      <c r="DW326" s="496"/>
      <c r="DX326" s="496"/>
      <c r="DY326" s="496"/>
      <c r="DZ326" s="496"/>
      <c r="EA326" s="496"/>
      <c r="EB326" s="496"/>
      <c r="EC326" s="496"/>
      <c r="ED326" s="496"/>
      <c r="EE326" s="496"/>
      <c r="EF326" s="496"/>
      <c r="EG326" s="496"/>
      <c r="EH326" s="496"/>
      <c r="EI326" s="496"/>
      <c r="EJ326" s="496"/>
      <c r="EK326" s="496"/>
      <c r="EL326" s="496"/>
      <c r="EM326" s="496"/>
      <c r="EN326" s="496"/>
      <c r="EO326" s="496"/>
      <c r="EP326" s="496"/>
      <c r="EQ326" s="496"/>
      <c r="ER326" s="496"/>
      <c r="ES326" s="496"/>
      <c r="ET326" s="496"/>
      <c r="EU326" s="496"/>
      <c r="EV326" s="496"/>
      <c r="EW326" s="496"/>
      <c r="EX326" s="496"/>
      <c r="EY326" s="496"/>
      <c r="EZ326" s="496"/>
      <c r="FA326" s="496"/>
      <c r="FB326" s="496"/>
      <c r="FC326" s="496"/>
      <c r="FD326" s="496"/>
      <c r="FE326" s="496"/>
      <c r="FF326" s="496"/>
      <c r="FG326" s="496"/>
      <c r="FH326" s="496"/>
      <c r="FI326" s="496"/>
      <c r="FJ326" s="496"/>
      <c r="FK326" s="496"/>
      <c r="FL326" s="496"/>
      <c r="FM326" s="496"/>
      <c r="FN326" s="496"/>
      <c r="FO326" s="496"/>
      <c r="FP326" s="496"/>
      <c r="FQ326" s="496"/>
      <c r="FR326" s="496"/>
      <c r="FS326" s="496"/>
      <c r="FT326" s="496"/>
      <c r="FU326" s="496"/>
      <c r="FV326" s="496"/>
      <c r="FW326" s="496"/>
      <c r="FX326" s="496"/>
      <c r="FY326" s="496"/>
      <c r="FZ326" s="496"/>
    </row>
    <row r="327" spans="2:182" x14ac:dyDescent="0.25">
      <c r="B327" s="491">
        <v>9</v>
      </c>
      <c r="C327" s="496"/>
      <c r="D327" s="496"/>
      <c r="E327" s="496"/>
      <c r="F327" s="496"/>
      <c r="G327" s="496"/>
      <c r="H327" s="496"/>
      <c r="I327" s="496"/>
      <c r="J327" s="496"/>
      <c r="K327" s="496"/>
      <c r="L327" s="496"/>
      <c r="M327" s="496"/>
      <c r="N327" s="496"/>
      <c r="O327" s="496"/>
      <c r="P327" s="496"/>
      <c r="Q327" s="496"/>
      <c r="R327" s="496"/>
      <c r="S327" s="496"/>
      <c r="T327" s="496"/>
      <c r="U327" s="496"/>
      <c r="V327" s="496"/>
      <c r="W327" s="496"/>
      <c r="X327" s="496"/>
      <c r="Y327" s="496"/>
      <c r="Z327" s="496"/>
      <c r="AA327" s="496"/>
      <c r="AB327" s="496"/>
      <c r="AC327" s="496"/>
      <c r="AD327" s="496"/>
      <c r="AE327" s="496"/>
      <c r="AF327" s="496"/>
      <c r="AG327" s="496"/>
      <c r="AH327" s="496"/>
      <c r="AI327" s="496"/>
      <c r="AJ327" s="496"/>
      <c r="AK327" s="496"/>
      <c r="AL327" s="496"/>
      <c r="AM327" s="496"/>
      <c r="AN327" s="496"/>
      <c r="AO327" s="496"/>
      <c r="AP327" s="496"/>
      <c r="AQ327" s="496"/>
      <c r="AR327" s="496"/>
      <c r="AS327" s="496"/>
      <c r="AT327" s="496"/>
      <c r="AU327" s="496"/>
      <c r="AV327" s="496"/>
      <c r="AW327" s="496"/>
      <c r="AX327" s="496"/>
      <c r="AY327" s="496"/>
      <c r="AZ327" s="496"/>
      <c r="BA327" s="496"/>
      <c r="BB327" s="496"/>
      <c r="BC327" s="496"/>
      <c r="BD327" s="496"/>
      <c r="BE327" s="496"/>
      <c r="BF327" s="496"/>
      <c r="BG327" s="496"/>
      <c r="BH327" s="496"/>
      <c r="BI327" s="496"/>
      <c r="BJ327" s="496"/>
      <c r="BK327" s="496"/>
      <c r="BL327" s="496"/>
      <c r="BM327" s="496"/>
      <c r="BN327" s="496"/>
      <c r="BO327" s="496"/>
      <c r="BP327" s="496"/>
      <c r="BQ327" s="496"/>
      <c r="BR327" s="496"/>
      <c r="BS327" s="496"/>
      <c r="BT327" s="496"/>
      <c r="BU327" s="496"/>
      <c r="BV327" s="496"/>
      <c r="BW327" s="496"/>
      <c r="BX327" s="496"/>
      <c r="BY327" s="496"/>
      <c r="BZ327" s="496"/>
      <c r="CA327" s="496"/>
      <c r="CB327" s="496"/>
      <c r="CC327" s="496"/>
      <c r="CD327" s="496"/>
      <c r="CE327" s="496"/>
      <c r="CF327" s="496"/>
      <c r="CG327" s="496"/>
      <c r="CH327" s="496"/>
      <c r="CI327" s="496"/>
      <c r="CJ327" s="496"/>
      <c r="CK327" s="496"/>
      <c r="CL327" s="496"/>
      <c r="CM327" s="496"/>
      <c r="CN327" s="496"/>
      <c r="CO327" s="496"/>
      <c r="CP327" s="496"/>
      <c r="CQ327" s="496"/>
      <c r="CR327" s="496"/>
      <c r="CS327" s="496"/>
      <c r="CT327" s="496"/>
      <c r="CU327" s="496"/>
      <c r="CV327" s="496"/>
      <c r="CW327" s="496"/>
      <c r="CX327" s="496"/>
      <c r="CY327" s="496"/>
      <c r="CZ327" s="496"/>
      <c r="DA327" s="496"/>
      <c r="DB327" s="496"/>
      <c r="DC327" s="496"/>
      <c r="DD327" s="496"/>
      <c r="DE327" s="496"/>
      <c r="DF327" s="496"/>
      <c r="DG327" s="496"/>
      <c r="DH327" s="496"/>
      <c r="DI327" s="496"/>
      <c r="DJ327" s="496"/>
      <c r="DK327" s="496"/>
      <c r="DL327" s="496"/>
      <c r="DM327" s="496"/>
      <c r="DN327" s="496"/>
      <c r="DO327" s="496"/>
      <c r="DP327" s="496"/>
      <c r="DQ327" s="496"/>
      <c r="DR327" s="496"/>
      <c r="DS327" s="496"/>
      <c r="DT327" s="496"/>
      <c r="DU327" s="496"/>
      <c r="DV327" s="496"/>
      <c r="DW327" s="496"/>
      <c r="DX327" s="496"/>
      <c r="DY327" s="496"/>
      <c r="DZ327" s="496"/>
      <c r="EA327" s="496"/>
      <c r="EB327" s="496"/>
      <c r="EC327" s="496"/>
      <c r="ED327" s="496"/>
      <c r="EE327" s="496"/>
      <c r="EF327" s="496"/>
      <c r="EG327" s="496"/>
      <c r="EH327" s="496"/>
      <c r="EI327" s="496"/>
      <c r="EJ327" s="496"/>
      <c r="EK327" s="496"/>
      <c r="EL327" s="496"/>
      <c r="EM327" s="496"/>
      <c r="EN327" s="496"/>
      <c r="EO327" s="496"/>
      <c r="EP327" s="496"/>
      <c r="EQ327" s="496"/>
      <c r="ER327" s="496"/>
      <c r="ES327" s="496"/>
      <c r="ET327" s="496"/>
      <c r="EU327" s="496"/>
      <c r="EV327" s="496"/>
      <c r="EW327" s="496"/>
      <c r="EX327" s="496"/>
      <c r="EY327" s="496"/>
      <c r="EZ327" s="496"/>
      <c r="FA327" s="496"/>
      <c r="FB327" s="496"/>
      <c r="FC327" s="496"/>
      <c r="FD327" s="496"/>
      <c r="FE327" s="496"/>
      <c r="FF327" s="496"/>
      <c r="FG327" s="496"/>
      <c r="FH327" s="496"/>
      <c r="FI327" s="496"/>
      <c r="FJ327" s="496"/>
      <c r="FK327" s="496"/>
      <c r="FL327" s="496"/>
      <c r="FM327" s="496"/>
      <c r="FN327" s="496"/>
      <c r="FO327" s="496"/>
      <c r="FP327" s="496"/>
      <c r="FQ327" s="496"/>
      <c r="FR327" s="496"/>
      <c r="FS327" s="496"/>
      <c r="FT327" s="496"/>
      <c r="FU327" s="496"/>
      <c r="FV327" s="496"/>
      <c r="FW327" s="496"/>
      <c r="FX327" s="496"/>
      <c r="FY327" s="496"/>
      <c r="FZ327" s="496"/>
    </row>
    <row r="328" spans="2:182" x14ac:dyDescent="0.25">
      <c r="B328" s="491">
        <v>10</v>
      </c>
      <c r="C328" s="496"/>
      <c r="D328" s="496"/>
      <c r="E328" s="496"/>
      <c r="F328" s="496"/>
      <c r="G328" s="496"/>
      <c r="H328" s="496"/>
      <c r="I328" s="496"/>
      <c r="J328" s="496"/>
      <c r="K328" s="496"/>
      <c r="L328" s="496"/>
      <c r="M328" s="496"/>
      <c r="N328" s="496"/>
      <c r="O328" s="496"/>
      <c r="P328" s="496"/>
      <c r="Q328" s="496"/>
      <c r="R328" s="496"/>
      <c r="S328" s="496"/>
      <c r="T328" s="496"/>
      <c r="U328" s="496"/>
      <c r="V328" s="496"/>
      <c r="W328" s="496"/>
      <c r="X328" s="496"/>
      <c r="Y328" s="496"/>
      <c r="Z328" s="496"/>
      <c r="AA328" s="496"/>
      <c r="AB328" s="496"/>
      <c r="AC328" s="496"/>
      <c r="AD328" s="496"/>
      <c r="AE328" s="496"/>
      <c r="AF328" s="496"/>
      <c r="AG328" s="496"/>
      <c r="AH328" s="496"/>
      <c r="AI328" s="496"/>
      <c r="AJ328" s="496"/>
      <c r="AK328" s="496"/>
      <c r="AL328" s="496"/>
      <c r="AM328" s="496"/>
      <c r="AN328" s="496"/>
      <c r="AO328" s="496"/>
      <c r="AP328" s="496"/>
      <c r="AQ328" s="496"/>
      <c r="AR328" s="496"/>
      <c r="AS328" s="496"/>
      <c r="AT328" s="496"/>
      <c r="AU328" s="496"/>
      <c r="AV328" s="496"/>
      <c r="AW328" s="496"/>
      <c r="AX328" s="496"/>
      <c r="AY328" s="496"/>
      <c r="AZ328" s="496"/>
      <c r="BA328" s="496"/>
      <c r="BB328" s="496"/>
      <c r="BC328" s="496"/>
      <c r="BD328" s="496"/>
      <c r="BE328" s="496"/>
      <c r="BF328" s="496"/>
      <c r="BG328" s="496"/>
      <c r="BH328" s="496"/>
      <c r="BI328" s="496"/>
      <c r="BJ328" s="496"/>
      <c r="BK328" s="496"/>
      <c r="BL328" s="496"/>
      <c r="BM328" s="496"/>
      <c r="BN328" s="496"/>
      <c r="BO328" s="496"/>
      <c r="BP328" s="496"/>
      <c r="BQ328" s="496"/>
      <c r="BR328" s="496"/>
      <c r="BS328" s="496"/>
      <c r="BT328" s="496"/>
      <c r="BU328" s="496"/>
      <c r="BV328" s="496"/>
      <c r="BW328" s="496"/>
      <c r="BX328" s="496"/>
      <c r="BY328" s="496"/>
      <c r="BZ328" s="496"/>
      <c r="CA328" s="496"/>
      <c r="CB328" s="496"/>
      <c r="CC328" s="496"/>
      <c r="CD328" s="496"/>
      <c r="CE328" s="496"/>
      <c r="CF328" s="496"/>
      <c r="CG328" s="496"/>
      <c r="CH328" s="496"/>
      <c r="CI328" s="496"/>
      <c r="CJ328" s="496"/>
      <c r="CK328" s="496"/>
      <c r="CL328" s="496"/>
      <c r="CM328" s="496"/>
      <c r="CN328" s="496"/>
      <c r="CO328" s="496"/>
      <c r="CP328" s="496"/>
      <c r="CQ328" s="496"/>
      <c r="CR328" s="496"/>
      <c r="CS328" s="496"/>
      <c r="CT328" s="496"/>
      <c r="CU328" s="496"/>
      <c r="CV328" s="496"/>
      <c r="CW328" s="496"/>
      <c r="CX328" s="496"/>
      <c r="CY328" s="496"/>
      <c r="CZ328" s="496"/>
      <c r="DA328" s="496"/>
      <c r="DB328" s="496"/>
      <c r="DC328" s="496"/>
      <c r="DD328" s="496"/>
      <c r="DE328" s="496"/>
      <c r="DF328" s="496"/>
      <c r="DG328" s="496"/>
      <c r="DH328" s="496"/>
      <c r="DI328" s="496"/>
      <c r="DJ328" s="496"/>
      <c r="DK328" s="496"/>
      <c r="DL328" s="496"/>
      <c r="DM328" s="496"/>
      <c r="DN328" s="496"/>
      <c r="DO328" s="496"/>
      <c r="DP328" s="496"/>
      <c r="DQ328" s="496"/>
      <c r="DR328" s="496"/>
      <c r="DS328" s="496"/>
      <c r="DT328" s="496"/>
      <c r="DU328" s="496"/>
      <c r="DV328" s="496"/>
      <c r="DW328" s="496"/>
      <c r="DX328" s="496"/>
      <c r="DY328" s="496"/>
      <c r="DZ328" s="496"/>
      <c r="EA328" s="496"/>
      <c r="EB328" s="496"/>
      <c r="EC328" s="496"/>
      <c r="ED328" s="496"/>
      <c r="EE328" s="496"/>
      <c r="EF328" s="496"/>
      <c r="EG328" s="496"/>
      <c r="EH328" s="496"/>
      <c r="EI328" s="496"/>
      <c r="EJ328" s="496"/>
      <c r="EK328" s="496"/>
      <c r="EL328" s="496"/>
      <c r="EM328" s="496"/>
      <c r="EN328" s="496"/>
      <c r="EO328" s="496"/>
      <c r="EP328" s="496"/>
      <c r="EQ328" s="496"/>
      <c r="ER328" s="496"/>
      <c r="ES328" s="496"/>
      <c r="ET328" s="496"/>
      <c r="EU328" s="496"/>
      <c r="EV328" s="496"/>
      <c r="EW328" s="496"/>
      <c r="EX328" s="496"/>
      <c r="EY328" s="496"/>
      <c r="EZ328" s="496"/>
      <c r="FA328" s="496"/>
      <c r="FB328" s="496"/>
      <c r="FC328" s="496"/>
      <c r="FD328" s="496"/>
      <c r="FE328" s="496"/>
      <c r="FF328" s="496"/>
      <c r="FG328" s="496"/>
      <c r="FH328" s="496"/>
      <c r="FI328" s="496"/>
      <c r="FJ328" s="496"/>
      <c r="FK328" s="496"/>
      <c r="FL328" s="496"/>
      <c r="FM328" s="496"/>
      <c r="FN328" s="496"/>
      <c r="FO328" s="496"/>
      <c r="FP328" s="496"/>
      <c r="FQ328" s="496"/>
      <c r="FR328" s="496"/>
      <c r="FS328" s="496"/>
      <c r="FT328" s="496"/>
      <c r="FU328" s="496"/>
      <c r="FV328" s="496"/>
      <c r="FW328" s="496"/>
      <c r="FX328" s="496"/>
      <c r="FY328" s="496"/>
      <c r="FZ328" s="496"/>
    </row>
    <row r="329" spans="2:182" x14ac:dyDescent="0.25">
      <c r="B329" s="491">
        <v>11</v>
      </c>
      <c r="C329" s="496"/>
      <c r="D329" s="496"/>
      <c r="E329" s="496"/>
      <c r="F329" s="496"/>
      <c r="G329" s="496"/>
      <c r="H329" s="496"/>
      <c r="I329" s="496"/>
      <c r="J329" s="496"/>
      <c r="K329" s="496"/>
      <c r="L329" s="496"/>
      <c r="M329" s="496"/>
      <c r="N329" s="496"/>
      <c r="O329" s="496"/>
      <c r="P329" s="496"/>
      <c r="Q329" s="496"/>
      <c r="R329" s="496"/>
      <c r="S329" s="496"/>
      <c r="T329" s="496"/>
      <c r="U329" s="496"/>
      <c r="V329" s="496"/>
      <c r="W329" s="496"/>
      <c r="X329" s="496"/>
      <c r="Y329" s="496"/>
      <c r="Z329" s="496"/>
      <c r="AA329" s="496"/>
      <c r="AB329" s="496"/>
      <c r="AC329" s="496"/>
      <c r="AD329" s="496"/>
      <c r="AE329" s="496"/>
      <c r="AF329" s="496"/>
      <c r="AG329" s="496"/>
      <c r="AH329" s="496"/>
      <c r="AI329" s="496"/>
      <c r="AJ329" s="496"/>
      <c r="AK329" s="496"/>
      <c r="AL329" s="496"/>
      <c r="AM329" s="496"/>
      <c r="AN329" s="496"/>
      <c r="AO329" s="496"/>
      <c r="AP329" s="496"/>
      <c r="AQ329" s="496"/>
      <c r="AR329" s="496"/>
      <c r="AS329" s="496"/>
      <c r="AT329" s="496"/>
      <c r="AU329" s="496"/>
      <c r="AV329" s="496"/>
      <c r="AW329" s="496"/>
      <c r="AX329" s="496"/>
      <c r="AY329" s="496"/>
      <c r="AZ329" s="496"/>
      <c r="BA329" s="496"/>
      <c r="BB329" s="496"/>
      <c r="BC329" s="496"/>
      <c r="BD329" s="496"/>
      <c r="BE329" s="496"/>
      <c r="BF329" s="496"/>
      <c r="BG329" s="496"/>
      <c r="BH329" s="496"/>
      <c r="BI329" s="496"/>
      <c r="BJ329" s="496"/>
      <c r="BK329" s="496"/>
      <c r="BL329" s="496"/>
      <c r="BM329" s="496"/>
      <c r="BN329" s="496"/>
      <c r="BO329" s="496"/>
      <c r="BP329" s="496"/>
      <c r="BQ329" s="496"/>
      <c r="BR329" s="496"/>
      <c r="BS329" s="496"/>
      <c r="BT329" s="496"/>
      <c r="BU329" s="496"/>
      <c r="BV329" s="496"/>
      <c r="BW329" s="496"/>
      <c r="BX329" s="496"/>
      <c r="BY329" s="496"/>
      <c r="BZ329" s="496"/>
      <c r="CA329" s="496"/>
      <c r="CB329" s="496"/>
      <c r="CC329" s="496"/>
      <c r="CD329" s="496"/>
      <c r="CE329" s="496"/>
      <c r="CF329" s="496"/>
      <c r="CG329" s="496"/>
      <c r="CH329" s="496"/>
      <c r="CI329" s="496"/>
      <c r="CJ329" s="496"/>
      <c r="CK329" s="496"/>
      <c r="CL329" s="496"/>
      <c r="CM329" s="496"/>
      <c r="CN329" s="496"/>
      <c r="CO329" s="496"/>
      <c r="CP329" s="496"/>
      <c r="CQ329" s="496"/>
      <c r="CR329" s="496"/>
      <c r="CS329" s="496"/>
      <c r="CT329" s="496"/>
      <c r="CU329" s="496"/>
      <c r="CV329" s="496"/>
      <c r="CW329" s="496"/>
      <c r="CX329" s="496"/>
      <c r="CY329" s="496"/>
      <c r="CZ329" s="496"/>
      <c r="DA329" s="496"/>
      <c r="DB329" s="496"/>
      <c r="DC329" s="496"/>
      <c r="DD329" s="496"/>
      <c r="DE329" s="496"/>
      <c r="DF329" s="496"/>
      <c r="DG329" s="496"/>
      <c r="DH329" s="496"/>
      <c r="DI329" s="496"/>
      <c r="DJ329" s="496"/>
      <c r="DK329" s="496"/>
      <c r="DL329" s="496"/>
      <c r="DM329" s="496"/>
      <c r="DN329" s="496"/>
      <c r="DO329" s="496"/>
      <c r="DP329" s="496"/>
      <c r="DQ329" s="496"/>
      <c r="DR329" s="496"/>
      <c r="DS329" s="496"/>
      <c r="DT329" s="496"/>
      <c r="DU329" s="496"/>
      <c r="DV329" s="496"/>
      <c r="DW329" s="496"/>
      <c r="DX329" s="496"/>
      <c r="DY329" s="496"/>
      <c r="DZ329" s="496"/>
      <c r="EA329" s="496"/>
      <c r="EB329" s="496"/>
      <c r="EC329" s="496"/>
      <c r="ED329" s="496"/>
      <c r="EE329" s="496"/>
      <c r="EF329" s="496"/>
      <c r="EG329" s="496"/>
      <c r="EH329" s="496"/>
      <c r="EI329" s="496"/>
      <c r="EJ329" s="496"/>
      <c r="EK329" s="496"/>
      <c r="EL329" s="496"/>
      <c r="EM329" s="496"/>
      <c r="EN329" s="496"/>
      <c r="EO329" s="496"/>
      <c r="EP329" s="496"/>
      <c r="EQ329" s="496"/>
      <c r="ER329" s="496"/>
      <c r="ES329" s="496"/>
      <c r="ET329" s="496"/>
      <c r="EU329" s="496"/>
      <c r="EV329" s="496"/>
      <c r="EW329" s="496"/>
      <c r="EX329" s="496"/>
      <c r="EY329" s="496"/>
      <c r="EZ329" s="496"/>
      <c r="FA329" s="496"/>
      <c r="FB329" s="496"/>
      <c r="FC329" s="496"/>
      <c r="FD329" s="496"/>
      <c r="FE329" s="496"/>
      <c r="FF329" s="496"/>
      <c r="FG329" s="496"/>
      <c r="FH329" s="496"/>
      <c r="FI329" s="496"/>
      <c r="FJ329" s="496"/>
      <c r="FK329" s="496"/>
      <c r="FL329" s="496"/>
      <c r="FM329" s="496"/>
      <c r="FN329" s="496"/>
      <c r="FO329" s="496"/>
      <c r="FP329" s="496"/>
      <c r="FQ329" s="496"/>
      <c r="FR329" s="496"/>
      <c r="FS329" s="496"/>
      <c r="FT329" s="496"/>
      <c r="FU329" s="496"/>
      <c r="FV329" s="496"/>
      <c r="FW329" s="496"/>
      <c r="FX329" s="496"/>
      <c r="FY329" s="496"/>
      <c r="FZ329" s="496"/>
    </row>
    <row r="330" spans="2:182" x14ac:dyDescent="0.25">
      <c r="B330" s="491">
        <v>12</v>
      </c>
      <c r="C330" s="496"/>
      <c r="D330" s="496"/>
      <c r="E330" s="496"/>
      <c r="F330" s="496"/>
      <c r="G330" s="496"/>
      <c r="H330" s="496"/>
      <c r="I330" s="496"/>
      <c r="J330" s="496"/>
      <c r="K330" s="496"/>
      <c r="L330" s="496"/>
      <c r="M330" s="496"/>
      <c r="N330" s="496"/>
      <c r="O330" s="496"/>
      <c r="P330" s="496"/>
      <c r="Q330" s="496"/>
      <c r="R330" s="496"/>
      <c r="S330" s="496"/>
      <c r="T330" s="496"/>
      <c r="U330" s="496"/>
      <c r="V330" s="496"/>
      <c r="W330" s="496"/>
      <c r="X330" s="496"/>
      <c r="Y330" s="496"/>
      <c r="Z330" s="496"/>
      <c r="AA330" s="496"/>
      <c r="AB330" s="496"/>
      <c r="AC330" s="496"/>
      <c r="AD330" s="496"/>
      <c r="AE330" s="496"/>
      <c r="AF330" s="496"/>
      <c r="AG330" s="496"/>
      <c r="AH330" s="496"/>
      <c r="AI330" s="496"/>
      <c r="AJ330" s="496"/>
      <c r="AK330" s="496"/>
      <c r="AL330" s="496"/>
      <c r="AM330" s="496"/>
      <c r="AN330" s="496"/>
      <c r="AO330" s="496"/>
      <c r="AP330" s="496"/>
      <c r="AQ330" s="496"/>
      <c r="AR330" s="496"/>
      <c r="AS330" s="496"/>
      <c r="AT330" s="496"/>
      <c r="AU330" s="496"/>
      <c r="AV330" s="496"/>
      <c r="AW330" s="496"/>
      <c r="AX330" s="496"/>
      <c r="AY330" s="496"/>
      <c r="AZ330" s="496"/>
      <c r="BA330" s="496"/>
      <c r="BB330" s="496"/>
      <c r="BC330" s="496"/>
      <c r="BD330" s="496"/>
      <c r="BE330" s="496"/>
      <c r="BF330" s="496"/>
      <c r="BG330" s="496"/>
      <c r="BH330" s="496"/>
      <c r="BI330" s="496"/>
      <c r="BJ330" s="496"/>
      <c r="BK330" s="496"/>
      <c r="BL330" s="496"/>
      <c r="BM330" s="496"/>
      <c r="BN330" s="496"/>
      <c r="BO330" s="496"/>
      <c r="BP330" s="496"/>
      <c r="BQ330" s="496"/>
      <c r="BR330" s="496"/>
      <c r="BS330" s="496"/>
      <c r="BT330" s="496"/>
      <c r="BU330" s="496"/>
      <c r="BV330" s="496"/>
      <c r="BW330" s="496"/>
      <c r="BX330" s="496"/>
      <c r="BY330" s="496"/>
      <c r="BZ330" s="496"/>
      <c r="CA330" s="496"/>
      <c r="CB330" s="496"/>
      <c r="CC330" s="496"/>
      <c r="CD330" s="496"/>
      <c r="CE330" s="496"/>
      <c r="CF330" s="496"/>
      <c r="CG330" s="496"/>
      <c r="CH330" s="496"/>
      <c r="CI330" s="496"/>
      <c r="CJ330" s="496"/>
      <c r="CK330" s="496"/>
      <c r="CL330" s="496"/>
      <c r="CM330" s="496"/>
      <c r="CN330" s="496"/>
      <c r="CO330" s="496"/>
      <c r="CP330" s="496"/>
      <c r="CQ330" s="496"/>
      <c r="CR330" s="496"/>
      <c r="CS330" s="496"/>
      <c r="CT330" s="496"/>
      <c r="CU330" s="496"/>
      <c r="CV330" s="496"/>
      <c r="CW330" s="496"/>
      <c r="CX330" s="496"/>
      <c r="CY330" s="496"/>
      <c r="CZ330" s="496"/>
      <c r="DA330" s="496"/>
      <c r="DB330" s="496"/>
      <c r="DC330" s="496"/>
      <c r="DD330" s="496"/>
      <c r="DE330" s="496"/>
      <c r="DF330" s="496"/>
      <c r="DG330" s="496"/>
      <c r="DH330" s="496"/>
      <c r="DI330" s="496"/>
      <c r="DJ330" s="496"/>
      <c r="DK330" s="496"/>
      <c r="DL330" s="496"/>
      <c r="DM330" s="496"/>
      <c r="DN330" s="496"/>
      <c r="DO330" s="496"/>
      <c r="DP330" s="496"/>
      <c r="DQ330" s="496"/>
      <c r="DR330" s="496"/>
      <c r="DS330" s="496"/>
      <c r="DT330" s="496"/>
      <c r="DU330" s="496"/>
      <c r="DV330" s="496"/>
      <c r="DW330" s="496"/>
      <c r="DX330" s="496"/>
      <c r="DY330" s="496"/>
      <c r="DZ330" s="496"/>
      <c r="EA330" s="496"/>
      <c r="EB330" s="496"/>
      <c r="EC330" s="496"/>
      <c r="ED330" s="496"/>
      <c r="EE330" s="496"/>
      <c r="EF330" s="496"/>
      <c r="EG330" s="496"/>
      <c r="EH330" s="496"/>
      <c r="EI330" s="496"/>
      <c r="EJ330" s="496"/>
      <c r="EK330" s="496"/>
      <c r="EL330" s="496"/>
      <c r="EM330" s="496"/>
      <c r="EN330" s="496"/>
      <c r="EO330" s="496"/>
      <c r="EP330" s="496"/>
      <c r="EQ330" s="496"/>
      <c r="ER330" s="496"/>
      <c r="ES330" s="496"/>
      <c r="ET330" s="496"/>
      <c r="EU330" s="496"/>
      <c r="EV330" s="496"/>
      <c r="EW330" s="496"/>
      <c r="EX330" s="496"/>
      <c r="EY330" s="496"/>
      <c r="EZ330" s="496"/>
      <c r="FA330" s="496"/>
      <c r="FB330" s="496"/>
      <c r="FC330" s="496"/>
      <c r="FD330" s="496"/>
      <c r="FE330" s="496"/>
      <c r="FF330" s="496"/>
      <c r="FG330" s="496"/>
      <c r="FH330" s="496"/>
      <c r="FI330" s="496"/>
      <c r="FJ330" s="496"/>
      <c r="FK330" s="496"/>
      <c r="FL330" s="496"/>
      <c r="FM330" s="496"/>
      <c r="FN330" s="496"/>
      <c r="FO330" s="496"/>
      <c r="FP330" s="496"/>
      <c r="FQ330" s="496"/>
      <c r="FR330" s="496"/>
      <c r="FS330" s="496"/>
      <c r="FT330" s="496"/>
      <c r="FU330" s="496"/>
      <c r="FV330" s="496"/>
      <c r="FW330" s="496"/>
      <c r="FX330" s="496"/>
      <c r="FY330" s="496"/>
      <c r="FZ330" s="496"/>
    </row>
    <row r="331" spans="2:182" x14ac:dyDescent="0.25">
      <c r="B331" s="491">
        <v>13</v>
      </c>
      <c r="C331" s="496"/>
      <c r="D331" s="496"/>
      <c r="E331" s="496"/>
      <c r="F331" s="496"/>
      <c r="G331" s="496"/>
      <c r="H331" s="496"/>
      <c r="I331" s="496"/>
      <c r="J331" s="496"/>
      <c r="K331" s="496"/>
      <c r="L331" s="496"/>
      <c r="M331" s="496"/>
      <c r="N331" s="496"/>
      <c r="O331" s="496"/>
      <c r="P331" s="496"/>
      <c r="Q331" s="496"/>
      <c r="R331" s="496"/>
      <c r="S331" s="496"/>
      <c r="T331" s="496"/>
      <c r="U331" s="496"/>
      <c r="V331" s="496"/>
      <c r="W331" s="496"/>
      <c r="X331" s="496"/>
      <c r="Y331" s="496"/>
      <c r="Z331" s="496"/>
      <c r="AA331" s="496"/>
      <c r="AB331" s="496"/>
      <c r="AC331" s="496"/>
      <c r="AD331" s="496"/>
      <c r="AE331" s="496"/>
      <c r="AF331" s="496"/>
      <c r="AG331" s="496"/>
      <c r="AH331" s="496"/>
      <c r="AI331" s="496"/>
      <c r="AJ331" s="496"/>
      <c r="AK331" s="496"/>
      <c r="AL331" s="496"/>
      <c r="AM331" s="496"/>
      <c r="AN331" s="496"/>
      <c r="AO331" s="496"/>
      <c r="AP331" s="496"/>
      <c r="AQ331" s="496"/>
      <c r="AR331" s="496"/>
      <c r="AS331" s="496"/>
      <c r="AT331" s="496"/>
      <c r="AU331" s="496"/>
      <c r="AV331" s="496"/>
      <c r="AW331" s="496"/>
      <c r="AX331" s="496"/>
      <c r="AY331" s="496"/>
      <c r="AZ331" s="496"/>
      <c r="BA331" s="496"/>
      <c r="BB331" s="496"/>
      <c r="BC331" s="496"/>
      <c r="BD331" s="496"/>
      <c r="BE331" s="496"/>
      <c r="BF331" s="496"/>
      <c r="BG331" s="496"/>
      <c r="BH331" s="496"/>
      <c r="BI331" s="496"/>
      <c r="BJ331" s="496"/>
      <c r="BK331" s="496"/>
      <c r="BL331" s="496"/>
      <c r="BM331" s="496"/>
      <c r="BN331" s="496"/>
      <c r="BO331" s="496"/>
      <c r="BP331" s="496"/>
      <c r="BQ331" s="496"/>
      <c r="BR331" s="496"/>
      <c r="BS331" s="496"/>
      <c r="BT331" s="496"/>
      <c r="BU331" s="496"/>
      <c r="BV331" s="496"/>
      <c r="BW331" s="496"/>
      <c r="BX331" s="496"/>
      <c r="BY331" s="496"/>
      <c r="BZ331" s="496"/>
      <c r="CA331" s="496"/>
      <c r="CB331" s="496"/>
      <c r="CC331" s="496"/>
      <c r="CD331" s="496"/>
      <c r="CE331" s="496"/>
      <c r="CF331" s="496"/>
      <c r="CG331" s="496"/>
      <c r="CH331" s="496"/>
      <c r="CI331" s="496"/>
      <c r="CJ331" s="496"/>
      <c r="CK331" s="496"/>
      <c r="CL331" s="496"/>
      <c r="CM331" s="496"/>
      <c r="CN331" s="496"/>
      <c r="CO331" s="496"/>
      <c r="CP331" s="496"/>
      <c r="CQ331" s="496"/>
      <c r="CR331" s="496"/>
      <c r="CS331" s="496"/>
      <c r="CT331" s="496"/>
      <c r="CU331" s="496"/>
      <c r="CV331" s="496"/>
      <c r="CW331" s="496"/>
      <c r="CX331" s="496"/>
      <c r="CY331" s="496"/>
      <c r="CZ331" s="496"/>
      <c r="DA331" s="496"/>
      <c r="DB331" s="496"/>
      <c r="DC331" s="496"/>
      <c r="DD331" s="496"/>
      <c r="DE331" s="496"/>
      <c r="DF331" s="496"/>
      <c r="DG331" s="496"/>
      <c r="DH331" s="496"/>
      <c r="DI331" s="496"/>
      <c r="DJ331" s="496"/>
      <c r="DK331" s="496"/>
      <c r="DL331" s="496"/>
      <c r="DM331" s="496"/>
      <c r="DN331" s="496"/>
      <c r="DO331" s="496"/>
      <c r="DP331" s="496"/>
      <c r="DQ331" s="496"/>
      <c r="DR331" s="496"/>
      <c r="DS331" s="496"/>
      <c r="DT331" s="496"/>
      <c r="DU331" s="496"/>
      <c r="DV331" s="496"/>
      <c r="DW331" s="496"/>
      <c r="DX331" s="496"/>
      <c r="DY331" s="496"/>
      <c r="DZ331" s="496"/>
      <c r="EA331" s="496"/>
      <c r="EB331" s="496"/>
      <c r="EC331" s="496"/>
      <c r="ED331" s="496"/>
      <c r="EE331" s="496"/>
      <c r="EF331" s="496"/>
      <c r="EG331" s="496"/>
      <c r="EH331" s="496"/>
      <c r="EI331" s="496"/>
      <c r="EJ331" s="496"/>
      <c r="EK331" s="496"/>
      <c r="EL331" s="496"/>
      <c r="EM331" s="496"/>
      <c r="EN331" s="496"/>
      <c r="EO331" s="496"/>
      <c r="EP331" s="496"/>
      <c r="EQ331" s="496"/>
      <c r="ER331" s="496"/>
      <c r="ES331" s="496"/>
      <c r="ET331" s="496"/>
      <c r="EU331" s="496"/>
      <c r="EV331" s="496"/>
      <c r="EW331" s="496"/>
      <c r="EX331" s="496"/>
      <c r="EY331" s="496"/>
      <c r="EZ331" s="496"/>
      <c r="FA331" s="496"/>
      <c r="FB331" s="496"/>
      <c r="FC331" s="496"/>
      <c r="FD331" s="496"/>
      <c r="FE331" s="496"/>
      <c r="FF331" s="496"/>
      <c r="FG331" s="496"/>
      <c r="FH331" s="496"/>
      <c r="FI331" s="496"/>
      <c r="FJ331" s="496"/>
      <c r="FK331" s="496"/>
      <c r="FL331" s="496"/>
      <c r="FM331" s="496"/>
      <c r="FN331" s="496"/>
      <c r="FO331" s="496"/>
      <c r="FP331" s="496"/>
      <c r="FQ331" s="496"/>
      <c r="FR331" s="496"/>
      <c r="FS331" s="496"/>
      <c r="FT331" s="496"/>
      <c r="FU331" s="496"/>
      <c r="FV331" s="496"/>
      <c r="FW331" s="496"/>
      <c r="FX331" s="496"/>
      <c r="FY331" s="496"/>
      <c r="FZ331" s="496"/>
    </row>
    <row r="332" spans="2:182" x14ac:dyDescent="0.25">
      <c r="B332" s="491">
        <v>14</v>
      </c>
      <c r="C332" s="496"/>
      <c r="D332" s="496"/>
      <c r="E332" s="496"/>
      <c r="F332" s="496"/>
      <c r="G332" s="496"/>
      <c r="H332" s="496"/>
      <c r="I332" s="496"/>
      <c r="J332" s="496"/>
      <c r="K332" s="496"/>
      <c r="L332" s="496"/>
      <c r="M332" s="496"/>
      <c r="N332" s="496"/>
      <c r="O332" s="496"/>
      <c r="P332" s="496"/>
      <c r="Q332" s="496"/>
      <c r="R332" s="496"/>
      <c r="S332" s="496"/>
      <c r="T332" s="496"/>
      <c r="U332" s="496"/>
      <c r="V332" s="496"/>
      <c r="W332" s="496"/>
      <c r="X332" s="496"/>
      <c r="Y332" s="496"/>
      <c r="Z332" s="496"/>
      <c r="AA332" s="496"/>
      <c r="AB332" s="496"/>
      <c r="AC332" s="496"/>
      <c r="AD332" s="496"/>
      <c r="AE332" s="496"/>
      <c r="AF332" s="496"/>
      <c r="AG332" s="496"/>
      <c r="AH332" s="496"/>
      <c r="AI332" s="496"/>
      <c r="AJ332" s="496"/>
      <c r="AK332" s="496"/>
      <c r="AL332" s="496"/>
      <c r="AM332" s="496"/>
      <c r="AN332" s="496"/>
      <c r="AO332" s="496"/>
      <c r="AP332" s="496"/>
      <c r="AQ332" s="496"/>
      <c r="AR332" s="496"/>
      <c r="AS332" s="496"/>
      <c r="AT332" s="496"/>
      <c r="AU332" s="496"/>
      <c r="AV332" s="496"/>
      <c r="AW332" s="496"/>
      <c r="AX332" s="496"/>
      <c r="AY332" s="496"/>
      <c r="AZ332" s="496"/>
      <c r="BA332" s="496"/>
      <c r="BB332" s="496"/>
      <c r="BC332" s="496"/>
      <c r="BD332" s="496"/>
      <c r="BE332" s="496"/>
      <c r="BF332" s="496"/>
      <c r="BG332" s="496"/>
      <c r="BH332" s="496"/>
      <c r="BI332" s="496"/>
      <c r="BJ332" s="496"/>
      <c r="BK332" s="496"/>
      <c r="BL332" s="496"/>
      <c r="BM332" s="496"/>
      <c r="BN332" s="496"/>
      <c r="BO332" s="496"/>
      <c r="BP332" s="496"/>
      <c r="BQ332" s="496"/>
      <c r="BR332" s="496"/>
      <c r="BS332" s="496"/>
      <c r="BT332" s="496"/>
      <c r="BU332" s="496"/>
      <c r="BV332" s="496"/>
      <c r="BW332" s="496"/>
      <c r="BX332" s="496"/>
      <c r="BY332" s="496"/>
      <c r="BZ332" s="496"/>
      <c r="CA332" s="496"/>
      <c r="CB332" s="496"/>
      <c r="CC332" s="496"/>
      <c r="CD332" s="496"/>
      <c r="CE332" s="496"/>
      <c r="CF332" s="496"/>
      <c r="CG332" s="496"/>
      <c r="CH332" s="496"/>
      <c r="CI332" s="496"/>
      <c r="CJ332" s="496"/>
      <c r="CK332" s="496"/>
      <c r="CL332" s="496"/>
      <c r="CM332" s="496"/>
      <c r="CN332" s="496"/>
      <c r="CO332" s="496"/>
      <c r="CP332" s="496"/>
      <c r="CQ332" s="496"/>
      <c r="CR332" s="496"/>
      <c r="CS332" s="496"/>
      <c r="CT332" s="496"/>
      <c r="CU332" s="496"/>
      <c r="CV332" s="496"/>
      <c r="CW332" s="496"/>
      <c r="CX332" s="496"/>
      <c r="CY332" s="496"/>
      <c r="CZ332" s="496"/>
      <c r="DA332" s="496"/>
      <c r="DB332" s="496"/>
      <c r="DC332" s="496"/>
      <c r="DD332" s="496"/>
      <c r="DE332" s="496"/>
      <c r="DF332" s="496"/>
      <c r="DG332" s="496"/>
      <c r="DH332" s="496"/>
      <c r="DI332" s="496"/>
      <c r="DJ332" s="496"/>
      <c r="DK332" s="496"/>
      <c r="DL332" s="496"/>
      <c r="DM332" s="496"/>
      <c r="DN332" s="496"/>
      <c r="DO332" s="496"/>
      <c r="DP332" s="496"/>
      <c r="DQ332" s="496"/>
      <c r="DR332" s="496"/>
      <c r="DS332" s="496"/>
      <c r="DT332" s="496"/>
      <c r="DU332" s="496"/>
      <c r="DV332" s="496"/>
      <c r="DW332" s="496"/>
      <c r="DX332" s="496"/>
      <c r="DY332" s="496"/>
      <c r="DZ332" s="496"/>
      <c r="EA332" s="496"/>
      <c r="EB332" s="496"/>
      <c r="EC332" s="496"/>
      <c r="ED332" s="496"/>
      <c r="EE332" s="496"/>
      <c r="EF332" s="496"/>
      <c r="EG332" s="496"/>
      <c r="EH332" s="496"/>
      <c r="EI332" s="496"/>
      <c r="EJ332" s="496"/>
      <c r="EK332" s="496"/>
      <c r="EL332" s="496"/>
      <c r="EM332" s="496"/>
      <c r="EN332" s="496"/>
      <c r="EO332" s="496"/>
      <c r="EP332" s="496"/>
      <c r="EQ332" s="496"/>
      <c r="ER332" s="496"/>
      <c r="ES332" s="496"/>
      <c r="ET332" s="496"/>
      <c r="EU332" s="496"/>
      <c r="EV332" s="496"/>
      <c r="EW332" s="496"/>
      <c r="EX332" s="496"/>
      <c r="EY332" s="496"/>
      <c r="EZ332" s="496"/>
      <c r="FA332" s="496"/>
      <c r="FB332" s="496"/>
      <c r="FC332" s="496"/>
      <c r="FD332" s="496"/>
      <c r="FE332" s="496"/>
      <c r="FF332" s="496"/>
      <c r="FG332" s="496"/>
      <c r="FH332" s="496"/>
      <c r="FI332" s="496"/>
      <c r="FJ332" s="496"/>
      <c r="FK332" s="496"/>
      <c r="FL332" s="496"/>
      <c r="FM332" s="496"/>
      <c r="FN332" s="496"/>
      <c r="FO332" s="496"/>
      <c r="FP332" s="496"/>
      <c r="FQ332" s="496"/>
      <c r="FR332" s="496"/>
      <c r="FS332" s="496"/>
      <c r="FT332" s="496"/>
      <c r="FU332" s="496"/>
      <c r="FV332" s="496"/>
      <c r="FW332" s="496"/>
      <c r="FX332" s="496"/>
      <c r="FY332" s="496"/>
      <c r="FZ332" s="496"/>
    </row>
    <row r="333" spans="2:182" x14ac:dyDescent="0.25">
      <c r="B333" s="491">
        <v>15</v>
      </c>
      <c r="C333" s="496"/>
      <c r="D333" s="496"/>
      <c r="E333" s="496"/>
      <c r="F333" s="496"/>
      <c r="G333" s="496"/>
      <c r="H333" s="496"/>
      <c r="I333" s="496"/>
      <c r="J333" s="496"/>
      <c r="K333" s="496"/>
      <c r="L333" s="496"/>
      <c r="M333" s="496"/>
      <c r="N333" s="496"/>
      <c r="O333" s="496"/>
      <c r="P333" s="496"/>
      <c r="Q333" s="496"/>
      <c r="R333" s="496"/>
      <c r="S333" s="496"/>
      <c r="T333" s="496"/>
      <c r="U333" s="496"/>
      <c r="V333" s="496"/>
      <c r="W333" s="496"/>
      <c r="X333" s="496"/>
      <c r="Y333" s="496"/>
      <c r="Z333" s="496"/>
      <c r="AA333" s="496"/>
      <c r="AB333" s="496"/>
      <c r="AC333" s="496"/>
      <c r="AD333" s="496"/>
      <c r="AE333" s="496"/>
      <c r="AF333" s="496"/>
      <c r="AG333" s="496"/>
      <c r="AH333" s="496"/>
      <c r="AI333" s="496"/>
      <c r="AJ333" s="496"/>
      <c r="AK333" s="496"/>
      <c r="AL333" s="496"/>
      <c r="AM333" s="496"/>
      <c r="AN333" s="496"/>
      <c r="AO333" s="496"/>
      <c r="AP333" s="496"/>
      <c r="AQ333" s="496"/>
      <c r="AR333" s="496"/>
      <c r="AS333" s="496"/>
      <c r="AT333" s="496"/>
      <c r="AU333" s="496"/>
      <c r="AV333" s="496"/>
      <c r="AW333" s="496"/>
      <c r="AX333" s="496"/>
      <c r="AY333" s="496"/>
      <c r="AZ333" s="496"/>
      <c r="BA333" s="496"/>
      <c r="BB333" s="496"/>
      <c r="BC333" s="496"/>
      <c r="BD333" s="496"/>
      <c r="BE333" s="496"/>
      <c r="BF333" s="496"/>
      <c r="BG333" s="496"/>
      <c r="BH333" s="496"/>
      <c r="BI333" s="496"/>
      <c r="BJ333" s="496"/>
      <c r="BK333" s="496"/>
      <c r="BL333" s="496"/>
      <c r="BM333" s="496"/>
      <c r="BN333" s="496"/>
      <c r="BO333" s="496"/>
      <c r="BP333" s="496"/>
      <c r="BQ333" s="496"/>
      <c r="BR333" s="496"/>
      <c r="BS333" s="496"/>
      <c r="BT333" s="496"/>
      <c r="BU333" s="496"/>
      <c r="BV333" s="496"/>
      <c r="BW333" s="496"/>
      <c r="BX333" s="496"/>
      <c r="BY333" s="496"/>
      <c r="BZ333" s="496"/>
      <c r="CA333" s="496"/>
      <c r="CB333" s="496"/>
      <c r="CC333" s="496"/>
      <c r="CD333" s="496"/>
      <c r="CE333" s="496"/>
      <c r="CF333" s="496"/>
      <c r="CG333" s="496"/>
      <c r="CH333" s="496"/>
      <c r="CI333" s="496"/>
      <c r="CJ333" s="496"/>
      <c r="CK333" s="496"/>
      <c r="CL333" s="496"/>
      <c r="CM333" s="496"/>
      <c r="CN333" s="496"/>
      <c r="CO333" s="496"/>
      <c r="CP333" s="496"/>
      <c r="CQ333" s="496"/>
      <c r="CR333" s="496"/>
      <c r="CS333" s="496"/>
      <c r="CT333" s="496"/>
      <c r="CU333" s="496"/>
      <c r="CV333" s="496"/>
      <c r="CW333" s="496"/>
      <c r="CX333" s="496"/>
      <c r="CY333" s="496"/>
      <c r="CZ333" s="496"/>
      <c r="DA333" s="496"/>
      <c r="DB333" s="496"/>
      <c r="DC333" s="496"/>
      <c r="DD333" s="496"/>
      <c r="DE333" s="496"/>
      <c r="DF333" s="496"/>
      <c r="DG333" s="496"/>
      <c r="DH333" s="496"/>
      <c r="DI333" s="496"/>
      <c r="DJ333" s="496"/>
      <c r="DK333" s="496"/>
      <c r="DL333" s="496"/>
      <c r="DM333" s="496"/>
      <c r="DN333" s="496"/>
      <c r="DO333" s="496"/>
      <c r="DP333" s="496"/>
      <c r="DQ333" s="496"/>
      <c r="DR333" s="496"/>
      <c r="DS333" s="496"/>
      <c r="DT333" s="496"/>
      <c r="DU333" s="496"/>
      <c r="DV333" s="496"/>
      <c r="DW333" s="496"/>
      <c r="DX333" s="496"/>
      <c r="DY333" s="496"/>
      <c r="DZ333" s="496"/>
      <c r="EA333" s="496"/>
      <c r="EB333" s="496"/>
      <c r="EC333" s="496"/>
      <c r="ED333" s="496"/>
      <c r="EE333" s="496"/>
      <c r="EF333" s="496"/>
      <c r="EG333" s="496"/>
      <c r="EH333" s="496"/>
      <c r="EI333" s="496"/>
      <c r="EJ333" s="496"/>
      <c r="EK333" s="496"/>
      <c r="EL333" s="496"/>
      <c r="EM333" s="496"/>
      <c r="EN333" s="496"/>
      <c r="EO333" s="496"/>
      <c r="EP333" s="496"/>
      <c r="EQ333" s="496"/>
      <c r="ER333" s="496"/>
      <c r="ES333" s="496"/>
      <c r="ET333" s="496"/>
      <c r="EU333" s="496"/>
      <c r="EV333" s="496"/>
      <c r="EW333" s="496"/>
      <c r="EX333" s="496"/>
      <c r="EY333" s="496"/>
      <c r="EZ333" s="496"/>
      <c r="FA333" s="496"/>
      <c r="FB333" s="496"/>
      <c r="FC333" s="496"/>
      <c r="FD333" s="496"/>
      <c r="FE333" s="496"/>
      <c r="FF333" s="496"/>
      <c r="FG333" s="496"/>
      <c r="FH333" s="496"/>
      <c r="FI333" s="496"/>
      <c r="FJ333" s="496"/>
      <c r="FK333" s="496"/>
      <c r="FL333" s="496"/>
      <c r="FM333" s="496"/>
      <c r="FN333" s="496"/>
      <c r="FO333" s="496"/>
      <c r="FP333" s="496"/>
      <c r="FQ333" s="496"/>
      <c r="FR333" s="496"/>
      <c r="FS333" s="496"/>
      <c r="FT333" s="496"/>
      <c r="FU333" s="496"/>
      <c r="FV333" s="496"/>
      <c r="FW333" s="496"/>
      <c r="FX333" s="496"/>
      <c r="FY333" s="496"/>
      <c r="FZ333" s="496"/>
    </row>
    <row r="334" spans="2:182" x14ac:dyDescent="0.25">
      <c r="B334" s="491">
        <v>16</v>
      </c>
      <c r="C334" s="496"/>
      <c r="D334" s="496"/>
      <c r="E334" s="496"/>
      <c r="F334" s="496"/>
      <c r="G334" s="496"/>
      <c r="H334" s="496"/>
      <c r="I334" s="496"/>
      <c r="J334" s="496"/>
      <c r="K334" s="496"/>
      <c r="L334" s="496"/>
      <c r="M334" s="496"/>
      <c r="N334" s="496"/>
      <c r="O334" s="496"/>
      <c r="P334" s="496"/>
      <c r="Q334" s="496"/>
      <c r="R334" s="496"/>
      <c r="S334" s="496"/>
      <c r="T334" s="496"/>
      <c r="U334" s="496"/>
      <c r="V334" s="496"/>
      <c r="W334" s="496"/>
      <c r="X334" s="496"/>
      <c r="Y334" s="496"/>
      <c r="Z334" s="496"/>
      <c r="AA334" s="496"/>
      <c r="AB334" s="496"/>
      <c r="AC334" s="496"/>
      <c r="AD334" s="496"/>
      <c r="AE334" s="496"/>
      <c r="AF334" s="496"/>
      <c r="AG334" s="496"/>
      <c r="AH334" s="496"/>
      <c r="AI334" s="496"/>
      <c r="AJ334" s="496"/>
      <c r="AK334" s="496"/>
      <c r="AL334" s="496"/>
      <c r="AM334" s="496"/>
      <c r="AN334" s="496"/>
      <c r="AO334" s="496"/>
      <c r="AP334" s="496"/>
      <c r="AQ334" s="496"/>
      <c r="AR334" s="496"/>
      <c r="AS334" s="496"/>
      <c r="AT334" s="496"/>
      <c r="AU334" s="496"/>
      <c r="AV334" s="496"/>
      <c r="AW334" s="496"/>
      <c r="AX334" s="496"/>
      <c r="AY334" s="496"/>
      <c r="AZ334" s="496"/>
      <c r="BA334" s="496"/>
      <c r="BB334" s="496"/>
      <c r="BC334" s="496"/>
      <c r="BD334" s="496"/>
      <c r="BE334" s="496"/>
      <c r="BF334" s="496"/>
      <c r="BG334" s="496"/>
      <c r="BH334" s="496"/>
      <c r="BI334" s="496"/>
      <c r="BJ334" s="496"/>
      <c r="BK334" s="496"/>
      <c r="BL334" s="496"/>
      <c r="BM334" s="496"/>
      <c r="BN334" s="496"/>
      <c r="BO334" s="496"/>
      <c r="BP334" s="496"/>
      <c r="BQ334" s="496"/>
      <c r="BR334" s="496"/>
      <c r="BS334" s="496"/>
      <c r="BT334" s="496"/>
      <c r="BU334" s="496"/>
      <c r="BV334" s="496"/>
      <c r="BW334" s="496"/>
      <c r="BX334" s="496"/>
      <c r="BY334" s="496"/>
      <c r="BZ334" s="496"/>
      <c r="CA334" s="496"/>
      <c r="CB334" s="496"/>
      <c r="CC334" s="496"/>
      <c r="CD334" s="496"/>
      <c r="CE334" s="496"/>
      <c r="CF334" s="496"/>
      <c r="CG334" s="496"/>
      <c r="CH334" s="496"/>
      <c r="CI334" s="496"/>
      <c r="CJ334" s="496"/>
      <c r="CK334" s="496"/>
      <c r="CL334" s="496"/>
      <c r="CM334" s="496"/>
      <c r="CN334" s="496"/>
      <c r="CO334" s="496"/>
      <c r="CP334" s="496"/>
      <c r="CQ334" s="496"/>
      <c r="CR334" s="496"/>
      <c r="CS334" s="496"/>
      <c r="CT334" s="496"/>
      <c r="CU334" s="496"/>
      <c r="CV334" s="496"/>
      <c r="CW334" s="496"/>
      <c r="CX334" s="496"/>
      <c r="CY334" s="496"/>
      <c r="CZ334" s="496"/>
      <c r="DA334" s="496"/>
      <c r="DB334" s="496"/>
      <c r="DC334" s="496"/>
      <c r="DD334" s="496"/>
      <c r="DE334" s="496"/>
      <c r="DF334" s="496"/>
      <c r="DG334" s="496"/>
      <c r="DH334" s="496"/>
      <c r="DI334" s="496"/>
      <c r="DJ334" s="496"/>
      <c r="DK334" s="496"/>
      <c r="DL334" s="496"/>
      <c r="DM334" s="496"/>
      <c r="DN334" s="496"/>
      <c r="DO334" s="496"/>
      <c r="DP334" s="496"/>
      <c r="DQ334" s="496"/>
      <c r="DR334" s="496"/>
      <c r="DS334" s="496"/>
      <c r="DT334" s="496"/>
      <c r="DU334" s="496"/>
      <c r="DV334" s="496"/>
      <c r="DW334" s="496"/>
      <c r="DX334" s="496"/>
      <c r="DY334" s="496"/>
      <c r="DZ334" s="496"/>
      <c r="EA334" s="496"/>
      <c r="EB334" s="496"/>
      <c r="EC334" s="496"/>
      <c r="ED334" s="496"/>
      <c r="EE334" s="496"/>
      <c r="EF334" s="496"/>
      <c r="EG334" s="496"/>
      <c r="EH334" s="496"/>
      <c r="EI334" s="496"/>
      <c r="EJ334" s="496"/>
      <c r="EK334" s="496"/>
      <c r="EL334" s="496"/>
      <c r="EM334" s="496"/>
      <c r="EN334" s="496"/>
      <c r="EO334" s="496"/>
      <c r="EP334" s="496"/>
      <c r="EQ334" s="496"/>
      <c r="ER334" s="496"/>
      <c r="ES334" s="496"/>
      <c r="ET334" s="496"/>
      <c r="EU334" s="496"/>
      <c r="EV334" s="496"/>
      <c r="EW334" s="496"/>
      <c r="EX334" s="496"/>
      <c r="EY334" s="496"/>
      <c r="EZ334" s="496"/>
      <c r="FA334" s="496"/>
      <c r="FB334" s="496"/>
      <c r="FC334" s="496"/>
      <c r="FD334" s="496"/>
      <c r="FE334" s="496"/>
      <c r="FF334" s="496"/>
      <c r="FG334" s="496"/>
      <c r="FH334" s="496"/>
      <c r="FI334" s="496"/>
      <c r="FJ334" s="496"/>
      <c r="FK334" s="496"/>
      <c r="FL334" s="496"/>
      <c r="FM334" s="496"/>
      <c r="FN334" s="496"/>
      <c r="FO334" s="496"/>
      <c r="FP334" s="496"/>
      <c r="FQ334" s="496"/>
      <c r="FR334" s="496"/>
      <c r="FS334" s="496"/>
      <c r="FT334" s="496"/>
      <c r="FU334" s="496"/>
      <c r="FV334" s="496"/>
      <c r="FW334" s="496"/>
      <c r="FX334" s="496"/>
      <c r="FY334" s="496"/>
      <c r="FZ334" s="496"/>
    </row>
    <row r="335" spans="2:182" x14ac:dyDescent="0.25">
      <c r="B335" s="491">
        <v>17</v>
      </c>
      <c r="C335" s="496"/>
      <c r="D335" s="496"/>
      <c r="E335" s="496"/>
      <c r="F335" s="496"/>
      <c r="G335" s="496"/>
      <c r="H335" s="496"/>
      <c r="I335" s="496"/>
      <c r="J335" s="496"/>
      <c r="K335" s="496"/>
      <c r="L335" s="496"/>
      <c r="M335" s="496"/>
      <c r="N335" s="496"/>
      <c r="O335" s="496"/>
      <c r="P335" s="496"/>
      <c r="Q335" s="496"/>
      <c r="R335" s="496"/>
      <c r="S335" s="496"/>
      <c r="T335" s="496"/>
      <c r="U335" s="496"/>
      <c r="V335" s="496"/>
      <c r="W335" s="496"/>
      <c r="X335" s="496"/>
      <c r="Y335" s="496"/>
      <c r="Z335" s="496"/>
      <c r="AA335" s="496"/>
      <c r="AB335" s="496"/>
      <c r="AC335" s="496"/>
      <c r="AD335" s="496"/>
      <c r="AE335" s="496"/>
      <c r="AF335" s="496"/>
      <c r="AG335" s="496"/>
      <c r="AH335" s="496"/>
      <c r="AI335" s="496"/>
      <c r="AJ335" s="496"/>
      <c r="AK335" s="496"/>
      <c r="AL335" s="496"/>
      <c r="AM335" s="496"/>
      <c r="AN335" s="496"/>
      <c r="AO335" s="496"/>
      <c r="AP335" s="496"/>
      <c r="AQ335" s="496"/>
      <c r="AR335" s="496"/>
      <c r="AS335" s="496"/>
      <c r="AT335" s="496"/>
      <c r="AU335" s="496"/>
      <c r="AV335" s="496"/>
      <c r="AW335" s="496"/>
      <c r="AX335" s="496"/>
      <c r="AY335" s="496"/>
      <c r="AZ335" s="496"/>
      <c r="BA335" s="496"/>
      <c r="BB335" s="496"/>
      <c r="BC335" s="496"/>
      <c r="BD335" s="496"/>
      <c r="BE335" s="496"/>
      <c r="BF335" s="496"/>
      <c r="BG335" s="496"/>
      <c r="BH335" s="496"/>
      <c r="BI335" s="496"/>
      <c r="BJ335" s="496"/>
      <c r="BK335" s="496"/>
      <c r="BL335" s="496"/>
      <c r="BM335" s="496"/>
      <c r="BN335" s="496"/>
      <c r="BO335" s="496"/>
      <c r="BP335" s="496"/>
      <c r="BQ335" s="496"/>
      <c r="BR335" s="496"/>
      <c r="BS335" s="496"/>
      <c r="BT335" s="496"/>
      <c r="BU335" s="496"/>
      <c r="BV335" s="496"/>
      <c r="BW335" s="496"/>
      <c r="BX335" s="496"/>
      <c r="BY335" s="496"/>
      <c r="BZ335" s="496"/>
      <c r="CA335" s="496"/>
      <c r="CB335" s="496"/>
      <c r="CC335" s="496"/>
      <c r="CD335" s="496"/>
      <c r="CE335" s="496"/>
      <c r="CF335" s="496"/>
      <c r="CG335" s="496"/>
      <c r="CH335" s="496"/>
      <c r="CI335" s="496"/>
      <c r="CJ335" s="496"/>
      <c r="CK335" s="496"/>
      <c r="CL335" s="496"/>
      <c r="CM335" s="496"/>
      <c r="CN335" s="496"/>
      <c r="CO335" s="496"/>
      <c r="CP335" s="496"/>
      <c r="CQ335" s="496"/>
      <c r="CR335" s="496"/>
      <c r="CS335" s="496"/>
      <c r="CT335" s="496"/>
      <c r="CU335" s="496"/>
      <c r="CV335" s="496"/>
      <c r="CW335" s="496"/>
      <c r="CX335" s="496"/>
      <c r="CY335" s="496"/>
      <c r="CZ335" s="496"/>
      <c r="DA335" s="496"/>
      <c r="DB335" s="496"/>
      <c r="DC335" s="496"/>
      <c r="DD335" s="496"/>
      <c r="DE335" s="496"/>
      <c r="DF335" s="496"/>
      <c r="DG335" s="496"/>
      <c r="DH335" s="496"/>
      <c r="DI335" s="496"/>
      <c r="DJ335" s="496"/>
      <c r="DK335" s="496"/>
      <c r="DL335" s="496"/>
      <c r="DM335" s="496"/>
      <c r="DN335" s="496"/>
      <c r="DO335" s="496"/>
      <c r="DP335" s="496"/>
      <c r="DQ335" s="496"/>
      <c r="DR335" s="496"/>
      <c r="DS335" s="496"/>
      <c r="DT335" s="496"/>
      <c r="DU335" s="496"/>
      <c r="DV335" s="496"/>
      <c r="DW335" s="496"/>
      <c r="DX335" s="496"/>
      <c r="DY335" s="496"/>
      <c r="DZ335" s="496"/>
      <c r="EA335" s="496"/>
      <c r="EB335" s="496"/>
      <c r="EC335" s="496"/>
      <c r="ED335" s="496"/>
      <c r="EE335" s="496"/>
      <c r="EF335" s="496"/>
      <c r="EG335" s="496"/>
      <c r="EH335" s="496"/>
      <c r="EI335" s="496"/>
      <c r="EJ335" s="496"/>
      <c r="EK335" s="496"/>
      <c r="EL335" s="496"/>
      <c r="EM335" s="496"/>
      <c r="EN335" s="496"/>
      <c r="EO335" s="496"/>
      <c r="EP335" s="496"/>
      <c r="EQ335" s="496"/>
      <c r="ER335" s="496"/>
      <c r="ES335" s="496"/>
      <c r="ET335" s="496"/>
      <c r="EU335" s="496"/>
      <c r="EV335" s="496"/>
      <c r="EW335" s="496"/>
      <c r="EX335" s="496"/>
      <c r="EY335" s="496"/>
      <c r="EZ335" s="496"/>
      <c r="FA335" s="496"/>
      <c r="FB335" s="496"/>
      <c r="FC335" s="496"/>
      <c r="FD335" s="496"/>
      <c r="FE335" s="496"/>
      <c r="FF335" s="496"/>
      <c r="FG335" s="496"/>
      <c r="FH335" s="496"/>
      <c r="FI335" s="496"/>
      <c r="FJ335" s="496"/>
      <c r="FK335" s="496"/>
      <c r="FL335" s="496"/>
      <c r="FM335" s="496"/>
      <c r="FN335" s="496"/>
      <c r="FO335" s="496"/>
      <c r="FP335" s="496"/>
      <c r="FQ335" s="496"/>
      <c r="FR335" s="496"/>
      <c r="FS335" s="496"/>
      <c r="FT335" s="496"/>
      <c r="FU335" s="496"/>
      <c r="FV335" s="496"/>
      <c r="FW335" s="496"/>
      <c r="FX335" s="496"/>
      <c r="FY335" s="496"/>
      <c r="FZ335" s="496"/>
    </row>
    <row r="336" spans="2:182" x14ac:dyDescent="0.25">
      <c r="B336" s="491">
        <v>18</v>
      </c>
      <c r="C336" s="496"/>
      <c r="D336" s="496"/>
      <c r="E336" s="496"/>
      <c r="F336" s="496"/>
      <c r="G336" s="496"/>
      <c r="H336" s="496"/>
      <c r="I336" s="496"/>
      <c r="J336" s="496"/>
      <c r="K336" s="496"/>
      <c r="L336" s="496"/>
      <c r="M336" s="496"/>
      <c r="N336" s="496"/>
      <c r="O336" s="496"/>
      <c r="P336" s="496"/>
      <c r="Q336" s="496"/>
      <c r="R336" s="496"/>
      <c r="S336" s="496"/>
      <c r="T336" s="496"/>
      <c r="U336" s="496"/>
      <c r="V336" s="496"/>
      <c r="W336" s="496"/>
      <c r="X336" s="496"/>
      <c r="Y336" s="496"/>
      <c r="Z336" s="496"/>
      <c r="AA336" s="496"/>
      <c r="AB336" s="496"/>
      <c r="AC336" s="496"/>
      <c r="AD336" s="496"/>
      <c r="AE336" s="496"/>
      <c r="AF336" s="496"/>
      <c r="AG336" s="496"/>
      <c r="AH336" s="496"/>
      <c r="AI336" s="496"/>
      <c r="AJ336" s="496"/>
      <c r="AK336" s="496"/>
      <c r="AL336" s="496"/>
      <c r="AM336" s="496"/>
      <c r="AN336" s="496"/>
      <c r="AO336" s="496"/>
      <c r="AP336" s="496"/>
      <c r="AQ336" s="496"/>
      <c r="AR336" s="496"/>
      <c r="AS336" s="496"/>
      <c r="AT336" s="496"/>
      <c r="AU336" s="496"/>
      <c r="AV336" s="496"/>
      <c r="AW336" s="496"/>
      <c r="AX336" s="496"/>
      <c r="AY336" s="496"/>
      <c r="AZ336" s="496"/>
      <c r="BA336" s="496"/>
      <c r="BB336" s="496"/>
      <c r="BC336" s="496"/>
      <c r="BD336" s="496"/>
      <c r="BE336" s="496"/>
      <c r="BF336" s="496"/>
      <c r="BG336" s="496"/>
      <c r="BH336" s="496"/>
      <c r="BI336" s="496"/>
      <c r="BJ336" s="496"/>
      <c r="BK336" s="496"/>
      <c r="BL336" s="496"/>
      <c r="BM336" s="496"/>
      <c r="BN336" s="496"/>
      <c r="BO336" s="496"/>
      <c r="BP336" s="496"/>
      <c r="BQ336" s="496"/>
      <c r="BR336" s="496"/>
      <c r="BS336" s="496"/>
      <c r="BT336" s="496"/>
      <c r="BU336" s="496"/>
      <c r="BV336" s="496"/>
      <c r="BW336" s="496"/>
      <c r="BX336" s="496"/>
      <c r="BY336" s="496"/>
      <c r="BZ336" s="496"/>
      <c r="CA336" s="496"/>
      <c r="CB336" s="496"/>
      <c r="CC336" s="496"/>
      <c r="CD336" s="496"/>
      <c r="CE336" s="496"/>
      <c r="CF336" s="496"/>
      <c r="CG336" s="496"/>
      <c r="CH336" s="496"/>
      <c r="CI336" s="496"/>
      <c r="CJ336" s="496"/>
      <c r="CK336" s="496"/>
      <c r="CL336" s="496"/>
      <c r="CM336" s="496"/>
      <c r="CN336" s="496"/>
      <c r="CO336" s="496"/>
      <c r="CP336" s="496"/>
      <c r="CQ336" s="496"/>
      <c r="CR336" s="496"/>
      <c r="CS336" s="496"/>
      <c r="CT336" s="496"/>
      <c r="CU336" s="496"/>
      <c r="CV336" s="496"/>
      <c r="CW336" s="496"/>
      <c r="CX336" s="496"/>
      <c r="CY336" s="496"/>
      <c r="CZ336" s="496"/>
      <c r="DA336" s="496"/>
      <c r="DB336" s="496"/>
      <c r="DC336" s="496"/>
      <c r="DD336" s="496"/>
      <c r="DE336" s="496"/>
      <c r="DF336" s="496"/>
      <c r="DG336" s="496"/>
      <c r="DH336" s="496"/>
      <c r="DI336" s="496"/>
      <c r="DJ336" s="496"/>
      <c r="DK336" s="496"/>
      <c r="DL336" s="496"/>
      <c r="DM336" s="496"/>
      <c r="DN336" s="496"/>
      <c r="DO336" s="496"/>
      <c r="DP336" s="496"/>
      <c r="DQ336" s="496"/>
      <c r="DR336" s="496"/>
      <c r="DS336" s="496"/>
      <c r="DT336" s="496"/>
      <c r="DU336" s="496"/>
      <c r="DV336" s="496"/>
      <c r="DW336" s="496"/>
      <c r="DX336" s="496"/>
      <c r="DY336" s="496"/>
      <c r="DZ336" s="496"/>
      <c r="EA336" s="496"/>
      <c r="EB336" s="496"/>
      <c r="EC336" s="496"/>
      <c r="ED336" s="496"/>
      <c r="EE336" s="496"/>
      <c r="EF336" s="496"/>
      <c r="EG336" s="496"/>
      <c r="EH336" s="496"/>
      <c r="EI336" s="496"/>
      <c r="EJ336" s="496"/>
      <c r="EK336" s="496"/>
      <c r="EL336" s="496"/>
      <c r="EM336" s="496"/>
      <c r="EN336" s="496"/>
      <c r="EO336" s="496"/>
      <c r="EP336" s="496"/>
      <c r="EQ336" s="496"/>
      <c r="ER336" s="496"/>
      <c r="ES336" s="496"/>
      <c r="ET336" s="496"/>
      <c r="EU336" s="496"/>
      <c r="EV336" s="496"/>
      <c r="EW336" s="496"/>
      <c r="EX336" s="496"/>
      <c r="EY336" s="496"/>
      <c r="EZ336" s="496"/>
      <c r="FA336" s="496"/>
      <c r="FB336" s="496"/>
      <c r="FC336" s="496"/>
      <c r="FD336" s="496"/>
      <c r="FE336" s="496"/>
      <c r="FF336" s="496"/>
      <c r="FG336" s="496"/>
      <c r="FH336" s="496"/>
      <c r="FI336" s="496"/>
      <c r="FJ336" s="496"/>
      <c r="FK336" s="496"/>
      <c r="FL336" s="496"/>
      <c r="FM336" s="496"/>
      <c r="FN336" s="496"/>
      <c r="FO336" s="496"/>
      <c r="FP336" s="496"/>
      <c r="FQ336" s="496"/>
      <c r="FR336" s="496"/>
      <c r="FS336" s="496"/>
      <c r="FT336" s="496"/>
      <c r="FU336" s="496"/>
      <c r="FV336" s="496"/>
      <c r="FW336" s="496"/>
      <c r="FX336" s="496"/>
      <c r="FY336" s="496"/>
      <c r="FZ336" s="496"/>
    </row>
    <row r="337" spans="2:182" x14ac:dyDescent="0.25">
      <c r="B337" s="491">
        <v>19</v>
      </c>
      <c r="C337" s="496"/>
      <c r="D337" s="496"/>
      <c r="E337" s="496"/>
      <c r="F337" s="496"/>
      <c r="G337" s="496"/>
      <c r="H337" s="496"/>
      <c r="I337" s="496"/>
      <c r="J337" s="496"/>
      <c r="K337" s="496"/>
      <c r="L337" s="496"/>
      <c r="M337" s="496"/>
      <c r="N337" s="496"/>
      <c r="O337" s="496"/>
      <c r="P337" s="496"/>
      <c r="Q337" s="496"/>
      <c r="R337" s="496"/>
      <c r="S337" s="496"/>
      <c r="T337" s="496"/>
      <c r="U337" s="496"/>
      <c r="V337" s="496"/>
      <c r="W337" s="496"/>
      <c r="X337" s="496"/>
      <c r="Y337" s="496"/>
      <c r="Z337" s="496"/>
      <c r="AA337" s="496"/>
      <c r="AB337" s="496"/>
      <c r="AC337" s="496"/>
      <c r="AD337" s="496"/>
      <c r="AE337" s="496"/>
      <c r="AF337" s="496"/>
      <c r="AG337" s="496"/>
      <c r="AH337" s="496"/>
      <c r="AI337" s="496"/>
      <c r="AJ337" s="496"/>
      <c r="AK337" s="496"/>
      <c r="AL337" s="496"/>
      <c r="AM337" s="496"/>
      <c r="AN337" s="496"/>
      <c r="AO337" s="496"/>
      <c r="AP337" s="496"/>
      <c r="AQ337" s="496"/>
      <c r="AR337" s="496"/>
      <c r="AS337" s="496"/>
      <c r="AT337" s="496"/>
      <c r="AU337" s="496"/>
      <c r="AV337" s="496"/>
      <c r="AW337" s="496"/>
      <c r="AX337" s="496"/>
      <c r="AY337" s="496"/>
      <c r="AZ337" s="496"/>
      <c r="BA337" s="496"/>
      <c r="BB337" s="496"/>
      <c r="BC337" s="496"/>
      <c r="BD337" s="496"/>
      <c r="BE337" s="496"/>
      <c r="BF337" s="496"/>
      <c r="BG337" s="496"/>
      <c r="BH337" s="496"/>
      <c r="BI337" s="496"/>
      <c r="BJ337" s="496"/>
      <c r="BK337" s="496"/>
      <c r="BL337" s="496"/>
      <c r="BM337" s="496"/>
      <c r="BN337" s="496"/>
      <c r="BO337" s="496"/>
      <c r="BP337" s="496"/>
      <c r="BQ337" s="496"/>
      <c r="BR337" s="496"/>
      <c r="BS337" s="496"/>
      <c r="BT337" s="496"/>
      <c r="BU337" s="496"/>
      <c r="BV337" s="496"/>
      <c r="BW337" s="496"/>
      <c r="BX337" s="496"/>
      <c r="BY337" s="496"/>
      <c r="BZ337" s="496"/>
      <c r="CA337" s="496"/>
      <c r="CB337" s="496"/>
      <c r="CC337" s="496"/>
      <c r="CD337" s="496"/>
      <c r="CE337" s="496"/>
      <c r="CF337" s="496"/>
      <c r="CG337" s="496"/>
      <c r="CH337" s="496"/>
      <c r="CI337" s="496"/>
      <c r="CJ337" s="496"/>
      <c r="CK337" s="496"/>
      <c r="CL337" s="496"/>
      <c r="CM337" s="496"/>
      <c r="CN337" s="496"/>
      <c r="CO337" s="496"/>
      <c r="CP337" s="496"/>
      <c r="CQ337" s="496"/>
      <c r="CR337" s="496"/>
      <c r="CS337" s="496"/>
      <c r="CT337" s="496"/>
      <c r="CU337" s="496"/>
      <c r="CV337" s="496"/>
      <c r="CW337" s="496"/>
      <c r="CX337" s="496"/>
      <c r="CY337" s="496"/>
      <c r="CZ337" s="496"/>
      <c r="DA337" s="496"/>
      <c r="DB337" s="496"/>
      <c r="DC337" s="496"/>
      <c r="DD337" s="496"/>
      <c r="DE337" s="496"/>
      <c r="DF337" s="496"/>
      <c r="DG337" s="496"/>
      <c r="DH337" s="496"/>
      <c r="DI337" s="496"/>
      <c r="DJ337" s="496"/>
      <c r="DK337" s="496"/>
      <c r="DL337" s="496"/>
      <c r="DM337" s="496"/>
      <c r="DN337" s="496"/>
      <c r="DO337" s="496"/>
      <c r="DP337" s="496"/>
      <c r="DQ337" s="496"/>
      <c r="DR337" s="496"/>
      <c r="DS337" s="496"/>
      <c r="DT337" s="496"/>
      <c r="DU337" s="496"/>
      <c r="DV337" s="496"/>
      <c r="DW337" s="496"/>
      <c r="DX337" s="496"/>
      <c r="DY337" s="496"/>
      <c r="DZ337" s="496"/>
      <c r="EA337" s="496"/>
      <c r="EB337" s="496"/>
      <c r="EC337" s="496"/>
      <c r="ED337" s="496"/>
      <c r="EE337" s="496"/>
      <c r="EF337" s="496"/>
      <c r="EG337" s="496"/>
      <c r="EH337" s="496"/>
      <c r="EI337" s="496"/>
      <c r="EJ337" s="496"/>
      <c r="EK337" s="496"/>
      <c r="EL337" s="496"/>
      <c r="EM337" s="496"/>
      <c r="EN337" s="496"/>
      <c r="EO337" s="496"/>
      <c r="EP337" s="496"/>
      <c r="EQ337" s="496"/>
      <c r="ER337" s="496"/>
      <c r="ES337" s="496"/>
      <c r="ET337" s="496"/>
      <c r="EU337" s="496"/>
      <c r="EV337" s="496"/>
      <c r="EW337" s="496"/>
      <c r="EX337" s="496"/>
      <c r="EY337" s="496"/>
      <c r="EZ337" s="496"/>
      <c r="FA337" s="496"/>
      <c r="FB337" s="496"/>
      <c r="FC337" s="496"/>
      <c r="FD337" s="496"/>
      <c r="FE337" s="496"/>
      <c r="FF337" s="496"/>
      <c r="FG337" s="496"/>
      <c r="FH337" s="496"/>
      <c r="FI337" s="496"/>
      <c r="FJ337" s="496"/>
      <c r="FK337" s="496"/>
      <c r="FL337" s="496"/>
      <c r="FM337" s="496"/>
      <c r="FN337" s="496"/>
      <c r="FO337" s="496"/>
      <c r="FP337" s="496"/>
      <c r="FQ337" s="496"/>
      <c r="FR337" s="496"/>
      <c r="FS337" s="496"/>
      <c r="FT337" s="496"/>
      <c r="FU337" s="496"/>
      <c r="FV337" s="496"/>
      <c r="FW337" s="496"/>
      <c r="FX337" s="496"/>
      <c r="FY337" s="496"/>
      <c r="FZ337" s="496"/>
    </row>
    <row r="338" spans="2:182" x14ac:dyDescent="0.25">
      <c r="B338" s="491">
        <v>20</v>
      </c>
      <c r="C338" s="496"/>
      <c r="D338" s="496"/>
      <c r="E338" s="496"/>
      <c r="F338" s="496"/>
      <c r="G338" s="496"/>
      <c r="H338" s="496"/>
      <c r="I338" s="496"/>
      <c r="J338" s="496"/>
      <c r="K338" s="496"/>
      <c r="L338" s="496"/>
      <c r="M338" s="496"/>
      <c r="N338" s="496"/>
      <c r="O338" s="496"/>
      <c r="P338" s="496"/>
      <c r="Q338" s="496"/>
      <c r="R338" s="496"/>
      <c r="S338" s="496"/>
      <c r="T338" s="496"/>
      <c r="U338" s="496"/>
      <c r="V338" s="496"/>
      <c r="W338" s="496"/>
      <c r="X338" s="496"/>
      <c r="Y338" s="496"/>
      <c r="Z338" s="496"/>
      <c r="AA338" s="496"/>
      <c r="AB338" s="496"/>
      <c r="AC338" s="496"/>
      <c r="AD338" s="496"/>
      <c r="AE338" s="496"/>
      <c r="AF338" s="496"/>
      <c r="AG338" s="496"/>
      <c r="AH338" s="496"/>
      <c r="AI338" s="496"/>
      <c r="AJ338" s="496"/>
      <c r="AK338" s="496"/>
      <c r="AL338" s="496"/>
      <c r="AM338" s="496"/>
      <c r="AN338" s="496"/>
      <c r="AO338" s="496"/>
      <c r="AP338" s="496"/>
      <c r="AQ338" s="496"/>
      <c r="AR338" s="496"/>
      <c r="AS338" s="496"/>
      <c r="AT338" s="496"/>
      <c r="AU338" s="496"/>
      <c r="AV338" s="496"/>
      <c r="AW338" s="496"/>
      <c r="AX338" s="496"/>
      <c r="AY338" s="496"/>
      <c r="AZ338" s="496"/>
      <c r="BA338" s="496"/>
      <c r="BB338" s="496"/>
      <c r="BC338" s="496"/>
      <c r="BD338" s="496"/>
      <c r="BE338" s="496"/>
      <c r="BF338" s="496"/>
      <c r="BG338" s="496"/>
      <c r="BH338" s="496"/>
      <c r="BI338" s="496"/>
      <c r="BJ338" s="496"/>
      <c r="BK338" s="496"/>
      <c r="BL338" s="496"/>
      <c r="BM338" s="496"/>
      <c r="BN338" s="496"/>
      <c r="BO338" s="496"/>
      <c r="BP338" s="496"/>
      <c r="BQ338" s="496"/>
      <c r="BR338" s="496"/>
      <c r="BS338" s="496"/>
      <c r="BT338" s="496"/>
      <c r="BU338" s="496"/>
      <c r="BV338" s="496"/>
      <c r="BW338" s="496"/>
      <c r="BX338" s="496"/>
      <c r="BY338" s="496"/>
      <c r="BZ338" s="496"/>
      <c r="CA338" s="496"/>
      <c r="CB338" s="496"/>
      <c r="CC338" s="496"/>
      <c r="CD338" s="496"/>
      <c r="CE338" s="496"/>
      <c r="CF338" s="496"/>
      <c r="CG338" s="496"/>
      <c r="CH338" s="496"/>
      <c r="CI338" s="496"/>
      <c r="CJ338" s="496"/>
      <c r="CK338" s="496"/>
      <c r="CL338" s="496"/>
      <c r="CM338" s="496"/>
      <c r="CN338" s="496"/>
      <c r="CO338" s="496"/>
      <c r="CP338" s="496"/>
      <c r="CQ338" s="496"/>
      <c r="CR338" s="496"/>
      <c r="CS338" s="496"/>
      <c r="CT338" s="496"/>
      <c r="CU338" s="496"/>
      <c r="CV338" s="496"/>
      <c r="CW338" s="496"/>
      <c r="CX338" s="496"/>
      <c r="CY338" s="496"/>
      <c r="CZ338" s="496"/>
      <c r="DA338" s="496"/>
      <c r="DB338" s="496"/>
      <c r="DC338" s="496"/>
      <c r="DD338" s="496"/>
      <c r="DE338" s="496"/>
      <c r="DF338" s="496"/>
      <c r="DG338" s="496"/>
      <c r="DH338" s="496"/>
      <c r="DI338" s="496"/>
      <c r="DJ338" s="496"/>
      <c r="DK338" s="496"/>
      <c r="DL338" s="496"/>
      <c r="DM338" s="496"/>
      <c r="DN338" s="496"/>
      <c r="DO338" s="496"/>
      <c r="DP338" s="496"/>
      <c r="DQ338" s="496"/>
      <c r="DR338" s="496"/>
      <c r="DS338" s="496"/>
      <c r="DT338" s="496"/>
      <c r="DU338" s="496"/>
      <c r="DV338" s="496"/>
      <c r="DW338" s="496"/>
      <c r="DX338" s="496"/>
      <c r="DY338" s="496"/>
      <c r="DZ338" s="496"/>
      <c r="EA338" s="496"/>
      <c r="EB338" s="496"/>
      <c r="EC338" s="496"/>
      <c r="ED338" s="496"/>
      <c r="EE338" s="496"/>
      <c r="EF338" s="496"/>
      <c r="EG338" s="496"/>
      <c r="EH338" s="496"/>
      <c r="EI338" s="496"/>
      <c r="EJ338" s="496"/>
      <c r="EK338" s="496"/>
      <c r="EL338" s="496"/>
      <c r="EM338" s="496"/>
      <c r="EN338" s="496"/>
      <c r="EO338" s="496"/>
      <c r="EP338" s="496"/>
      <c r="EQ338" s="496"/>
      <c r="ER338" s="496"/>
      <c r="ES338" s="496"/>
      <c r="ET338" s="496"/>
      <c r="EU338" s="496"/>
      <c r="EV338" s="496"/>
      <c r="EW338" s="496"/>
      <c r="EX338" s="496"/>
      <c r="EY338" s="496"/>
      <c r="EZ338" s="496"/>
      <c r="FA338" s="496"/>
      <c r="FB338" s="496"/>
      <c r="FC338" s="496"/>
      <c r="FD338" s="496"/>
      <c r="FE338" s="496"/>
      <c r="FF338" s="496"/>
      <c r="FG338" s="496"/>
      <c r="FH338" s="496"/>
      <c r="FI338" s="496"/>
      <c r="FJ338" s="496"/>
      <c r="FK338" s="496"/>
      <c r="FL338" s="496"/>
      <c r="FM338" s="496"/>
      <c r="FN338" s="496"/>
      <c r="FO338" s="496"/>
      <c r="FP338" s="496"/>
      <c r="FQ338" s="496"/>
      <c r="FR338" s="496"/>
      <c r="FS338" s="496"/>
      <c r="FT338" s="496"/>
      <c r="FU338" s="496"/>
      <c r="FV338" s="496"/>
      <c r="FW338" s="496"/>
      <c r="FX338" s="496"/>
      <c r="FY338" s="496"/>
      <c r="FZ338" s="496"/>
    </row>
    <row r="339" spans="2:182" x14ac:dyDescent="0.25">
      <c r="B339" s="491">
        <v>21</v>
      </c>
      <c r="C339" s="496"/>
      <c r="D339" s="496"/>
      <c r="E339" s="496"/>
      <c r="F339" s="496"/>
      <c r="G339" s="496"/>
      <c r="H339" s="496"/>
      <c r="I339" s="496"/>
      <c r="J339" s="496"/>
      <c r="K339" s="496"/>
      <c r="L339" s="496"/>
      <c r="M339" s="496"/>
      <c r="N339" s="496"/>
      <c r="O339" s="496"/>
      <c r="P339" s="496"/>
      <c r="Q339" s="496"/>
      <c r="R339" s="496"/>
      <c r="S339" s="496"/>
      <c r="T339" s="496"/>
      <c r="U339" s="496"/>
      <c r="V339" s="496"/>
      <c r="W339" s="496"/>
      <c r="X339" s="496"/>
      <c r="Y339" s="496"/>
      <c r="Z339" s="496"/>
      <c r="AA339" s="496"/>
      <c r="AB339" s="496"/>
      <c r="AC339" s="496"/>
      <c r="AD339" s="496"/>
      <c r="AE339" s="496"/>
      <c r="AF339" s="496"/>
      <c r="AG339" s="496"/>
      <c r="AH339" s="496"/>
      <c r="AI339" s="496"/>
      <c r="AJ339" s="496"/>
      <c r="AK339" s="496"/>
      <c r="AL339" s="496"/>
      <c r="AM339" s="496"/>
      <c r="AN339" s="496"/>
      <c r="AO339" s="496"/>
      <c r="AP339" s="496"/>
      <c r="AQ339" s="496"/>
      <c r="AR339" s="496"/>
      <c r="AS339" s="496"/>
      <c r="AT339" s="496"/>
      <c r="AU339" s="496"/>
      <c r="AV339" s="496"/>
      <c r="AW339" s="496"/>
      <c r="AX339" s="496"/>
      <c r="AY339" s="496"/>
      <c r="AZ339" s="496"/>
      <c r="BA339" s="496"/>
      <c r="BB339" s="496"/>
      <c r="BC339" s="496"/>
      <c r="BD339" s="496"/>
      <c r="BE339" s="496"/>
      <c r="BF339" s="496"/>
      <c r="BG339" s="496"/>
      <c r="BH339" s="496"/>
      <c r="BI339" s="496"/>
      <c r="BJ339" s="496"/>
      <c r="BK339" s="496"/>
      <c r="BL339" s="496"/>
      <c r="BM339" s="496"/>
      <c r="BN339" s="496"/>
      <c r="BO339" s="496"/>
      <c r="BP339" s="496"/>
      <c r="BQ339" s="496"/>
      <c r="BR339" s="496"/>
      <c r="BS339" s="496"/>
      <c r="BT339" s="496"/>
      <c r="BU339" s="496"/>
      <c r="BV339" s="496"/>
      <c r="BW339" s="496"/>
      <c r="BX339" s="496"/>
      <c r="BY339" s="496"/>
      <c r="BZ339" s="496"/>
      <c r="CA339" s="496"/>
      <c r="CB339" s="496"/>
      <c r="CC339" s="496"/>
      <c r="CD339" s="496"/>
      <c r="CE339" s="496"/>
      <c r="CF339" s="496"/>
      <c r="CG339" s="496"/>
      <c r="CH339" s="496"/>
      <c r="CI339" s="496"/>
      <c r="CJ339" s="496"/>
      <c r="CK339" s="496"/>
      <c r="CL339" s="496"/>
      <c r="CM339" s="496"/>
      <c r="CN339" s="496"/>
      <c r="CO339" s="496"/>
      <c r="CP339" s="496"/>
      <c r="CQ339" s="496"/>
      <c r="CR339" s="496"/>
      <c r="CS339" s="496"/>
      <c r="CT339" s="496"/>
      <c r="CU339" s="496"/>
      <c r="CV339" s="496"/>
      <c r="CW339" s="496"/>
      <c r="CX339" s="496"/>
      <c r="CY339" s="496"/>
      <c r="CZ339" s="496"/>
      <c r="DA339" s="496"/>
      <c r="DB339" s="496"/>
      <c r="DC339" s="496"/>
      <c r="DD339" s="496"/>
      <c r="DE339" s="496"/>
      <c r="DF339" s="496"/>
      <c r="DG339" s="496"/>
      <c r="DH339" s="496"/>
      <c r="DI339" s="496"/>
      <c r="DJ339" s="496"/>
      <c r="DK339" s="496"/>
      <c r="DL339" s="496"/>
      <c r="DM339" s="496"/>
      <c r="DN339" s="496"/>
      <c r="DO339" s="496"/>
      <c r="DP339" s="496"/>
      <c r="DQ339" s="496"/>
      <c r="DR339" s="496"/>
      <c r="DS339" s="496"/>
      <c r="DT339" s="496"/>
      <c r="DU339" s="496"/>
      <c r="DV339" s="496"/>
      <c r="DW339" s="496"/>
      <c r="DX339" s="496"/>
      <c r="DY339" s="496"/>
      <c r="DZ339" s="496"/>
      <c r="EA339" s="496"/>
      <c r="EB339" s="496"/>
      <c r="EC339" s="496"/>
      <c r="ED339" s="496"/>
      <c r="EE339" s="496"/>
      <c r="EF339" s="496"/>
      <c r="EG339" s="496"/>
      <c r="EH339" s="496"/>
      <c r="EI339" s="496"/>
      <c r="EJ339" s="496"/>
      <c r="EK339" s="496"/>
      <c r="EL339" s="496"/>
      <c r="EM339" s="496"/>
      <c r="EN339" s="496"/>
      <c r="EO339" s="496"/>
      <c r="EP339" s="496"/>
      <c r="EQ339" s="496"/>
      <c r="ER339" s="496"/>
      <c r="ES339" s="496"/>
      <c r="ET339" s="496"/>
      <c r="EU339" s="496"/>
      <c r="EV339" s="496"/>
      <c r="EW339" s="496"/>
      <c r="EX339" s="496"/>
      <c r="EY339" s="496"/>
      <c r="EZ339" s="496"/>
      <c r="FA339" s="496"/>
      <c r="FB339" s="496"/>
      <c r="FC339" s="496"/>
      <c r="FD339" s="496"/>
      <c r="FE339" s="496"/>
      <c r="FF339" s="496"/>
      <c r="FG339" s="496"/>
      <c r="FH339" s="496"/>
      <c r="FI339" s="496"/>
      <c r="FJ339" s="496"/>
      <c r="FK339" s="496"/>
      <c r="FL339" s="496"/>
      <c r="FM339" s="496"/>
      <c r="FN339" s="496"/>
      <c r="FO339" s="496"/>
      <c r="FP339" s="496"/>
      <c r="FQ339" s="496"/>
      <c r="FR339" s="496"/>
      <c r="FS339" s="496"/>
      <c r="FT339" s="496"/>
      <c r="FU339" s="496"/>
      <c r="FV339" s="496"/>
      <c r="FW339" s="496"/>
      <c r="FX339" s="496"/>
      <c r="FY339" s="496"/>
      <c r="FZ339" s="496"/>
    </row>
    <row r="340" spans="2:182" x14ac:dyDescent="0.25">
      <c r="B340" s="491">
        <v>22</v>
      </c>
      <c r="C340" s="496"/>
      <c r="D340" s="496"/>
      <c r="E340" s="496"/>
      <c r="F340" s="496"/>
      <c r="G340" s="496"/>
      <c r="H340" s="496"/>
      <c r="I340" s="496"/>
      <c r="J340" s="496"/>
      <c r="K340" s="496"/>
      <c r="L340" s="496"/>
      <c r="M340" s="496"/>
      <c r="N340" s="496"/>
      <c r="O340" s="496"/>
      <c r="P340" s="496"/>
      <c r="Q340" s="496"/>
      <c r="R340" s="496"/>
      <c r="S340" s="496"/>
      <c r="T340" s="496"/>
      <c r="U340" s="496"/>
      <c r="V340" s="496"/>
      <c r="W340" s="496"/>
      <c r="X340" s="496"/>
      <c r="Y340" s="496"/>
      <c r="Z340" s="496"/>
      <c r="AA340" s="496"/>
      <c r="AB340" s="496"/>
      <c r="AC340" s="496"/>
      <c r="AD340" s="496"/>
      <c r="AE340" s="496"/>
      <c r="AF340" s="496"/>
      <c r="AG340" s="496"/>
      <c r="AH340" s="496"/>
      <c r="AI340" s="496"/>
      <c r="AJ340" s="496"/>
      <c r="AK340" s="496"/>
      <c r="AL340" s="496"/>
      <c r="AM340" s="496"/>
      <c r="AN340" s="496"/>
      <c r="AO340" s="496"/>
      <c r="AP340" s="496"/>
      <c r="AQ340" s="496"/>
      <c r="AR340" s="496"/>
      <c r="AS340" s="496"/>
      <c r="AT340" s="496"/>
      <c r="AU340" s="496"/>
      <c r="AV340" s="496"/>
      <c r="AW340" s="496"/>
      <c r="AX340" s="496"/>
      <c r="AY340" s="496"/>
      <c r="AZ340" s="496"/>
      <c r="BA340" s="496"/>
      <c r="BB340" s="496"/>
      <c r="BC340" s="496"/>
      <c r="BD340" s="496"/>
      <c r="BE340" s="496"/>
      <c r="BF340" s="496"/>
      <c r="BG340" s="496"/>
      <c r="BH340" s="496"/>
      <c r="BI340" s="496"/>
      <c r="BJ340" s="496"/>
      <c r="BK340" s="496"/>
      <c r="BL340" s="496"/>
      <c r="BM340" s="496"/>
      <c r="BN340" s="496"/>
      <c r="BO340" s="496"/>
      <c r="BP340" s="496"/>
      <c r="BQ340" s="496"/>
      <c r="BR340" s="496"/>
      <c r="BS340" s="496"/>
      <c r="BT340" s="496"/>
      <c r="BU340" s="496"/>
      <c r="BV340" s="496"/>
      <c r="BW340" s="496"/>
      <c r="BX340" s="496"/>
      <c r="BY340" s="496"/>
      <c r="BZ340" s="496"/>
      <c r="CA340" s="496"/>
      <c r="CB340" s="496"/>
      <c r="CC340" s="496"/>
      <c r="CD340" s="496"/>
      <c r="CE340" s="496"/>
      <c r="CF340" s="496"/>
      <c r="CG340" s="496"/>
      <c r="CH340" s="496"/>
      <c r="CI340" s="496"/>
      <c r="CJ340" s="496"/>
      <c r="CK340" s="496"/>
      <c r="CL340" s="496"/>
      <c r="CM340" s="496"/>
      <c r="CN340" s="496"/>
      <c r="CO340" s="496"/>
      <c r="CP340" s="496"/>
      <c r="CQ340" s="496"/>
      <c r="CR340" s="496"/>
      <c r="CS340" s="496"/>
      <c r="CT340" s="496"/>
      <c r="CU340" s="496"/>
      <c r="CV340" s="496"/>
      <c r="CW340" s="496"/>
      <c r="CX340" s="496"/>
      <c r="CY340" s="496"/>
      <c r="CZ340" s="496"/>
      <c r="DA340" s="496"/>
      <c r="DB340" s="496"/>
      <c r="DC340" s="496"/>
      <c r="DD340" s="496"/>
      <c r="DE340" s="496"/>
      <c r="DF340" s="496"/>
      <c r="DG340" s="496"/>
      <c r="DH340" s="496"/>
      <c r="DI340" s="496"/>
      <c r="DJ340" s="496"/>
      <c r="DK340" s="496"/>
      <c r="DL340" s="496"/>
      <c r="DM340" s="496"/>
      <c r="DN340" s="496"/>
      <c r="DO340" s="496"/>
      <c r="DP340" s="496"/>
      <c r="DQ340" s="496"/>
      <c r="DR340" s="496"/>
      <c r="DS340" s="496"/>
      <c r="DT340" s="496"/>
      <c r="DU340" s="496"/>
      <c r="DV340" s="496"/>
      <c r="DW340" s="496"/>
      <c r="DX340" s="496"/>
      <c r="DY340" s="496"/>
      <c r="DZ340" s="496"/>
      <c r="EA340" s="496"/>
      <c r="EB340" s="496"/>
      <c r="EC340" s="496"/>
      <c r="ED340" s="496"/>
      <c r="EE340" s="496"/>
      <c r="EF340" s="496"/>
      <c r="EG340" s="496"/>
      <c r="EH340" s="496"/>
      <c r="EI340" s="496"/>
      <c r="EJ340" s="496"/>
      <c r="EK340" s="496"/>
      <c r="EL340" s="496"/>
      <c r="EM340" s="496"/>
      <c r="EN340" s="496"/>
      <c r="EO340" s="496"/>
      <c r="EP340" s="496"/>
      <c r="EQ340" s="496"/>
      <c r="ER340" s="496"/>
      <c r="ES340" s="496"/>
      <c r="ET340" s="496"/>
      <c r="EU340" s="496"/>
      <c r="EV340" s="496"/>
      <c r="EW340" s="496"/>
      <c r="EX340" s="496"/>
      <c r="EY340" s="496"/>
      <c r="EZ340" s="496"/>
      <c r="FA340" s="496"/>
      <c r="FB340" s="496"/>
      <c r="FC340" s="496"/>
      <c r="FD340" s="496"/>
      <c r="FE340" s="496"/>
      <c r="FF340" s="496"/>
      <c r="FG340" s="496"/>
      <c r="FH340" s="496"/>
      <c r="FI340" s="496"/>
      <c r="FJ340" s="496"/>
      <c r="FK340" s="496"/>
      <c r="FL340" s="496"/>
      <c r="FM340" s="496"/>
      <c r="FN340" s="496"/>
      <c r="FO340" s="496"/>
      <c r="FP340" s="496"/>
      <c r="FQ340" s="496"/>
      <c r="FR340" s="496"/>
      <c r="FS340" s="496"/>
      <c r="FT340" s="496"/>
      <c r="FU340" s="496"/>
      <c r="FV340" s="496"/>
      <c r="FW340" s="496"/>
      <c r="FX340" s="496"/>
      <c r="FY340" s="496"/>
      <c r="FZ340" s="496"/>
    </row>
    <row r="341" spans="2:182" x14ac:dyDescent="0.25">
      <c r="B341" s="491">
        <v>23</v>
      </c>
      <c r="C341" s="496"/>
      <c r="D341" s="496"/>
      <c r="E341" s="496"/>
      <c r="F341" s="496"/>
      <c r="G341" s="496"/>
      <c r="H341" s="496"/>
      <c r="I341" s="496"/>
      <c r="J341" s="496"/>
      <c r="K341" s="496"/>
      <c r="L341" s="496"/>
      <c r="M341" s="496"/>
      <c r="N341" s="496"/>
      <c r="O341" s="496"/>
      <c r="P341" s="496"/>
      <c r="Q341" s="496"/>
      <c r="R341" s="496"/>
      <c r="S341" s="496"/>
      <c r="T341" s="496"/>
      <c r="U341" s="496"/>
      <c r="V341" s="496"/>
      <c r="W341" s="496"/>
      <c r="X341" s="496"/>
      <c r="Y341" s="496"/>
      <c r="Z341" s="496"/>
      <c r="AA341" s="496"/>
      <c r="AB341" s="496"/>
      <c r="AC341" s="496"/>
      <c r="AD341" s="496"/>
      <c r="AE341" s="496"/>
      <c r="AF341" s="496"/>
      <c r="AG341" s="496"/>
      <c r="AH341" s="496"/>
      <c r="AI341" s="496"/>
      <c r="AJ341" s="496"/>
      <c r="AK341" s="496"/>
      <c r="AL341" s="496"/>
      <c r="AM341" s="496"/>
      <c r="AN341" s="496"/>
      <c r="AO341" s="496"/>
      <c r="AP341" s="496"/>
      <c r="AQ341" s="496"/>
      <c r="AR341" s="496"/>
      <c r="AS341" s="496"/>
      <c r="AT341" s="496"/>
      <c r="AU341" s="496"/>
      <c r="AV341" s="496"/>
      <c r="AW341" s="496"/>
      <c r="AX341" s="496"/>
      <c r="AY341" s="496"/>
      <c r="AZ341" s="496"/>
      <c r="BA341" s="496"/>
      <c r="BB341" s="496"/>
      <c r="BC341" s="496"/>
      <c r="BD341" s="496"/>
      <c r="BE341" s="496"/>
      <c r="BF341" s="496"/>
      <c r="BG341" s="496"/>
      <c r="BH341" s="496"/>
      <c r="BI341" s="496"/>
      <c r="BJ341" s="496"/>
      <c r="BK341" s="496"/>
      <c r="BL341" s="496"/>
      <c r="BM341" s="496"/>
      <c r="BN341" s="496"/>
      <c r="BO341" s="496"/>
      <c r="BP341" s="496"/>
      <c r="BQ341" s="496"/>
      <c r="BR341" s="496"/>
      <c r="BS341" s="496"/>
      <c r="BT341" s="496"/>
      <c r="BU341" s="496"/>
      <c r="BV341" s="496"/>
      <c r="BW341" s="496"/>
      <c r="BX341" s="496"/>
      <c r="BY341" s="496"/>
      <c r="BZ341" s="496"/>
      <c r="CA341" s="496"/>
      <c r="CB341" s="496"/>
      <c r="CC341" s="496"/>
      <c r="CD341" s="496"/>
      <c r="CE341" s="496"/>
      <c r="CF341" s="496"/>
      <c r="CG341" s="496"/>
      <c r="CH341" s="496"/>
      <c r="CI341" s="496"/>
      <c r="CJ341" s="496"/>
      <c r="CK341" s="496"/>
      <c r="CL341" s="496"/>
      <c r="CM341" s="496"/>
      <c r="CN341" s="496"/>
      <c r="CO341" s="496"/>
      <c r="CP341" s="496"/>
      <c r="CQ341" s="496"/>
      <c r="CR341" s="496"/>
      <c r="CS341" s="496"/>
      <c r="CT341" s="496"/>
      <c r="CU341" s="496"/>
      <c r="CV341" s="496"/>
      <c r="CW341" s="496"/>
      <c r="CX341" s="496"/>
      <c r="CY341" s="496"/>
      <c r="CZ341" s="496"/>
      <c r="DA341" s="496"/>
      <c r="DB341" s="496"/>
      <c r="DC341" s="496"/>
      <c r="DD341" s="496"/>
      <c r="DE341" s="496"/>
      <c r="DF341" s="496"/>
      <c r="DG341" s="496"/>
      <c r="DH341" s="496"/>
      <c r="DI341" s="496"/>
      <c r="DJ341" s="496"/>
      <c r="DK341" s="496"/>
      <c r="DL341" s="496"/>
      <c r="DM341" s="496"/>
      <c r="DN341" s="496"/>
      <c r="DO341" s="496"/>
      <c r="DP341" s="496"/>
      <c r="DQ341" s="496"/>
      <c r="DR341" s="496"/>
      <c r="DS341" s="496"/>
      <c r="DT341" s="496"/>
      <c r="DU341" s="496"/>
      <c r="DV341" s="496"/>
      <c r="DW341" s="496"/>
      <c r="DX341" s="496"/>
      <c r="DY341" s="496"/>
      <c r="DZ341" s="496"/>
      <c r="EA341" s="496"/>
      <c r="EB341" s="496"/>
      <c r="EC341" s="496"/>
      <c r="ED341" s="496"/>
      <c r="EE341" s="496"/>
      <c r="EF341" s="496"/>
      <c r="EG341" s="496"/>
      <c r="EH341" s="496"/>
      <c r="EI341" s="496"/>
      <c r="EJ341" s="496"/>
      <c r="EK341" s="496"/>
      <c r="EL341" s="496"/>
      <c r="EM341" s="496"/>
      <c r="EN341" s="496"/>
      <c r="EO341" s="496"/>
      <c r="EP341" s="496"/>
      <c r="EQ341" s="496"/>
      <c r="ER341" s="496"/>
      <c r="ES341" s="496"/>
      <c r="ET341" s="496"/>
      <c r="EU341" s="496"/>
      <c r="EV341" s="496"/>
      <c r="EW341" s="496"/>
      <c r="EX341" s="496"/>
      <c r="EY341" s="496"/>
      <c r="EZ341" s="496"/>
      <c r="FA341" s="496"/>
      <c r="FB341" s="496"/>
      <c r="FC341" s="496"/>
      <c r="FD341" s="496"/>
      <c r="FE341" s="496"/>
      <c r="FF341" s="496"/>
      <c r="FG341" s="496"/>
      <c r="FH341" s="496"/>
      <c r="FI341" s="496"/>
      <c r="FJ341" s="496"/>
      <c r="FK341" s="496"/>
      <c r="FL341" s="496"/>
      <c r="FM341" s="496"/>
      <c r="FN341" s="496"/>
      <c r="FO341" s="496"/>
      <c r="FP341" s="496"/>
      <c r="FQ341" s="496"/>
      <c r="FR341" s="496"/>
      <c r="FS341" s="496"/>
      <c r="FT341" s="496"/>
      <c r="FU341" s="496"/>
      <c r="FV341" s="496"/>
      <c r="FW341" s="496"/>
      <c r="FX341" s="496"/>
      <c r="FY341" s="496"/>
      <c r="FZ341" s="496"/>
    </row>
    <row r="342" spans="2:182" x14ac:dyDescent="0.25">
      <c r="B342" s="491">
        <v>24</v>
      </c>
      <c r="C342" s="496"/>
      <c r="D342" s="496"/>
      <c r="E342" s="496"/>
      <c r="F342" s="496"/>
      <c r="G342" s="496"/>
      <c r="H342" s="496"/>
      <c r="I342" s="496"/>
      <c r="J342" s="496"/>
      <c r="K342" s="496"/>
      <c r="L342" s="496"/>
      <c r="M342" s="496"/>
      <c r="N342" s="496"/>
      <c r="O342" s="496"/>
      <c r="P342" s="496"/>
      <c r="Q342" s="496"/>
      <c r="R342" s="496"/>
      <c r="S342" s="496"/>
      <c r="T342" s="496"/>
      <c r="U342" s="496"/>
      <c r="V342" s="496"/>
      <c r="W342" s="496"/>
      <c r="X342" s="496"/>
      <c r="Y342" s="496"/>
      <c r="Z342" s="496"/>
      <c r="AA342" s="496"/>
      <c r="AB342" s="496"/>
      <c r="AC342" s="496"/>
      <c r="AD342" s="496"/>
      <c r="AE342" s="496"/>
      <c r="AF342" s="496"/>
      <c r="AG342" s="496"/>
      <c r="AH342" s="496"/>
      <c r="AI342" s="496"/>
      <c r="AJ342" s="496"/>
      <c r="AK342" s="496"/>
      <c r="AL342" s="496"/>
      <c r="AM342" s="496"/>
      <c r="AN342" s="496"/>
      <c r="AO342" s="496"/>
      <c r="AP342" s="496"/>
      <c r="AQ342" s="496"/>
      <c r="AR342" s="496"/>
      <c r="AS342" s="496"/>
      <c r="AT342" s="496"/>
      <c r="AU342" s="496"/>
      <c r="AV342" s="496"/>
      <c r="AW342" s="496"/>
      <c r="AX342" s="496"/>
      <c r="AY342" s="496"/>
      <c r="AZ342" s="496"/>
      <c r="BA342" s="496"/>
      <c r="BB342" s="496"/>
      <c r="BC342" s="496"/>
      <c r="BD342" s="496"/>
      <c r="BE342" s="496"/>
      <c r="BF342" s="496"/>
      <c r="BG342" s="496"/>
      <c r="BH342" s="496"/>
      <c r="BI342" s="496"/>
      <c r="BJ342" s="496"/>
      <c r="BK342" s="496"/>
      <c r="BL342" s="496"/>
      <c r="BM342" s="496"/>
      <c r="BN342" s="496"/>
      <c r="BO342" s="496"/>
      <c r="BP342" s="496"/>
      <c r="BQ342" s="496"/>
      <c r="BR342" s="496"/>
      <c r="BS342" s="496"/>
      <c r="BT342" s="496"/>
      <c r="BU342" s="496"/>
      <c r="BV342" s="496"/>
      <c r="BW342" s="496"/>
      <c r="BX342" s="496"/>
      <c r="BY342" s="496"/>
      <c r="BZ342" s="496"/>
      <c r="CA342" s="496"/>
      <c r="CB342" s="496"/>
      <c r="CC342" s="496"/>
      <c r="CD342" s="496"/>
      <c r="CE342" s="496"/>
      <c r="CF342" s="496"/>
      <c r="CG342" s="496"/>
      <c r="CH342" s="496"/>
      <c r="CI342" s="496"/>
      <c r="CJ342" s="496"/>
      <c r="CK342" s="496"/>
      <c r="CL342" s="496"/>
      <c r="CM342" s="496"/>
      <c r="CN342" s="496"/>
      <c r="CO342" s="496"/>
      <c r="CP342" s="496"/>
      <c r="CQ342" s="496"/>
      <c r="CR342" s="496"/>
      <c r="CS342" s="496"/>
      <c r="CT342" s="496"/>
      <c r="CU342" s="496"/>
      <c r="CV342" s="496"/>
      <c r="CW342" s="496"/>
      <c r="CX342" s="496"/>
      <c r="CY342" s="496"/>
      <c r="CZ342" s="496"/>
      <c r="DA342" s="496"/>
      <c r="DB342" s="496"/>
      <c r="DC342" s="496"/>
      <c r="DD342" s="496"/>
      <c r="DE342" s="496"/>
      <c r="DF342" s="496"/>
      <c r="DG342" s="496"/>
      <c r="DH342" s="496"/>
      <c r="DI342" s="496"/>
      <c r="DJ342" s="496"/>
      <c r="DK342" s="496"/>
      <c r="DL342" s="496"/>
      <c r="DM342" s="496"/>
      <c r="DN342" s="496"/>
      <c r="DO342" s="496"/>
      <c r="DP342" s="496"/>
      <c r="DQ342" s="496"/>
      <c r="DR342" s="496"/>
      <c r="DS342" s="496"/>
      <c r="DT342" s="496"/>
      <c r="DU342" s="496"/>
      <c r="DV342" s="496"/>
      <c r="DW342" s="496"/>
      <c r="DX342" s="496"/>
      <c r="DY342" s="496"/>
      <c r="DZ342" s="496"/>
      <c r="EA342" s="496"/>
      <c r="EB342" s="496"/>
      <c r="EC342" s="496"/>
      <c r="ED342" s="496"/>
      <c r="EE342" s="496"/>
      <c r="EF342" s="496"/>
      <c r="EG342" s="496"/>
      <c r="EH342" s="496"/>
      <c r="EI342" s="496"/>
      <c r="EJ342" s="496"/>
      <c r="EK342" s="496"/>
      <c r="EL342" s="496"/>
      <c r="EM342" s="496"/>
      <c r="EN342" s="496"/>
      <c r="EO342" s="496"/>
      <c r="EP342" s="496"/>
      <c r="EQ342" s="496"/>
      <c r="ER342" s="496"/>
      <c r="ES342" s="496"/>
      <c r="ET342" s="496"/>
      <c r="EU342" s="496"/>
      <c r="EV342" s="496"/>
      <c r="EW342" s="496"/>
      <c r="EX342" s="496"/>
      <c r="EY342" s="496"/>
      <c r="EZ342" s="496"/>
      <c r="FA342" s="496"/>
      <c r="FB342" s="496"/>
      <c r="FC342" s="496"/>
      <c r="FD342" s="496"/>
      <c r="FE342" s="496"/>
      <c r="FF342" s="496"/>
      <c r="FG342" s="496"/>
      <c r="FH342" s="496"/>
      <c r="FI342" s="496"/>
      <c r="FJ342" s="496"/>
      <c r="FK342" s="496"/>
      <c r="FL342" s="496"/>
      <c r="FM342" s="496"/>
      <c r="FN342" s="496"/>
      <c r="FO342" s="496"/>
      <c r="FP342" s="496"/>
      <c r="FQ342" s="496"/>
      <c r="FR342" s="496"/>
      <c r="FS342" s="496"/>
      <c r="FT342" s="496"/>
      <c r="FU342" s="496"/>
      <c r="FV342" s="496"/>
      <c r="FW342" s="496"/>
      <c r="FX342" s="496"/>
      <c r="FY342" s="496"/>
      <c r="FZ342" s="496"/>
    </row>
    <row r="344" spans="2:182" x14ac:dyDescent="0.25">
      <c r="B344" s="497">
        <v>13</v>
      </c>
      <c r="C344" s="473">
        <v>43831</v>
      </c>
      <c r="D344" s="473">
        <v>43862</v>
      </c>
      <c r="E344" s="473">
        <v>43891</v>
      </c>
      <c r="F344" s="473">
        <v>43922</v>
      </c>
      <c r="G344" s="473">
        <v>43952</v>
      </c>
      <c r="H344" s="473">
        <v>43983</v>
      </c>
      <c r="I344" s="473">
        <v>44013</v>
      </c>
      <c r="J344" s="473">
        <v>44044</v>
      </c>
      <c r="K344" s="473">
        <v>44075</v>
      </c>
      <c r="L344" s="473">
        <v>44105</v>
      </c>
      <c r="M344" s="473">
        <v>44136</v>
      </c>
      <c r="N344" s="473">
        <v>44166</v>
      </c>
      <c r="O344" s="473">
        <v>44197</v>
      </c>
      <c r="P344" s="473">
        <v>44228</v>
      </c>
      <c r="Q344" s="473">
        <v>44256</v>
      </c>
      <c r="R344" s="473">
        <v>44287</v>
      </c>
      <c r="S344" s="473">
        <v>44317</v>
      </c>
      <c r="T344" s="473">
        <v>44348</v>
      </c>
      <c r="U344" s="473">
        <v>44378</v>
      </c>
      <c r="V344" s="473">
        <v>44409</v>
      </c>
      <c r="W344" s="473">
        <v>44440</v>
      </c>
      <c r="X344" s="473">
        <v>44470</v>
      </c>
      <c r="Y344" s="473">
        <v>44501</v>
      </c>
      <c r="Z344" s="473">
        <v>44531</v>
      </c>
      <c r="AA344" s="473">
        <v>44562</v>
      </c>
      <c r="AB344" s="473">
        <v>44593</v>
      </c>
      <c r="AC344" s="473">
        <v>44621</v>
      </c>
      <c r="AD344" s="473">
        <v>44652</v>
      </c>
      <c r="AE344" s="473">
        <v>44682</v>
      </c>
      <c r="AF344" s="473">
        <v>44713</v>
      </c>
      <c r="AG344" s="473">
        <v>44743</v>
      </c>
      <c r="AH344" s="473">
        <v>44774</v>
      </c>
      <c r="AI344" s="473">
        <v>44805</v>
      </c>
      <c r="AJ344" s="473">
        <v>44835</v>
      </c>
      <c r="AK344" s="473">
        <v>44866</v>
      </c>
      <c r="AL344" s="473">
        <v>44896</v>
      </c>
      <c r="AM344" s="473">
        <v>44927</v>
      </c>
      <c r="AN344" s="473">
        <v>44958</v>
      </c>
      <c r="AO344" s="473">
        <v>44986</v>
      </c>
      <c r="AP344" s="473">
        <v>45017</v>
      </c>
      <c r="AQ344" s="473">
        <v>45047</v>
      </c>
      <c r="AR344" s="473">
        <v>45078</v>
      </c>
      <c r="AS344" s="473">
        <v>45108</v>
      </c>
      <c r="AT344" s="473">
        <v>45139</v>
      </c>
      <c r="AU344" s="473">
        <v>45170</v>
      </c>
      <c r="AV344" s="473">
        <v>45200</v>
      </c>
      <c r="AW344" s="473">
        <v>45231</v>
      </c>
      <c r="AX344" s="473">
        <v>45261</v>
      </c>
      <c r="AY344" s="473">
        <v>45292</v>
      </c>
      <c r="AZ344" s="473">
        <v>45323</v>
      </c>
      <c r="BA344" s="473">
        <v>45352</v>
      </c>
      <c r="BB344" s="473">
        <v>45383</v>
      </c>
      <c r="BC344" s="473">
        <v>45413</v>
      </c>
      <c r="BD344" s="473">
        <v>45444</v>
      </c>
      <c r="BE344" s="473">
        <v>45474</v>
      </c>
      <c r="BF344" s="473">
        <v>45505</v>
      </c>
      <c r="BG344" s="473">
        <v>45536</v>
      </c>
      <c r="BH344" s="473">
        <v>45566</v>
      </c>
      <c r="BI344" s="473">
        <v>45597</v>
      </c>
      <c r="BJ344" s="473">
        <v>45627</v>
      </c>
      <c r="BK344" s="473">
        <v>45658</v>
      </c>
      <c r="BL344" s="473">
        <v>45689</v>
      </c>
      <c r="BM344" s="473">
        <v>45717</v>
      </c>
      <c r="BN344" s="473">
        <v>45748</v>
      </c>
      <c r="BO344" s="473">
        <v>45778</v>
      </c>
      <c r="BP344" s="473">
        <v>45809</v>
      </c>
      <c r="BQ344" s="473">
        <v>45839</v>
      </c>
      <c r="BR344" s="473">
        <v>45870</v>
      </c>
      <c r="BS344" s="473">
        <v>45901</v>
      </c>
      <c r="BT344" s="473">
        <v>45931</v>
      </c>
      <c r="BU344" s="473">
        <v>45962</v>
      </c>
      <c r="BV344" s="473">
        <v>45992</v>
      </c>
      <c r="BW344" s="473">
        <v>46023</v>
      </c>
      <c r="BX344" s="473">
        <v>46054</v>
      </c>
      <c r="BY344" s="473">
        <v>46082</v>
      </c>
      <c r="BZ344" s="473">
        <v>46113</v>
      </c>
      <c r="CA344" s="473">
        <v>46143</v>
      </c>
      <c r="CB344" s="473">
        <v>46174</v>
      </c>
      <c r="CC344" s="473">
        <v>46204</v>
      </c>
      <c r="CD344" s="473">
        <v>46235</v>
      </c>
      <c r="CE344" s="473">
        <v>46266</v>
      </c>
      <c r="CF344" s="473">
        <v>46296</v>
      </c>
      <c r="CG344" s="473">
        <v>46327</v>
      </c>
      <c r="CH344" s="473">
        <v>46357</v>
      </c>
      <c r="CI344" s="473">
        <v>46388</v>
      </c>
      <c r="CJ344" s="473">
        <v>46419</v>
      </c>
      <c r="CK344" s="473">
        <v>46447</v>
      </c>
      <c r="CL344" s="473">
        <v>46478</v>
      </c>
      <c r="CM344" s="473">
        <v>46508</v>
      </c>
      <c r="CN344" s="473">
        <v>46539</v>
      </c>
      <c r="CO344" s="473">
        <v>46569</v>
      </c>
      <c r="CP344" s="473">
        <v>46600</v>
      </c>
      <c r="CQ344" s="473">
        <v>46631</v>
      </c>
      <c r="CR344" s="473">
        <v>46661</v>
      </c>
      <c r="CS344" s="473">
        <v>46692</v>
      </c>
      <c r="CT344" s="473">
        <v>46722</v>
      </c>
      <c r="CU344" s="473">
        <v>46753</v>
      </c>
      <c r="CV344" s="473">
        <v>46784</v>
      </c>
      <c r="CW344" s="473">
        <v>46813</v>
      </c>
      <c r="CX344" s="473">
        <v>46844</v>
      </c>
      <c r="CY344" s="473">
        <v>46874</v>
      </c>
      <c r="CZ344" s="473">
        <v>46905</v>
      </c>
      <c r="DA344" s="473">
        <v>46935</v>
      </c>
      <c r="DB344" s="473">
        <v>46966</v>
      </c>
      <c r="DC344" s="473">
        <v>46997</v>
      </c>
      <c r="DD344" s="473">
        <v>47027</v>
      </c>
      <c r="DE344" s="473">
        <v>47058</v>
      </c>
      <c r="DF344" s="473">
        <v>47088</v>
      </c>
      <c r="DG344" s="473">
        <v>47119</v>
      </c>
      <c r="DH344" s="473">
        <v>47150</v>
      </c>
      <c r="DI344" s="473">
        <v>47178</v>
      </c>
      <c r="DJ344" s="473">
        <v>47209</v>
      </c>
      <c r="DK344" s="473">
        <v>47239</v>
      </c>
      <c r="DL344" s="473">
        <v>47270</v>
      </c>
      <c r="DM344" s="473">
        <v>47300</v>
      </c>
      <c r="DN344" s="473">
        <v>47331</v>
      </c>
      <c r="DO344" s="473">
        <v>47362</v>
      </c>
      <c r="DP344" s="473">
        <v>47392</v>
      </c>
      <c r="DQ344" s="473">
        <v>47423</v>
      </c>
      <c r="DR344" s="473">
        <v>47453</v>
      </c>
      <c r="DS344" s="473">
        <v>47484</v>
      </c>
      <c r="DT344" s="473">
        <v>47515</v>
      </c>
      <c r="DU344" s="473">
        <v>47543</v>
      </c>
      <c r="DV344" s="473">
        <v>47574</v>
      </c>
      <c r="DW344" s="473">
        <v>47604</v>
      </c>
      <c r="DX344" s="473">
        <v>47635</v>
      </c>
      <c r="DY344" s="473">
        <v>47665</v>
      </c>
      <c r="DZ344" s="473">
        <v>47696</v>
      </c>
      <c r="EA344" s="473">
        <v>47727</v>
      </c>
      <c r="EB344" s="473">
        <v>47757</v>
      </c>
      <c r="EC344" s="473">
        <v>47788</v>
      </c>
      <c r="ED344" s="473">
        <v>47818</v>
      </c>
      <c r="EE344" s="473">
        <v>47849</v>
      </c>
      <c r="EF344" s="473">
        <v>47880</v>
      </c>
      <c r="EG344" s="473">
        <v>47908</v>
      </c>
      <c r="EH344" s="473">
        <v>47939</v>
      </c>
      <c r="EI344" s="473">
        <v>47969</v>
      </c>
      <c r="EJ344" s="473">
        <v>48000</v>
      </c>
      <c r="EK344" s="473">
        <v>48030</v>
      </c>
      <c r="EL344" s="473">
        <v>48061</v>
      </c>
      <c r="EM344" s="473">
        <v>48092</v>
      </c>
      <c r="EN344" s="473">
        <v>48122</v>
      </c>
      <c r="EO344" s="473">
        <v>48153</v>
      </c>
      <c r="EP344" s="473">
        <v>48183</v>
      </c>
      <c r="EQ344" s="473">
        <v>48214</v>
      </c>
      <c r="ER344" s="473">
        <v>48245</v>
      </c>
      <c r="ES344" s="473">
        <v>48274</v>
      </c>
      <c r="ET344" s="473">
        <v>48305</v>
      </c>
      <c r="EU344" s="473">
        <v>48335</v>
      </c>
      <c r="EV344" s="473">
        <v>48366</v>
      </c>
      <c r="EW344" s="473">
        <v>48396</v>
      </c>
      <c r="EX344" s="473">
        <v>48427</v>
      </c>
      <c r="EY344" s="473">
        <v>48458</v>
      </c>
      <c r="EZ344" s="473">
        <v>48488</v>
      </c>
      <c r="FA344" s="473">
        <v>48519</v>
      </c>
      <c r="FB344" s="473">
        <v>48549</v>
      </c>
      <c r="FC344" s="473">
        <v>48580</v>
      </c>
      <c r="FD344" s="473">
        <v>48611</v>
      </c>
      <c r="FE344" s="473">
        <v>48639</v>
      </c>
      <c r="FF344" s="473">
        <v>48670</v>
      </c>
      <c r="FG344" s="473">
        <v>48700</v>
      </c>
      <c r="FH344" s="473">
        <v>48731</v>
      </c>
      <c r="FI344" s="473">
        <v>48761</v>
      </c>
      <c r="FJ344" s="473">
        <v>48792</v>
      </c>
      <c r="FK344" s="473">
        <v>48823</v>
      </c>
      <c r="FL344" s="473">
        <v>48853</v>
      </c>
      <c r="FM344" s="473">
        <v>48884</v>
      </c>
      <c r="FN344" s="473">
        <v>48914</v>
      </c>
      <c r="FO344" s="473">
        <v>48945</v>
      </c>
      <c r="FP344" s="473">
        <v>48976</v>
      </c>
      <c r="FQ344" s="473">
        <v>49004</v>
      </c>
      <c r="FR344" s="473">
        <v>49035</v>
      </c>
      <c r="FS344" s="473">
        <v>49065</v>
      </c>
      <c r="FT344" s="473">
        <v>49096</v>
      </c>
      <c r="FU344" s="473">
        <v>49126</v>
      </c>
      <c r="FV344" s="473">
        <v>49157</v>
      </c>
      <c r="FW344" s="473">
        <v>49188</v>
      </c>
      <c r="FX344" s="473">
        <v>49218</v>
      </c>
      <c r="FY344" s="473">
        <v>49249</v>
      </c>
      <c r="FZ344" s="473">
        <v>49279</v>
      </c>
    </row>
    <row r="345" spans="2:182" x14ac:dyDescent="0.25">
      <c r="B345" s="491">
        <v>1</v>
      </c>
      <c r="C345" s="495">
        <v>1</v>
      </c>
      <c r="D345" s="495">
        <v>1</v>
      </c>
      <c r="E345" s="495">
        <v>1</v>
      </c>
      <c r="F345" s="495">
        <v>1</v>
      </c>
      <c r="G345" s="495">
        <v>1</v>
      </c>
      <c r="H345" s="495">
        <v>1</v>
      </c>
      <c r="I345" s="495">
        <v>1</v>
      </c>
      <c r="J345" s="495">
        <v>1</v>
      </c>
      <c r="K345" s="495">
        <v>1</v>
      </c>
      <c r="L345" s="495">
        <v>1</v>
      </c>
      <c r="M345" s="495">
        <v>1</v>
      </c>
      <c r="N345" s="495">
        <v>1</v>
      </c>
      <c r="O345" s="495">
        <v>1</v>
      </c>
      <c r="P345" s="495">
        <v>1</v>
      </c>
      <c r="Q345" s="495">
        <v>1</v>
      </c>
      <c r="R345" s="495">
        <v>1</v>
      </c>
      <c r="S345" s="495">
        <v>1</v>
      </c>
      <c r="T345" s="495">
        <v>1</v>
      </c>
      <c r="U345" s="495">
        <v>1</v>
      </c>
      <c r="V345" s="495">
        <v>1</v>
      </c>
      <c r="W345" s="495">
        <v>1</v>
      </c>
      <c r="X345" s="495">
        <v>1</v>
      </c>
      <c r="Y345" s="495">
        <v>1</v>
      </c>
      <c r="Z345" s="495">
        <v>1</v>
      </c>
      <c r="AA345" s="495">
        <v>1</v>
      </c>
      <c r="AB345" s="495">
        <v>1</v>
      </c>
      <c r="AC345" s="495">
        <v>1</v>
      </c>
      <c r="AD345" s="495">
        <v>1</v>
      </c>
      <c r="AE345" s="495">
        <v>1</v>
      </c>
      <c r="AF345" s="495">
        <v>1</v>
      </c>
      <c r="AG345" s="495">
        <v>1</v>
      </c>
      <c r="AH345" s="495">
        <v>1</v>
      </c>
      <c r="AI345" s="495">
        <v>1</v>
      </c>
      <c r="AJ345" s="495">
        <v>1</v>
      </c>
      <c r="AK345" s="495">
        <v>1</v>
      </c>
      <c r="AL345" s="495">
        <v>1</v>
      </c>
      <c r="AM345" s="495">
        <v>1</v>
      </c>
      <c r="AN345" s="495">
        <v>1</v>
      </c>
      <c r="AO345" s="495">
        <v>1</v>
      </c>
      <c r="AP345" s="495">
        <v>1</v>
      </c>
      <c r="AQ345" s="495">
        <v>1</v>
      </c>
      <c r="AR345" s="495">
        <v>1</v>
      </c>
      <c r="AS345" s="495">
        <v>1</v>
      </c>
      <c r="AT345" s="495">
        <v>1</v>
      </c>
      <c r="AU345" s="495">
        <v>1</v>
      </c>
      <c r="AV345" s="495">
        <v>1</v>
      </c>
      <c r="AW345" s="495">
        <v>1</v>
      </c>
      <c r="AX345" s="495">
        <v>1</v>
      </c>
      <c r="AY345" s="495">
        <v>1</v>
      </c>
      <c r="AZ345" s="495">
        <v>1</v>
      </c>
      <c r="BA345" s="495">
        <v>1</v>
      </c>
      <c r="BB345" s="495">
        <v>1</v>
      </c>
      <c r="BC345" s="495">
        <v>1</v>
      </c>
      <c r="BD345" s="495">
        <v>1</v>
      </c>
      <c r="BE345" s="495">
        <v>1</v>
      </c>
      <c r="BF345" s="495">
        <v>1</v>
      </c>
      <c r="BG345" s="495">
        <v>1</v>
      </c>
      <c r="BH345" s="495">
        <v>1</v>
      </c>
      <c r="BI345" s="495">
        <v>1</v>
      </c>
      <c r="BJ345" s="495">
        <v>1</v>
      </c>
      <c r="BK345" s="495">
        <v>1</v>
      </c>
      <c r="BL345" s="495">
        <v>1</v>
      </c>
      <c r="BM345" s="495">
        <v>1</v>
      </c>
      <c r="BN345" s="495">
        <v>1</v>
      </c>
      <c r="BO345" s="495">
        <v>1</v>
      </c>
      <c r="BP345" s="495">
        <v>1</v>
      </c>
      <c r="BQ345" s="495">
        <v>1</v>
      </c>
      <c r="BR345" s="495">
        <v>1</v>
      </c>
      <c r="BS345" s="495">
        <v>1</v>
      </c>
      <c r="BT345" s="495">
        <v>1</v>
      </c>
      <c r="BU345" s="495">
        <v>1</v>
      </c>
      <c r="BV345" s="495">
        <v>1</v>
      </c>
      <c r="BW345" s="495">
        <v>1</v>
      </c>
      <c r="BX345" s="495">
        <v>1</v>
      </c>
      <c r="BY345" s="495">
        <v>1</v>
      </c>
      <c r="BZ345" s="495">
        <v>1</v>
      </c>
      <c r="CA345" s="495">
        <v>1</v>
      </c>
      <c r="CB345" s="495">
        <v>1</v>
      </c>
      <c r="CC345" s="495">
        <v>1</v>
      </c>
      <c r="CD345" s="495">
        <v>1</v>
      </c>
      <c r="CE345" s="495">
        <v>1</v>
      </c>
      <c r="CF345" s="495">
        <v>1</v>
      </c>
      <c r="CG345" s="495">
        <v>1</v>
      </c>
      <c r="CH345" s="495">
        <v>1</v>
      </c>
      <c r="CI345" s="495">
        <v>1</v>
      </c>
      <c r="CJ345" s="495">
        <v>1</v>
      </c>
      <c r="CK345" s="495">
        <v>1</v>
      </c>
      <c r="CL345" s="495">
        <v>1</v>
      </c>
      <c r="CM345" s="495">
        <v>1</v>
      </c>
      <c r="CN345" s="495">
        <v>1</v>
      </c>
      <c r="CO345" s="495">
        <v>1</v>
      </c>
      <c r="CP345" s="495">
        <v>1</v>
      </c>
      <c r="CQ345" s="495">
        <v>1</v>
      </c>
      <c r="CR345" s="495">
        <v>1</v>
      </c>
      <c r="CS345" s="495">
        <v>1</v>
      </c>
      <c r="CT345" s="495">
        <v>1</v>
      </c>
      <c r="CU345" s="495">
        <v>1</v>
      </c>
      <c r="CV345" s="495">
        <v>1</v>
      </c>
      <c r="CW345" s="495">
        <v>1</v>
      </c>
      <c r="CX345" s="495">
        <v>1</v>
      </c>
      <c r="CY345" s="495">
        <v>1</v>
      </c>
      <c r="CZ345" s="495">
        <v>1</v>
      </c>
      <c r="DA345" s="495">
        <v>1</v>
      </c>
      <c r="DB345" s="495">
        <v>1</v>
      </c>
      <c r="DC345" s="495">
        <v>1</v>
      </c>
      <c r="DD345" s="495">
        <v>1</v>
      </c>
      <c r="DE345" s="495">
        <v>1</v>
      </c>
      <c r="DF345" s="495">
        <v>1</v>
      </c>
      <c r="DG345" s="495">
        <v>1</v>
      </c>
      <c r="DH345" s="495">
        <v>1</v>
      </c>
      <c r="DI345" s="495">
        <v>1</v>
      </c>
      <c r="DJ345" s="495">
        <v>1</v>
      </c>
      <c r="DK345" s="495">
        <v>1</v>
      </c>
      <c r="DL345" s="495">
        <v>1</v>
      </c>
      <c r="DM345" s="495">
        <v>1</v>
      </c>
      <c r="DN345" s="495">
        <v>1</v>
      </c>
      <c r="DO345" s="495">
        <v>1</v>
      </c>
      <c r="DP345" s="495">
        <v>1</v>
      </c>
      <c r="DQ345" s="495">
        <v>1</v>
      </c>
      <c r="DR345" s="495">
        <v>1</v>
      </c>
      <c r="DS345" s="495">
        <v>1</v>
      </c>
      <c r="DT345" s="495">
        <v>1</v>
      </c>
      <c r="DU345" s="495">
        <v>1</v>
      </c>
      <c r="DV345" s="495">
        <v>1</v>
      </c>
      <c r="DW345" s="495">
        <v>1</v>
      </c>
      <c r="DX345" s="495">
        <v>1</v>
      </c>
      <c r="DY345" s="495">
        <v>1</v>
      </c>
      <c r="DZ345" s="495">
        <v>1</v>
      </c>
      <c r="EA345" s="495">
        <v>1</v>
      </c>
      <c r="EB345" s="495">
        <v>1</v>
      </c>
      <c r="EC345" s="495">
        <v>1</v>
      </c>
      <c r="ED345" s="495">
        <v>1</v>
      </c>
      <c r="EE345" s="495">
        <v>1</v>
      </c>
      <c r="EF345" s="495">
        <v>1</v>
      </c>
      <c r="EG345" s="495">
        <v>1</v>
      </c>
      <c r="EH345" s="495">
        <v>1</v>
      </c>
      <c r="EI345" s="495">
        <v>1</v>
      </c>
      <c r="EJ345" s="495">
        <v>1</v>
      </c>
      <c r="EK345" s="495">
        <v>1</v>
      </c>
      <c r="EL345" s="495">
        <v>1</v>
      </c>
      <c r="EM345" s="495">
        <v>1</v>
      </c>
      <c r="EN345" s="495">
        <v>1</v>
      </c>
      <c r="EO345" s="495">
        <v>1</v>
      </c>
      <c r="EP345" s="495">
        <v>1</v>
      </c>
      <c r="EQ345" s="495">
        <v>1</v>
      </c>
      <c r="ER345" s="495">
        <v>1</v>
      </c>
      <c r="ES345" s="495">
        <v>1</v>
      </c>
      <c r="ET345" s="495">
        <v>1</v>
      </c>
      <c r="EU345" s="495">
        <v>1</v>
      </c>
      <c r="EV345" s="495">
        <v>1</v>
      </c>
      <c r="EW345" s="495">
        <v>1</v>
      </c>
      <c r="EX345" s="495">
        <v>1</v>
      </c>
      <c r="EY345" s="495">
        <v>1</v>
      </c>
      <c r="EZ345" s="495">
        <v>1</v>
      </c>
      <c r="FA345" s="495">
        <v>1</v>
      </c>
      <c r="FB345" s="495">
        <v>1</v>
      </c>
      <c r="FC345" s="495">
        <v>1</v>
      </c>
      <c r="FD345" s="495">
        <v>1</v>
      </c>
      <c r="FE345" s="495">
        <v>1</v>
      </c>
      <c r="FF345" s="495">
        <v>1</v>
      </c>
      <c r="FG345" s="495">
        <v>1</v>
      </c>
      <c r="FH345" s="495">
        <v>1</v>
      </c>
      <c r="FI345" s="495">
        <v>1</v>
      </c>
      <c r="FJ345" s="495">
        <v>1</v>
      </c>
      <c r="FK345" s="495">
        <v>1</v>
      </c>
      <c r="FL345" s="495">
        <v>1</v>
      </c>
      <c r="FM345" s="495">
        <v>1</v>
      </c>
      <c r="FN345" s="495">
        <v>1</v>
      </c>
      <c r="FO345" s="495">
        <v>1</v>
      </c>
      <c r="FP345" s="495">
        <v>1</v>
      </c>
      <c r="FQ345" s="495">
        <v>1</v>
      </c>
      <c r="FR345" s="495">
        <v>1</v>
      </c>
      <c r="FS345" s="495">
        <v>1</v>
      </c>
      <c r="FT345" s="495">
        <v>1</v>
      </c>
      <c r="FU345" s="495">
        <v>1</v>
      </c>
      <c r="FV345" s="495">
        <v>1</v>
      </c>
      <c r="FW345" s="495">
        <v>1</v>
      </c>
      <c r="FX345" s="495">
        <v>1</v>
      </c>
      <c r="FY345" s="495">
        <v>1</v>
      </c>
      <c r="FZ345" s="495">
        <v>1</v>
      </c>
    </row>
    <row r="346" spans="2:182" x14ac:dyDescent="0.25">
      <c r="B346" s="491">
        <v>2</v>
      </c>
      <c r="C346" s="495">
        <v>1</v>
      </c>
      <c r="D346" s="495">
        <v>1</v>
      </c>
      <c r="E346" s="495">
        <v>1</v>
      </c>
      <c r="F346" s="495">
        <v>1</v>
      </c>
      <c r="G346" s="495">
        <v>1</v>
      </c>
      <c r="H346" s="495">
        <v>1</v>
      </c>
      <c r="I346" s="495">
        <v>1</v>
      </c>
      <c r="J346" s="495">
        <v>1</v>
      </c>
      <c r="K346" s="495">
        <v>1</v>
      </c>
      <c r="L346" s="495">
        <v>1</v>
      </c>
      <c r="M346" s="495">
        <v>1</v>
      </c>
      <c r="N346" s="495">
        <v>1</v>
      </c>
      <c r="O346" s="495">
        <v>1</v>
      </c>
      <c r="P346" s="495">
        <v>1</v>
      </c>
      <c r="Q346" s="495">
        <v>1</v>
      </c>
      <c r="R346" s="495">
        <v>1</v>
      </c>
      <c r="S346" s="495">
        <v>1</v>
      </c>
      <c r="T346" s="495">
        <v>1</v>
      </c>
      <c r="U346" s="495">
        <v>1</v>
      </c>
      <c r="V346" s="495">
        <v>1</v>
      </c>
      <c r="W346" s="495">
        <v>1</v>
      </c>
      <c r="X346" s="495">
        <v>1</v>
      </c>
      <c r="Y346" s="495">
        <v>1</v>
      </c>
      <c r="Z346" s="495">
        <v>1</v>
      </c>
      <c r="AA346" s="495">
        <v>1</v>
      </c>
      <c r="AB346" s="495">
        <v>1</v>
      </c>
      <c r="AC346" s="495">
        <v>1</v>
      </c>
      <c r="AD346" s="495">
        <v>1</v>
      </c>
      <c r="AE346" s="495">
        <v>1</v>
      </c>
      <c r="AF346" s="495">
        <v>1</v>
      </c>
      <c r="AG346" s="495">
        <v>1</v>
      </c>
      <c r="AH346" s="495">
        <v>1</v>
      </c>
      <c r="AI346" s="495">
        <v>1</v>
      </c>
      <c r="AJ346" s="495">
        <v>1</v>
      </c>
      <c r="AK346" s="495">
        <v>1</v>
      </c>
      <c r="AL346" s="495">
        <v>1</v>
      </c>
      <c r="AM346" s="495">
        <v>1</v>
      </c>
      <c r="AN346" s="495">
        <v>1</v>
      </c>
      <c r="AO346" s="495">
        <v>1</v>
      </c>
      <c r="AP346" s="495">
        <v>1</v>
      </c>
      <c r="AQ346" s="495">
        <v>1</v>
      </c>
      <c r="AR346" s="495">
        <v>1</v>
      </c>
      <c r="AS346" s="495">
        <v>1</v>
      </c>
      <c r="AT346" s="495">
        <v>1</v>
      </c>
      <c r="AU346" s="495">
        <v>1</v>
      </c>
      <c r="AV346" s="495">
        <v>1</v>
      </c>
      <c r="AW346" s="495">
        <v>1</v>
      </c>
      <c r="AX346" s="495">
        <v>1</v>
      </c>
      <c r="AY346" s="495">
        <v>1</v>
      </c>
      <c r="AZ346" s="495">
        <v>1</v>
      </c>
      <c r="BA346" s="495">
        <v>1</v>
      </c>
      <c r="BB346" s="495">
        <v>1</v>
      </c>
      <c r="BC346" s="495">
        <v>1</v>
      </c>
      <c r="BD346" s="495">
        <v>1</v>
      </c>
      <c r="BE346" s="495">
        <v>1</v>
      </c>
      <c r="BF346" s="495">
        <v>1</v>
      </c>
      <c r="BG346" s="495">
        <v>1</v>
      </c>
      <c r="BH346" s="495">
        <v>1</v>
      </c>
      <c r="BI346" s="495">
        <v>1</v>
      </c>
      <c r="BJ346" s="495">
        <v>1</v>
      </c>
      <c r="BK346" s="495">
        <v>1</v>
      </c>
      <c r="BL346" s="495">
        <v>1</v>
      </c>
      <c r="BM346" s="495">
        <v>1</v>
      </c>
      <c r="BN346" s="495">
        <v>1</v>
      </c>
      <c r="BO346" s="495">
        <v>1</v>
      </c>
      <c r="BP346" s="495">
        <v>1</v>
      </c>
      <c r="BQ346" s="495">
        <v>1</v>
      </c>
      <c r="BR346" s="495">
        <v>1</v>
      </c>
      <c r="BS346" s="495">
        <v>1</v>
      </c>
      <c r="BT346" s="495">
        <v>1</v>
      </c>
      <c r="BU346" s="495">
        <v>1</v>
      </c>
      <c r="BV346" s="495">
        <v>1</v>
      </c>
      <c r="BW346" s="495">
        <v>1</v>
      </c>
      <c r="BX346" s="495">
        <v>1</v>
      </c>
      <c r="BY346" s="495">
        <v>1</v>
      </c>
      <c r="BZ346" s="495">
        <v>1</v>
      </c>
      <c r="CA346" s="495">
        <v>1</v>
      </c>
      <c r="CB346" s="495">
        <v>1</v>
      </c>
      <c r="CC346" s="495">
        <v>1</v>
      </c>
      <c r="CD346" s="495">
        <v>1</v>
      </c>
      <c r="CE346" s="495">
        <v>1</v>
      </c>
      <c r="CF346" s="495">
        <v>1</v>
      </c>
      <c r="CG346" s="495">
        <v>1</v>
      </c>
      <c r="CH346" s="495">
        <v>1</v>
      </c>
      <c r="CI346" s="495">
        <v>1</v>
      </c>
      <c r="CJ346" s="495">
        <v>1</v>
      </c>
      <c r="CK346" s="495">
        <v>1</v>
      </c>
      <c r="CL346" s="495">
        <v>1</v>
      </c>
      <c r="CM346" s="495">
        <v>1</v>
      </c>
      <c r="CN346" s="495">
        <v>1</v>
      </c>
      <c r="CO346" s="495">
        <v>1</v>
      </c>
      <c r="CP346" s="495">
        <v>1</v>
      </c>
      <c r="CQ346" s="495">
        <v>1</v>
      </c>
      <c r="CR346" s="495">
        <v>1</v>
      </c>
      <c r="CS346" s="495">
        <v>1</v>
      </c>
      <c r="CT346" s="495">
        <v>1</v>
      </c>
      <c r="CU346" s="495">
        <v>1</v>
      </c>
      <c r="CV346" s="495">
        <v>1</v>
      </c>
      <c r="CW346" s="495">
        <v>1</v>
      </c>
      <c r="CX346" s="495">
        <v>1</v>
      </c>
      <c r="CY346" s="495">
        <v>1</v>
      </c>
      <c r="CZ346" s="495">
        <v>1</v>
      </c>
      <c r="DA346" s="495">
        <v>1</v>
      </c>
      <c r="DB346" s="495">
        <v>1</v>
      </c>
      <c r="DC346" s="495">
        <v>1</v>
      </c>
      <c r="DD346" s="495">
        <v>1</v>
      </c>
      <c r="DE346" s="495">
        <v>1</v>
      </c>
      <c r="DF346" s="495">
        <v>1</v>
      </c>
      <c r="DG346" s="495">
        <v>1</v>
      </c>
      <c r="DH346" s="495">
        <v>1</v>
      </c>
      <c r="DI346" s="495">
        <v>1</v>
      </c>
      <c r="DJ346" s="495">
        <v>1</v>
      </c>
      <c r="DK346" s="495">
        <v>1</v>
      </c>
      <c r="DL346" s="495">
        <v>1</v>
      </c>
      <c r="DM346" s="495">
        <v>1</v>
      </c>
      <c r="DN346" s="495">
        <v>1</v>
      </c>
      <c r="DO346" s="495">
        <v>1</v>
      </c>
      <c r="DP346" s="495">
        <v>1</v>
      </c>
      <c r="DQ346" s="495">
        <v>1</v>
      </c>
      <c r="DR346" s="495">
        <v>1</v>
      </c>
      <c r="DS346" s="495">
        <v>1</v>
      </c>
      <c r="DT346" s="495">
        <v>1</v>
      </c>
      <c r="DU346" s="495">
        <v>1</v>
      </c>
      <c r="DV346" s="495">
        <v>1</v>
      </c>
      <c r="DW346" s="495">
        <v>1</v>
      </c>
      <c r="DX346" s="495">
        <v>1</v>
      </c>
      <c r="DY346" s="495">
        <v>1</v>
      </c>
      <c r="DZ346" s="495">
        <v>1</v>
      </c>
      <c r="EA346" s="495">
        <v>1</v>
      </c>
      <c r="EB346" s="495">
        <v>1</v>
      </c>
      <c r="EC346" s="495">
        <v>1</v>
      </c>
      <c r="ED346" s="495">
        <v>1</v>
      </c>
      <c r="EE346" s="495">
        <v>1</v>
      </c>
      <c r="EF346" s="495">
        <v>1</v>
      </c>
      <c r="EG346" s="495">
        <v>1</v>
      </c>
      <c r="EH346" s="495">
        <v>1</v>
      </c>
      <c r="EI346" s="495">
        <v>1</v>
      </c>
      <c r="EJ346" s="495">
        <v>1</v>
      </c>
      <c r="EK346" s="495">
        <v>1</v>
      </c>
      <c r="EL346" s="495">
        <v>1</v>
      </c>
      <c r="EM346" s="495">
        <v>1</v>
      </c>
      <c r="EN346" s="495">
        <v>1</v>
      </c>
      <c r="EO346" s="495">
        <v>1</v>
      </c>
      <c r="EP346" s="495">
        <v>1</v>
      </c>
      <c r="EQ346" s="495">
        <v>1</v>
      </c>
      <c r="ER346" s="495">
        <v>1</v>
      </c>
      <c r="ES346" s="495">
        <v>1</v>
      </c>
      <c r="ET346" s="495">
        <v>1</v>
      </c>
      <c r="EU346" s="495">
        <v>1</v>
      </c>
      <c r="EV346" s="495">
        <v>1</v>
      </c>
      <c r="EW346" s="495">
        <v>1</v>
      </c>
      <c r="EX346" s="495">
        <v>1</v>
      </c>
      <c r="EY346" s="495">
        <v>1</v>
      </c>
      <c r="EZ346" s="495">
        <v>1</v>
      </c>
      <c r="FA346" s="495">
        <v>1</v>
      </c>
      <c r="FB346" s="495">
        <v>1</v>
      </c>
      <c r="FC346" s="495">
        <v>1</v>
      </c>
      <c r="FD346" s="495">
        <v>1</v>
      </c>
      <c r="FE346" s="495">
        <v>1</v>
      </c>
      <c r="FF346" s="495">
        <v>1</v>
      </c>
      <c r="FG346" s="495">
        <v>1</v>
      </c>
      <c r="FH346" s="495">
        <v>1</v>
      </c>
      <c r="FI346" s="495">
        <v>1</v>
      </c>
      <c r="FJ346" s="495">
        <v>1</v>
      </c>
      <c r="FK346" s="495">
        <v>1</v>
      </c>
      <c r="FL346" s="495">
        <v>1</v>
      </c>
      <c r="FM346" s="495">
        <v>1</v>
      </c>
      <c r="FN346" s="495">
        <v>1</v>
      </c>
      <c r="FO346" s="495">
        <v>1</v>
      </c>
      <c r="FP346" s="495">
        <v>1</v>
      </c>
      <c r="FQ346" s="495">
        <v>1</v>
      </c>
      <c r="FR346" s="495">
        <v>1</v>
      </c>
      <c r="FS346" s="495">
        <v>1</v>
      </c>
      <c r="FT346" s="495">
        <v>1</v>
      </c>
      <c r="FU346" s="495">
        <v>1</v>
      </c>
      <c r="FV346" s="495">
        <v>1</v>
      </c>
      <c r="FW346" s="495">
        <v>1</v>
      </c>
      <c r="FX346" s="495">
        <v>1</v>
      </c>
      <c r="FY346" s="495">
        <v>1</v>
      </c>
      <c r="FZ346" s="495">
        <v>1</v>
      </c>
    </row>
    <row r="347" spans="2:182" x14ac:dyDescent="0.25">
      <c r="B347" s="491">
        <v>3</v>
      </c>
      <c r="C347" s="495">
        <v>1</v>
      </c>
      <c r="D347" s="495">
        <v>1</v>
      </c>
      <c r="E347" s="495">
        <v>1</v>
      </c>
      <c r="F347" s="495">
        <v>1</v>
      </c>
      <c r="G347" s="495">
        <v>1</v>
      </c>
      <c r="H347" s="495">
        <v>1</v>
      </c>
      <c r="I347" s="495">
        <v>1</v>
      </c>
      <c r="J347" s="495">
        <v>1</v>
      </c>
      <c r="K347" s="495">
        <v>1</v>
      </c>
      <c r="L347" s="495">
        <v>1</v>
      </c>
      <c r="M347" s="495">
        <v>1</v>
      </c>
      <c r="N347" s="495">
        <v>1</v>
      </c>
      <c r="O347" s="495">
        <v>1</v>
      </c>
      <c r="P347" s="495">
        <v>1</v>
      </c>
      <c r="Q347" s="495">
        <v>1</v>
      </c>
      <c r="R347" s="495">
        <v>1</v>
      </c>
      <c r="S347" s="495">
        <v>1</v>
      </c>
      <c r="T347" s="495">
        <v>1</v>
      </c>
      <c r="U347" s="495">
        <v>1</v>
      </c>
      <c r="V347" s="495">
        <v>1</v>
      </c>
      <c r="W347" s="495">
        <v>1</v>
      </c>
      <c r="X347" s="495">
        <v>1</v>
      </c>
      <c r="Y347" s="495">
        <v>1</v>
      </c>
      <c r="Z347" s="495">
        <v>1</v>
      </c>
      <c r="AA347" s="495">
        <v>1</v>
      </c>
      <c r="AB347" s="495">
        <v>1</v>
      </c>
      <c r="AC347" s="495">
        <v>1</v>
      </c>
      <c r="AD347" s="495">
        <v>1</v>
      </c>
      <c r="AE347" s="495">
        <v>1</v>
      </c>
      <c r="AF347" s="495">
        <v>1</v>
      </c>
      <c r="AG347" s="495">
        <v>1</v>
      </c>
      <c r="AH347" s="495">
        <v>1</v>
      </c>
      <c r="AI347" s="495">
        <v>1</v>
      </c>
      <c r="AJ347" s="495">
        <v>1</v>
      </c>
      <c r="AK347" s="495">
        <v>1</v>
      </c>
      <c r="AL347" s="495">
        <v>1</v>
      </c>
      <c r="AM347" s="495">
        <v>1</v>
      </c>
      <c r="AN347" s="495">
        <v>1</v>
      </c>
      <c r="AO347" s="495">
        <v>1</v>
      </c>
      <c r="AP347" s="495">
        <v>1</v>
      </c>
      <c r="AQ347" s="495">
        <v>1</v>
      </c>
      <c r="AR347" s="495">
        <v>1</v>
      </c>
      <c r="AS347" s="495">
        <v>1</v>
      </c>
      <c r="AT347" s="495">
        <v>1</v>
      </c>
      <c r="AU347" s="495">
        <v>1</v>
      </c>
      <c r="AV347" s="495">
        <v>1</v>
      </c>
      <c r="AW347" s="495">
        <v>1</v>
      </c>
      <c r="AX347" s="495">
        <v>1</v>
      </c>
      <c r="AY347" s="495">
        <v>1</v>
      </c>
      <c r="AZ347" s="495">
        <v>1</v>
      </c>
      <c r="BA347" s="495">
        <v>1</v>
      </c>
      <c r="BB347" s="495">
        <v>1</v>
      </c>
      <c r="BC347" s="495">
        <v>1</v>
      </c>
      <c r="BD347" s="495">
        <v>1</v>
      </c>
      <c r="BE347" s="495">
        <v>1</v>
      </c>
      <c r="BF347" s="495">
        <v>1</v>
      </c>
      <c r="BG347" s="495">
        <v>1</v>
      </c>
      <c r="BH347" s="495">
        <v>1</v>
      </c>
      <c r="BI347" s="495">
        <v>1</v>
      </c>
      <c r="BJ347" s="495">
        <v>1</v>
      </c>
      <c r="BK347" s="495">
        <v>1</v>
      </c>
      <c r="BL347" s="495">
        <v>1</v>
      </c>
      <c r="BM347" s="495">
        <v>1</v>
      </c>
      <c r="BN347" s="495">
        <v>1</v>
      </c>
      <c r="BO347" s="495">
        <v>1</v>
      </c>
      <c r="BP347" s="495">
        <v>1</v>
      </c>
      <c r="BQ347" s="495">
        <v>1</v>
      </c>
      <c r="BR347" s="495">
        <v>1</v>
      </c>
      <c r="BS347" s="495">
        <v>1</v>
      </c>
      <c r="BT347" s="495">
        <v>1</v>
      </c>
      <c r="BU347" s="495">
        <v>1</v>
      </c>
      <c r="BV347" s="495">
        <v>1</v>
      </c>
      <c r="BW347" s="495">
        <v>1</v>
      </c>
      <c r="BX347" s="495">
        <v>1</v>
      </c>
      <c r="BY347" s="495">
        <v>1</v>
      </c>
      <c r="BZ347" s="495">
        <v>1</v>
      </c>
      <c r="CA347" s="495">
        <v>1</v>
      </c>
      <c r="CB347" s="495">
        <v>1</v>
      </c>
      <c r="CC347" s="495">
        <v>1</v>
      </c>
      <c r="CD347" s="495">
        <v>1</v>
      </c>
      <c r="CE347" s="495">
        <v>1</v>
      </c>
      <c r="CF347" s="495">
        <v>1</v>
      </c>
      <c r="CG347" s="495">
        <v>1</v>
      </c>
      <c r="CH347" s="495">
        <v>1</v>
      </c>
      <c r="CI347" s="495">
        <v>1</v>
      </c>
      <c r="CJ347" s="495">
        <v>1</v>
      </c>
      <c r="CK347" s="495">
        <v>1</v>
      </c>
      <c r="CL347" s="495">
        <v>1</v>
      </c>
      <c r="CM347" s="495">
        <v>1</v>
      </c>
      <c r="CN347" s="495">
        <v>1</v>
      </c>
      <c r="CO347" s="495">
        <v>1</v>
      </c>
      <c r="CP347" s="495">
        <v>1</v>
      </c>
      <c r="CQ347" s="495">
        <v>1</v>
      </c>
      <c r="CR347" s="495">
        <v>1</v>
      </c>
      <c r="CS347" s="495">
        <v>1</v>
      </c>
      <c r="CT347" s="495">
        <v>1</v>
      </c>
      <c r="CU347" s="495">
        <v>1</v>
      </c>
      <c r="CV347" s="495">
        <v>1</v>
      </c>
      <c r="CW347" s="495">
        <v>1</v>
      </c>
      <c r="CX347" s="495">
        <v>1</v>
      </c>
      <c r="CY347" s="495">
        <v>1</v>
      </c>
      <c r="CZ347" s="495">
        <v>1</v>
      </c>
      <c r="DA347" s="495">
        <v>1</v>
      </c>
      <c r="DB347" s="495">
        <v>1</v>
      </c>
      <c r="DC347" s="495">
        <v>1</v>
      </c>
      <c r="DD347" s="495">
        <v>1</v>
      </c>
      <c r="DE347" s="495">
        <v>1</v>
      </c>
      <c r="DF347" s="495">
        <v>1</v>
      </c>
      <c r="DG347" s="495">
        <v>1</v>
      </c>
      <c r="DH347" s="495">
        <v>1</v>
      </c>
      <c r="DI347" s="495">
        <v>1</v>
      </c>
      <c r="DJ347" s="495">
        <v>1</v>
      </c>
      <c r="DK347" s="495">
        <v>1</v>
      </c>
      <c r="DL347" s="495">
        <v>1</v>
      </c>
      <c r="DM347" s="495">
        <v>1</v>
      </c>
      <c r="DN347" s="495">
        <v>1</v>
      </c>
      <c r="DO347" s="495">
        <v>1</v>
      </c>
      <c r="DP347" s="495">
        <v>1</v>
      </c>
      <c r="DQ347" s="495">
        <v>1</v>
      </c>
      <c r="DR347" s="495">
        <v>1</v>
      </c>
      <c r="DS347" s="495">
        <v>1</v>
      </c>
      <c r="DT347" s="495">
        <v>1</v>
      </c>
      <c r="DU347" s="495">
        <v>1</v>
      </c>
      <c r="DV347" s="495">
        <v>1</v>
      </c>
      <c r="DW347" s="495">
        <v>1</v>
      </c>
      <c r="DX347" s="495">
        <v>1</v>
      </c>
      <c r="DY347" s="495">
        <v>1</v>
      </c>
      <c r="DZ347" s="495">
        <v>1</v>
      </c>
      <c r="EA347" s="495">
        <v>1</v>
      </c>
      <c r="EB347" s="495">
        <v>1</v>
      </c>
      <c r="EC347" s="495">
        <v>1</v>
      </c>
      <c r="ED347" s="495">
        <v>1</v>
      </c>
      <c r="EE347" s="495">
        <v>1</v>
      </c>
      <c r="EF347" s="495">
        <v>1</v>
      </c>
      <c r="EG347" s="495">
        <v>1</v>
      </c>
      <c r="EH347" s="495">
        <v>1</v>
      </c>
      <c r="EI347" s="495">
        <v>1</v>
      </c>
      <c r="EJ347" s="495">
        <v>1</v>
      </c>
      <c r="EK347" s="495">
        <v>1</v>
      </c>
      <c r="EL347" s="495">
        <v>1</v>
      </c>
      <c r="EM347" s="495">
        <v>1</v>
      </c>
      <c r="EN347" s="495">
        <v>1</v>
      </c>
      <c r="EO347" s="495">
        <v>1</v>
      </c>
      <c r="EP347" s="495">
        <v>1</v>
      </c>
      <c r="EQ347" s="495">
        <v>1</v>
      </c>
      <c r="ER347" s="495">
        <v>1</v>
      </c>
      <c r="ES347" s="495">
        <v>1</v>
      </c>
      <c r="ET347" s="495">
        <v>1</v>
      </c>
      <c r="EU347" s="495">
        <v>1</v>
      </c>
      <c r="EV347" s="495">
        <v>1</v>
      </c>
      <c r="EW347" s="495">
        <v>1</v>
      </c>
      <c r="EX347" s="495">
        <v>1</v>
      </c>
      <c r="EY347" s="495">
        <v>1</v>
      </c>
      <c r="EZ347" s="495">
        <v>1</v>
      </c>
      <c r="FA347" s="495">
        <v>1</v>
      </c>
      <c r="FB347" s="495">
        <v>1</v>
      </c>
      <c r="FC347" s="495">
        <v>1</v>
      </c>
      <c r="FD347" s="495">
        <v>1</v>
      </c>
      <c r="FE347" s="495">
        <v>1</v>
      </c>
      <c r="FF347" s="495">
        <v>1</v>
      </c>
      <c r="FG347" s="495">
        <v>1</v>
      </c>
      <c r="FH347" s="495">
        <v>1</v>
      </c>
      <c r="FI347" s="495">
        <v>1</v>
      </c>
      <c r="FJ347" s="495">
        <v>1</v>
      </c>
      <c r="FK347" s="495">
        <v>1</v>
      </c>
      <c r="FL347" s="495">
        <v>1</v>
      </c>
      <c r="FM347" s="495">
        <v>1</v>
      </c>
      <c r="FN347" s="495">
        <v>1</v>
      </c>
      <c r="FO347" s="495">
        <v>1</v>
      </c>
      <c r="FP347" s="495">
        <v>1</v>
      </c>
      <c r="FQ347" s="495">
        <v>1</v>
      </c>
      <c r="FR347" s="495">
        <v>1</v>
      </c>
      <c r="FS347" s="495">
        <v>1</v>
      </c>
      <c r="FT347" s="495">
        <v>1</v>
      </c>
      <c r="FU347" s="495">
        <v>1</v>
      </c>
      <c r="FV347" s="495">
        <v>1</v>
      </c>
      <c r="FW347" s="495">
        <v>1</v>
      </c>
      <c r="FX347" s="495">
        <v>1</v>
      </c>
      <c r="FY347" s="495">
        <v>1</v>
      </c>
      <c r="FZ347" s="495">
        <v>1</v>
      </c>
    </row>
    <row r="348" spans="2:182" x14ac:dyDescent="0.25">
      <c r="B348" s="491">
        <v>4</v>
      </c>
      <c r="C348" s="495">
        <v>1</v>
      </c>
      <c r="D348" s="495">
        <v>1</v>
      </c>
      <c r="E348" s="495">
        <v>1</v>
      </c>
      <c r="F348" s="495">
        <v>1</v>
      </c>
      <c r="G348" s="495">
        <v>1</v>
      </c>
      <c r="H348" s="495">
        <v>1</v>
      </c>
      <c r="I348" s="495">
        <v>1</v>
      </c>
      <c r="J348" s="495">
        <v>1</v>
      </c>
      <c r="K348" s="495">
        <v>1</v>
      </c>
      <c r="L348" s="495">
        <v>1</v>
      </c>
      <c r="M348" s="495">
        <v>1</v>
      </c>
      <c r="N348" s="495">
        <v>1</v>
      </c>
      <c r="O348" s="495">
        <v>1</v>
      </c>
      <c r="P348" s="495">
        <v>1</v>
      </c>
      <c r="Q348" s="495">
        <v>1</v>
      </c>
      <c r="R348" s="495">
        <v>1</v>
      </c>
      <c r="S348" s="495">
        <v>1</v>
      </c>
      <c r="T348" s="495">
        <v>1</v>
      </c>
      <c r="U348" s="495">
        <v>1</v>
      </c>
      <c r="V348" s="495">
        <v>1</v>
      </c>
      <c r="W348" s="495">
        <v>1</v>
      </c>
      <c r="X348" s="495">
        <v>1</v>
      </c>
      <c r="Y348" s="495">
        <v>1</v>
      </c>
      <c r="Z348" s="495">
        <v>1</v>
      </c>
      <c r="AA348" s="495">
        <v>1</v>
      </c>
      <c r="AB348" s="495">
        <v>1</v>
      </c>
      <c r="AC348" s="495">
        <v>1</v>
      </c>
      <c r="AD348" s="495">
        <v>1</v>
      </c>
      <c r="AE348" s="495">
        <v>1</v>
      </c>
      <c r="AF348" s="495">
        <v>1</v>
      </c>
      <c r="AG348" s="495">
        <v>1</v>
      </c>
      <c r="AH348" s="495">
        <v>1</v>
      </c>
      <c r="AI348" s="495">
        <v>1</v>
      </c>
      <c r="AJ348" s="495">
        <v>1</v>
      </c>
      <c r="AK348" s="495">
        <v>1</v>
      </c>
      <c r="AL348" s="495">
        <v>1</v>
      </c>
      <c r="AM348" s="495">
        <v>1</v>
      </c>
      <c r="AN348" s="495">
        <v>1</v>
      </c>
      <c r="AO348" s="495">
        <v>1</v>
      </c>
      <c r="AP348" s="495">
        <v>1</v>
      </c>
      <c r="AQ348" s="495">
        <v>1</v>
      </c>
      <c r="AR348" s="495">
        <v>1</v>
      </c>
      <c r="AS348" s="495">
        <v>1</v>
      </c>
      <c r="AT348" s="495">
        <v>1</v>
      </c>
      <c r="AU348" s="495">
        <v>1</v>
      </c>
      <c r="AV348" s="495">
        <v>1</v>
      </c>
      <c r="AW348" s="495">
        <v>1</v>
      </c>
      <c r="AX348" s="495">
        <v>1</v>
      </c>
      <c r="AY348" s="495">
        <v>1</v>
      </c>
      <c r="AZ348" s="495">
        <v>1</v>
      </c>
      <c r="BA348" s="495">
        <v>1</v>
      </c>
      <c r="BB348" s="495">
        <v>1</v>
      </c>
      <c r="BC348" s="495">
        <v>1</v>
      </c>
      <c r="BD348" s="495">
        <v>1</v>
      </c>
      <c r="BE348" s="495">
        <v>1</v>
      </c>
      <c r="BF348" s="495">
        <v>1</v>
      </c>
      <c r="BG348" s="495">
        <v>1</v>
      </c>
      <c r="BH348" s="495">
        <v>1</v>
      </c>
      <c r="BI348" s="495">
        <v>1</v>
      </c>
      <c r="BJ348" s="495">
        <v>1</v>
      </c>
      <c r="BK348" s="495">
        <v>1</v>
      </c>
      <c r="BL348" s="495">
        <v>1</v>
      </c>
      <c r="BM348" s="495">
        <v>1</v>
      </c>
      <c r="BN348" s="495">
        <v>1</v>
      </c>
      <c r="BO348" s="495">
        <v>1</v>
      </c>
      <c r="BP348" s="495">
        <v>1</v>
      </c>
      <c r="BQ348" s="495">
        <v>1</v>
      </c>
      <c r="BR348" s="495">
        <v>1</v>
      </c>
      <c r="BS348" s="495">
        <v>1</v>
      </c>
      <c r="BT348" s="495">
        <v>1</v>
      </c>
      <c r="BU348" s="495">
        <v>1</v>
      </c>
      <c r="BV348" s="495">
        <v>1</v>
      </c>
      <c r="BW348" s="495">
        <v>1</v>
      </c>
      <c r="BX348" s="495">
        <v>1</v>
      </c>
      <c r="BY348" s="495">
        <v>1</v>
      </c>
      <c r="BZ348" s="495">
        <v>1</v>
      </c>
      <c r="CA348" s="495">
        <v>1</v>
      </c>
      <c r="CB348" s="495">
        <v>1</v>
      </c>
      <c r="CC348" s="495">
        <v>1</v>
      </c>
      <c r="CD348" s="495">
        <v>1</v>
      </c>
      <c r="CE348" s="495">
        <v>1</v>
      </c>
      <c r="CF348" s="495">
        <v>1</v>
      </c>
      <c r="CG348" s="495">
        <v>1</v>
      </c>
      <c r="CH348" s="495">
        <v>1</v>
      </c>
      <c r="CI348" s="495">
        <v>1</v>
      </c>
      <c r="CJ348" s="495">
        <v>1</v>
      </c>
      <c r="CK348" s="495">
        <v>1</v>
      </c>
      <c r="CL348" s="495">
        <v>1</v>
      </c>
      <c r="CM348" s="495">
        <v>1</v>
      </c>
      <c r="CN348" s="495">
        <v>1</v>
      </c>
      <c r="CO348" s="495">
        <v>1</v>
      </c>
      <c r="CP348" s="495">
        <v>1</v>
      </c>
      <c r="CQ348" s="495">
        <v>1</v>
      </c>
      <c r="CR348" s="495">
        <v>1</v>
      </c>
      <c r="CS348" s="495">
        <v>1</v>
      </c>
      <c r="CT348" s="495">
        <v>1</v>
      </c>
      <c r="CU348" s="495">
        <v>1</v>
      </c>
      <c r="CV348" s="495">
        <v>1</v>
      </c>
      <c r="CW348" s="495">
        <v>1</v>
      </c>
      <c r="CX348" s="495">
        <v>1</v>
      </c>
      <c r="CY348" s="495">
        <v>1</v>
      </c>
      <c r="CZ348" s="495">
        <v>1</v>
      </c>
      <c r="DA348" s="495">
        <v>1</v>
      </c>
      <c r="DB348" s="495">
        <v>1</v>
      </c>
      <c r="DC348" s="495">
        <v>1</v>
      </c>
      <c r="DD348" s="495">
        <v>1</v>
      </c>
      <c r="DE348" s="495">
        <v>1</v>
      </c>
      <c r="DF348" s="495">
        <v>1</v>
      </c>
      <c r="DG348" s="495">
        <v>1</v>
      </c>
      <c r="DH348" s="495">
        <v>1</v>
      </c>
      <c r="DI348" s="495">
        <v>1</v>
      </c>
      <c r="DJ348" s="495">
        <v>1</v>
      </c>
      <c r="DK348" s="495">
        <v>1</v>
      </c>
      <c r="DL348" s="495">
        <v>1</v>
      </c>
      <c r="DM348" s="495">
        <v>1</v>
      </c>
      <c r="DN348" s="495">
        <v>1</v>
      </c>
      <c r="DO348" s="495">
        <v>1</v>
      </c>
      <c r="DP348" s="495">
        <v>1</v>
      </c>
      <c r="DQ348" s="495">
        <v>1</v>
      </c>
      <c r="DR348" s="495">
        <v>1</v>
      </c>
      <c r="DS348" s="495">
        <v>1</v>
      </c>
      <c r="DT348" s="495">
        <v>1</v>
      </c>
      <c r="DU348" s="495">
        <v>1</v>
      </c>
      <c r="DV348" s="495">
        <v>1</v>
      </c>
      <c r="DW348" s="495">
        <v>1</v>
      </c>
      <c r="DX348" s="495">
        <v>1</v>
      </c>
      <c r="DY348" s="495">
        <v>1</v>
      </c>
      <c r="DZ348" s="495">
        <v>1</v>
      </c>
      <c r="EA348" s="495">
        <v>1</v>
      </c>
      <c r="EB348" s="495">
        <v>1</v>
      </c>
      <c r="EC348" s="495">
        <v>1</v>
      </c>
      <c r="ED348" s="495">
        <v>1</v>
      </c>
      <c r="EE348" s="495">
        <v>1</v>
      </c>
      <c r="EF348" s="495">
        <v>1</v>
      </c>
      <c r="EG348" s="495">
        <v>1</v>
      </c>
      <c r="EH348" s="495">
        <v>1</v>
      </c>
      <c r="EI348" s="495">
        <v>1</v>
      </c>
      <c r="EJ348" s="495">
        <v>1</v>
      </c>
      <c r="EK348" s="495">
        <v>1</v>
      </c>
      <c r="EL348" s="495">
        <v>1</v>
      </c>
      <c r="EM348" s="495">
        <v>1</v>
      </c>
      <c r="EN348" s="495">
        <v>1</v>
      </c>
      <c r="EO348" s="495">
        <v>1</v>
      </c>
      <c r="EP348" s="495">
        <v>1</v>
      </c>
      <c r="EQ348" s="495">
        <v>1</v>
      </c>
      <c r="ER348" s="495">
        <v>1</v>
      </c>
      <c r="ES348" s="495">
        <v>1</v>
      </c>
      <c r="ET348" s="495">
        <v>1</v>
      </c>
      <c r="EU348" s="495">
        <v>1</v>
      </c>
      <c r="EV348" s="495">
        <v>1</v>
      </c>
      <c r="EW348" s="495">
        <v>1</v>
      </c>
      <c r="EX348" s="495">
        <v>1</v>
      </c>
      <c r="EY348" s="495">
        <v>1</v>
      </c>
      <c r="EZ348" s="495">
        <v>1</v>
      </c>
      <c r="FA348" s="495">
        <v>1</v>
      </c>
      <c r="FB348" s="495">
        <v>1</v>
      </c>
      <c r="FC348" s="495">
        <v>1</v>
      </c>
      <c r="FD348" s="495">
        <v>1</v>
      </c>
      <c r="FE348" s="495">
        <v>1</v>
      </c>
      <c r="FF348" s="495">
        <v>1</v>
      </c>
      <c r="FG348" s="495">
        <v>1</v>
      </c>
      <c r="FH348" s="495">
        <v>1</v>
      </c>
      <c r="FI348" s="495">
        <v>1</v>
      </c>
      <c r="FJ348" s="495">
        <v>1</v>
      </c>
      <c r="FK348" s="495">
        <v>1</v>
      </c>
      <c r="FL348" s="495">
        <v>1</v>
      </c>
      <c r="FM348" s="495">
        <v>1</v>
      </c>
      <c r="FN348" s="495">
        <v>1</v>
      </c>
      <c r="FO348" s="495">
        <v>1</v>
      </c>
      <c r="FP348" s="495">
        <v>1</v>
      </c>
      <c r="FQ348" s="495">
        <v>1</v>
      </c>
      <c r="FR348" s="495">
        <v>1</v>
      </c>
      <c r="FS348" s="495">
        <v>1</v>
      </c>
      <c r="FT348" s="495">
        <v>1</v>
      </c>
      <c r="FU348" s="495">
        <v>1</v>
      </c>
      <c r="FV348" s="495">
        <v>1</v>
      </c>
      <c r="FW348" s="495">
        <v>1</v>
      </c>
      <c r="FX348" s="495">
        <v>1</v>
      </c>
      <c r="FY348" s="495">
        <v>1</v>
      </c>
      <c r="FZ348" s="495">
        <v>1</v>
      </c>
    </row>
    <row r="349" spans="2:182" x14ac:dyDescent="0.25">
      <c r="B349" s="491">
        <v>5</v>
      </c>
      <c r="C349" s="496"/>
      <c r="D349" s="496"/>
      <c r="E349" s="496"/>
      <c r="F349" s="496"/>
      <c r="G349" s="496"/>
      <c r="H349" s="496"/>
      <c r="I349" s="496"/>
      <c r="J349" s="496"/>
      <c r="K349" s="496"/>
      <c r="L349" s="496"/>
      <c r="M349" s="496"/>
      <c r="N349" s="496"/>
      <c r="O349" s="496"/>
      <c r="P349" s="496"/>
      <c r="Q349" s="496"/>
      <c r="R349" s="496"/>
      <c r="S349" s="496"/>
      <c r="T349" s="496"/>
      <c r="U349" s="496"/>
      <c r="V349" s="496"/>
      <c r="W349" s="496"/>
      <c r="X349" s="496"/>
      <c r="Y349" s="496"/>
      <c r="Z349" s="496"/>
      <c r="AA349" s="496"/>
      <c r="AB349" s="496"/>
      <c r="AC349" s="496"/>
      <c r="AD349" s="496"/>
      <c r="AE349" s="496"/>
      <c r="AF349" s="496"/>
      <c r="AG349" s="496"/>
      <c r="AH349" s="496"/>
      <c r="AI349" s="496"/>
      <c r="AJ349" s="496"/>
      <c r="AK349" s="496"/>
      <c r="AL349" s="496"/>
      <c r="AM349" s="496"/>
      <c r="AN349" s="496"/>
      <c r="AO349" s="496"/>
      <c r="AP349" s="496"/>
      <c r="AQ349" s="496"/>
      <c r="AR349" s="496"/>
      <c r="AS349" s="496"/>
      <c r="AT349" s="496"/>
      <c r="AU349" s="496"/>
      <c r="AV349" s="496"/>
      <c r="AW349" s="496"/>
      <c r="AX349" s="496"/>
      <c r="AY349" s="496"/>
      <c r="AZ349" s="496"/>
      <c r="BA349" s="496"/>
      <c r="BB349" s="496"/>
      <c r="BC349" s="496"/>
      <c r="BD349" s="496"/>
      <c r="BE349" s="496"/>
      <c r="BF349" s="496"/>
      <c r="BG349" s="496"/>
      <c r="BH349" s="496"/>
      <c r="BI349" s="496"/>
      <c r="BJ349" s="496"/>
      <c r="BK349" s="496"/>
      <c r="BL349" s="496"/>
      <c r="BM349" s="496"/>
      <c r="BN349" s="496"/>
      <c r="BO349" s="496"/>
      <c r="BP349" s="496"/>
      <c r="BQ349" s="496"/>
      <c r="BR349" s="496"/>
      <c r="BS349" s="496"/>
      <c r="BT349" s="496"/>
      <c r="BU349" s="496"/>
      <c r="BV349" s="496"/>
      <c r="BW349" s="496"/>
      <c r="BX349" s="496"/>
      <c r="BY349" s="496"/>
      <c r="BZ349" s="496"/>
      <c r="CA349" s="496"/>
      <c r="CB349" s="496"/>
      <c r="CC349" s="496"/>
      <c r="CD349" s="496"/>
      <c r="CE349" s="496"/>
      <c r="CF349" s="496"/>
      <c r="CG349" s="496"/>
      <c r="CH349" s="496"/>
      <c r="CI349" s="496"/>
      <c r="CJ349" s="496"/>
      <c r="CK349" s="496"/>
      <c r="CL349" s="496"/>
      <c r="CM349" s="496"/>
      <c r="CN349" s="496"/>
      <c r="CO349" s="496"/>
      <c r="CP349" s="496"/>
      <c r="CQ349" s="496"/>
      <c r="CR349" s="496"/>
      <c r="CS349" s="496"/>
      <c r="CT349" s="496"/>
      <c r="CU349" s="496"/>
      <c r="CV349" s="496"/>
      <c r="CW349" s="496"/>
      <c r="CX349" s="496"/>
      <c r="CY349" s="496"/>
      <c r="CZ349" s="496"/>
      <c r="DA349" s="496"/>
      <c r="DB349" s="496"/>
      <c r="DC349" s="496"/>
      <c r="DD349" s="496"/>
      <c r="DE349" s="496"/>
      <c r="DF349" s="496"/>
      <c r="DG349" s="496"/>
      <c r="DH349" s="496"/>
      <c r="DI349" s="496"/>
      <c r="DJ349" s="496"/>
      <c r="DK349" s="496"/>
      <c r="DL349" s="496"/>
      <c r="DM349" s="496"/>
      <c r="DN349" s="496"/>
      <c r="DO349" s="496"/>
      <c r="DP349" s="496"/>
      <c r="DQ349" s="496"/>
      <c r="DR349" s="496"/>
      <c r="DS349" s="496"/>
      <c r="DT349" s="496"/>
      <c r="DU349" s="496"/>
      <c r="DV349" s="496"/>
      <c r="DW349" s="496"/>
      <c r="DX349" s="496"/>
      <c r="DY349" s="496"/>
      <c r="DZ349" s="496"/>
      <c r="EA349" s="496"/>
      <c r="EB349" s="496"/>
      <c r="EC349" s="496"/>
      <c r="ED349" s="496"/>
      <c r="EE349" s="496"/>
      <c r="EF349" s="496"/>
      <c r="EG349" s="496"/>
      <c r="EH349" s="496"/>
      <c r="EI349" s="496"/>
      <c r="EJ349" s="496"/>
      <c r="EK349" s="496"/>
      <c r="EL349" s="496"/>
      <c r="EM349" s="496"/>
      <c r="EN349" s="496"/>
      <c r="EO349" s="496"/>
      <c r="EP349" s="496"/>
      <c r="EQ349" s="496"/>
      <c r="ER349" s="496"/>
      <c r="ES349" s="496"/>
      <c r="ET349" s="496"/>
      <c r="EU349" s="496"/>
      <c r="EV349" s="496"/>
      <c r="EW349" s="496"/>
      <c r="EX349" s="496"/>
      <c r="EY349" s="496"/>
      <c r="EZ349" s="496"/>
      <c r="FA349" s="496"/>
      <c r="FB349" s="496"/>
      <c r="FC349" s="496"/>
      <c r="FD349" s="496"/>
      <c r="FE349" s="496"/>
      <c r="FF349" s="496"/>
      <c r="FG349" s="496"/>
      <c r="FH349" s="496"/>
      <c r="FI349" s="496"/>
      <c r="FJ349" s="496"/>
      <c r="FK349" s="496"/>
      <c r="FL349" s="496"/>
      <c r="FM349" s="496"/>
      <c r="FN349" s="496"/>
      <c r="FO349" s="496"/>
      <c r="FP349" s="496"/>
      <c r="FQ349" s="496"/>
      <c r="FR349" s="496"/>
      <c r="FS349" s="496"/>
      <c r="FT349" s="496"/>
      <c r="FU349" s="496"/>
      <c r="FV349" s="496"/>
      <c r="FW349" s="496"/>
      <c r="FX349" s="496"/>
      <c r="FY349" s="496"/>
      <c r="FZ349" s="496"/>
    </row>
    <row r="350" spans="2:182" x14ac:dyDescent="0.25">
      <c r="B350" s="491">
        <v>6</v>
      </c>
      <c r="C350" s="496"/>
      <c r="D350" s="496"/>
      <c r="E350" s="496"/>
      <c r="F350" s="496"/>
      <c r="G350" s="496"/>
      <c r="H350" s="496"/>
      <c r="I350" s="496"/>
      <c r="J350" s="496"/>
      <c r="K350" s="496"/>
      <c r="L350" s="496"/>
      <c r="M350" s="496"/>
      <c r="N350" s="496"/>
      <c r="O350" s="496"/>
      <c r="P350" s="496"/>
      <c r="Q350" s="496"/>
      <c r="R350" s="496"/>
      <c r="S350" s="496"/>
      <c r="T350" s="496"/>
      <c r="U350" s="496"/>
      <c r="V350" s="496"/>
      <c r="W350" s="496"/>
      <c r="X350" s="496"/>
      <c r="Y350" s="496"/>
      <c r="Z350" s="496"/>
      <c r="AA350" s="496"/>
      <c r="AB350" s="496"/>
      <c r="AC350" s="496"/>
      <c r="AD350" s="496"/>
      <c r="AE350" s="496"/>
      <c r="AF350" s="496"/>
      <c r="AG350" s="496"/>
      <c r="AH350" s="496"/>
      <c r="AI350" s="496"/>
      <c r="AJ350" s="496"/>
      <c r="AK350" s="496"/>
      <c r="AL350" s="496"/>
      <c r="AM350" s="496"/>
      <c r="AN350" s="496"/>
      <c r="AO350" s="496"/>
      <c r="AP350" s="496"/>
      <c r="AQ350" s="496"/>
      <c r="AR350" s="496"/>
      <c r="AS350" s="496"/>
      <c r="AT350" s="496"/>
      <c r="AU350" s="496"/>
      <c r="AV350" s="496"/>
      <c r="AW350" s="496"/>
      <c r="AX350" s="496"/>
      <c r="AY350" s="496"/>
      <c r="AZ350" s="496"/>
      <c r="BA350" s="496"/>
      <c r="BB350" s="496"/>
      <c r="BC350" s="496"/>
      <c r="BD350" s="496"/>
      <c r="BE350" s="496"/>
      <c r="BF350" s="496"/>
      <c r="BG350" s="496"/>
      <c r="BH350" s="496"/>
      <c r="BI350" s="496"/>
      <c r="BJ350" s="496"/>
      <c r="BK350" s="496"/>
      <c r="BL350" s="496"/>
      <c r="BM350" s="496"/>
      <c r="BN350" s="496"/>
      <c r="BO350" s="496"/>
      <c r="BP350" s="496"/>
      <c r="BQ350" s="496"/>
      <c r="BR350" s="496"/>
      <c r="BS350" s="496"/>
      <c r="BT350" s="496"/>
      <c r="BU350" s="496"/>
      <c r="BV350" s="496"/>
      <c r="BW350" s="496"/>
      <c r="BX350" s="496"/>
      <c r="BY350" s="496"/>
      <c r="BZ350" s="496"/>
      <c r="CA350" s="496"/>
      <c r="CB350" s="496"/>
      <c r="CC350" s="496"/>
      <c r="CD350" s="496"/>
      <c r="CE350" s="496"/>
      <c r="CF350" s="496"/>
      <c r="CG350" s="496"/>
      <c r="CH350" s="496"/>
      <c r="CI350" s="496"/>
      <c r="CJ350" s="496"/>
      <c r="CK350" s="496"/>
      <c r="CL350" s="496"/>
      <c r="CM350" s="496"/>
      <c r="CN350" s="496"/>
      <c r="CO350" s="496"/>
      <c r="CP350" s="496"/>
      <c r="CQ350" s="496"/>
      <c r="CR350" s="496"/>
      <c r="CS350" s="496"/>
      <c r="CT350" s="496"/>
      <c r="CU350" s="496"/>
      <c r="CV350" s="496"/>
      <c r="CW350" s="496"/>
      <c r="CX350" s="496"/>
      <c r="CY350" s="496"/>
      <c r="CZ350" s="496"/>
      <c r="DA350" s="496"/>
      <c r="DB350" s="496"/>
      <c r="DC350" s="496"/>
      <c r="DD350" s="496"/>
      <c r="DE350" s="496"/>
      <c r="DF350" s="496"/>
      <c r="DG350" s="496"/>
      <c r="DH350" s="496"/>
      <c r="DI350" s="496"/>
      <c r="DJ350" s="496"/>
      <c r="DK350" s="496"/>
      <c r="DL350" s="496"/>
      <c r="DM350" s="496"/>
      <c r="DN350" s="496"/>
      <c r="DO350" s="496"/>
      <c r="DP350" s="496"/>
      <c r="DQ350" s="496"/>
      <c r="DR350" s="496"/>
      <c r="DS350" s="496"/>
      <c r="DT350" s="496"/>
      <c r="DU350" s="496"/>
      <c r="DV350" s="496"/>
      <c r="DW350" s="496"/>
      <c r="DX350" s="496"/>
      <c r="DY350" s="496"/>
      <c r="DZ350" s="496"/>
      <c r="EA350" s="496"/>
      <c r="EB350" s="496"/>
      <c r="EC350" s="496"/>
      <c r="ED350" s="496"/>
      <c r="EE350" s="496"/>
      <c r="EF350" s="496"/>
      <c r="EG350" s="496"/>
      <c r="EH350" s="496"/>
      <c r="EI350" s="496"/>
      <c r="EJ350" s="496"/>
      <c r="EK350" s="496"/>
      <c r="EL350" s="496"/>
      <c r="EM350" s="496"/>
      <c r="EN350" s="496"/>
      <c r="EO350" s="496"/>
      <c r="EP350" s="496"/>
      <c r="EQ350" s="496"/>
      <c r="ER350" s="496"/>
      <c r="ES350" s="496"/>
      <c r="ET350" s="496"/>
      <c r="EU350" s="496"/>
      <c r="EV350" s="496"/>
      <c r="EW350" s="496"/>
      <c r="EX350" s="496"/>
      <c r="EY350" s="496"/>
      <c r="EZ350" s="496"/>
      <c r="FA350" s="496"/>
      <c r="FB350" s="496"/>
      <c r="FC350" s="496"/>
      <c r="FD350" s="496"/>
      <c r="FE350" s="496"/>
      <c r="FF350" s="496"/>
      <c r="FG350" s="496"/>
      <c r="FH350" s="496"/>
      <c r="FI350" s="496"/>
      <c r="FJ350" s="496"/>
      <c r="FK350" s="496"/>
      <c r="FL350" s="496"/>
      <c r="FM350" s="496"/>
      <c r="FN350" s="496"/>
      <c r="FO350" s="496"/>
      <c r="FP350" s="496"/>
      <c r="FQ350" s="496"/>
      <c r="FR350" s="496"/>
      <c r="FS350" s="496"/>
      <c r="FT350" s="496"/>
      <c r="FU350" s="496"/>
      <c r="FV350" s="496"/>
      <c r="FW350" s="496"/>
      <c r="FX350" s="496"/>
      <c r="FY350" s="496"/>
      <c r="FZ350" s="496"/>
    </row>
    <row r="351" spans="2:182" x14ac:dyDescent="0.25">
      <c r="B351" s="491">
        <v>7</v>
      </c>
      <c r="C351" s="496"/>
      <c r="D351" s="496"/>
      <c r="E351" s="496"/>
      <c r="F351" s="496"/>
      <c r="G351" s="496"/>
      <c r="H351" s="496"/>
      <c r="I351" s="496"/>
      <c r="J351" s="496"/>
      <c r="K351" s="496"/>
      <c r="L351" s="496"/>
      <c r="M351" s="496"/>
      <c r="N351" s="496"/>
      <c r="O351" s="496"/>
      <c r="P351" s="496"/>
      <c r="Q351" s="496"/>
      <c r="R351" s="496"/>
      <c r="S351" s="496"/>
      <c r="T351" s="496"/>
      <c r="U351" s="496"/>
      <c r="V351" s="496"/>
      <c r="W351" s="496"/>
      <c r="X351" s="496"/>
      <c r="Y351" s="496"/>
      <c r="Z351" s="496"/>
      <c r="AA351" s="496"/>
      <c r="AB351" s="496"/>
      <c r="AC351" s="496"/>
      <c r="AD351" s="496"/>
      <c r="AE351" s="496"/>
      <c r="AF351" s="496"/>
      <c r="AG351" s="496"/>
      <c r="AH351" s="496"/>
      <c r="AI351" s="496"/>
      <c r="AJ351" s="496"/>
      <c r="AK351" s="496"/>
      <c r="AL351" s="496"/>
      <c r="AM351" s="496"/>
      <c r="AN351" s="496"/>
      <c r="AO351" s="496"/>
      <c r="AP351" s="496"/>
      <c r="AQ351" s="496"/>
      <c r="AR351" s="496"/>
      <c r="AS351" s="496"/>
      <c r="AT351" s="496"/>
      <c r="AU351" s="496"/>
      <c r="AV351" s="496"/>
      <c r="AW351" s="496"/>
      <c r="AX351" s="496"/>
      <c r="AY351" s="496"/>
      <c r="AZ351" s="496"/>
      <c r="BA351" s="496"/>
      <c r="BB351" s="496"/>
      <c r="BC351" s="496"/>
      <c r="BD351" s="496"/>
      <c r="BE351" s="496"/>
      <c r="BF351" s="496"/>
      <c r="BG351" s="496"/>
      <c r="BH351" s="496"/>
      <c r="BI351" s="496"/>
      <c r="BJ351" s="496"/>
      <c r="BK351" s="496"/>
      <c r="BL351" s="496"/>
      <c r="BM351" s="496"/>
      <c r="BN351" s="496"/>
      <c r="BO351" s="496"/>
      <c r="BP351" s="496"/>
      <c r="BQ351" s="496"/>
      <c r="BR351" s="496"/>
      <c r="BS351" s="496"/>
      <c r="BT351" s="496"/>
      <c r="BU351" s="496"/>
      <c r="BV351" s="496"/>
      <c r="BW351" s="496"/>
      <c r="BX351" s="496"/>
      <c r="BY351" s="496"/>
      <c r="BZ351" s="496"/>
      <c r="CA351" s="496"/>
      <c r="CB351" s="496"/>
      <c r="CC351" s="496"/>
      <c r="CD351" s="496"/>
      <c r="CE351" s="496"/>
      <c r="CF351" s="496"/>
      <c r="CG351" s="496"/>
      <c r="CH351" s="496"/>
      <c r="CI351" s="496"/>
      <c r="CJ351" s="496"/>
      <c r="CK351" s="496"/>
      <c r="CL351" s="496"/>
      <c r="CM351" s="496"/>
      <c r="CN351" s="496"/>
      <c r="CO351" s="496"/>
      <c r="CP351" s="496"/>
      <c r="CQ351" s="496"/>
      <c r="CR351" s="496"/>
      <c r="CS351" s="496"/>
      <c r="CT351" s="496"/>
      <c r="CU351" s="496"/>
      <c r="CV351" s="496"/>
      <c r="CW351" s="496"/>
      <c r="CX351" s="496"/>
      <c r="CY351" s="496"/>
      <c r="CZ351" s="496"/>
      <c r="DA351" s="496"/>
      <c r="DB351" s="496"/>
      <c r="DC351" s="496"/>
      <c r="DD351" s="496"/>
      <c r="DE351" s="496"/>
      <c r="DF351" s="496"/>
      <c r="DG351" s="496"/>
      <c r="DH351" s="496"/>
      <c r="DI351" s="496"/>
      <c r="DJ351" s="496"/>
      <c r="DK351" s="496"/>
      <c r="DL351" s="496"/>
      <c r="DM351" s="496"/>
      <c r="DN351" s="496"/>
      <c r="DO351" s="496"/>
      <c r="DP351" s="496"/>
      <c r="DQ351" s="496"/>
      <c r="DR351" s="496"/>
      <c r="DS351" s="496"/>
      <c r="DT351" s="496"/>
      <c r="DU351" s="496"/>
      <c r="DV351" s="496"/>
      <c r="DW351" s="496"/>
      <c r="DX351" s="496"/>
      <c r="DY351" s="496"/>
      <c r="DZ351" s="496"/>
      <c r="EA351" s="496"/>
      <c r="EB351" s="496"/>
      <c r="EC351" s="496"/>
      <c r="ED351" s="496"/>
      <c r="EE351" s="496"/>
      <c r="EF351" s="496"/>
      <c r="EG351" s="496"/>
      <c r="EH351" s="496"/>
      <c r="EI351" s="496"/>
      <c r="EJ351" s="496"/>
      <c r="EK351" s="496"/>
      <c r="EL351" s="496"/>
      <c r="EM351" s="496"/>
      <c r="EN351" s="496"/>
      <c r="EO351" s="496"/>
      <c r="EP351" s="496"/>
      <c r="EQ351" s="496"/>
      <c r="ER351" s="496"/>
      <c r="ES351" s="496"/>
      <c r="ET351" s="496"/>
      <c r="EU351" s="496"/>
      <c r="EV351" s="496"/>
      <c r="EW351" s="496"/>
      <c r="EX351" s="496"/>
      <c r="EY351" s="496"/>
      <c r="EZ351" s="496"/>
      <c r="FA351" s="496"/>
      <c r="FB351" s="496"/>
      <c r="FC351" s="496"/>
      <c r="FD351" s="496"/>
      <c r="FE351" s="496"/>
      <c r="FF351" s="496"/>
      <c r="FG351" s="496"/>
      <c r="FH351" s="496"/>
      <c r="FI351" s="496"/>
      <c r="FJ351" s="496"/>
      <c r="FK351" s="496"/>
      <c r="FL351" s="496"/>
      <c r="FM351" s="496"/>
      <c r="FN351" s="496"/>
      <c r="FO351" s="496"/>
      <c r="FP351" s="496"/>
      <c r="FQ351" s="496"/>
      <c r="FR351" s="496"/>
      <c r="FS351" s="496"/>
      <c r="FT351" s="496"/>
      <c r="FU351" s="496"/>
      <c r="FV351" s="496"/>
      <c r="FW351" s="496"/>
      <c r="FX351" s="496"/>
      <c r="FY351" s="496"/>
      <c r="FZ351" s="496"/>
    </row>
    <row r="352" spans="2:182" x14ac:dyDescent="0.25">
      <c r="B352" s="491">
        <v>8</v>
      </c>
      <c r="C352" s="496"/>
      <c r="D352" s="496"/>
      <c r="E352" s="496"/>
      <c r="F352" s="496"/>
      <c r="G352" s="496"/>
      <c r="H352" s="496"/>
      <c r="I352" s="496"/>
      <c r="J352" s="496"/>
      <c r="K352" s="496"/>
      <c r="L352" s="496"/>
      <c r="M352" s="496"/>
      <c r="N352" s="496"/>
      <c r="O352" s="496"/>
      <c r="P352" s="496"/>
      <c r="Q352" s="496"/>
      <c r="R352" s="496"/>
      <c r="S352" s="496"/>
      <c r="T352" s="496"/>
      <c r="U352" s="496"/>
      <c r="V352" s="496"/>
      <c r="W352" s="496"/>
      <c r="X352" s="496"/>
      <c r="Y352" s="496"/>
      <c r="Z352" s="496"/>
      <c r="AA352" s="496"/>
      <c r="AB352" s="496"/>
      <c r="AC352" s="496"/>
      <c r="AD352" s="496"/>
      <c r="AE352" s="496"/>
      <c r="AF352" s="496"/>
      <c r="AG352" s="496"/>
      <c r="AH352" s="496"/>
      <c r="AI352" s="496"/>
      <c r="AJ352" s="496"/>
      <c r="AK352" s="496"/>
      <c r="AL352" s="496"/>
      <c r="AM352" s="496"/>
      <c r="AN352" s="496"/>
      <c r="AO352" s="496"/>
      <c r="AP352" s="496"/>
      <c r="AQ352" s="496"/>
      <c r="AR352" s="496"/>
      <c r="AS352" s="496"/>
      <c r="AT352" s="496"/>
      <c r="AU352" s="496"/>
      <c r="AV352" s="496"/>
      <c r="AW352" s="496"/>
      <c r="AX352" s="496"/>
      <c r="AY352" s="496"/>
      <c r="AZ352" s="496"/>
      <c r="BA352" s="496"/>
      <c r="BB352" s="496"/>
      <c r="BC352" s="496"/>
      <c r="BD352" s="496"/>
      <c r="BE352" s="496"/>
      <c r="BF352" s="496"/>
      <c r="BG352" s="496"/>
      <c r="BH352" s="496"/>
      <c r="BI352" s="496"/>
      <c r="BJ352" s="496"/>
      <c r="BK352" s="496"/>
      <c r="BL352" s="496"/>
      <c r="BM352" s="496"/>
      <c r="BN352" s="496"/>
      <c r="BO352" s="496"/>
      <c r="BP352" s="496"/>
      <c r="BQ352" s="496"/>
      <c r="BR352" s="496"/>
      <c r="BS352" s="496"/>
      <c r="BT352" s="496"/>
      <c r="BU352" s="496"/>
      <c r="BV352" s="496"/>
      <c r="BW352" s="496"/>
      <c r="BX352" s="496"/>
      <c r="BY352" s="496"/>
      <c r="BZ352" s="496"/>
      <c r="CA352" s="496"/>
      <c r="CB352" s="496"/>
      <c r="CC352" s="496"/>
      <c r="CD352" s="496"/>
      <c r="CE352" s="496"/>
      <c r="CF352" s="496"/>
      <c r="CG352" s="496"/>
      <c r="CH352" s="496"/>
      <c r="CI352" s="496"/>
      <c r="CJ352" s="496"/>
      <c r="CK352" s="496"/>
      <c r="CL352" s="496"/>
      <c r="CM352" s="496"/>
      <c r="CN352" s="496"/>
      <c r="CO352" s="496"/>
      <c r="CP352" s="496"/>
      <c r="CQ352" s="496"/>
      <c r="CR352" s="496"/>
      <c r="CS352" s="496"/>
      <c r="CT352" s="496"/>
      <c r="CU352" s="496"/>
      <c r="CV352" s="496"/>
      <c r="CW352" s="496"/>
      <c r="CX352" s="496"/>
      <c r="CY352" s="496"/>
      <c r="CZ352" s="496"/>
      <c r="DA352" s="496"/>
      <c r="DB352" s="496"/>
      <c r="DC352" s="496"/>
      <c r="DD352" s="496"/>
      <c r="DE352" s="496"/>
      <c r="DF352" s="496"/>
      <c r="DG352" s="496"/>
      <c r="DH352" s="496"/>
      <c r="DI352" s="496"/>
      <c r="DJ352" s="496"/>
      <c r="DK352" s="496"/>
      <c r="DL352" s="496"/>
      <c r="DM352" s="496"/>
      <c r="DN352" s="496"/>
      <c r="DO352" s="496"/>
      <c r="DP352" s="496"/>
      <c r="DQ352" s="496"/>
      <c r="DR352" s="496"/>
      <c r="DS352" s="496"/>
      <c r="DT352" s="496"/>
      <c r="DU352" s="496"/>
      <c r="DV352" s="496"/>
      <c r="DW352" s="496"/>
      <c r="DX352" s="496"/>
      <c r="DY352" s="496"/>
      <c r="DZ352" s="496"/>
      <c r="EA352" s="496"/>
      <c r="EB352" s="496"/>
      <c r="EC352" s="496"/>
      <c r="ED352" s="496"/>
      <c r="EE352" s="496"/>
      <c r="EF352" s="496"/>
      <c r="EG352" s="496"/>
      <c r="EH352" s="496"/>
      <c r="EI352" s="496"/>
      <c r="EJ352" s="496"/>
      <c r="EK352" s="496"/>
      <c r="EL352" s="496"/>
      <c r="EM352" s="496"/>
      <c r="EN352" s="496"/>
      <c r="EO352" s="496"/>
      <c r="EP352" s="496"/>
      <c r="EQ352" s="496"/>
      <c r="ER352" s="496"/>
      <c r="ES352" s="496"/>
      <c r="ET352" s="496"/>
      <c r="EU352" s="496"/>
      <c r="EV352" s="496"/>
      <c r="EW352" s="496"/>
      <c r="EX352" s="496"/>
      <c r="EY352" s="496"/>
      <c r="EZ352" s="496"/>
      <c r="FA352" s="496"/>
      <c r="FB352" s="496"/>
      <c r="FC352" s="496"/>
      <c r="FD352" s="496"/>
      <c r="FE352" s="496"/>
      <c r="FF352" s="496"/>
      <c r="FG352" s="496"/>
      <c r="FH352" s="496"/>
      <c r="FI352" s="496"/>
      <c r="FJ352" s="496"/>
      <c r="FK352" s="496"/>
      <c r="FL352" s="496"/>
      <c r="FM352" s="496"/>
      <c r="FN352" s="496"/>
      <c r="FO352" s="496"/>
      <c r="FP352" s="496"/>
      <c r="FQ352" s="496"/>
      <c r="FR352" s="496"/>
      <c r="FS352" s="496"/>
      <c r="FT352" s="496"/>
      <c r="FU352" s="496"/>
      <c r="FV352" s="496"/>
      <c r="FW352" s="496"/>
      <c r="FX352" s="496"/>
      <c r="FY352" s="496"/>
      <c r="FZ352" s="496"/>
    </row>
    <row r="353" spans="2:182" x14ac:dyDescent="0.25">
      <c r="B353" s="491">
        <v>9</v>
      </c>
      <c r="C353" s="496"/>
      <c r="D353" s="496"/>
      <c r="E353" s="496"/>
      <c r="F353" s="496"/>
      <c r="G353" s="496"/>
      <c r="H353" s="496"/>
      <c r="I353" s="496"/>
      <c r="J353" s="496"/>
      <c r="K353" s="496"/>
      <c r="L353" s="496"/>
      <c r="M353" s="496"/>
      <c r="N353" s="496"/>
      <c r="O353" s="496"/>
      <c r="P353" s="496"/>
      <c r="Q353" s="496"/>
      <c r="R353" s="496"/>
      <c r="S353" s="496"/>
      <c r="T353" s="496"/>
      <c r="U353" s="496"/>
      <c r="V353" s="496"/>
      <c r="W353" s="496"/>
      <c r="X353" s="496"/>
      <c r="Y353" s="496"/>
      <c r="Z353" s="496"/>
      <c r="AA353" s="496"/>
      <c r="AB353" s="496"/>
      <c r="AC353" s="496"/>
      <c r="AD353" s="496"/>
      <c r="AE353" s="496"/>
      <c r="AF353" s="496"/>
      <c r="AG353" s="496"/>
      <c r="AH353" s="496"/>
      <c r="AI353" s="496"/>
      <c r="AJ353" s="496"/>
      <c r="AK353" s="496"/>
      <c r="AL353" s="496"/>
      <c r="AM353" s="496"/>
      <c r="AN353" s="496"/>
      <c r="AO353" s="496"/>
      <c r="AP353" s="496"/>
      <c r="AQ353" s="496"/>
      <c r="AR353" s="496"/>
      <c r="AS353" s="496"/>
      <c r="AT353" s="496"/>
      <c r="AU353" s="496"/>
      <c r="AV353" s="496"/>
      <c r="AW353" s="496"/>
      <c r="AX353" s="496"/>
      <c r="AY353" s="496"/>
      <c r="AZ353" s="496"/>
      <c r="BA353" s="496"/>
      <c r="BB353" s="496"/>
      <c r="BC353" s="496"/>
      <c r="BD353" s="496"/>
      <c r="BE353" s="496"/>
      <c r="BF353" s="496"/>
      <c r="BG353" s="496"/>
      <c r="BH353" s="496"/>
      <c r="BI353" s="496"/>
      <c r="BJ353" s="496"/>
      <c r="BK353" s="496"/>
      <c r="BL353" s="496"/>
      <c r="BM353" s="496"/>
      <c r="BN353" s="496"/>
      <c r="BO353" s="496"/>
      <c r="BP353" s="496"/>
      <c r="BQ353" s="496"/>
      <c r="BR353" s="496"/>
      <c r="BS353" s="496"/>
      <c r="BT353" s="496"/>
      <c r="BU353" s="496"/>
      <c r="BV353" s="496"/>
      <c r="BW353" s="496"/>
      <c r="BX353" s="496"/>
      <c r="BY353" s="496"/>
      <c r="BZ353" s="496"/>
      <c r="CA353" s="496"/>
      <c r="CB353" s="496"/>
      <c r="CC353" s="496"/>
      <c r="CD353" s="496"/>
      <c r="CE353" s="496"/>
      <c r="CF353" s="496"/>
      <c r="CG353" s="496"/>
      <c r="CH353" s="496"/>
      <c r="CI353" s="496"/>
      <c r="CJ353" s="496"/>
      <c r="CK353" s="496"/>
      <c r="CL353" s="496"/>
      <c r="CM353" s="496"/>
      <c r="CN353" s="496"/>
      <c r="CO353" s="496"/>
      <c r="CP353" s="496"/>
      <c r="CQ353" s="496"/>
      <c r="CR353" s="496"/>
      <c r="CS353" s="496"/>
      <c r="CT353" s="496"/>
      <c r="CU353" s="496"/>
      <c r="CV353" s="496"/>
      <c r="CW353" s="496"/>
      <c r="CX353" s="496"/>
      <c r="CY353" s="496"/>
      <c r="CZ353" s="496"/>
      <c r="DA353" s="496"/>
      <c r="DB353" s="496"/>
      <c r="DC353" s="496"/>
      <c r="DD353" s="496"/>
      <c r="DE353" s="496"/>
      <c r="DF353" s="496"/>
      <c r="DG353" s="496"/>
      <c r="DH353" s="496"/>
      <c r="DI353" s="496"/>
      <c r="DJ353" s="496"/>
      <c r="DK353" s="496"/>
      <c r="DL353" s="496"/>
      <c r="DM353" s="496"/>
      <c r="DN353" s="496"/>
      <c r="DO353" s="496"/>
      <c r="DP353" s="496"/>
      <c r="DQ353" s="496"/>
      <c r="DR353" s="496"/>
      <c r="DS353" s="496"/>
      <c r="DT353" s="496"/>
      <c r="DU353" s="496"/>
      <c r="DV353" s="496"/>
      <c r="DW353" s="496"/>
      <c r="DX353" s="496"/>
      <c r="DY353" s="496"/>
      <c r="DZ353" s="496"/>
      <c r="EA353" s="496"/>
      <c r="EB353" s="496"/>
      <c r="EC353" s="496"/>
      <c r="ED353" s="496"/>
      <c r="EE353" s="496"/>
      <c r="EF353" s="496"/>
      <c r="EG353" s="496"/>
      <c r="EH353" s="496"/>
      <c r="EI353" s="496"/>
      <c r="EJ353" s="496"/>
      <c r="EK353" s="496"/>
      <c r="EL353" s="496"/>
      <c r="EM353" s="496"/>
      <c r="EN353" s="496"/>
      <c r="EO353" s="496"/>
      <c r="EP353" s="496"/>
      <c r="EQ353" s="496"/>
      <c r="ER353" s="496"/>
      <c r="ES353" s="496"/>
      <c r="ET353" s="496"/>
      <c r="EU353" s="496"/>
      <c r="EV353" s="496"/>
      <c r="EW353" s="496"/>
      <c r="EX353" s="496"/>
      <c r="EY353" s="496"/>
      <c r="EZ353" s="496"/>
      <c r="FA353" s="496"/>
      <c r="FB353" s="496"/>
      <c r="FC353" s="496"/>
      <c r="FD353" s="496"/>
      <c r="FE353" s="496"/>
      <c r="FF353" s="496"/>
      <c r="FG353" s="496"/>
      <c r="FH353" s="496"/>
      <c r="FI353" s="496"/>
      <c r="FJ353" s="496"/>
      <c r="FK353" s="496"/>
      <c r="FL353" s="496"/>
      <c r="FM353" s="496"/>
      <c r="FN353" s="496"/>
      <c r="FO353" s="496"/>
      <c r="FP353" s="496"/>
      <c r="FQ353" s="496"/>
      <c r="FR353" s="496"/>
      <c r="FS353" s="496"/>
      <c r="FT353" s="496"/>
      <c r="FU353" s="496"/>
      <c r="FV353" s="496"/>
      <c r="FW353" s="496"/>
      <c r="FX353" s="496"/>
      <c r="FY353" s="496"/>
      <c r="FZ353" s="496"/>
    </row>
    <row r="354" spans="2:182" x14ac:dyDescent="0.25">
      <c r="B354" s="491">
        <v>10</v>
      </c>
      <c r="C354" s="496"/>
      <c r="D354" s="496"/>
      <c r="E354" s="496"/>
      <c r="F354" s="496"/>
      <c r="G354" s="496"/>
      <c r="H354" s="496"/>
      <c r="I354" s="496"/>
      <c r="J354" s="496"/>
      <c r="K354" s="496"/>
      <c r="L354" s="496"/>
      <c r="M354" s="496"/>
      <c r="N354" s="496"/>
      <c r="O354" s="496"/>
      <c r="P354" s="496"/>
      <c r="Q354" s="496"/>
      <c r="R354" s="496"/>
      <c r="S354" s="496"/>
      <c r="T354" s="496"/>
      <c r="U354" s="496"/>
      <c r="V354" s="496"/>
      <c r="W354" s="496"/>
      <c r="X354" s="496"/>
      <c r="Y354" s="496"/>
      <c r="Z354" s="496"/>
      <c r="AA354" s="496"/>
      <c r="AB354" s="496"/>
      <c r="AC354" s="496"/>
      <c r="AD354" s="496"/>
      <c r="AE354" s="496"/>
      <c r="AF354" s="496"/>
      <c r="AG354" s="496"/>
      <c r="AH354" s="496"/>
      <c r="AI354" s="496"/>
      <c r="AJ354" s="496"/>
      <c r="AK354" s="496"/>
      <c r="AL354" s="496"/>
      <c r="AM354" s="496"/>
      <c r="AN354" s="496"/>
      <c r="AO354" s="496"/>
      <c r="AP354" s="496"/>
      <c r="AQ354" s="496"/>
      <c r="AR354" s="496"/>
      <c r="AS354" s="496"/>
      <c r="AT354" s="496"/>
      <c r="AU354" s="496"/>
      <c r="AV354" s="496"/>
      <c r="AW354" s="496"/>
      <c r="AX354" s="496"/>
      <c r="AY354" s="496"/>
      <c r="AZ354" s="496"/>
      <c r="BA354" s="496"/>
      <c r="BB354" s="496"/>
      <c r="BC354" s="496"/>
      <c r="BD354" s="496"/>
      <c r="BE354" s="496"/>
      <c r="BF354" s="496"/>
      <c r="BG354" s="496"/>
      <c r="BH354" s="496"/>
      <c r="BI354" s="496"/>
      <c r="BJ354" s="496"/>
      <c r="BK354" s="496"/>
      <c r="BL354" s="496"/>
      <c r="BM354" s="496"/>
      <c r="BN354" s="496"/>
      <c r="BO354" s="496"/>
      <c r="BP354" s="496"/>
      <c r="BQ354" s="496"/>
      <c r="BR354" s="496"/>
      <c r="BS354" s="496"/>
      <c r="BT354" s="496"/>
      <c r="BU354" s="496"/>
      <c r="BV354" s="496"/>
      <c r="BW354" s="496"/>
      <c r="BX354" s="496"/>
      <c r="BY354" s="496"/>
      <c r="BZ354" s="496"/>
      <c r="CA354" s="496"/>
      <c r="CB354" s="496"/>
      <c r="CC354" s="496"/>
      <c r="CD354" s="496"/>
      <c r="CE354" s="496"/>
      <c r="CF354" s="496"/>
      <c r="CG354" s="496"/>
      <c r="CH354" s="496"/>
      <c r="CI354" s="496"/>
      <c r="CJ354" s="496"/>
      <c r="CK354" s="496"/>
      <c r="CL354" s="496"/>
      <c r="CM354" s="496"/>
      <c r="CN354" s="496"/>
      <c r="CO354" s="496"/>
      <c r="CP354" s="496"/>
      <c r="CQ354" s="496"/>
      <c r="CR354" s="496"/>
      <c r="CS354" s="496"/>
      <c r="CT354" s="496"/>
      <c r="CU354" s="496"/>
      <c r="CV354" s="496"/>
      <c r="CW354" s="496"/>
      <c r="CX354" s="496"/>
      <c r="CY354" s="496"/>
      <c r="CZ354" s="496"/>
      <c r="DA354" s="496"/>
      <c r="DB354" s="496"/>
      <c r="DC354" s="496"/>
      <c r="DD354" s="496"/>
      <c r="DE354" s="496"/>
      <c r="DF354" s="496"/>
      <c r="DG354" s="496"/>
      <c r="DH354" s="496"/>
      <c r="DI354" s="496"/>
      <c r="DJ354" s="496"/>
      <c r="DK354" s="496"/>
      <c r="DL354" s="496"/>
      <c r="DM354" s="496"/>
      <c r="DN354" s="496"/>
      <c r="DO354" s="496"/>
      <c r="DP354" s="496"/>
      <c r="DQ354" s="496"/>
      <c r="DR354" s="496"/>
      <c r="DS354" s="496"/>
      <c r="DT354" s="496"/>
      <c r="DU354" s="496"/>
      <c r="DV354" s="496"/>
      <c r="DW354" s="496"/>
      <c r="DX354" s="496"/>
      <c r="DY354" s="496"/>
      <c r="DZ354" s="496"/>
      <c r="EA354" s="496"/>
      <c r="EB354" s="496"/>
      <c r="EC354" s="496"/>
      <c r="ED354" s="496"/>
      <c r="EE354" s="496"/>
      <c r="EF354" s="496"/>
      <c r="EG354" s="496"/>
      <c r="EH354" s="496"/>
      <c r="EI354" s="496"/>
      <c r="EJ354" s="496"/>
      <c r="EK354" s="496"/>
      <c r="EL354" s="496"/>
      <c r="EM354" s="496"/>
      <c r="EN354" s="496"/>
      <c r="EO354" s="496"/>
      <c r="EP354" s="496"/>
      <c r="EQ354" s="496"/>
      <c r="ER354" s="496"/>
      <c r="ES354" s="496"/>
      <c r="ET354" s="496"/>
      <c r="EU354" s="496"/>
      <c r="EV354" s="496"/>
      <c r="EW354" s="496"/>
      <c r="EX354" s="496"/>
      <c r="EY354" s="496"/>
      <c r="EZ354" s="496"/>
      <c r="FA354" s="496"/>
      <c r="FB354" s="496"/>
      <c r="FC354" s="496"/>
      <c r="FD354" s="496"/>
      <c r="FE354" s="496"/>
      <c r="FF354" s="496"/>
      <c r="FG354" s="496"/>
      <c r="FH354" s="496"/>
      <c r="FI354" s="496"/>
      <c r="FJ354" s="496"/>
      <c r="FK354" s="496"/>
      <c r="FL354" s="496"/>
      <c r="FM354" s="496"/>
      <c r="FN354" s="496"/>
      <c r="FO354" s="496"/>
      <c r="FP354" s="496"/>
      <c r="FQ354" s="496"/>
      <c r="FR354" s="496"/>
      <c r="FS354" s="496"/>
      <c r="FT354" s="496"/>
      <c r="FU354" s="496"/>
      <c r="FV354" s="496"/>
      <c r="FW354" s="496"/>
      <c r="FX354" s="496"/>
      <c r="FY354" s="496"/>
      <c r="FZ354" s="496"/>
    </row>
    <row r="355" spans="2:182" x14ac:dyDescent="0.25">
      <c r="B355" s="491">
        <v>11</v>
      </c>
      <c r="C355" s="496"/>
      <c r="D355" s="496"/>
      <c r="E355" s="496"/>
      <c r="F355" s="496"/>
      <c r="G355" s="496"/>
      <c r="H355" s="496"/>
      <c r="I355" s="496"/>
      <c r="J355" s="496"/>
      <c r="K355" s="496"/>
      <c r="L355" s="496"/>
      <c r="M355" s="496"/>
      <c r="N355" s="496"/>
      <c r="O355" s="496"/>
      <c r="P355" s="496"/>
      <c r="Q355" s="496"/>
      <c r="R355" s="496"/>
      <c r="S355" s="496"/>
      <c r="T355" s="496"/>
      <c r="U355" s="496"/>
      <c r="V355" s="496"/>
      <c r="W355" s="496"/>
      <c r="X355" s="496"/>
      <c r="Y355" s="496"/>
      <c r="Z355" s="496"/>
      <c r="AA355" s="496"/>
      <c r="AB355" s="496"/>
      <c r="AC355" s="496"/>
      <c r="AD355" s="496"/>
      <c r="AE355" s="496"/>
      <c r="AF355" s="496"/>
      <c r="AG355" s="496"/>
      <c r="AH355" s="496"/>
      <c r="AI355" s="496"/>
      <c r="AJ355" s="496"/>
      <c r="AK355" s="496"/>
      <c r="AL355" s="496"/>
      <c r="AM355" s="496"/>
      <c r="AN355" s="496"/>
      <c r="AO355" s="496"/>
      <c r="AP355" s="496"/>
      <c r="AQ355" s="496"/>
      <c r="AR355" s="496"/>
      <c r="AS355" s="496"/>
      <c r="AT355" s="496"/>
      <c r="AU355" s="496"/>
      <c r="AV355" s="496"/>
      <c r="AW355" s="496"/>
      <c r="AX355" s="496"/>
      <c r="AY355" s="496"/>
      <c r="AZ355" s="496"/>
      <c r="BA355" s="496"/>
      <c r="BB355" s="496"/>
      <c r="BC355" s="496"/>
      <c r="BD355" s="496"/>
      <c r="BE355" s="496"/>
      <c r="BF355" s="496"/>
      <c r="BG355" s="496"/>
      <c r="BH355" s="496"/>
      <c r="BI355" s="496"/>
      <c r="BJ355" s="496"/>
      <c r="BK355" s="496"/>
      <c r="BL355" s="496"/>
      <c r="BM355" s="496"/>
      <c r="BN355" s="496"/>
      <c r="BO355" s="496"/>
      <c r="BP355" s="496"/>
      <c r="BQ355" s="496"/>
      <c r="BR355" s="496"/>
      <c r="BS355" s="496"/>
      <c r="BT355" s="496"/>
      <c r="BU355" s="496"/>
      <c r="BV355" s="496"/>
      <c r="BW355" s="496"/>
      <c r="BX355" s="496"/>
      <c r="BY355" s="496"/>
      <c r="BZ355" s="496"/>
      <c r="CA355" s="496"/>
      <c r="CB355" s="496"/>
      <c r="CC355" s="496"/>
      <c r="CD355" s="496"/>
      <c r="CE355" s="496"/>
      <c r="CF355" s="496"/>
      <c r="CG355" s="496"/>
      <c r="CH355" s="496"/>
      <c r="CI355" s="496"/>
      <c r="CJ355" s="496"/>
      <c r="CK355" s="496"/>
      <c r="CL355" s="496"/>
      <c r="CM355" s="496"/>
      <c r="CN355" s="496"/>
      <c r="CO355" s="496"/>
      <c r="CP355" s="496"/>
      <c r="CQ355" s="496"/>
      <c r="CR355" s="496"/>
      <c r="CS355" s="496"/>
      <c r="CT355" s="496"/>
      <c r="CU355" s="496"/>
      <c r="CV355" s="496"/>
      <c r="CW355" s="496"/>
      <c r="CX355" s="496"/>
      <c r="CY355" s="496"/>
      <c r="CZ355" s="496"/>
      <c r="DA355" s="496"/>
      <c r="DB355" s="496"/>
      <c r="DC355" s="496"/>
      <c r="DD355" s="496"/>
      <c r="DE355" s="496"/>
      <c r="DF355" s="496"/>
      <c r="DG355" s="496"/>
      <c r="DH355" s="496"/>
      <c r="DI355" s="496"/>
      <c r="DJ355" s="496"/>
      <c r="DK355" s="496"/>
      <c r="DL355" s="496"/>
      <c r="DM355" s="496"/>
      <c r="DN355" s="496"/>
      <c r="DO355" s="496"/>
      <c r="DP355" s="496"/>
      <c r="DQ355" s="496"/>
      <c r="DR355" s="496"/>
      <c r="DS355" s="496"/>
      <c r="DT355" s="496"/>
      <c r="DU355" s="496"/>
      <c r="DV355" s="496"/>
      <c r="DW355" s="496"/>
      <c r="DX355" s="496"/>
      <c r="DY355" s="496"/>
      <c r="DZ355" s="496"/>
      <c r="EA355" s="496"/>
      <c r="EB355" s="496"/>
      <c r="EC355" s="496"/>
      <c r="ED355" s="496"/>
      <c r="EE355" s="496"/>
      <c r="EF355" s="496"/>
      <c r="EG355" s="496"/>
      <c r="EH355" s="496"/>
      <c r="EI355" s="496"/>
      <c r="EJ355" s="496"/>
      <c r="EK355" s="496"/>
      <c r="EL355" s="496"/>
      <c r="EM355" s="496"/>
      <c r="EN355" s="496"/>
      <c r="EO355" s="496"/>
      <c r="EP355" s="496"/>
      <c r="EQ355" s="496"/>
      <c r="ER355" s="496"/>
      <c r="ES355" s="496"/>
      <c r="ET355" s="496"/>
      <c r="EU355" s="496"/>
      <c r="EV355" s="496"/>
      <c r="EW355" s="496"/>
      <c r="EX355" s="496"/>
      <c r="EY355" s="496"/>
      <c r="EZ355" s="496"/>
      <c r="FA355" s="496"/>
      <c r="FB355" s="496"/>
      <c r="FC355" s="496"/>
      <c r="FD355" s="496"/>
      <c r="FE355" s="496"/>
      <c r="FF355" s="496"/>
      <c r="FG355" s="496"/>
      <c r="FH355" s="496"/>
      <c r="FI355" s="496"/>
      <c r="FJ355" s="496"/>
      <c r="FK355" s="496"/>
      <c r="FL355" s="496"/>
      <c r="FM355" s="496"/>
      <c r="FN355" s="496"/>
      <c r="FO355" s="496"/>
      <c r="FP355" s="496"/>
      <c r="FQ355" s="496"/>
      <c r="FR355" s="496"/>
      <c r="FS355" s="496"/>
      <c r="FT355" s="496"/>
      <c r="FU355" s="496"/>
      <c r="FV355" s="496"/>
      <c r="FW355" s="496"/>
      <c r="FX355" s="496"/>
      <c r="FY355" s="496"/>
      <c r="FZ355" s="496"/>
    </row>
    <row r="356" spans="2:182" x14ac:dyDescent="0.25">
      <c r="B356" s="491">
        <v>12</v>
      </c>
      <c r="C356" s="496"/>
      <c r="D356" s="496"/>
      <c r="E356" s="496"/>
      <c r="F356" s="496"/>
      <c r="G356" s="496"/>
      <c r="H356" s="496"/>
      <c r="I356" s="496"/>
      <c r="J356" s="496"/>
      <c r="K356" s="496"/>
      <c r="L356" s="496"/>
      <c r="M356" s="496"/>
      <c r="N356" s="496"/>
      <c r="O356" s="496"/>
      <c r="P356" s="496"/>
      <c r="Q356" s="496"/>
      <c r="R356" s="496"/>
      <c r="S356" s="496"/>
      <c r="T356" s="496"/>
      <c r="U356" s="496"/>
      <c r="V356" s="496"/>
      <c r="W356" s="496"/>
      <c r="X356" s="496"/>
      <c r="Y356" s="496"/>
      <c r="Z356" s="496"/>
      <c r="AA356" s="496"/>
      <c r="AB356" s="496"/>
      <c r="AC356" s="496"/>
      <c r="AD356" s="496"/>
      <c r="AE356" s="496"/>
      <c r="AF356" s="496"/>
      <c r="AG356" s="496"/>
      <c r="AH356" s="496"/>
      <c r="AI356" s="496"/>
      <c r="AJ356" s="496"/>
      <c r="AK356" s="496"/>
      <c r="AL356" s="496"/>
      <c r="AM356" s="496"/>
      <c r="AN356" s="496"/>
      <c r="AO356" s="496"/>
      <c r="AP356" s="496"/>
      <c r="AQ356" s="496"/>
      <c r="AR356" s="496"/>
      <c r="AS356" s="496"/>
      <c r="AT356" s="496"/>
      <c r="AU356" s="496"/>
      <c r="AV356" s="496"/>
      <c r="AW356" s="496"/>
      <c r="AX356" s="496"/>
      <c r="AY356" s="496"/>
      <c r="AZ356" s="496"/>
      <c r="BA356" s="496"/>
      <c r="BB356" s="496"/>
      <c r="BC356" s="496"/>
      <c r="BD356" s="496"/>
      <c r="BE356" s="496"/>
      <c r="BF356" s="496"/>
      <c r="BG356" s="496"/>
      <c r="BH356" s="496"/>
      <c r="BI356" s="496"/>
      <c r="BJ356" s="496"/>
      <c r="BK356" s="496"/>
      <c r="BL356" s="496"/>
      <c r="BM356" s="496"/>
      <c r="BN356" s="496"/>
      <c r="BO356" s="496"/>
      <c r="BP356" s="496"/>
      <c r="BQ356" s="496"/>
      <c r="BR356" s="496"/>
      <c r="BS356" s="496"/>
      <c r="BT356" s="496"/>
      <c r="BU356" s="496"/>
      <c r="BV356" s="496"/>
      <c r="BW356" s="496"/>
      <c r="BX356" s="496"/>
      <c r="BY356" s="496"/>
      <c r="BZ356" s="496"/>
      <c r="CA356" s="496"/>
      <c r="CB356" s="496"/>
      <c r="CC356" s="496"/>
      <c r="CD356" s="496"/>
      <c r="CE356" s="496"/>
      <c r="CF356" s="496"/>
      <c r="CG356" s="496"/>
      <c r="CH356" s="496"/>
      <c r="CI356" s="496"/>
      <c r="CJ356" s="496"/>
      <c r="CK356" s="496"/>
      <c r="CL356" s="496"/>
      <c r="CM356" s="496"/>
      <c r="CN356" s="496"/>
      <c r="CO356" s="496"/>
      <c r="CP356" s="496"/>
      <c r="CQ356" s="496"/>
      <c r="CR356" s="496"/>
      <c r="CS356" s="496"/>
      <c r="CT356" s="496"/>
      <c r="CU356" s="496"/>
      <c r="CV356" s="496"/>
      <c r="CW356" s="496"/>
      <c r="CX356" s="496"/>
      <c r="CY356" s="496"/>
      <c r="CZ356" s="496"/>
      <c r="DA356" s="496"/>
      <c r="DB356" s="496"/>
      <c r="DC356" s="496"/>
      <c r="DD356" s="496"/>
      <c r="DE356" s="496"/>
      <c r="DF356" s="496"/>
      <c r="DG356" s="496"/>
      <c r="DH356" s="496"/>
      <c r="DI356" s="496"/>
      <c r="DJ356" s="496"/>
      <c r="DK356" s="496"/>
      <c r="DL356" s="496"/>
      <c r="DM356" s="496"/>
      <c r="DN356" s="496"/>
      <c r="DO356" s="496"/>
      <c r="DP356" s="496"/>
      <c r="DQ356" s="496"/>
      <c r="DR356" s="496"/>
      <c r="DS356" s="496"/>
      <c r="DT356" s="496"/>
      <c r="DU356" s="496"/>
      <c r="DV356" s="496"/>
      <c r="DW356" s="496"/>
      <c r="DX356" s="496"/>
      <c r="DY356" s="496"/>
      <c r="DZ356" s="496"/>
      <c r="EA356" s="496"/>
      <c r="EB356" s="496"/>
      <c r="EC356" s="496"/>
      <c r="ED356" s="496"/>
      <c r="EE356" s="496"/>
      <c r="EF356" s="496"/>
      <c r="EG356" s="496"/>
      <c r="EH356" s="496"/>
      <c r="EI356" s="496"/>
      <c r="EJ356" s="496"/>
      <c r="EK356" s="496"/>
      <c r="EL356" s="496"/>
      <c r="EM356" s="496"/>
      <c r="EN356" s="496"/>
      <c r="EO356" s="496"/>
      <c r="EP356" s="496"/>
      <c r="EQ356" s="496"/>
      <c r="ER356" s="496"/>
      <c r="ES356" s="496"/>
      <c r="ET356" s="496"/>
      <c r="EU356" s="496"/>
      <c r="EV356" s="496"/>
      <c r="EW356" s="496"/>
      <c r="EX356" s="496"/>
      <c r="EY356" s="496"/>
      <c r="EZ356" s="496"/>
      <c r="FA356" s="496"/>
      <c r="FB356" s="496"/>
      <c r="FC356" s="496"/>
      <c r="FD356" s="496"/>
      <c r="FE356" s="496"/>
      <c r="FF356" s="496"/>
      <c r="FG356" s="496"/>
      <c r="FH356" s="496"/>
      <c r="FI356" s="496"/>
      <c r="FJ356" s="496"/>
      <c r="FK356" s="496"/>
      <c r="FL356" s="496"/>
      <c r="FM356" s="496"/>
      <c r="FN356" s="496"/>
      <c r="FO356" s="496"/>
      <c r="FP356" s="496"/>
      <c r="FQ356" s="496"/>
      <c r="FR356" s="496"/>
      <c r="FS356" s="496"/>
      <c r="FT356" s="496"/>
      <c r="FU356" s="496"/>
      <c r="FV356" s="496"/>
      <c r="FW356" s="496"/>
      <c r="FX356" s="496"/>
      <c r="FY356" s="496"/>
      <c r="FZ356" s="496"/>
    </row>
    <row r="357" spans="2:182" x14ac:dyDescent="0.25">
      <c r="B357" s="491">
        <v>13</v>
      </c>
      <c r="C357" s="496"/>
      <c r="D357" s="496"/>
      <c r="E357" s="496"/>
      <c r="F357" s="496"/>
      <c r="G357" s="496"/>
      <c r="H357" s="496"/>
      <c r="I357" s="496"/>
      <c r="J357" s="496"/>
      <c r="K357" s="496"/>
      <c r="L357" s="496"/>
      <c r="M357" s="496"/>
      <c r="N357" s="496"/>
      <c r="O357" s="496"/>
      <c r="P357" s="496"/>
      <c r="Q357" s="496"/>
      <c r="R357" s="496"/>
      <c r="S357" s="496"/>
      <c r="T357" s="496"/>
      <c r="U357" s="496"/>
      <c r="V357" s="496"/>
      <c r="W357" s="496"/>
      <c r="X357" s="496"/>
      <c r="Y357" s="496"/>
      <c r="Z357" s="496"/>
      <c r="AA357" s="496"/>
      <c r="AB357" s="496"/>
      <c r="AC357" s="496"/>
      <c r="AD357" s="496"/>
      <c r="AE357" s="496"/>
      <c r="AF357" s="496"/>
      <c r="AG357" s="496"/>
      <c r="AH357" s="496"/>
      <c r="AI357" s="496"/>
      <c r="AJ357" s="496"/>
      <c r="AK357" s="496"/>
      <c r="AL357" s="496"/>
      <c r="AM357" s="496"/>
      <c r="AN357" s="496"/>
      <c r="AO357" s="496"/>
      <c r="AP357" s="496"/>
      <c r="AQ357" s="496"/>
      <c r="AR357" s="496"/>
      <c r="AS357" s="496"/>
      <c r="AT357" s="496"/>
      <c r="AU357" s="496"/>
      <c r="AV357" s="496"/>
      <c r="AW357" s="496"/>
      <c r="AX357" s="496"/>
      <c r="AY357" s="496"/>
      <c r="AZ357" s="496"/>
      <c r="BA357" s="496"/>
      <c r="BB357" s="496"/>
      <c r="BC357" s="496"/>
      <c r="BD357" s="496"/>
      <c r="BE357" s="496"/>
      <c r="BF357" s="496"/>
      <c r="BG357" s="496"/>
      <c r="BH357" s="496"/>
      <c r="BI357" s="496"/>
      <c r="BJ357" s="496"/>
      <c r="BK357" s="496"/>
      <c r="BL357" s="496"/>
      <c r="BM357" s="496"/>
      <c r="BN357" s="496"/>
      <c r="BO357" s="496"/>
      <c r="BP357" s="496"/>
      <c r="BQ357" s="496"/>
      <c r="BR357" s="496"/>
      <c r="BS357" s="496"/>
      <c r="BT357" s="496"/>
      <c r="BU357" s="496"/>
      <c r="BV357" s="496"/>
      <c r="BW357" s="496"/>
      <c r="BX357" s="496"/>
      <c r="BY357" s="496"/>
      <c r="BZ357" s="496"/>
      <c r="CA357" s="496"/>
      <c r="CB357" s="496"/>
      <c r="CC357" s="496"/>
      <c r="CD357" s="496"/>
      <c r="CE357" s="496"/>
      <c r="CF357" s="496"/>
      <c r="CG357" s="496"/>
      <c r="CH357" s="496"/>
      <c r="CI357" s="496"/>
      <c r="CJ357" s="496"/>
      <c r="CK357" s="496"/>
      <c r="CL357" s="496"/>
      <c r="CM357" s="496"/>
      <c r="CN357" s="496"/>
      <c r="CO357" s="496"/>
      <c r="CP357" s="496"/>
      <c r="CQ357" s="496"/>
      <c r="CR357" s="496"/>
      <c r="CS357" s="496"/>
      <c r="CT357" s="496"/>
      <c r="CU357" s="496"/>
      <c r="CV357" s="496"/>
      <c r="CW357" s="496"/>
      <c r="CX357" s="496"/>
      <c r="CY357" s="496"/>
      <c r="CZ357" s="496"/>
      <c r="DA357" s="496"/>
      <c r="DB357" s="496"/>
      <c r="DC357" s="496"/>
      <c r="DD357" s="496"/>
      <c r="DE357" s="496"/>
      <c r="DF357" s="496"/>
      <c r="DG357" s="496"/>
      <c r="DH357" s="496"/>
      <c r="DI357" s="496"/>
      <c r="DJ357" s="496"/>
      <c r="DK357" s="496"/>
      <c r="DL357" s="496"/>
      <c r="DM357" s="496"/>
      <c r="DN357" s="496"/>
      <c r="DO357" s="496"/>
      <c r="DP357" s="496"/>
      <c r="DQ357" s="496"/>
      <c r="DR357" s="496"/>
      <c r="DS357" s="496"/>
      <c r="DT357" s="496"/>
      <c r="DU357" s="496"/>
      <c r="DV357" s="496"/>
      <c r="DW357" s="496"/>
      <c r="DX357" s="496"/>
      <c r="DY357" s="496"/>
      <c r="DZ357" s="496"/>
      <c r="EA357" s="496"/>
      <c r="EB357" s="496"/>
      <c r="EC357" s="496"/>
      <c r="ED357" s="496"/>
      <c r="EE357" s="496"/>
      <c r="EF357" s="496"/>
      <c r="EG357" s="496"/>
      <c r="EH357" s="496"/>
      <c r="EI357" s="496"/>
      <c r="EJ357" s="496"/>
      <c r="EK357" s="496"/>
      <c r="EL357" s="496"/>
      <c r="EM357" s="496"/>
      <c r="EN357" s="496"/>
      <c r="EO357" s="496"/>
      <c r="EP357" s="496"/>
      <c r="EQ357" s="496"/>
      <c r="ER357" s="496"/>
      <c r="ES357" s="496"/>
      <c r="ET357" s="496"/>
      <c r="EU357" s="496"/>
      <c r="EV357" s="496"/>
      <c r="EW357" s="496"/>
      <c r="EX357" s="496"/>
      <c r="EY357" s="496"/>
      <c r="EZ357" s="496"/>
      <c r="FA357" s="496"/>
      <c r="FB357" s="496"/>
      <c r="FC357" s="496"/>
      <c r="FD357" s="496"/>
      <c r="FE357" s="496"/>
      <c r="FF357" s="496"/>
      <c r="FG357" s="496"/>
      <c r="FH357" s="496"/>
      <c r="FI357" s="496"/>
      <c r="FJ357" s="496"/>
      <c r="FK357" s="496"/>
      <c r="FL357" s="496"/>
      <c r="FM357" s="496"/>
      <c r="FN357" s="496"/>
      <c r="FO357" s="496"/>
      <c r="FP357" s="496"/>
      <c r="FQ357" s="496"/>
      <c r="FR357" s="496"/>
      <c r="FS357" s="496"/>
      <c r="FT357" s="496"/>
      <c r="FU357" s="496"/>
      <c r="FV357" s="496"/>
      <c r="FW357" s="496"/>
      <c r="FX357" s="496"/>
      <c r="FY357" s="496"/>
      <c r="FZ357" s="496"/>
    </row>
    <row r="358" spans="2:182" x14ac:dyDescent="0.25">
      <c r="B358" s="491">
        <v>14</v>
      </c>
      <c r="C358" s="496"/>
      <c r="D358" s="496"/>
      <c r="E358" s="496"/>
      <c r="F358" s="496"/>
      <c r="G358" s="496"/>
      <c r="H358" s="496"/>
      <c r="I358" s="496"/>
      <c r="J358" s="496"/>
      <c r="K358" s="496"/>
      <c r="L358" s="496"/>
      <c r="M358" s="496"/>
      <c r="N358" s="496"/>
      <c r="O358" s="496"/>
      <c r="P358" s="496"/>
      <c r="Q358" s="496"/>
      <c r="R358" s="496"/>
      <c r="S358" s="496"/>
      <c r="T358" s="496"/>
      <c r="U358" s="496"/>
      <c r="V358" s="496"/>
      <c r="W358" s="496"/>
      <c r="X358" s="496"/>
      <c r="Y358" s="496"/>
      <c r="Z358" s="496"/>
      <c r="AA358" s="496"/>
      <c r="AB358" s="496"/>
      <c r="AC358" s="496"/>
      <c r="AD358" s="496"/>
      <c r="AE358" s="496"/>
      <c r="AF358" s="496"/>
      <c r="AG358" s="496"/>
      <c r="AH358" s="496"/>
      <c r="AI358" s="496"/>
      <c r="AJ358" s="496"/>
      <c r="AK358" s="496"/>
      <c r="AL358" s="496"/>
      <c r="AM358" s="496"/>
      <c r="AN358" s="496"/>
      <c r="AO358" s="496"/>
      <c r="AP358" s="496"/>
      <c r="AQ358" s="496"/>
      <c r="AR358" s="496"/>
      <c r="AS358" s="496"/>
      <c r="AT358" s="496"/>
      <c r="AU358" s="496"/>
      <c r="AV358" s="496"/>
      <c r="AW358" s="496"/>
      <c r="AX358" s="496"/>
      <c r="AY358" s="496"/>
      <c r="AZ358" s="496"/>
      <c r="BA358" s="496"/>
      <c r="BB358" s="496"/>
      <c r="BC358" s="496"/>
      <c r="BD358" s="496"/>
      <c r="BE358" s="496"/>
      <c r="BF358" s="496"/>
      <c r="BG358" s="496"/>
      <c r="BH358" s="496"/>
      <c r="BI358" s="496"/>
      <c r="BJ358" s="496"/>
      <c r="BK358" s="496"/>
      <c r="BL358" s="496"/>
      <c r="BM358" s="496"/>
      <c r="BN358" s="496"/>
      <c r="BO358" s="496"/>
      <c r="BP358" s="496"/>
      <c r="BQ358" s="496"/>
      <c r="BR358" s="496"/>
      <c r="BS358" s="496"/>
      <c r="BT358" s="496"/>
      <c r="BU358" s="496"/>
      <c r="BV358" s="496"/>
      <c r="BW358" s="496"/>
      <c r="BX358" s="496"/>
      <c r="BY358" s="496"/>
      <c r="BZ358" s="496"/>
      <c r="CA358" s="496"/>
      <c r="CB358" s="496"/>
      <c r="CC358" s="496"/>
      <c r="CD358" s="496"/>
      <c r="CE358" s="496"/>
      <c r="CF358" s="496"/>
      <c r="CG358" s="496"/>
      <c r="CH358" s="496"/>
      <c r="CI358" s="496"/>
      <c r="CJ358" s="496"/>
      <c r="CK358" s="496"/>
      <c r="CL358" s="496"/>
      <c r="CM358" s="496"/>
      <c r="CN358" s="496"/>
      <c r="CO358" s="496"/>
      <c r="CP358" s="496"/>
      <c r="CQ358" s="496"/>
      <c r="CR358" s="496"/>
      <c r="CS358" s="496"/>
      <c r="CT358" s="496"/>
      <c r="CU358" s="496"/>
      <c r="CV358" s="496"/>
      <c r="CW358" s="496"/>
      <c r="CX358" s="496"/>
      <c r="CY358" s="496"/>
      <c r="CZ358" s="496"/>
      <c r="DA358" s="496"/>
      <c r="DB358" s="496"/>
      <c r="DC358" s="496"/>
      <c r="DD358" s="496"/>
      <c r="DE358" s="496"/>
      <c r="DF358" s="496"/>
      <c r="DG358" s="496"/>
      <c r="DH358" s="496"/>
      <c r="DI358" s="496"/>
      <c r="DJ358" s="496"/>
      <c r="DK358" s="496"/>
      <c r="DL358" s="496"/>
      <c r="DM358" s="496"/>
      <c r="DN358" s="496"/>
      <c r="DO358" s="496"/>
      <c r="DP358" s="496"/>
      <c r="DQ358" s="496"/>
      <c r="DR358" s="496"/>
      <c r="DS358" s="496"/>
      <c r="DT358" s="496"/>
      <c r="DU358" s="496"/>
      <c r="DV358" s="496"/>
      <c r="DW358" s="496"/>
      <c r="DX358" s="496"/>
      <c r="DY358" s="496"/>
      <c r="DZ358" s="496"/>
      <c r="EA358" s="496"/>
      <c r="EB358" s="496"/>
      <c r="EC358" s="496"/>
      <c r="ED358" s="496"/>
      <c r="EE358" s="496"/>
      <c r="EF358" s="496"/>
      <c r="EG358" s="496"/>
      <c r="EH358" s="496"/>
      <c r="EI358" s="496"/>
      <c r="EJ358" s="496"/>
      <c r="EK358" s="496"/>
      <c r="EL358" s="496"/>
      <c r="EM358" s="496"/>
      <c r="EN358" s="496"/>
      <c r="EO358" s="496"/>
      <c r="EP358" s="496"/>
      <c r="EQ358" s="496"/>
      <c r="ER358" s="496"/>
      <c r="ES358" s="496"/>
      <c r="ET358" s="496"/>
      <c r="EU358" s="496"/>
      <c r="EV358" s="496"/>
      <c r="EW358" s="496"/>
      <c r="EX358" s="496"/>
      <c r="EY358" s="496"/>
      <c r="EZ358" s="496"/>
      <c r="FA358" s="496"/>
      <c r="FB358" s="496"/>
      <c r="FC358" s="496"/>
      <c r="FD358" s="496"/>
      <c r="FE358" s="496"/>
      <c r="FF358" s="496"/>
      <c r="FG358" s="496"/>
      <c r="FH358" s="496"/>
      <c r="FI358" s="496"/>
      <c r="FJ358" s="496"/>
      <c r="FK358" s="496"/>
      <c r="FL358" s="496"/>
      <c r="FM358" s="496"/>
      <c r="FN358" s="496"/>
      <c r="FO358" s="496"/>
      <c r="FP358" s="496"/>
      <c r="FQ358" s="496"/>
      <c r="FR358" s="496"/>
      <c r="FS358" s="496"/>
      <c r="FT358" s="496"/>
      <c r="FU358" s="496"/>
      <c r="FV358" s="496"/>
      <c r="FW358" s="496"/>
      <c r="FX358" s="496"/>
      <c r="FY358" s="496"/>
      <c r="FZ358" s="496"/>
    </row>
    <row r="359" spans="2:182" x14ac:dyDescent="0.25">
      <c r="B359" s="491">
        <v>15</v>
      </c>
      <c r="C359" s="496"/>
      <c r="D359" s="496"/>
      <c r="E359" s="496"/>
      <c r="F359" s="496"/>
      <c r="G359" s="496"/>
      <c r="H359" s="496"/>
      <c r="I359" s="496"/>
      <c r="J359" s="496"/>
      <c r="K359" s="496"/>
      <c r="L359" s="496"/>
      <c r="M359" s="496"/>
      <c r="N359" s="496"/>
      <c r="O359" s="496"/>
      <c r="P359" s="496"/>
      <c r="Q359" s="496"/>
      <c r="R359" s="496"/>
      <c r="S359" s="496"/>
      <c r="T359" s="496"/>
      <c r="U359" s="496"/>
      <c r="V359" s="496"/>
      <c r="W359" s="496"/>
      <c r="X359" s="496"/>
      <c r="Y359" s="496"/>
      <c r="Z359" s="496"/>
      <c r="AA359" s="496"/>
      <c r="AB359" s="496"/>
      <c r="AC359" s="496"/>
      <c r="AD359" s="496"/>
      <c r="AE359" s="496"/>
      <c r="AF359" s="496"/>
      <c r="AG359" s="496"/>
      <c r="AH359" s="496"/>
      <c r="AI359" s="496"/>
      <c r="AJ359" s="496"/>
      <c r="AK359" s="496"/>
      <c r="AL359" s="496"/>
      <c r="AM359" s="496"/>
      <c r="AN359" s="496"/>
      <c r="AO359" s="496"/>
      <c r="AP359" s="496"/>
      <c r="AQ359" s="496"/>
      <c r="AR359" s="496"/>
      <c r="AS359" s="496"/>
      <c r="AT359" s="496"/>
      <c r="AU359" s="496"/>
      <c r="AV359" s="496"/>
      <c r="AW359" s="496"/>
      <c r="AX359" s="496"/>
      <c r="AY359" s="496"/>
      <c r="AZ359" s="496"/>
      <c r="BA359" s="496"/>
      <c r="BB359" s="496"/>
      <c r="BC359" s="496"/>
      <c r="BD359" s="496"/>
      <c r="BE359" s="496"/>
      <c r="BF359" s="496"/>
      <c r="BG359" s="496"/>
      <c r="BH359" s="496"/>
      <c r="BI359" s="496"/>
      <c r="BJ359" s="496"/>
      <c r="BK359" s="496"/>
      <c r="BL359" s="496"/>
      <c r="BM359" s="496"/>
      <c r="BN359" s="496"/>
      <c r="BO359" s="496"/>
      <c r="BP359" s="496"/>
      <c r="BQ359" s="496"/>
      <c r="BR359" s="496"/>
      <c r="BS359" s="496"/>
      <c r="BT359" s="496"/>
      <c r="BU359" s="496"/>
      <c r="BV359" s="496"/>
      <c r="BW359" s="496"/>
      <c r="BX359" s="496"/>
      <c r="BY359" s="496"/>
      <c r="BZ359" s="496"/>
      <c r="CA359" s="496"/>
      <c r="CB359" s="496"/>
      <c r="CC359" s="496"/>
      <c r="CD359" s="496"/>
      <c r="CE359" s="496"/>
      <c r="CF359" s="496"/>
      <c r="CG359" s="496"/>
      <c r="CH359" s="496"/>
      <c r="CI359" s="496"/>
      <c r="CJ359" s="496"/>
      <c r="CK359" s="496"/>
      <c r="CL359" s="496"/>
      <c r="CM359" s="496"/>
      <c r="CN359" s="496"/>
      <c r="CO359" s="496"/>
      <c r="CP359" s="496"/>
      <c r="CQ359" s="496"/>
      <c r="CR359" s="496"/>
      <c r="CS359" s="496"/>
      <c r="CT359" s="496"/>
      <c r="CU359" s="496"/>
      <c r="CV359" s="496"/>
      <c r="CW359" s="496"/>
      <c r="CX359" s="496"/>
      <c r="CY359" s="496"/>
      <c r="CZ359" s="496"/>
      <c r="DA359" s="496"/>
      <c r="DB359" s="496"/>
      <c r="DC359" s="496"/>
      <c r="DD359" s="496"/>
      <c r="DE359" s="496"/>
      <c r="DF359" s="496"/>
      <c r="DG359" s="496"/>
      <c r="DH359" s="496"/>
      <c r="DI359" s="496"/>
      <c r="DJ359" s="496"/>
      <c r="DK359" s="496"/>
      <c r="DL359" s="496"/>
      <c r="DM359" s="496"/>
      <c r="DN359" s="496"/>
      <c r="DO359" s="496"/>
      <c r="DP359" s="496"/>
      <c r="DQ359" s="496"/>
      <c r="DR359" s="496"/>
      <c r="DS359" s="496"/>
      <c r="DT359" s="496"/>
      <c r="DU359" s="496"/>
      <c r="DV359" s="496"/>
      <c r="DW359" s="496"/>
      <c r="DX359" s="496"/>
      <c r="DY359" s="496"/>
      <c r="DZ359" s="496"/>
      <c r="EA359" s="496"/>
      <c r="EB359" s="496"/>
      <c r="EC359" s="496"/>
      <c r="ED359" s="496"/>
      <c r="EE359" s="496"/>
      <c r="EF359" s="496"/>
      <c r="EG359" s="496"/>
      <c r="EH359" s="496"/>
      <c r="EI359" s="496"/>
      <c r="EJ359" s="496"/>
      <c r="EK359" s="496"/>
      <c r="EL359" s="496"/>
      <c r="EM359" s="496"/>
      <c r="EN359" s="496"/>
      <c r="EO359" s="496"/>
      <c r="EP359" s="496"/>
      <c r="EQ359" s="496"/>
      <c r="ER359" s="496"/>
      <c r="ES359" s="496"/>
      <c r="ET359" s="496"/>
      <c r="EU359" s="496"/>
      <c r="EV359" s="496"/>
      <c r="EW359" s="496"/>
      <c r="EX359" s="496"/>
      <c r="EY359" s="496"/>
      <c r="EZ359" s="496"/>
      <c r="FA359" s="496"/>
      <c r="FB359" s="496"/>
      <c r="FC359" s="496"/>
      <c r="FD359" s="496"/>
      <c r="FE359" s="496"/>
      <c r="FF359" s="496"/>
      <c r="FG359" s="496"/>
      <c r="FH359" s="496"/>
      <c r="FI359" s="496"/>
      <c r="FJ359" s="496"/>
      <c r="FK359" s="496"/>
      <c r="FL359" s="496"/>
      <c r="FM359" s="496"/>
      <c r="FN359" s="496"/>
      <c r="FO359" s="496"/>
      <c r="FP359" s="496"/>
      <c r="FQ359" s="496"/>
      <c r="FR359" s="496"/>
      <c r="FS359" s="496"/>
      <c r="FT359" s="496"/>
      <c r="FU359" s="496"/>
      <c r="FV359" s="496"/>
      <c r="FW359" s="496"/>
      <c r="FX359" s="496"/>
      <c r="FY359" s="496"/>
      <c r="FZ359" s="496"/>
    </row>
    <row r="360" spans="2:182" x14ac:dyDescent="0.25">
      <c r="B360" s="491">
        <v>16</v>
      </c>
      <c r="C360" s="496"/>
      <c r="D360" s="496"/>
      <c r="E360" s="496"/>
      <c r="F360" s="496"/>
      <c r="G360" s="496"/>
      <c r="H360" s="496"/>
      <c r="I360" s="496"/>
      <c r="J360" s="496"/>
      <c r="K360" s="496"/>
      <c r="L360" s="496"/>
      <c r="M360" s="496"/>
      <c r="N360" s="496"/>
      <c r="O360" s="496"/>
      <c r="P360" s="496"/>
      <c r="Q360" s="496"/>
      <c r="R360" s="496"/>
      <c r="S360" s="496"/>
      <c r="T360" s="496"/>
      <c r="U360" s="496"/>
      <c r="V360" s="496"/>
      <c r="W360" s="496"/>
      <c r="X360" s="496"/>
      <c r="Y360" s="496"/>
      <c r="Z360" s="496"/>
      <c r="AA360" s="496"/>
      <c r="AB360" s="496"/>
      <c r="AC360" s="496"/>
      <c r="AD360" s="496"/>
      <c r="AE360" s="496"/>
      <c r="AF360" s="496"/>
      <c r="AG360" s="496"/>
      <c r="AH360" s="496"/>
      <c r="AI360" s="496"/>
      <c r="AJ360" s="496"/>
      <c r="AK360" s="496"/>
      <c r="AL360" s="496"/>
      <c r="AM360" s="496"/>
      <c r="AN360" s="496"/>
      <c r="AO360" s="496"/>
      <c r="AP360" s="496"/>
      <c r="AQ360" s="496"/>
      <c r="AR360" s="496"/>
      <c r="AS360" s="496"/>
      <c r="AT360" s="496"/>
      <c r="AU360" s="496"/>
      <c r="AV360" s="496"/>
      <c r="AW360" s="496"/>
      <c r="AX360" s="496"/>
      <c r="AY360" s="496"/>
      <c r="AZ360" s="496"/>
      <c r="BA360" s="496"/>
      <c r="BB360" s="496"/>
      <c r="BC360" s="496"/>
      <c r="BD360" s="496"/>
      <c r="BE360" s="496"/>
      <c r="BF360" s="496"/>
      <c r="BG360" s="496"/>
      <c r="BH360" s="496"/>
      <c r="BI360" s="496"/>
      <c r="BJ360" s="496"/>
      <c r="BK360" s="496"/>
      <c r="BL360" s="496"/>
      <c r="BM360" s="496"/>
      <c r="BN360" s="496"/>
      <c r="BO360" s="496"/>
      <c r="BP360" s="496"/>
      <c r="BQ360" s="496"/>
      <c r="BR360" s="496"/>
      <c r="BS360" s="496"/>
      <c r="BT360" s="496"/>
      <c r="BU360" s="496"/>
      <c r="BV360" s="496"/>
      <c r="BW360" s="496"/>
      <c r="BX360" s="496"/>
      <c r="BY360" s="496"/>
      <c r="BZ360" s="496"/>
      <c r="CA360" s="496"/>
      <c r="CB360" s="496"/>
      <c r="CC360" s="496"/>
      <c r="CD360" s="496"/>
      <c r="CE360" s="496"/>
      <c r="CF360" s="496"/>
      <c r="CG360" s="496"/>
      <c r="CH360" s="496"/>
      <c r="CI360" s="496"/>
      <c r="CJ360" s="496"/>
      <c r="CK360" s="496"/>
      <c r="CL360" s="496"/>
      <c r="CM360" s="496"/>
      <c r="CN360" s="496"/>
      <c r="CO360" s="496"/>
      <c r="CP360" s="496"/>
      <c r="CQ360" s="496"/>
      <c r="CR360" s="496"/>
      <c r="CS360" s="496"/>
      <c r="CT360" s="496"/>
      <c r="CU360" s="496"/>
      <c r="CV360" s="496"/>
      <c r="CW360" s="496"/>
      <c r="CX360" s="496"/>
      <c r="CY360" s="496"/>
      <c r="CZ360" s="496"/>
      <c r="DA360" s="496"/>
      <c r="DB360" s="496"/>
      <c r="DC360" s="496"/>
      <c r="DD360" s="496"/>
      <c r="DE360" s="496"/>
      <c r="DF360" s="496"/>
      <c r="DG360" s="496"/>
      <c r="DH360" s="496"/>
      <c r="DI360" s="496"/>
      <c r="DJ360" s="496"/>
      <c r="DK360" s="496"/>
      <c r="DL360" s="496"/>
      <c r="DM360" s="496"/>
      <c r="DN360" s="496"/>
      <c r="DO360" s="496"/>
      <c r="DP360" s="496"/>
      <c r="DQ360" s="496"/>
      <c r="DR360" s="496"/>
      <c r="DS360" s="496"/>
      <c r="DT360" s="496"/>
      <c r="DU360" s="496"/>
      <c r="DV360" s="496"/>
      <c r="DW360" s="496"/>
      <c r="DX360" s="496"/>
      <c r="DY360" s="496"/>
      <c r="DZ360" s="496"/>
      <c r="EA360" s="496"/>
      <c r="EB360" s="496"/>
      <c r="EC360" s="496"/>
      <c r="ED360" s="496"/>
      <c r="EE360" s="496"/>
      <c r="EF360" s="496"/>
      <c r="EG360" s="496"/>
      <c r="EH360" s="496"/>
      <c r="EI360" s="496"/>
      <c r="EJ360" s="496"/>
      <c r="EK360" s="496"/>
      <c r="EL360" s="496"/>
      <c r="EM360" s="496"/>
      <c r="EN360" s="496"/>
      <c r="EO360" s="496"/>
      <c r="EP360" s="496"/>
      <c r="EQ360" s="496"/>
      <c r="ER360" s="496"/>
      <c r="ES360" s="496"/>
      <c r="ET360" s="496"/>
      <c r="EU360" s="496"/>
      <c r="EV360" s="496"/>
      <c r="EW360" s="496"/>
      <c r="EX360" s="496"/>
      <c r="EY360" s="496"/>
      <c r="EZ360" s="496"/>
      <c r="FA360" s="496"/>
      <c r="FB360" s="496"/>
      <c r="FC360" s="496"/>
      <c r="FD360" s="496"/>
      <c r="FE360" s="496"/>
      <c r="FF360" s="496"/>
      <c r="FG360" s="496"/>
      <c r="FH360" s="496"/>
      <c r="FI360" s="496"/>
      <c r="FJ360" s="496"/>
      <c r="FK360" s="496"/>
      <c r="FL360" s="496"/>
      <c r="FM360" s="496"/>
      <c r="FN360" s="496"/>
      <c r="FO360" s="496"/>
      <c r="FP360" s="496"/>
      <c r="FQ360" s="496"/>
      <c r="FR360" s="496"/>
      <c r="FS360" s="496"/>
      <c r="FT360" s="496"/>
      <c r="FU360" s="496"/>
      <c r="FV360" s="496"/>
      <c r="FW360" s="496"/>
      <c r="FX360" s="496"/>
      <c r="FY360" s="496"/>
      <c r="FZ360" s="496"/>
    </row>
    <row r="361" spans="2:182" x14ac:dyDescent="0.25">
      <c r="B361" s="491">
        <v>17</v>
      </c>
      <c r="C361" s="496"/>
      <c r="D361" s="496"/>
      <c r="E361" s="496"/>
      <c r="F361" s="496"/>
      <c r="G361" s="496"/>
      <c r="H361" s="496"/>
      <c r="I361" s="496"/>
      <c r="J361" s="496"/>
      <c r="K361" s="496"/>
      <c r="L361" s="496"/>
      <c r="M361" s="496"/>
      <c r="N361" s="496"/>
      <c r="O361" s="496"/>
      <c r="P361" s="496"/>
      <c r="Q361" s="496"/>
      <c r="R361" s="496"/>
      <c r="S361" s="496"/>
      <c r="T361" s="496"/>
      <c r="U361" s="496"/>
      <c r="V361" s="496"/>
      <c r="W361" s="496"/>
      <c r="X361" s="496"/>
      <c r="Y361" s="496"/>
      <c r="Z361" s="496"/>
      <c r="AA361" s="496"/>
      <c r="AB361" s="496"/>
      <c r="AC361" s="496"/>
      <c r="AD361" s="496"/>
      <c r="AE361" s="496"/>
      <c r="AF361" s="496"/>
      <c r="AG361" s="496"/>
      <c r="AH361" s="496"/>
      <c r="AI361" s="496"/>
      <c r="AJ361" s="496"/>
      <c r="AK361" s="496"/>
      <c r="AL361" s="496"/>
      <c r="AM361" s="496"/>
      <c r="AN361" s="496"/>
      <c r="AO361" s="496"/>
      <c r="AP361" s="496"/>
      <c r="AQ361" s="496"/>
      <c r="AR361" s="496"/>
      <c r="AS361" s="496"/>
      <c r="AT361" s="496"/>
      <c r="AU361" s="496"/>
      <c r="AV361" s="496"/>
      <c r="AW361" s="496"/>
      <c r="AX361" s="496"/>
      <c r="AY361" s="496"/>
      <c r="AZ361" s="496"/>
      <c r="BA361" s="496"/>
      <c r="BB361" s="496"/>
      <c r="BC361" s="496"/>
      <c r="BD361" s="496"/>
      <c r="BE361" s="496"/>
      <c r="BF361" s="496"/>
      <c r="BG361" s="496"/>
      <c r="BH361" s="496"/>
      <c r="BI361" s="496"/>
      <c r="BJ361" s="496"/>
      <c r="BK361" s="496"/>
      <c r="BL361" s="496"/>
      <c r="BM361" s="496"/>
      <c r="BN361" s="496"/>
      <c r="BO361" s="496"/>
      <c r="BP361" s="496"/>
      <c r="BQ361" s="496"/>
      <c r="BR361" s="496"/>
      <c r="BS361" s="496"/>
      <c r="BT361" s="496"/>
      <c r="BU361" s="496"/>
      <c r="BV361" s="496"/>
      <c r="BW361" s="496"/>
      <c r="BX361" s="496"/>
      <c r="BY361" s="496"/>
      <c r="BZ361" s="496"/>
      <c r="CA361" s="496"/>
      <c r="CB361" s="496"/>
      <c r="CC361" s="496"/>
      <c r="CD361" s="496"/>
      <c r="CE361" s="496"/>
      <c r="CF361" s="496"/>
      <c r="CG361" s="496"/>
      <c r="CH361" s="496"/>
      <c r="CI361" s="496"/>
      <c r="CJ361" s="496"/>
      <c r="CK361" s="496"/>
      <c r="CL361" s="496"/>
      <c r="CM361" s="496"/>
      <c r="CN361" s="496"/>
      <c r="CO361" s="496"/>
      <c r="CP361" s="496"/>
      <c r="CQ361" s="496"/>
      <c r="CR361" s="496"/>
      <c r="CS361" s="496"/>
      <c r="CT361" s="496"/>
      <c r="CU361" s="496"/>
      <c r="CV361" s="496"/>
      <c r="CW361" s="496"/>
      <c r="CX361" s="496"/>
      <c r="CY361" s="496"/>
      <c r="CZ361" s="496"/>
      <c r="DA361" s="496"/>
      <c r="DB361" s="496"/>
      <c r="DC361" s="496"/>
      <c r="DD361" s="496"/>
      <c r="DE361" s="496"/>
      <c r="DF361" s="496"/>
      <c r="DG361" s="496"/>
      <c r="DH361" s="496"/>
      <c r="DI361" s="496"/>
      <c r="DJ361" s="496"/>
      <c r="DK361" s="496"/>
      <c r="DL361" s="496"/>
      <c r="DM361" s="496"/>
      <c r="DN361" s="496"/>
      <c r="DO361" s="496"/>
      <c r="DP361" s="496"/>
      <c r="DQ361" s="496"/>
      <c r="DR361" s="496"/>
      <c r="DS361" s="496"/>
      <c r="DT361" s="496"/>
      <c r="DU361" s="496"/>
      <c r="DV361" s="496"/>
      <c r="DW361" s="496"/>
      <c r="DX361" s="496"/>
      <c r="DY361" s="496"/>
      <c r="DZ361" s="496"/>
      <c r="EA361" s="496"/>
      <c r="EB361" s="496"/>
      <c r="EC361" s="496"/>
      <c r="ED361" s="496"/>
      <c r="EE361" s="496"/>
      <c r="EF361" s="496"/>
      <c r="EG361" s="496"/>
      <c r="EH361" s="496"/>
      <c r="EI361" s="496"/>
      <c r="EJ361" s="496"/>
      <c r="EK361" s="496"/>
      <c r="EL361" s="496"/>
      <c r="EM361" s="496"/>
      <c r="EN361" s="496"/>
      <c r="EO361" s="496"/>
      <c r="EP361" s="496"/>
      <c r="EQ361" s="496"/>
      <c r="ER361" s="496"/>
      <c r="ES361" s="496"/>
      <c r="ET361" s="496"/>
      <c r="EU361" s="496"/>
      <c r="EV361" s="496"/>
      <c r="EW361" s="496"/>
      <c r="EX361" s="496"/>
      <c r="EY361" s="496"/>
      <c r="EZ361" s="496"/>
      <c r="FA361" s="496"/>
      <c r="FB361" s="496"/>
      <c r="FC361" s="496"/>
      <c r="FD361" s="496"/>
      <c r="FE361" s="496"/>
      <c r="FF361" s="496"/>
      <c r="FG361" s="496"/>
      <c r="FH361" s="496"/>
      <c r="FI361" s="496"/>
      <c r="FJ361" s="496"/>
      <c r="FK361" s="496"/>
      <c r="FL361" s="496"/>
      <c r="FM361" s="496"/>
      <c r="FN361" s="496"/>
      <c r="FO361" s="496"/>
      <c r="FP361" s="496"/>
      <c r="FQ361" s="496"/>
      <c r="FR361" s="496"/>
      <c r="FS361" s="496"/>
      <c r="FT361" s="496"/>
      <c r="FU361" s="496"/>
      <c r="FV361" s="496"/>
      <c r="FW361" s="496"/>
      <c r="FX361" s="496"/>
      <c r="FY361" s="496"/>
      <c r="FZ361" s="496"/>
    </row>
    <row r="362" spans="2:182" x14ac:dyDescent="0.25">
      <c r="B362" s="491">
        <v>18</v>
      </c>
      <c r="C362" s="496"/>
      <c r="D362" s="496"/>
      <c r="E362" s="496"/>
      <c r="F362" s="496"/>
      <c r="G362" s="496"/>
      <c r="H362" s="496"/>
      <c r="I362" s="496"/>
      <c r="J362" s="496"/>
      <c r="K362" s="496"/>
      <c r="L362" s="496"/>
      <c r="M362" s="496"/>
      <c r="N362" s="496"/>
      <c r="O362" s="496"/>
      <c r="P362" s="496"/>
      <c r="Q362" s="496"/>
      <c r="R362" s="496"/>
      <c r="S362" s="496"/>
      <c r="T362" s="496"/>
      <c r="U362" s="496"/>
      <c r="V362" s="496"/>
      <c r="W362" s="496"/>
      <c r="X362" s="496"/>
      <c r="Y362" s="496"/>
      <c r="Z362" s="496"/>
      <c r="AA362" s="496"/>
      <c r="AB362" s="496"/>
      <c r="AC362" s="496"/>
      <c r="AD362" s="496"/>
      <c r="AE362" s="496"/>
      <c r="AF362" s="496"/>
      <c r="AG362" s="496"/>
      <c r="AH362" s="496"/>
      <c r="AI362" s="496"/>
      <c r="AJ362" s="496"/>
      <c r="AK362" s="496"/>
      <c r="AL362" s="496"/>
      <c r="AM362" s="496"/>
      <c r="AN362" s="496"/>
      <c r="AO362" s="496"/>
      <c r="AP362" s="496"/>
      <c r="AQ362" s="496"/>
      <c r="AR362" s="496"/>
      <c r="AS362" s="496"/>
      <c r="AT362" s="496"/>
      <c r="AU362" s="496"/>
      <c r="AV362" s="496"/>
      <c r="AW362" s="496"/>
      <c r="AX362" s="496"/>
      <c r="AY362" s="496"/>
      <c r="AZ362" s="496"/>
      <c r="BA362" s="496"/>
      <c r="BB362" s="496"/>
      <c r="BC362" s="496"/>
      <c r="BD362" s="496"/>
      <c r="BE362" s="496"/>
      <c r="BF362" s="496"/>
      <c r="BG362" s="496"/>
      <c r="BH362" s="496"/>
      <c r="BI362" s="496"/>
      <c r="BJ362" s="496"/>
      <c r="BK362" s="496"/>
      <c r="BL362" s="496"/>
      <c r="BM362" s="496"/>
      <c r="BN362" s="496"/>
      <c r="BO362" s="496"/>
      <c r="BP362" s="496"/>
      <c r="BQ362" s="496"/>
      <c r="BR362" s="496"/>
      <c r="BS362" s="496"/>
      <c r="BT362" s="496"/>
      <c r="BU362" s="496"/>
      <c r="BV362" s="496"/>
      <c r="BW362" s="496"/>
      <c r="BX362" s="496"/>
      <c r="BY362" s="496"/>
      <c r="BZ362" s="496"/>
      <c r="CA362" s="496"/>
      <c r="CB362" s="496"/>
      <c r="CC362" s="496"/>
      <c r="CD362" s="496"/>
      <c r="CE362" s="496"/>
      <c r="CF362" s="496"/>
      <c r="CG362" s="496"/>
      <c r="CH362" s="496"/>
      <c r="CI362" s="496"/>
      <c r="CJ362" s="496"/>
      <c r="CK362" s="496"/>
      <c r="CL362" s="496"/>
      <c r="CM362" s="496"/>
      <c r="CN362" s="496"/>
      <c r="CO362" s="496"/>
      <c r="CP362" s="496"/>
      <c r="CQ362" s="496"/>
      <c r="CR362" s="496"/>
      <c r="CS362" s="496"/>
      <c r="CT362" s="496"/>
      <c r="CU362" s="496"/>
      <c r="CV362" s="496"/>
      <c r="CW362" s="496"/>
      <c r="CX362" s="496"/>
      <c r="CY362" s="496"/>
      <c r="CZ362" s="496"/>
      <c r="DA362" s="496"/>
      <c r="DB362" s="496"/>
      <c r="DC362" s="496"/>
      <c r="DD362" s="496"/>
      <c r="DE362" s="496"/>
      <c r="DF362" s="496"/>
      <c r="DG362" s="496"/>
      <c r="DH362" s="496"/>
      <c r="DI362" s="496"/>
      <c r="DJ362" s="496"/>
      <c r="DK362" s="496"/>
      <c r="DL362" s="496"/>
      <c r="DM362" s="496"/>
      <c r="DN362" s="496"/>
      <c r="DO362" s="496"/>
      <c r="DP362" s="496"/>
      <c r="DQ362" s="496"/>
      <c r="DR362" s="496"/>
      <c r="DS362" s="496"/>
      <c r="DT362" s="496"/>
      <c r="DU362" s="496"/>
      <c r="DV362" s="496"/>
      <c r="DW362" s="496"/>
      <c r="DX362" s="496"/>
      <c r="DY362" s="496"/>
      <c r="DZ362" s="496"/>
      <c r="EA362" s="496"/>
      <c r="EB362" s="496"/>
      <c r="EC362" s="496"/>
      <c r="ED362" s="496"/>
      <c r="EE362" s="496"/>
      <c r="EF362" s="496"/>
      <c r="EG362" s="496"/>
      <c r="EH362" s="496"/>
      <c r="EI362" s="496"/>
      <c r="EJ362" s="496"/>
      <c r="EK362" s="496"/>
      <c r="EL362" s="496"/>
      <c r="EM362" s="496"/>
      <c r="EN362" s="496"/>
      <c r="EO362" s="496"/>
      <c r="EP362" s="496"/>
      <c r="EQ362" s="496"/>
      <c r="ER362" s="496"/>
      <c r="ES362" s="496"/>
      <c r="ET362" s="496"/>
      <c r="EU362" s="496"/>
      <c r="EV362" s="496"/>
      <c r="EW362" s="496"/>
      <c r="EX362" s="496"/>
      <c r="EY362" s="496"/>
      <c r="EZ362" s="496"/>
      <c r="FA362" s="496"/>
      <c r="FB362" s="496"/>
      <c r="FC362" s="496"/>
      <c r="FD362" s="496"/>
      <c r="FE362" s="496"/>
      <c r="FF362" s="496"/>
      <c r="FG362" s="496"/>
      <c r="FH362" s="496"/>
      <c r="FI362" s="496"/>
      <c r="FJ362" s="496"/>
      <c r="FK362" s="496"/>
      <c r="FL362" s="496"/>
      <c r="FM362" s="496"/>
      <c r="FN362" s="496"/>
      <c r="FO362" s="496"/>
      <c r="FP362" s="496"/>
      <c r="FQ362" s="496"/>
      <c r="FR362" s="496"/>
      <c r="FS362" s="496"/>
      <c r="FT362" s="496"/>
      <c r="FU362" s="496"/>
      <c r="FV362" s="496"/>
      <c r="FW362" s="496"/>
      <c r="FX362" s="496"/>
      <c r="FY362" s="496"/>
      <c r="FZ362" s="496"/>
    </row>
    <row r="363" spans="2:182" x14ac:dyDescent="0.25">
      <c r="B363" s="491">
        <v>19</v>
      </c>
      <c r="C363" s="496"/>
      <c r="D363" s="496"/>
      <c r="E363" s="496"/>
      <c r="F363" s="496"/>
      <c r="G363" s="496"/>
      <c r="H363" s="496"/>
      <c r="I363" s="496"/>
      <c r="J363" s="496"/>
      <c r="K363" s="496"/>
      <c r="L363" s="496"/>
      <c r="M363" s="496"/>
      <c r="N363" s="496"/>
      <c r="O363" s="496"/>
      <c r="P363" s="496"/>
      <c r="Q363" s="496"/>
      <c r="R363" s="496"/>
      <c r="S363" s="496"/>
      <c r="T363" s="496"/>
      <c r="U363" s="496"/>
      <c r="V363" s="496"/>
      <c r="W363" s="496"/>
      <c r="X363" s="496"/>
      <c r="Y363" s="496"/>
      <c r="Z363" s="496"/>
      <c r="AA363" s="496"/>
      <c r="AB363" s="496"/>
      <c r="AC363" s="496"/>
      <c r="AD363" s="496"/>
      <c r="AE363" s="496"/>
      <c r="AF363" s="496"/>
      <c r="AG363" s="496"/>
      <c r="AH363" s="496"/>
      <c r="AI363" s="496"/>
      <c r="AJ363" s="496"/>
      <c r="AK363" s="496"/>
      <c r="AL363" s="496"/>
      <c r="AM363" s="496"/>
      <c r="AN363" s="496"/>
      <c r="AO363" s="496"/>
      <c r="AP363" s="496"/>
      <c r="AQ363" s="496"/>
      <c r="AR363" s="496"/>
      <c r="AS363" s="496"/>
      <c r="AT363" s="496"/>
      <c r="AU363" s="496"/>
      <c r="AV363" s="496"/>
      <c r="AW363" s="496"/>
      <c r="AX363" s="496"/>
      <c r="AY363" s="496"/>
      <c r="AZ363" s="496"/>
      <c r="BA363" s="496"/>
      <c r="BB363" s="496"/>
      <c r="BC363" s="496"/>
      <c r="BD363" s="496"/>
      <c r="BE363" s="496"/>
      <c r="BF363" s="496"/>
      <c r="BG363" s="496"/>
      <c r="BH363" s="496"/>
      <c r="BI363" s="496"/>
      <c r="BJ363" s="496"/>
      <c r="BK363" s="496"/>
      <c r="BL363" s="496"/>
      <c r="BM363" s="496"/>
      <c r="BN363" s="496"/>
      <c r="BO363" s="496"/>
      <c r="BP363" s="496"/>
      <c r="BQ363" s="496"/>
      <c r="BR363" s="496"/>
      <c r="BS363" s="496"/>
      <c r="BT363" s="496"/>
      <c r="BU363" s="496"/>
      <c r="BV363" s="496"/>
      <c r="BW363" s="496"/>
      <c r="BX363" s="496"/>
      <c r="BY363" s="496"/>
      <c r="BZ363" s="496"/>
      <c r="CA363" s="496"/>
      <c r="CB363" s="496"/>
      <c r="CC363" s="496"/>
      <c r="CD363" s="496"/>
      <c r="CE363" s="496"/>
      <c r="CF363" s="496"/>
      <c r="CG363" s="496"/>
      <c r="CH363" s="496"/>
      <c r="CI363" s="496"/>
      <c r="CJ363" s="496"/>
      <c r="CK363" s="496"/>
      <c r="CL363" s="496"/>
      <c r="CM363" s="496"/>
      <c r="CN363" s="496"/>
      <c r="CO363" s="496"/>
      <c r="CP363" s="496"/>
      <c r="CQ363" s="496"/>
      <c r="CR363" s="496"/>
      <c r="CS363" s="496"/>
      <c r="CT363" s="496"/>
      <c r="CU363" s="496"/>
      <c r="CV363" s="496"/>
      <c r="CW363" s="496"/>
      <c r="CX363" s="496"/>
      <c r="CY363" s="496"/>
      <c r="CZ363" s="496"/>
      <c r="DA363" s="496"/>
      <c r="DB363" s="496"/>
      <c r="DC363" s="496"/>
      <c r="DD363" s="496"/>
      <c r="DE363" s="496"/>
      <c r="DF363" s="496"/>
      <c r="DG363" s="496"/>
      <c r="DH363" s="496"/>
      <c r="DI363" s="496"/>
      <c r="DJ363" s="496"/>
      <c r="DK363" s="496"/>
      <c r="DL363" s="496"/>
      <c r="DM363" s="496"/>
      <c r="DN363" s="496"/>
      <c r="DO363" s="496"/>
      <c r="DP363" s="496"/>
      <c r="DQ363" s="496"/>
      <c r="DR363" s="496"/>
      <c r="DS363" s="496"/>
      <c r="DT363" s="496"/>
      <c r="DU363" s="496"/>
      <c r="DV363" s="496"/>
      <c r="DW363" s="496"/>
      <c r="DX363" s="496"/>
      <c r="DY363" s="496"/>
      <c r="DZ363" s="496"/>
      <c r="EA363" s="496"/>
      <c r="EB363" s="496"/>
      <c r="EC363" s="496"/>
      <c r="ED363" s="496"/>
      <c r="EE363" s="496"/>
      <c r="EF363" s="496"/>
      <c r="EG363" s="496"/>
      <c r="EH363" s="496"/>
      <c r="EI363" s="496"/>
      <c r="EJ363" s="496"/>
      <c r="EK363" s="496"/>
      <c r="EL363" s="496"/>
      <c r="EM363" s="496"/>
      <c r="EN363" s="496"/>
      <c r="EO363" s="496"/>
      <c r="EP363" s="496"/>
      <c r="EQ363" s="496"/>
      <c r="ER363" s="496"/>
      <c r="ES363" s="496"/>
      <c r="ET363" s="496"/>
      <c r="EU363" s="496"/>
      <c r="EV363" s="496"/>
      <c r="EW363" s="496"/>
      <c r="EX363" s="496"/>
      <c r="EY363" s="496"/>
      <c r="EZ363" s="496"/>
      <c r="FA363" s="496"/>
      <c r="FB363" s="496"/>
      <c r="FC363" s="496"/>
      <c r="FD363" s="496"/>
      <c r="FE363" s="496"/>
      <c r="FF363" s="496"/>
      <c r="FG363" s="496"/>
      <c r="FH363" s="496"/>
      <c r="FI363" s="496"/>
      <c r="FJ363" s="496"/>
      <c r="FK363" s="496"/>
      <c r="FL363" s="496"/>
      <c r="FM363" s="496"/>
      <c r="FN363" s="496"/>
      <c r="FO363" s="496"/>
      <c r="FP363" s="496"/>
      <c r="FQ363" s="496"/>
      <c r="FR363" s="496"/>
      <c r="FS363" s="496"/>
      <c r="FT363" s="496"/>
      <c r="FU363" s="496"/>
      <c r="FV363" s="496"/>
      <c r="FW363" s="496"/>
      <c r="FX363" s="496"/>
      <c r="FY363" s="496"/>
      <c r="FZ363" s="496"/>
    </row>
    <row r="364" spans="2:182" x14ac:dyDescent="0.25">
      <c r="B364" s="491">
        <v>20</v>
      </c>
      <c r="C364" s="496"/>
      <c r="D364" s="496"/>
      <c r="E364" s="496"/>
      <c r="F364" s="496"/>
      <c r="G364" s="496"/>
      <c r="H364" s="496"/>
      <c r="I364" s="496"/>
      <c r="J364" s="496"/>
      <c r="K364" s="496"/>
      <c r="L364" s="496"/>
      <c r="M364" s="496"/>
      <c r="N364" s="496"/>
      <c r="O364" s="496"/>
      <c r="P364" s="496"/>
      <c r="Q364" s="496"/>
      <c r="R364" s="496"/>
      <c r="S364" s="496"/>
      <c r="T364" s="496"/>
      <c r="U364" s="496"/>
      <c r="V364" s="496"/>
      <c r="W364" s="496"/>
      <c r="X364" s="496"/>
      <c r="Y364" s="496"/>
      <c r="Z364" s="496"/>
      <c r="AA364" s="496"/>
      <c r="AB364" s="496"/>
      <c r="AC364" s="496"/>
      <c r="AD364" s="496"/>
      <c r="AE364" s="496"/>
      <c r="AF364" s="496"/>
      <c r="AG364" s="496"/>
      <c r="AH364" s="496"/>
      <c r="AI364" s="496"/>
      <c r="AJ364" s="496"/>
      <c r="AK364" s="496"/>
      <c r="AL364" s="496"/>
      <c r="AM364" s="496"/>
      <c r="AN364" s="496"/>
      <c r="AO364" s="496"/>
      <c r="AP364" s="496"/>
      <c r="AQ364" s="496"/>
      <c r="AR364" s="496"/>
      <c r="AS364" s="496"/>
      <c r="AT364" s="496"/>
      <c r="AU364" s="496"/>
      <c r="AV364" s="496"/>
      <c r="AW364" s="496"/>
      <c r="AX364" s="496"/>
      <c r="AY364" s="496"/>
      <c r="AZ364" s="496"/>
      <c r="BA364" s="496"/>
      <c r="BB364" s="496"/>
      <c r="BC364" s="496"/>
      <c r="BD364" s="496"/>
      <c r="BE364" s="496"/>
      <c r="BF364" s="496"/>
      <c r="BG364" s="496"/>
      <c r="BH364" s="496"/>
      <c r="BI364" s="496"/>
      <c r="BJ364" s="496"/>
      <c r="BK364" s="496"/>
      <c r="BL364" s="496"/>
      <c r="BM364" s="496"/>
      <c r="BN364" s="496"/>
      <c r="BO364" s="496"/>
      <c r="BP364" s="496"/>
      <c r="BQ364" s="496"/>
      <c r="BR364" s="496"/>
      <c r="BS364" s="496"/>
      <c r="BT364" s="496"/>
      <c r="BU364" s="496"/>
      <c r="BV364" s="496"/>
      <c r="BW364" s="496"/>
      <c r="BX364" s="496"/>
      <c r="BY364" s="496"/>
      <c r="BZ364" s="496"/>
      <c r="CA364" s="496"/>
      <c r="CB364" s="496"/>
      <c r="CC364" s="496"/>
      <c r="CD364" s="496"/>
      <c r="CE364" s="496"/>
      <c r="CF364" s="496"/>
      <c r="CG364" s="496"/>
      <c r="CH364" s="496"/>
      <c r="CI364" s="496"/>
      <c r="CJ364" s="496"/>
      <c r="CK364" s="496"/>
      <c r="CL364" s="496"/>
      <c r="CM364" s="496"/>
      <c r="CN364" s="496"/>
      <c r="CO364" s="496"/>
      <c r="CP364" s="496"/>
      <c r="CQ364" s="496"/>
      <c r="CR364" s="496"/>
      <c r="CS364" s="496"/>
      <c r="CT364" s="496"/>
      <c r="CU364" s="496"/>
      <c r="CV364" s="496"/>
      <c r="CW364" s="496"/>
      <c r="CX364" s="496"/>
      <c r="CY364" s="496"/>
      <c r="CZ364" s="496"/>
      <c r="DA364" s="496"/>
      <c r="DB364" s="496"/>
      <c r="DC364" s="496"/>
      <c r="DD364" s="496"/>
      <c r="DE364" s="496"/>
      <c r="DF364" s="496"/>
      <c r="DG364" s="496"/>
      <c r="DH364" s="496"/>
      <c r="DI364" s="496"/>
      <c r="DJ364" s="496"/>
      <c r="DK364" s="496"/>
      <c r="DL364" s="496"/>
      <c r="DM364" s="496"/>
      <c r="DN364" s="496"/>
      <c r="DO364" s="496"/>
      <c r="DP364" s="496"/>
      <c r="DQ364" s="496"/>
      <c r="DR364" s="496"/>
      <c r="DS364" s="496"/>
      <c r="DT364" s="496"/>
      <c r="DU364" s="496"/>
      <c r="DV364" s="496"/>
      <c r="DW364" s="496"/>
      <c r="DX364" s="496"/>
      <c r="DY364" s="496"/>
      <c r="DZ364" s="496"/>
      <c r="EA364" s="496"/>
      <c r="EB364" s="496"/>
      <c r="EC364" s="496"/>
      <c r="ED364" s="496"/>
      <c r="EE364" s="496"/>
      <c r="EF364" s="496"/>
      <c r="EG364" s="496"/>
      <c r="EH364" s="496"/>
      <c r="EI364" s="496"/>
      <c r="EJ364" s="496"/>
      <c r="EK364" s="496"/>
      <c r="EL364" s="496"/>
      <c r="EM364" s="496"/>
      <c r="EN364" s="496"/>
      <c r="EO364" s="496"/>
      <c r="EP364" s="496"/>
      <c r="EQ364" s="496"/>
      <c r="ER364" s="496"/>
      <c r="ES364" s="496"/>
      <c r="ET364" s="496"/>
      <c r="EU364" s="496"/>
      <c r="EV364" s="496"/>
      <c r="EW364" s="496"/>
      <c r="EX364" s="496"/>
      <c r="EY364" s="496"/>
      <c r="EZ364" s="496"/>
      <c r="FA364" s="496"/>
      <c r="FB364" s="496"/>
      <c r="FC364" s="496"/>
      <c r="FD364" s="496"/>
      <c r="FE364" s="496"/>
      <c r="FF364" s="496"/>
      <c r="FG364" s="496"/>
      <c r="FH364" s="496"/>
      <c r="FI364" s="496"/>
      <c r="FJ364" s="496"/>
      <c r="FK364" s="496"/>
      <c r="FL364" s="496"/>
      <c r="FM364" s="496"/>
      <c r="FN364" s="496"/>
      <c r="FO364" s="496"/>
      <c r="FP364" s="496"/>
      <c r="FQ364" s="496"/>
      <c r="FR364" s="496"/>
      <c r="FS364" s="496"/>
      <c r="FT364" s="496"/>
      <c r="FU364" s="496"/>
      <c r="FV364" s="496"/>
      <c r="FW364" s="496"/>
      <c r="FX364" s="496"/>
      <c r="FY364" s="496"/>
      <c r="FZ364" s="496"/>
    </row>
    <row r="365" spans="2:182" x14ac:dyDescent="0.25">
      <c r="B365" s="491">
        <v>21</v>
      </c>
      <c r="C365" s="496"/>
      <c r="D365" s="496"/>
      <c r="E365" s="496"/>
      <c r="F365" s="496"/>
      <c r="G365" s="496"/>
      <c r="H365" s="496"/>
      <c r="I365" s="496"/>
      <c r="J365" s="496"/>
      <c r="K365" s="496"/>
      <c r="L365" s="496"/>
      <c r="M365" s="496"/>
      <c r="N365" s="496"/>
      <c r="O365" s="496"/>
      <c r="P365" s="496"/>
      <c r="Q365" s="496"/>
      <c r="R365" s="496"/>
      <c r="S365" s="496"/>
      <c r="T365" s="496"/>
      <c r="U365" s="496"/>
      <c r="V365" s="496"/>
      <c r="W365" s="496"/>
      <c r="X365" s="496"/>
      <c r="Y365" s="496"/>
      <c r="Z365" s="496"/>
      <c r="AA365" s="496"/>
      <c r="AB365" s="496"/>
      <c r="AC365" s="496"/>
      <c r="AD365" s="496"/>
      <c r="AE365" s="496"/>
      <c r="AF365" s="496"/>
      <c r="AG365" s="496"/>
      <c r="AH365" s="496"/>
      <c r="AI365" s="496"/>
      <c r="AJ365" s="496"/>
      <c r="AK365" s="496"/>
      <c r="AL365" s="496"/>
      <c r="AM365" s="496"/>
      <c r="AN365" s="496"/>
      <c r="AO365" s="496"/>
      <c r="AP365" s="496"/>
      <c r="AQ365" s="496"/>
      <c r="AR365" s="496"/>
      <c r="AS365" s="496"/>
      <c r="AT365" s="496"/>
      <c r="AU365" s="496"/>
      <c r="AV365" s="496"/>
      <c r="AW365" s="496"/>
      <c r="AX365" s="496"/>
      <c r="AY365" s="496"/>
      <c r="AZ365" s="496"/>
      <c r="BA365" s="496"/>
      <c r="BB365" s="496"/>
      <c r="BC365" s="496"/>
      <c r="BD365" s="496"/>
      <c r="BE365" s="496"/>
      <c r="BF365" s="496"/>
      <c r="BG365" s="496"/>
      <c r="BH365" s="496"/>
      <c r="BI365" s="496"/>
      <c r="BJ365" s="496"/>
      <c r="BK365" s="496"/>
      <c r="BL365" s="496"/>
      <c r="BM365" s="496"/>
      <c r="BN365" s="496"/>
      <c r="BO365" s="496"/>
      <c r="BP365" s="496"/>
      <c r="BQ365" s="496"/>
      <c r="BR365" s="496"/>
      <c r="BS365" s="496"/>
      <c r="BT365" s="496"/>
      <c r="BU365" s="496"/>
      <c r="BV365" s="496"/>
      <c r="BW365" s="496"/>
      <c r="BX365" s="496"/>
      <c r="BY365" s="496"/>
      <c r="BZ365" s="496"/>
      <c r="CA365" s="496"/>
      <c r="CB365" s="496"/>
      <c r="CC365" s="496"/>
      <c r="CD365" s="496"/>
      <c r="CE365" s="496"/>
      <c r="CF365" s="496"/>
      <c r="CG365" s="496"/>
      <c r="CH365" s="496"/>
      <c r="CI365" s="496"/>
      <c r="CJ365" s="496"/>
      <c r="CK365" s="496"/>
      <c r="CL365" s="496"/>
      <c r="CM365" s="496"/>
      <c r="CN365" s="496"/>
      <c r="CO365" s="496"/>
      <c r="CP365" s="496"/>
      <c r="CQ365" s="496"/>
      <c r="CR365" s="496"/>
      <c r="CS365" s="496"/>
      <c r="CT365" s="496"/>
      <c r="CU365" s="496"/>
      <c r="CV365" s="496"/>
      <c r="CW365" s="496"/>
      <c r="CX365" s="496"/>
      <c r="CY365" s="496"/>
      <c r="CZ365" s="496"/>
      <c r="DA365" s="496"/>
      <c r="DB365" s="496"/>
      <c r="DC365" s="496"/>
      <c r="DD365" s="496"/>
      <c r="DE365" s="496"/>
      <c r="DF365" s="496"/>
      <c r="DG365" s="496"/>
      <c r="DH365" s="496"/>
      <c r="DI365" s="496"/>
      <c r="DJ365" s="496"/>
      <c r="DK365" s="496"/>
      <c r="DL365" s="496"/>
      <c r="DM365" s="496"/>
      <c r="DN365" s="496"/>
      <c r="DO365" s="496"/>
      <c r="DP365" s="496"/>
      <c r="DQ365" s="496"/>
      <c r="DR365" s="496"/>
      <c r="DS365" s="496"/>
      <c r="DT365" s="496"/>
      <c r="DU365" s="496"/>
      <c r="DV365" s="496"/>
      <c r="DW365" s="496"/>
      <c r="DX365" s="496"/>
      <c r="DY365" s="496"/>
      <c r="DZ365" s="496"/>
      <c r="EA365" s="496"/>
      <c r="EB365" s="496"/>
      <c r="EC365" s="496"/>
      <c r="ED365" s="496"/>
      <c r="EE365" s="496"/>
      <c r="EF365" s="496"/>
      <c r="EG365" s="496"/>
      <c r="EH365" s="496"/>
      <c r="EI365" s="496"/>
      <c r="EJ365" s="496"/>
      <c r="EK365" s="496"/>
      <c r="EL365" s="496"/>
      <c r="EM365" s="496"/>
      <c r="EN365" s="496"/>
      <c r="EO365" s="496"/>
      <c r="EP365" s="496"/>
      <c r="EQ365" s="496"/>
      <c r="ER365" s="496"/>
      <c r="ES365" s="496"/>
      <c r="ET365" s="496"/>
      <c r="EU365" s="496"/>
      <c r="EV365" s="496"/>
      <c r="EW365" s="496"/>
      <c r="EX365" s="496"/>
      <c r="EY365" s="496"/>
      <c r="EZ365" s="496"/>
      <c r="FA365" s="496"/>
      <c r="FB365" s="496"/>
      <c r="FC365" s="496"/>
      <c r="FD365" s="496"/>
      <c r="FE365" s="496"/>
      <c r="FF365" s="496"/>
      <c r="FG365" s="496"/>
      <c r="FH365" s="496"/>
      <c r="FI365" s="496"/>
      <c r="FJ365" s="496"/>
      <c r="FK365" s="496"/>
      <c r="FL365" s="496"/>
      <c r="FM365" s="496"/>
      <c r="FN365" s="496"/>
      <c r="FO365" s="496"/>
      <c r="FP365" s="496"/>
      <c r="FQ365" s="496"/>
      <c r="FR365" s="496"/>
      <c r="FS365" s="496"/>
      <c r="FT365" s="496"/>
      <c r="FU365" s="496"/>
      <c r="FV365" s="496"/>
      <c r="FW365" s="496"/>
      <c r="FX365" s="496"/>
      <c r="FY365" s="496"/>
      <c r="FZ365" s="496"/>
    </row>
    <row r="366" spans="2:182" x14ac:dyDescent="0.25">
      <c r="B366" s="491">
        <v>22</v>
      </c>
      <c r="C366" s="496"/>
      <c r="D366" s="496"/>
      <c r="E366" s="496"/>
      <c r="F366" s="496"/>
      <c r="G366" s="496"/>
      <c r="H366" s="496"/>
      <c r="I366" s="496"/>
      <c r="J366" s="496"/>
      <c r="K366" s="496"/>
      <c r="L366" s="496"/>
      <c r="M366" s="496"/>
      <c r="N366" s="496"/>
      <c r="O366" s="496"/>
      <c r="P366" s="496"/>
      <c r="Q366" s="496"/>
      <c r="R366" s="496"/>
      <c r="S366" s="496"/>
      <c r="T366" s="496"/>
      <c r="U366" s="496"/>
      <c r="V366" s="496"/>
      <c r="W366" s="496"/>
      <c r="X366" s="496"/>
      <c r="Y366" s="496"/>
      <c r="Z366" s="496"/>
      <c r="AA366" s="496"/>
      <c r="AB366" s="496"/>
      <c r="AC366" s="496"/>
      <c r="AD366" s="496"/>
      <c r="AE366" s="496"/>
      <c r="AF366" s="496"/>
      <c r="AG366" s="496"/>
      <c r="AH366" s="496"/>
      <c r="AI366" s="496"/>
      <c r="AJ366" s="496"/>
      <c r="AK366" s="496"/>
      <c r="AL366" s="496"/>
      <c r="AM366" s="496"/>
      <c r="AN366" s="496"/>
      <c r="AO366" s="496"/>
      <c r="AP366" s="496"/>
      <c r="AQ366" s="496"/>
      <c r="AR366" s="496"/>
      <c r="AS366" s="496"/>
      <c r="AT366" s="496"/>
      <c r="AU366" s="496"/>
      <c r="AV366" s="496"/>
      <c r="AW366" s="496"/>
      <c r="AX366" s="496"/>
      <c r="AY366" s="496"/>
      <c r="AZ366" s="496"/>
      <c r="BA366" s="496"/>
      <c r="BB366" s="496"/>
      <c r="BC366" s="496"/>
      <c r="BD366" s="496"/>
      <c r="BE366" s="496"/>
      <c r="BF366" s="496"/>
      <c r="BG366" s="496"/>
      <c r="BH366" s="496"/>
      <c r="BI366" s="496"/>
      <c r="BJ366" s="496"/>
      <c r="BK366" s="496"/>
      <c r="BL366" s="496"/>
      <c r="BM366" s="496"/>
      <c r="BN366" s="496"/>
      <c r="BO366" s="496"/>
      <c r="BP366" s="496"/>
      <c r="BQ366" s="496"/>
      <c r="BR366" s="496"/>
      <c r="BS366" s="496"/>
      <c r="BT366" s="496"/>
      <c r="BU366" s="496"/>
      <c r="BV366" s="496"/>
      <c r="BW366" s="496"/>
      <c r="BX366" s="496"/>
      <c r="BY366" s="496"/>
      <c r="BZ366" s="496"/>
      <c r="CA366" s="496"/>
      <c r="CB366" s="496"/>
      <c r="CC366" s="496"/>
      <c r="CD366" s="496"/>
      <c r="CE366" s="496"/>
      <c r="CF366" s="496"/>
      <c r="CG366" s="496"/>
      <c r="CH366" s="496"/>
      <c r="CI366" s="496"/>
      <c r="CJ366" s="496"/>
      <c r="CK366" s="496"/>
      <c r="CL366" s="496"/>
      <c r="CM366" s="496"/>
      <c r="CN366" s="496"/>
      <c r="CO366" s="496"/>
      <c r="CP366" s="496"/>
      <c r="CQ366" s="496"/>
      <c r="CR366" s="496"/>
      <c r="CS366" s="496"/>
      <c r="CT366" s="496"/>
      <c r="CU366" s="496"/>
      <c r="CV366" s="496"/>
      <c r="CW366" s="496"/>
      <c r="CX366" s="496"/>
      <c r="CY366" s="496"/>
      <c r="CZ366" s="496"/>
      <c r="DA366" s="496"/>
      <c r="DB366" s="496"/>
      <c r="DC366" s="496"/>
      <c r="DD366" s="496"/>
      <c r="DE366" s="496"/>
      <c r="DF366" s="496"/>
      <c r="DG366" s="496"/>
      <c r="DH366" s="496"/>
      <c r="DI366" s="496"/>
      <c r="DJ366" s="496"/>
      <c r="DK366" s="496"/>
      <c r="DL366" s="496"/>
      <c r="DM366" s="496"/>
      <c r="DN366" s="496"/>
      <c r="DO366" s="496"/>
      <c r="DP366" s="496"/>
      <c r="DQ366" s="496"/>
      <c r="DR366" s="496"/>
      <c r="DS366" s="496"/>
      <c r="DT366" s="496"/>
      <c r="DU366" s="496"/>
      <c r="DV366" s="496"/>
      <c r="DW366" s="496"/>
      <c r="DX366" s="496"/>
      <c r="DY366" s="496"/>
      <c r="DZ366" s="496"/>
      <c r="EA366" s="496"/>
      <c r="EB366" s="496"/>
      <c r="EC366" s="496"/>
      <c r="ED366" s="496"/>
      <c r="EE366" s="496"/>
      <c r="EF366" s="496"/>
      <c r="EG366" s="496"/>
      <c r="EH366" s="496"/>
      <c r="EI366" s="496"/>
      <c r="EJ366" s="496"/>
      <c r="EK366" s="496"/>
      <c r="EL366" s="496"/>
      <c r="EM366" s="496"/>
      <c r="EN366" s="496"/>
      <c r="EO366" s="496"/>
      <c r="EP366" s="496"/>
      <c r="EQ366" s="496"/>
      <c r="ER366" s="496"/>
      <c r="ES366" s="496"/>
      <c r="ET366" s="496"/>
      <c r="EU366" s="496"/>
      <c r="EV366" s="496"/>
      <c r="EW366" s="496"/>
      <c r="EX366" s="496"/>
      <c r="EY366" s="496"/>
      <c r="EZ366" s="496"/>
      <c r="FA366" s="496"/>
      <c r="FB366" s="496"/>
      <c r="FC366" s="496"/>
      <c r="FD366" s="496"/>
      <c r="FE366" s="496"/>
      <c r="FF366" s="496"/>
      <c r="FG366" s="496"/>
      <c r="FH366" s="496"/>
      <c r="FI366" s="496"/>
      <c r="FJ366" s="496"/>
      <c r="FK366" s="496"/>
      <c r="FL366" s="496"/>
      <c r="FM366" s="496"/>
      <c r="FN366" s="496"/>
      <c r="FO366" s="496"/>
      <c r="FP366" s="496"/>
      <c r="FQ366" s="496"/>
      <c r="FR366" s="496"/>
      <c r="FS366" s="496"/>
      <c r="FT366" s="496"/>
      <c r="FU366" s="496"/>
      <c r="FV366" s="496"/>
      <c r="FW366" s="496"/>
      <c r="FX366" s="496"/>
      <c r="FY366" s="496"/>
      <c r="FZ366" s="496"/>
    </row>
    <row r="367" spans="2:182" x14ac:dyDescent="0.25">
      <c r="B367" s="491">
        <v>23</v>
      </c>
      <c r="C367" s="496"/>
      <c r="D367" s="496"/>
      <c r="E367" s="496"/>
      <c r="F367" s="496"/>
      <c r="G367" s="496"/>
      <c r="H367" s="496"/>
      <c r="I367" s="496"/>
      <c r="J367" s="496"/>
      <c r="K367" s="496"/>
      <c r="L367" s="496"/>
      <c r="M367" s="496"/>
      <c r="N367" s="496"/>
      <c r="O367" s="496"/>
      <c r="P367" s="496"/>
      <c r="Q367" s="496"/>
      <c r="R367" s="496"/>
      <c r="S367" s="496"/>
      <c r="T367" s="496"/>
      <c r="U367" s="496"/>
      <c r="V367" s="496"/>
      <c r="W367" s="496"/>
      <c r="X367" s="496"/>
      <c r="Y367" s="496"/>
      <c r="Z367" s="496"/>
      <c r="AA367" s="496"/>
      <c r="AB367" s="496"/>
      <c r="AC367" s="496"/>
      <c r="AD367" s="496"/>
      <c r="AE367" s="496"/>
      <c r="AF367" s="496"/>
      <c r="AG367" s="496"/>
      <c r="AH367" s="496"/>
      <c r="AI367" s="496"/>
      <c r="AJ367" s="496"/>
      <c r="AK367" s="496"/>
      <c r="AL367" s="496"/>
      <c r="AM367" s="496"/>
      <c r="AN367" s="496"/>
      <c r="AO367" s="496"/>
      <c r="AP367" s="496"/>
      <c r="AQ367" s="496"/>
      <c r="AR367" s="496"/>
      <c r="AS367" s="496"/>
      <c r="AT367" s="496"/>
      <c r="AU367" s="496"/>
      <c r="AV367" s="496"/>
      <c r="AW367" s="496"/>
      <c r="AX367" s="496"/>
      <c r="AY367" s="496"/>
      <c r="AZ367" s="496"/>
      <c r="BA367" s="496"/>
      <c r="BB367" s="496"/>
      <c r="BC367" s="496"/>
      <c r="BD367" s="496"/>
      <c r="BE367" s="496"/>
      <c r="BF367" s="496"/>
      <c r="BG367" s="496"/>
      <c r="BH367" s="496"/>
      <c r="BI367" s="496"/>
      <c r="BJ367" s="496"/>
      <c r="BK367" s="496"/>
      <c r="BL367" s="496"/>
      <c r="BM367" s="496"/>
      <c r="BN367" s="496"/>
      <c r="BO367" s="496"/>
      <c r="BP367" s="496"/>
      <c r="BQ367" s="496"/>
      <c r="BR367" s="496"/>
      <c r="BS367" s="496"/>
      <c r="BT367" s="496"/>
      <c r="BU367" s="496"/>
      <c r="BV367" s="496"/>
      <c r="BW367" s="496"/>
      <c r="BX367" s="496"/>
      <c r="BY367" s="496"/>
      <c r="BZ367" s="496"/>
      <c r="CA367" s="496"/>
      <c r="CB367" s="496"/>
      <c r="CC367" s="496"/>
      <c r="CD367" s="496"/>
      <c r="CE367" s="496"/>
      <c r="CF367" s="496"/>
      <c r="CG367" s="496"/>
      <c r="CH367" s="496"/>
      <c r="CI367" s="496"/>
      <c r="CJ367" s="496"/>
      <c r="CK367" s="496"/>
      <c r="CL367" s="496"/>
      <c r="CM367" s="496"/>
      <c r="CN367" s="496"/>
      <c r="CO367" s="496"/>
      <c r="CP367" s="496"/>
      <c r="CQ367" s="496"/>
      <c r="CR367" s="496"/>
      <c r="CS367" s="496"/>
      <c r="CT367" s="496"/>
      <c r="CU367" s="496"/>
      <c r="CV367" s="496"/>
      <c r="CW367" s="496"/>
      <c r="CX367" s="496"/>
      <c r="CY367" s="496"/>
      <c r="CZ367" s="496"/>
      <c r="DA367" s="496"/>
      <c r="DB367" s="496"/>
      <c r="DC367" s="496"/>
      <c r="DD367" s="496"/>
      <c r="DE367" s="496"/>
      <c r="DF367" s="496"/>
      <c r="DG367" s="496"/>
      <c r="DH367" s="496"/>
      <c r="DI367" s="496"/>
      <c r="DJ367" s="496"/>
      <c r="DK367" s="496"/>
      <c r="DL367" s="496"/>
      <c r="DM367" s="496"/>
      <c r="DN367" s="496"/>
      <c r="DO367" s="496"/>
      <c r="DP367" s="496"/>
      <c r="DQ367" s="496"/>
      <c r="DR367" s="496"/>
      <c r="DS367" s="496"/>
      <c r="DT367" s="496"/>
      <c r="DU367" s="496"/>
      <c r="DV367" s="496"/>
      <c r="DW367" s="496"/>
      <c r="DX367" s="496"/>
      <c r="DY367" s="496"/>
      <c r="DZ367" s="496"/>
      <c r="EA367" s="496"/>
      <c r="EB367" s="496"/>
      <c r="EC367" s="496"/>
      <c r="ED367" s="496"/>
      <c r="EE367" s="496"/>
      <c r="EF367" s="496"/>
      <c r="EG367" s="496"/>
      <c r="EH367" s="496"/>
      <c r="EI367" s="496"/>
      <c r="EJ367" s="496"/>
      <c r="EK367" s="496"/>
      <c r="EL367" s="496"/>
      <c r="EM367" s="496"/>
      <c r="EN367" s="496"/>
      <c r="EO367" s="496"/>
      <c r="EP367" s="496"/>
      <c r="EQ367" s="496"/>
      <c r="ER367" s="496"/>
      <c r="ES367" s="496"/>
      <c r="ET367" s="496"/>
      <c r="EU367" s="496"/>
      <c r="EV367" s="496"/>
      <c r="EW367" s="496"/>
      <c r="EX367" s="496"/>
      <c r="EY367" s="496"/>
      <c r="EZ367" s="496"/>
      <c r="FA367" s="496"/>
      <c r="FB367" s="496"/>
      <c r="FC367" s="496"/>
      <c r="FD367" s="496"/>
      <c r="FE367" s="496"/>
      <c r="FF367" s="496"/>
      <c r="FG367" s="496"/>
      <c r="FH367" s="496"/>
      <c r="FI367" s="496"/>
      <c r="FJ367" s="496"/>
      <c r="FK367" s="496"/>
      <c r="FL367" s="496"/>
      <c r="FM367" s="496"/>
      <c r="FN367" s="496"/>
      <c r="FO367" s="496"/>
      <c r="FP367" s="496"/>
      <c r="FQ367" s="496"/>
      <c r="FR367" s="496"/>
      <c r="FS367" s="496"/>
      <c r="FT367" s="496"/>
      <c r="FU367" s="496"/>
      <c r="FV367" s="496"/>
      <c r="FW367" s="496"/>
      <c r="FX367" s="496"/>
      <c r="FY367" s="496"/>
      <c r="FZ367" s="496"/>
    </row>
    <row r="368" spans="2:182" x14ac:dyDescent="0.25">
      <c r="B368" s="491">
        <v>24</v>
      </c>
      <c r="C368" s="496"/>
      <c r="D368" s="496"/>
      <c r="E368" s="496"/>
      <c r="F368" s="496"/>
      <c r="G368" s="496"/>
      <c r="H368" s="496"/>
      <c r="I368" s="496"/>
      <c r="J368" s="496"/>
      <c r="K368" s="496"/>
      <c r="L368" s="496"/>
      <c r="M368" s="496"/>
      <c r="N368" s="496"/>
      <c r="O368" s="496"/>
      <c r="P368" s="496"/>
      <c r="Q368" s="496"/>
      <c r="R368" s="496"/>
      <c r="S368" s="496"/>
      <c r="T368" s="496"/>
      <c r="U368" s="496"/>
      <c r="V368" s="496"/>
      <c r="W368" s="496"/>
      <c r="X368" s="496"/>
      <c r="Y368" s="496"/>
      <c r="Z368" s="496"/>
      <c r="AA368" s="496"/>
      <c r="AB368" s="496"/>
      <c r="AC368" s="496"/>
      <c r="AD368" s="496"/>
      <c r="AE368" s="496"/>
      <c r="AF368" s="496"/>
      <c r="AG368" s="496"/>
      <c r="AH368" s="496"/>
      <c r="AI368" s="496"/>
      <c r="AJ368" s="496"/>
      <c r="AK368" s="496"/>
      <c r="AL368" s="496"/>
      <c r="AM368" s="496"/>
      <c r="AN368" s="496"/>
      <c r="AO368" s="496"/>
      <c r="AP368" s="496"/>
      <c r="AQ368" s="496"/>
      <c r="AR368" s="496"/>
      <c r="AS368" s="496"/>
      <c r="AT368" s="496"/>
      <c r="AU368" s="496"/>
      <c r="AV368" s="496"/>
      <c r="AW368" s="496"/>
      <c r="AX368" s="496"/>
      <c r="AY368" s="496"/>
      <c r="AZ368" s="496"/>
      <c r="BA368" s="496"/>
      <c r="BB368" s="496"/>
      <c r="BC368" s="496"/>
      <c r="BD368" s="496"/>
      <c r="BE368" s="496"/>
      <c r="BF368" s="496"/>
      <c r="BG368" s="496"/>
      <c r="BH368" s="496"/>
      <c r="BI368" s="496"/>
      <c r="BJ368" s="496"/>
      <c r="BK368" s="496"/>
      <c r="BL368" s="496"/>
      <c r="BM368" s="496"/>
      <c r="BN368" s="496"/>
      <c r="BO368" s="496"/>
      <c r="BP368" s="496"/>
      <c r="BQ368" s="496"/>
      <c r="BR368" s="496"/>
      <c r="BS368" s="496"/>
      <c r="BT368" s="496"/>
      <c r="BU368" s="496"/>
      <c r="BV368" s="496"/>
      <c r="BW368" s="496"/>
      <c r="BX368" s="496"/>
      <c r="BY368" s="496"/>
      <c r="BZ368" s="496"/>
      <c r="CA368" s="496"/>
      <c r="CB368" s="496"/>
      <c r="CC368" s="496"/>
      <c r="CD368" s="496"/>
      <c r="CE368" s="496"/>
      <c r="CF368" s="496"/>
      <c r="CG368" s="496"/>
      <c r="CH368" s="496"/>
      <c r="CI368" s="496"/>
      <c r="CJ368" s="496"/>
      <c r="CK368" s="496"/>
      <c r="CL368" s="496"/>
      <c r="CM368" s="496"/>
      <c r="CN368" s="496"/>
      <c r="CO368" s="496"/>
      <c r="CP368" s="496"/>
      <c r="CQ368" s="496"/>
      <c r="CR368" s="496"/>
      <c r="CS368" s="496"/>
      <c r="CT368" s="496"/>
      <c r="CU368" s="496"/>
      <c r="CV368" s="496"/>
      <c r="CW368" s="496"/>
      <c r="CX368" s="496"/>
      <c r="CY368" s="496"/>
      <c r="CZ368" s="496"/>
      <c r="DA368" s="496"/>
      <c r="DB368" s="496"/>
      <c r="DC368" s="496"/>
      <c r="DD368" s="496"/>
      <c r="DE368" s="496"/>
      <c r="DF368" s="496"/>
      <c r="DG368" s="496"/>
      <c r="DH368" s="496"/>
      <c r="DI368" s="496"/>
      <c r="DJ368" s="496"/>
      <c r="DK368" s="496"/>
      <c r="DL368" s="496"/>
      <c r="DM368" s="496"/>
      <c r="DN368" s="496"/>
      <c r="DO368" s="496"/>
      <c r="DP368" s="496"/>
      <c r="DQ368" s="496"/>
      <c r="DR368" s="496"/>
      <c r="DS368" s="496"/>
      <c r="DT368" s="496"/>
      <c r="DU368" s="496"/>
      <c r="DV368" s="496"/>
      <c r="DW368" s="496"/>
      <c r="DX368" s="496"/>
      <c r="DY368" s="496"/>
      <c r="DZ368" s="496"/>
      <c r="EA368" s="496"/>
      <c r="EB368" s="496"/>
      <c r="EC368" s="496"/>
      <c r="ED368" s="496"/>
      <c r="EE368" s="496"/>
      <c r="EF368" s="496"/>
      <c r="EG368" s="496"/>
      <c r="EH368" s="496"/>
      <c r="EI368" s="496"/>
      <c r="EJ368" s="496"/>
      <c r="EK368" s="496"/>
      <c r="EL368" s="496"/>
      <c r="EM368" s="496"/>
      <c r="EN368" s="496"/>
      <c r="EO368" s="496"/>
      <c r="EP368" s="496"/>
      <c r="EQ368" s="496"/>
      <c r="ER368" s="496"/>
      <c r="ES368" s="496"/>
      <c r="ET368" s="496"/>
      <c r="EU368" s="496"/>
      <c r="EV368" s="496"/>
      <c r="EW368" s="496"/>
      <c r="EX368" s="496"/>
      <c r="EY368" s="496"/>
      <c r="EZ368" s="496"/>
      <c r="FA368" s="496"/>
      <c r="FB368" s="496"/>
      <c r="FC368" s="496"/>
      <c r="FD368" s="496"/>
      <c r="FE368" s="496"/>
      <c r="FF368" s="496"/>
      <c r="FG368" s="496"/>
      <c r="FH368" s="496"/>
      <c r="FI368" s="496"/>
      <c r="FJ368" s="496"/>
      <c r="FK368" s="496"/>
      <c r="FL368" s="496"/>
      <c r="FM368" s="496"/>
      <c r="FN368" s="496"/>
      <c r="FO368" s="496"/>
      <c r="FP368" s="496"/>
      <c r="FQ368" s="496"/>
      <c r="FR368" s="496"/>
      <c r="FS368" s="496"/>
      <c r="FT368" s="496"/>
      <c r="FU368" s="496"/>
      <c r="FV368" s="496"/>
      <c r="FW368" s="496"/>
      <c r="FX368" s="496"/>
      <c r="FY368" s="496"/>
      <c r="FZ368" s="496"/>
    </row>
    <row r="370" spans="2:182" x14ac:dyDescent="0.25">
      <c r="B370" s="497">
        <v>14</v>
      </c>
      <c r="C370" s="473">
        <v>43831</v>
      </c>
      <c r="D370" s="473">
        <v>43862</v>
      </c>
      <c r="E370" s="473">
        <v>43891</v>
      </c>
      <c r="F370" s="473">
        <v>43922</v>
      </c>
      <c r="G370" s="473">
        <v>43952</v>
      </c>
      <c r="H370" s="473">
        <v>43983</v>
      </c>
      <c r="I370" s="473">
        <v>44013</v>
      </c>
      <c r="J370" s="473">
        <v>44044</v>
      </c>
      <c r="K370" s="473">
        <v>44075</v>
      </c>
      <c r="L370" s="473">
        <v>44105</v>
      </c>
      <c r="M370" s="473">
        <v>44136</v>
      </c>
      <c r="N370" s="473">
        <v>44166</v>
      </c>
      <c r="O370" s="473">
        <v>44197</v>
      </c>
      <c r="P370" s="473">
        <v>44228</v>
      </c>
      <c r="Q370" s="473">
        <v>44256</v>
      </c>
      <c r="R370" s="473">
        <v>44287</v>
      </c>
      <c r="S370" s="473">
        <v>44317</v>
      </c>
      <c r="T370" s="473">
        <v>44348</v>
      </c>
      <c r="U370" s="473">
        <v>44378</v>
      </c>
      <c r="V370" s="473">
        <v>44409</v>
      </c>
      <c r="W370" s="473">
        <v>44440</v>
      </c>
      <c r="X370" s="473">
        <v>44470</v>
      </c>
      <c r="Y370" s="473">
        <v>44501</v>
      </c>
      <c r="Z370" s="473">
        <v>44531</v>
      </c>
      <c r="AA370" s="473">
        <v>44562</v>
      </c>
      <c r="AB370" s="473">
        <v>44593</v>
      </c>
      <c r="AC370" s="473">
        <v>44621</v>
      </c>
      <c r="AD370" s="473">
        <v>44652</v>
      </c>
      <c r="AE370" s="473">
        <v>44682</v>
      </c>
      <c r="AF370" s="473">
        <v>44713</v>
      </c>
      <c r="AG370" s="473">
        <v>44743</v>
      </c>
      <c r="AH370" s="473">
        <v>44774</v>
      </c>
      <c r="AI370" s="473">
        <v>44805</v>
      </c>
      <c r="AJ370" s="473">
        <v>44835</v>
      </c>
      <c r="AK370" s="473">
        <v>44866</v>
      </c>
      <c r="AL370" s="473">
        <v>44896</v>
      </c>
      <c r="AM370" s="473">
        <v>44927</v>
      </c>
      <c r="AN370" s="473">
        <v>44958</v>
      </c>
      <c r="AO370" s="473">
        <v>44986</v>
      </c>
      <c r="AP370" s="473">
        <v>45017</v>
      </c>
      <c r="AQ370" s="473">
        <v>45047</v>
      </c>
      <c r="AR370" s="473">
        <v>45078</v>
      </c>
      <c r="AS370" s="473">
        <v>45108</v>
      </c>
      <c r="AT370" s="473">
        <v>45139</v>
      </c>
      <c r="AU370" s="473">
        <v>45170</v>
      </c>
      <c r="AV370" s="473">
        <v>45200</v>
      </c>
      <c r="AW370" s="473">
        <v>45231</v>
      </c>
      <c r="AX370" s="473">
        <v>45261</v>
      </c>
      <c r="AY370" s="473">
        <v>45292</v>
      </c>
      <c r="AZ370" s="473">
        <v>45323</v>
      </c>
      <c r="BA370" s="473">
        <v>45352</v>
      </c>
      <c r="BB370" s="473">
        <v>45383</v>
      </c>
      <c r="BC370" s="473">
        <v>45413</v>
      </c>
      <c r="BD370" s="473">
        <v>45444</v>
      </c>
      <c r="BE370" s="473">
        <v>45474</v>
      </c>
      <c r="BF370" s="473">
        <v>45505</v>
      </c>
      <c r="BG370" s="473">
        <v>45536</v>
      </c>
      <c r="BH370" s="473">
        <v>45566</v>
      </c>
      <c r="BI370" s="473">
        <v>45597</v>
      </c>
      <c r="BJ370" s="473">
        <v>45627</v>
      </c>
      <c r="BK370" s="473">
        <v>45658</v>
      </c>
      <c r="BL370" s="473">
        <v>45689</v>
      </c>
      <c r="BM370" s="473">
        <v>45717</v>
      </c>
      <c r="BN370" s="473">
        <v>45748</v>
      </c>
      <c r="BO370" s="473">
        <v>45778</v>
      </c>
      <c r="BP370" s="473">
        <v>45809</v>
      </c>
      <c r="BQ370" s="473">
        <v>45839</v>
      </c>
      <c r="BR370" s="473">
        <v>45870</v>
      </c>
      <c r="BS370" s="473">
        <v>45901</v>
      </c>
      <c r="BT370" s="473">
        <v>45931</v>
      </c>
      <c r="BU370" s="473">
        <v>45962</v>
      </c>
      <c r="BV370" s="473">
        <v>45992</v>
      </c>
      <c r="BW370" s="473">
        <v>46023</v>
      </c>
      <c r="BX370" s="473">
        <v>46054</v>
      </c>
      <c r="BY370" s="473">
        <v>46082</v>
      </c>
      <c r="BZ370" s="473">
        <v>46113</v>
      </c>
      <c r="CA370" s="473">
        <v>46143</v>
      </c>
      <c r="CB370" s="473">
        <v>46174</v>
      </c>
      <c r="CC370" s="473">
        <v>46204</v>
      </c>
      <c r="CD370" s="473">
        <v>46235</v>
      </c>
      <c r="CE370" s="473">
        <v>46266</v>
      </c>
      <c r="CF370" s="473">
        <v>46296</v>
      </c>
      <c r="CG370" s="473">
        <v>46327</v>
      </c>
      <c r="CH370" s="473">
        <v>46357</v>
      </c>
      <c r="CI370" s="473">
        <v>46388</v>
      </c>
      <c r="CJ370" s="473">
        <v>46419</v>
      </c>
      <c r="CK370" s="473">
        <v>46447</v>
      </c>
      <c r="CL370" s="473">
        <v>46478</v>
      </c>
      <c r="CM370" s="473">
        <v>46508</v>
      </c>
      <c r="CN370" s="473">
        <v>46539</v>
      </c>
      <c r="CO370" s="473">
        <v>46569</v>
      </c>
      <c r="CP370" s="473">
        <v>46600</v>
      </c>
      <c r="CQ370" s="473">
        <v>46631</v>
      </c>
      <c r="CR370" s="473">
        <v>46661</v>
      </c>
      <c r="CS370" s="473">
        <v>46692</v>
      </c>
      <c r="CT370" s="473">
        <v>46722</v>
      </c>
      <c r="CU370" s="473">
        <v>46753</v>
      </c>
      <c r="CV370" s="473">
        <v>46784</v>
      </c>
      <c r="CW370" s="473">
        <v>46813</v>
      </c>
      <c r="CX370" s="473">
        <v>46844</v>
      </c>
      <c r="CY370" s="473">
        <v>46874</v>
      </c>
      <c r="CZ370" s="473">
        <v>46905</v>
      </c>
      <c r="DA370" s="473">
        <v>46935</v>
      </c>
      <c r="DB370" s="473">
        <v>46966</v>
      </c>
      <c r="DC370" s="473">
        <v>46997</v>
      </c>
      <c r="DD370" s="473">
        <v>47027</v>
      </c>
      <c r="DE370" s="473">
        <v>47058</v>
      </c>
      <c r="DF370" s="473">
        <v>47088</v>
      </c>
      <c r="DG370" s="473">
        <v>47119</v>
      </c>
      <c r="DH370" s="473">
        <v>47150</v>
      </c>
      <c r="DI370" s="473">
        <v>47178</v>
      </c>
      <c r="DJ370" s="473">
        <v>47209</v>
      </c>
      <c r="DK370" s="473">
        <v>47239</v>
      </c>
      <c r="DL370" s="473">
        <v>47270</v>
      </c>
      <c r="DM370" s="473">
        <v>47300</v>
      </c>
      <c r="DN370" s="473">
        <v>47331</v>
      </c>
      <c r="DO370" s="473">
        <v>47362</v>
      </c>
      <c r="DP370" s="473">
        <v>47392</v>
      </c>
      <c r="DQ370" s="473">
        <v>47423</v>
      </c>
      <c r="DR370" s="473">
        <v>47453</v>
      </c>
      <c r="DS370" s="473">
        <v>47484</v>
      </c>
      <c r="DT370" s="473">
        <v>47515</v>
      </c>
      <c r="DU370" s="473">
        <v>47543</v>
      </c>
      <c r="DV370" s="473">
        <v>47574</v>
      </c>
      <c r="DW370" s="473">
        <v>47604</v>
      </c>
      <c r="DX370" s="473">
        <v>47635</v>
      </c>
      <c r="DY370" s="473">
        <v>47665</v>
      </c>
      <c r="DZ370" s="473">
        <v>47696</v>
      </c>
      <c r="EA370" s="473">
        <v>47727</v>
      </c>
      <c r="EB370" s="473">
        <v>47757</v>
      </c>
      <c r="EC370" s="473">
        <v>47788</v>
      </c>
      <c r="ED370" s="473">
        <v>47818</v>
      </c>
      <c r="EE370" s="473">
        <v>47849</v>
      </c>
      <c r="EF370" s="473">
        <v>47880</v>
      </c>
      <c r="EG370" s="473">
        <v>47908</v>
      </c>
      <c r="EH370" s="473">
        <v>47939</v>
      </c>
      <c r="EI370" s="473">
        <v>47969</v>
      </c>
      <c r="EJ370" s="473">
        <v>48000</v>
      </c>
      <c r="EK370" s="473">
        <v>48030</v>
      </c>
      <c r="EL370" s="473">
        <v>48061</v>
      </c>
      <c r="EM370" s="473">
        <v>48092</v>
      </c>
      <c r="EN370" s="473">
        <v>48122</v>
      </c>
      <c r="EO370" s="473">
        <v>48153</v>
      </c>
      <c r="EP370" s="473">
        <v>48183</v>
      </c>
      <c r="EQ370" s="473">
        <v>48214</v>
      </c>
      <c r="ER370" s="473">
        <v>48245</v>
      </c>
      <c r="ES370" s="473">
        <v>48274</v>
      </c>
      <c r="ET370" s="473">
        <v>48305</v>
      </c>
      <c r="EU370" s="473">
        <v>48335</v>
      </c>
      <c r="EV370" s="473">
        <v>48366</v>
      </c>
      <c r="EW370" s="473">
        <v>48396</v>
      </c>
      <c r="EX370" s="473">
        <v>48427</v>
      </c>
      <c r="EY370" s="473">
        <v>48458</v>
      </c>
      <c r="EZ370" s="473">
        <v>48488</v>
      </c>
      <c r="FA370" s="473">
        <v>48519</v>
      </c>
      <c r="FB370" s="473">
        <v>48549</v>
      </c>
      <c r="FC370" s="473">
        <v>48580</v>
      </c>
      <c r="FD370" s="473">
        <v>48611</v>
      </c>
      <c r="FE370" s="473">
        <v>48639</v>
      </c>
      <c r="FF370" s="473">
        <v>48670</v>
      </c>
      <c r="FG370" s="473">
        <v>48700</v>
      </c>
      <c r="FH370" s="473">
        <v>48731</v>
      </c>
      <c r="FI370" s="473">
        <v>48761</v>
      </c>
      <c r="FJ370" s="473">
        <v>48792</v>
      </c>
      <c r="FK370" s="473">
        <v>48823</v>
      </c>
      <c r="FL370" s="473">
        <v>48853</v>
      </c>
      <c r="FM370" s="473">
        <v>48884</v>
      </c>
      <c r="FN370" s="473">
        <v>48914</v>
      </c>
      <c r="FO370" s="473">
        <v>48945</v>
      </c>
      <c r="FP370" s="473">
        <v>48976</v>
      </c>
      <c r="FQ370" s="473">
        <v>49004</v>
      </c>
      <c r="FR370" s="473">
        <v>49035</v>
      </c>
      <c r="FS370" s="473">
        <v>49065</v>
      </c>
      <c r="FT370" s="473">
        <v>49096</v>
      </c>
      <c r="FU370" s="473">
        <v>49126</v>
      </c>
      <c r="FV370" s="473">
        <v>49157</v>
      </c>
      <c r="FW370" s="473">
        <v>49188</v>
      </c>
      <c r="FX370" s="473">
        <v>49218</v>
      </c>
      <c r="FY370" s="473">
        <v>49249</v>
      </c>
      <c r="FZ370" s="473">
        <v>49279</v>
      </c>
    </row>
    <row r="371" spans="2:182" x14ac:dyDescent="0.25">
      <c r="B371" s="491">
        <v>1</v>
      </c>
      <c r="C371" s="495">
        <v>1</v>
      </c>
      <c r="D371" s="495">
        <v>1</v>
      </c>
      <c r="E371" s="495">
        <v>1</v>
      </c>
      <c r="F371" s="495">
        <v>1</v>
      </c>
      <c r="G371" s="495">
        <v>1</v>
      </c>
      <c r="H371" s="495">
        <v>1</v>
      </c>
      <c r="I371" s="495">
        <v>1</v>
      </c>
      <c r="J371" s="495">
        <v>1</v>
      </c>
      <c r="K371" s="495">
        <v>1</v>
      </c>
      <c r="L371" s="495">
        <v>1</v>
      </c>
      <c r="M371" s="495">
        <v>1</v>
      </c>
      <c r="N371" s="495">
        <v>1</v>
      </c>
      <c r="O371" s="495">
        <v>1</v>
      </c>
      <c r="P371" s="495">
        <v>1</v>
      </c>
      <c r="Q371" s="495">
        <v>1</v>
      </c>
      <c r="R371" s="495">
        <v>1</v>
      </c>
      <c r="S371" s="495">
        <v>1</v>
      </c>
      <c r="T371" s="495">
        <v>1</v>
      </c>
      <c r="U371" s="495">
        <v>1</v>
      </c>
      <c r="V371" s="495">
        <v>1</v>
      </c>
      <c r="W371" s="495">
        <v>1</v>
      </c>
      <c r="X371" s="495">
        <v>1</v>
      </c>
      <c r="Y371" s="495">
        <v>1</v>
      </c>
      <c r="Z371" s="495">
        <v>1</v>
      </c>
      <c r="AA371" s="495">
        <v>1</v>
      </c>
      <c r="AB371" s="495">
        <v>1</v>
      </c>
      <c r="AC371" s="495">
        <v>1</v>
      </c>
      <c r="AD371" s="495">
        <v>1</v>
      </c>
      <c r="AE371" s="495">
        <v>1</v>
      </c>
      <c r="AF371" s="495">
        <v>1</v>
      </c>
      <c r="AG371" s="495">
        <v>1</v>
      </c>
      <c r="AH371" s="495">
        <v>1</v>
      </c>
      <c r="AI371" s="495">
        <v>1</v>
      </c>
      <c r="AJ371" s="495">
        <v>1</v>
      </c>
      <c r="AK371" s="495">
        <v>1</v>
      </c>
      <c r="AL371" s="495">
        <v>1</v>
      </c>
      <c r="AM371" s="495">
        <v>1</v>
      </c>
      <c r="AN371" s="495">
        <v>1</v>
      </c>
      <c r="AO371" s="495">
        <v>1</v>
      </c>
      <c r="AP371" s="495">
        <v>1</v>
      </c>
      <c r="AQ371" s="495">
        <v>1</v>
      </c>
      <c r="AR371" s="495">
        <v>1</v>
      </c>
      <c r="AS371" s="495">
        <v>1</v>
      </c>
      <c r="AT371" s="495">
        <v>1</v>
      </c>
      <c r="AU371" s="495">
        <v>1</v>
      </c>
      <c r="AV371" s="495">
        <v>1</v>
      </c>
      <c r="AW371" s="495">
        <v>1</v>
      </c>
      <c r="AX371" s="495">
        <v>1</v>
      </c>
      <c r="AY371" s="495">
        <v>1</v>
      </c>
      <c r="AZ371" s="495">
        <v>1</v>
      </c>
      <c r="BA371" s="495">
        <v>1</v>
      </c>
      <c r="BB371" s="495">
        <v>1</v>
      </c>
      <c r="BC371" s="495">
        <v>1</v>
      </c>
      <c r="BD371" s="495">
        <v>1</v>
      </c>
      <c r="BE371" s="495">
        <v>1</v>
      </c>
      <c r="BF371" s="495">
        <v>1</v>
      </c>
      <c r="BG371" s="495">
        <v>1</v>
      </c>
      <c r="BH371" s="495">
        <v>1</v>
      </c>
      <c r="BI371" s="495">
        <v>1</v>
      </c>
      <c r="BJ371" s="495">
        <v>1</v>
      </c>
      <c r="BK371" s="495">
        <v>1</v>
      </c>
      <c r="BL371" s="495">
        <v>1</v>
      </c>
      <c r="BM371" s="495">
        <v>1</v>
      </c>
      <c r="BN371" s="495">
        <v>1</v>
      </c>
      <c r="BO371" s="495">
        <v>1</v>
      </c>
      <c r="BP371" s="495">
        <v>1</v>
      </c>
      <c r="BQ371" s="495">
        <v>1</v>
      </c>
      <c r="BR371" s="495">
        <v>1</v>
      </c>
      <c r="BS371" s="495">
        <v>1</v>
      </c>
      <c r="BT371" s="495">
        <v>1</v>
      </c>
      <c r="BU371" s="495">
        <v>1</v>
      </c>
      <c r="BV371" s="495">
        <v>1</v>
      </c>
      <c r="BW371" s="495">
        <v>1</v>
      </c>
      <c r="BX371" s="495">
        <v>1</v>
      </c>
      <c r="BY371" s="495">
        <v>1</v>
      </c>
      <c r="BZ371" s="495">
        <v>1</v>
      </c>
      <c r="CA371" s="495">
        <v>1</v>
      </c>
      <c r="CB371" s="495">
        <v>1</v>
      </c>
      <c r="CC371" s="495">
        <v>1</v>
      </c>
      <c r="CD371" s="495">
        <v>1</v>
      </c>
      <c r="CE371" s="495">
        <v>1</v>
      </c>
      <c r="CF371" s="495">
        <v>1</v>
      </c>
      <c r="CG371" s="495">
        <v>1</v>
      </c>
      <c r="CH371" s="495">
        <v>1</v>
      </c>
      <c r="CI371" s="495">
        <v>1</v>
      </c>
      <c r="CJ371" s="495">
        <v>1</v>
      </c>
      <c r="CK371" s="495">
        <v>1</v>
      </c>
      <c r="CL371" s="495">
        <v>1</v>
      </c>
      <c r="CM371" s="495">
        <v>1</v>
      </c>
      <c r="CN371" s="495">
        <v>1</v>
      </c>
      <c r="CO371" s="495">
        <v>1</v>
      </c>
      <c r="CP371" s="495">
        <v>1</v>
      </c>
      <c r="CQ371" s="495">
        <v>1</v>
      </c>
      <c r="CR371" s="495">
        <v>1</v>
      </c>
      <c r="CS371" s="495">
        <v>1</v>
      </c>
      <c r="CT371" s="495">
        <v>1</v>
      </c>
      <c r="CU371" s="495">
        <v>1</v>
      </c>
      <c r="CV371" s="495">
        <v>1</v>
      </c>
      <c r="CW371" s="495">
        <v>1</v>
      </c>
      <c r="CX371" s="495">
        <v>1</v>
      </c>
      <c r="CY371" s="495">
        <v>1</v>
      </c>
      <c r="CZ371" s="495">
        <v>1</v>
      </c>
      <c r="DA371" s="495">
        <v>1</v>
      </c>
      <c r="DB371" s="495">
        <v>1</v>
      </c>
      <c r="DC371" s="495">
        <v>1</v>
      </c>
      <c r="DD371" s="495">
        <v>1</v>
      </c>
      <c r="DE371" s="495">
        <v>1</v>
      </c>
      <c r="DF371" s="495">
        <v>1</v>
      </c>
      <c r="DG371" s="495">
        <v>1</v>
      </c>
      <c r="DH371" s="495">
        <v>1</v>
      </c>
      <c r="DI371" s="495">
        <v>1</v>
      </c>
      <c r="DJ371" s="495">
        <v>1</v>
      </c>
      <c r="DK371" s="495">
        <v>1</v>
      </c>
      <c r="DL371" s="495">
        <v>1</v>
      </c>
      <c r="DM371" s="495">
        <v>1</v>
      </c>
      <c r="DN371" s="495">
        <v>1</v>
      </c>
      <c r="DO371" s="495">
        <v>1</v>
      </c>
      <c r="DP371" s="495">
        <v>1</v>
      </c>
      <c r="DQ371" s="495">
        <v>1</v>
      </c>
      <c r="DR371" s="495">
        <v>1</v>
      </c>
      <c r="DS371" s="495">
        <v>1</v>
      </c>
      <c r="DT371" s="495">
        <v>1</v>
      </c>
      <c r="DU371" s="495">
        <v>1</v>
      </c>
      <c r="DV371" s="495">
        <v>1</v>
      </c>
      <c r="DW371" s="495">
        <v>1</v>
      </c>
      <c r="DX371" s="495">
        <v>1</v>
      </c>
      <c r="DY371" s="495">
        <v>1</v>
      </c>
      <c r="DZ371" s="495">
        <v>1</v>
      </c>
      <c r="EA371" s="495">
        <v>1</v>
      </c>
      <c r="EB371" s="495">
        <v>1</v>
      </c>
      <c r="EC371" s="495">
        <v>1</v>
      </c>
      <c r="ED371" s="495">
        <v>1</v>
      </c>
      <c r="EE371" s="495">
        <v>1</v>
      </c>
      <c r="EF371" s="495">
        <v>1</v>
      </c>
      <c r="EG371" s="495">
        <v>1</v>
      </c>
      <c r="EH371" s="495">
        <v>1</v>
      </c>
      <c r="EI371" s="495">
        <v>1</v>
      </c>
      <c r="EJ371" s="495">
        <v>1</v>
      </c>
      <c r="EK371" s="495">
        <v>1</v>
      </c>
      <c r="EL371" s="495">
        <v>1</v>
      </c>
      <c r="EM371" s="495">
        <v>1</v>
      </c>
      <c r="EN371" s="495">
        <v>1</v>
      </c>
      <c r="EO371" s="495">
        <v>1</v>
      </c>
      <c r="EP371" s="495">
        <v>1</v>
      </c>
      <c r="EQ371" s="495">
        <v>1</v>
      </c>
      <c r="ER371" s="495">
        <v>1</v>
      </c>
      <c r="ES371" s="495">
        <v>1</v>
      </c>
      <c r="ET371" s="495">
        <v>1</v>
      </c>
      <c r="EU371" s="495">
        <v>1</v>
      </c>
      <c r="EV371" s="495">
        <v>1</v>
      </c>
      <c r="EW371" s="495">
        <v>1</v>
      </c>
      <c r="EX371" s="495">
        <v>1</v>
      </c>
      <c r="EY371" s="495">
        <v>1</v>
      </c>
      <c r="EZ371" s="495">
        <v>1</v>
      </c>
      <c r="FA371" s="495">
        <v>1</v>
      </c>
      <c r="FB371" s="495">
        <v>1</v>
      </c>
      <c r="FC371" s="495">
        <v>1</v>
      </c>
      <c r="FD371" s="495">
        <v>1</v>
      </c>
      <c r="FE371" s="495">
        <v>1</v>
      </c>
      <c r="FF371" s="495">
        <v>1</v>
      </c>
      <c r="FG371" s="495">
        <v>1</v>
      </c>
      <c r="FH371" s="495">
        <v>1</v>
      </c>
      <c r="FI371" s="495">
        <v>1</v>
      </c>
      <c r="FJ371" s="495">
        <v>1</v>
      </c>
      <c r="FK371" s="495">
        <v>1</v>
      </c>
      <c r="FL371" s="495">
        <v>1</v>
      </c>
      <c r="FM371" s="495">
        <v>1</v>
      </c>
      <c r="FN371" s="495">
        <v>1</v>
      </c>
      <c r="FO371" s="495">
        <v>1</v>
      </c>
      <c r="FP371" s="495">
        <v>1</v>
      </c>
      <c r="FQ371" s="495">
        <v>1</v>
      </c>
      <c r="FR371" s="495">
        <v>1</v>
      </c>
      <c r="FS371" s="495">
        <v>1</v>
      </c>
      <c r="FT371" s="495">
        <v>1</v>
      </c>
      <c r="FU371" s="495">
        <v>1</v>
      </c>
      <c r="FV371" s="495">
        <v>1</v>
      </c>
      <c r="FW371" s="495">
        <v>1</v>
      </c>
      <c r="FX371" s="495">
        <v>1</v>
      </c>
      <c r="FY371" s="495">
        <v>1</v>
      </c>
      <c r="FZ371" s="495">
        <v>1</v>
      </c>
    </row>
    <row r="372" spans="2:182" x14ac:dyDescent="0.25">
      <c r="B372" s="491">
        <v>2</v>
      </c>
      <c r="C372" s="495">
        <v>1</v>
      </c>
      <c r="D372" s="495">
        <v>1</v>
      </c>
      <c r="E372" s="495">
        <v>1</v>
      </c>
      <c r="F372" s="495">
        <v>1</v>
      </c>
      <c r="G372" s="495">
        <v>1</v>
      </c>
      <c r="H372" s="495">
        <v>1</v>
      </c>
      <c r="I372" s="495">
        <v>1</v>
      </c>
      <c r="J372" s="495">
        <v>1</v>
      </c>
      <c r="K372" s="495">
        <v>1</v>
      </c>
      <c r="L372" s="495">
        <v>1</v>
      </c>
      <c r="M372" s="495">
        <v>1</v>
      </c>
      <c r="N372" s="495">
        <v>1</v>
      </c>
      <c r="O372" s="495">
        <v>1</v>
      </c>
      <c r="P372" s="495">
        <v>1</v>
      </c>
      <c r="Q372" s="495">
        <v>1</v>
      </c>
      <c r="R372" s="495">
        <v>1</v>
      </c>
      <c r="S372" s="495">
        <v>1</v>
      </c>
      <c r="T372" s="495">
        <v>1</v>
      </c>
      <c r="U372" s="495">
        <v>1</v>
      </c>
      <c r="V372" s="495">
        <v>1</v>
      </c>
      <c r="W372" s="495">
        <v>1</v>
      </c>
      <c r="X372" s="495">
        <v>1</v>
      </c>
      <c r="Y372" s="495">
        <v>1</v>
      </c>
      <c r="Z372" s="495">
        <v>1</v>
      </c>
      <c r="AA372" s="495">
        <v>1</v>
      </c>
      <c r="AB372" s="495">
        <v>1</v>
      </c>
      <c r="AC372" s="495">
        <v>1</v>
      </c>
      <c r="AD372" s="495">
        <v>1</v>
      </c>
      <c r="AE372" s="495">
        <v>1</v>
      </c>
      <c r="AF372" s="495">
        <v>1</v>
      </c>
      <c r="AG372" s="495">
        <v>1</v>
      </c>
      <c r="AH372" s="495">
        <v>1</v>
      </c>
      <c r="AI372" s="495">
        <v>1</v>
      </c>
      <c r="AJ372" s="495">
        <v>1</v>
      </c>
      <c r="AK372" s="495">
        <v>1</v>
      </c>
      <c r="AL372" s="495">
        <v>1</v>
      </c>
      <c r="AM372" s="495">
        <v>1</v>
      </c>
      <c r="AN372" s="495">
        <v>1</v>
      </c>
      <c r="AO372" s="495">
        <v>1</v>
      </c>
      <c r="AP372" s="495">
        <v>1</v>
      </c>
      <c r="AQ372" s="495">
        <v>1</v>
      </c>
      <c r="AR372" s="495">
        <v>1</v>
      </c>
      <c r="AS372" s="495">
        <v>1</v>
      </c>
      <c r="AT372" s="495">
        <v>1</v>
      </c>
      <c r="AU372" s="495">
        <v>1</v>
      </c>
      <c r="AV372" s="495">
        <v>1</v>
      </c>
      <c r="AW372" s="495">
        <v>1</v>
      </c>
      <c r="AX372" s="495">
        <v>1</v>
      </c>
      <c r="AY372" s="495">
        <v>1</v>
      </c>
      <c r="AZ372" s="495">
        <v>1</v>
      </c>
      <c r="BA372" s="495">
        <v>1</v>
      </c>
      <c r="BB372" s="495">
        <v>1</v>
      </c>
      <c r="BC372" s="495">
        <v>1</v>
      </c>
      <c r="BD372" s="495">
        <v>1</v>
      </c>
      <c r="BE372" s="495">
        <v>1</v>
      </c>
      <c r="BF372" s="495">
        <v>1</v>
      </c>
      <c r="BG372" s="495">
        <v>1</v>
      </c>
      <c r="BH372" s="495">
        <v>1</v>
      </c>
      <c r="BI372" s="495">
        <v>1</v>
      </c>
      <c r="BJ372" s="495">
        <v>1</v>
      </c>
      <c r="BK372" s="495">
        <v>1</v>
      </c>
      <c r="BL372" s="495">
        <v>1</v>
      </c>
      <c r="BM372" s="495">
        <v>1</v>
      </c>
      <c r="BN372" s="495">
        <v>1</v>
      </c>
      <c r="BO372" s="495">
        <v>1</v>
      </c>
      <c r="BP372" s="495">
        <v>1</v>
      </c>
      <c r="BQ372" s="495">
        <v>1</v>
      </c>
      <c r="BR372" s="495">
        <v>1</v>
      </c>
      <c r="BS372" s="495">
        <v>1</v>
      </c>
      <c r="BT372" s="495">
        <v>1</v>
      </c>
      <c r="BU372" s="495">
        <v>1</v>
      </c>
      <c r="BV372" s="495">
        <v>1</v>
      </c>
      <c r="BW372" s="495">
        <v>1</v>
      </c>
      <c r="BX372" s="495">
        <v>1</v>
      </c>
      <c r="BY372" s="495">
        <v>1</v>
      </c>
      <c r="BZ372" s="495">
        <v>1</v>
      </c>
      <c r="CA372" s="495">
        <v>1</v>
      </c>
      <c r="CB372" s="495">
        <v>1</v>
      </c>
      <c r="CC372" s="495">
        <v>1</v>
      </c>
      <c r="CD372" s="495">
        <v>1</v>
      </c>
      <c r="CE372" s="495">
        <v>1</v>
      </c>
      <c r="CF372" s="495">
        <v>1</v>
      </c>
      <c r="CG372" s="495">
        <v>1</v>
      </c>
      <c r="CH372" s="495">
        <v>1</v>
      </c>
      <c r="CI372" s="495">
        <v>1</v>
      </c>
      <c r="CJ372" s="495">
        <v>1</v>
      </c>
      <c r="CK372" s="495">
        <v>1</v>
      </c>
      <c r="CL372" s="495">
        <v>1</v>
      </c>
      <c r="CM372" s="495">
        <v>1</v>
      </c>
      <c r="CN372" s="495">
        <v>1</v>
      </c>
      <c r="CO372" s="495">
        <v>1</v>
      </c>
      <c r="CP372" s="495">
        <v>1</v>
      </c>
      <c r="CQ372" s="495">
        <v>1</v>
      </c>
      <c r="CR372" s="495">
        <v>1</v>
      </c>
      <c r="CS372" s="495">
        <v>1</v>
      </c>
      <c r="CT372" s="495">
        <v>1</v>
      </c>
      <c r="CU372" s="495">
        <v>1</v>
      </c>
      <c r="CV372" s="495">
        <v>1</v>
      </c>
      <c r="CW372" s="495">
        <v>1</v>
      </c>
      <c r="CX372" s="495">
        <v>1</v>
      </c>
      <c r="CY372" s="495">
        <v>1</v>
      </c>
      <c r="CZ372" s="495">
        <v>1</v>
      </c>
      <c r="DA372" s="495">
        <v>1</v>
      </c>
      <c r="DB372" s="495">
        <v>1</v>
      </c>
      <c r="DC372" s="495">
        <v>1</v>
      </c>
      <c r="DD372" s="495">
        <v>1</v>
      </c>
      <c r="DE372" s="495">
        <v>1</v>
      </c>
      <c r="DF372" s="495">
        <v>1</v>
      </c>
      <c r="DG372" s="495">
        <v>1</v>
      </c>
      <c r="DH372" s="495">
        <v>1</v>
      </c>
      <c r="DI372" s="495">
        <v>1</v>
      </c>
      <c r="DJ372" s="495">
        <v>1</v>
      </c>
      <c r="DK372" s="495">
        <v>1</v>
      </c>
      <c r="DL372" s="495">
        <v>1</v>
      </c>
      <c r="DM372" s="495">
        <v>1</v>
      </c>
      <c r="DN372" s="495">
        <v>1</v>
      </c>
      <c r="DO372" s="495">
        <v>1</v>
      </c>
      <c r="DP372" s="495">
        <v>1</v>
      </c>
      <c r="DQ372" s="495">
        <v>1</v>
      </c>
      <c r="DR372" s="495">
        <v>1</v>
      </c>
      <c r="DS372" s="495">
        <v>1</v>
      </c>
      <c r="DT372" s="495">
        <v>1</v>
      </c>
      <c r="DU372" s="495">
        <v>1</v>
      </c>
      <c r="DV372" s="495">
        <v>1</v>
      </c>
      <c r="DW372" s="495">
        <v>1</v>
      </c>
      <c r="DX372" s="495">
        <v>1</v>
      </c>
      <c r="DY372" s="495">
        <v>1</v>
      </c>
      <c r="DZ372" s="495">
        <v>1</v>
      </c>
      <c r="EA372" s="495">
        <v>1</v>
      </c>
      <c r="EB372" s="495">
        <v>1</v>
      </c>
      <c r="EC372" s="495">
        <v>1</v>
      </c>
      <c r="ED372" s="495">
        <v>1</v>
      </c>
      <c r="EE372" s="495">
        <v>1</v>
      </c>
      <c r="EF372" s="495">
        <v>1</v>
      </c>
      <c r="EG372" s="495">
        <v>1</v>
      </c>
      <c r="EH372" s="495">
        <v>1</v>
      </c>
      <c r="EI372" s="495">
        <v>1</v>
      </c>
      <c r="EJ372" s="495">
        <v>1</v>
      </c>
      <c r="EK372" s="495">
        <v>1</v>
      </c>
      <c r="EL372" s="495">
        <v>1</v>
      </c>
      <c r="EM372" s="495">
        <v>1</v>
      </c>
      <c r="EN372" s="495">
        <v>1</v>
      </c>
      <c r="EO372" s="495">
        <v>1</v>
      </c>
      <c r="EP372" s="495">
        <v>1</v>
      </c>
      <c r="EQ372" s="495">
        <v>1</v>
      </c>
      <c r="ER372" s="495">
        <v>1</v>
      </c>
      <c r="ES372" s="495">
        <v>1</v>
      </c>
      <c r="ET372" s="495">
        <v>1</v>
      </c>
      <c r="EU372" s="495">
        <v>1</v>
      </c>
      <c r="EV372" s="495">
        <v>1</v>
      </c>
      <c r="EW372" s="495">
        <v>1</v>
      </c>
      <c r="EX372" s="495">
        <v>1</v>
      </c>
      <c r="EY372" s="495">
        <v>1</v>
      </c>
      <c r="EZ372" s="495">
        <v>1</v>
      </c>
      <c r="FA372" s="495">
        <v>1</v>
      </c>
      <c r="FB372" s="495">
        <v>1</v>
      </c>
      <c r="FC372" s="495">
        <v>1</v>
      </c>
      <c r="FD372" s="495">
        <v>1</v>
      </c>
      <c r="FE372" s="495">
        <v>1</v>
      </c>
      <c r="FF372" s="495">
        <v>1</v>
      </c>
      <c r="FG372" s="495">
        <v>1</v>
      </c>
      <c r="FH372" s="495">
        <v>1</v>
      </c>
      <c r="FI372" s="495">
        <v>1</v>
      </c>
      <c r="FJ372" s="495">
        <v>1</v>
      </c>
      <c r="FK372" s="495">
        <v>1</v>
      </c>
      <c r="FL372" s="495">
        <v>1</v>
      </c>
      <c r="FM372" s="495">
        <v>1</v>
      </c>
      <c r="FN372" s="495">
        <v>1</v>
      </c>
      <c r="FO372" s="495">
        <v>1</v>
      </c>
      <c r="FP372" s="495">
        <v>1</v>
      </c>
      <c r="FQ372" s="495">
        <v>1</v>
      </c>
      <c r="FR372" s="495">
        <v>1</v>
      </c>
      <c r="FS372" s="495">
        <v>1</v>
      </c>
      <c r="FT372" s="495">
        <v>1</v>
      </c>
      <c r="FU372" s="495">
        <v>1</v>
      </c>
      <c r="FV372" s="495">
        <v>1</v>
      </c>
      <c r="FW372" s="495">
        <v>1</v>
      </c>
      <c r="FX372" s="495">
        <v>1</v>
      </c>
      <c r="FY372" s="495">
        <v>1</v>
      </c>
      <c r="FZ372" s="495">
        <v>1</v>
      </c>
    </row>
    <row r="373" spans="2:182" x14ac:dyDescent="0.25">
      <c r="B373" s="491">
        <v>3</v>
      </c>
      <c r="C373" s="495">
        <v>1</v>
      </c>
      <c r="D373" s="495">
        <v>1</v>
      </c>
      <c r="E373" s="495">
        <v>1</v>
      </c>
      <c r="F373" s="495">
        <v>1</v>
      </c>
      <c r="G373" s="495">
        <v>1</v>
      </c>
      <c r="H373" s="495">
        <v>1</v>
      </c>
      <c r="I373" s="495">
        <v>1</v>
      </c>
      <c r="J373" s="495">
        <v>1</v>
      </c>
      <c r="K373" s="495">
        <v>1</v>
      </c>
      <c r="L373" s="495">
        <v>1</v>
      </c>
      <c r="M373" s="495">
        <v>1</v>
      </c>
      <c r="N373" s="495">
        <v>1</v>
      </c>
      <c r="O373" s="495">
        <v>1</v>
      </c>
      <c r="P373" s="495">
        <v>1</v>
      </c>
      <c r="Q373" s="495">
        <v>1</v>
      </c>
      <c r="R373" s="495">
        <v>1</v>
      </c>
      <c r="S373" s="495">
        <v>1</v>
      </c>
      <c r="T373" s="495">
        <v>1</v>
      </c>
      <c r="U373" s="495">
        <v>1</v>
      </c>
      <c r="V373" s="495">
        <v>1</v>
      </c>
      <c r="W373" s="495">
        <v>1</v>
      </c>
      <c r="X373" s="495">
        <v>1</v>
      </c>
      <c r="Y373" s="495">
        <v>1</v>
      </c>
      <c r="Z373" s="495">
        <v>1</v>
      </c>
      <c r="AA373" s="495">
        <v>1</v>
      </c>
      <c r="AB373" s="495">
        <v>1</v>
      </c>
      <c r="AC373" s="495">
        <v>1</v>
      </c>
      <c r="AD373" s="495">
        <v>1</v>
      </c>
      <c r="AE373" s="495">
        <v>1</v>
      </c>
      <c r="AF373" s="495">
        <v>1</v>
      </c>
      <c r="AG373" s="495">
        <v>1</v>
      </c>
      <c r="AH373" s="495">
        <v>1</v>
      </c>
      <c r="AI373" s="495">
        <v>1</v>
      </c>
      <c r="AJ373" s="495">
        <v>1</v>
      </c>
      <c r="AK373" s="495">
        <v>1</v>
      </c>
      <c r="AL373" s="495">
        <v>1</v>
      </c>
      <c r="AM373" s="495">
        <v>1</v>
      </c>
      <c r="AN373" s="495">
        <v>1</v>
      </c>
      <c r="AO373" s="495">
        <v>1</v>
      </c>
      <c r="AP373" s="495">
        <v>1</v>
      </c>
      <c r="AQ373" s="495">
        <v>1</v>
      </c>
      <c r="AR373" s="495">
        <v>1</v>
      </c>
      <c r="AS373" s="495">
        <v>1</v>
      </c>
      <c r="AT373" s="495">
        <v>1</v>
      </c>
      <c r="AU373" s="495">
        <v>1</v>
      </c>
      <c r="AV373" s="495">
        <v>1</v>
      </c>
      <c r="AW373" s="495">
        <v>1</v>
      </c>
      <c r="AX373" s="495">
        <v>1</v>
      </c>
      <c r="AY373" s="495">
        <v>1</v>
      </c>
      <c r="AZ373" s="495">
        <v>1</v>
      </c>
      <c r="BA373" s="495">
        <v>1</v>
      </c>
      <c r="BB373" s="495">
        <v>1</v>
      </c>
      <c r="BC373" s="495">
        <v>1</v>
      </c>
      <c r="BD373" s="495">
        <v>1</v>
      </c>
      <c r="BE373" s="495">
        <v>1</v>
      </c>
      <c r="BF373" s="495">
        <v>1</v>
      </c>
      <c r="BG373" s="495">
        <v>1</v>
      </c>
      <c r="BH373" s="495">
        <v>1</v>
      </c>
      <c r="BI373" s="495">
        <v>1</v>
      </c>
      <c r="BJ373" s="495">
        <v>1</v>
      </c>
      <c r="BK373" s="495">
        <v>1</v>
      </c>
      <c r="BL373" s="495">
        <v>1</v>
      </c>
      <c r="BM373" s="495">
        <v>1</v>
      </c>
      <c r="BN373" s="495">
        <v>1</v>
      </c>
      <c r="BO373" s="495">
        <v>1</v>
      </c>
      <c r="BP373" s="495">
        <v>1</v>
      </c>
      <c r="BQ373" s="495">
        <v>1</v>
      </c>
      <c r="BR373" s="495">
        <v>1</v>
      </c>
      <c r="BS373" s="495">
        <v>1</v>
      </c>
      <c r="BT373" s="495">
        <v>1</v>
      </c>
      <c r="BU373" s="495">
        <v>1</v>
      </c>
      <c r="BV373" s="495">
        <v>1</v>
      </c>
      <c r="BW373" s="495">
        <v>1</v>
      </c>
      <c r="BX373" s="495">
        <v>1</v>
      </c>
      <c r="BY373" s="495">
        <v>1</v>
      </c>
      <c r="BZ373" s="495">
        <v>1</v>
      </c>
      <c r="CA373" s="495">
        <v>1</v>
      </c>
      <c r="CB373" s="495">
        <v>1</v>
      </c>
      <c r="CC373" s="495">
        <v>1</v>
      </c>
      <c r="CD373" s="495">
        <v>1</v>
      </c>
      <c r="CE373" s="495">
        <v>1</v>
      </c>
      <c r="CF373" s="495">
        <v>1</v>
      </c>
      <c r="CG373" s="495">
        <v>1</v>
      </c>
      <c r="CH373" s="495">
        <v>1</v>
      </c>
      <c r="CI373" s="495">
        <v>1</v>
      </c>
      <c r="CJ373" s="495">
        <v>1</v>
      </c>
      <c r="CK373" s="495">
        <v>1</v>
      </c>
      <c r="CL373" s="495">
        <v>1</v>
      </c>
      <c r="CM373" s="495">
        <v>1</v>
      </c>
      <c r="CN373" s="495">
        <v>1</v>
      </c>
      <c r="CO373" s="495">
        <v>1</v>
      </c>
      <c r="CP373" s="495">
        <v>1</v>
      </c>
      <c r="CQ373" s="495">
        <v>1</v>
      </c>
      <c r="CR373" s="495">
        <v>1</v>
      </c>
      <c r="CS373" s="495">
        <v>1</v>
      </c>
      <c r="CT373" s="495">
        <v>1</v>
      </c>
      <c r="CU373" s="495">
        <v>1</v>
      </c>
      <c r="CV373" s="495">
        <v>1</v>
      </c>
      <c r="CW373" s="495">
        <v>1</v>
      </c>
      <c r="CX373" s="495">
        <v>1</v>
      </c>
      <c r="CY373" s="495">
        <v>1</v>
      </c>
      <c r="CZ373" s="495">
        <v>1</v>
      </c>
      <c r="DA373" s="495">
        <v>1</v>
      </c>
      <c r="DB373" s="495">
        <v>1</v>
      </c>
      <c r="DC373" s="495">
        <v>1</v>
      </c>
      <c r="DD373" s="495">
        <v>1</v>
      </c>
      <c r="DE373" s="495">
        <v>1</v>
      </c>
      <c r="DF373" s="495">
        <v>1</v>
      </c>
      <c r="DG373" s="495">
        <v>1</v>
      </c>
      <c r="DH373" s="495">
        <v>1</v>
      </c>
      <c r="DI373" s="495">
        <v>1</v>
      </c>
      <c r="DJ373" s="495">
        <v>1</v>
      </c>
      <c r="DK373" s="495">
        <v>1</v>
      </c>
      <c r="DL373" s="495">
        <v>1</v>
      </c>
      <c r="DM373" s="495">
        <v>1</v>
      </c>
      <c r="DN373" s="495">
        <v>1</v>
      </c>
      <c r="DO373" s="495">
        <v>1</v>
      </c>
      <c r="DP373" s="495">
        <v>1</v>
      </c>
      <c r="DQ373" s="495">
        <v>1</v>
      </c>
      <c r="DR373" s="495">
        <v>1</v>
      </c>
      <c r="DS373" s="495">
        <v>1</v>
      </c>
      <c r="DT373" s="495">
        <v>1</v>
      </c>
      <c r="DU373" s="495">
        <v>1</v>
      </c>
      <c r="DV373" s="495">
        <v>1</v>
      </c>
      <c r="DW373" s="495">
        <v>1</v>
      </c>
      <c r="DX373" s="495">
        <v>1</v>
      </c>
      <c r="DY373" s="495">
        <v>1</v>
      </c>
      <c r="DZ373" s="495">
        <v>1</v>
      </c>
      <c r="EA373" s="495">
        <v>1</v>
      </c>
      <c r="EB373" s="495">
        <v>1</v>
      </c>
      <c r="EC373" s="495">
        <v>1</v>
      </c>
      <c r="ED373" s="495">
        <v>1</v>
      </c>
      <c r="EE373" s="495">
        <v>1</v>
      </c>
      <c r="EF373" s="495">
        <v>1</v>
      </c>
      <c r="EG373" s="495">
        <v>1</v>
      </c>
      <c r="EH373" s="495">
        <v>1</v>
      </c>
      <c r="EI373" s="495">
        <v>1</v>
      </c>
      <c r="EJ373" s="495">
        <v>1</v>
      </c>
      <c r="EK373" s="495">
        <v>1</v>
      </c>
      <c r="EL373" s="495">
        <v>1</v>
      </c>
      <c r="EM373" s="495">
        <v>1</v>
      </c>
      <c r="EN373" s="495">
        <v>1</v>
      </c>
      <c r="EO373" s="495">
        <v>1</v>
      </c>
      <c r="EP373" s="495">
        <v>1</v>
      </c>
      <c r="EQ373" s="495">
        <v>1</v>
      </c>
      <c r="ER373" s="495">
        <v>1</v>
      </c>
      <c r="ES373" s="495">
        <v>1</v>
      </c>
      <c r="ET373" s="495">
        <v>1</v>
      </c>
      <c r="EU373" s="495">
        <v>1</v>
      </c>
      <c r="EV373" s="495">
        <v>1</v>
      </c>
      <c r="EW373" s="495">
        <v>1</v>
      </c>
      <c r="EX373" s="495">
        <v>1</v>
      </c>
      <c r="EY373" s="495">
        <v>1</v>
      </c>
      <c r="EZ373" s="495">
        <v>1</v>
      </c>
      <c r="FA373" s="495">
        <v>1</v>
      </c>
      <c r="FB373" s="495">
        <v>1</v>
      </c>
      <c r="FC373" s="495">
        <v>1</v>
      </c>
      <c r="FD373" s="495">
        <v>1</v>
      </c>
      <c r="FE373" s="495">
        <v>1</v>
      </c>
      <c r="FF373" s="495">
        <v>1</v>
      </c>
      <c r="FG373" s="495">
        <v>1</v>
      </c>
      <c r="FH373" s="495">
        <v>1</v>
      </c>
      <c r="FI373" s="495">
        <v>1</v>
      </c>
      <c r="FJ373" s="495">
        <v>1</v>
      </c>
      <c r="FK373" s="495">
        <v>1</v>
      </c>
      <c r="FL373" s="495">
        <v>1</v>
      </c>
      <c r="FM373" s="495">
        <v>1</v>
      </c>
      <c r="FN373" s="495">
        <v>1</v>
      </c>
      <c r="FO373" s="495">
        <v>1</v>
      </c>
      <c r="FP373" s="495">
        <v>1</v>
      </c>
      <c r="FQ373" s="495">
        <v>1</v>
      </c>
      <c r="FR373" s="495">
        <v>1</v>
      </c>
      <c r="FS373" s="495">
        <v>1</v>
      </c>
      <c r="FT373" s="495">
        <v>1</v>
      </c>
      <c r="FU373" s="495">
        <v>1</v>
      </c>
      <c r="FV373" s="495">
        <v>1</v>
      </c>
      <c r="FW373" s="495">
        <v>1</v>
      </c>
      <c r="FX373" s="495">
        <v>1</v>
      </c>
      <c r="FY373" s="495">
        <v>1</v>
      </c>
      <c r="FZ373" s="495">
        <v>1</v>
      </c>
    </row>
    <row r="374" spans="2:182" x14ac:dyDescent="0.25">
      <c r="B374" s="491">
        <v>4</v>
      </c>
      <c r="C374" s="495">
        <v>1</v>
      </c>
      <c r="D374" s="495">
        <v>1</v>
      </c>
      <c r="E374" s="495">
        <v>1</v>
      </c>
      <c r="F374" s="495">
        <v>1</v>
      </c>
      <c r="G374" s="495">
        <v>1</v>
      </c>
      <c r="H374" s="495">
        <v>1</v>
      </c>
      <c r="I374" s="495">
        <v>1</v>
      </c>
      <c r="J374" s="495">
        <v>1</v>
      </c>
      <c r="K374" s="495">
        <v>1</v>
      </c>
      <c r="L374" s="495">
        <v>1</v>
      </c>
      <c r="M374" s="495">
        <v>1</v>
      </c>
      <c r="N374" s="495">
        <v>1</v>
      </c>
      <c r="O374" s="495">
        <v>1</v>
      </c>
      <c r="P374" s="495">
        <v>1</v>
      </c>
      <c r="Q374" s="495">
        <v>1</v>
      </c>
      <c r="R374" s="495">
        <v>1</v>
      </c>
      <c r="S374" s="495">
        <v>1</v>
      </c>
      <c r="T374" s="495">
        <v>1</v>
      </c>
      <c r="U374" s="495">
        <v>1</v>
      </c>
      <c r="V374" s="495">
        <v>1</v>
      </c>
      <c r="W374" s="495">
        <v>1</v>
      </c>
      <c r="X374" s="495">
        <v>1</v>
      </c>
      <c r="Y374" s="495">
        <v>1</v>
      </c>
      <c r="Z374" s="495">
        <v>1</v>
      </c>
      <c r="AA374" s="495">
        <v>1</v>
      </c>
      <c r="AB374" s="495">
        <v>1</v>
      </c>
      <c r="AC374" s="495">
        <v>1</v>
      </c>
      <c r="AD374" s="495">
        <v>1</v>
      </c>
      <c r="AE374" s="495">
        <v>1</v>
      </c>
      <c r="AF374" s="495">
        <v>1</v>
      </c>
      <c r="AG374" s="495">
        <v>1</v>
      </c>
      <c r="AH374" s="495">
        <v>1</v>
      </c>
      <c r="AI374" s="495">
        <v>1</v>
      </c>
      <c r="AJ374" s="495">
        <v>1</v>
      </c>
      <c r="AK374" s="495">
        <v>1</v>
      </c>
      <c r="AL374" s="495">
        <v>1</v>
      </c>
      <c r="AM374" s="495">
        <v>1</v>
      </c>
      <c r="AN374" s="495">
        <v>1</v>
      </c>
      <c r="AO374" s="495">
        <v>1</v>
      </c>
      <c r="AP374" s="495">
        <v>1</v>
      </c>
      <c r="AQ374" s="495">
        <v>1</v>
      </c>
      <c r="AR374" s="495">
        <v>1</v>
      </c>
      <c r="AS374" s="495">
        <v>1</v>
      </c>
      <c r="AT374" s="495">
        <v>1</v>
      </c>
      <c r="AU374" s="495">
        <v>1</v>
      </c>
      <c r="AV374" s="495">
        <v>1</v>
      </c>
      <c r="AW374" s="495">
        <v>1</v>
      </c>
      <c r="AX374" s="495">
        <v>1</v>
      </c>
      <c r="AY374" s="495">
        <v>1</v>
      </c>
      <c r="AZ374" s="495">
        <v>1</v>
      </c>
      <c r="BA374" s="495">
        <v>1</v>
      </c>
      <c r="BB374" s="495">
        <v>1</v>
      </c>
      <c r="BC374" s="495">
        <v>1</v>
      </c>
      <c r="BD374" s="495">
        <v>1</v>
      </c>
      <c r="BE374" s="495">
        <v>1</v>
      </c>
      <c r="BF374" s="495">
        <v>1</v>
      </c>
      <c r="BG374" s="495">
        <v>1</v>
      </c>
      <c r="BH374" s="495">
        <v>1</v>
      </c>
      <c r="BI374" s="495">
        <v>1</v>
      </c>
      <c r="BJ374" s="495">
        <v>1</v>
      </c>
      <c r="BK374" s="495">
        <v>1</v>
      </c>
      <c r="BL374" s="495">
        <v>1</v>
      </c>
      <c r="BM374" s="495">
        <v>1</v>
      </c>
      <c r="BN374" s="495">
        <v>1</v>
      </c>
      <c r="BO374" s="495">
        <v>1</v>
      </c>
      <c r="BP374" s="495">
        <v>1</v>
      </c>
      <c r="BQ374" s="495">
        <v>1</v>
      </c>
      <c r="BR374" s="495">
        <v>1</v>
      </c>
      <c r="BS374" s="495">
        <v>1</v>
      </c>
      <c r="BT374" s="495">
        <v>1</v>
      </c>
      <c r="BU374" s="495">
        <v>1</v>
      </c>
      <c r="BV374" s="495">
        <v>1</v>
      </c>
      <c r="BW374" s="495">
        <v>1</v>
      </c>
      <c r="BX374" s="495">
        <v>1</v>
      </c>
      <c r="BY374" s="495">
        <v>1</v>
      </c>
      <c r="BZ374" s="495">
        <v>1</v>
      </c>
      <c r="CA374" s="495">
        <v>1</v>
      </c>
      <c r="CB374" s="495">
        <v>1</v>
      </c>
      <c r="CC374" s="495">
        <v>1</v>
      </c>
      <c r="CD374" s="495">
        <v>1</v>
      </c>
      <c r="CE374" s="495">
        <v>1</v>
      </c>
      <c r="CF374" s="495">
        <v>1</v>
      </c>
      <c r="CG374" s="495">
        <v>1</v>
      </c>
      <c r="CH374" s="495">
        <v>1</v>
      </c>
      <c r="CI374" s="495">
        <v>1</v>
      </c>
      <c r="CJ374" s="495">
        <v>1</v>
      </c>
      <c r="CK374" s="495">
        <v>1</v>
      </c>
      <c r="CL374" s="495">
        <v>1</v>
      </c>
      <c r="CM374" s="495">
        <v>1</v>
      </c>
      <c r="CN374" s="495">
        <v>1</v>
      </c>
      <c r="CO374" s="495">
        <v>1</v>
      </c>
      <c r="CP374" s="495">
        <v>1</v>
      </c>
      <c r="CQ374" s="495">
        <v>1</v>
      </c>
      <c r="CR374" s="495">
        <v>1</v>
      </c>
      <c r="CS374" s="495">
        <v>1</v>
      </c>
      <c r="CT374" s="495">
        <v>1</v>
      </c>
      <c r="CU374" s="495">
        <v>1</v>
      </c>
      <c r="CV374" s="495">
        <v>1</v>
      </c>
      <c r="CW374" s="495">
        <v>1</v>
      </c>
      <c r="CX374" s="495">
        <v>1</v>
      </c>
      <c r="CY374" s="495">
        <v>1</v>
      </c>
      <c r="CZ374" s="495">
        <v>1</v>
      </c>
      <c r="DA374" s="495">
        <v>1</v>
      </c>
      <c r="DB374" s="495">
        <v>1</v>
      </c>
      <c r="DC374" s="495">
        <v>1</v>
      </c>
      <c r="DD374" s="495">
        <v>1</v>
      </c>
      <c r="DE374" s="495">
        <v>1</v>
      </c>
      <c r="DF374" s="495">
        <v>1</v>
      </c>
      <c r="DG374" s="495">
        <v>1</v>
      </c>
      <c r="DH374" s="495">
        <v>1</v>
      </c>
      <c r="DI374" s="495">
        <v>1</v>
      </c>
      <c r="DJ374" s="495">
        <v>1</v>
      </c>
      <c r="DK374" s="495">
        <v>1</v>
      </c>
      <c r="DL374" s="495">
        <v>1</v>
      </c>
      <c r="DM374" s="495">
        <v>1</v>
      </c>
      <c r="DN374" s="495">
        <v>1</v>
      </c>
      <c r="DO374" s="495">
        <v>1</v>
      </c>
      <c r="DP374" s="495">
        <v>1</v>
      </c>
      <c r="DQ374" s="495">
        <v>1</v>
      </c>
      <c r="DR374" s="495">
        <v>1</v>
      </c>
      <c r="DS374" s="495">
        <v>1</v>
      </c>
      <c r="DT374" s="495">
        <v>1</v>
      </c>
      <c r="DU374" s="495">
        <v>1</v>
      </c>
      <c r="DV374" s="495">
        <v>1</v>
      </c>
      <c r="DW374" s="495">
        <v>1</v>
      </c>
      <c r="DX374" s="495">
        <v>1</v>
      </c>
      <c r="DY374" s="495">
        <v>1</v>
      </c>
      <c r="DZ374" s="495">
        <v>1</v>
      </c>
      <c r="EA374" s="495">
        <v>1</v>
      </c>
      <c r="EB374" s="495">
        <v>1</v>
      </c>
      <c r="EC374" s="495">
        <v>1</v>
      </c>
      <c r="ED374" s="495">
        <v>1</v>
      </c>
      <c r="EE374" s="495">
        <v>1</v>
      </c>
      <c r="EF374" s="495">
        <v>1</v>
      </c>
      <c r="EG374" s="495">
        <v>1</v>
      </c>
      <c r="EH374" s="495">
        <v>1</v>
      </c>
      <c r="EI374" s="495">
        <v>1</v>
      </c>
      <c r="EJ374" s="495">
        <v>1</v>
      </c>
      <c r="EK374" s="495">
        <v>1</v>
      </c>
      <c r="EL374" s="495">
        <v>1</v>
      </c>
      <c r="EM374" s="495">
        <v>1</v>
      </c>
      <c r="EN374" s="495">
        <v>1</v>
      </c>
      <c r="EO374" s="495">
        <v>1</v>
      </c>
      <c r="EP374" s="495">
        <v>1</v>
      </c>
      <c r="EQ374" s="495">
        <v>1</v>
      </c>
      <c r="ER374" s="495">
        <v>1</v>
      </c>
      <c r="ES374" s="495">
        <v>1</v>
      </c>
      <c r="ET374" s="495">
        <v>1</v>
      </c>
      <c r="EU374" s="495">
        <v>1</v>
      </c>
      <c r="EV374" s="495">
        <v>1</v>
      </c>
      <c r="EW374" s="495">
        <v>1</v>
      </c>
      <c r="EX374" s="495">
        <v>1</v>
      </c>
      <c r="EY374" s="495">
        <v>1</v>
      </c>
      <c r="EZ374" s="495">
        <v>1</v>
      </c>
      <c r="FA374" s="495">
        <v>1</v>
      </c>
      <c r="FB374" s="495">
        <v>1</v>
      </c>
      <c r="FC374" s="495">
        <v>1</v>
      </c>
      <c r="FD374" s="495">
        <v>1</v>
      </c>
      <c r="FE374" s="495">
        <v>1</v>
      </c>
      <c r="FF374" s="495">
        <v>1</v>
      </c>
      <c r="FG374" s="495">
        <v>1</v>
      </c>
      <c r="FH374" s="495">
        <v>1</v>
      </c>
      <c r="FI374" s="495">
        <v>1</v>
      </c>
      <c r="FJ374" s="495">
        <v>1</v>
      </c>
      <c r="FK374" s="495">
        <v>1</v>
      </c>
      <c r="FL374" s="495">
        <v>1</v>
      </c>
      <c r="FM374" s="495">
        <v>1</v>
      </c>
      <c r="FN374" s="495">
        <v>1</v>
      </c>
      <c r="FO374" s="495">
        <v>1</v>
      </c>
      <c r="FP374" s="495">
        <v>1</v>
      </c>
      <c r="FQ374" s="495">
        <v>1</v>
      </c>
      <c r="FR374" s="495">
        <v>1</v>
      </c>
      <c r="FS374" s="495">
        <v>1</v>
      </c>
      <c r="FT374" s="495">
        <v>1</v>
      </c>
      <c r="FU374" s="495">
        <v>1</v>
      </c>
      <c r="FV374" s="495">
        <v>1</v>
      </c>
      <c r="FW374" s="495">
        <v>1</v>
      </c>
      <c r="FX374" s="495">
        <v>1</v>
      </c>
      <c r="FY374" s="495">
        <v>1</v>
      </c>
      <c r="FZ374" s="495">
        <v>1</v>
      </c>
    </row>
    <row r="375" spans="2:182" x14ac:dyDescent="0.25">
      <c r="B375" s="491">
        <v>5</v>
      </c>
      <c r="C375" s="496"/>
      <c r="D375" s="496"/>
      <c r="E375" s="496"/>
      <c r="F375" s="496"/>
      <c r="G375" s="496"/>
      <c r="H375" s="496"/>
      <c r="I375" s="496"/>
      <c r="J375" s="496"/>
      <c r="K375" s="496"/>
      <c r="L375" s="496"/>
      <c r="M375" s="496"/>
      <c r="N375" s="496"/>
      <c r="O375" s="496"/>
      <c r="P375" s="496"/>
      <c r="Q375" s="496"/>
      <c r="R375" s="496"/>
      <c r="S375" s="496"/>
      <c r="T375" s="496"/>
      <c r="U375" s="496"/>
      <c r="V375" s="496"/>
      <c r="W375" s="496"/>
      <c r="X375" s="496"/>
      <c r="Y375" s="496"/>
      <c r="Z375" s="496"/>
      <c r="AA375" s="496"/>
      <c r="AB375" s="496"/>
      <c r="AC375" s="496"/>
      <c r="AD375" s="496"/>
      <c r="AE375" s="496"/>
      <c r="AF375" s="496"/>
      <c r="AG375" s="496"/>
      <c r="AH375" s="496"/>
      <c r="AI375" s="496"/>
      <c r="AJ375" s="496"/>
      <c r="AK375" s="496"/>
      <c r="AL375" s="496"/>
      <c r="AM375" s="496"/>
      <c r="AN375" s="496"/>
      <c r="AO375" s="496"/>
      <c r="AP375" s="496"/>
      <c r="AQ375" s="496"/>
      <c r="AR375" s="496"/>
      <c r="AS375" s="496"/>
      <c r="AT375" s="496"/>
      <c r="AU375" s="496"/>
      <c r="AV375" s="496"/>
      <c r="AW375" s="496"/>
      <c r="AX375" s="496"/>
      <c r="AY375" s="496"/>
      <c r="AZ375" s="496"/>
      <c r="BA375" s="496"/>
      <c r="BB375" s="496"/>
      <c r="BC375" s="496"/>
      <c r="BD375" s="496"/>
      <c r="BE375" s="496"/>
      <c r="BF375" s="496"/>
      <c r="BG375" s="496"/>
      <c r="BH375" s="496"/>
      <c r="BI375" s="496"/>
      <c r="BJ375" s="496"/>
      <c r="BK375" s="496"/>
      <c r="BL375" s="496"/>
      <c r="BM375" s="496"/>
      <c r="BN375" s="496"/>
      <c r="BO375" s="496"/>
      <c r="BP375" s="496"/>
      <c r="BQ375" s="496"/>
      <c r="BR375" s="496"/>
      <c r="BS375" s="496"/>
      <c r="BT375" s="496"/>
      <c r="BU375" s="496"/>
      <c r="BV375" s="496"/>
      <c r="BW375" s="496"/>
      <c r="BX375" s="496"/>
      <c r="BY375" s="496"/>
      <c r="BZ375" s="496"/>
      <c r="CA375" s="496"/>
      <c r="CB375" s="496"/>
      <c r="CC375" s="496"/>
      <c r="CD375" s="496"/>
      <c r="CE375" s="496"/>
      <c r="CF375" s="496"/>
      <c r="CG375" s="496"/>
      <c r="CH375" s="496"/>
      <c r="CI375" s="496"/>
      <c r="CJ375" s="496"/>
      <c r="CK375" s="496"/>
      <c r="CL375" s="496"/>
      <c r="CM375" s="496"/>
      <c r="CN375" s="496"/>
      <c r="CO375" s="496"/>
      <c r="CP375" s="496"/>
      <c r="CQ375" s="496"/>
      <c r="CR375" s="496"/>
      <c r="CS375" s="496"/>
      <c r="CT375" s="496"/>
      <c r="CU375" s="496"/>
      <c r="CV375" s="496"/>
      <c r="CW375" s="496"/>
      <c r="CX375" s="496"/>
      <c r="CY375" s="496"/>
      <c r="CZ375" s="496"/>
      <c r="DA375" s="496"/>
      <c r="DB375" s="496"/>
      <c r="DC375" s="496"/>
      <c r="DD375" s="496"/>
      <c r="DE375" s="496"/>
      <c r="DF375" s="496"/>
      <c r="DG375" s="496"/>
      <c r="DH375" s="496"/>
      <c r="DI375" s="496"/>
      <c r="DJ375" s="496"/>
      <c r="DK375" s="496"/>
      <c r="DL375" s="496"/>
      <c r="DM375" s="496"/>
      <c r="DN375" s="496"/>
      <c r="DO375" s="496"/>
      <c r="DP375" s="496"/>
      <c r="DQ375" s="496"/>
      <c r="DR375" s="496"/>
      <c r="DS375" s="496"/>
      <c r="DT375" s="496"/>
      <c r="DU375" s="496"/>
      <c r="DV375" s="496"/>
      <c r="DW375" s="496"/>
      <c r="DX375" s="496"/>
      <c r="DY375" s="496"/>
      <c r="DZ375" s="496"/>
      <c r="EA375" s="496"/>
      <c r="EB375" s="496"/>
      <c r="EC375" s="496"/>
      <c r="ED375" s="496"/>
      <c r="EE375" s="496"/>
      <c r="EF375" s="496"/>
      <c r="EG375" s="496"/>
      <c r="EH375" s="496"/>
      <c r="EI375" s="496"/>
      <c r="EJ375" s="496"/>
      <c r="EK375" s="496"/>
      <c r="EL375" s="496"/>
      <c r="EM375" s="496"/>
      <c r="EN375" s="496"/>
      <c r="EO375" s="496"/>
      <c r="EP375" s="496"/>
      <c r="EQ375" s="496"/>
      <c r="ER375" s="496"/>
      <c r="ES375" s="496"/>
      <c r="ET375" s="496"/>
      <c r="EU375" s="496"/>
      <c r="EV375" s="496"/>
      <c r="EW375" s="496"/>
      <c r="EX375" s="496"/>
      <c r="EY375" s="496"/>
      <c r="EZ375" s="496"/>
      <c r="FA375" s="496"/>
      <c r="FB375" s="496"/>
      <c r="FC375" s="496"/>
      <c r="FD375" s="496"/>
      <c r="FE375" s="496"/>
      <c r="FF375" s="496"/>
      <c r="FG375" s="496"/>
      <c r="FH375" s="496"/>
      <c r="FI375" s="496"/>
      <c r="FJ375" s="496"/>
      <c r="FK375" s="496"/>
      <c r="FL375" s="496"/>
      <c r="FM375" s="496"/>
      <c r="FN375" s="496"/>
      <c r="FO375" s="496"/>
      <c r="FP375" s="496"/>
      <c r="FQ375" s="496"/>
      <c r="FR375" s="496"/>
      <c r="FS375" s="496"/>
      <c r="FT375" s="496"/>
      <c r="FU375" s="496"/>
      <c r="FV375" s="496"/>
      <c r="FW375" s="496"/>
      <c r="FX375" s="496"/>
      <c r="FY375" s="496"/>
      <c r="FZ375" s="496"/>
    </row>
    <row r="376" spans="2:182" x14ac:dyDescent="0.25">
      <c r="B376" s="491">
        <v>6</v>
      </c>
      <c r="C376" s="496"/>
      <c r="D376" s="496"/>
      <c r="E376" s="496"/>
      <c r="F376" s="496"/>
      <c r="G376" s="496"/>
      <c r="H376" s="496"/>
      <c r="I376" s="496"/>
      <c r="J376" s="496"/>
      <c r="K376" s="496"/>
      <c r="L376" s="496"/>
      <c r="M376" s="496"/>
      <c r="N376" s="496"/>
      <c r="O376" s="496"/>
      <c r="P376" s="496"/>
      <c r="Q376" s="496"/>
      <c r="R376" s="496"/>
      <c r="S376" s="496"/>
      <c r="T376" s="496"/>
      <c r="U376" s="496"/>
      <c r="V376" s="496"/>
      <c r="W376" s="496"/>
      <c r="X376" s="496"/>
      <c r="Y376" s="496"/>
      <c r="Z376" s="496"/>
      <c r="AA376" s="496"/>
      <c r="AB376" s="496"/>
      <c r="AC376" s="496"/>
      <c r="AD376" s="496"/>
      <c r="AE376" s="496"/>
      <c r="AF376" s="496"/>
      <c r="AG376" s="496"/>
      <c r="AH376" s="496"/>
      <c r="AI376" s="496"/>
      <c r="AJ376" s="496"/>
      <c r="AK376" s="496"/>
      <c r="AL376" s="496"/>
      <c r="AM376" s="496"/>
      <c r="AN376" s="496"/>
      <c r="AO376" s="496"/>
      <c r="AP376" s="496"/>
      <c r="AQ376" s="496"/>
      <c r="AR376" s="496"/>
      <c r="AS376" s="496"/>
      <c r="AT376" s="496"/>
      <c r="AU376" s="496"/>
      <c r="AV376" s="496"/>
      <c r="AW376" s="496"/>
      <c r="AX376" s="496"/>
      <c r="AY376" s="496"/>
      <c r="AZ376" s="496"/>
      <c r="BA376" s="496"/>
      <c r="BB376" s="496"/>
      <c r="BC376" s="496"/>
      <c r="BD376" s="496"/>
      <c r="BE376" s="496"/>
      <c r="BF376" s="496"/>
      <c r="BG376" s="496"/>
      <c r="BH376" s="496"/>
      <c r="BI376" s="496"/>
      <c r="BJ376" s="496"/>
      <c r="BK376" s="496"/>
      <c r="BL376" s="496"/>
      <c r="BM376" s="496"/>
      <c r="BN376" s="496"/>
      <c r="BO376" s="496"/>
      <c r="BP376" s="496"/>
      <c r="BQ376" s="496"/>
      <c r="BR376" s="496"/>
      <c r="BS376" s="496"/>
      <c r="BT376" s="496"/>
      <c r="BU376" s="496"/>
      <c r="BV376" s="496"/>
      <c r="BW376" s="496"/>
      <c r="BX376" s="496"/>
      <c r="BY376" s="496"/>
      <c r="BZ376" s="496"/>
      <c r="CA376" s="496"/>
      <c r="CB376" s="496"/>
      <c r="CC376" s="496"/>
      <c r="CD376" s="496"/>
      <c r="CE376" s="496"/>
      <c r="CF376" s="496"/>
      <c r="CG376" s="496"/>
      <c r="CH376" s="496"/>
      <c r="CI376" s="496"/>
      <c r="CJ376" s="496"/>
      <c r="CK376" s="496"/>
      <c r="CL376" s="496"/>
      <c r="CM376" s="496"/>
      <c r="CN376" s="496"/>
      <c r="CO376" s="496"/>
      <c r="CP376" s="496"/>
      <c r="CQ376" s="496"/>
      <c r="CR376" s="496"/>
      <c r="CS376" s="496"/>
      <c r="CT376" s="496"/>
      <c r="CU376" s="496"/>
      <c r="CV376" s="496"/>
      <c r="CW376" s="496"/>
      <c r="CX376" s="496"/>
      <c r="CY376" s="496"/>
      <c r="CZ376" s="496"/>
      <c r="DA376" s="496"/>
      <c r="DB376" s="496"/>
      <c r="DC376" s="496"/>
      <c r="DD376" s="496"/>
      <c r="DE376" s="496"/>
      <c r="DF376" s="496"/>
      <c r="DG376" s="496"/>
      <c r="DH376" s="496"/>
      <c r="DI376" s="496"/>
      <c r="DJ376" s="496"/>
      <c r="DK376" s="496"/>
      <c r="DL376" s="496"/>
      <c r="DM376" s="496"/>
      <c r="DN376" s="496"/>
      <c r="DO376" s="496"/>
      <c r="DP376" s="496"/>
      <c r="DQ376" s="496"/>
      <c r="DR376" s="496"/>
      <c r="DS376" s="496"/>
      <c r="DT376" s="496"/>
      <c r="DU376" s="496"/>
      <c r="DV376" s="496"/>
      <c r="DW376" s="496"/>
      <c r="DX376" s="496"/>
      <c r="DY376" s="496"/>
      <c r="DZ376" s="496"/>
      <c r="EA376" s="496"/>
      <c r="EB376" s="496"/>
      <c r="EC376" s="496"/>
      <c r="ED376" s="496"/>
      <c r="EE376" s="496"/>
      <c r="EF376" s="496"/>
      <c r="EG376" s="496"/>
      <c r="EH376" s="496"/>
      <c r="EI376" s="496"/>
      <c r="EJ376" s="496"/>
      <c r="EK376" s="496"/>
      <c r="EL376" s="496"/>
      <c r="EM376" s="496"/>
      <c r="EN376" s="496"/>
      <c r="EO376" s="496"/>
      <c r="EP376" s="496"/>
      <c r="EQ376" s="496"/>
      <c r="ER376" s="496"/>
      <c r="ES376" s="496"/>
      <c r="ET376" s="496"/>
      <c r="EU376" s="496"/>
      <c r="EV376" s="496"/>
      <c r="EW376" s="496"/>
      <c r="EX376" s="496"/>
      <c r="EY376" s="496"/>
      <c r="EZ376" s="496"/>
      <c r="FA376" s="496"/>
      <c r="FB376" s="496"/>
      <c r="FC376" s="496"/>
      <c r="FD376" s="496"/>
      <c r="FE376" s="496"/>
      <c r="FF376" s="496"/>
      <c r="FG376" s="496"/>
      <c r="FH376" s="496"/>
      <c r="FI376" s="496"/>
      <c r="FJ376" s="496"/>
      <c r="FK376" s="496"/>
      <c r="FL376" s="496"/>
      <c r="FM376" s="496"/>
      <c r="FN376" s="496"/>
      <c r="FO376" s="496"/>
      <c r="FP376" s="496"/>
      <c r="FQ376" s="496"/>
      <c r="FR376" s="496"/>
      <c r="FS376" s="496"/>
      <c r="FT376" s="496"/>
      <c r="FU376" s="496"/>
      <c r="FV376" s="496"/>
      <c r="FW376" s="496"/>
      <c r="FX376" s="496"/>
      <c r="FY376" s="496"/>
      <c r="FZ376" s="496"/>
    </row>
    <row r="377" spans="2:182" x14ac:dyDescent="0.25">
      <c r="B377" s="491">
        <v>7</v>
      </c>
      <c r="C377" s="496"/>
      <c r="D377" s="496"/>
      <c r="E377" s="496"/>
      <c r="F377" s="496"/>
      <c r="G377" s="496"/>
      <c r="H377" s="496"/>
      <c r="I377" s="496"/>
      <c r="J377" s="496"/>
      <c r="K377" s="496"/>
      <c r="L377" s="496"/>
      <c r="M377" s="496"/>
      <c r="N377" s="496"/>
      <c r="O377" s="496"/>
      <c r="P377" s="496"/>
      <c r="Q377" s="496"/>
      <c r="R377" s="496"/>
      <c r="S377" s="496"/>
      <c r="T377" s="496"/>
      <c r="U377" s="496"/>
      <c r="V377" s="496"/>
      <c r="W377" s="496"/>
      <c r="X377" s="496"/>
      <c r="Y377" s="496"/>
      <c r="Z377" s="496"/>
      <c r="AA377" s="496"/>
      <c r="AB377" s="496"/>
      <c r="AC377" s="496"/>
      <c r="AD377" s="496"/>
      <c r="AE377" s="496"/>
      <c r="AF377" s="496"/>
      <c r="AG377" s="496"/>
      <c r="AH377" s="496"/>
      <c r="AI377" s="496"/>
      <c r="AJ377" s="496"/>
      <c r="AK377" s="496"/>
      <c r="AL377" s="496"/>
      <c r="AM377" s="496"/>
      <c r="AN377" s="496"/>
      <c r="AO377" s="496"/>
      <c r="AP377" s="496"/>
      <c r="AQ377" s="496"/>
      <c r="AR377" s="496"/>
      <c r="AS377" s="496"/>
      <c r="AT377" s="496"/>
      <c r="AU377" s="496"/>
      <c r="AV377" s="496"/>
      <c r="AW377" s="496"/>
      <c r="AX377" s="496"/>
      <c r="AY377" s="496"/>
      <c r="AZ377" s="496"/>
      <c r="BA377" s="496"/>
      <c r="BB377" s="496"/>
      <c r="BC377" s="496"/>
      <c r="BD377" s="496"/>
      <c r="BE377" s="496"/>
      <c r="BF377" s="496"/>
      <c r="BG377" s="496"/>
      <c r="BH377" s="496"/>
      <c r="BI377" s="496"/>
      <c r="BJ377" s="496"/>
      <c r="BK377" s="496"/>
      <c r="BL377" s="496"/>
      <c r="BM377" s="496"/>
      <c r="BN377" s="496"/>
      <c r="BO377" s="496"/>
      <c r="BP377" s="496"/>
      <c r="BQ377" s="496"/>
      <c r="BR377" s="496"/>
      <c r="BS377" s="496"/>
      <c r="BT377" s="496"/>
      <c r="BU377" s="496"/>
      <c r="BV377" s="496"/>
      <c r="BW377" s="496"/>
      <c r="BX377" s="496"/>
      <c r="BY377" s="496"/>
      <c r="BZ377" s="496"/>
      <c r="CA377" s="496"/>
      <c r="CB377" s="496"/>
      <c r="CC377" s="496"/>
      <c r="CD377" s="496"/>
      <c r="CE377" s="496"/>
      <c r="CF377" s="496"/>
      <c r="CG377" s="496"/>
      <c r="CH377" s="496"/>
      <c r="CI377" s="496"/>
      <c r="CJ377" s="496"/>
      <c r="CK377" s="496"/>
      <c r="CL377" s="496"/>
      <c r="CM377" s="496"/>
      <c r="CN377" s="496"/>
      <c r="CO377" s="496"/>
      <c r="CP377" s="496"/>
      <c r="CQ377" s="496"/>
      <c r="CR377" s="496"/>
      <c r="CS377" s="496"/>
      <c r="CT377" s="496"/>
      <c r="CU377" s="496"/>
      <c r="CV377" s="496"/>
      <c r="CW377" s="496"/>
      <c r="CX377" s="496"/>
      <c r="CY377" s="496"/>
      <c r="CZ377" s="496"/>
      <c r="DA377" s="496"/>
      <c r="DB377" s="496"/>
      <c r="DC377" s="496"/>
      <c r="DD377" s="496"/>
      <c r="DE377" s="496"/>
      <c r="DF377" s="496"/>
      <c r="DG377" s="496"/>
      <c r="DH377" s="496"/>
      <c r="DI377" s="496"/>
      <c r="DJ377" s="496"/>
      <c r="DK377" s="496"/>
      <c r="DL377" s="496"/>
      <c r="DM377" s="496"/>
      <c r="DN377" s="496"/>
      <c r="DO377" s="496"/>
      <c r="DP377" s="496"/>
      <c r="DQ377" s="496"/>
      <c r="DR377" s="496"/>
      <c r="DS377" s="496"/>
      <c r="DT377" s="496"/>
      <c r="DU377" s="496"/>
      <c r="DV377" s="496"/>
      <c r="DW377" s="496"/>
      <c r="DX377" s="496"/>
      <c r="DY377" s="496"/>
      <c r="DZ377" s="496"/>
      <c r="EA377" s="496"/>
      <c r="EB377" s="496"/>
      <c r="EC377" s="496"/>
      <c r="ED377" s="496"/>
      <c r="EE377" s="496"/>
      <c r="EF377" s="496"/>
      <c r="EG377" s="496"/>
      <c r="EH377" s="496"/>
      <c r="EI377" s="496"/>
      <c r="EJ377" s="496"/>
      <c r="EK377" s="496"/>
      <c r="EL377" s="496"/>
      <c r="EM377" s="496"/>
      <c r="EN377" s="496"/>
      <c r="EO377" s="496"/>
      <c r="EP377" s="496"/>
      <c r="EQ377" s="496"/>
      <c r="ER377" s="496"/>
      <c r="ES377" s="496"/>
      <c r="ET377" s="496"/>
      <c r="EU377" s="496"/>
      <c r="EV377" s="496"/>
      <c r="EW377" s="496"/>
      <c r="EX377" s="496"/>
      <c r="EY377" s="496"/>
      <c r="EZ377" s="496"/>
      <c r="FA377" s="496"/>
      <c r="FB377" s="496"/>
      <c r="FC377" s="496"/>
      <c r="FD377" s="496"/>
      <c r="FE377" s="496"/>
      <c r="FF377" s="496"/>
      <c r="FG377" s="496"/>
      <c r="FH377" s="496"/>
      <c r="FI377" s="496"/>
      <c r="FJ377" s="496"/>
      <c r="FK377" s="496"/>
      <c r="FL377" s="496"/>
      <c r="FM377" s="496"/>
      <c r="FN377" s="496"/>
      <c r="FO377" s="496"/>
      <c r="FP377" s="496"/>
      <c r="FQ377" s="496"/>
      <c r="FR377" s="496"/>
      <c r="FS377" s="496"/>
      <c r="FT377" s="496"/>
      <c r="FU377" s="496"/>
      <c r="FV377" s="496"/>
      <c r="FW377" s="496"/>
      <c r="FX377" s="496"/>
      <c r="FY377" s="496"/>
      <c r="FZ377" s="496"/>
    </row>
    <row r="378" spans="2:182" x14ac:dyDescent="0.25">
      <c r="B378" s="491">
        <v>8</v>
      </c>
      <c r="C378" s="496"/>
      <c r="D378" s="496"/>
      <c r="E378" s="496"/>
      <c r="F378" s="496"/>
      <c r="G378" s="496"/>
      <c r="H378" s="496"/>
      <c r="I378" s="496"/>
      <c r="J378" s="496"/>
      <c r="K378" s="496"/>
      <c r="L378" s="496"/>
      <c r="M378" s="496"/>
      <c r="N378" s="496"/>
      <c r="O378" s="496"/>
      <c r="P378" s="496"/>
      <c r="Q378" s="496"/>
      <c r="R378" s="496"/>
      <c r="S378" s="496"/>
      <c r="T378" s="496"/>
      <c r="U378" s="496"/>
      <c r="V378" s="496"/>
      <c r="W378" s="496"/>
      <c r="X378" s="496"/>
      <c r="Y378" s="496"/>
      <c r="Z378" s="496"/>
      <c r="AA378" s="496"/>
      <c r="AB378" s="496"/>
      <c r="AC378" s="496"/>
      <c r="AD378" s="496"/>
      <c r="AE378" s="496"/>
      <c r="AF378" s="496"/>
      <c r="AG378" s="496"/>
      <c r="AH378" s="496"/>
      <c r="AI378" s="496"/>
      <c r="AJ378" s="496"/>
      <c r="AK378" s="496"/>
      <c r="AL378" s="496"/>
      <c r="AM378" s="496"/>
      <c r="AN378" s="496"/>
      <c r="AO378" s="496"/>
      <c r="AP378" s="496"/>
      <c r="AQ378" s="496"/>
      <c r="AR378" s="496"/>
      <c r="AS378" s="496"/>
      <c r="AT378" s="496"/>
      <c r="AU378" s="496"/>
      <c r="AV378" s="496"/>
      <c r="AW378" s="496"/>
      <c r="AX378" s="496"/>
      <c r="AY378" s="496"/>
      <c r="AZ378" s="496"/>
      <c r="BA378" s="496"/>
      <c r="BB378" s="496"/>
      <c r="BC378" s="496"/>
      <c r="BD378" s="496"/>
      <c r="BE378" s="496"/>
      <c r="BF378" s="496"/>
      <c r="BG378" s="496"/>
      <c r="BH378" s="496"/>
      <c r="BI378" s="496"/>
      <c r="BJ378" s="496"/>
      <c r="BK378" s="496"/>
      <c r="BL378" s="496"/>
      <c r="BM378" s="496"/>
      <c r="BN378" s="496"/>
      <c r="BO378" s="496"/>
      <c r="BP378" s="496"/>
      <c r="BQ378" s="496"/>
      <c r="BR378" s="496"/>
      <c r="BS378" s="496"/>
      <c r="BT378" s="496"/>
      <c r="BU378" s="496"/>
      <c r="BV378" s="496"/>
      <c r="BW378" s="496"/>
      <c r="BX378" s="496"/>
      <c r="BY378" s="496"/>
      <c r="BZ378" s="496"/>
      <c r="CA378" s="496"/>
      <c r="CB378" s="496"/>
      <c r="CC378" s="496"/>
      <c r="CD378" s="496"/>
      <c r="CE378" s="496"/>
      <c r="CF378" s="496"/>
      <c r="CG378" s="496"/>
      <c r="CH378" s="496"/>
      <c r="CI378" s="496"/>
      <c r="CJ378" s="496"/>
      <c r="CK378" s="496"/>
      <c r="CL378" s="496"/>
      <c r="CM378" s="496"/>
      <c r="CN378" s="496"/>
      <c r="CO378" s="496"/>
      <c r="CP378" s="496"/>
      <c r="CQ378" s="496"/>
      <c r="CR378" s="496"/>
      <c r="CS378" s="496"/>
      <c r="CT378" s="496"/>
      <c r="CU378" s="496"/>
      <c r="CV378" s="496"/>
      <c r="CW378" s="496"/>
      <c r="CX378" s="496"/>
      <c r="CY378" s="496"/>
      <c r="CZ378" s="496"/>
      <c r="DA378" s="496"/>
      <c r="DB378" s="496"/>
      <c r="DC378" s="496"/>
      <c r="DD378" s="496"/>
      <c r="DE378" s="496"/>
      <c r="DF378" s="496"/>
      <c r="DG378" s="496"/>
      <c r="DH378" s="496"/>
      <c r="DI378" s="496"/>
      <c r="DJ378" s="496"/>
      <c r="DK378" s="496"/>
      <c r="DL378" s="496"/>
      <c r="DM378" s="496"/>
      <c r="DN378" s="496"/>
      <c r="DO378" s="496"/>
      <c r="DP378" s="496"/>
      <c r="DQ378" s="496"/>
      <c r="DR378" s="496"/>
      <c r="DS378" s="496"/>
      <c r="DT378" s="496"/>
      <c r="DU378" s="496"/>
      <c r="DV378" s="496"/>
      <c r="DW378" s="496"/>
      <c r="DX378" s="496"/>
      <c r="DY378" s="496"/>
      <c r="DZ378" s="496"/>
      <c r="EA378" s="496"/>
      <c r="EB378" s="496"/>
      <c r="EC378" s="496"/>
      <c r="ED378" s="496"/>
      <c r="EE378" s="496"/>
      <c r="EF378" s="496"/>
      <c r="EG378" s="496"/>
      <c r="EH378" s="496"/>
      <c r="EI378" s="496"/>
      <c r="EJ378" s="496"/>
      <c r="EK378" s="496"/>
      <c r="EL378" s="496"/>
      <c r="EM378" s="496"/>
      <c r="EN378" s="496"/>
      <c r="EO378" s="496"/>
      <c r="EP378" s="496"/>
      <c r="EQ378" s="496"/>
      <c r="ER378" s="496"/>
      <c r="ES378" s="496"/>
      <c r="ET378" s="496"/>
      <c r="EU378" s="496"/>
      <c r="EV378" s="496"/>
      <c r="EW378" s="496"/>
      <c r="EX378" s="496"/>
      <c r="EY378" s="496"/>
      <c r="EZ378" s="496"/>
      <c r="FA378" s="496"/>
      <c r="FB378" s="496"/>
      <c r="FC378" s="496"/>
      <c r="FD378" s="496"/>
      <c r="FE378" s="496"/>
      <c r="FF378" s="496"/>
      <c r="FG378" s="496"/>
      <c r="FH378" s="496"/>
      <c r="FI378" s="496"/>
      <c r="FJ378" s="496"/>
      <c r="FK378" s="496"/>
      <c r="FL378" s="496"/>
      <c r="FM378" s="496"/>
      <c r="FN378" s="496"/>
      <c r="FO378" s="496"/>
      <c r="FP378" s="496"/>
      <c r="FQ378" s="496"/>
      <c r="FR378" s="496"/>
      <c r="FS378" s="496"/>
      <c r="FT378" s="496"/>
      <c r="FU378" s="496"/>
      <c r="FV378" s="496"/>
      <c r="FW378" s="496"/>
      <c r="FX378" s="496"/>
      <c r="FY378" s="496"/>
      <c r="FZ378" s="496"/>
    </row>
    <row r="379" spans="2:182" x14ac:dyDescent="0.25">
      <c r="B379" s="491">
        <v>9</v>
      </c>
      <c r="C379" s="496"/>
      <c r="D379" s="496"/>
      <c r="E379" s="496"/>
      <c r="F379" s="496"/>
      <c r="G379" s="496"/>
      <c r="H379" s="496"/>
      <c r="I379" s="496"/>
      <c r="J379" s="496"/>
      <c r="K379" s="496"/>
      <c r="L379" s="496"/>
      <c r="M379" s="496"/>
      <c r="N379" s="496"/>
      <c r="O379" s="496"/>
      <c r="P379" s="496"/>
      <c r="Q379" s="496"/>
      <c r="R379" s="496"/>
      <c r="S379" s="496"/>
      <c r="T379" s="496"/>
      <c r="U379" s="496"/>
      <c r="V379" s="496"/>
      <c r="W379" s="496"/>
      <c r="X379" s="496"/>
      <c r="Y379" s="496"/>
      <c r="Z379" s="496"/>
      <c r="AA379" s="496"/>
      <c r="AB379" s="496"/>
      <c r="AC379" s="496"/>
      <c r="AD379" s="496"/>
      <c r="AE379" s="496"/>
      <c r="AF379" s="496"/>
      <c r="AG379" s="496"/>
      <c r="AH379" s="496"/>
      <c r="AI379" s="496"/>
      <c r="AJ379" s="496"/>
      <c r="AK379" s="496"/>
      <c r="AL379" s="496"/>
      <c r="AM379" s="496"/>
      <c r="AN379" s="496"/>
      <c r="AO379" s="496"/>
      <c r="AP379" s="496"/>
      <c r="AQ379" s="496"/>
      <c r="AR379" s="496"/>
      <c r="AS379" s="496"/>
      <c r="AT379" s="496"/>
      <c r="AU379" s="496"/>
      <c r="AV379" s="496"/>
      <c r="AW379" s="496"/>
      <c r="AX379" s="496"/>
      <c r="AY379" s="496"/>
      <c r="AZ379" s="496"/>
      <c r="BA379" s="496"/>
      <c r="BB379" s="496"/>
      <c r="BC379" s="496"/>
      <c r="BD379" s="496"/>
      <c r="BE379" s="496"/>
      <c r="BF379" s="496"/>
      <c r="BG379" s="496"/>
      <c r="BH379" s="496"/>
      <c r="BI379" s="496"/>
      <c r="BJ379" s="496"/>
      <c r="BK379" s="496"/>
      <c r="BL379" s="496"/>
      <c r="BM379" s="496"/>
      <c r="BN379" s="496"/>
      <c r="BO379" s="496"/>
      <c r="BP379" s="496"/>
      <c r="BQ379" s="496"/>
      <c r="BR379" s="496"/>
      <c r="BS379" s="496"/>
      <c r="BT379" s="496"/>
      <c r="BU379" s="496"/>
      <c r="BV379" s="496"/>
      <c r="BW379" s="496"/>
      <c r="BX379" s="496"/>
      <c r="BY379" s="496"/>
      <c r="BZ379" s="496"/>
      <c r="CA379" s="496"/>
      <c r="CB379" s="496"/>
      <c r="CC379" s="496"/>
      <c r="CD379" s="496"/>
      <c r="CE379" s="496"/>
      <c r="CF379" s="496"/>
      <c r="CG379" s="496"/>
      <c r="CH379" s="496"/>
      <c r="CI379" s="496"/>
      <c r="CJ379" s="496"/>
      <c r="CK379" s="496"/>
      <c r="CL379" s="496"/>
      <c r="CM379" s="496"/>
      <c r="CN379" s="496"/>
      <c r="CO379" s="496"/>
      <c r="CP379" s="496"/>
      <c r="CQ379" s="496"/>
      <c r="CR379" s="496"/>
      <c r="CS379" s="496"/>
      <c r="CT379" s="496"/>
      <c r="CU379" s="496"/>
      <c r="CV379" s="496"/>
      <c r="CW379" s="496"/>
      <c r="CX379" s="496"/>
      <c r="CY379" s="496"/>
      <c r="CZ379" s="496"/>
      <c r="DA379" s="496"/>
      <c r="DB379" s="496"/>
      <c r="DC379" s="496"/>
      <c r="DD379" s="496"/>
      <c r="DE379" s="496"/>
      <c r="DF379" s="496"/>
      <c r="DG379" s="496"/>
      <c r="DH379" s="496"/>
      <c r="DI379" s="496"/>
      <c r="DJ379" s="496"/>
      <c r="DK379" s="496"/>
      <c r="DL379" s="496"/>
      <c r="DM379" s="496"/>
      <c r="DN379" s="496"/>
      <c r="DO379" s="496"/>
      <c r="DP379" s="496"/>
      <c r="DQ379" s="496"/>
      <c r="DR379" s="496"/>
      <c r="DS379" s="496"/>
      <c r="DT379" s="496"/>
      <c r="DU379" s="496"/>
      <c r="DV379" s="496"/>
      <c r="DW379" s="496"/>
      <c r="DX379" s="496"/>
      <c r="DY379" s="496"/>
      <c r="DZ379" s="496"/>
      <c r="EA379" s="496"/>
      <c r="EB379" s="496"/>
      <c r="EC379" s="496"/>
      <c r="ED379" s="496"/>
      <c r="EE379" s="496"/>
      <c r="EF379" s="496"/>
      <c r="EG379" s="496"/>
      <c r="EH379" s="496"/>
      <c r="EI379" s="496"/>
      <c r="EJ379" s="496"/>
      <c r="EK379" s="496"/>
      <c r="EL379" s="496"/>
      <c r="EM379" s="496"/>
      <c r="EN379" s="496"/>
      <c r="EO379" s="496"/>
      <c r="EP379" s="496"/>
      <c r="EQ379" s="496"/>
      <c r="ER379" s="496"/>
      <c r="ES379" s="496"/>
      <c r="ET379" s="496"/>
      <c r="EU379" s="496"/>
      <c r="EV379" s="496"/>
      <c r="EW379" s="496"/>
      <c r="EX379" s="496"/>
      <c r="EY379" s="496"/>
      <c r="EZ379" s="496"/>
      <c r="FA379" s="496"/>
      <c r="FB379" s="496"/>
      <c r="FC379" s="496"/>
      <c r="FD379" s="496"/>
      <c r="FE379" s="496"/>
      <c r="FF379" s="496"/>
      <c r="FG379" s="496"/>
      <c r="FH379" s="496"/>
      <c r="FI379" s="496"/>
      <c r="FJ379" s="496"/>
      <c r="FK379" s="496"/>
      <c r="FL379" s="496"/>
      <c r="FM379" s="496"/>
      <c r="FN379" s="496"/>
      <c r="FO379" s="496"/>
      <c r="FP379" s="496"/>
      <c r="FQ379" s="496"/>
      <c r="FR379" s="496"/>
      <c r="FS379" s="496"/>
      <c r="FT379" s="496"/>
      <c r="FU379" s="496"/>
      <c r="FV379" s="496"/>
      <c r="FW379" s="496"/>
      <c r="FX379" s="496"/>
      <c r="FY379" s="496"/>
      <c r="FZ379" s="496"/>
    </row>
    <row r="380" spans="2:182" x14ac:dyDescent="0.25">
      <c r="B380" s="491">
        <v>10</v>
      </c>
      <c r="C380" s="496"/>
      <c r="D380" s="496"/>
      <c r="E380" s="496"/>
      <c r="F380" s="496"/>
      <c r="G380" s="496"/>
      <c r="H380" s="496"/>
      <c r="I380" s="496"/>
      <c r="J380" s="496"/>
      <c r="K380" s="496"/>
      <c r="L380" s="496"/>
      <c r="M380" s="496"/>
      <c r="N380" s="496"/>
      <c r="O380" s="496"/>
      <c r="P380" s="496"/>
      <c r="Q380" s="496"/>
      <c r="R380" s="496"/>
      <c r="S380" s="496"/>
      <c r="T380" s="496"/>
      <c r="U380" s="496"/>
      <c r="V380" s="496"/>
      <c r="W380" s="496"/>
      <c r="X380" s="496"/>
      <c r="Y380" s="496"/>
      <c r="Z380" s="496"/>
      <c r="AA380" s="496"/>
      <c r="AB380" s="496"/>
      <c r="AC380" s="496"/>
      <c r="AD380" s="496"/>
      <c r="AE380" s="496"/>
      <c r="AF380" s="496"/>
      <c r="AG380" s="496"/>
      <c r="AH380" s="496"/>
      <c r="AI380" s="496"/>
      <c r="AJ380" s="496"/>
      <c r="AK380" s="496"/>
      <c r="AL380" s="496"/>
      <c r="AM380" s="496"/>
      <c r="AN380" s="496"/>
      <c r="AO380" s="496"/>
      <c r="AP380" s="496"/>
      <c r="AQ380" s="496"/>
      <c r="AR380" s="496"/>
      <c r="AS380" s="496"/>
      <c r="AT380" s="496"/>
      <c r="AU380" s="496"/>
      <c r="AV380" s="496"/>
      <c r="AW380" s="496"/>
      <c r="AX380" s="496"/>
      <c r="AY380" s="496"/>
      <c r="AZ380" s="496"/>
      <c r="BA380" s="496"/>
      <c r="BB380" s="496"/>
      <c r="BC380" s="496"/>
      <c r="BD380" s="496"/>
      <c r="BE380" s="496"/>
      <c r="BF380" s="496"/>
      <c r="BG380" s="496"/>
      <c r="BH380" s="496"/>
      <c r="BI380" s="496"/>
      <c r="BJ380" s="496"/>
      <c r="BK380" s="496"/>
      <c r="BL380" s="496"/>
      <c r="BM380" s="496"/>
      <c r="BN380" s="496"/>
      <c r="BO380" s="496"/>
      <c r="BP380" s="496"/>
      <c r="BQ380" s="496"/>
      <c r="BR380" s="496"/>
      <c r="BS380" s="496"/>
      <c r="BT380" s="496"/>
      <c r="BU380" s="496"/>
      <c r="BV380" s="496"/>
      <c r="BW380" s="496"/>
      <c r="BX380" s="496"/>
      <c r="BY380" s="496"/>
      <c r="BZ380" s="496"/>
      <c r="CA380" s="496"/>
      <c r="CB380" s="496"/>
      <c r="CC380" s="496"/>
      <c r="CD380" s="496"/>
      <c r="CE380" s="496"/>
      <c r="CF380" s="496"/>
      <c r="CG380" s="496"/>
      <c r="CH380" s="496"/>
      <c r="CI380" s="496"/>
      <c r="CJ380" s="496"/>
      <c r="CK380" s="496"/>
      <c r="CL380" s="496"/>
      <c r="CM380" s="496"/>
      <c r="CN380" s="496"/>
      <c r="CO380" s="496"/>
      <c r="CP380" s="496"/>
      <c r="CQ380" s="496"/>
      <c r="CR380" s="496"/>
      <c r="CS380" s="496"/>
      <c r="CT380" s="496"/>
      <c r="CU380" s="496"/>
      <c r="CV380" s="496"/>
      <c r="CW380" s="496"/>
      <c r="CX380" s="496"/>
      <c r="CY380" s="496"/>
      <c r="CZ380" s="496"/>
      <c r="DA380" s="496"/>
      <c r="DB380" s="496"/>
      <c r="DC380" s="496"/>
      <c r="DD380" s="496"/>
      <c r="DE380" s="496"/>
      <c r="DF380" s="496"/>
      <c r="DG380" s="496"/>
      <c r="DH380" s="496"/>
      <c r="DI380" s="496"/>
      <c r="DJ380" s="496"/>
      <c r="DK380" s="496"/>
      <c r="DL380" s="496"/>
      <c r="DM380" s="496"/>
      <c r="DN380" s="496"/>
      <c r="DO380" s="496"/>
      <c r="DP380" s="496"/>
      <c r="DQ380" s="496"/>
      <c r="DR380" s="496"/>
      <c r="DS380" s="496"/>
      <c r="DT380" s="496"/>
      <c r="DU380" s="496"/>
      <c r="DV380" s="496"/>
      <c r="DW380" s="496"/>
      <c r="DX380" s="496"/>
      <c r="DY380" s="496"/>
      <c r="DZ380" s="496"/>
      <c r="EA380" s="496"/>
      <c r="EB380" s="496"/>
      <c r="EC380" s="496"/>
      <c r="ED380" s="496"/>
      <c r="EE380" s="496"/>
      <c r="EF380" s="496"/>
      <c r="EG380" s="496"/>
      <c r="EH380" s="496"/>
      <c r="EI380" s="496"/>
      <c r="EJ380" s="496"/>
      <c r="EK380" s="496"/>
      <c r="EL380" s="496"/>
      <c r="EM380" s="496"/>
      <c r="EN380" s="496"/>
      <c r="EO380" s="496"/>
      <c r="EP380" s="496"/>
      <c r="EQ380" s="496"/>
      <c r="ER380" s="496"/>
      <c r="ES380" s="496"/>
      <c r="ET380" s="496"/>
      <c r="EU380" s="496"/>
      <c r="EV380" s="496"/>
      <c r="EW380" s="496"/>
      <c r="EX380" s="496"/>
      <c r="EY380" s="496"/>
      <c r="EZ380" s="496"/>
      <c r="FA380" s="496"/>
      <c r="FB380" s="496"/>
      <c r="FC380" s="496"/>
      <c r="FD380" s="496"/>
      <c r="FE380" s="496"/>
      <c r="FF380" s="496"/>
      <c r="FG380" s="496"/>
      <c r="FH380" s="496"/>
      <c r="FI380" s="496"/>
      <c r="FJ380" s="496"/>
      <c r="FK380" s="496"/>
      <c r="FL380" s="496"/>
      <c r="FM380" s="496"/>
      <c r="FN380" s="496"/>
      <c r="FO380" s="496"/>
      <c r="FP380" s="496"/>
      <c r="FQ380" s="496"/>
      <c r="FR380" s="496"/>
      <c r="FS380" s="496"/>
      <c r="FT380" s="496"/>
      <c r="FU380" s="496"/>
      <c r="FV380" s="496"/>
      <c r="FW380" s="496"/>
      <c r="FX380" s="496"/>
      <c r="FY380" s="496"/>
      <c r="FZ380" s="496"/>
    </row>
    <row r="381" spans="2:182" x14ac:dyDescent="0.25">
      <c r="B381" s="491">
        <v>11</v>
      </c>
      <c r="C381" s="496"/>
      <c r="D381" s="496"/>
      <c r="E381" s="496"/>
      <c r="F381" s="496"/>
      <c r="G381" s="496"/>
      <c r="H381" s="496"/>
      <c r="I381" s="496"/>
      <c r="J381" s="496"/>
      <c r="K381" s="496"/>
      <c r="L381" s="496"/>
      <c r="M381" s="496"/>
      <c r="N381" s="496"/>
      <c r="O381" s="496"/>
      <c r="P381" s="496"/>
      <c r="Q381" s="496"/>
      <c r="R381" s="496"/>
      <c r="S381" s="496"/>
      <c r="T381" s="496"/>
      <c r="U381" s="496"/>
      <c r="V381" s="496"/>
      <c r="W381" s="496"/>
      <c r="X381" s="496"/>
      <c r="Y381" s="496"/>
      <c r="Z381" s="496"/>
      <c r="AA381" s="496"/>
      <c r="AB381" s="496"/>
      <c r="AC381" s="496"/>
      <c r="AD381" s="496"/>
      <c r="AE381" s="496"/>
      <c r="AF381" s="496"/>
      <c r="AG381" s="496"/>
      <c r="AH381" s="496"/>
      <c r="AI381" s="496"/>
      <c r="AJ381" s="496"/>
      <c r="AK381" s="496"/>
      <c r="AL381" s="496"/>
      <c r="AM381" s="496"/>
      <c r="AN381" s="496"/>
      <c r="AO381" s="496"/>
      <c r="AP381" s="496"/>
      <c r="AQ381" s="496"/>
      <c r="AR381" s="496"/>
      <c r="AS381" s="496"/>
      <c r="AT381" s="496"/>
      <c r="AU381" s="496"/>
      <c r="AV381" s="496"/>
      <c r="AW381" s="496"/>
      <c r="AX381" s="496"/>
      <c r="AY381" s="496"/>
      <c r="AZ381" s="496"/>
      <c r="BA381" s="496"/>
      <c r="BB381" s="496"/>
      <c r="BC381" s="496"/>
      <c r="BD381" s="496"/>
      <c r="BE381" s="496"/>
      <c r="BF381" s="496"/>
      <c r="BG381" s="496"/>
      <c r="BH381" s="496"/>
      <c r="BI381" s="496"/>
      <c r="BJ381" s="496"/>
      <c r="BK381" s="496"/>
      <c r="BL381" s="496"/>
      <c r="BM381" s="496"/>
      <c r="BN381" s="496"/>
      <c r="BO381" s="496"/>
      <c r="BP381" s="496"/>
      <c r="BQ381" s="496"/>
      <c r="BR381" s="496"/>
      <c r="BS381" s="496"/>
      <c r="BT381" s="496"/>
      <c r="BU381" s="496"/>
      <c r="BV381" s="496"/>
      <c r="BW381" s="496"/>
      <c r="BX381" s="496"/>
      <c r="BY381" s="496"/>
      <c r="BZ381" s="496"/>
      <c r="CA381" s="496"/>
      <c r="CB381" s="496"/>
      <c r="CC381" s="496"/>
      <c r="CD381" s="496"/>
      <c r="CE381" s="496"/>
      <c r="CF381" s="496"/>
      <c r="CG381" s="496"/>
      <c r="CH381" s="496"/>
      <c r="CI381" s="496"/>
      <c r="CJ381" s="496"/>
      <c r="CK381" s="496"/>
      <c r="CL381" s="496"/>
      <c r="CM381" s="496"/>
      <c r="CN381" s="496"/>
      <c r="CO381" s="496"/>
      <c r="CP381" s="496"/>
      <c r="CQ381" s="496"/>
      <c r="CR381" s="496"/>
      <c r="CS381" s="496"/>
      <c r="CT381" s="496"/>
      <c r="CU381" s="496"/>
      <c r="CV381" s="496"/>
      <c r="CW381" s="496"/>
      <c r="CX381" s="496"/>
      <c r="CY381" s="496"/>
      <c r="CZ381" s="496"/>
      <c r="DA381" s="496"/>
      <c r="DB381" s="496"/>
      <c r="DC381" s="496"/>
      <c r="DD381" s="496"/>
      <c r="DE381" s="496"/>
      <c r="DF381" s="496"/>
      <c r="DG381" s="496"/>
      <c r="DH381" s="496"/>
      <c r="DI381" s="496"/>
      <c r="DJ381" s="496"/>
      <c r="DK381" s="496"/>
      <c r="DL381" s="496"/>
      <c r="DM381" s="496"/>
      <c r="DN381" s="496"/>
      <c r="DO381" s="496"/>
      <c r="DP381" s="496"/>
      <c r="DQ381" s="496"/>
      <c r="DR381" s="496"/>
      <c r="DS381" s="496"/>
      <c r="DT381" s="496"/>
      <c r="DU381" s="496"/>
      <c r="DV381" s="496"/>
      <c r="DW381" s="496"/>
      <c r="DX381" s="496"/>
      <c r="DY381" s="496"/>
      <c r="DZ381" s="496"/>
      <c r="EA381" s="496"/>
      <c r="EB381" s="496"/>
      <c r="EC381" s="496"/>
      <c r="ED381" s="496"/>
      <c r="EE381" s="496"/>
      <c r="EF381" s="496"/>
      <c r="EG381" s="496"/>
      <c r="EH381" s="496"/>
      <c r="EI381" s="496"/>
      <c r="EJ381" s="496"/>
      <c r="EK381" s="496"/>
      <c r="EL381" s="496"/>
      <c r="EM381" s="496"/>
      <c r="EN381" s="496"/>
      <c r="EO381" s="496"/>
      <c r="EP381" s="496"/>
      <c r="EQ381" s="496"/>
      <c r="ER381" s="496"/>
      <c r="ES381" s="496"/>
      <c r="ET381" s="496"/>
      <c r="EU381" s="496"/>
      <c r="EV381" s="496"/>
      <c r="EW381" s="496"/>
      <c r="EX381" s="496"/>
      <c r="EY381" s="496"/>
      <c r="EZ381" s="496"/>
      <c r="FA381" s="496"/>
      <c r="FB381" s="496"/>
      <c r="FC381" s="496"/>
      <c r="FD381" s="496"/>
      <c r="FE381" s="496"/>
      <c r="FF381" s="496"/>
      <c r="FG381" s="496"/>
      <c r="FH381" s="496"/>
      <c r="FI381" s="496"/>
      <c r="FJ381" s="496"/>
      <c r="FK381" s="496"/>
      <c r="FL381" s="496"/>
      <c r="FM381" s="496"/>
      <c r="FN381" s="496"/>
      <c r="FO381" s="496"/>
      <c r="FP381" s="496"/>
      <c r="FQ381" s="496"/>
      <c r="FR381" s="496"/>
      <c r="FS381" s="496"/>
      <c r="FT381" s="496"/>
      <c r="FU381" s="496"/>
      <c r="FV381" s="496"/>
      <c r="FW381" s="496"/>
      <c r="FX381" s="496"/>
      <c r="FY381" s="496"/>
      <c r="FZ381" s="496"/>
    </row>
    <row r="382" spans="2:182" x14ac:dyDescent="0.25">
      <c r="B382" s="491">
        <v>12</v>
      </c>
      <c r="C382" s="496"/>
      <c r="D382" s="496"/>
      <c r="E382" s="496"/>
      <c r="F382" s="496"/>
      <c r="G382" s="496"/>
      <c r="H382" s="496"/>
      <c r="I382" s="496"/>
      <c r="J382" s="496"/>
      <c r="K382" s="496"/>
      <c r="L382" s="496"/>
      <c r="M382" s="496"/>
      <c r="N382" s="496"/>
      <c r="O382" s="496"/>
      <c r="P382" s="496"/>
      <c r="Q382" s="496"/>
      <c r="R382" s="496"/>
      <c r="S382" s="496"/>
      <c r="T382" s="496"/>
      <c r="U382" s="496"/>
      <c r="V382" s="496"/>
      <c r="W382" s="496"/>
      <c r="X382" s="496"/>
      <c r="Y382" s="496"/>
      <c r="Z382" s="496"/>
      <c r="AA382" s="496"/>
      <c r="AB382" s="496"/>
      <c r="AC382" s="496"/>
      <c r="AD382" s="496"/>
      <c r="AE382" s="496"/>
      <c r="AF382" s="496"/>
      <c r="AG382" s="496"/>
      <c r="AH382" s="496"/>
      <c r="AI382" s="496"/>
      <c r="AJ382" s="496"/>
      <c r="AK382" s="496"/>
      <c r="AL382" s="496"/>
      <c r="AM382" s="496"/>
      <c r="AN382" s="496"/>
      <c r="AO382" s="496"/>
      <c r="AP382" s="496"/>
      <c r="AQ382" s="496"/>
      <c r="AR382" s="496"/>
      <c r="AS382" s="496"/>
      <c r="AT382" s="496"/>
      <c r="AU382" s="496"/>
      <c r="AV382" s="496"/>
      <c r="AW382" s="496"/>
      <c r="AX382" s="496"/>
      <c r="AY382" s="496"/>
      <c r="AZ382" s="496"/>
      <c r="BA382" s="496"/>
      <c r="BB382" s="496"/>
      <c r="BC382" s="496"/>
      <c r="BD382" s="496"/>
      <c r="BE382" s="496"/>
      <c r="BF382" s="496"/>
      <c r="BG382" s="496"/>
      <c r="BH382" s="496"/>
      <c r="BI382" s="496"/>
      <c r="BJ382" s="496"/>
      <c r="BK382" s="496"/>
      <c r="BL382" s="496"/>
      <c r="BM382" s="496"/>
      <c r="BN382" s="496"/>
      <c r="BO382" s="496"/>
      <c r="BP382" s="496"/>
      <c r="BQ382" s="496"/>
      <c r="BR382" s="496"/>
      <c r="BS382" s="496"/>
      <c r="BT382" s="496"/>
      <c r="BU382" s="496"/>
      <c r="BV382" s="496"/>
      <c r="BW382" s="496"/>
      <c r="BX382" s="496"/>
      <c r="BY382" s="496"/>
      <c r="BZ382" s="496"/>
      <c r="CA382" s="496"/>
      <c r="CB382" s="496"/>
      <c r="CC382" s="496"/>
      <c r="CD382" s="496"/>
      <c r="CE382" s="496"/>
      <c r="CF382" s="496"/>
      <c r="CG382" s="496"/>
      <c r="CH382" s="496"/>
      <c r="CI382" s="496"/>
      <c r="CJ382" s="496"/>
      <c r="CK382" s="496"/>
      <c r="CL382" s="496"/>
      <c r="CM382" s="496"/>
      <c r="CN382" s="496"/>
      <c r="CO382" s="496"/>
      <c r="CP382" s="496"/>
      <c r="CQ382" s="496"/>
      <c r="CR382" s="496"/>
      <c r="CS382" s="496"/>
      <c r="CT382" s="496"/>
      <c r="CU382" s="496"/>
      <c r="CV382" s="496"/>
      <c r="CW382" s="496"/>
      <c r="CX382" s="496"/>
      <c r="CY382" s="496"/>
      <c r="CZ382" s="496"/>
      <c r="DA382" s="496"/>
      <c r="DB382" s="496"/>
      <c r="DC382" s="496"/>
      <c r="DD382" s="496"/>
      <c r="DE382" s="496"/>
      <c r="DF382" s="496"/>
      <c r="DG382" s="496"/>
      <c r="DH382" s="496"/>
      <c r="DI382" s="496"/>
      <c r="DJ382" s="496"/>
      <c r="DK382" s="496"/>
      <c r="DL382" s="496"/>
      <c r="DM382" s="496"/>
      <c r="DN382" s="496"/>
      <c r="DO382" s="496"/>
      <c r="DP382" s="496"/>
      <c r="DQ382" s="496"/>
      <c r="DR382" s="496"/>
      <c r="DS382" s="496"/>
      <c r="DT382" s="496"/>
      <c r="DU382" s="496"/>
      <c r="DV382" s="496"/>
      <c r="DW382" s="496"/>
      <c r="DX382" s="496"/>
      <c r="DY382" s="496"/>
      <c r="DZ382" s="496"/>
      <c r="EA382" s="496"/>
      <c r="EB382" s="496"/>
      <c r="EC382" s="496"/>
      <c r="ED382" s="496"/>
      <c r="EE382" s="496"/>
      <c r="EF382" s="496"/>
      <c r="EG382" s="496"/>
      <c r="EH382" s="496"/>
      <c r="EI382" s="496"/>
      <c r="EJ382" s="496"/>
      <c r="EK382" s="496"/>
      <c r="EL382" s="496"/>
      <c r="EM382" s="496"/>
      <c r="EN382" s="496"/>
      <c r="EO382" s="496"/>
      <c r="EP382" s="496"/>
      <c r="EQ382" s="496"/>
      <c r="ER382" s="496"/>
      <c r="ES382" s="496"/>
      <c r="ET382" s="496"/>
      <c r="EU382" s="496"/>
      <c r="EV382" s="496"/>
      <c r="EW382" s="496"/>
      <c r="EX382" s="496"/>
      <c r="EY382" s="496"/>
      <c r="EZ382" s="496"/>
      <c r="FA382" s="496"/>
      <c r="FB382" s="496"/>
      <c r="FC382" s="496"/>
      <c r="FD382" s="496"/>
      <c r="FE382" s="496"/>
      <c r="FF382" s="496"/>
      <c r="FG382" s="496"/>
      <c r="FH382" s="496"/>
      <c r="FI382" s="496"/>
      <c r="FJ382" s="496"/>
      <c r="FK382" s="496"/>
      <c r="FL382" s="496"/>
      <c r="FM382" s="496"/>
      <c r="FN382" s="496"/>
      <c r="FO382" s="496"/>
      <c r="FP382" s="496"/>
      <c r="FQ382" s="496"/>
      <c r="FR382" s="496"/>
      <c r="FS382" s="496"/>
      <c r="FT382" s="496"/>
      <c r="FU382" s="496"/>
      <c r="FV382" s="496"/>
      <c r="FW382" s="496"/>
      <c r="FX382" s="496"/>
      <c r="FY382" s="496"/>
      <c r="FZ382" s="496"/>
    </row>
    <row r="383" spans="2:182" x14ac:dyDescent="0.25">
      <c r="B383" s="491">
        <v>13</v>
      </c>
      <c r="C383" s="496"/>
      <c r="D383" s="496"/>
      <c r="E383" s="496"/>
      <c r="F383" s="496"/>
      <c r="G383" s="496"/>
      <c r="H383" s="496"/>
      <c r="I383" s="496"/>
      <c r="J383" s="496"/>
      <c r="K383" s="496"/>
      <c r="L383" s="496"/>
      <c r="M383" s="496"/>
      <c r="N383" s="496"/>
      <c r="O383" s="496"/>
      <c r="P383" s="496"/>
      <c r="Q383" s="496"/>
      <c r="R383" s="496"/>
      <c r="S383" s="496"/>
      <c r="T383" s="496"/>
      <c r="U383" s="496"/>
      <c r="V383" s="496"/>
      <c r="W383" s="496"/>
      <c r="X383" s="496"/>
      <c r="Y383" s="496"/>
      <c r="Z383" s="496"/>
      <c r="AA383" s="496"/>
      <c r="AB383" s="496"/>
      <c r="AC383" s="496"/>
      <c r="AD383" s="496"/>
      <c r="AE383" s="496"/>
      <c r="AF383" s="496"/>
      <c r="AG383" s="496"/>
      <c r="AH383" s="496"/>
      <c r="AI383" s="496"/>
      <c r="AJ383" s="496"/>
      <c r="AK383" s="496"/>
      <c r="AL383" s="496"/>
      <c r="AM383" s="496"/>
      <c r="AN383" s="496"/>
      <c r="AO383" s="496"/>
      <c r="AP383" s="496"/>
      <c r="AQ383" s="496"/>
      <c r="AR383" s="496"/>
      <c r="AS383" s="496"/>
      <c r="AT383" s="496"/>
      <c r="AU383" s="496"/>
      <c r="AV383" s="496"/>
      <c r="AW383" s="496"/>
      <c r="AX383" s="496"/>
      <c r="AY383" s="496"/>
      <c r="AZ383" s="496"/>
      <c r="BA383" s="496"/>
      <c r="BB383" s="496"/>
      <c r="BC383" s="496"/>
      <c r="BD383" s="496"/>
      <c r="BE383" s="496"/>
      <c r="BF383" s="496"/>
      <c r="BG383" s="496"/>
      <c r="BH383" s="496"/>
      <c r="BI383" s="496"/>
      <c r="BJ383" s="496"/>
      <c r="BK383" s="496"/>
      <c r="BL383" s="496"/>
      <c r="BM383" s="496"/>
      <c r="BN383" s="496"/>
      <c r="BO383" s="496"/>
      <c r="BP383" s="496"/>
      <c r="BQ383" s="496"/>
      <c r="BR383" s="496"/>
      <c r="BS383" s="496"/>
      <c r="BT383" s="496"/>
      <c r="BU383" s="496"/>
      <c r="BV383" s="496"/>
      <c r="BW383" s="496"/>
      <c r="BX383" s="496"/>
      <c r="BY383" s="496"/>
      <c r="BZ383" s="496"/>
      <c r="CA383" s="496"/>
      <c r="CB383" s="496"/>
      <c r="CC383" s="496"/>
      <c r="CD383" s="496"/>
      <c r="CE383" s="496"/>
      <c r="CF383" s="496"/>
      <c r="CG383" s="496"/>
      <c r="CH383" s="496"/>
      <c r="CI383" s="496"/>
      <c r="CJ383" s="496"/>
      <c r="CK383" s="496"/>
      <c r="CL383" s="496"/>
      <c r="CM383" s="496"/>
      <c r="CN383" s="496"/>
      <c r="CO383" s="496"/>
      <c r="CP383" s="496"/>
      <c r="CQ383" s="496"/>
      <c r="CR383" s="496"/>
      <c r="CS383" s="496"/>
      <c r="CT383" s="496"/>
      <c r="CU383" s="496"/>
      <c r="CV383" s="496"/>
      <c r="CW383" s="496"/>
      <c r="CX383" s="496"/>
      <c r="CY383" s="496"/>
      <c r="CZ383" s="496"/>
      <c r="DA383" s="496"/>
      <c r="DB383" s="496"/>
      <c r="DC383" s="496"/>
      <c r="DD383" s="496"/>
      <c r="DE383" s="496"/>
      <c r="DF383" s="496"/>
      <c r="DG383" s="496"/>
      <c r="DH383" s="496"/>
      <c r="DI383" s="496"/>
      <c r="DJ383" s="496"/>
      <c r="DK383" s="496"/>
      <c r="DL383" s="496"/>
      <c r="DM383" s="496"/>
      <c r="DN383" s="496"/>
      <c r="DO383" s="496"/>
      <c r="DP383" s="496"/>
      <c r="DQ383" s="496"/>
      <c r="DR383" s="496"/>
      <c r="DS383" s="496"/>
      <c r="DT383" s="496"/>
      <c r="DU383" s="496"/>
      <c r="DV383" s="496"/>
      <c r="DW383" s="496"/>
      <c r="DX383" s="496"/>
      <c r="DY383" s="496"/>
      <c r="DZ383" s="496"/>
      <c r="EA383" s="496"/>
      <c r="EB383" s="496"/>
      <c r="EC383" s="496"/>
      <c r="ED383" s="496"/>
      <c r="EE383" s="496"/>
      <c r="EF383" s="496"/>
      <c r="EG383" s="496"/>
      <c r="EH383" s="496"/>
      <c r="EI383" s="496"/>
      <c r="EJ383" s="496"/>
      <c r="EK383" s="496"/>
      <c r="EL383" s="496"/>
      <c r="EM383" s="496"/>
      <c r="EN383" s="496"/>
      <c r="EO383" s="496"/>
      <c r="EP383" s="496"/>
      <c r="EQ383" s="496"/>
      <c r="ER383" s="496"/>
      <c r="ES383" s="496"/>
      <c r="ET383" s="496"/>
      <c r="EU383" s="496"/>
      <c r="EV383" s="496"/>
      <c r="EW383" s="496"/>
      <c r="EX383" s="496"/>
      <c r="EY383" s="496"/>
      <c r="EZ383" s="496"/>
      <c r="FA383" s="496"/>
      <c r="FB383" s="496"/>
      <c r="FC383" s="496"/>
      <c r="FD383" s="496"/>
      <c r="FE383" s="496"/>
      <c r="FF383" s="496"/>
      <c r="FG383" s="496"/>
      <c r="FH383" s="496"/>
      <c r="FI383" s="496"/>
      <c r="FJ383" s="496"/>
      <c r="FK383" s="496"/>
      <c r="FL383" s="496"/>
      <c r="FM383" s="496"/>
      <c r="FN383" s="496"/>
      <c r="FO383" s="496"/>
      <c r="FP383" s="496"/>
      <c r="FQ383" s="496"/>
      <c r="FR383" s="496"/>
      <c r="FS383" s="496"/>
      <c r="FT383" s="496"/>
      <c r="FU383" s="496"/>
      <c r="FV383" s="496"/>
      <c r="FW383" s="496"/>
      <c r="FX383" s="496"/>
      <c r="FY383" s="496"/>
      <c r="FZ383" s="496"/>
    </row>
    <row r="384" spans="2:182" x14ac:dyDescent="0.25">
      <c r="B384" s="491">
        <v>14</v>
      </c>
      <c r="C384" s="496"/>
      <c r="D384" s="496"/>
      <c r="E384" s="496"/>
      <c r="F384" s="496"/>
      <c r="G384" s="496"/>
      <c r="H384" s="496"/>
      <c r="I384" s="496"/>
      <c r="J384" s="496"/>
      <c r="K384" s="496"/>
      <c r="L384" s="496"/>
      <c r="M384" s="496"/>
      <c r="N384" s="496"/>
      <c r="O384" s="496"/>
      <c r="P384" s="496"/>
      <c r="Q384" s="496"/>
      <c r="R384" s="496"/>
      <c r="S384" s="496"/>
      <c r="T384" s="496"/>
      <c r="U384" s="496"/>
      <c r="V384" s="496"/>
      <c r="W384" s="496"/>
      <c r="X384" s="496"/>
      <c r="Y384" s="496"/>
      <c r="Z384" s="496"/>
      <c r="AA384" s="496"/>
      <c r="AB384" s="496"/>
      <c r="AC384" s="496"/>
      <c r="AD384" s="496"/>
      <c r="AE384" s="496"/>
      <c r="AF384" s="496"/>
      <c r="AG384" s="496"/>
      <c r="AH384" s="496"/>
      <c r="AI384" s="496"/>
      <c r="AJ384" s="496"/>
      <c r="AK384" s="496"/>
      <c r="AL384" s="496"/>
      <c r="AM384" s="496"/>
      <c r="AN384" s="496"/>
      <c r="AO384" s="496"/>
      <c r="AP384" s="496"/>
      <c r="AQ384" s="496"/>
      <c r="AR384" s="496"/>
      <c r="AS384" s="496"/>
      <c r="AT384" s="496"/>
      <c r="AU384" s="496"/>
      <c r="AV384" s="496"/>
      <c r="AW384" s="496"/>
      <c r="AX384" s="496"/>
      <c r="AY384" s="496"/>
      <c r="AZ384" s="496"/>
      <c r="BA384" s="496"/>
      <c r="BB384" s="496"/>
      <c r="BC384" s="496"/>
      <c r="BD384" s="496"/>
      <c r="BE384" s="496"/>
      <c r="BF384" s="496"/>
      <c r="BG384" s="496"/>
      <c r="BH384" s="496"/>
      <c r="BI384" s="496"/>
      <c r="BJ384" s="496"/>
      <c r="BK384" s="496"/>
      <c r="BL384" s="496"/>
      <c r="BM384" s="496"/>
      <c r="BN384" s="496"/>
      <c r="BO384" s="496"/>
      <c r="BP384" s="496"/>
      <c r="BQ384" s="496"/>
      <c r="BR384" s="496"/>
      <c r="BS384" s="496"/>
      <c r="BT384" s="496"/>
      <c r="BU384" s="496"/>
      <c r="BV384" s="496"/>
      <c r="BW384" s="496"/>
      <c r="BX384" s="496"/>
      <c r="BY384" s="496"/>
      <c r="BZ384" s="496"/>
      <c r="CA384" s="496"/>
      <c r="CB384" s="496"/>
      <c r="CC384" s="496"/>
      <c r="CD384" s="496"/>
      <c r="CE384" s="496"/>
      <c r="CF384" s="496"/>
      <c r="CG384" s="496"/>
      <c r="CH384" s="496"/>
      <c r="CI384" s="496"/>
      <c r="CJ384" s="496"/>
      <c r="CK384" s="496"/>
      <c r="CL384" s="496"/>
      <c r="CM384" s="496"/>
      <c r="CN384" s="496"/>
      <c r="CO384" s="496"/>
      <c r="CP384" s="496"/>
      <c r="CQ384" s="496"/>
      <c r="CR384" s="496"/>
      <c r="CS384" s="496"/>
      <c r="CT384" s="496"/>
      <c r="CU384" s="496"/>
      <c r="CV384" s="496"/>
      <c r="CW384" s="496"/>
      <c r="CX384" s="496"/>
      <c r="CY384" s="496"/>
      <c r="CZ384" s="496"/>
      <c r="DA384" s="496"/>
      <c r="DB384" s="496"/>
      <c r="DC384" s="496"/>
      <c r="DD384" s="496"/>
      <c r="DE384" s="496"/>
      <c r="DF384" s="496"/>
      <c r="DG384" s="496"/>
      <c r="DH384" s="496"/>
      <c r="DI384" s="496"/>
      <c r="DJ384" s="496"/>
      <c r="DK384" s="496"/>
      <c r="DL384" s="496"/>
      <c r="DM384" s="496"/>
      <c r="DN384" s="496"/>
      <c r="DO384" s="496"/>
      <c r="DP384" s="496"/>
      <c r="DQ384" s="496"/>
      <c r="DR384" s="496"/>
      <c r="DS384" s="496"/>
      <c r="DT384" s="496"/>
      <c r="DU384" s="496"/>
      <c r="DV384" s="496"/>
      <c r="DW384" s="496"/>
      <c r="DX384" s="496"/>
      <c r="DY384" s="496"/>
      <c r="DZ384" s="496"/>
      <c r="EA384" s="496"/>
      <c r="EB384" s="496"/>
      <c r="EC384" s="496"/>
      <c r="ED384" s="496"/>
      <c r="EE384" s="496"/>
      <c r="EF384" s="496"/>
      <c r="EG384" s="496"/>
      <c r="EH384" s="496"/>
      <c r="EI384" s="496"/>
      <c r="EJ384" s="496"/>
      <c r="EK384" s="496"/>
      <c r="EL384" s="496"/>
      <c r="EM384" s="496"/>
      <c r="EN384" s="496"/>
      <c r="EO384" s="496"/>
      <c r="EP384" s="496"/>
      <c r="EQ384" s="496"/>
      <c r="ER384" s="496"/>
      <c r="ES384" s="496"/>
      <c r="ET384" s="496"/>
      <c r="EU384" s="496"/>
      <c r="EV384" s="496"/>
      <c r="EW384" s="496"/>
      <c r="EX384" s="496"/>
      <c r="EY384" s="496"/>
      <c r="EZ384" s="496"/>
      <c r="FA384" s="496"/>
      <c r="FB384" s="496"/>
      <c r="FC384" s="496"/>
      <c r="FD384" s="496"/>
      <c r="FE384" s="496"/>
      <c r="FF384" s="496"/>
      <c r="FG384" s="496"/>
      <c r="FH384" s="496"/>
      <c r="FI384" s="496"/>
      <c r="FJ384" s="496"/>
      <c r="FK384" s="496"/>
      <c r="FL384" s="496"/>
      <c r="FM384" s="496"/>
      <c r="FN384" s="496"/>
      <c r="FO384" s="496"/>
      <c r="FP384" s="496"/>
      <c r="FQ384" s="496"/>
      <c r="FR384" s="496"/>
      <c r="FS384" s="496"/>
      <c r="FT384" s="496"/>
      <c r="FU384" s="496"/>
      <c r="FV384" s="496"/>
      <c r="FW384" s="496"/>
      <c r="FX384" s="496"/>
      <c r="FY384" s="496"/>
      <c r="FZ384" s="496"/>
    </row>
    <row r="385" spans="2:182" x14ac:dyDescent="0.25">
      <c r="B385" s="491">
        <v>15</v>
      </c>
      <c r="C385" s="496"/>
      <c r="D385" s="496"/>
      <c r="E385" s="496"/>
      <c r="F385" s="496"/>
      <c r="G385" s="496"/>
      <c r="H385" s="496"/>
      <c r="I385" s="496"/>
      <c r="J385" s="496"/>
      <c r="K385" s="496"/>
      <c r="L385" s="496"/>
      <c r="M385" s="496"/>
      <c r="N385" s="496"/>
      <c r="O385" s="496"/>
      <c r="P385" s="496"/>
      <c r="Q385" s="496"/>
      <c r="R385" s="496"/>
      <c r="S385" s="496"/>
      <c r="T385" s="496"/>
      <c r="U385" s="496"/>
      <c r="V385" s="496"/>
      <c r="W385" s="496"/>
      <c r="X385" s="496"/>
      <c r="Y385" s="496"/>
      <c r="Z385" s="496"/>
      <c r="AA385" s="496"/>
      <c r="AB385" s="496"/>
      <c r="AC385" s="496"/>
      <c r="AD385" s="496"/>
      <c r="AE385" s="496"/>
      <c r="AF385" s="496"/>
      <c r="AG385" s="496"/>
      <c r="AH385" s="496"/>
      <c r="AI385" s="496"/>
      <c r="AJ385" s="496"/>
      <c r="AK385" s="496"/>
      <c r="AL385" s="496"/>
      <c r="AM385" s="496"/>
      <c r="AN385" s="496"/>
      <c r="AO385" s="496"/>
      <c r="AP385" s="496"/>
      <c r="AQ385" s="496"/>
      <c r="AR385" s="496"/>
      <c r="AS385" s="496"/>
      <c r="AT385" s="496"/>
      <c r="AU385" s="496"/>
      <c r="AV385" s="496"/>
      <c r="AW385" s="496"/>
      <c r="AX385" s="496"/>
      <c r="AY385" s="496"/>
      <c r="AZ385" s="496"/>
      <c r="BA385" s="496"/>
      <c r="BB385" s="496"/>
      <c r="BC385" s="496"/>
      <c r="BD385" s="496"/>
      <c r="BE385" s="496"/>
      <c r="BF385" s="496"/>
      <c r="BG385" s="496"/>
      <c r="BH385" s="496"/>
      <c r="BI385" s="496"/>
      <c r="BJ385" s="496"/>
      <c r="BK385" s="496"/>
      <c r="BL385" s="496"/>
      <c r="BM385" s="496"/>
      <c r="BN385" s="496"/>
      <c r="BO385" s="496"/>
      <c r="BP385" s="496"/>
      <c r="BQ385" s="496"/>
      <c r="BR385" s="496"/>
      <c r="BS385" s="496"/>
      <c r="BT385" s="496"/>
      <c r="BU385" s="496"/>
      <c r="BV385" s="496"/>
      <c r="BW385" s="496"/>
      <c r="BX385" s="496"/>
      <c r="BY385" s="496"/>
      <c r="BZ385" s="496"/>
      <c r="CA385" s="496"/>
      <c r="CB385" s="496"/>
      <c r="CC385" s="496"/>
      <c r="CD385" s="496"/>
      <c r="CE385" s="496"/>
      <c r="CF385" s="496"/>
      <c r="CG385" s="496"/>
      <c r="CH385" s="496"/>
      <c r="CI385" s="496"/>
      <c r="CJ385" s="496"/>
      <c r="CK385" s="496"/>
      <c r="CL385" s="496"/>
      <c r="CM385" s="496"/>
      <c r="CN385" s="496"/>
      <c r="CO385" s="496"/>
      <c r="CP385" s="496"/>
      <c r="CQ385" s="496"/>
      <c r="CR385" s="496"/>
      <c r="CS385" s="496"/>
      <c r="CT385" s="496"/>
      <c r="CU385" s="496"/>
      <c r="CV385" s="496"/>
      <c r="CW385" s="496"/>
      <c r="CX385" s="496"/>
      <c r="CY385" s="496"/>
      <c r="CZ385" s="496"/>
      <c r="DA385" s="496"/>
      <c r="DB385" s="496"/>
      <c r="DC385" s="496"/>
      <c r="DD385" s="496"/>
      <c r="DE385" s="496"/>
      <c r="DF385" s="496"/>
      <c r="DG385" s="496"/>
      <c r="DH385" s="496"/>
      <c r="DI385" s="496"/>
      <c r="DJ385" s="496"/>
      <c r="DK385" s="496"/>
      <c r="DL385" s="496"/>
      <c r="DM385" s="496"/>
      <c r="DN385" s="496"/>
      <c r="DO385" s="496"/>
      <c r="DP385" s="496"/>
      <c r="DQ385" s="496"/>
      <c r="DR385" s="496"/>
      <c r="DS385" s="496"/>
      <c r="DT385" s="496"/>
      <c r="DU385" s="496"/>
      <c r="DV385" s="496"/>
      <c r="DW385" s="496"/>
      <c r="DX385" s="496"/>
      <c r="DY385" s="496"/>
      <c r="DZ385" s="496"/>
      <c r="EA385" s="496"/>
      <c r="EB385" s="496"/>
      <c r="EC385" s="496"/>
      <c r="ED385" s="496"/>
      <c r="EE385" s="496"/>
      <c r="EF385" s="496"/>
      <c r="EG385" s="496"/>
      <c r="EH385" s="496"/>
      <c r="EI385" s="496"/>
      <c r="EJ385" s="496"/>
      <c r="EK385" s="496"/>
      <c r="EL385" s="496"/>
      <c r="EM385" s="496"/>
      <c r="EN385" s="496"/>
      <c r="EO385" s="496"/>
      <c r="EP385" s="496"/>
      <c r="EQ385" s="496"/>
      <c r="ER385" s="496"/>
      <c r="ES385" s="496"/>
      <c r="ET385" s="496"/>
      <c r="EU385" s="496"/>
      <c r="EV385" s="496"/>
      <c r="EW385" s="496"/>
      <c r="EX385" s="496"/>
      <c r="EY385" s="496"/>
      <c r="EZ385" s="496"/>
      <c r="FA385" s="496"/>
      <c r="FB385" s="496"/>
      <c r="FC385" s="496"/>
      <c r="FD385" s="496"/>
      <c r="FE385" s="496"/>
      <c r="FF385" s="496"/>
      <c r="FG385" s="496"/>
      <c r="FH385" s="496"/>
      <c r="FI385" s="496"/>
      <c r="FJ385" s="496"/>
      <c r="FK385" s="496"/>
      <c r="FL385" s="496"/>
      <c r="FM385" s="496"/>
      <c r="FN385" s="496"/>
      <c r="FO385" s="496"/>
      <c r="FP385" s="496"/>
      <c r="FQ385" s="496"/>
      <c r="FR385" s="496"/>
      <c r="FS385" s="496"/>
      <c r="FT385" s="496"/>
      <c r="FU385" s="496"/>
      <c r="FV385" s="496"/>
      <c r="FW385" s="496"/>
      <c r="FX385" s="496"/>
      <c r="FY385" s="496"/>
      <c r="FZ385" s="496"/>
    </row>
    <row r="386" spans="2:182" x14ac:dyDescent="0.25">
      <c r="B386" s="491">
        <v>16</v>
      </c>
      <c r="C386" s="496"/>
      <c r="D386" s="496"/>
      <c r="E386" s="496"/>
      <c r="F386" s="496"/>
      <c r="G386" s="496"/>
      <c r="H386" s="496"/>
      <c r="I386" s="496"/>
      <c r="J386" s="496"/>
      <c r="K386" s="496"/>
      <c r="L386" s="496"/>
      <c r="M386" s="496"/>
      <c r="N386" s="496"/>
      <c r="O386" s="496"/>
      <c r="P386" s="496"/>
      <c r="Q386" s="496"/>
      <c r="R386" s="496"/>
      <c r="S386" s="496"/>
      <c r="T386" s="496"/>
      <c r="U386" s="496"/>
      <c r="V386" s="496"/>
      <c r="W386" s="496"/>
      <c r="X386" s="496"/>
      <c r="Y386" s="496"/>
      <c r="Z386" s="496"/>
      <c r="AA386" s="496"/>
      <c r="AB386" s="496"/>
      <c r="AC386" s="496"/>
      <c r="AD386" s="496"/>
      <c r="AE386" s="496"/>
      <c r="AF386" s="496"/>
      <c r="AG386" s="496"/>
      <c r="AH386" s="496"/>
      <c r="AI386" s="496"/>
      <c r="AJ386" s="496"/>
      <c r="AK386" s="496"/>
      <c r="AL386" s="496"/>
      <c r="AM386" s="496"/>
      <c r="AN386" s="496"/>
      <c r="AO386" s="496"/>
      <c r="AP386" s="496"/>
      <c r="AQ386" s="496"/>
      <c r="AR386" s="496"/>
      <c r="AS386" s="496"/>
      <c r="AT386" s="496"/>
      <c r="AU386" s="496"/>
      <c r="AV386" s="496"/>
      <c r="AW386" s="496"/>
      <c r="AX386" s="496"/>
      <c r="AY386" s="496"/>
      <c r="AZ386" s="496"/>
      <c r="BA386" s="496"/>
      <c r="BB386" s="496"/>
      <c r="BC386" s="496"/>
      <c r="BD386" s="496"/>
      <c r="BE386" s="496"/>
      <c r="BF386" s="496"/>
      <c r="BG386" s="496"/>
      <c r="BH386" s="496"/>
      <c r="BI386" s="496"/>
      <c r="BJ386" s="496"/>
      <c r="BK386" s="496"/>
      <c r="BL386" s="496"/>
      <c r="BM386" s="496"/>
      <c r="BN386" s="496"/>
      <c r="BO386" s="496"/>
      <c r="BP386" s="496"/>
      <c r="BQ386" s="496"/>
      <c r="BR386" s="496"/>
      <c r="BS386" s="496"/>
      <c r="BT386" s="496"/>
      <c r="BU386" s="496"/>
      <c r="BV386" s="496"/>
      <c r="BW386" s="496"/>
      <c r="BX386" s="496"/>
      <c r="BY386" s="496"/>
      <c r="BZ386" s="496"/>
      <c r="CA386" s="496"/>
      <c r="CB386" s="496"/>
      <c r="CC386" s="496"/>
      <c r="CD386" s="496"/>
      <c r="CE386" s="496"/>
      <c r="CF386" s="496"/>
      <c r="CG386" s="496"/>
      <c r="CH386" s="496"/>
      <c r="CI386" s="496"/>
      <c r="CJ386" s="496"/>
      <c r="CK386" s="496"/>
      <c r="CL386" s="496"/>
      <c r="CM386" s="496"/>
      <c r="CN386" s="496"/>
      <c r="CO386" s="496"/>
      <c r="CP386" s="496"/>
      <c r="CQ386" s="496"/>
      <c r="CR386" s="496"/>
      <c r="CS386" s="496"/>
      <c r="CT386" s="496"/>
      <c r="CU386" s="496"/>
      <c r="CV386" s="496"/>
      <c r="CW386" s="496"/>
      <c r="CX386" s="496"/>
      <c r="CY386" s="496"/>
      <c r="CZ386" s="496"/>
      <c r="DA386" s="496"/>
      <c r="DB386" s="496"/>
      <c r="DC386" s="496"/>
      <c r="DD386" s="496"/>
      <c r="DE386" s="496"/>
      <c r="DF386" s="496"/>
      <c r="DG386" s="496"/>
      <c r="DH386" s="496"/>
      <c r="DI386" s="496"/>
      <c r="DJ386" s="496"/>
      <c r="DK386" s="496"/>
      <c r="DL386" s="496"/>
      <c r="DM386" s="496"/>
      <c r="DN386" s="496"/>
      <c r="DO386" s="496"/>
      <c r="DP386" s="496"/>
      <c r="DQ386" s="496"/>
      <c r="DR386" s="496"/>
      <c r="DS386" s="496"/>
      <c r="DT386" s="496"/>
      <c r="DU386" s="496"/>
      <c r="DV386" s="496"/>
      <c r="DW386" s="496"/>
      <c r="DX386" s="496"/>
      <c r="DY386" s="496"/>
      <c r="DZ386" s="496"/>
      <c r="EA386" s="496"/>
      <c r="EB386" s="496"/>
      <c r="EC386" s="496"/>
      <c r="ED386" s="496"/>
      <c r="EE386" s="496"/>
      <c r="EF386" s="496"/>
      <c r="EG386" s="496"/>
      <c r="EH386" s="496"/>
      <c r="EI386" s="496"/>
      <c r="EJ386" s="496"/>
      <c r="EK386" s="496"/>
      <c r="EL386" s="496"/>
      <c r="EM386" s="496"/>
      <c r="EN386" s="496"/>
      <c r="EO386" s="496"/>
      <c r="EP386" s="496"/>
      <c r="EQ386" s="496"/>
      <c r="ER386" s="496"/>
      <c r="ES386" s="496"/>
      <c r="ET386" s="496"/>
      <c r="EU386" s="496"/>
      <c r="EV386" s="496"/>
      <c r="EW386" s="496"/>
      <c r="EX386" s="496"/>
      <c r="EY386" s="496"/>
      <c r="EZ386" s="496"/>
      <c r="FA386" s="496"/>
      <c r="FB386" s="496"/>
      <c r="FC386" s="496"/>
      <c r="FD386" s="496"/>
      <c r="FE386" s="496"/>
      <c r="FF386" s="496"/>
      <c r="FG386" s="496"/>
      <c r="FH386" s="496"/>
      <c r="FI386" s="496"/>
      <c r="FJ386" s="496"/>
      <c r="FK386" s="496"/>
      <c r="FL386" s="496"/>
      <c r="FM386" s="496"/>
      <c r="FN386" s="496"/>
      <c r="FO386" s="496"/>
      <c r="FP386" s="496"/>
      <c r="FQ386" s="496"/>
      <c r="FR386" s="496"/>
      <c r="FS386" s="496"/>
      <c r="FT386" s="496"/>
      <c r="FU386" s="496"/>
      <c r="FV386" s="496"/>
      <c r="FW386" s="496"/>
      <c r="FX386" s="496"/>
      <c r="FY386" s="496"/>
      <c r="FZ386" s="496"/>
    </row>
    <row r="387" spans="2:182" x14ac:dyDescent="0.25">
      <c r="B387" s="491">
        <v>17</v>
      </c>
      <c r="C387" s="496"/>
      <c r="D387" s="496"/>
      <c r="E387" s="496"/>
      <c r="F387" s="496"/>
      <c r="G387" s="496"/>
      <c r="H387" s="496"/>
      <c r="I387" s="496"/>
      <c r="J387" s="496"/>
      <c r="K387" s="496"/>
      <c r="L387" s="496"/>
      <c r="M387" s="496"/>
      <c r="N387" s="496"/>
      <c r="O387" s="496"/>
      <c r="P387" s="496"/>
      <c r="Q387" s="496"/>
      <c r="R387" s="496"/>
      <c r="S387" s="496"/>
      <c r="T387" s="496"/>
      <c r="U387" s="496"/>
      <c r="V387" s="496"/>
      <c r="W387" s="496"/>
      <c r="X387" s="496"/>
      <c r="Y387" s="496"/>
      <c r="Z387" s="496"/>
      <c r="AA387" s="496"/>
      <c r="AB387" s="496"/>
      <c r="AC387" s="496"/>
      <c r="AD387" s="496"/>
      <c r="AE387" s="496"/>
      <c r="AF387" s="496"/>
      <c r="AG387" s="496"/>
      <c r="AH387" s="496"/>
      <c r="AI387" s="496"/>
      <c r="AJ387" s="496"/>
      <c r="AK387" s="496"/>
      <c r="AL387" s="496"/>
      <c r="AM387" s="496"/>
      <c r="AN387" s="496"/>
      <c r="AO387" s="496"/>
      <c r="AP387" s="496"/>
      <c r="AQ387" s="496"/>
      <c r="AR387" s="496"/>
      <c r="AS387" s="496"/>
      <c r="AT387" s="496"/>
      <c r="AU387" s="496"/>
      <c r="AV387" s="496"/>
      <c r="AW387" s="496"/>
      <c r="AX387" s="496"/>
      <c r="AY387" s="496"/>
      <c r="AZ387" s="496"/>
      <c r="BA387" s="496"/>
      <c r="BB387" s="496"/>
      <c r="BC387" s="496"/>
      <c r="BD387" s="496"/>
      <c r="BE387" s="496"/>
      <c r="BF387" s="496"/>
      <c r="BG387" s="496"/>
      <c r="BH387" s="496"/>
      <c r="BI387" s="496"/>
      <c r="BJ387" s="496"/>
      <c r="BK387" s="496"/>
      <c r="BL387" s="496"/>
      <c r="BM387" s="496"/>
      <c r="BN387" s="496"/>
      <c r="BO387" s="496"/>
      <c r="BP387" s="496"/>
      <c r="BQ387" s="496"/>
      <c r="BR387" s="496"/>
      <c r="BS387" s="496"/>
      <c r="BT387" s="496"/>
      <c r="BU387" s="496"/>
      <c r="BV387" s="496"/>
      <c r="BW387" s="496"/>
      <c r="BX387" s="496"/>
      <c r="BY387" s="496"/>
      <c r="BZ387" s="496"/>
      <c r="CA387" s="496"/>
      <c r="CB387" s="496"/>
      <c r="CC387" s="496"/>
      <c r="CD387" s="496"/>
      <c r="CE387" s="496"/>
      <c r="CF387" s="496"/>
      <c r="CG387" s="496"/>
      <c r="CH387" s="496"/>
      <c r="CI387" s="496"/>
      <c r="CJ387" s="496"/>
      <c r="CK387" s="496"/>
      <c r="CL387" s="496"/>
      <c r="CM387" s="496"/>
      <c r="CN387" s="496"/>
      <c r="CO387" s="496"/>
      <c r="CP387" s="496"/>
      <c r="CQ387" s="496"/>
      <c r="CR387" s="496"/>
      <c r="CS387" s="496"/>
      <c r="CT387" s="496"/>
      <c r="CU387" s="496"/>
      <c r="CV387" s="496"/>
      <c r="CW387" s="496"/>
      <c r="CX387" s="496"/>
      <c r="CY387" s="496"/>
      <c r="CZ387" s="496"/>
      <c r="DA387" s="496"/>
      <c r="DB387" s="496"/>
      <c r="DC387" s="496"/>
      <c r="DD387" s="496"/>
      <c r="DE387" s="496"/>
      <c r="DF387" s="496"/>
      <c r="DG387" s="496"/>
      <c r="DH387" s="496"/>
      <c r="DI387" s="496"/>
      <c r="DJ387" s="496"/>
      <c r="DK387" s="496"/>
      <c r="DL387" s="496"/>
      <c r="DM387" s="496"/>
      <c r="DN387" s="496"/>
      <c r="DO387" s="496"/>
      <c r="DP387" s="496"/>
      <c r="DQ387" s="496"/>
      <c r="DR387" s="496"/>
      <c r="DS387" s="496"/>
      <c r="DT387" s="496"/>
      <c r="DU387" s="496"/>
      <c r="DV387" s="496"/>
      <c r="DW387" s="496"/>
      <c r="DX387" s="496"/>
      <c r="DY387" s="496"/>
      <c r="DZ387" s="496"/>
      <c r="EA387" s="496"/>
      <c r="EB387" s="496"/>
      <c r="EC387" s="496"/>
      <c r="ED387" s="496"/>
      <c r="EE387" s="496"/>
      <c r="EF387" s="496"/>
      <c r="EG387" s="496"/>
      <c r="EH387" s="496"/>
      <c r="EI387" s="496"/>
      <c r="EJ387" s="496"/>
      <c r="EK387" s="496"/>
      <c r="EL387" s="496"/>
      <c r="EM387" s="496"/>
      <c r="EN387" s="496"/>
      <c r="EO387" s="496"/>
      <c r="EP387" s="496"/>
      <c r="EQ387" s="496"/>
      <c r="ER387" s="496"/>
      <c r="ES387" s="496"/>
      <c r="ET387" s="496"/>
      <c r="EU387" s="496"/>
      <c r="EV387" s="496"/>
      <c r="EW387" s="496"/>
      <c r="EX387" s="496"/>
      <c r="EY387" s="496"/>
      <c r="EZ387" s="496"/>
      <c r="FA387" s="496"/>
      <c r="FB387" s="496"/>
      <c r="FC387" s="496"/>
      <c r="FD387" s="496"/>
      <c r="FE387" s="496"/>
      <c r="FF387" s="496"/>
      <c r="FG387" s="496"/>
      <c r="FH387" s="496"/>
      <c r="FI387" s="496"/>
      <c r="FJ387" s="496"/>
      <c r="FK387" s="496"/>
      <c r="FL387" s="496"/>
      <c r="FM387" s="496"/>
      <c r="FN387" s="496"/>
      <c r="FO387" s="496"/>
      <c r="FP387" s="496"/>
      <c r="FQ387" s="496"/>
      <c r="FR387" s="496"/>
      <c r="FS387" s="496"/>
      <c r="FT387" s="496"/>
      <c r="FU387" s="496"/>
      <c r="FV387" s="496"/>
      <c r="FW387" s="496"/>
      <c r="FX387" s="496"/>
      <c r="FY387" s="496"/>
      <c r="FZ387" s="496"/>
    </row>
    <row r="388" spans="2:182" x14ac:dyDescent="0.25">
      <c r="B388" s="491">
        <v>18</v>
      </c>
      <c r="C388" s="496"/>
      <c r="D388" s="496"/>
      <c r="E388" s="496"/>
      <c r="F388" s="496"/>
      <c r="G388" s="496"/>
      <c r="H388" s="496"/>
      <c r="I388" s="496"/>
      <c r="J388" s="496"/>
      <c r="K388" s="496"/>
      <c r="L388" s="496"/>
      <c r="M388" s="496"/>
      <c r="N388" s="496"/>
      <c r="O388" s="496"/>
      <c r="P388" s="496"/>
      <c r="Q388" s="496"/>
      <c r="R388" s="496"/>
      <c r="S388" s="496"/>
      <c r="T388" s="496"/>
      <c r="U388" s="496"/>
      <c r="V388" s="496"/>
      <c r="W388" s="496"/>
      <c r="X388" s="496"/>
      <c r="Y388" s="496"/>
      <c r="Z388" s="496"/>
      <c r="AA388" s="496"/>
      <c r="AB388" s="496"/>
      <c r="AC388" s="496"/>
      <c r="AD388" s="496"/>
      <c r="AE388" s="496"/>
      <c r="AF388" s="496"/>
      <c r="AG388" s="496"/>
      <c r="AH388" s="496"/>
      <c r="AI388" s="496"/>
      <c r="AJ388" s="496"/>
      <c r="AK388" s="496"/>
      <c r="AL388" s="496"/>
      <c r="AM388" s="496"/>
      <c r="AN388" s="496"/>
      <c r="AO388" s="496"/>
      <c r="AP388" s="496"/>
      <c r="AQ388" s="496"/>
      <c r="AR388" s="496"/>
      <c r="AS388" s="496"/>
      <c r="AT388" s="496"/>
      <c r="AU388" s="496"/>
      <c r="AV388" s="496"/>
      <c r="AW388" s="496"/>
      <c r="AX388" s="496"/>
      <c r="AY388" s="496"/>
      <c r="AZ388" s="496"/>
      <c r="BA388" s="496"/>
      <c r="BB388" s="496"/>
      <c r="BC388" s="496"/>
      <c r="BD388" s="496"/>
      <c r="BE388" s="496"/>
      <c r="BF388" s="496"/>
      <c r="BG388" s="496"/>
      <c r="BH388" s="496"/>
      <c r="BI388" s="496"/>
      <c r="BJ388" s="496"/>
      <c r="BK388" s="496"/>
      <c r="BL388" s="496"/>
      <c r="BM388" s="496"/>
      <c r="BN388" s="496"/>
      <c r="BO388" s="496"/>
      <c r="BP388" s="496"/>
      <c r="BQ388" s="496"/>
      <c r="BR388" s="496"/>
      <c r="BS388" s="496"/>
      <c r="BT388" s="496"/>
      <c r="BU388" s="496"/>
      <c r="BV388" s="496"/>
      <c r="BW388" s="496"/>
      <c r="BX388" s="496"/>
      <c r="BY388" s="496"/>
      <c r="BZ388" s="496"/>
      <c r="CA388" s="496"/>
      <c r="CB388" s="496"/>
      <c r="CC388" s="496"/>
      <c r="CD388" s="496"/>
      <c r="CE388" s="496"/>
      <c r="CF388" s="496"/>
      <c r="CG388" s="496"/>
      <c r="CH388" s="496"/>
      <c r="CI388" s="496"/>
      <c r="CJ388" s="496"/>
      <c r="CK388" s="496"/>
      <c r="CL388" s="496"/>
      <c r="CM388" s="496"/>
      <c r="CN388" s="496"/>
      <c r="CO388" s="496"/>
      <c r="CP388" s="496"/>
      <c r="CQ388" s="496"/>
      <c r="CR388" s="496"/>
      <c r="CS388" s="496"/>
      <c r="CT388" s="496"/>
      <c r="CU388" s="496"/>
      <c r="CV388" s="496"/>
      <c r="CW388" s="496"/>
      <c r="CX388" s="496"/>
      <c r="CY388" s="496"/>
      <c r="CZ388" s="496"/>
      <c r="DA388" s="496"/>
      <c r="DB388" s="496"/>
      <c r="DC388" s="496"/>
      <c r="DD388" s="496"/>
      <c r="DE388" s="496"/>
      <c r="DF388" s="496"/>
      <c r="DG388" s="496"/>
      <c r="DH388" s="496"/>
      <c r="DI388" s="496"/>
      <c r="DJ388" s="496"/>
      <c r="DK388" s="496"/>
      <c r="DL388" s="496"/>
      <c r="DM388" s="496"/>
      <c r="DN388" s="496"/>
      <c r="DO388" s="496"/>
      <c r="DP388" s="496"/>
      <c r="DQ388" s="496"/>
      <c r="DR388" s="496"/>
      <c r="DS388" s="496"/>
      <c r="DT388" s="496"/>
      <c r="DU388" s="496"/>
      <c r="DV388" s="496"/>
      <c r="DW388" s="496"/>
      <c r="DX388" s="496"/>
      <c r="DY388" s="496"/>
      <c r="DZ388" s="496"/>
      <c r="EA388" s="496"/>
      <c r="EB388" s="496"/>
      <c r="EC388" s="496"/>
      <c r="ED388" s="496"/>
      <c r="EE388" s="496"/>
      <c r="EF388" s="496"/>
      <c r="EG388" s="496"/>
      <c r="EH388" s="496"/>
      <c r="EI388" s="496"/>
      <c r="EJ388" s="496"/>
      <c r="EK388" s="496"/>
      <c r="EL388" s="496"/>
      <c r="EM388" s="496"/>
      <c r="EN388" s="496"/>
      <c r="EO388" s="496"/>
      <c r="EP388" s="496"/>
      <c r="EQ388" s="496"/>
      <c r="ER388" s="496"/>
      <c r="ES388" s="496"/>
      <c r="ET388" s="496"/>
      <c r="EU388" s="496"/>
      <c r="EV388" s="496"/>
      <c r="EW388" s="496"/>
      <c r="EX388" s="496"/>
      <c r="EY388" s="496"/>
      <c r="EZ388" s="496"/>
      <c r="FA388" s="496"/>
      <c r="FB388" s="496"/>
      <c r="FC388" s="496"/>
      <c r="FD388" s="496"/>
      <c r="FE388" s="496"/>
      <c r="FF388" s="496"/>
      <c r="FG388" s="496"/>
      <c r="FH388" s="496"/>
      <c r="FI388" s="496"/>
      <c r="FJ388" s="496"/>
      <c r="FK388" s="496"/>
      <c r="FL388" s="496"/>
      <c r="FM388" s="496"/>
      <c r="FN388" s="496"/>
      <c r="FO388" s="496"/>
      <c r="FP388" s="496"/>
      <c r="FQ388" s="496"/>
      <c r="FR388" s="496"/>
      <c r="FS388" s="496"/>
      <c r="FT388" s="496"/>
      <c r="FU388" s="496"/>
      <c r="FV388" s="496"/>
      <c r="FW388" s="496"/>
      <c r="FX388" s="496"/>
      <c r="FY388" s="496"/>
      <c r="FZ388" s="496"/>
    </row>
    <row r="389" spans="2:182" x14ac:dyDescent="0.25">
      <c r="B389" s="491">
        <v>19</v>
      </c>
      <c r="C389" s="496"/>
      <c r="D389" s="496"/>
      <c r="E389" s="496"/>
      <c r="F389" s="496"/>
      <c r="G389" s="496"/>
      <c r="H389" s="496"/>
      <c r="I389" s="496"/>
      <c r="J389" s="496"/>
      <c r="K389" s="496"/>
      <c r="L389" s="496"/>
      <c r="M389" s="496"/>
      <c r="N389" s="496"/>
      <c r="O389" s="496"/>
      <c r="P389" s="496"/>
      <c r="Q389" s="496"/>
      <c r="R389" s="496"/>
      <c r="S389" s="496"/>
      <c r="T389" s="496"/>
      <c r="U389" s="496"/>
      <c r="V389" s="496"/>
      <c r="W389" s="496"/>
      <c r="X389" s="496"/>
      <c r="Y389" s="496"/>
      <c r="Z389" s="496"/>
      <c r="AA389" s="496"/>
      <c r="AB389" s="496"/>
      <c r="AC389" s="496"/>
      <c r="AD389" s="496"/>
      <c r="AE389" s="496"/>
      <c r="AF389" s="496"/>
      <c r="AG389" s="496"/>
      <c r="AH389" s="496"/>
      <c r="AI389" s="496"/>
      <c r="AJ389" s="496"/>
      <c r="AK389" s="496"/>
      <c r="AL389" s="496"/>
      <c r="AM389" s="496"/>
      <c r="AN389" s="496"/>
      <c r="AO389" s="496"/>
      <c r="AP389" s="496"/>
      <c r="AQ389" s="496"/>
      <c r="AR389" s="496"/>
      <c r="AS389" s="496"/>
      <c r="AT389" s="496"/>
      <c r="AU389" s="496"/>
      <c r="AV389" s="496"/>
      <c r="AW389" s="496"/>
      <c r="AX389" s="496"/>
      <c r="AY389" s="496"/>
      <c r="AZ389" s="496"/>
      <c r="BA389" s="496"/>
      <c r="BB389" s="496"/>
      <c r="BC389" s="496"/>
      <c r="BD389" s="496"/>
      <c r="BE389" s="496"/>
      <c r="BF389" s="496"/>
      <c r="BG389" s="496"/>
      <c r="BH389" s="496"/>
      <c r="BI389" s="496"/>
      <c r="BJ389" s="496"/>
      <c r="BK389" s="496"/>
      <c r="BL389" s="496"/>
      <c r="BM389" s="496"/>
      <c r="BN389" s="496"/>
      <c r="BO389" s="496"/>
      <c r="BP389" s="496"/>
      <c r="BQ389" s="496"/>
      <c r="BR389" s="496"/>
      <c r="BS389" s="496"/>
      <c r="BT389" s="496"/>
      <c r="BU389" s="496"/>
      <c r="BV389" s="496"/>
      <c r="BW389" s="496"/>
      <c r="BX389" s="496"/>
      <c r="BY389" s="496"/>
      <c r="BZ389" s="496"/>
      <c r="CA389" s="496"/>
      <c r="CB389" s="496"/>
      <c r="CC389" s="496"/>
      <c r="CD389" s="496"/>
      <c r="CE389" s="496"/>
      <c r="CF389" s="496"/>
      <c r="CG389" s="496"/>
      <c r="CH389" s="496"/>
      <c r="CI389" s="496"/>
      <c r="CJ389" s="496"/>
      <c r="CK389" s="496"/>
      <c r="CL389" s="496"/>
      <c r="CM389" s="496"/>
      <c r="CN389" s="496"/>
      <c r="CO389" s="496"/>
      <c r="CP389" s="496"/>
      <c r="CQ389" s="496"/>
      <c r="CR389" s="496"/>
      <c r="CS389" s="496"/>
      <c r="CT389" s="496"/>
      <c r="CU389" s="496"/>
      <c r="CV389" s="496"/>
      <c r="CW389" s="496"/>
      <c r="CX389" s="496"/>
      <c r="CY389" s="496"/>
      <c r="CZ389" s="496"/>
      <c r="DA389" s="496"/>
      <c r="DB389" s="496"/>
      <c r="DC389" s="496"/>
      <c r="DD389" s="496"/>
      <c r="DE389" s="496"/>
      <c r="DF389" s="496"/>
      <c r="DG389" s="496"/>
      <c r="DH389" s="496"/>
      <c r="DI389" s="496"/>
      <c r="DJ389" s="496"/>
      <c r="DK389" s="496"/>
      <c r="DL389" s="496"/>
      <c r="DM389" s="496"/>
      <c r="DN389" s="496"/>
      <c r="DO389" s="496"/>
      <c r="DP389" s="496"/>
      <c r="DQ389" s="496"/>
      <c r="DR389" s="496"/>
      <c r="DS389" s="496"/>
      <c r="DT389" s="496"/>
      <c r="DU389" s="496"/>
      <c r="DV389" s="496"/>
      <c r="DW389" s="496"/>
      <c r="DX389" s="496"/>
      <c r="DY389" s="496"/>
      <c r="DZ389" s="496"/>
      <c r="EA389" s="496"/>
      <c r="EB389" s="496"/>
      <c r="EC389" s="496"/>
      <c r="ED389" s="496"/>
      <c r="EE389" s="496"/>
      <c r="EF389" s="496"/>
      <c r="EG389" s="496"/>
      <c r="EH389" s="496"/>
      <c r="EI389" s="496"/>
      <c r="EJ389" s="496"/>
      <c r="EK389" s="496"/>
      <c r="EL389" s="496"/>
      <c r="EM389" s="496"/>
      <c r="EN389" s="496"/>
      <c r="EO389" s="496"/>
      <c r="EP389" s="496"/>
      <c r="EQ389" s="496"/>
      <c r="ER389" s="496"/>
      <c r="ES389" s="496"/>
      <c r="ET389" s="496"/>
      <c r="EU389" s="496"/>
      <c r="EV389" s="496"/>
      <c r="EW389" s="496"/>
      <c r="EX389" s="496"/>
      <c r="EY389" s="496"/>
      <c r="EZ389" s="496"/>
      <c r="FA389" s="496"/>
      <c r="FB389" s="496"/>
      <c r="FC389" s="496"/>
      <c r="FD389" s="496"/>
      <c r="FE389" s="496"/>
      <c r="FF389" s="496"/>
      <c r="FG389" s="496"/>
      <c r="FH389" s="496"/>
      <c r="FI389" s="496"/>
      <c r="FJ389" s="496"/>
      <c r="FK389" s="496"/>
      <c r="FL389" s="496"/>
      <c r="FM389" s="496"/>
      <c r="FN389" s="496"/>
      <c r="FO389" s="496"/>
      <c r="FP389" s="496"/>
      <c r="FQ389" s="496"/>
      <c r="FR389" s="496"/>
      <c r="FS389" s="496"/>
      <c r="FT389" s="496"/>
      <c r="FU389" s="496"/>
      <c r="FV389" s="496"/>
      <c r="FW389" s="496"/>
      <c r="FX389" s="496"/>
      <c r="FY389" s="496"/>
      <c r="FZ389" s="496"/>
    </row>
    <row r="390" spans="2:182" x14ac:dyDescent="0.25">
      <c r="B390" s="491">
        <v>20</v>
      </c>
      <c r="C390" s="496"/>
      <c r="D390" s="496"/>
      <c r="E390" s="496"/>
      <c r="F390" s="496"/>
      <c r="G390" s="496"/>
      <c r="H390" s="496"/>
      <c r="I390" s="496"/>
      <c r="J390" s="496"/>
      <c r="K390" s="496"/>
      <c r="L390" s="496"/>
      <c r="M390" s="496"/>
      <c r="N390" s="496"/>
      <c r="O390" s="496"/>
      <c r="P390" s="496"/>
      <c r="Q390" s="496"/>
      <c r="R390" s="496"/>
      <c r="S390" s="496"/>
      <c r="T390" s="496"/>
      <c r="U390" s="496"/>
      <c r="V390" s="496"/>
      <c r="W390" s="496"/>
      <c r="X390" s="496"/>
      <c r="Y390" s="496"/>
      <c r="Z390" s="496"/>
      <c r="AA390" s="496"/>
      <c r="AB390" s="496"/>
      <c r="AC390" s="496"/>
      <c r="AD390" s="496"/>
      <c r="AE390" s="496"/>
      <c r="AF390" s="496"/>
      <c r="AG390" s="496"/>
      <c r="AH390" s="496"/>
      <c r="AI390" s="496"/>
      <c r="AJ390" s="496"/>
      <c r="AK390" s="496"/>
      <c r="AL390" s="496"/>
      <c r="AM390" s="496"/>
      <c r="AN390" s="496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496"/>
      <c r="BB390" s="496"/>
      <c r="BC390" s="496"/>
      <c r="BD390" s="496"/>
      <c r="BE390" s="496"/>
      <c r="BF390" s="496"/>
      <c r="BG390" s="496"/>
      <c r="BH390" s="496"/>
      <c r="BI390" s="496"/>
      <c r="BJ390" s="496"/>
      <c r="BK390" s="496"/>
      <c r="BL390" s="496"/>
      <c r="BM390" s="496"/>
      <c r="BN390" s="496"/>
      <c r="BO390" s="496"/>
      <c r="BP390" s="496"/>
      <c r="BQ390" s="496"/>
      <c r="BR390" s="496"/>
      <c r="BS390" s="496"/>
      <c r="BT390" s="496"/>
      <c r="BU390" s="496"/>
      <c r="BV390" s="496"/>
      <c r="BW390" s="496"/>
      <c r="BX390" s="496"/>
      <c r="BY390" s="496"/>
      <c r="BZ390" s="496"/>
      <c r="CA390" s="496"/>
      <c r="CB390" s="496"/>
      <c r="CC390" s="496"/>
      <c r="CD390" s="496"/>
      <c r="CE390" s="496"/>
      <c r="CF390" s="496"/>
      <c r="CG390" s="496"/>
      <c r="CH390" s="496"/>
      <c r="CI390" s="496"/>
      <c r="CJ390" s="496"/>
      <c r="CK390" s="496"/>
      <c r="CL390" s="496"/>
      <c r="CM390" s="496"/>
      <c r="CN390" s="496"/>
      <c r="CO390" s="496"/>
      <c r="CP390" s="496"/>
      <c r="CQ390" s="496"/>
      <c r="CR390" s="496"/>
      <c r="CS390" s="496"/>
      <c r="CT390" s="496"/>
      <c r="CU390" s="496"/>
      <c r="CV390" s="496"/>
      <c r="CW390" s="496"/>
      <c r="CX390" s="496"/>
      <c r="CY390" s="496"/>
      <c r="CZ390" s="496"/>
      <c r="DA390" s="496"/>
      <c r="DB390" s="496"/>
      <c r="DC390" s="496"/>
      <c r="DD390" s="496"/>
      <c r="DE390" s="496"/>
      <c r="DF390" s="496"/>
      <c r="DG390" s="496"/>
      <c r="DH390" s="496"/>
      <c r="DI390" s="496"/>
      <c r="DJ390" s="496"/>
      <c r="DK390" s="496"/>
      <c r="DL390" s="496"/>
      <c r="DM390" s="496"/>
      <c r="DN390" s="496"/>
      <c r="DO390" s="496"/>
      <c r="DP390" s="496"/>
      <c r="DQ390" s="496"/>
      <c r="DR390" s="496"/>
      <c r="DS390" s="496"/>
      <c r="DT390" s="496"/>
      <c r="DU390" s="496"/>
      <c r="DV390" s="496"/>
      <c r="DW390" s="496"/>
      <c r="DX390" s="496"/>
      <c r="DY390" s="496"/>
      <c r="DZ390" s="496"/>
      <c r="EA390" s="496"/>
      <c r="EB390" s="496"/>
      <c r="EC390" s="496"/>
      <c r="ED390" s="496"/>
      <c r="EE390" s="496"/>
      <c r="EF390" s="496"/>
      <c r="EG390" s="496"/>
      <c r="EH390" s="496"/>
      <c r="EI390" s="496"/>
      <c r="EJ390" s="496"/>
      <c r="EK390" s="496"/>
      <c r="EL390" s="496"/>
      <c r="EM390" s="496"/>
      <c r="EN390" s="496"/>
      <c r="EO390" s="496"/>
      <c r="EP390" s="496"/>
      <c r="EQ390" s="496"/>
      <c r="ER390" s="496"/>
      <c r="ES390" s="496"/>
      <c r="ET390" s="496"/>
      <c r="EU390" s="496"/>
      <c r="EV390" s="496"/>
      <c r="EW390" s="496"/>
      <c r="EX390" s="496"/>
      <c r="EY390" s="496"/>
      <c r="EZ390" s="496"/>
      <c r="FA390" s="496"/>
      <c r="FB390" s="496"/>
      <c r="FC390" s="496"/>
      <c r="FD390" s="496"/>
      <c r="FE390" s="496"/>
      <c r="FF390" s="496"/>
      <c r="FG390" s="496"/>
      <c r="FH390" s="496"/>
      <c r="FI390" s="496"/>
      <c r="FJ390" s="496"/>
      <c r="FK390" s="496"/>
      <c r="FL390" s="496"/>
      <c r="FM390" s="496"/>
      <c r="FN390" s="496"/>
      <c r="FO390" s="496"/>
      <c r="FP390" s="496"/>
      <c r="FQ390" s="496"/>
      <c r="FR390" s="496"/>
      <c r="FS390" s="496"/>
      <c r="FT390" s="496"/>
      <c r="FU390" s="496"/>
      <c r="FV390" s="496"/>
      <c r="FW390" s="496"/>
      <c r="FX390" s="496"/>
      <c r="FY390" s="496"/>
      <c r="FZ390" s="496"/>
    </row>
    <row r="391" spans="2:182" x14ac:dyDescent="0.25">
      <c r="B391" s="491">
        <v>21</v>
      </c>
      <c r="C391" s="496"/>
      <c r="D391" s="496"/>
      <c r="E391" s="496"/>
      <c r="F391" s="496"/>
      <c r="G391" s="496"/>
      <c r="H391" s="496"/>
      <c r="I391" s="496"/>
      <c r="J391" s="496"/>
      <c r="K391" s="496"/>
      <c r="L391" s="496"/>
      <c r="M391" s="496"/>
      <c r="N391" s="496"/>
      <c r="O391" s="496"/>
      <c r="P391" s="496"/>
      <c r="Q391" s="496"/>
      <c r="R391" s="496"/>
      <c r="S391" s="496"/>
      <c r="T391" s="496"/>
      <c r="U391" s="496"/>
      <c r="V391" s="496"/>
      <c r="W391" s="496"/>
      <c r="X391" s="496"/>
      <c r="Y391" s="496"/>
      <c r="Z391" s="496"/>
      <c r="AA391" s="496"/>
      <c r="AB391" s="496"/>
      <c r="AC391" s="496"/>
      <c r="AD391" s="496"/>
      <c r="AE391" s="496"/>
      <c r="AF391" s="496"/>
      <c r="AG391" s="496"/>
      <c r="AH391" s="496"/>
      <c r="AI391" s="496"/>
      <c r="AJ391" s="496"/>
      <c r="AK391" s="496"/>
      <c r="AL391" s="496"/>
      <c r="AM391" s="496"/>
      <c r="AN391" s="496"/>
      <c r="AO391" s="496"/>
      <c r="AP391" s="496"/>
      <c r="AQ391" s="496"/>
      <c r="AR391" s="496"/>
      <c r="AS391" s="496"/>
      <c r="AT391" s="496"/>
      <c r="AU391" s="496"/>
      <c r="AV391" s="496"/>
      <c r="AW391" s="496"/>
      <c r="AX391" s="496"/>
      <c r="AY391" s="496"/>
      <c r="AZ391" s="496"/>
      <c r="BA391" s="496"/>
      <c r="BB391" s="496"/>
      <c r="BC391" s="496"/>
      <c r="BD391" s="496"/>
      <c r="BE391" s="496"/>
      <c r="BF391" s="496"/>
      <c r="BG391" s="496"/>
      <c r="BH391" s="496"/>
      <c r="BI391" s="496"/>
      <c r="BJ391" s="496"/>
      <c r="BK391" s="496"/>
      <c r="BL391" s="496"/>
      <c r="BM391" s="496"/>
      <c r="BN391" s="496"/>
      <c r="BO391" s="496"/>
      <c r="BP391" s="496"/>
      <c r="BQ391" s="496"/>
      <c r="BR391" s="496"/>
      <c r="BS391" s="496"/>
      <c r="BT391" s="496"/>
      <c r="BU391" s="496"/>
      <c r="BV391" s="496"/>
      <c r="BW391" s="496"/>
      <c r="BX391" s="496"/>
      <c r="BY391" s="496"/>
      <c r="BZ391" s="496"/>
      <c r="CA391" s="496"/>
      <c r="CB391" s="496"/>
      <c r="CC391" s="496"/>
      <c r="CD391" s="496"/>
      <c r="CE391" s="496"/>
      <c r="CF391" s="496"/>
      <c r="CG391" s="496"/>
      <c r="CH391" s="496"/>
      <c r="CI391" s="496"/>
      <c r="CJ391" s="496"/>
      <c r="CK391" s="496"/>
      <c r="CL391" s="496"/>
      <c r="CM391" s="496"/>
      <c r="CN391" s="496"/>
      <c r="CO391" s="496"/>
      <c r="CP391" s="496"/>
      <c r="CQ391" s="496"/>
      <c r="CR391" s="496"/>
      <c r="CS391" s="496"/>
      <c r="CT391" s="496"/>
      <c r="CU391" s="496"/>
      <c r="CV391" s="496"/>
      <c r="CW391" s="496"/>
      <c r="CX391" s="496"/>
      <c r="CY391" s="496"/>
      <c r="CZ391" s="496"/>
      <c r="DA391" s="496"/>
      <c r="DB391" s="496"/>
      <c r="DC391" s="496"/>
      <c r="DD391" s="496"/>
      <c r="DE391" s="496"/>
      <c r="DF391" s="496"/>
      <c r="DG391" s="496"/>
      <c r="DH391" s="496"/>
      <c r="DI391" s="496"/>
      <c r="DJ391" s="496"/>
      <c r="DK391" s="496"/>
      <c r="DL391" s="496"/>
      <c r="DM391" s="496"/>
      <c r="DN391" s="496"/>
      <c r="DO391" s="496"/>
      <c r="DP391" s="496"/>
      <c r="DQ391" s="496"/>
      <c r="DR391" s="496"/>
      <c r="DS391" s="496"/>
      <c r="DT391" s="496"/>
      <c r="DU391" s="496"/>
      <c r="DV391" s="496"/>
      <c r="DW391" s="496"/>
      <c r="DX391" s="496"/>
      <c r="DY391" s="496"/>
      <c r="DZ391" s="496"/>
      <c r="EA391" s="496"/>
      <c r="EB391" s="496"/>
      <c r="EC391" s="496"/>
      <c r="ED391" s="496"/>
      <c r="EE391" s="496"/>
      <c r="EF391" s="496"/>
      <c r="EG391" s="496"/>
      <c r="EH391" s="496"/>
      <c r="EI391" s="496"/>
      <c r="EJ391" s="496"/>
      <c r="EK391" s="496"/>
      <c r="EL391" s="496"/>
      <c r="EM391" s="496"/>
      <c r="EN391" s="496"/>
      <c r="EO391" s="496"/>
      <c r="EP391" s="496"/>
      <c r="EQ391" s="496"/>
      <c r="ER391" s="496"/>
      <c r="ES391" s="496"/>
      <c r="ET391" s="496"/>
      <c r="EU391" s="496"/>
      <c r="EV391" s="496"/>
      <c r="EW391" s="496"/>
      <c r="EX391" s="496"/>
      <c r="EY391" s="496"/>
      <c r="EZ391" s="496"/>
      <c r="FA391" s="496"/>
      <c r="FB391" s="496"/>
      <c r="FC391" s="496"/>
      <c r="FD391" s="496"/>
      <c r="FE391" s="496"/>
      <c r="FF391" s="496"/>
      <c r="FG391" s="496"/>
      <c r="FH391" s="496"/>
      <c r="FI391" s="496"/>
      <c r="FJ391" s="496"/>
      <c r="FK391" s="496"/>
      <c r="FL391" s="496"/>
      <c r="FM391" s="496"/>
      <c r="FN391" s="496"/>
      <c r="FO391" s="496"/>
      <c r="FP391" s="496"/>
      <c r="FQ391" s="496"/>
      <c r="FR391" s="496"/>
      <c r="FS391" s="496"/>
      <c r="FT391" s="496"/>
      <c r="FU391" s="496"/>
      <c r="FV391" s="496"/>
      <c r="FW391" s="496"/>
      <c r="FX391" s="496"/>
      <c r="FY391" s="496"/>
      <c r="FZ391" s="496"/>
    </row>
    <row r="392" spans="2:182" x14ac:dyDescent="0.25">
      <c r="B392" s="491">
        <v>22</v>
      </c>
      <c r="C392" s="496"/>
      <c r="D392" s="496"/>
      <c r="E392" s="496"/>
      <c r="F392" s="496"/>
      <c r="G392" s="496"/>
      <c r="H392" s="496"/>
      <c r="I392" s="496"/>
      <c r="J392" s="496"/>
      <c r="K392" s="496"/>
      <c r="L392" s="496"/>
      <c r="M392" s="496"/>
      <c r="N392" s="496"/>
      <c r="O392" s="496"/>
      <c r="P392" s="496"/>
      <c r="Q392" s="496"/>
      <c r="R392" s="496"/>
      <c r="S392" s="496"/>
      <c r="T392" s="496"/>
      <c r="U392" s="496"/>
      <c r="V392" s="496"/>
      <c r="W392" s="496"/>
      <c r="X392" s="496"/>
      <c r="Y392" s="496"/>
      <c r="Z392" s="496"/>
      <c r="AA392" s="496"/>
      <c r="AB392" s="496"/>
      <c r="AC392" s="496"/>
      <c r="AD392" s="496"/>
      <c r="AE392" s="496"/>
      <c r="AF392" s="496"/>
      <c r="AG392" s="496"/>
      <c r="AH392" s="496"/>
      <c r="AI392" s="496"/>
      <c r="AJ392" s="496"/>
      <c r="AK392" s="496"/>
      <c r="AL392" s="496"/>
      <c r="AM392" s="496"/>
      <c r="AN392" s="496"/>
      <c r="AO392" s="496"/>
      <c r="AP392" s="496"/>
      <c r="AQ392" s="496"/>
      <c r="AR392" s="496"/>
      <c r="AS392" s="496"/>
      <c r="AT392" s="496"/>
      <c r="AU392" s="496"/>
      <c r="AV392" s="496"/>
      <c r="AW392" s="496"/>
      <c r="AX392" s="496"/>
      <c r="AY392" s="496"/>
      <c r="AZ392" s="496"/>
      <c r="BA392" s="496"/>
      <c r="BB392" s="496"/>
      <c r="BC392" s="496"/>
      <c r="BD392" s="496"/>
      <c r="BE392" s="496"/>
      <c r="BF392" s="496"/>
      <c r="BG392" s="496"/>
      <c r="BH392" s="496"/>
      <c r="BI392" s="496"/>
      <c r="BJ392" s="496"/>
      <c r="BK392" s="496"/>
      <c r="BL392" s="496"/>
      <c r="BM392" s="496"/>
      <c r="BN392" s="496"/>
      <c r="BO392" s="496"/>
      <c r="BP392" s="496"/>
      <c r="BQ392" s="496"/>
      <c r="BR392" s="496"/>
      <c r="BS392" s="496"/>
      <c r="BT392" s="496"/>
      <c r="BU392" s="496"/>
      <c r="BV392" s="496"/>
      <c r="BW392" s="496"/>
      <c r="BX392" s="496"/>
      <c r="BY392" s="496"/>
      <c r="BZ392" s="496"/>
      <c r="CA392" s="496"/>
      <c r="CB392" s="496"/>
      <c r="CC392" s="496"/>
      <c r="CD392" s="496"/>
      <c r="CE392" s="496"/>
      <c r="CF392" s="496"/>
      <c r="CG392" s="496"/>
      <c r="CH392" s="496"/>
      <c r="CI392" s="496"/>
      <c r="CJ392" s="496"/>
      <c r="CK392" s="496"/>
      <c r="CL392" s="496"/>
      <c r="CM392" s="496"/>
      <c r="CN392" s="496"/>
      <c r="CO392" s="496"/>
      <c r="CP392" s="496"/>
      <c r="CQ392" s="496"/>
      <c r="CR392" s="496"/>
      <c r="CS392" s="496"/>
      <c r="CT392" s="496"/>
      <c r="CU392" s="496"/>
      <c r="CV392" s="496"/>
      <c r="CW392" s="496"/>
      <c r="CX392" s="496"/>
      <c r="CY392" s="496"/>
      <c r="CZ392" s="496"/>
      <c r="DA392" s="496"/>
      <c r="DB392" s="496"/>
      <c r="DC392" s="496"/>
      <c r="DD392" s="496"/>
      <c r="DE392" s="496"/>
      <c r="DF392" s="496"/>
      <c r="DG392" s="496"/>
      <c r="DH392" s="496"/>
      <c r="DI392" s="496"/>
      <c r="DJ392" s="496"/>
      <c r="DK392" s="496"/>
      <c r="DL392" s="496"/>
      <c r="DM392" s="496"/>
      <c r="DN392" s="496"/>
      <c r="DO392" s="496"/>
      <c r="DP392" s="496"/>
      <c r="DQ392" s="496"/>
      <c r="DR392" s="496"/>
      <c r="DS392" s="496"/>
      <c r="DT392" s="496"/>
      <c r="DU392" s="496"/>
      <c r="DV392" s="496"/>
      <c r="DW392" s="496"/>
      <c r="DX392" s="496"/>
      <c r="DY392" s="496"/>
      <c r="DZ392" s="496"/>
      <c r="EA392" s="496"/>
      <c r="EB392" s="496"/>
      <c r="EC392" s="496"/>
      <c r="ED392" s="496"/>
      <c r="EE392" s="496"/>
      <c r="EF392" s="496"/>
      <c r="EG392" s="496"/>
      <c r="EH392" s="496"/>
      <c r="EI392" s="496"/>
      <c r="EJ392" s="496"/>
      <c r="EK392" s="496"/>
      <c r="EL392" s="496"/>
      <c r="EM392" s="496"/>
      <c r="EN392" s="496"/>
      <c r="EO392" s="496"/>
      <c r="EP392" s="496"/>
      <c r="EQ392" s="496"/>
      <c r="ER392" s="496"/>
      <c r="ES392" s="496"/>
      <c r="ET392" s="496"/>
      <c r="EU392" s="496"/>
      <c r="EV392" s="496"/>
      <c r="EW392" s="496"/>
      <c r="EX392" s="496"/>
      <c r="EY392" s="496"/>
      <c r="EZ392" s="496"/>
      <c r="FA392" s="496"/>
      <c r="FB392" s="496"/>
      <c r="FC392" s="496"/>
      <c r="FD392" s="496"/>
      <c r="FE392" s="496"/>
      <c r="FF392" s="496"/>
      <c r="FG392" s="496"/>
      <c r="FH392" s="496"/>
      <c r="FI392" s="496"/>
      <c r="FJ392" s="496"/>
      <c r="FK392" s="496"/>
      <c r="FL392" s="496"/>
      <c r="FM392" s="496"/>
      <c r="FN392" s="496"/>
      <c r="FO392" s="496"/>
      <c r="FP392" s="496"/>
      <c r="FQ392" s="496"/>
      <c r="FR392" s="496"/>
      <c r="FS392" s="496"/>
      <c r="FT392" s="496"/>
      <c r="FU392" s="496"/>
      <c r="FV392" s="496"/>
      <c r="FW392" s="496"/>
      <c r="FX392" s="496"/>
      <c r="FY392" s="496"/>
      <c r="FZ392" s="496"/>
    </row>
    <row r="393" spans="2:182" x14ac:dyDescent="0.25">
      <c r="B393" s="491">
        <v>23</v>
      </c>
      <c r="C393" s="496"/>
      <c r="D393" s="496"/>
      <c r="E393" s="496"/>
      <c r="F393" s="496"/>
      <c r="G393" s="496"/>
      <c r="H393" s="496"/>
      <c r="I393" s="496"/>
      <c r="J393" s="496"/>
      <c r="K393" s="496"/>
      <c r="L393" s="496"/>
      <c r="M393" s="496"/>
      <c r="N393" s="496"/>
      <c r="O393" s="496"/>
      <c r="P393" s="496"/>
      <c r="Q393" s="496"/>
      <c r="R393" s="496"/>
      <c r="S393" s="496"/>
      <c r="T393" s="496"/>
      <c r="U393" s="496"/>
      <c r="V393" s="496"/>
      <c r="W393" s="496"/>
      <c r="X393" s="496"/>
      <c r="Y393" s="496"/>
      <c r="Z393" s="496"/>
      <c r="AA393" s="496"/>
      <c r="AB393" s="496"/>
      <c r="AC393" s="496"/>
      <c r="AD393" s="496"/>
      <c r="AE393" s="496"/>
      <c r="AF393" s="496"/>
      <c r="AG393" s="496"/>
      <c r="AH393" s="496"/>
      <c r="AI393" s="496"/>
      <c r="AJ393" s="496"/>
      <c r="AK393" s="496"/>
      <c r="AL393" s="496"/>
      <c r="AM393" s="496"/>
      <c r="AN393" s="496"/>
      <c r="AO393" s="496"/>
      <c r="AP393" s="496"/>
      <c r="AQ393" s="496"/>
      <c r="AR393" s="496"/>
      <c r="AS393" s="496"/>
      <c r="AT393" s="496"/>
      <c r="AU393" s="496"/>
      <c r="AV393" s="496"/>
      <c r="AW393" s="496"/>
      <c r="AX393" s="496"/>
      <c r="AY393" s="496"/>
      <c r="AZ393" s="496"/>
      <c r="BA393" s="496"/>
      <c r="BB393" s="496"/>
      <c r="BC393" s="496"/>
      <c r="BD393" s="496"/>
      <c r="BE393" s="496"/>
      <c r="BF393" s="496"/>
      <c r="BG393" s="496"/>
      <c r="BH393" s="496"/>
      <c r="BI393" s="496"/>
      <c r="BJ393" s="496"/>
      <c r="BK393" s="496"/>
      <c r="BL393" s="496"/>
      <c r="BM393" s="496"/>
      <c r="BN393" s="496"/>
      <c r="BO393" s="496"/>
      <c r="BP393" s="496"/>
      <c r="BQ393" s="496"/>
      <c r="BR393" s="496"/>
      <c r="BS393" s="496"/>
      <c r="BT393" s="496"/>
      <c r="BU393" s="496"/>
      <c r="BV393" s="496"/>
      <c r="BW393" s="496"/>
      <c r="BX393" s="496"/>
      <c r="BY393" s="496"/>
      <c r="BZ393" s="496"/>
      <c r="CA393" s="496"/>
      <c r="CB393" s="496"/>
      <c r="CC393" s="496"/>
      <c r="CD393" s="496"/>
      <c r="CE393" s="496"/>
      <c r="CF393" s="496"/>
      <c r="CG393" s="496"/>
      <c r="CH393" s="496"/>
      <c r="CI393" s="496"/>
      <c r="CJ393" s="496"/>
      <c r="CK393" s="496"/>
      <c r="CL393" s="496"/>
      <c r="CM393" s="496"/>
      <c r="CN393" s="496"/>
      <c r="CO393" s="496"/>
      <c r="CP393" s="496"/>
      <c r="CQ393" s="496"/>
      <c r="CR393" s="496"/>
      <c r="CS393" s="496"/>
      <c r="CT393" s="496"/>
      <c r="CU393" s="496"/>
      <c r="CV393" s="496"/>
      <c r="CW393" s="496"/>
      <c r="CX393" s="496"/>
      <c r="CY393" s="496"/>
      <c r="CZ393" s="496"/>
      <c r="DA393" s="496"/>
      <c r="DB393" s="496"/>
      <c r="DC393" s="496"/>
      <c r="DD393" s="496"/>
      <c r="DE393" s="496"/>
      <c r="DF393" s="496"/>
      <c r="DG393" s="496"/>
      <c r="DH393" s="496"/>
      <c r="DI393" s="496"/>
      <c r="DJ393" s="496"/>
      <c r="DK393" s="496"/>
      <c r="DL393" s="496"/>
      <c r="DM393" s="496"/>
      <c r="DN393" s="496"/>
      <c r="DO393" s="496"/>
      <c r="DP393" s="496"/>
      <c r="DQ393" s="496"/>
      <c r="DR393" s="496"/>
      <c r="DS393" s="496"/>
      <c r="DT393" s="496"/>
      <c r="DU393" s="496"/>
      <c r="DV393" s="496"/>
      <c r="DW393" s="496"/>
      <c r="DX393" s="496"/>
      <c r="DY393" s="496"/>
      <c r="DZ393" s="496"/>
      <c r="EA393" s="496"/>
      <c r="EB393" s="496"/>
      <c r="EC393" s="496"/>
      <c r="ED393" s="496"/>
      <c r="EE393" s="496"/>
      <c r="EF393" s="496"/>
      <c r="EG393" s="496"/>
      <c r="EH393" s="496"/>
      <c r="EI393" s="496"/>
      <c r="EJ393" s="496"/>
      <c r="EK393" s="496"/>
      <c r="EL393" s="496"/>
      <c r="EM393" s="496"/>
      <c r="EN393" s="496"/>
      <c r="EO393" s="496"/>
      <c r="EP393" s="496"/>
      <c r="EQ393" s="496"/>
      <c r="ER393" s="496"/>
      <c r="ES393" s="496"/>
      <c r="ET393" s="496"/>
      <c r="EU393" s="496"/>
      <c r="EV393" s="496"/>
      <c r="EW393" s="496"/>
      <c r="EX393" s="496"/>
      <c r="EY393" s="496"/>
      <c r="EZ393" s="496"/>
      <c r="FA393" s="496"/>
      <c r="FB393" s="496"/>
      <c r="FC393" s="496"/>
      <c r="FD393" s="496"/>
      <c r="FE393" s="496"/>
      <c r="FF393" s="496"/>
      <c r="FG393" s="496"/>
      <c r="FH393" s="496"/>
      <c r="FI393" s="496"/>
      <c r="FJ393" s="496"/>
      <c r="FK393" s="496"/>
      <c r="FL393" s="496"/>
      <c r="FM393" s="496"/>
      <c r="FN393" s="496"/>
      <c r="FO393" s="496"/>
      <c r="FP393" s="496"/>
      <c r="FQ393" s="496"/>
      <c r="FR393" s="496"/>
      <c r="FS393" s="496"/>
      <c r="FT393" s="496"/>
      <c r="FU393" s="496"/>
      <c r="FV393" s="496"/>
      <c r="FW393" s="496"/>
      <c r="FX393" s="496"/>
      <c r="FY393" s="496"/>
      <c r="FZ393" s="496"/>
    </row>
    <row r="394" spans="2:182" x14ac:dyDescent="0.25">
      <c r="B394" s="491">
        <v>24</v>
      </c>
      <c r="C394" s="496"/>
      <c r="D394" s="496"/>
      <c r="E394" s="496"/>
      <c r="F394" s="496"/>
      <c r="G394" s="496"/>
      <c r="H394" s="496"/>
      <c r="I394" s="496"/>
      <c r="J394" s="496"/>
      <c r="K394" s="496"/>
      <c r="L394" s="496"/>
      <c r="M394" s="496"/>
      <c r="N394" s="496"/>
      <c r="O394" s="496"/>
      <c r="P394" s="496"/>
      <c r="Q394" s="496"/>
      <c r="R394" s="496"/>
      <c r="S394" s="496"/>
      <c r="T394" s="496"/>
      <c r="U394" s="496"/>
      <c r="V394" s="496"/>
      <c r="W394" s="496"/>
      <c r="X394" s="496"/>
      <c r="Y394" s="496"/>
      <c r="Z394" s="496"/>
      <c r="AA394" s="496"/>
      <c r="AB394" s="496"/>
      <c r="AC394" s="496"/>
      <c r="AD394" s="496"/>
      <c r="AE394" s="496"/>
      <c r="AF394" s="496"/>
      <c r="AG394" s="496"/>
      <c r="AH394" s="496"/>
      <c r="AI394" s="496"/>
      <c r="AJ394" s="496"/>
      <c r="AK394" s="496"/>
      <c r="AL394" s="496"/>
      <c r="AM394" s="496"/>
      <c r="AN394" s="496"/>
      <c r="AO394" s="496"/>
      <c r="AP394" s="496"/>
      <c r="AQ394" s="496"/>
      <c r="AR394" s="496"/>
      <c r="AS394" s="496"/>
      <c r="AT394" s="496"/>
      <c r="AU394" s="496"/>
      <c r="AV394" s="496"/>
      <c r="AW394" s="496"/>
      <c r="AX394" s="496"/>
      <c r="AY394" s="496"/>
      <c r="AZ394" s="496"/>
      <c r="BA394" s="496"/>
      <c r="BB394" s="496"/>
      <c r="BC394" s="496"/>
      <c r="BD394" s="496"/>
      <c r="BE394" s="496"/>
      <c r="BF394" s="496"/>
      <c r="BG394" s="496"/>
      <c r="BH394" s="496"/>
      <c r="BI394" s="496"/>
      <c r="BJ394" s="496"/>
      <c r="BK394" s="496"/>
      <c r="BL394" s="496"/>
      <c r="BM394" s="496"/>
      <c r="BN394" s="496"/>
      <c r="BO394" s="496"/>
      <c r="BP394" s="496"/>
      <c r="BQ394" s="496"/>
      <c r="BR394" s="496"/>
      <c r="BS394" s="496"/>
      <c r="BT394" s="496"/>
      <c r="BU394" s="496"/>
      <c r="BV394" s="496"/>
      <c r="BW394" s="496"/>
      <c r="BX394" s="496"/>
      <c r="BY394" s="496"/>
      <c r="BZ394" s="496"/>
      <c r="CA394" s="496"/>
      <c r="CB394" s="496"/>
      <c r="CC394" s="496"/>
      <c r="CD394" s="496"/>
      <c r="CE394" s="496"/>
      <c r="CF394" s="496"/>
      <c r="CG394" s="496"/>
      <c r="CH394" s="496"/>
      <c r="CI394" s="496"/>
      <c r="CJ394" s="496"/>
      <c r="CK394" s="496"/>
      <c r="CL394" s="496"/>
      <c r="CM394" s="496"/>
      <c r="CN394" s="496"/>
      <c r="CO394" s="496"/>
      <c r="CP394" s="496"/>
      <c r="CQ394" s="496"/>
      <c r="CR394" s="496"/>
      <c r="CS394" s="496"/>
      <c r="CT394" s="496"/>
      <c r="CU394" s="496"/>
      <c r="CV394" s="496"/>
      <c r="CW394" s="496"/>
      <c r="CX394" s="496"/>
      <c r="CY394" s="496"/>
      <c r="CZ394" s="496"/>
      <c r="DA394" s="496"/>
      <c r="DB394" s="496"/>
      <c r="DC394" s="496"/>
      <c r="DD394" s="496"/>
      <c r="DE394" s="496"/>
      <c r="DF394" s="496"/>
      <c r="DG394" s="496"/>
      <c r="DH394" s="496"/>
      <c r="DI394" s="496"/>
      <c r="DJ394" s="496"/>
      <c r="DK394" s="496"/>
      <c r="DL394" s="496"/>
      <c r="DM394" s="496"/>
      <c r="DN394" s="496"/>
      <c r="DO394" s="496"/>
      <c r="DP394" s="496"/>
      <c r="DQ394" s="496"/>
      <c r="DR394" s="496"/>
      <c r="DS394" s="496"/>
      <c r="DT394" s="496"/>
      <c r="DU394" s="496"/>
      <c r="DV394" s="496"/>
      <c r="DW394" s="496"/>
      <c r="DX394" s="496"/>
      <c r="DY394" s="496"/>
      <c r="DZ394" s="496"/>
      <c r="EA394" s="496"/>
      <c r="EB394" s="496"/>
      <c r="EC394" s="496"/>
      <c r="ED394" s="496"/>
      <c r="EE394" s="496"/>
      <c r="EF394" s="496"/>
      <c r="EG394" s="496"/>
      <c r="EH394" s="496"/>
      <c r="EI394" s="496"/>
      <c r="EJ394" s="496"/>
      <c r="EK394" s="496"/>
      <c r="EL394" s="496"/>
      <c r="EM394" s="496"/>
      <c r="EN394" s="496"/>
      <c r="EO394" s="496"/>
      <c r="EP394" s="496"/>
      <c r="EQ394" s="496"/>
      <c r="ER394" s="496"/>
      <c r="ES394" s="496"/>
      <c r="ET394" s="496"/>
      <c r="EU394" s="496"/>
      <c r="EV394" s="496"/>
      <c r="EW394" s="496"/>
      <c r="EX394" s="496"/>
      <c r="EY394" s="496"/>
      <c r="EZ394" s="496"/>
      <c r="FA394" s="496"/>
      <c r="FB394" s="496"/>
      <c r="FC394" s="496"/>
      <c r="FD394" s="496"/>
      <c r="FE394" s="496"/>
      <c r="FF394" s="496"/>
      <c r="FG394" s="496"/>
      <c r="FH394" s="496"/>
      <c r="FI394" s="496"/>
      <c r="FJ394" s="496"/>
      <c r="FK394" s="496"/>
      <c r="FL394" s="496"/>
      <c r="FM394" s="496"/>
      <c r="FN394" s="496"/>
      <c r="FO394" s="496"/>
      <c r="FP394" s="496"/>
      <c r="FQ394" s="496"/>
      <c r="FR394" s="496"/>
      <c r="FS394" s="496"/>
      <c r="FT394" s="496"/>
      <c r="FU394" s="496"/>
      <c r="FV394" s="496"/>
      <c r="FW394" s="496"/>
      <c r="FX394" s="496"/>
      <c r="FY394" s="496"/>
      <c r="FZ394" s="496"/>
    </row>
  </sheetData>
  <pageMargins left="0.78740157499999996" right="0.78740157499999996" top="0.984251969" bottom="0.984251969" header="0.4921259845" footer="0.492125984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900CC"/>
  </sheetPr>
  <dimension ref="A1:AW46"/>
  <sheetViews>
    <sheetView zoomScale="70" zoomScaleNormal="70" workbookViewId="0">
      <selection activeCell="B5" sqref="B5"/>
    </sheetView>
  </sheetViews>
  <sheetFormatPr defaultRowHeight="15" x14ac:dyDescent="0.25"/>
  <cols>
    <col min="1" max="1" width="51" bestFit="1" customWidth="1"/>
  </cols>
  <sheetData>
    <row r="1" spans="1:49" x14ac:dyDescent="0.25">
      <c r="A1" s="84" t="s">
        <v>890</v>
      </c>
      <c r="B1" s="580" t="s">
        <v>891</v>
      </c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1" t="s">
        <v>892</v>
      </c>
      <c r="O1" s="581"/>
      <c r="P1" s="581"/>
      <c r="Q1" s="581"/>
      <c r="R1" s="581"/>
      <c r="S1" s="581"/>
      <c r="T1" s="581"/>
      <c r="U1" s="581"/>
      <c r="V1" s="581"/>
      <c r="W1" s="581"/>
      <c r="X1" s="581"/>
      <c r="Y1" s="581"/>
      <c r="Z1" s="580" t="s">
        <v>893</v>
      </c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1" t="s">
        <v>894</v>
      </c>
      <c r="AM1" s="581"/>
      <c r="AN1" s="581"/>
      <c r="AO1" s="581"/>
      <c r="AP1" s="581"/>
      <c r="AQ1" s="581"/>
      <c r="AR1" s="581"/>
      <c r="AS1" s="581"/>
      <c r="AT1" s="581"/>
      <c r="AU1" s="581"/>
      <c r="AV1" s="581"/>
      <c r="AW1" s="581"/>
    </row>
    <row r="2" spans="1:49" x14ac:dyDescent="0.25">
      <c r="A2" s="499" t="s">
        <v>120</v>
      </c>
      <c r="B2" s="499" t="s">
        <v>797</v>
      </c>
      <c r="C2" s="499" t="s">
        <v>798</v>
      </c>
      <c r="D2" s="499" t="s">
        <v>799</v>
      </c>
      <c r="E2" s="499" t="s">
        <v>800</v>
      </c>
      <c r="F2" s="499" t="s">
        <v>801</v>
      </c>
      <c r="G2" s="499" t="s">
        <v>802</v>
      </c>
      <c r="H2" s="499" t="s">
        <v>803</v>
      </c>
      <c r="I2" s="499" t="s">
        <v>804</v>
      </c>
      <c r="J2" s="499" t="s">
        <v>805</v>
      </c>
      <c r="K2" s="499" t="s">
        <v>806</v>
      </c>
      <c r="L2" s="499" t="s">
        <v>807</v>
      </c>
      <c r="M2" s="499" t="s">
        <v>808</v>
      </c>
      <c r="N2" s="499" t="s">
        <v>797</v>
      </c>
      <c r="O2" s="499" t="s">
        <v>798</v>
      </c>
      <c r="P2" s="499" t="s">
        <v>799</v>
      </c>
      <c r="Q2" s="499" t="s">
        <v>800</v>
      </c>
      <c r="R2" s="499" t="s">
        <v>801</v>
      </c>
      <c r="S2" s="499" t="s">
        <v>802</v>
      </c>
      <c r="T2" s="499" t="s">
        <v>803</v>
      </c>
      <c r="U2" s="499" t="s">
        <v>804</v>
      </c>
      <c r="V2" s="499" t="s">
        <v>805</v>
      </c>
      <c r="W2" s="499" t="s">
        <v>806</v>
      </c>
      <c r="X2" s="499" t="s">
        <v>807</v>
      </c>
      <c r="Y2" s="499" t="s">
        <v>808</v>
      </c>
      <c r="Z2" s="499" t="s">
        <v>797</v>
      </c>
      <c r="AA2" s="499" t="s">
        <v>798</v>
      </c>
      <c r="AB2" s="499" t="s">
        <v>799</v>
      </c>
      <c r="AC2" s="499" t="s">
        <v>800</v>
      </c>
      <c r="AD2" s="499" t="s">
        <v>801</v>
      </c>
      <c r="AE2" s="499" t="s">
        <v>802</v>
      </c>
      <c r="AF2" s="499" t="s">
        <v>803</v>
      </c>
      <c r="AG2" s="499" t="s">
        <v>804</v>
      </c>
      <c r="AH2" s="499" t="s">
        <v>805</v>
      </c>
      <c r="AI2" s="499" t="s">
        <v>806</v>
      </c>
      <c r="AJ2" s="499" t="s">
        <v>807</v>
      </c>
      <c r="AK2" s="499" t="s">
        <v>808</v>
      </c>
      <c r="AL2" s="499" t="s">
        <v>797</v>
      </c>
      <c r="AM2" s="499" t="s">
        <v>798</v>
      </c>
      <c r="AN2" s="499" t="s">
        <v>799</v>
      </c>
      <c r="AO2" s="499" t="s">
        <v>800</v>
      </c>
      <c r="AP2" s="499" t="s">
        <v>801</v>
      </c>
      <c r="AQ2" s="499" t="s">
        <v>802</v>
      </c>
      <c r="AR2" s="499" t="s">
        <v>803</v>
      </c>
      <c r="AS2" s="499" t="s">
        <v>804</v>
      </c>
      <c r="AT2" s="499" t="s">
        <v>805</v>
      </c>
      <c r="AU2" s="499" t="s">
        <v>806</v>
      </c>
      <c r="AV2" s="499" t="s">
        <v>807</v>
      </c>
      <c r="AW2" s="499" t="s">
        <v>808</v>
      </c>
    </row>
    <row r="3" spans="1:49" x14ac:dyDescent="0.25">
      <c r="A3" s="500">
        <v>2</v>
      </c>
      <c r="B3" s="501">
        <v>0.212499835788101</v>
      </c>
      <c r="C3" s="501">
        <v>0.1793751141411343</v>
      </c>
      <c r="D3" s="501">
        <v>0.15987964045411349</v>
      </c>
      <c r="E3" s="501">
        <v>0.12630032126445981</v>
      </c>
      <c r="F3" s="501">
        <v>0.1260507409614374</v>
      </c>
      <c r="G3" s="501">
        <v>0.1159724782725652</v>
      </c>
      <c r="H3" s="501">
        <v>0.16524327993414051</v>
      </c>
      <c r="I3" s="501">
        <v>0.17116465349865859</v>
      </c>
      <c r="J3" s="501">
        <v>0.2179357779363007</v>
      </c>
      <c r="K3" s="501">
        <v>0.20794249419919561</v>
      </c>
      <c r="L3" s="501">
        <v>0.19911790465912271</v>
      </c>
      <c r="M3" s="501">
        <v>0.21980087567289189</v>
      </c>
      <c r="N3" s="502">
        <v>0.96300265038234334</v>
      </c>
      <c r="O3" s="502">
        <v>0.9776342545297847</v>
      </c>
      <c r="P3" s="502">
        <v>1.009780663537116</v>
      </c>
      <c r="Q3" s="502">
        <v>1.056338113670602</v>
      </c>
      <c r="R3" s="502">
        <v>1.031167135722852</v>
      </c>
      <c r="S3" s="502">
        <v>1.031725529398376</v>
      </c>
      <c r="T3" s="502">
        <v>1.0402065289980129</v>
      </c>
      <c r="U3" s="502">
        <v>1.0495995655912791</v>
      </c>
      <c r="V3" s="502">
        <v>1.0587591515837951</v>
      </c>
      <c r="W3" s="502">
        <v>1.028862037476092</v>
      </c>
      <c r="X3" s="502">
        <v>0.99795340623221529</v>
      </c>
      <c r="Y3" s="502">
        <v>1.0147017871527551</v>
      </c>
      <c r="Z3" s="501">
        <v>1.0829591906377249</v>
      </c>
      <c r="AA3" s="501">
        <v>1.0854501371851539</v>
      </c>
      <c r="AB3" s="501">
        <v>1.0667450132299059</v>
      </c>
      <c r="AC3" s="501">
        <v>1.015534629435888</v>
      </c>
      <c r="AD3" s="501">
        <v>1.0203868435148731</v>
      </c>
      <c r="AE3" s="501">
        <v>0.99473015978704848</v>
      </c>
      <c r="AF3" s="501">
        <v>0.99638600930930887</v>
      </c>
      <c r="AG3" s="501">
        <v>1.006705380880444</v>
      </c>
      <c r="AH3" s="501">
        <v>1.017264892836423</v>
      </c>
      <c r="AI3" s="501">
        <v>1.0370603498979081</v>
      </c>
      <c r="AJ3" s="501">
        <v>1.053425757958121</v>
      </c>
      <c r="AK3" s="501">
        <v>1.0554626333471131</v>
      </c>
      <c r="AL3" s="502">
        <v>0.99267059574705907</v>
      </c>
      <c r="AM3" s="502">
        <v>0.98745552424553285</v>
      </c>
      <c r="AN3" s="502">
        <v>0.98190277092180422</v>
      </c>
      <c r="AO3" s="502">
        <v>0.9872779902352331</v>
      </c>
      <c r="AP3" s="502">
        <v>0.99669502459994075</v>
      </c>
      <c r="AQ3" s="502">
        <v>1.005446314893633</v>
      </c>
      <c r="AR3" s="502">
        <v>0.99486439224476741</v>
      </c>
      <c r="AS3" s="502">
        <v>0.98698178965759886</v>
      </c>
      <c r="AT3" s="502">
        <v>0.98033237081270963</v>
      </c>
      <c r="AU3" s="502">
        <v>0.98954848463641221</v>
      </c>
      <c r="AV3" s="502">
        <v>0.99474555746566429</v>
      </c>
      <c r="AW3" s="502">
        <v>0.98426721008935991</v>
      </c>
    </row>
    <row r="4" spans="1:49" x14ac:dyDescent="0.25">
      <c r="A4" s="500">
        <v>3</v>
      </c>
      <c r="B4" s="501">
        <v>0.5153121195125322</v>
      </c>
      <c r="C4" s="501">
        <v>0.47244831735521542</v>
      </c>
      <c r="D4" s="501">
        <v>0.39384317412346642</v>
      </c>
      <c r="E4" s="501">
        <v>0.36581988187618902</v>
      </c>
      <c r="F4" s="501">
        <v>0.48185820953146757</v>
      </c>
      <c r="G4" s="501">
        <v>0.59068415189831258</v>
      </c>
      <c r="H4" s="501">
        <v>0.63369511470706852</v>
      </c>
      <c r="I4" s="501">
        <v>0.6466396330769778</v>
      </c>
      <c r="J4" s="501">
        <v>0.62693676932558251</v>
      </c>
      <c r="K4" s="501">
        <v>0.58082551391510129</v>
      </c>
      <c r="L4" s="501">
        <v>0.58707506965258294</v>
      </c>
      <c r="M4" s="501">
        <v>0.55762912835441236</v>
      </c>
      <c r="N4" s="502">
        <v>0.94549109834271405</v>
      </c>
      <c r="O4" s="502">
        <v>0.93514165361453849</v>
      </c>
      <c r="P4" s="502">
        <v>0.94531735793096039</v>
      </c>
      <c r="Q4" s="502">
        <v>0.92184959073705552</v>
      </c>
      <c r="R4" s="502">
        <v>0.95201066684324809</v>
      </c>
      <c r="S4" s="502">
        <v>0.967474938127727</v>
      </c>
      <c r="T4" s="502">
        <v>0.97189983963477511</v>
      </c>
      <c r="U4" s="502">
        <v>0.96340969559445022</v>
      </c>
      <c r="V4" s="502">
        <v>0.95917696505054262</v>
      </c>
      <c r="W4" s="502">
        <v>0.95264975769899773</v>
      </c>
      <c r="X4" s="502">
        <v>0.92908098232223102</v>
      </c>
      <c r="Y4" s="502">
        <v>0.98152907615484042</v>
      </c>
      <c r="Z4" s="501">
        <v>1.028921072316398</v>
      </c>
      <c r="AA4" s="501">
        <v>1.0383928103715829</v>
      </c>
      <c r="AB4" s="501">
        <v>1.027706470255735</v>
      </c>
      <c r="AC4" s="501">
        <v>1.0291589859477559</v>
      </c>
      <c r="AD4" s="501">
        <v>1.0335203872743119</v>
      </c>
      <c r="AE4" s="501">
        <v>1.0373385900361889</v>
      </c>
      <c r="AF4" s="501">
        <v>1.035976334927549</v>
      </c>
      <c r="AG4" s="501">
        <v>1.023177317747856</v>
      </c>
      <c r="AH4" s="501">
        <v>1.0134737211935001</v>
      </c>
      <c r="AI4" s="501">
        <v>1.02250957845835</v>
      </c>
      <c r="AJ4" s="501">
        <v>1.0352481786395851</v>
      </c>
      <c r="AK4" s="501">
        <v>1.0157006093110481</v>
      </c>
      <c r="AL4" s="502">
        <v>1.022218894443893</v>
      </c>
      <c r="AM4" s="502">
        <v>1.0201196724575441</v>
      </c>
      <c r="AN4" s="502">
        <v>1.026365235111971</v>
      </c>
      <c r="AO4" s="502">
        <v>1.0456973280540971</v>
      </c>
      <c r="AP4" s="502">
        <v>1.0318996747343669</v>
      </c>
      <c r="AQ4" s="502">
        <v>1.0203322534072059</v>
      </c>
      <c r="AR4" s="502">
        <v>1.018427539279843</v>
      </c>
      <c r="AS4" s="502">
        <v>1.0261913094545281</v>
      </c>
      <c r="AT4" s="502">
        <v>1.0277843631443231</v>
      </c>
      <c r="AU4" s="502">
        <v>1.0271716105688531</v>
      </c>
      <c r="AV4" s="502">
        <v>1.021680662363472</v>
      </c>
      <c r="AW4" s="502">
        <v>1.012014927938395</v>
      </c>
    </row>
    <row r="5" spans="1:49" x14ac:dyDescent="0.25">
      <c r="A5" s="503"/>
      <c r="B5" s="503"/>
      <c r="C5" s="504"/>
      <c r="D5" s="503"/>
      <c r="E5" s="503"/>
      <c r="F5" s="84"/>
      <c r="G5" s="503"/>
      <c r="H5" s="503"/>
      <c r="I5" s="504"/>
      <c r="J5" s="503"/>
      <c r="K5" s="503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</row>
    <row r="6" spans="1:49" x14ac:dyDescent="0.25">
      <c r="A6" s="84" t="s">
        <v>895</v>
      </c>
      <c r="B6" s="580" t="s">
        <v>891</v>
      </c>
      <c r="C6" s="580"/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1" t="s">
        <v>892</v>
      </c>
      <c r="O6" s="581"/>
      <c r="P6" s="581"/>
      <c r="Q6" s="581"/>
      <c r="R6" s="581"/>
      <c r="S6" s="581"/>
      <c r="T6" s="581"/>
      <c r="U6" s="581"/>
      <c r="V6" s="581"/>
      <c r="W6" s="581"/>
      <c r="X6" s="581"/>
      <c r="Y6" s="581"/>
      <c r="Z6" s="580" t="s">
        <v>893</v>
      </c>
      <c r="AA6" s="580"/>
      <c r="AB6" s="580"/>
      <c r="AC6" s="580"/>
      <c r="AD6" s="580"/>
      <c r="AE6" s="580"/>
      <c r="AF6" s="580"/>
      <c r="AG6" s="580"/>
      <c r="AH6" s="580"/>
      <c r="AI6" s="580"/>
      <c r="AJ6" s="580"/>
      <c r="AK6" s="580"/>
      <c r="AL6" s="581" t="s">
        <v>894</v>
      </c>
      <c r="AM6" s="581"/>
      <c r="AN6" s="581"/>
      <c r="AO6" s="581"/>
      <c r="AP6" s="581"/>
      <c r="AQ6" s="581"/>
      <c r="AR6" s="581"/>
      <c r="AS6" s="581"/>
      <c r="AT6" s="581"/>
      <c r="AU6" s="581"/>
      <c r="AV6" s="581"/>
      <c r="AW6" s="581"/>
    </row>
    <row r="7" spans="1:49" x14ac:dyDescent="0.25">
      <c r="A7" s="499" t="s">
        <v>120</v>
      </c>
      <c r="B7" s="499" t="s">
        <v>797</v>
      </c>
      <c r="C7" s="499" t="s">
        <v>798</v>
      </c>
      <c r="D7" s="499" t="s">
        <v>799</v>
      </c>
      <c r="E7" s="499" t="s">
        <v>800</v>
      </c>
      <c r="F7" s="499" t="s">
        <v>801</v>
      </c>
      <c r="G7" s="499" t="s">
        <v>802</v>
      </c>
      <c r="H7" s="499" t="s">
        <v>803</v>
      </c>
      <c r="I7" s="499" t="s">
        <v>804</v>
      </c>
      <c r="J7" s="499" t="s">
        <v>805</v>
      </c>
      <c r="K7" s="499" t="s">
        <v>806</v>
      </c>
      <c r="L7" s="499" t="s">
        <v>807</v>
      </c>
      <c r="M7" s="499" t="s">
        <v>808</v>
      </c>
      <c r="N7" s="499" t="s">
        <v>797</v>
      </c>
      <c r="O7" s="499" t="s">
        <v>798</v>
      </c>
      <c r="P7" s="499" t="s">
        <v>799</v>
      </c>
      <c r="Q7" s="499" t="s">
        <v>800</v>
      </c>
      <c r="R7" s="499" t="s">
        <v>801</v>
      </c>
      <c r="S7" s="499" t="s">
        <v>802</v>
      </c>
      <c r="T7" s="499" t="s">
        <v>803</v>
      </c>
      <c r="U7" s="499" t="s">
        <v>804</v>
      </c>
      <c r="V7" s="499" t="s">
        <v>805</v>
      </c>
      <c r="W7" s="499" t="s">
        <v>806</v>
      </c>
      <c r="X7" s="499" t="s">
        <v>807</v>
      </c>
      <c r="Y7" s="499" t="s">
        <v>808</v>
      </c>
      <c r="Z7" s="499" t="s">
        <v>797</v>
      </c>
      <c r="AA7" s="499" t="s">
        <v>798</v>
      </c>
      <c r="AB7" s="499" t="s">
        <v>799</v>
      </c>
      <c r="AC7" s="499" t="s">
        <v>800</v>
      </c>
      <c r="AD7" s="499" t="s">
        <v>801</v>
      </c>
      <c r="AE7" s="499" t="s">
        <v>802</v>
      </c>
      <c r="AF7" s="499" t="s">
        <v>803</v>
      </c>
      <c r="AG7" s="499" t="s">
        <v>804</v>
      </c>
      <c r="AH7" s="499" t="s">
        <v>805</v>
      </c>
      <c r="AI7" s="499" t="s">
        <v>806</v>
      </c>
      <c r="AJ7" s="499" t="s">
        <v>807</v>
      </c>
      <c r="AK7" s="499" t="s">
        <v>808</v>
      </c>
      <c r="AL7" s="499" t="s">
        <v>797</v>
      </c>
      <c r="AM7" s="499" t="s">
        <v>798</v>
      </c>
      <c r="AN7" s="499" t="s">
        <v>799</v>
      </c>
      <c r="AO7" s="499" t="s">
        <v>800</v>
      </c>
      <c r="AP7" s="499" t="s">
        <v>801</v>
      </c>
      <c r="AQ7" s="499" t="s">
        <v>802</v>
      </c>
      <c r="AR7" s="499" t="s">
        <v>803</v>
      </c>
      <c r="AS7" s="499" t="s">
        <v>804</v>
      </c>
      <c r="AT7" s="499" t="s">
        <v>805</v>
      </c>
      <c r="AU7" s="499" t="s">
        <v>806</v>
      </c>
      <c r="AV7" s="499" t="s">
        <v>807</v>
      </c>
      <c r="AW7" s="499" t="s">
        <v>808</v>
      </c>
    </row>
    <row r="8" spans="1:49" x14ac:dyDescent="0.25">
      <c r="A8" s="500">
        <v>1</v>
      </c>
      <c r="B8" s="501">
        <v>0</v>
      </c>
      <c r="C8" s="501">
        <v>0</v>
      </c>
      <c r="D8" s="501">
        <v>0</v>
      </c>
      <c r="E8" s="501">
        <v>0</v>
      </c>
      <c r="F8" s="501">
        <v>0</v>
      </c>
      <c r="G8" s="501">
        <v>0</v>
      </c>
      <c r="H8" s="501">
        <v>0</v>
      </c>
      <c r="I8" s="501">
        <v>0</v>
      </c>
      <c r="J8" s="501">
        <v>0</v>
      </c>
      <c r="K8" s="501">
        <v>0</v>
      </c>
      <c r="L8" s="501">
        <v>0</v>
      </c>
      <c r="M8" s="501">
        <v>0</v>
      </c>
      <c r="N8" s="502">
        <v>1.1743325427660489</v>
      </c>
      <c r="O8" s="502">
        <v>1.230858004111393</v>
      </c>
      <c r="P8" s="502">
        <v>1.3679319604742319</v>
      </c>
      <c r="Q8" s="502">
        <v>1.183937107681122</v>
      </c>
      <c r="R8" s="502">
        <v>1.2701097281052931</v>
      </c>
      <c r="S8" s="502">
        <v>1.261492007127645</v>
      </c>
      <c r="T8" s="502">
        <v>1.2277047964907779</v>
      </c>
      <c r="U8" s="502">
        <v>1.23947011813423</v>
      </c>
      <c r="V8" s="502">
        <v>1.2278779361871011</v>
      </c>
      <c r="W8" s="502">
        <v>1.1361763032019681</v>
      </c>
      <c r="X8" s="502">
        <v>1.1164535758260321</v>
      </c>
      <c r="Y8" s="502">
        <v>0.98858212816939972</v>
      </c>
      <c r="Z8" s="501">
        <v>1.065742630380675</v>
      </c>
      <c r="AA8" s="501">
        <v>1.1662629100929101</v>
      </c>
      <c r="AB8" s="501">
        <v>0.98901439114859568</v>
      </c>
      <c r="AC8" s="501">
        <v>1.066571433868408</v>
      </c>
      <c r="AD8" s="501">
        <v>0.95598969102975218</v>
      </c>
      <c r="AE8" s="501">
        <v>1.0223505726870299</v>
      </c>
      <c r="AF8" s="501">
        <v>0.98521397958891144</v>
      </c>
      <c r="AG8" s="501">
        <v>1.017605433475242</v>
      </c>
      <c r="AH8" s="501">
        <v>0.9872542995208029</v>
      </c>
      <c r="AI8" s="501">
        <v>1.026197263655362</v>
      </c>
      <c r="AJ8" s="501">
        <v>1.0774711892858899</v>
      </c>
      <c r="AK8" s="501">
        <v>1.17825523218436</v>
      </c>
      <c r="AL8" s="502">
        <v>0.91216201926131213</v>
      </c>
      <c r="AM8" s="502">
        <v>0.8518854365873908</v>
      </c>
      <c r="AN8" s="502">
        <v>0.86686677559102499</v>
      </c>
      <c r="AO8" s="502">
        <v>0.90066007451171104</v>
      </c>
      <c r="AP8" s="502">
        <v>0.87348439713580894</v>
      </c>
      <c r="AQ8" s="502">
        <v>0.82691324498206153</v>
      </c>
      <c r="AR8" s="502">
        <v>0.84993693520416347</v>
      </c>
      <c r="AS8" s="502">
        <v>0.85514775433544343</v>
      </c>
      <c r="AT8" s="502">
        <v>0.90320239260874269</v>
      </c>
      <c r="AU8" s="502">
        <v>0.9419297117639307</v>
      </c>
      <c r="AV8" s="502">
        <v>0.93962790929699547</v>
      </c>
      <c r="AW8" s="502">
        <v>0.933993102917137</v>
      </c>
    </row>
    <row r="9" spans="1:49" x14ac:dyDescent="0.25">
      <c r="A9" s="500">
        <v>2</v>
      </c>
      <c r="B9" s="501">
        <v>0.2078187975048445</v>
      </c>
      <c r="C9" s="501">
        <v>0.1725108924837031</v>
      </c>
      <c r="D9" s="501">
        <v>0.1580870841921104</v>
      </c>
      <c r="E9" s="501">
        <v>0.1178871389629457</v>
      </c>
      <c r="F9" s="501">
        <v>0.1167247892694476</v>
      </c>
      <c r="G9" s="501">
        <v>0.1087052922850464</v>
      </c>
      <c r="H9" s="501">
        <v>0.15901296368489201</v>
      </c>
      <c r="I9" s="501">
        <v>0.1623146508802214</v>
      </c>
      <c r="J9" s="501">
        <v>0.21487519884829401</v>
      </c>
      <c r="K9" s="501">
        <v>0.20440983092499279</v>
      </c>
      <c r="L9" s="501">
        <v>0.19827739420805601</v>
      </c>
      <c r="M9" s="501">
        <v>0.21582173908204599</v>
      </c>
      <c r="N9" s="502">
        <v>0.96363482147739898</v>
      </c>
      <c r="O9" s="502">
        <v>0.9788437679825287</v>
      </c>
      <c r="P9" s="502">
        <v>1.010402245487668</v>
      </c>
      <c r="Q9" s="502">
        <v>1.0583426208258331</v>
      </c>
      <c r="R9" s="502">
        <v>1.032176224865414</v>
      </c>
      <c r="S9" s="502">
        <v>1.0322139094408329</v>
      </c>
      <c r="T9" s="502">
        <v>1.0413086323216221</v>
      </c>
      <c r="U9" s="502">
        <v>1.050978880210462</v>
      </c>
      <c r="V9" s="502">
        <v>1.0583160977962189</v>
      </c>
      <c r="W9" s="502">
        <v>1.028662206603929</v>
      </c>
      <c r="X9" s="502">
        <v>0.99717494236217963</v>
      </c>
      <c r="Y9" s="502">
        <v>1.0170270097254119</v>
      </c>
      <c r="Z9" s="501">
        <v>1.083777832815108</v>
      </c>
      <c r="AA9" s="501">
        <v>1.086964737529077</v>
      </c>
      <c r="AB9" s="501">
        <v>1.0675640102561339</v>
      </c>
      <c r="AC9" s="501">
        <v>1.016572894018273</v>
      </c>
      <c r="AD9" s="501">
        <v>1.0205253619064201</v>
      </c>
      <c r="AE9" s="501">
        <v>0.99413640935117209</v>
      </c>
      <c r="AF9" s="501">
        <v>0.99602366537536191</v>
      </c>
      <c r="AG9" s="501">
        <v>1.0070395095347</v>
      </c>
      <c r="AH9" s="501">
        <v>1.017505714740611</v>
      </c>
      <c r="AI9" s="501">
        <v>1.037369413930552</v>
      </c>
      <c r="AJ9" s="501">
        <v>1.0540559240231251</v>
      </c>
      <c r="AK9" s="501">
        <v>1.055701407562575</v>
      </c>
      <c r="AL9" s="502">
        <v>0.99205888294926636</v>
      </c>
      <c r="AM9" s="502">
        <v>0.98639877447240176</v>
      </c>
      <c r="AN9" s="502">
        <v>0.98121501106704712</v>
      </c>
      <c r="AO9" s="502">
        <v>0.98598832597048935</v>
      </c>
      <c r="AP9" s="502">
        <v>0.99625951022357928</v>
      </c>
      <c r="AQ9" s="502">
        <v>1.005559865257118</v>
      </c>
      <c r="AR9" s="502">
        <v>0.99431541907934584</v>
      </c>
      <c r="AS9" s="502">
        <v>0.98614097943016232</v>
      </c>
      <c r="AT9" s="502">
        <v>0.98056186379431409</v>
      </c>
      <c r="AU9" s="502">
        <v>0.98961544758310982</v>
      </c>
      <c r="AV9" s="502">
        <v>0.99476019822364758</v>
      </c>
      <c r="AW9" s="502">
        <v>0.98318911072913051</v>
      </c>
    </row>
    <row r="10" spans="1:49" x14ac:dyDescent="0.25">
      <c r="A10" s="500">
        <v>3</v>
      </c>
      <c r="B10" s="501">
        <v>0.50527238410448572</v>
      </c>
      <c r="C10" s="501">
        <v>0.46382502190947122</v>
      </c>
      <c r="D10" s="501">
        <v>0.38266954799135039</v>
      </c>
      <c r="E10" s="501">
        <v>0.35847689810610212</v>
      </c>
      <c r="F10" s="501">
        <v>0.48196316362866942</v>
      </c>
      <c r="G10" s="501">
        <v>0.59566742810323414</v>
      </c>
      <c r="H10" s="501">
        <v>0.63848896210132888</v>
      </c>
      <c r="I10" s="501">
        <v>0.64922660996099324</v>
      </c>
      <c r="J10" s="501">
        <v>0.62723343099832396</v>
      </c>
      <c r="K10" s="501">
        <v>0.57413575350690826</v>
      </c>
      <c r="L10" s="501">
        <v>0.57818829392704041</v>
      </c>
      <c r="M10" s="501">
        <v>0.54816912444535282</v>
      </c>
      <c r="N10" s="502">
        <v>0.94257061752713511</v>
      </c>
      <c r="O10" s="502">
        <v>0.93402136214101328</v>
      </c>
      <c r="P10" s="502">
        <v>0.94258511823838476</v>
      </c>
      <c r="Q10" s="502">
        <v>0.91916015329697864</v>
      </c>
      <c r="R10" s="502">
        <v>0.95200045050848225</v>
      </c>
      <c r="S10" s="502">
        <v>0.96805599560535671</v>
      </c>
      <c r="T10" s="502">
        <v>0.97202280571879485</v>
      </c>
      <c r="U10" s="502">
        <v>0.96260143322437219</v>
      </c>
      <c r="V10" s="502">
        <v>0.95668137424835675</v>
      </c>
      <c r="W10" s="502">
        <v>0.94904292312799343</v>
      </c>
      <c r="X10" s="502">
        <v>0.92517006953189929</v>
      </c>
      <c r="Y10" s="502">
        <v>0.97733079808393386</v>
      </c>
      <c r="Z10" s="501">
        <v>1.0239305368615761</v>
      </c>
      <c r="AA10" s="501">
        <v>1.032710095699092</v>
      </c>
      <c r="AB10" s="501">
        <v>1.022175665766065</v>
      </c>
      <c r="AC10" s="501">
        <v>1.027097604215403</v>
      </c>
      <c r="AD10" s="501">
        <v>1.0321979769468379</v>
      </c>
      <c r="AE10" s="501">
        <v>1.035769454130242</v>
      </c>
      <c r="AF10" s="501">
        <v>1.0347148280162239</v>
      </c>
      <c r="AG10" s="501">
        <v>1.022654812162558</v>
      </c>
      <c r="AH10" s="501">
        <v>1.0123437002018341</v>
      </c>
      <c r="AI10" s="501">
        <v>1.019633314423803</v>
      </c>
      <c r="AJ10" s="501">
        <v>1.031139082247571</v>
      </c>
      <c r="AK10" s="501">
        <v>1.01090074151055</v>
      </c>
      <c r="AL10" s="502">
        <v>1.0266011562069559</v>
      </c>
      <c r="AM10" s="502">
        <v>1.023644942019347</v>
      </c>
      <c r="AN10" s="502">
        <v>1.030994053640848</v>
      </c>
      <c r="AO10" s="502">
        <v>1.0482351647071031</v>
      </c>
      <c r="AP10" s="502">
        <v>1.0324320251229671</v>
      </c>
      <c r="AQ10" s="502">
        <v>1.0204281501413539</v>
      </c>
      <c r="AR10" s="502">
        <v>1.018751281223645</v>
      </c>
      <c r="AS10" s="502">
        <v>1.026896884123351</v>
      </c>
      <c r="AT10" s="502">
        <v>1.0297375282616741</v>
      </c>
      <c r="AU10" s="502">
        <v>1.0306130581820181</v>
      </c>
      <c r="AV10" s="502">
        <v>1.025614432906528</v>
      </c>
      <c r="AW10" s="502">
        <v>1.0168555357075251</v>
      </c>
    </row>
    <row r="11" spans="1:49" x14ac:dyDescent="0.25">
      <c r="A11" s="500">
        <v>4</v>
      </c>
      <c r="B11" s="501">
        <v>0.37951493210279752</v>
      </c>
      <c r="C11" s="501">
        <v>0.27554007159531507</v>
      </c>
      <c r="D11" s="501">
        <v>0.1302537120553334</v>
      </c>
      <c r="E11" s="501">
        <v>4.8746955001819935E-10</v>
      </c>
      <c r="F11" s="501">
        <v>6.0178107713646431E-10</v>
      </c>
      <c r="G11" s="501">
        <v>0.32934923889081108</v>
      </c>
      <c r="H11" s="501">
        <v>0.40687853687525533</v>
      </c>
      <c r="I11" s="501">
        <v>0.62072427785647633</v>
      </c>
      <c r="J11" s="501">
        <v>0.70901352097724368</v>
      </c>
      <c r="K11" s="501">
        <v>0.685572975172138</v>
      </c>
      <c r="L11" s="501">
        <v>0.64854021445881838</v>
      </c>
      <c r="M11" s="501">
        <v>0.53425386525356289</v>
      </c>
      <c r="N11" s="502">
        <v>1.032689254945619</v>
      </c>
      <c r="O11" s="502">
        <v>1.0520800662938381</v>
      </c>
      <c r="P11" s="502">
        <v>1.086323936112805</v>
      </c>
      <c r="Q11" s="502">
        <v>1.1153893563732951</v>
      </c>
      <c r="R11" s="502">
        <v>1.0710184999004471</v>
      </c>
      <c r="S11" s="502">
        <v>0.9972092906692448</v>
      </c>
      <c r="T11" s="502">
        <v>0.97235866589428643</v>
      </c>
      <c r="U11" s="502">
        <v>0.97098293146130976</v>
      </c>
      <c r="V11" s="502">
        <v>0.99578218277252484</v>
      </c>
      <c r="W11" s="502">
        <v>1.0210986965102451</v>
      </c>
      <c r="X11" s="502">
        <v>1.0242410051365869</v>
      </c>
      <c r="Y11" s="502">
        <v>1.072445289233432</v>
      </c>
      <c r="Z11" s="501">
        <v>1.0265235062543629</v>
      </c>
      <c r="AA11" s="501">
        <v>1.0363478867424529</v>
      </c>
      <c r="AB11" s="501">
        <v>1.0501285492237391</v>
      </c>
      <c r="AC11" s="501">
        <v>1.043455453961466</v>
      </c>
      <c r="AD11" s="501">
        <v>1.0545382056018819</v>
      </c>
      <c r="AE11" s="501">
        <v>1.05069349250439</v>
      </c>
      <c r="AF11" s="501">
        <v>1.037717539128592</v>
      </c>
      <c r="AG11" s="501">
        <v>1.0080061934076461</v>
      </c>
      <c r="AH11" s="501">
        <v>1.0005257308761151</v>
      </c>
      <c r="AI11" s="501">
        <v>1.0036606935885251</v>
      </c>
      <c r="AJ11" s="501">
        <v>1.0142709746460219</v>
      </c>
      <c r="AK11" s="501">
        <v>1.0039132408973941</v>
      </c>
      <c r="AL11" s="502">
        <v>0.98772645331557907</v>
      </c>
      <c r="AM11" s="502">
        <v>0.9803102077785889</v>
      </c>
      <c r="AN11" s="502">
        <v>0.95719292816359891</v>
      </c>
      <c r="AO11" s="502">
        <v>0.94713973820979347</v>
      </c>
      <c r="AP11" s="502">
        <v>0.96116809793044711</v>
      </c>
      <c r="AQ11" s="502">
        <v>1.000441755047929</v>
      </c>
      <c r="AR11" s="502">
        <v>1.02445300646493</v>
      </c>
      <c r="AS11" s="502">
        <v>1.0280150462549109</v>
      </c>
      <c r="AT11" s="502">
        <v>1.0104299162108921</v>
      </c>
      <c r="AU11" s="502">
        <v>0.99560016097430259</v>
      </c>
      <c r="AV11" s="502">
        <v>0.99220595306839976</v>
      </c>
      <c r="AW11" s="502">
        <v>0.97791507329613747</v>
      </c>
    </row>
    <row r="12" spans="1:49" x14ac:dyDescent="0.25">
      <c r="A12" s="503"/>
      <c r="B12" s="503"/>
      <c r="C12" s="504"/>
      <c r="D12" s="503"/>
      <c r="E12" s="503"/>
      <c r="F12" s="84"/>
      <c r="G12" s="503"/>
      <c r="H12" s="503"/>
      <c r="I12" s="504"/>
      <c r="J12" s="503"/>
      <c r="K12" s="503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</row>
    <row r="13" spans="1:49" x14ac:dyDescent="0.25">
      <c r="A13" s="84" t="s">
        <v>896</v>
      </c>
      <c r="B13" s="580" t="s">
        <v>891</v>
      </c>
      <c r="C13" s="580"/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1" t="s">
        <v>892</v>
      </c>
      <c r="O13" s="581"/>
      <c r="P13" s="581"/>
      <c r="Q13" s="581"/>
      <c r="R13" s="581"/>
      <c r="S13" s="581"/>
      <c r="T13" s="581"/>
      <c r="U13" s="581"/>
      <c r="V13" s="581"/>
      <c r="W13" s="581"/>
      <c r="X13" s="581"/>
      <c r="Y13" s="581"/>
      <c r="Z13" s="580" t="s">
        <v>893</v>
      </c>
      <c r="AA13" s="580"/>
      <c r="AB13" s="580"/>
      <c r="AC13" s="580"/>
      <c r="AD13" s="580"/>
      <c r="AE13" s="580"/>
      <c r="AF13" s="580"/>
      <c r="AG13" s="580"/>
      <c r="AH13" s="580"/>
      <c r="AI13" s="580"/>
      <c r="AJ13" s="580"/>
      <c r="AK13" s="580"/>
      <c r="AL13" s="581" t="s">
        <v>894</v>
      </c>
      <c r="AM13" s="581"/>
      <c r="AN13" s="581"/>
      <c r="AO13" s="581"/>
      <c r="AP13" s="581"/>
      <c r="AQ13" s="581"/>
      <c r="AR13" s="581"/>
      <c r="AS13" s="581"/>
      <c r="AT13" s="581"/>
      <c r="AU13" s="581"/>
      <c r="AV13" s="581"/>
      <c r="AW13" s="581"/>
    </row>
    <row r="14" spans="1:49" x14ac:dyDescent="0.25">
      <c r="A14" s="499" t="s">
        <v>120</v>
      </c>
      <c r="B14" s="499" t="s">
        <v>797</v>
      </c>
      <c r="C14" s="499" t="s">
        <v>798</v>
      </c>
      <c r="D14" s="499" t="s">
        <v>799</v>
      </c>
      <c r="E14" s="499" t="s">
        <v>800</v>
      </c>
      <c r="F14" s="499" t="s">
        <v>801</v>
      </c>
      <c r="G14" s="499" t="s">
        <v>802</v>
      </c>
      <c r="H14" s="499" t="s">
        <v>803</v>
      </c>
      <c r="I14" s="499" t="s">
        <v>804</v>
      </c>
      <c r="J14" s="499" t="s">
        <v>805</v>
      </c>
      <c r="K14" s="499" t="s">
        <v>806</v>
      </c>
      <c r="L14" s="499" t="s">
        <v>807</v>
      </c>
      <c r="M14" s="499" t="s">
        <v>808</v>
      </c>
      <c r="N14" s="499" t="s">
        <v>797</v>
      </c>
      <c r="O14" s="499" t="s">
        <v>798</v>
      </c>
      <c r="P14" s="499" t="s">
        <v>799</v>
      </c>
      <c r="Q14" s="499" t="s">
        <v>800</v>
      </c>
      <c r="R14" s="499" t="s">
        <v>801</v>
      </c>
      <c r="S14" s="499" t="s">
        <v>802</v>
      </c>
      <c r="T14" s="499" t="s">
        <v>803</v>
      </c>
      <c r="U14" s="499" t="s">
        <v>804</v>
      </c>
      <c r="V14" s="499" t="s">
        <v>805</v>
      </c>
      <c r="W14" s="499" t="s">
        <v>806</v>
      </c>
      <c r="X14" s="499" t="s">
        <v>807</v>
      </c>
      <c r="Y14" s="499" t="s">
        <v>808</v>
      </c>
      <c r="Z14" s="499" t="s">
        <v>797</v>
      </c>
      <c r="AA14" s="499" t="s">
        <v>798</v>
      </c>
      <c r="AB14" s="499" t="s">
        <v>799</v>
      </c>
      <c r="AC14" s="499" t="s">
        <v>800</v>
      </c>
      <c r="AD14" s="499" t="s">
        <v>801</v>
      </c>
      <c r="AE14" s="499" t="s">
        <v>802</v>
      </c>
      <c r="AF14" s="499" t="s">
        <v>803</v>
      </c>
      <c r="AG14" s="499" t="s">
        <v>804</v>
      </c>
      <c r="AH14" s="499" t="s">
        <v>805</v>
      </c>
      <c r="AI14" s="499" t="s">
        <v>806</v>
      </c>
      <c r="AJ14" s="499" t="s">
        <v>807</v>
      </c>
      <c r="AK14" s="499" t="s">
        <v>808</v>
      </c>
      <c r="AL14" s="499" t="s">
        <v>797</v>
      </c>
      <c r="AM14" s="499" t="s">
        <v>798</v>
      </c>
      <c r="AN14" s="499" t="s">
        <v>799</v>
      </c>
      <c r="AO14" s="499" t="s">
        <v>800</v>
      </c>
      <c r="AP14" s="499" t="s">
        <v>801</v>
      </c>
      <c r="AQ14" s="499" t="s">
        <v>802</v>
      </c>
      <c r="AR14" s="499" t="s">
        <v>803</v>
      </c>
      <c r="AS14" s="499" t="s">
        <v>804</v>
      </c>
      <c r="AT14" s="499" t="s">
        <v>805</v>
      </c>
      <c r="AU14" s="499" t="s">
        <v>806</v>
      </c>
      <c r="AV14" s="499" t="s">
        <v>807</v>
      </c>
      <c r="AW14" s="499" t="s">
        <v>808</v>
      </c>
    </row>
    <row r="15" spans="1:49" x14ac:dyDescent="0.25">
      <c r="A15" s="500">
        <v>1</v>
      </c>
      <c r="B15" s="501">
        <v>0</v>
      </c>
      <c r="C15" s="501">
        <v>0</v>
      </c>
      <c r="D15" s="501">
        <v>0</v>
      </c>
      <c r="E15" s="501">
        <v>0</v>
      </c>
      <c r="F15" s="501">
        <v>0</v>
      </c>
      <c r="G15" s="501">
        <v>0</v>
      </c>
      <c r="H15" s="501">
        <v>0</v>
      </c>
      <c r="I15" s="501">
        <v>7.9659935939549315E-3</v>
      </c>
      <c r="J15" s="501">
        <v>1.6013887257333111E-2</v>
      </c>
      <c r="K15" s="501">
        <v>6.5044253940721043E-3</v>
      </c>
      <c r="L15" s="501">
        <v>0</v>
      </c>
      <c r="M15" s="501">
        <v>0</v>
      </c>
      <c r="N15" s="502">
        <v>1.027273990490289</v>
      </c>
      <c r="O15" s="502">
        <v>1.000958242589328</v>
      </c>
      <c r="P15" s="502">
        <v>1.0529604321906929</v>
      </c>
      <c r="Q15" s="502">
        <v>0.98963525856227075</v>
      </c>
      <c r="R15" s="502">
        <v>1.0056119650165669</v>
      </c>
      <c r="S15" s="502">
        <v>1.028768084912175</v>
      </c>
      <c r="T15" s="502">
        <v>1.0123293579980479</v>
      </c>
      <c r="U15" s="502">
        <v>1.033438082818378</v>
      </c>
      <c r="V15" s="502">
        <v>1.054048701202847</v>
      </c>
      <c r="W15" s="502">
        <v>1.0231666072219701</v>
      </c>
      <c r="X15" s="502">
        <v>1.056707115188309</v>
      </c>
      <c r="Y15" s="502">
        <v>1.0006814246661251</v>
      </c>
      <c r="Z15" s="501">
        <v>1.0292678826099451</v>
      </c>
      <c r="AA15" s="501">
        <v>1.0449672681031199</v>
      </c>
      <c r="AB15" s="501">
        <v>1.0292985500570759</v>
      </c>
      <c r="AC15" s="501">
        <v>1.040786477907502</v>
      </c>
      <c r="AD15" s="501">
        <v>1.010857509242941</v>
      </c>
      <c r="AE15" s="501">
        <v>0.99616009088351964</v>
      </c>
      <c r="AF15" s="501">
        <v>1.0035934679389249</v>
      </c>
      <c r="AG15" s="501">
        <v>1.012387189840154</v>
      </c>
      <c r="AH15" s="501">
        <v>1.0064780400400899</v>
      </c>
      <c r="AI15" s="501">
        <v>1.004723135473518</v>
      </c>
      <c r="AJ15" s="501">
        <v>1.0302953650309881</v>
      </c>
      <c r="AK15" s="501">
        <v>1.032830521016842</v>
      </c>
      <c r="AL15" s="502">
        <v>0.99925876303245331</v>
      </c>
      <c r="AM15" s="502">
        <v>1.0033549454585631</v>
      </c>
      <c r="AN15" s="502">
        <v>0.98757129068309069</v>
      </c>
      <c r="AO15" s="502">
        <v>1.0147491456453146</v>
      </c>
      <c r="AP15" s="502">
        <v>1.0203875510805402</v>
      </c>
      <c r="AQ15" s="502">
        <v>1.0105177174131272</v>
      </c>
      <c r="AR15" s="502">
        <v>1.019899515814942</v>
      </c>
      <c r="AS15" s="502">
        <v>1.0006630053000514</v>
      </c>
      <c r="AT15" s="502">
        <v>0.99378752700426831</v>
      </c>
      <c r="AU15" s="502">
        <v>1.0128075356816384</v>
      </c>
      <c r="AV15" s="502">
        <v>0.98809421998746805</v>
      </c>
      <c r="AW15" s="502">
        <v>1.0093598538698048</v>
      </c>
    </row>
    <row r="16" spans="1:49" x14ac:dyDescent="0.25">
      <c r="A16" s="500">
        <v>2</v>
      </c>
      <c r="B16" s="501">
        <v>0</v>
      </c>
      <c r="C16" s="501">
        <v>0</v>
      </c>
      <c r="D16" s="501">
        <v>0</v>
      </c>
      <c r="E16" s="501">
        <v>0</v>
      </c>
      <c r="F16" s="501">
        <v>0</v>
      </c>
      <c r="G16" s="501">
        <v>0</v>
      </c>
      <c r="H16" s="501">
        <v>0</v>
      </c>
      <c r="I16" s="501">
        <v>4.0065997635875001E-3</v>
      </c>
      <c r="J16" s="501">
        <v>1.358332636452713E-2</v>
      </c>
      <c r="K16" s="501">
        <v>2.858172422914342E-3</v>
      </c>
      <c r="L16" s="501">
        <v>0</v>
      </c>
      <c r="M16" s="501">
        <v>0</v>
      </c>
      <c r="N16" s="502">
        <v>0.98881623620662995</v>
      </c>
      <c r="O16" s="502">
        <v>1.026164685834404</v>
      </c>
      <c r="P16" s="502">
        <v>1.012385677301691</v>
      </c>
      <c r="Q16" s="502">
        <v>1.050468854695928</v>
      </c>
      <c r="R16" s="502">
        <v>1.0371384840303131</v>
      </c>
      <c r="S16" s="502">
        <v>1.0280981833120499</v>
      </c>
      <c r="T16" s="502">
        <v>1.0213444838997849</v>
      </c>
      <c r="U16" s="502">
        <v>1.0213468657154099</v>
      </c>
      <c r="V16" s="502">
        <v>1.052965198936648</v>
      </c>
      <c r="W16" s="502">
        <v>1.029534376820342</v>
      </c>
      <c r="X16" s="502">
        <v>1.0296365377956049</v>
      </c>
      <c r="Y16" s="502">
        <v>1.0712112373949461</v>
      </c>
      <c r="Z16" s="501">
        <v>1.035898822813538</v>
      </c>
      <c r="AA16" s="501">
        <v>1.0088820004899279</v>
      </c>
      <c r="AB16" s="501">
        <v>1.002086084680939</v>
      </c>
      <c r="AC16" s="501">
        <v>0.9961173387868697</v>
      </c>
      <c r="AD16" s="501">
        <v>1.0086423243476399</v>
      </c>
      <c r="AE16" s="501">
        <v>0.98628644258698528</v>
      </c>
      <c r="AF16" s="501">
        <v>0.99660884375850467</v>
      </c>
      <c r="AG16" s="501">
        <v>1.001249839074247</v>
      </c>
      <c r="AH16" s="501">
        <v>0.99543330900493032</v>
      </c>
      <c r="AI16" s="501">
        <v>1.005892790148017</v>
      </c>
      <c r="AJ16" s="501">
        <v>1.0155274232162459</v>
      </c>
      <c r="AK16" s="501">
        <v>1.000515858209547</v>
      </c>
      <c r="AL16" s="502">
        <v>1.0130445619364228</v>
      </c>
      <c r="AM16" s="502">
        <v>1.0115774767959647</v>
      </c>
      <c r="AN16" s="502">
        <v>1.0211376857490682</v>
      </c>
      <c r="AO16" s="502">
        <v>1.0024678055927261</v>
      </c>
      <c r="AP16" s="502">
        <v>1.0011482383173549</v>
      </c>
      <c r="AQ16" s="502">
        <v>1.0152701353888725</v>
      </c>
      <c r="AR16" s="502">
        <v>1.0156321473711785</v>
      </c>
      <c r="AS16" s="502">
        <v>1.0138588863425386</v>
      </c>
      <c r="AT16" s="502">
        <v>0.99962153651626007</v>
      </c>
      <c r="AU16" s="502">
        <v>1.0089228223652238</v>
      </c>
      <c r="AV16" s="502">
        <v>1.006661013587953</v>
      </c>
      <c r="AW16" s="502">
        <v>0.99528391574623343</v>
      </c>
    </row>
    <row r="17" spans="1:49" x14ac:dyDescent="0.25">
      <c r="A17" s="500">
        <v>3</v>
      </c>
      <c r="B17" s="501">
        <v>0.1505916021112173</v>
      </c>
      <c r="C17" s="501">
        <v>0.1202391690740158</v>
      </c>
      <c r="D17" s="501">
        <v>7.3019304871587282E-2</v>
      </c>
      <c r="E17" s="501">
        <v>2.2887103872709171E-2</v>
      </c>
      <c r="F17" s="501">
        <v>0.18264164198497279</v>
      </c>
      <c r="G17" s="501">
        <v>0.27943091838378858</v>
      </c>
      <c r="H17" s="501">
        <v>0.37321736044137432</v>
      </c>
      <c r="I17" s="501">
        <v>0.53005019006814957</v>
      </c>
      <c r="J17" s="501">
        <v>0.59027684576708128</v>
      </c>
      <c r="K17" s="501">
        <v>0.49801053468287898</v>
      </c>
      <c r="L17" s="501">
        <v>0.45017020206331099</v>
      </c>
      <c r="M17" s="501">
        <v>0.33295396657241649</v>
      </c>
      <c r="N17" s="502">
        <v>1.0322048690729639</v>
      </c>
      <c r="O17" s="502">
        <v>1.0635446580518411</v>
      </c>
      <c r="P17" s="502">
        <v>1.132965423277617</v>
      </c>
      <c r="Q17" s="502">
        <v>1.076883213849132</v>
      </c>
      <c r="R17" s="502">
        <v>1.091583881058138</v>
      </c>
      <c r="S17" s="502">
        <v>1.10352618071708</v>
      </c>
      <c r="T17" s="502">
        <v>1.077491474352855</v>
      </c>
      <c r="U17" s="502">
        <v>1.055526103768464</v>
      </c>
      <c r="V17" s="502">
        <v>1.042860149628833</v>
      </c>
      <c r="W17" s="502">
        <v>1.0287030101243619</v>
      </c>
      <c r="X17" s="502">
        <v>1.0190343637651951</v>
      </c>
      <c r="Y17" s="502">
        <v>1.0416637159922499</v>
      </c>
      <c r="Z17" s="501">
        <v>1.063566263730775</v>
      </c>
      <c r="AA17" s="501">
        <v>1.0750021697013321</v>
      </c>
      <c r="AB17" s="501">
        <v>1.080519242442828</v>
      </c>
      <c r="AC17" s="501">
        <v>1.069923915129058</v>
      </c>
      <c r="AD17" s="501">
        <v>1.022138688095013</v>
      </c>
      <c r="AE17" s="501">
        <v>1.026683480852957</v>
      </c>
      <c r="AF17" s="501">
        <v>1.0031241338272621</v>
      </c>
      <c r="AG17" s="501">
        <v>1.009384510650196</v>
      </c>
      <c r="AH17" s="501">
        <v>1.0097603113965949</v>
      </c>
      <c r="AI17" s="501">
        <v>1.0034814600798969</v>
      </c>
      <c r="AJ17" s="501">
        <v>1.009615180814589</v>
      </c>
      <c r="AK17" s="501">
        <v>1.0359658541468371</v>
      </c>
      <c r="AL17" s="502">
        <v>0.97374144514667194</v>
      </c>
      <c r="AM17" s="502">
        <v>0.96045388291400846</v>
      </c>
      <c r="AN17" s="502">
        <v>0.92070116864303897</v>
      </c>
      <c r="AO17" s="502">
        <v>0.95508899191542262</v>
      </c>
      <c r="AP17" s="502">
        <v>0.95582498966638141</v>
      </c>
      <c r="AQ17" s="502">
        <v>0.93357841543808717</v>
      </c>
      <c r="AR17" s="502">
        <v>0.95429274346641413</v>
      </c>
      <c r="AS17" s="502">
        <v>0.9711905822161071</v>
      </c>
      <c r="AT17" s="502">
        <v>0.98241675057302191</v>
      </c>
      <c r="AU17" s="502">
        <v>0.99674669108697145</v>
      </c>
      <c r="AV17" s="502">
        <v>1.0019975815717441</v>
      </c>
      <c r="AW17" s="502">
        <v>0.97969874307384475</v>
      </c>
    </row>
    <row r="18" spans="1:49" x14ac:dyDescent="0.25">
      <c r="A18" s="500">
        <v>4</v>
      </c>
      <c r="B18" s="501">
        <v>0.1927206585356579</v>
      </c>
      <c r="C18" s="501">
        <v>0.18839647750983829</v>
      </c>
      <c r="D18" s="501">
        <v>0.21656151040141911</v>
      </c>
      <c r="E18" s="501">
        <v>5.7502532599620543E-2</v>
      </c>
      <c r="F18" s="501">
        <v>5.494209563758444E-2</v>
      </c>
      <c r="G18" s="501">
        <v>0</v>
      </c>
      <c r="H18" s="501">
        <v>6.1107388133845343E-2</v>
      </c>
      <c r="I18" s="501">
        <v>0.20309593268882839</v>
      </c>
      <c r="J18" s="501">
        <v>0.19914312340035389</v>
      </c>
      <c r="K18" s="501">
        <v>0.21678704509514399</v>
      </c>
      <c r="L18" s="501">
        <v>0.20828220132767039</v>
      </c>
      <c r="M18" s="501">
        <v>0.2359467594451414</v>
      </c>
      <c r="N18" s="502">
        <v>1.0254608947756521</v>
      </c>
      <c r="O18" s="502">
        <v>1.004299399238179</v>
      </c>
      <c r="P18" s="502">
        <v>0.96437564180267665</v>
      </c>
      <c r="Q18" s="502">
        <v>1.019050422041734</v>
      </c>
      <c r="R18" s="502">
        <v>0.97299426700800284</v>
      </c>
      <c r="S18" s="502">
        <v>0.95028726480087577</v>
      </c>
      <c r="T18" s="502">
        <v>1.019401639090374</v>
      </c>
      <c r="U18" s="502">
        <v>1.0356284006461269</v>
      </c>
      <c r="V18" s="502">
        <v>1.035499234947455</v>
      </c>
      <c r="W18" s="502">
        <v>1.00031091164137</v>
      </c>
      <c r="X18" s="502">
        <v>1.021913227115288</v>
      </c>
      <c r="Y18" s="502">
        <v>0.95384460150905881</v>
      </c>
      <c r="Z18" s="501">
        <v>0.98416878451293521</v>
      </c>
      <c r="AA18" s="501">
        <v>0.9968879016326756</v>
      </c>
      <c r="AB18" s="501">
        <v>0.99522747818772284</v>
      </c>
      <c r="AC18" s="501">
        <v>0.9879479379955407</v>
      </c>
      <c r="AD18" s="501">
        <v>1.0459260977488609</v>
      </c>
      <c r="AE18" s="501">
        <v>1.0229517790699649</v>
      </c>
      <c r="AF18" s="501">
        <v>1.018833934642732</v>
      </c>
      <c r="AG18" s="501">
        <v>1.0345646417983529</v>
      </c>
      <c r="AH18" s="501">
        <v>1.024904239455712</v>
      </c>
      <c r="AI18" s="501">
        <v>0.98512882046698158</v>
      </c>
      <c r="AJ18" s="501">
        <v>0.98877176286722968</v>
      </c>
      <c r="AK18" s="501">
        <v>0.99566571366425405</v>
      </c>
      <c r="AL18" s="502">
        <v>1.0197783308549531</v>
      </c>
      <c r="AM18" s="502">
        <v>1.0212510958606331</v>
      </c>
      <c r="AN18" s="502">
        <v>1.0407169194864925</v>
      </c>
      <c r="AO18" s="502">
        <v>1.0211179340391081</v>
      </c>
      <c r="AP18" s="502">
        <v>1.0256306350415136</v>
      </c>
      <c r="AQ18" s="502">
        <v>1.057077134534492</v>
      </c>
      <c r="AR18" s="502">
        <v>1.0051206250583495</v>
      </c>
      <c r="AS18" s="502">
        <v>0.98413745031233446</v>
      </c>
      <c r="AT18" s="502">
        <v>0.99068797437717226</v>
      </c>
      <c r="AU18" s="502">
        <v>1.0282334548506691</v>
      </c>
      <c r="AV18" s="502">
        <v>1.0179816263234316</v>
      </c>
      <c r="AW18" s="502">
        <v>1.0447165940310312</v>
      </c>
    </row>
    <row r="19" spans="1:49" x14ac:dyDescent="0.25">
      <c r="A19" s="503"/>
      <c r="B19" s="503"/>
      <c r="C19" s="504"/>
      <c r="D19" s="503"/>
      <c r="E19" s="503"/>
      <c r="F19" s="84"/>
      <c r="G19" s="503"/>
      <c r="H19" s="503"/>
      <c r="I19" s="504"/>
      <c r="J19" s="503"/>
      <c r="K19" s="503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</row>
    <row r="20" spans="1:49" x14ac:dyDescent="0.25">
      <c r="A20" s="84" t="s">
        <v>897</v>
      </c>
      <c r="B20" s="580" t="s">
        <v>891</v>
      </c>
      <c r="C20" s="580"/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1" t="s">
        <v>892</v>
      </c>
      <c r="O20" s="581"/>
      <c r="P20" s="581"/>
      <c r="Q20" s="581"/>
      <c r="R20" s="581"/>
      <c r="S20" s="581"/>
      <c r="T20" s="581"/>
      <c r="U20" s="581"/>
      <c r="V20" s="581"/>
      <c r="W20" s="581"/>
      <c r="X20" s="581"/>
      <c r="Y20" s="581"/>
      <c r="Z20" s="580" t="s">
        <v>893</v>
      </c>
      <c r="AA20" s="580"/>
      <c r="AB20" s="580"/>
      <c r="AC20" s="580"/>
      <c r="AD20" s="580"/>
      <c r="AE20" s="580"/>
      <c r="AF20" s="580"/>
      <c r="AG20" s="580"/>
      <c r="AH20" s="580"/>
      <c r="AI20" s="580"/>
      <c r="AJ20" s="580"/>
      <c r="AK20" s="580"/>
      <c r="AL20" s="581" t="s">
        <v>894</v>
      </c>
      <c r="AM20" s="581"/>
      <c r="AN20" s="581"/>
      <c r="AO20" s="581"/>
      <c r="AP20" s="581"/>
      <c r="AQ20" s="581"/>
      <c r="AR20" s="581"/>
      <c r="AS20" s="581"/>
      <c r="AT20" s="581"/>
      <c r="AU20" s="581"/>
      <c r="AV20" s="581"/>
      <c r="AW20" s="581"/>
    </row>
    <row r="21" spans="1:49" x14ac:dyDescent="0.25">
      <c r="A21" s="499" t="s">
        <v>120</v>
      </c>
      <c r="B21" s="499" t="s">
        <v>797</v>
      </c>
      <c r="C21" s="499" t="s">
        <v>798</v>
      </c>
      <c r="D21" s="499" t="s">
        <v>799</v>
      </c>
      <c r="E21" s="499" t="s">
        <v>800</v>
      </c>
      <c r="F21" s="499" t="s">
        <v>801</v>
      </c>
      <c r="G21" s="499" t="s">
        <v>802</v>
      </c>
      <c r="H21" s="499" t="s">
        <v>803</v>
      </c>
      <c r="I21" s="499" t="s">
        <v>804</v>
      </c>
      <c r="J21" s="499" t="s">
        <v>805</v>
      </c>
      <c r="K21" s="499" t="s">
        <v>806</v>
      </c>
      <c r="L21" s="499" t="s">
        <v>807</v>
      </c>
      <c r="M21" s="499" t="s">
        <v>808</v>
      </c>
      <c r="N21" s="499" t="s">
        <v>797</v>
      </c>
      <c r="O21" s="499" t="s">
        <v>798</v>
      </c>
      <c r="P21" s="499" t="s">
        <v>799</v>
      </c>
      <c r="Q21" s="499" t="s">
        <v>800</v>
      </c>
      <c r="R21" s="499" t="s">
        <v>801</v>
      </c>
      <c r="S21" s="499" t="s">
        <v>802</v>
      </c>
      <c r="T21" s="499" t="s">
        <v>803</v>
      </c>
      <c r="U21" s="499" t="s">
        <v>804</v>
      </c>
      <c r="V21" s="499" t="s">
        <v>805</v>
      </c>
      <c r="W21" s="499" t="s">
        <v>806</v>
      </c>
      <c r="X21" s="499" t="s">
        <v>807</v>
      </c>
      <c r="Y21" s="499" t="s">
        <v>808</v>
      </c>
      <c r="Z21" s="499" t="s">
        <v>797</v>
      </c>
      <c r="AA21" s="499" t="s">
        <v>798</v>
      </c>
      <c r="AB21" s="499" t="s">
        <v>799</v>
      </c>
      <c r="AC21" s="499" t="s">
        <v>800</v>
      </c>
      <c r="AD21" s="499" t="s">
        <v>801</v>
      </c>
      <c r="AE21" s="499" t="s">
        <v>802</v>
      </c>
      <c r="AF21" s="499" t="s">
        <v>803</v>
      </c>
      <c r="AG21" s="499" t="s">
        <v>804</v>
      </c>
      <c r="AH21" s="499" t="s">
        <v>805</v>
      </c>
      <c r="AI21" s="499" t="s">
        <v>806</v>
      </c>
      <c r="AJ21" s="499" t="s">
        <v>807</v>
      </c>
      <c r="AK21" s="499" t="s">
        <v>808</v>
      </c>
      <c r="AL21" s="499" t="s">
        <v>797</v>
      </c>
      <c r="AM21" s="499" t="s">
        <v>798</v>
      </c>
      <c r="AN21" s="499" t="s">
        <v>799</v>
      </c>
      <c r="AO21" s="499" t="s">
        <v>800</v>
      </c>
      <c r="AP21" s="499" t="s">
        <v>801</v>
      </c>
      <c r="AQ21" s="499" t="s">
        <v>802</v>
      </c>
      <c r="AR21" s="499" t="s">
        <v>803</v>
      </c>
      <c r="AS21" s="499" t="s">
        <v>804</v>
      </c>
      <c r="AT21" s="499" t="s">
        <v>805</v>
      </c>
      <c r="AU21" s="499" t="s">
        <v>806</v>
      </c>
      <c r="AV21" s="499" t="s">
        <v>807</v>
      </c>
      <c r="AW21" s="499" t="s">
        <v>808</v>
      </c>
    </row>
    <row r="22" spans="1:49" x14ac:dyDescent="0.25">
      <c r="A22" s="500">
        <v>1</v>
      </c>
      <c r="B22" s="501">
        <v>0.63745013284162022</v>
      </c>
      <c r="C22" s="501">
        <v>0.78091255563952178</v>
      </c>
      <c r="D22" s="501">
        <v>0.9598193512454648</v>
      </c>
      <c r="E22" s="501">
        <v>1.0340094611651054</v>
      </c>
      <c r="F22" s="501">
        <v>0.97651910669214037</v>
      </c>
      <c r="G22" s="501">
        <v>0.79201941846189194</v>
      </c>
      <c r="H22" s="501">
        <v>0.69194751941562216</v>
      </c>
      <c r="I22" s="501">
        <v>0.89108366725707666</v>
      </c>
      <c r="J22" s="501">
        <v>0.99575356939128346</v>
      </c>
      <c r="K22" s="501">
        <v>0.87218546759966964</v>
      </c>
      <c r="L22" s="501">
        <v>0.5346491221485955</v>
      </c>
      <c r="M22" s="501">
        <v>0.5333250071146185</v>
      </c>
      <c r="N22" s="502">
        <v>2.0457530545858003</v>
      </c>
      <c r="O22" s="502">
        <v>2.078206075789705</v>
      </c>
      <c r="P22" s="502">
        <v>1.8443937449074335</v>
      </c>
      <c r="Q22" s="502">
        <v>1.460847099416972</v>
      </c>
      <c r="R22" s="502">
        <v>1.2802135424283128</v>
      </c>
      <c r="S22" s="502">
        <v>1.2836375813798746</v>
      </c>
      <c r="T22" s="502">
        <v>1.321644854580422</v>
      </c>
      <c r="U22" s="502">
        <v>1.3144385549712572</v>
      </c>
      <c r="V22" s="502">
        <v>1.33576133256407</v>
      </c>
      <c r="W22" s="502">
        <v>1.5601743205104166</v>
      </c>
      <c r="X22" s="502">
        <v>2.0317305801463794</v>
      </c>
      <c r="Y22" s="502">
        <v>1.8179423701756088</v>
      </c>
      <c r="Z22" s="501">
        <v>0.74183368743612144</v>
      </c>
      <c r="AA22" s="501">
        <v>0.72305438411854739</v>
      </c>
      <c r="AB22" s="501">
        <v>0.82003682230591379</v>
      </c>
      <c r="AC22" s="501">
        <v>0.99681910645216643</v>
      </c>
      <c r="AD22" s="501">
        <v>1.2059742487310849</v>
      </c>
      <c r="AE22" s="501">
        <v>1.275753190276556</v>
      </c>
      <c r="AF22" s="501">
        <v>1.2762588935086201</v>
      </c>
      <c r="AG22" s="501">
        <v>1.129549041112776</v>
      </c>
      <c r="AH22" s="501">
        <v>1.090738875752409</v>
      </c>
      <c r="AI22" s="501">
        <v>0.88738122428813915</v>
      </c>
      <c r="AJ22" s="501">
        <v>0.76340528670016472</v>
      </c>
      <c r="AK22" s="501">
        <v>0.82048395893168147</v>
      </c>
      <c r="AL22" s="502">
        <v>0.67854942393053619</v>
      </c>
      <c r="AM22" s="502">
        <v>0.72065755206034565</v>
      </c>
      <c r="AN22" s="502">
        <v>0.71754803102938658</v>
      </c>
      <c r="AO22" s="502">
        <v>0.75706229194468877</v>
      </c>
      <c r="AP22" s="502">
        <v>0.7394248974018327</v>
      </c>
      <c r="AQ22" s="502">
        <v>0.67738780425554923</v>
      </c>
      <c r="AR22" s="502">
        <v>0.61684713742493691</v>
      </c>
      <c r="AS22" s="502">
        <v>0.72995393499150807</v>
      </c>
      <c r="AT22" s="502">
        <v>0.76474297248548673</v>
      </c>
      <c r="AU22" s="502">
        <v>0.75012835718985627</v>
      </c>
      <c r="AV22" s="502">
        <v>0.71530808699332671</v>
      </c>
      <c r="AW22" s="502">
        <v>0.74122720973058254</v>
      </c>
    </row>
    <row r="23" spans="1:49" x14ac:dyDescent="0.25">
      <c r="A23" s="500">
        <v>3</v>
      </c>
      <c r="B23" s="501">
        <v>0.63745013284162022</v>
      </c>
      <c r="C23" s="501">
        <v>0.78091255563952178</v>
      </c>
      <c r="D23" s="501">
        <v>0.9598193512454648</v>
      </c>
      <c r="E23" s="501">
        <v>1.0340094611651054</v>
      </c>
      <c r="F23" s="501">
        <v>0.97651910669214037</v>
      </c>
      <c r="G23" s="501">
        <v>0.79201941846189194</v>
      </c>
      <c r="H23" s="501">
        <v>0.69194751941562216</v>
      </c>
      <c r="I23" s="501">
        <v>0.89108366725707666</v>
      </c>
      <c r="J23" s="501">
        <v>0.99575356939128346</v>
      </c>
      <c r="K23" s="501">
        <v>0.87218546759966964</v>
      </c>
      <c r="L23" s="501">
        <v>0.5346491221485955</v>
      </c>
      <c r="M23" s="501">
        <v>0.5333250071146185</v>
      </c>
      <c r="N23" s="502">
        <v>2.029807243689782</v>
      </c>
      <c r="O23" s="502">
        <v>2.0769225666344271</v>
      </c>
      <c r="P23" s="502">
        <v>1.7798950943395264</v>
      </c>
      <c r="Q23" s="502">
        <v>1.3873743438502431</v>
      </c>
      <c r="R23" s="502">
        <v>1.1929667517211509</v>
      </c>
      <c r="S23" s="502">
        <v>1.1919966282356846</v>
      </c>
      <c r="T23" s="502">
        <v>1.23000580569755</v>
      </c>
      <c r="U23" s="502">
        <v>1.2398597157008031</v>
      </c>
      <c r="V23" s="502">
        <v>1.2555072778436751</v>
      </c>
      <c r="W23" s="502">
        <v>1.4753880989521795</v>
      </c>
      <c r="X23" s="502">
        <v>1.9307314166245872</v>
      </c>
      <c r="Y23" s="502">
        <v>1.7612512906142899</v>
      </c>
      <c r="Z23" s="501">
        <v>0.71622172213831958</v>
      </c>
      <c r="AA23" s="501">
        <v>0.68432511917614991</v>
      </c>
      <c r="AB23" s="501">
        <v>0.78858099807587778</v>
      </c>
      <c r="AC23" s="501">
        <v>0.97099893853805996</v>
      </c>
      <c r="AD23" s="501">
        <v>1.177329172698266</v>
      </c>
      <c r="AE23" s="501">
        <v>1.2618329678019531</v>
      </c>
      <c r="AF23" s="501">
        <v>1.280929565108412</v>
      </c>
      <c r="AG23" s="501">
        <v>1.102643657809568</v>
      </c>
      <c r="AH23" s="501">
        <v>1.059405043869341</v>
      </c>
      <c r="AI23" s="501">
        <v>0.88338524147059039</v>
      </c>
      <c r="AJ23" s="501">
        <v>0.76093269412344533</v>
      </c>
      <c r="AK23" s="501">
        <v>0.81101455423471192</v>
      </c>
      <c r="AL23" s="502">
        <v>0.70003590045308561</v>
      </c>
      <c r="AM23" s="502">
        <v>0.7406353200021305</v>
      </c>
      <c r="AN23" s="502">
        <v>0.76434358353966003</v>
      </c>
      <c r="AO23" s="502">
        <v>0.80734508405606387</v>
      </c>
      <c r="AP23" s="502">
        <v>0.80657380391514677</v>
      </c>
      <c r="AQ23" s="502">
        <v>0.75124168383044676</v>
      </c>
      <c r="AR23" s="502">
        <v>0.69060631094772607</v>
      </c>
      <c r="AS23" s="502">
        <v>0.79316573166537807</v>
      </c>
      <c r="AT23" s="502">
        <v>0.82549351952864869</v>
      </c>
      <c r="AU23" s="502">
        <v>0.79797526959814102</v>
      </c>
      <c r="AV23" s="502">
        <v>0.75755530002171745</v>
      </c>
      <c r="AW23" s="502">
        <v>0.77224982537581544</v>
      </c>
    </row>
    <row r="24" spans="1:49" x14ac:dyDescent="0.25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</row>
    <row r="25" spans="1:49" x14ac:dyDescent="0.25">
      <c r="A25" s="84" t="s">
        <v>898</v>
      </c>
      <c r="B25" s="580" t="s">
        <v>891</v>
      </c>
      <c r="C25" s="580"/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1" t="s">
        <v>892</v>
      </c>
      <c r="O25" s="581"/>
      <c r="P25" s="581"/>
      <c r="Q25" s="581"/>
      <c r="R25" s="581"/>
      <c r="S25" s="581"/>
      <c r="T25" s="581"/>
      <c r="U25" s="581"/>
      <c r="V25" s="581"/>
      <c r="W25" s="581"/>
      <c r="X25" s="581"/>
      <c r="Y25" s="581"/>
      <c r="Z25" s="580" t="s">
        <v>893</v>
      </c>
      <c r="AA25" s="580"/>
      <c r="AB25" s="580"/>
      <c r="AC25" s="580"/>
      <c r="AD25" s="580"/>
      <c r="AE25" s="580"/>
      <c r="AF25" s="580"/>
      <c r="AG25" s="580"/>
      <c r="AH25" s="580"/>
      <c r="AI25" s="580"/>
      <c r="AJ25" s="580"/>
      <c r="AK25" s="580"/>
      <c r="AL25" s="581" t="s">
        <v>894</v>
      </c>
      <c r="AM25" s="581"/>
      <c r="AN25" s="581"/>
      <c r="AO25" s="581"/>
      <c r="AP25" s="581"/>
      <c r="AQ25" s="581"/>
      <c r="AR25" s="581"/>
      <c r="AS25" s="581"/>
      <c r="AT25" s="581"/>
      <c r="AU25" s="581"/>
      <c r="AV25" s="581"/>
      <c r="AW25" s="581"/>
    </row>
    <row r="26" spans="1:49" x14ac:dyDescent="0.25">
      <c r="A26" s="499" t="s">
        <v>120</v>
      </c>
      <c r="B26" s="499" t="s">
        <v>797</v>
      </c>
      <c r="C26" s="499" t="s">
        <v>798</v>
      </c>
      <c r="D26" s="499" t="s">
        <v>799</v>
      </c>
      <c r="E26" s="499" t="s">
        <v>800</v>
      </c>
      <c r="F26" s="499" t="s">
        <v>801</v>
      </c>
      <c r="G26" s="499" t="s">
        <v>802</v>
      </c>
      <c r="H26" s="499" t="s">
        <v>803</v>
      </c>
      <c r="I26" s="499" t="s">
        <v>804</v>
      </c>
      <c r="J26" s="499" t="s">
        <v>805</v>
      </c>
      <c r="K26" s="499" t="s">
        <v>806</v>
      </c>
      <c r="L26" s="499" t="s">
        <v>807</v>
      </c>
      <c r="M26" s="499" t="s">
        <v>808</v>
      </c>
      <c r="N26" s="499" t="s">
        <v>797</v>
      </c>
      <c r="O26" s="499" t="s">
        <v>798</v>
      </c>
      <c r="P26" s="499" t="s">
        <v>799</v>
      </c>
      <c r="Q26" s="499" t="s">
        <v>800</v>
      </c>
      <c r="R26" s="499" t="s">
        <v>801</v>
      </c>
      <c r="S26" s="499" t="s">
        <v>802</v>
      </c>
      <c r="T26" s="499" t="s">
        <v>803</v>
      </c>
      <c r="U26" s="499" t="s">
        <v>804</v>
      </c>
      <c r="V26" s="499" t="s">
        <v>805</v>
      </c>
      <c r="W26" s="499" t="s">
        <v>806</v>
      </c>
      <c r="X26" s="499" t="s">
        <v>807</v>
      </c>
      <c r="Y26" s="499" t="s">
        <v>808</v>
      </c>
      <c r="Z26" s="499" t="s">
        <v>797</v>
      </c>
      <c r="AA26" s="499" t="s">
        <v>798</v>
      </c>
      <c r="AB26" s="499" t="s">
        <v>799</v>
      </c>
      <c r="AC26" s="499" t="s">
        <v>800</v>
      </c>
      <c r="AD26" s="499" t="s">
        <v>801</v>
      </c>
      <c r="AE26" s="499" t="s">
        <v>802</v>
      </c>
      <c r="AF26" s="499" t="s">
        <v>803</v>
      </c>
      <c r="AG26" s="499" t="s">
        <v>804</v>
      </c>
      <c r="AH26" s="499" t="s">
        <v>805</v>
      </c>
      <c r="AI26" s="499" t="s">
        <v>806</v>
      </c>
      <c r="AJ26" s="499" t="s">
        <v>807</v>
      </c>
      <c r="AK26" s="499" t="s">
        <v>808</v>
      </c>
      <c r="AL26" s="499" t="s">
        <v>797</v>
      </c>
      <c r="AM26" s="499" t="s">
        <v>798</v>
      </c>
      <c r="AN26" s="499" t="s">
        <v>799</v>
      </c>
      <c r="AO26" s="499" t="s">
        <v>800</v>
      </c>
      <c r="AP26" s="499" t="s">
        <v>801</v>
      </c>
      <c r="AQ26" s="499" t="s">
        <v>802</v>
      </c>
      <c r="AR26" s="499" t="s">
        <v>803</v>
      </c>
      <c r="AS26" s="499" t="s">
        <v>804</v>
      </c>
      <c r="AT26" s="499" t="s">
        <v>805</v>
      </c>
      <c r="AU26" s="499" t="s">
        <v>806</v>
      </c>
      <c r="AV26" s="499" t="s">
        <v>807</v>
      </c>
      <c r="AW26" s="499" t="s">
        <v>808</v>
      </c>
    </row>
    <row r="27" spans="1:49" x14ac:dyDescent="0.25">
      <c r="A27" s="500">
        <v>1</v>
      </c>
      <c r="B27" s="501">
        <v>0.63745013284162022</v>
      </c>
      <c r="C27" s="501">
        <v>0.78091255563952178</v>
      </c>
      <c r="D27" s="501">
        <v>0.9598193512454648</v>
      </c>
      <c r="E27" s="501">
        <v>1.0340094611651054</v>
      </c>
      <c r="F27" s="501">
        <v>0.97651910669214037</v>
      </c>
      <c r="G27" s="501">
        <v>0.79201941846189194</v>
      </c>
      <c r="H27" s="501">
        <v>0.69194751941562216</v>
      </c>
      <c r="I27" s="501">
        <v>0.89108366725707666</v>
      </c>
      <c r="J27" s="501">
        <v>0.99575356939128346</v>
      </c>
      <c r="K27" s="501">
        <v>0.87218546759966964</v>
      </c>
      <c r="L27" s="501">
        <v>0.5346491221485955</v>
      </c>
      <c r="M27" s="501">
        <v>0.5333250071146185</v>
      </c>
      <c r="N27" s="502">
        <v>2.0457530545858003</v>
      </c>
      <c r="O27" s="502">
        <v>2.078206075789705</v>
      </c>
      <c r="P27" s="502">
        <v>1.8443937449074335</v>
      </c>
      <c r="Q27" s="502">
        <v>1.460847099416972</v>
      </c>
      <c r="R27" s="502">
        <v>1.2802135424283128</v>
      </c>
      <c r="S27" s="502">
        <v>1.2836375813798746</v>
      </c>
      <c r="T27" s="502">
        <v>1.321644854580422</v>
      </c>
      <c r="U27" s="502">
        <v>1.3144385549712572</v>
      </c>
      <c r="V27" s="502">
        <v>1.33576133256407</v>
      </c>
      <c r="W27" s="502">
        <v>1.5601743205104166</v>
      </c>
      <c r="X27" s="502">
        <v>2.0317305801463794</v>
      </c>
      <c r="Y27" s="502">
        <v>1.8179423701756088</v>
      </c>
      <c r="Z27" s="501">
        <v>0.74183368743612144</v>
      </c>
      <c r="AA27" s="501">
        <v>0.72305438411854739</v>
      </c>
      <c r="AB27" s="501">
        <v>0.82003682230591379</v>
      </c>
      <c r="AC27" s="501">
        <v>0.99681910645216643</v>
      </c>
      <c r="AD27" s="501">
        <v>1.2059742487310849</v>
      </c>
      <c r="AE27" s="501">
        <v>1.275753190276556</v>
      </c>
      <c r="AF27" s="501">
        <v>1.2762588935086201</v>
      </c>
      <c r="AG27" s="501">
        <v>1.129549041112776</v>
      </c>
      <c r="AH27" s="501">
        <v>1.090738875752409</v>
      </c>
      <c r="AI27" s="501">
        <v>0.88738122428813915</v>
      </c>
      <c r="AJ27" s="501">
        <v>0.76340528670016472</v>
      </c>
      <c r="AK27" s="501">
        <v>0.82048395893168147</v>
      </c>
      <c r="AL27" s="502">
        <v>0.67854942393053619</v>
      </c>
      <c r="AM27" s="502">
        <v>0.72065755206034565</v>
      </c>
      <c r="AN27" s="502">
        <v>0.71754803102938658</v>
      </c>
      <c r="AO27" s="502">
        <v>0.75706229194468877</v>
      </c>
      <c r="AP27" s="502">
        <v>0.7394248974018327</v>
      </c>
      <c r="AQ27" s="502">
        <v>0.67738780425554923</v>
      </c>
      <c r="AR27" s="502">
        <v>0.61684713742493691</v>
      </c>
      <c r="AS27" s="502">
        <v>0.72995393499150807</v>
      </c>
      <c r="AT27" s="502">
        <v>0.76474297248548673</v>
      </c>
      <c r="AU27" s="502">
        <v>0.75012835718985627</v>
      </c>
      <c r="AV27" s="502">
        <v>0.71530808699332671</v>
      </c>
      <c r="AW27" s="502">
        <v>0.74122720973058254</v>
      </c>
    </row>
    <row r="28" spans="1:49" x14ac:dyDescent="0.25">
      <c r="A28" s="500">
        <v>2</v>
      </c>
      <c r="B28" s="501">
        <v>0</v>
      </c>
      <c r="C28" s="501">
        <v>0</v>
      </c>
      <c r="D28" s="501">
        <v>0</v>
      </c>
      <c r="E28" s="501">
        <v>0</v>
      </c>
      <c r="F28" s="501">
        <v>0</v>
      </c>
      <c r="G28" s="501">
        <v>0</v>
      </c>
      <c r="H28" s="501">
        <v>0</v>
      </c>
      <c r="I28" s="501">
        <v>0</v>
      </c>
      <c r="J28" s="501">
        <v>0</v>
      </c>
      <c r="K28" s="501">
        <v>0</v>
      </c>
      <c r="L28" s="501">
        <v>0</v>
      </c>
      <c r="M28" s="501">
        <v>0</v>
      </c>
      <c r="N28" s="502">
        <v>2.7702268687208647</v>
      </c>
      <c r="O28" s="502">
        <v>2.8031543908306928</v>
      </c>
      <c r="P28" s="502">
        <v>2.5061342643758451</v>
      </c>
      <c r="Q28" s="502">
        <v>2.0328416675038197</v>
      </c>
      <c r="R28" s="502">
        <v>1.7703262196144101</v>
      </c>
      <c r="S28" s="502">
        <v>1.7238216561451016</v>
      </c>
      <c r="T28" s="502">
        <v>1.683031165859272</v>
      </c>
      <c r="U28" s="502">
        <v>1.8104942254037963</v>
      </c>
      <c r="V28" s="502">
        <v>2.0349141183478929</v>
      </c>
      <c r="W28" s="502">
        <v>2.0255766190953959</v>
      </c>
      <c r="X28" s="502">
        <v>2.6017564708775089</v>
      </c>
      <c r="Y28" s="502">
        <v>2.6326889201468955</v>
      </c>
      <c r="Z28" s="501">
        <v>0.33823838999434025</v>
      </c>
      <c r="AA28" s="501">
        <v>0.37420249868307909</v>
      </c>
      <c r="AB28" s="501">
        <v>0.42191181004089134</v>
      </c>
      <c r="AC28" s="501">
        <v>0.52141039379882348</v>
      </c>
      <c r="AD28" s="501">
        <v>0.63628849587272662</v>
      </c>
      <c r="AE28" s="501">
        <v>0.52323855211555181</v>
      </c>
      <c r="AF28" s="501">
        <v>0.48014187096919003</v>
      </c>
      <c r="AG28" s="501">
        <v>0.60078946075477291</v>
      </c>
      <c r="AH28" s="501">
        <v>0.52185747553337114</v>
      </c>
      <c r="AI28" s="501">
        <v>0.50550482011532183</v>
      </c>
      <c r="AJ28" s="501">
        <v>0.37286199882218646</v>
      </c>
      <c r="AK28" s="501">
        <v>0.36414465673391444</v>
      </c>
      <c r="AL28" s="502">
        <v>0.59161230772862439</v>
      </c>
      <c r="AM28" s="502">
        <v>0.63130233184259166</v>
      </c>
      <c r="AN28" s="502">
        <v>0.66507364592635354</v>
      </c>
      <c r="AO28" s="502">
        <v>0.69453825222028542</v>
      </c>
      <c r="AP28" s="502">
        <v>0.68200952016891125</v>
      </c>
      <c r="AQ28" s="502">
        <v>0.69975488448740042</v>
      </c>
      <c r="AR28" s="502">
        <v>0.7041653470907977</v>
      </c>
      <c r="AS28" s="502">
        <v>0.63142262187534515</v>
      </c>
      <c r="AT28" s="502">
        <v>0.6556506168100088</v>
      </c>
      <c r="AU28" s="502">
        <v>0.69379699705468756</v>
      </c>
      <c r="AV28" s="502">
        <v>0.6988431491201873</v>
      </c>
      <c r="AW28" s="502">
        <v>0.63969624407306369</v>
      </c>
    </row>
    <row r="29" spans="1:49" x14ac:dyDescent="0.25">
      <c r="A29" s="500">
        <v>3</v>
      </c>
      <c r="B29" s="501">
        <v>0.63745013284162022</v>
      </c>
      <c r="C29" s="501">
        <v>0.78091255563952178</v>
      </c>
      <c r="D29" s="501">
        <v>0.9598193512454648</v>
      </c>
      <c r="E29" s="501">
        <v>1.0340094611651054</v>
      </c>
      <c r="F29" s="501">
        <v>0.97651910669214037</v>
      </c>
      <c r="G29" s="501">
        <v>0.79201941846189194</v>
      </c>
      <c r="H29" s="501">
        <v>0.69194751941562216</v>
      </c>
      <c r="I29" s="501">
        <v>0.89108366725707666</v>
      </c>
      <c r="J29" s="501">
        <v>0.99575356939128346</v>
      </c>
      <c r="K29" s="501">
        <v>0.87218546759966964</v>
      </c>
      <c r="L29" s="501">
        <v>0.5346491221485955</v>
      </c>
      <c r="M29" s="501">
        <v>0.5333250071146185</v>
      </c>
      <c r="N29" s="502">
        <v>2.029807243689782</v>
      </c>
      <c r="O29" s="502">
        <v>2.0769225666344271</v>
      </c>
      <c r="P29" s="502">
        <v>1.7798950943395264</v>
      </c>
      <c r="Q29" s="502">
        <v>1.3873743438502431</v>
      </c>
      <c r="R29" s="502">
        <v>1.1929667517211509</v>
      </c>
      <c r="S29" s="502">
        <v>1.1919966282356846</v>
      </c>
      <c r="T29" s="502">
        <v>1.23000580569755</v>
      </c>
      <c r="U29" s="502">
        <v>1.2398597157008031</v>
      </c>
      <c r="V29" s="502">
        <v>1.2555072778436751</v>
      </c>
      <c r="W29" s="502">
        <v>1.4753880989521795</v>
      </c>
      <c r="X29" s="502">
        <v>1.9307314166245872</v>
      </c>
      <c r="Y29" s="502">
        <v>1.7612512906142899</v>
      </c>
      <c r="Z29" s="501">
        <v>0.71622172213831958</v>
      </c>
      <c r="AA29" s="501">
        <v>0.68432511917614991</v>
      </c>
      <c r="AB29" s="501">
        <v>0.78858099807587778</v>
      </c>
      <c r="AC29" s="501">
        <v>0.97099893853805996</v>
      </c>
      <c r="AD29" s="501">
        <v>1.177329172698266</v>
      </c>
      <c r="AE29" s="501">
        <v>1.2618329678019531</v>
      </c>
      <c r="AF29" s="501">
        <v>1.280929565108412</v>
      </c>
      <c r="AG29" s="501">
        <v>1.102643657809568</v>
      </c>
      <c r="AH29" s="501">
        <v>1.059405043869341</v>
      </c>
      <c r="AI29" s="501">
        <v>0.88338524147059039</v>
      </c>
      <c r="AJ29" s="501">
        <v>0.76093269412344533</v>
      </c>
      <c r="AK29" s="501">
        <v>0.81101455423471192</v>
      </c>
      <c r="AL29" s="502">
        <v>0.70003590045308561</v>
      </c>
      <c r="AM29" s="502">
        <v>0.7406353200021305</v>
      </c>
      <c r="AN29" s="502">
        <v>0.76434358353966003</v>
      </c>
      <c r="AO29" s="502">
        <v>0.80734508405606387</v>
      </c>
      <c r="AP29" s="502">
        <v>0.80657380391514677</v>
      </c>
      <c r="AQ29" s="502">
        <v>0.75124168383044676</v>
      </c>
      <c r="AR29" s="502">
        <v>0.69060631094772607</v>
      </c>
      <c r="AS29" s="502">
        <v>0.79316573166537807</v>
      </c>
      <c r="AT29" s="502">
        <v>0.82549351952864869</v>
      </c>
      <c r="AU29" s="502">
        <v>0.79797526959814102</v>
      </c>
      <c r="AV29" s="502">
        <v>0.75755530002171745</v>
      </c>
      <c r="AW29" s="502">
        <v>0.77224982537581544</v>
      </c>
    </row>
    <row r="30" spans="1:49" x14ac:dyDescent="0.25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</row>
    <row r="31" spans="1:49" x14ac:dyDescent="0.25">
      <c r="A31" s="84" t="s">
        <v>899</v>
      </c>
      <c r="B31" s="580" t="s">
        <v>891</v>
      </c>
      <c r="C31" s="580"/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1" t="s">
        <v>892</v>
      </c>
      <c r="O31" s="581"/>
      <c r="P31" s="581"/>
      <c r="Q31" s="581"/>
      <c r="R31" s="581"/>
      <c r="S31" s="581"/>
      <c r="T31" s="581"/>
      <c r="U31" s="581"/>
      <c r="V31" s="581"/>
      <c r="W31" s="581"/>
      <c r="X31" s="581"/>
      <c r="Y31" s="581"/>
      <c r="Z31" s="580" t="s">
        <v>893</v>
      </c>
      <c r="AA31" s="580"/>
      <c r="AB31" s="580"/>
      <c r="AC31" s="580"/>
      <c r="AD31" s="580"/>
      <c r="AE31" s="580"/>
      <c r="AF31" s="580"/>
      <c r="AG31" s="580"/>
      <c r="AH31" s="580"/>
      <c r="AI31" s="580"/>
      <c r="AJ31" s="580"/>
      <c r="AK31" s="580"/>
      <c r="AL31" s="581" t="s">
        <v>894</v>
      </c>
      <c r="AM31" s="581"/>
      <c r="AN31" s="581"/>
      <c r="AO31" s="581"/>
      <c r="AP31" s="581"/>
      <c r="AQ31" s="581"/>
      <c r="AR31" s="581"/>
      <c r="AS31" s="581"/>
      <c r="AT31" s="581"/>
      <c r="AU31" s="581"/>
      <c r="AV31" s="581"/>
      <c r="AW31" s="581"/>
    </row>
    <row r="32" spans="1:49" x14ac:dyDescent="0.25">
      <c r="A32" s="499" t="s">
        <v>120</v>
      </c>
      <c r="B32" s="499" t="s">
        <v>797</v>
      </c>
      <c r="C32" s="499" t="s">
        <v>798</v>
      </c>
      <c r="D32" s="499" t="s">
        <v>799</v>
      </c>
      <c r="E32" s="499" t="s">
        <v>800</v>
      </c>
      <c r="F32" s="499" t="s">
        <v>801</v>
      </c>
      <c r="G32" s="499" t="s">
        <v>802</v>
      </c>
      <c r="H32" s="499" t="s">
        <v>803</v>
      </c>
      <c r="I32" s="499" t="s">
        <v>804</v>
      </c>
      <c r="J32" s="499" t="s">
        <v>805</v>
      </c>
      <c r="K32" s="499" t="s">
        <v>806</v>
      </c>
      <c r="L32" s="499" t="s">
        <v>807</v>
      </c>
      <c r="M32" s="499" t="s">
        <v>808</v>
      </c>
      <c r="N32" s="499" t="s">
        <v>797</v>
      </c>
      <c r="O32" s="499" t="s">
        <v>798</v>
      </c>
      <c r="P32" s="499" t="s">
        <v>799</v>
      </c>
      <c r="Q32" s="499" t="s">
        <v>800</v>
      </c>
      <c r="R32" s="499" t="s">
        <v>801</v>
      </c>
      <c r="S32" s="499" t="s">
        <v>802</v>
      </c>
      <c r="T32" s="499" t="s">
        <v>803</v>
      </c>
      <c r="U32" s="499" t="s">
        <v>804</v>
      </c>
      <c r="V32" s="499" t="s">
        <v>805</v>
      </c>
      <c r="W32" s="499" t="s">
        <v>806</v>
      </c>
      <c r="X32" s="499" t="s">
        <v>807</v>
      </c>
      <c r="Y32" s="499" t="s">
        <v>808</v>
      </c>
      <c r="Z32" s="499" t="s">
        <v>797</v>
      </c>
      <c r="AA32" s="499" t="s">
        <v>798</v>
      </c>
      <c r="AB32" s="499" t="s">
        <v>799</v>
      </c>
      <c r="AC32" s="499" t="s">
        <v>800</v>
      </c>
      <c r="AD32" s="499" t="s">
        <v>801</v>
      </c>
      <c r="AE32" s="499" t="s">
        <v>802</v>
      </c>
      <c r="AF32" s="499" t="s">
        <v>803</v>
      </c>
      <c r="AG32" s="499" t="s">
        <v>804</v>
      </c>
      <c r="AH32" s="499" t="s">
        <v>805</v>
      </c>
      <c r="AI32" s="499" t="s">
        <v>806</v>
      </c>
      <c r="AJ32" s="499" t="s">
        <v>807</v>
      </c>
      <c r="AK32" s="499" t="s">
        <v>808</v>
      </c>
      <c r="AL32" s="499" t="s">
        <v>797</v>
      </c>
      <c r="AM32" s="499" t="s">
        <v>798</v>
      </c>
      <c r="AN32" s="499" t="s">
        <v>799</v>
      </c>
      <c r="AO32" s="499" t="s">
        <v>800</v>
      </c>
      <c r="AP32" s="499" t="s">
        <v>801</v>
      </c>
      <c r="AQ32" s="499" t="s">
        <v>802</v>
      </c>
      <c r="AR32" s="499" t="s">
        <v>803</v>
      </c>
      <c r="AS32" s="499" t="s">
        <v>804</v>
      </c>
      <c r="AT32" s="499" t="s">
        <v>805</v>
      </c>
      <c r="AU32" s="499" t="s">
        <v>806</v>
      </c>
      <c r="AV32" s="499" t="s">
        <v>807</v>
      </c>
      <c r="AW32" s="499" t="s">
        <v>808</v>
      </c>
    </row>
    <row r="33" spans="1:49" x14ac:dyDescent="0.25">
      <c r="A33" s="500">
        <v>1</v>
      </c>
      <c r="B33" s="501">
        <v>0.93666792482462202</v>
      </c>
      <c r="C33" s="501">
        <v>0.95354060665461571</v>
      </c>
      <c r="D33" s="501">
        <v>0.98585391266777345</v>
      </c>
      <c r="E33" s="501">
        <v>0.98249691612159573</v>
      </c>
      <c r="F33" s="501">
        <v>0.99423038389414309</v>
      </c>
      <c r="G33" s="501">
        <v>0.98158871454999508</v>
      </c>
      <c r="H33" s="501">
        <v>0.99146869683970407</v>
      </c>
      <c r="I33" s="501">
        <v>0.98231454016188824</v>
      </c>
      <c r="J33" s="501">
        <v>0.97355412232741378</v>
      </c>
      <c r="K33" s="501">
        <v>0.97391224754106076</v>
      </c>
      <c r="L33" s="501">
        <v>0.97292637717366159</v>
      </c>
      <c r="M33" s="501">
        <v>1.0151601746872221</v>
      </c>
      <c r="N33" s="502">
        <v>0.93666792482462202</v>
      </c>
      <c r="O33" s="502">
        <v>0.95354060665461571</v>
      </c>
      <c r="P33" s="502">
        <v>0.98585391266777345</v>
      </c>
      <c r="Q33" s="502">
        <v>0.98249691612159573</v>
      </c>
      <c r="R33" s="502">
        <v>0.99423038389414309</v>
      </c>
      <c r="S33" s="502">
        <v>0.98158871454999508</v>
      </c>
      <c r="T33" s="502">
        <v>0.99146869683970407</v>
      </c>
      <c r="U33" s="502">
        <v>0.98231454016188824</v>
      </c>
      <c r="V33" s="502">
        <v>0.97355412232741378</v>
      </c>
      <c r="W33" s="502">
        <v>0.97391224754106076</v>
      </c>
      <c r="X33" s="502">
        <v>0.97292637717366159</v>
      </c>
      <c r="Y33" s="502">
        <v>1.0151601746872221</v>
      </c>
      <c r="Z33" s="501">
        <v>1.0023768754530806</v>
      </c>
      <c r="AA33" s="501">
        <v>1.0030062050751725</v>
      </c>
      <c r="AB33" s="501">
        <v>1.0238754404860442</v>
      </c>
      <c r="AC33" s="501">
        <v>1.0086642598362681</v>
      </c>
      <c r="AD33" s="501">
        <v>1.0025209868661333</v>
      </c>
      <c r="AE33" s="501">
        <v>1.0032144084789409</v>
      </c>
      <c r="AF33" s="501">
        <v>1.0020031504703661</v>
      </c>
      <c r="AG33" s="501">
        <v>1.0038816503643571</v>
      </c>
      <c r="AH33" s="501">
        <v>1.0033738194357271</v>
      </c>
      <c r="AI33" s="501">
        <v>0.9973388189089688</v>
      </c>
      <c r="AJ33" s="501">
        <v>0.99681131534013157</v>
      </c>
      <c r="AK33" s="501">
        <v>1.0100788037954171</v>
      </c>
      <c r="AL33" s="502">
        <v>1.0292212746899594</v>
      </c>
      <c r="AM33" s="502">
        <v>1.0179977098240232</v>
      </c>
      <c r="AN33" s="502">
        <v>0.99354615592786777</v>
      </c>
      <c r="AO33" s="502">
        <v>1.0058743163316042</v>
      </c>
      <c r="AP33" s="502">
        <v>1.0028383285744011</v>
      </c>
      <c r="AQ33" s="502">
        <v>1.0128017805533358</v>
      </c>
      <c r="AR33" s="502">
        <v>1.0064193114036291</v>
      </c>
      <c r="AS33" s="502">
        <v>1.0112211226225456</v>
      </c>
      <c r="AT33" s="502">
        <v>1.0143909645024927</v>
      </c>
      <c r="AU33" s="502">
        <v>1.0160903397100034</v>
      </c>
      <c r="AV33" s="502">
        <v>1.0133435549207077</v>
      </c>
      <c r="AW33" s="502">
        <v>0.98708439664413661</v>
      </c>
    </row>
    <row r="34" spans="1:49" x14ac:dyDescent="0.25">
      <c r="A34" s="500">
        <v>2</v>
      </c>
      <c r="B34" s="501">
        <v>0.99450540584121694</v>
      </c>
      <c r="C34" s="501">
        <v>1.0187332246023602</v>
      </c>
      <c r="D34" s="501">
        <v>0.99841838947354744</v>
      </c>
      <c r="E34" s="501">
        <v>0.99227476719256247</v>
      </c>
      <c r="F34" s="501">
        <v>1.0027776835626534</v>
      </c>
      <c r="G34" s="501">
        <v>1.00160733419499</v>
      </c>
      <c r="H34" s="501">
        <v>1.0073444839421211</v>
      </c>
      <c r="I34" s="501">
        <v>1.0094365526044906</v>
      </c>
      <c r="J34" s="501">
        <v>1.0012813473828215</v>
      </c>
      <c r="K34" s="501">
        <v>0.99922765326007779</v>
      </c>
      <c r="L34" s="501">
        <v>0.99951110889742023</v>
      </c>
      <c r="M34" s="501">
        <v>1.0080005645713668</v>
      </c>
      <c r="N34" s="502">
        <v>0.99450540584121694</v>
      </c>
      <c r="O34" s="502">
        <v>1.0187332246023602</v>
      </c>
      <c r="P34" s="502">
        <v>0.99841838947354744</v>
      </c>
      <c r="Q34" s="502">
        <v>0.99227476719256247</v>
      </c>
      <c r="R34" s="502">
        <v>1.0027776835626534</v>
      </c>
      <c r="S34" s="502">
        <v>1.00160733419499</v>
      </c>
      <c r="T34" s="502">
        <v>1.0073444839421211</v>
      </c>
      <c r="U34" s="502">
        <v>1.0094365526044906</v>
      </c>
      <c r="V34" s="502">
        <v>1.0012813473828215</v>
      </c>
      <c r="W34" s="502">
        <v>0.99922765326007779</v>
      </c>
      <c r="X34" s="502">
        <v>0.99951110889742023</v>
      </c>
      <c r="Y34" s="502">
        <v>1.0080005645713668</v>
      </c>
      <c r="Z34" s="501">
        <v>1.0146468800303046</v>
      </c>
      <c r="AA34" s="501">
        <v>0.94709565442125021</v>
      </c>
      <c r="AB34" s="501">
        <v>1.004216082019195</v>
      </c>
      <c r="AC34" s="501">
        <v>1.0270417915284651</v>
      </c>
      <c r="AD34" s="501">
        <v>0.9884227297504915</v>
      </c>
      <c r="AE34" s="501">
        <v>0.99339827293354976</v>
      </c>
      <c r="AF34" s="501">
        <v>0.97017604293948434</v>
      </c>
      <c r="AG34" s="501">
        <v>0.96101914570612978</v>
      </c>
      <c r="AH34" s="501">
        <v>0.99558647012583723</v>
      </c>
      <c r="AI34" s="501">
        <v>1.0026895391405002</v>
      </c>
      <c r="AJ34" s="501">
        <v>1.0013636708624813</v>
      </c>
      <c r="AK34" s="501">
        <v>0.97867298183175255</v>
      </c>
      <c r="AL34" s="502">
        <v>0.99450540584121694</v>
      </c>
      <c r="AM34" s="502">
        <v>1.0187332246023602</v>
      </c>
      <c r="AN34" s="502">
        <v>0.99841838947354744</v>
      </c>
      <c r="AO34" s="502">
        <v>0.99227476719256247</v>
      </c>
      <c r="AP34" s="502">
        <v>1.0027776835626534</v>
      </c>
      <c r="AQ34" s="502">
        <v>1.00160733419499</v>
      </c>
      <c r="AR34" s="502">
        <v>1.0073444839421211</v>
      </c>
      <c r="AS34" s="502">
        <v>1.0094365526044906</v>
      </c>
      <c r="AT34" s="502">
        <v>1.0012813473828215</v>
      </c>
      <c r="AU34" s="502">
        <v>0.99922765326007779</v>
      </c>
      <c r="AV34" s="502">
        <v>0.99951110889742023</v>
      </c>
      <c r="AW34" s="502">
        <v>1.0080005645713668</v>
      </c>
    </row>
    <row r="35" spans="1:49" x14ac:dyDescent="0.25">
      <c r="A35" s="500">
        <v>3</v>
      </c>
      <c r="B35" s="501">
        <v>1.0005251154160082</v>
      </c>
      <c r="C35" s="501">
        <v>0.94107728130891211</v>
      </c>
      <c r="D35" s="501">
        <v>1.0039861031791639</v>
      </c>
      <c r="E35" s="501">
        <v>1.2627972391701274</v>
      </c>
      <c r="F35" s="501">
        <v>0.96775617841623229</v>
      </c>
      <c r="G35" s="501">
        <v>0.58558831890009999</v>
      </c>
      <c r="H35" s="501">
        <v>0.83483702812026961</v>
      </c>
      <c r="I35" s="501">
        <v>0.97851064180317526</v>
      </c>
      <c r="J35" s="501">
        <v>0.98381828219409251</v>
      </c>
      <c r="K35" s="501">
        <v>0.98857616304355689</v>
      </c>
      <c r="L35" s="501">
        <v>0.93880704903817647</v>
      </c>
      <c r="M35" s="501">
        <v>0.95618227161668135</v>
      </c>
      <c r="N35" s="502">
        <v>1.0005251154160082</v>
      </c>
      <c r="O35" s="502">
        <v>0.94107728130891211</v>
      </c>
      <c r="P35" s="502">
        <v>1.0039861031791639</v>
      </c>
      <c r="Q35" s="502">
        <v>1.2627972391701274</v>
      </c>
      <c r="R35" s="502">
        <v>0.96775617841623229</v>
      </c>
      <c r="S35" s="502">
        <v>0.58558831890009999</v>
      </c>
      <c r="T35" s="502">
        <v>0.83483702812026961</v>
      </c>
      <c r="U35" s="502">
        <v>0.97851064180317526</v>
      </c>
      <c r="V35" s="502">
        <v>0.98381828219409251</v>
      </c>
      <c r="W35" s="502">
        <v>0.98857616304355689</v>
      </c>
      <c r="X35" s="502">
        <v>0.93880704903817647</v>
      </c>
      <c r="Y35" s="502">
        <v>0.95618227161668135</v>
      </c>
      <c r="Z35" s="501">
        <v>1.0006583981548491</v>
      </c>
      <c r="AA35" s="501">
        <v>0.9992900740044669</v>
      </c>
      <c r="AB35" s="501">
        <v>0.99567967673419921</v>
      </c>
      <c r="AC35" s="501">
        <v>1.2607042841880396</v>
      </c>
      <c r="AD35" s="501">
        <v>0.96980834161210427</v>
      </c>
      <c r="AE35" s="501">
        <v>1.1344299972064873</v>
      </c>
      <c r="AF35" s="501">
        <v>0.99523249955970727</v>
      </c>
      <c r="AG35" s="501">
        <v>1.0209677240063069</v>
      </c>
      <c r="AH35" s="501">
        <v>1.0189938339321547</v>
      </c>
      <c r="AI35" s="501">
        <v>1.0247898370675455</v>
      </c>
      <c r="AJ35" s="501">
        <v>0.98347169042633953</v>
      </c>
      <c r="AK35" s="501">
        <v>0.99084144557668141</v>
      </c>
      <c r="AL35" s="502">
        <v>0.9993806495636558</v>
      </c>
      <c r="AM35" s="502">
        <v>1.0250997258411179</v>
      </c>
      <c r="AN35" s="502">
        <v>1.000479967743009</v>
      </c>
      <c r="AO35" s="502">
        <v>0.73813287002391248</v>
      </c>
      <c r="AP35" s="502">
        <v>1.0335688008699759</v>
      </c>
      <c r="AQ35" s="502">
        <v>1.2613885841742292</v>
      </c>
      <c r="AR35" s="502">
        <v>1.1442223473675983</v>
      </c>
      <c r="AS35" s="502">
        <v>1.0068435596321512</v>
      </c>
      <c r="AT35" s="502">
        <v>1.0009240522434275</v>
      </c>
      <c r="AU35" s="502">
        <v>0.99533832697742519</v>
      </c>
      <c r="AV35" s="502">
        <v>1.0349462825456435</v>
      </c>
      <c r="AW35" s="502">
        <v>1.0262244765229813</v>
      </c>
    </row>
    <row r="36" spans="1:49" x14ac:dyDescent="0.25">
      <c r="A36" s="500">
        <v>4</v>
      </c>
      <c r="B36" s="501">
        <v>1</v>
      </c>
      <c r="C36" s="501">
        <v>1</v>
      </c>
      <c r="D36" s="501">
        <v>1.0746592238305819</v>
      </c>
      <c r="E36" s="501">
        <v>0.93696550038809956</v>
      </c>
      <c r="F36" s="501">
        <v>1.0140354074956819</v>
      </c>
      <c r="G36" s="501">
        <v>0.94445843541890639</v>
      </c>
      <c r="H36" s="501">
        <v>0.98406964628973503</v>
      </c>
      <c r="I36" s="501">
        <v>0.97273248847837268</v>
      </c>
      <c r="J36" s="501">
        <v>0.94145702279558063</v>
      </c>
      <c r="K36" s="501">
        <v>0.96046808123255911</v>
      </c>
      <c r="L36" s="501">
        <v>0.98437406256259286</v>
      </c>
      <c r="M36" s="501">
        <v>1.0526236154264894</v>
      </c>
      <c r="N36" s="502">
        <v>1</v>
      </c>
      <c r="O36" s="502">
        <v>1</v>
      </c>
      <c r="P36" s="502">
        <v>1.0746592238305819</v>
      </c>
      <c r="Q36" s="502">
        <v>0.93696550038809956</v>
      </c>
      <c r="R36" s="502">
        <v>1.0140354074956819</v>
      </c>
      <c r="S36" s="502">
        <v>0.94445843541890639</v>
      </c>
      <c r="T36" s="502">
        <v>0.98406964628973503</v>
      </c>
      <c r="U36" s="502">
        <v>0.97273248847837268</v>
      </c>
      <c r="V36" s="502">
        <v>0.94145702279558063</v>
      </c>
      <c r="W36" s="502">
        <v>0.96046808123255911</v>
      </c>
      <c r="X36" s="502">
        <v>0.98437406256259286</v>
      </c>
      <c r="Y36" s="502">
        <v>1.0526236154264894</v>
      </c>
      <c r="Z36" s="501">
        <v>1</v>
      </c>
      <c r="AA36" s="501">
        <v>1</v>
      </c>
      <c r="AB36" s="501">
        <v>1.0115325915599913</v>
      </c>
      <c r="AC36" s="501">
        <v>1.0367386285088169</v>
      </c>
      <c r="AD36" s="501">
        <v>1.004777454793053</v>
      </c>
      <c r="AE36" s="501">
        <v>0.99521876385983032</v>
      </c>
      <c r="AF36" s="501">
        <v>1.007931279033637</v>
      </c>
      <c r="AG36" s="501">
        <v>0.98854582973167882</v>
      </c>
      <c r="AH36" s="501">
        <v>1.0284341482964612</v>
      </c>
      <c r="AI36" s="501">
        <v>1.002766388533272</v>
      </c>
      <c r="AJ36" s="501">
        <v>0.98983244659517167</v>
      </c>
      <c r="AK36" s="501">
        <v>1.1083136843041472</v>
      </c>
      <c r="AL36" s="502">
        <v>1</v>
      </c>
      <c r="AM36" s="502">
        <v>1</v>
      </c>
      <c r="AN36" s="502">
        <v>0.95758160755018085</v>
      </c>
      <c r="AO36" s="502">
        <v>1.0186953214750536</v>
      </c>
      <c r="AP36" s="502">
        <v>0.98873267212117633</v>
      </c>
      <c r="AQ36" s="502">
        <v>1.0448606641119069</v>
      </c>
      <c r="AR36" s="502">
        <v>1.0100670850474307</v>
      </c>
      <c r="AS36" s="502">
        <v>1.0245881731082138</v>
      </c>
      <c r="AT36" s="502">
        <v>1.0220966337343791</v>
      </c>
      <c r="AU36" s="502">
        <v>1.0213155668950176</v>
      </c>
      <c r="AV36" s="502">
        <v>1.0119776233549833</v>
      </c>
      <c r="AW36" s="502">
        <v>0.91439315024851475</v>
      </c>
    </row>
    <row r="37" spans="1:49" x14ac:dyDescent="0.25">
      <c r="A37" s="500">
        <v>6</v>
      </c>
      <c r="B37" s="501">
        <v>0.93666792482462202</v>
      </c>
      <c r="C37" s="501">
        <v>0.95354060665461571</v>
      </c>
      <c r="D37" s="501">
        <v>0.98585391266777345</v>
      </c>
      <c r="E37" s="501">
        <v>0.98249691612159573</v>
      </c>
      <c r="F37" s="501">
        <v>0.99423038389414309</v>
      </c>
      <c r="G37" s="501">
        <v>0.98158871454999508</v>
      </c>
      <c r="H37" s="501">
        <v>0.99146869683970407</v>
      </c>
      <c r="I37" s="501">
        <v>0.98231454016188824</v>
      </c>
      <c r="J37" s="501">
        <v>0.97355412232741378</v>
      </c>
      <c r="K37" s="501">
        <v>0.97391224754106076</v>
      </c>
      <c r="L37" s="501">
        <v>0.97292637717366159</v>
      </c>
      <c r="M37" s="501">
        <v>1.0151601746872221</v>
      </c>
      <c r="N37" s="502">
        <v>0.93666792482462202</v>
      </c>
      <c r="O37" s="502">
        <v>0.95354060665461571</v>
      </c>
      <c r="P37" s="502">
        <v>0.98585391266777345</v>
      </c>
      <c r="Q37" s="502">
        <v>0.98249691612159573</v>
      </c>
      <c r="R37" s="502">
        <v>0.99423038389414309</v>
      </c>
      <c r="S37" s="502">
        <v>0.98158871454999508</v>
      </c>
      <c r="T37" s="502">
        <v>0.99146869683970407</v>
      </c>
      <c r="U37" s="502">
        <v>0.98231454016188824</v>
      </c>
      <c r="V37" s="502">
        <v>0.97355412232741378</v>
      </c>
      <c r="W37" s="502">
        <v>0.97391224754106076</v>
      </c>
      <c r="X37" s="502">
        <v>0.97292637717366159</v>
      </c>
      <c r="Y37" s="502">
        <v>1.0151601746872221</v>
      </c>
      <c r="Z37" s="501">
        <v>1.0023768754530806</v>
      </c>
      <c r="AA37" s="501">
        <v>1.0030062050751725</v>
      </c>
      <c r="AB37" s="501">
        <v>1.0238754404860442</v>
      </c>
      <c r="AC37" s="501">
        <v>1.0086642598362681</v>
      </c>
      <c r="AD37" s="501">
        <v>1.0025209868661333</v>
      </c>
      <c r="AE37" s="501">
        <v>1.0032144084789409</v>
      </c>
      <c r="AF37" s="501">
        <v>1.0020031504703661</v>
      </c>
      <c r="AG37" s="501">
        <v>1.0038816503643571</v>
      </c>
      <c r="AH37" s="501">
        <v>1.0033738194357271</v>
      </c>
      <c r="AI37" s="501">
        <v>0.9973388189089688</v>
      </c>
      <c r="AJ37" s="501">
        <v>0.99681131534013157</v>
      </c>
      <c r="AK37" s="501">
        <v>1.0100788037954171</v>
      </c>
      <c r="AL37" s="502">
        <v>1.0292212746899594</v>
      </c>
      <c r="AM37" s="502">
        <v>1.0179977098240232</v>
      </c>
      <c r="AN37" s="502">
        <v>0.99354615592786777</v>
      </c>
      <c r="AO37" s="502">
        <v>1.0058743163316042</v>
      </c>
      <c r="AP37" s="502">
        <v>1.0028383285744011</v>
      </c>
      <c r="AQ37" s="502">
        <v>1.0128017805533358</v>
      </c>
      <c r="AR37" s="502">
        <v>1.0064193114036291</v>
      </c>
      <c r="AS37" s="502">
        <v>1.0112211226225456</v>
      </c>
      <c r="AT37" s="502">
        <v>1.0143909645024927</v>
      </c>
      <c r="AU37" s="502">
        <v>1.0160903397100034</v>
      </c>
      <c r="AV37" s="502">
        <v>1.0133435549207077</v>
      </c>
      <c r="AW37" s="502">
        <v>0.98708439664413661</v>
      </c>
    </row>
    <row r="38" spans="1:49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</row>
    <row r="39" spans="1:49" x14ac:dyDescent="0.25">
      <c r="A39" s="84" t="s">
        <v>900</v>
      </c>
      <c r="B39" s="580" t="s">
        <v>891</v>
      </c>
      <c r="C39" s="580"/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1" t="s">
        <v>892</v>
      </c>
      <c r="O39" s="581"/>
      <c r="P39" s="581"/>
      <c r="Q39" s="581"/>
      <c r="R39" s="581"/>
      <c r="S39" s="581"/>
      <c r="T39" s="581"/>
      <c r="U39" s="581"/>
      <c r="V39" s="581"/>
      <c r="W39" s="581"/>
      <c r="X39" s="581"/>
      <c r="Y39" s="581"/>
      <c r="Z39" s="580" t="s">
        <v>893</v>
      </c>
      <c r="AA39" s="580"/>
      <c r="AB39" s="580"/>
      <c r="AC39" s="580"/>
      <c r="AD39" s="580"/>
      <c r="AE39" s="580"/>
      <c r="AF39" s="580"/>
      <c r="AG39" s="580"/>
      <c r="AH39" s="580"/>
      <c r="AI39" s="580"/>
      <c r="AJ39" s="580"/>
      <c r="AK39" s="580"/>
      <c r="AL39" s="581" t="s">
        <v>894</v>
      </c>
      <c r="AM39" s="581"/>
      <c r="AN39" s="581"/>
      <c r="AO39" s="581"/>
      <c r="AP39" s="581"/>
      <c r="AQ39" s="581"/>
      <c r="AR39" s="581"/>
      <c r="AS39" s="581"/>
      <c r="AT39" s="581"/>
      <c r="AU39" s="581"/>
      <c r="AV39" s="581"/>
      <c r="AW39" s="581"/>
    </row>
    <row r="40" spans="1:49" x14ac:dyDescent="0.25">
      <c r="A40" s="499" t="s">
        <v>120</v>
      </c>
      <c r="B40" s="499" t="s">
        <v>797</v>
      </c>
      <c r="C40" s="499" t="s">
        <v>798</v>
      </c>
      <c r="D40" s="499" t="s">
        <v>799</v>
      </c>
      <c r="E40" s="499" t="s">
        <v>800</v>
      </c>
      <c r="F40" s="499" t="s">
        <v>801</v>
      </c>
      <c r="G40" s="499" t="s">
        <v>802</v>
      </c>
      <c r="H40" s="499" t="s">
        <v>803</v>
      </c>
      <c r="I40" s="499" t="s">
        <v>804</v>
      </c>
      <c r="J40" s="499" t="s">
        <v>805</v>
      </c>
      <c r="K40" s="499" t="s">
        <v>806</v>
      </c>
      <c r="L40" s="499" t="s">
        <v>807</v>
      </c>
      <c r="M40" s="499" t="s">
        <v>808</v>
      </c>
      <c r="N40" s="499" t="s">
        <v>797</v>
      </c>
      <c r="O40" s="499" t="s">
        <v>798</v>
      </c>
      <c r="P40" s="499" t="s">
        <v>799</v>
      </c>
      <c r="Q40" s="499" t="s">
        <v>800</v>
      </c>
      <c r="R40" s="499" t="s">
        <v>801</v>
      </c>
      <c r="S40" s="499" t="s">
        <v>802</v>
      </c>
      <c r="T40" s="499" t="s">
        <v>803</v>
      </c>
      <c r="U40" s="499" t="s">
        <v>804</v>
      </c>
      <c r="V40" s="499" t="s">
        <v>805</v>
      </c>
      <c r="W40" s="499" t="s">
        <v>806</v>
      </c>
      <c r="X40" s="499" t="s">
        <v>807</v>
      </c>
      <c r="Y40" s="499" t="s">
        <v>808</v>
      </c>
      <c r="Z40" s="499" t="s">
        <v>797</v>
      </c>
      <c r="AA40" s="499" t="s">
        <v>798</v>
      </c>
      <c r="AB40" s="499" t="s">
        <v>799</v>
      </c>
      <c r="AC40" s="499" t="s">
        <v>800</v>
      </c>
      <c r="AD40" s="499" t="s">
        <v>801</v>
      </c>
      <c r="AE40" s="499" t="s">
        <v>802</v>
      </c>
      <c r="AF40" s="499" t="s">
        <v>803</v>
      </c>
      <c r="AG40" s="499" t="s">
        <v>804</v>
      </c>
      <c r="AH40" s="499" t="s">
        <v>805</v>
      </c>
      <c r="AI40" s="499" t="s">
        <v>806</v>
      </c>
      <c r="AJ40" s="499" t="s">
        <v>807</v>
      </c>
      <c r="AK40" s="499" t="s">
        <v>808</v>
      </c>
      <c r="AL40" s="499" t="s">
        <v>797</v>
      </c>
      <c r="AM40" s="499" t="s">
        <v>798</v>
      </c>
      <c r="AN40" s="499" t="s">
        <v>799</v>
      </c>
      <c r="AO40" s="499" t="s">
        <v>800</v>
      </c>
      <c r="AP40" s="499" t="s">
        <v>801</v>
      </c>
      <c r="AQ40" s="499" t="s">
        <v>802</v>
      </c>
      <c r="AR40" s="499" t="s">
        <v>803</v>
      </c>
      <c r="AS40" s="499" t="s">
        <v>804</v>
      </c>
      <c r="AT40" s="499" t="s">
        <v>805</v>
      </c>
      <c r="AU40" s="499" t="s">
        <v>806</v>
      </c>
      <c r="AV40" s="499" t="s">
        <v>807</v>
      </c>
      <c r="AW40" s="499" t="s">
        <v>808</v>
      </c>
    </row>
    <row r="41" spans="1:49" x14ac:dyDescent="0.25">
      <c r="A41" s="500">
        <v>1</v>
      </c>
      <c r="B41" s="501">
        <v>1.0077973813921666</v>
      </c>
      <c r="C41" s="501">
        <v>1.0073130918059763</v>
      </c>
      <c r="D41" s="501">
        <v>1.0047356404380059</v>
      </c>
      <c r="E41" s="501">
        <v>1.0093399825654641</v>
      </c>
      <c r="F41" s="501">
        <v>1.0098372803925622</v>
      </c>
      <c r="G41" s="501">
        <v>1.0154684126654625</v>
      </c>
      <c r="H41" s="501">
        <v>1.0189087975231474</v>
      </c>
      <c r="I41" s="501">
        <v>1.0204230813866773</v>
      </c>
      <c r="J41" s="501">
        <v>1.0168057832742865</v>
      </c>
      <c r="K41" s="501">
        <v>1.0154673006120536</v>
      </c>
      <c r="L41" s="501">
        <v>1.0112020974529956</v>
      </c>
      <c r="M41" s="501">
        <v>1.0045256550929806</v>
      </c>
      <c r="N41" s="502">
        <v>1.0077973813921666</v>
      </c>
      <c r="O41" s="502">
        <v>1.0073130918059763</v>
      </c>
      <c r="P41" s="502">
        <v>1.0047356404380059</v>
      </c>
      <c r="Q41" s="502">
        <v>1.0093399825654641</v>
      </c>
      <c r="R41" s="502">
        <v>1.0098372803925622</v>
      </c>
      <c r="S41" s="502">
        <v>1.0154684126654625</v>
      </c>
      <c r="T41" s="502">
        <v>1.0189087975231474</v>
      </c>
      <c r="U41" s="502">
        <v>1.0204230813866773</v>
      </c>
      <c r="V41" s="502">
        <v>1.0168057832742865</v>
      </c>
      <c r="W41" s="502">
        <v>1.0154673006120536</v>
      </c>
      <c r="X41" s="502">
        <v>1.0112020974529956</v>
      </c>
      <c r="Y41" s="502">
        <v>1.0045256550929806</v>
      </c>
      <c r="Z41" s="501">
        <v>1.0090888037951915</v>
      </c>
      <c r="AA41" s="501">
        <v>1.0105956014789683</v>
      </c>
      <c r="AB41" s="501">
        <v>1.0065339008070662</v>
      </c>
      <c r="AC41" s="501">
        <v>1.0057943219980721</v>
      </c>
      <c r="AD41" s="501">
        <v>1.0023643553666526</v>
      </c>
      <c r="AE41" s="501">
        <v>1.0046615016073028</v>
      </c>
      <c r="AF41" s="501">
        <v>1.0045471057821826</v>
      </c>
      <c r="AG41" s="501">
        <v>1.0043021403474848</v>
      </c>
      <c r="AH41" s="501">
        <v>1.0146815344828366</v>
      </c>
      <c r="AI41" s="501">
        <v>1.0167871227130254</v>
      </c>
      <c r="AJ41" s="501">
        <v>1.0187422007208109</v>
      </c>
      <c r="AK41" s="501">
        <v>1.0080329514700024</v>
      </c>
      <c r="AL41" s="502">
        <v>0.99118571929736066</v>
      </c>
      <c r="AM41" s="502">
        <v>0.99160175151475571</v>
      </c>
      <c r="AN41" s="502">
        <v>0.99408295828006565</v>
      </c>
      <c r="AO41" s="502">
        <v>0.99223570899068492</v>
      </c>
      <c r="AP41" s="502">
        <v>0.99249636408744002</v>
      </c>
      <c r="AQ41" s="502">
        <v>0.98607074758339541</v>
      </c>
      <c r="AR41" s="502">
        <v>0.98165583684829205</v>
      </c>
      <c r="AS41" s="502">
        <v>0.98337095879204028</v>
      </c>
      <c r="AT41" s="502">
        <v>0.9830217416930529</v>
      </c>
      <c r="AU41" s="502">
        <v>0.98359962385754396</v>
      </c>
      <c r="AV41" s="502">
        <v>0.98553186840965623</v>
      </c>
      <c r="AW41" s="502">
        <v>0.99335067436605007</v>
      </c>
    </row>
    <row r="42" spans="1:49" x14ac:dyDescent="0.25">
      <c r="A42" s="500">
        <v>2</v>
      </c>
      <c r="B42" s="501">
        <v>0.99197762605037865</v>
      </c>
      <c r="C42" s="501">
        <v>1.0010136296314853</v>
      </c>
      <c r="D42" s="501">
        <v>0.98927412968864992</v>
      </c>
      <c r="E42" s="501">
        <v>1.0115631053226779</v>
      </c>
      <c r="F42" s="501">
        <v>1.0099963683943247</v>
      </c>
      <c r="G42" s="501">
        <v>1.0088033140240087</v>
      </c>
      <c r="H42" s="501">
        <v>1.0091270324169466</v>
      </c>
      <c r="I42" s="501">
        <v>1.0147206365395867</v>
      </c>
      <c r="J42" s="501">
        <v>0.99882545553096036</v>
      </c>
      <c r="K42" s="501">
        <v>1.0103861420545717</v>
      </c>
      <c r="L42" s="501">
        <v>0.98310484122767561</v>
      </c>
      <c r="M42" s="501">
        <v>0.98615103663908232</v>
      </c>
      <c r="N42" s="502">
        <v>0.99197762605037865</v>
      </c>
      <c r="O42" s="502">
        <v>1.0010136296314853</v>
      </c>
      <c r="P42" s="502">
        <v>0.98927412968864992</v>
      </c>
      <c r="Q42" s="502">
        <v>1.0115631053226779</v>
      </c>
      <c r="R42" s="502">
        <v>1.0099963683943247</v>
      </c>
      <c r="S42" s="502">
        <v>1.0088033140240087</v>
      </c>
      <c r="T42" s="502">
        <v>1.0091270324169466</v>
      </c>
      <c r="U42" s="502">
        <v>1.0147206365395867</v>
      </c>
      <c r="V42" s="502">
        <v>0.99882545553096036</v>
      </c>
      <c r="W42" s="502">
        <v>1.0103861420545717</v>
      </c>
      <c r="X42" s="502">
        <v>0.98310484122767561</v>
      </c>
      <c r="Y42" s="502">
        <v>0.98615103663908232</v>
      </c>
      <c r="Z42" s="501">
        <v>1.0090855149809876</v>
      </c>
      <c r="AA42" s="501">
        <v>1.0159068796280906</v>
      </c>
      <c r="AB42" s="501">
        <v>1.0125719014967927</v>
      </c>
      <c r="AC42" s="501">
        <v>1.0116704740814808</v>
      </c>
      <c r="AD42" s="501">
        <v>1.0042856713577843</v>
      </c>
      <c r="AE42" s="501">
        <v>1.0014742025306735</v>
      </c>
      <c r="AF42" s="501">
        <v>1.0016755989717205</v>
      </c>
      <c r="AG42" s="501">
        <v>1.0072055308666212</v>
      </c>
      <c r="AH42" s="501">
        <v>1.0166629580286515</v>
      </c>
      <c r="AI42" s="501">
        <v>1.0148856094932162</v>
      </c>
      <c r="AJ42" s="501">
        <v>1.0068188987046769</v>
      </c>
      <c r="AK42" s="501">
        <v>1.0085946060967865</v>
      </c>
      <c r="AL42" s="502">
        <v>0.99881688787131462</v>
      </c>
      <c r="AM42" s="502">
        <v>0.99157657040134173</v>
      </c>
      <c r="AN42" s="502">
        <v>0.99818207539205162</v>
      </c>
      <c r="AO42" s="502">
        <v>0.98838918000091003</v>
      </c>
      <c r="AP42" s="502">
        <v>0.99162201725203447</v>
      </c>
      <c r="AQ42" s="502">
        <v>0.99258078211380707</v>
      </c>
      <c r="AR42" s="502">
        <v>0.99138333939847201</v>
      </c>
      <c r="AS42" s="502">
        <v>0.98629880454146135</v>
      </c>
      <c r="AT42" s="502">
        <v>0.99295147747811363</v>
      </c>
      <c r="AU42" s="502">
        <v>0.98735748608988683</v>
      </c>
      <c r="AV42" s="502">
        <v>1.0038034576980854</v>
      </c>
      <c r="AW42" s="502">
        <v>1.001899829164268</v>
      </c>
    </row>
    <row r="43" spans="1:49" x14ac:dyDescent="0.25">
      <c r="A43" s="500">
        <v>3</v>
      </c>
      <c r="B43" s="501">
        <v>0.98575364761956652</v>
      </c>
      <c r="C43" s="501">
        <v>1.002703613731176</v>
      </c>
      <c r="D43" s="501">
        <v>0.99148165512660202</v>
      </c>
      <c r="E43" s="501">
        <v>0.99272491707430122</v>
      </c>
      <c r="F43" s="501">
        <v>1.0020170799163439</v>
      </c>
      <c r="G43" s="501">
        <v>1.0007642281016764</v>
      </c>
      <c r="H43" s="501">
        <v>0.99709500653005778</v>
      </c>
      <c r="I43" s="501">
        <v>1.0000719475794932</v>
      </c>
      <c r="J43" s="501">
        <v>0.99987669963713166</v>
      </c>
      <c r="K43" s="501">
        <v>0.99322544482863939</v>
      </c>
      <c r="L43" s="501">
        <v>1.0004857908829807</v>
      </c>
      <c r="M43" s="501">
        <v>0.99478074540073813</v>
      </c>
      <c r="N43" s="502">
        <v>0.98575364761956652</v>
      </c>
      <c r="O43" s="502">
        <v>1.002703613731176</v>
      </c>
      <c r="P43" s="502">
        <v>0.99148165512660202</v>
      </c>
      <c r="Q43" s="502">
        <v>0.99272491707430122</v>
      </c>
      <c r="R43" s="502">
        <v>1.0020170799163439</v>
      </c>
      <c r="S43" s="502">
        <v>1.0007642281016764</v>
      </c>
      <c r="T43" s="502">
        <v>0.99709500653005778</v>
      </c>
      <c r="U43" s="502">
        <v>1.0000719475794932</v>
      </c>
      <c r="V43" s="502">
        <v>0.99987669963713166</v>
      </c>
      <c r="W43" s="502">
        <v>0.99322544482863939</v>
      </c>
      <c r="X43" s="502">
        <v>1.0004857908829807</v>
      </c>
      <c r="Y43" s="502">
        <v>0.99478074540073813</v>
      </c>
      <c r="Z43" s="501">
        <v>1.0211537736500664</v>
      </c>
      <c r="AA43" s="501">
        <v>1.0073213235653673</v>
      </c>
      <c r="AB43" s="501">
        <v>1.0031651196641354</v>
      </c>
      <c r="AC43" s="501">
        <v>0.9984760723840328</v>
      </c>
      <c r="AD43" s="501">
        <v>0.99275970427590754</v>
      </c>
      <c r="AE43" s="501">
        <v>0.99542843377015444</v>
      </c>
      <c r="AF43" s="501">
        <v>0.998743105254559</v>
      </c>
      <c r="AG43" s="501">
        <v>0.99587818190999589</v>
      </c>
      <c r="AH43" s="501">
        <v>0.99446781284779229</v>
      </c>
      <c r="AI43" s="501">
        <v>1.0019980762986158</v>
      </c>
      <c r="AJ43" s="501">
        <v>1.00003070897088</v>
      </c>
      <c r="AK43" s="501">
        <v>1.0104523427640992</v>
      </c>
      <c r="AL43" s="502">
        <v>0.99510790363121149</v>
      </c>
      <c r="AM43" s="502">
        <v>0.99518362747311584</v>
      </c>
      <c r="AN43" s="502">
        <v>1.0023481364709943</v>
      </c>
      <c r="AO43" s="502">
        <v>1.0047192695060543</v>
      </c>
      <c r="AP43" s="502">
        <v>1.0015505006026024</v>
      </c>
      <c r="AQ43" s="502">
        <v>1.0013818424311249</v>
      </c>
      <c r="AR43" s="502">
        <v>1.0030739800163369</v>
      </c>
      <c r="AS43" s="502">
        <v>1.0016701837490725</v>
      </c>
      <c r="AT43" s="502">
        <v>1.0026499251502079</v>
      </c>
      <c r="AU43" s="502">
        <v>1.0029653985092071</v>
      </c>
      <c r="AV43" s="502">
        <v>0.99977418402098917</v>
      </c>
      <c r="AW43" s="502">
        <v>0.99670500719963151</v>
      </c>
    </row>
    <row r="44" spans="1:49" x14ac:dyDescent="0.25">
      <c r="A44" s="500">
        <v>4</v>
      </c>
      <c r="B44" s="501">
        <v>0.99914467848341693</v>
      </c>
      <c r="C44" s="501">
        <v>0.9977711460278913</v>
      </c>
      <c r="D44" s="501">
        <v>1.0020679413658662</v>
      </c>
      <c r="E44" s="501">
        <v>1.0015713400973909</v>
      </c>
      <c r="F44" s="501">
        <v>0.97099429127261783</v>
      </c>
      <c r="G44" s="501">
        <v>0.98206824926184466</v>
      </c>
      <c r="H44" s="501">
        <v>0.98499482941752037</v>
      </c>
      <c r="I44" s="501">
        <v>0.98996339198149863</v>
      </c>
      <c r="J44" s="501">
        <v>0.98690533852364715</v>
      </c>
      <c r="K44" s="501">
        <v>0.98482452149240951</v>
      </c>
      <c r="L44" s="501">
        <v>0.99027683360464891</v>
      </c>
      <c r="M44" s="501">
        <v>0.99894291133048341</v>
      </c>
      <c r="N44" s="502">
        <v>0.99914467848341693</v>
      </c>
      <c r="O44" s="502">
        <v>0.9977711460278913</v>
      </c>
      <c r="P44" s="502">
        <v>1.0020679413658662</v>
      </c>
      <c r="Q44" s="502">
        <v>1.0015713400973909</v>
      </c>
      <c r="R44" s="502">
        <v>0.97099429127261783</v>
      </c>
      <c r="S44" s="502">
        <v>0.98206824926184466</v>
      </c>
      <c r="T44" s="502">
        <v>0.98499482941752037</v>
      </c>
      <c r="U44" s="502">
        <v>0.98996339198149863</v>
      </c>
      <c r="V44" s="502">
        <v>0.98690533852364715</v>
      </c>
      <c r="W44" s="502">
        <v>0.98482452149240951</v>
      </c>
      <c r="X44" s="502">
        <v>0.99027683360464891</v>
      </c>
      <c r="Y44" s="502">
        <v>0.99894291133048341</v>
      </c>
      <c r="Z44" s="501">
        <v>1.0035715706576005</v>
      </c>
      <c r="AA44" s="501">
        <v>1.0030254866070429</v>
      </c>
      <c r="AB44" s="501">
        <v>1.0097159559198532</v>
      </c>
      <c r="AC44" s="501">
        <v>1.000862483789023</v>
      </c>
      <c r="AD44" s="501">
        <v>0.99674299191841409</v>
      </c>
      <c r="AE44" s="501">
        <v>1.0023897715636059</v>
      </c>
      <c r="AF44" s="501">
        <v>1.001827012646757</v>
      </c>
      <c r="AG44" s="501">
        <v>1.0044608640740464</v>
      </c>
      <c r="AH44" s="501">
        <v>1.0086828214645236</v>
      </c>
      <c r="AI44" s="501">
        <v>1.0143870983732768</v>
      </c>
      <c r="AJ44" s="501">
        <v>1.0058106279136214</v>
      </c>
      <c r="AK44" s="501">
        <v>1.0059041819041958</v>
      </c>
      <c r="AL44" s="502">
        <v>0.99842650753247064</v>
      </c>
      <c r="AM44" s="502">
        <v>0.99941476054560041</v>
      </c>
      <c r="AN44" s="502">
        <v>0.99360010659987841</v>
      </c>
      <c r="AO44" s="502">
        <v>0.99874367564604793</v>
      </c>
      <c r="AP44" s="502">
        <v>1.0206395385394509</v>
      </c>
      <c r="AQ44" s="502">
        <v>1.0127877487586976</v>
      </c>
      <c r="AR44" s="502">
        <v>1.0120674561592506</v>
      </c>
      <c r="AS44" s="502">
        <v>1.0054244784044486</v>
      </c>
      <c r="AT44" s="502">
        <v>1.0038611171593923</v>
      </c>
      <c r="AU44" s="502">
        <v>1.0021720095746356</v>
      </c>
      <c r="AV44" s="502">
        <v>1.0012202040604052</v>
      </c>
      <c r="AW44" s="502">
        <v>0.99722675571900321</v>
      </c>
    </row>
    <row r="45" spans="1:49" x14ac:dyDescent="0.25">
      <c r="A45" s="500">
        <v>6</v>
      </c>
      <c r="B45" s="501">
        <v>1.0077973813921666</v>
      </c>
      <c r="C45" s="501">
        <v>1.0073130918059763</v>
      </c>
      <c r="D45" s="501">
        <v>1.0047356404380059</v>
      </c>
      <c r="E45" s="501">
        <v>1.0093399825654641</v>
      </c>
      <c r="F45" s="501">
        <v>1.0098372803925622</v>
      </c>
      <c r="G45" s="501">
        <v>1.0154684126654625</v>
      </c>
      <c r="H45" s="501">
        <v>1.0189087975231474</v>
      </c>
      <c r="I45" s="501">
        <v>1.0204230813866773</v>
      </c>
      <c r="J45" s="501">
        <v>1.0168057832742865</v>
      </c>
      <c r="K45" s="501">
        <v>1.0154673006120536</v>
      </c>
      <c r="L45" s="501">
        <v>1.0112020974529956</v>
      </c>
      <c r="M45" s="501">
        <v>1.0045256550929806</v>
      </c>
      <c r="N45" s="502">
        <v>1.0077973813921666</v>
      </c>
      <c r="O45" s="502">
        <v>1.0073130918059763</v>
      </c>
      <c r="P45" s="502">
        <v>1.0047356404380059</v>
      </c>
      <c r="Q45" s="502">
        <v>1.0093399825654641</v>
      </c>
      <c r="R45" s="502">
        <v>1.0098372803925622</v>
      </c>
      <c r="S45" s="502">
        <v>1.0154684126654625</v>
      </c>
      <c r="T45" s="502">
        <v>1.0189087975231474</v>
      </c>
      <c r="U45" s="502">
        <v>1.0204230813866773</v>
      </c>
      <c r="V45" s="502">
        <v>1.0168057832742865</v>
      </c>
      <c r="W45" s="502">
        <v>1.0154673006120536</v>
      </c>
      <c r="X45" s="502">
        <v>1.0112020974529956</v>
      </c>
      <c r="Y45" s="502">
        <v>1.0045256550929806</v>
      </c>
      <c r="Z45" s="501">
        <v>1.0090888037951915</v>
      </c>
      <c r="AA45" s="501">
        <v>1.0105956014789683</v>
      </c>
      <c r="AB45" s="501">
        <v>1.0065339008070662</v>
      </c>
      <c r="AC45" s="501">
        <v>1.0057943219980721</v>
      </c>
      <c r="AD45" s="501">
        <v>1.0023643553666526</v>
      </c>
      <c r="AE45" s="501">
        <v>1.0046615016073028</v>
      </c>
      <c r="AF45" s="501">
        <v>1.0045471057821826</v>
      </c>
      <c r="AG45" s="501">
        <v>1.0043021403474848</v>
      </c>
      <c r="AH45" s="501">
        <v>1.0146815344828366</v>
      </c>
      <c r="AI45" s="501">
        <v>1.0167871227130254</v>
      </c>
      <c r="AJ45" s="501">
        <v>1.0187422007208109</v>
      </c>
      <c r="AK45" s="501">
        <v>1.0080329514700024</v>
      </c>
      <c r="AL45" s="502">
        <v>0.99118571929736066</v>
      </c>
      <c r="AM45" s="502">
        <v>0.99160175151475571</v>
      </c>
      <c r="AN45" s="502">
        <v>0.99408295828006565</v>
      </c>
      <c r="AO45" s="502">
        <v>0.99223570899068492</v>
      </c>
      <c r="AP45" s="502">
        <v>0.99249636408744002</v>
      </c>
      <c r="AQ45" s="502">
        <v>0.98607074758339541</v>
      </c>
      <c r="AR45" s="502">
        <v>0.98165583684829205</v>
      </c>
      <c r="AS45" s="502">
        <v>0.98337095879204028</v>
      </c>
      <c r="AT45" s="502">
        <v>0.9830217416930529</v>
      </c>
      <c r="AU45" s="502">
        <v>0.98359962385754396</v>
      </c>
      <c r="AV45" s="502">
        <v>0.98553186840965623</v>
      </c>
      <c r="AW45" s="502">
        <v>0.99335067436605007</v>
      </c>
    </row>
    <row r="46" spans="1:49" x14ac:dyDescent="0.25">
      <c r="A46" s="500">
        <v>9</v>
      </c>
      <c r="B46" s="501">
        <v>1.0077973813921666</v>
      </c>
      <c r="C46" s="501">
        <v>1.0073130918059763</v>
      </c>
      <c r="D46" s="501">
        <v>1.0047356404380059</v>
      </c>
      <c r="E46" s="501">
        <v>1.0093399825654641</v>
      </c>
      <c r="F46" s="501">
        <v>1.0098372803925622</v>
      </c>
      <c r="G46" s="501">
        <v>1.0154684126654625</v>
      </c>
      <c r="H46" s="501">
        <v>1.0189087975231474</v>
      </c>
      <c r="I46" s="501">
        <v>1.0204230813866773</v>
      </c>
      <c r="J46" s="501">
        <v>1.0168057832742865</v>
      </c>
      <c r="K46" s="501">
        <v>1.0154673006120536</v>
      </c>
      <c r="L46" s="501">
        <v>1.0112020974529956</v>
      </c>
      <c r="M46" s="501">
        <v>1.0045256550929806</v>
      </c>
      <c r="N46" s="502">
        <v>1.0077973813921666</v>
      </c>
      <c r="O46" s="502">
        <v>1.0073130918059763</v>
      </c>
      <c r="P46" s="502">
        <v>1.0047356404380059</v>
      </c>
      <c r="Q46" s="502">
        <v>1.0093399825654641</v>
      </c>
      <c r="R46" s="502">
        <v>1.0098372803925622</v>
      </c>
      <c r="S46" s="502">
        <v>1.0154684126654625</v>
      </c>
      <c r="T46" s="502">
        <v>1.0189087975231474</v>
      </c>
      <c r="U46" s="502">
        <v>1.0204230813866773</v>
      </c>
      <c r="V46" s="502">
        <v>1.0168057832742865</v>
      </c>
      <c r="W46" s="502">
        <v>1.0154673006120536</v>
      </c>
      <c r="X46" s="502">
        <v>1.0112020974529956</v>
      </c>
      <c r="Y46" s="502">
        <v>1.0045256550929806</v>
      </c>
      <c r="Z46" s="501">
        <v>1.0090888037951915</v>
      </c>
      <c r="AA46" s="501">
        <v>1.0105956014789683</v>
      </c>
      <c r="AB46" s="501">
        <v>1.0065339008070662</v>
      </c>
      <c r="AC46" s="501">
        <v>1.0057943219980721</v>
      </c>
      <c r="AD46" s="501">
        <v>1.0023643553666526</v>
      </c>
      <c r="AE46" s="501">
        <v>1.0046615016073028</v>
      </c>
      <c r="AF46" s="501">
        <v>1.0045471057821826</v>
      </c>
      <c r="AG46" s="501">
        <v>1.0043021403474848</v>
      </c>
      <c r="AH46" s="501">
        <v>1.0146815344828366</v>
      </c>
      <c r="AI46" s="501">
        <v>1.0167871227130254</v>
      </c>
      <c r="AJ46" s="501">
        <v>1.0187422007208109</v>
      </c>
      <c r="AK46" s="501">
        <v>1.0080329514700024</v>
      </c>
      <c r="AL46" s="502">
        <v>0.99118571929736066</v>
      </c>
      <c r="AM46" s="502">
        <v>0.99160175151475571</v>
      </c>
      <c r="AN46" s="502">
        <v>0.99408295828006565</v>
      </c>
      <c r="AO46" s="502">
        <v>0.99223570899068492</v>
      </c>
      <c r="AP46" s="502">
        <v>0.99249636408744002</v>
      </c>
      <c r="AQ46" s="502">
        <v>0.98607074758339541</v>
      </c>
      <c r="AR46" s="502">
        <v>0.98165583684829205</v>
      </c>
      <c r="AS46" s="502">
        <v>0.98337095879204028</v>
      </c>
      <c r="AT46" s="502">
        <v>0.9830217416930529</v>
      </c>
      <c r="AU46" s="502">
        <v>0.98359962385754396</v>
      </c>
      <c r="AV46" s="502">
        <v>0.98553186840965623</v>
      </c>
      <c r="AW46" s="502">
        <v>0.99335067436605007</v>
      </c>
    </row>
  </sheetData>
  <mergeCells count="28">
    <mergeCell ref="B39:M39"/>
    <mergeCell ref="N39:Y39"/>
    <mergeCell ref="Z39:AK39"/>
    <mergeCell ref="AL39:AW39"/>
    <mergeCell ref="B25:M25"/>
    <mergeCell ref="N25:Y25"/>
    <mergeCell ref="Z25:AK25"/>
    <mergeCell ref="AL25:AW25"/>
    <mergeCell ref="B31:M31"/>
    <mergeCell ref="N31:Y31"/>
    <mergeCell ref="Z31:AK31"/>
    <mergeCell ref="AL31:AW31"/>
    <mergeCell ref="B13:M13"/>
    <mergeCell ref="N13:Y13"/>
    <mergeCell ref="Z13:AK13"/>
    <mergeCell ref="AL13:AW13"/>
    <mergeCell ref="B20:M20"/>
    <mergeCell ref="N20:Y20"/>
    <mergeCell ref="Z20:AK20"/>
    <mergeCell ref="AL20:AW20"/>
    <mergeCell ref="B1:M1"/>
    <mergeCell ref="N1:Y1"/>
    <mergeCell ref="Z1:AK1"/>
    <mergeCell ref="AL1:AW1"/>
    <mergeCell ref="B6:M6"/>
    <mergeCell ref="N6:Y6"/>
    <mergeCell ref="Z6:AK6"/>
    <mergeCell ref="AL6:AW6"/>
  </mergeCells>
  <pageMargins left="0.78740157499999996" right="0.78740157499999996" top="0.984251969" bottom="0.984251969" header="0.4921259845" footer="0.492125984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96633"/>
  </sheetPr>
  <dimension ref="A1:S24"/>
  <sheetViews>
    <sheetView zoomScale="70" zoomScaleNormal="70" workbookViewId="0">
      <selection activeCell="K14" sqref="K14"/>
    </sheetView>
  </sheetViews>
  <sheetFormatPr defaultRowHeight="15" x14ac:dyDescent="0.25"/>
  <cols>
    <col min="1" max="1" width="15.42578125" bestFit="1" customWidth="1"/>
    <col min="2" max="2" width="18.28515625" bestFit="1" customWidth="1"/>
    <col min="3" max="3" width="18.140625" bestFit="1" customWidth="1"/>
  </cols>
  <sheetData>
    <row r="1" spans="1:19" x14ac:dyDescent="0.25">
      <c r="A1" s="505" t="s">
        <v>901</v>
      </c>
      <c r="B1" s="505" t="s">
        <v>902</v>
      </c>
      <c r="C1" s="505" t="s">
        <v>903</v>
      </c>
      <c r="D1" s="505">
        <v>2020</v>
      </c>
      <c r="E1" s="505">
        <f>D1+1</f>
        <v>2021</v>
      </c>
      <c r="F1" s="505">
        <f t="shared" ref="F1:R1" si="0">E1+1</f>
        <v>2022</v>
      </c>
      <c r="G1" s="505">
        <f t="shared" si="0"/>
        <v>2023</v>
      </c>
      <c r="H1" s="505">
        <f t="shared" si="0"/>
        <v>2024</v>
      </c>
      <c r="I1" s="505">
        <f t="shared" si="0"/>
        <v>2025</v>
      </c>
      <c r="J1" s="505">
        <f t="shared" si="0"/>
        <v>2026</v>
      </c>
      <c r="K1" s="505">
        <f t="shared" si="0"/>
        <v>2027</v>
      </c>
      <c r="L1" s="505">
        <f t="shared" si="0"/>
        <v>2028</v>
      </c>
      <c r="M1" s="505">
        <f t="shared" si="0"/>
        <v>2029</v>
      </c>
      <c r="N1" s="505">
        <f t="shared" si="0"/>
        <v>2030</v>
      </c>
      <c r="O1" s="505">
        <f t="shared" si="0"/>
        <v>2031</v>
      </c>
      <c r="P1" s="505">
        <f t="shared" si="0"/>
        <v>2032</v>
      </c>
      <c r="Q1" s="505">
        <f t="shared" si="0"/>
        <v>2033</v>
      </c>
      <c r="R1" s="505">
        <f t="shared" si="0"/>
        <v>2034</v>
      </c>
      <c r="S1" s="505" t="s">
        <v>904</v>
      </c>
    </row>
    <row r="2" spans="1:19" x14ac:dyDescent="0.25">
      <c r="A2" s="506" t="s">
        <v>905</v>
      </c>
      <c r="B2" s="506">
        <v>439</v>
      </c>
      <c r="C2" s="506" t="s">
        <v>906</v>
      </c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>
        <v>3000</v>
      </c>
      <c r="S2" s="507">
        <v>12</v>
      </c>
    </row>
    <row r="3" spans="1:19" x14ac:dyDescent="0.25">
      <c r="A3" s="506" t="s">
        <v>905</v>
      </c>
      <c r="B3" s="506">
        <v>439</v>
      </c>
      <c r="C3" s="506" t="s">
        <v>906</v>
      </c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>
        <v>1000</v>
      </c>
      <c r="O3" s="507"/>
      <c r="P3" s="507"/>
      <c r="Q3" s="507"/>
      <c r="R3" s="507"/>
      <c r="S3" s="507">
        <v>12</v>
      </c>
    </row>
    <row r="4" spans="1:19" x14ac:dyDescent="0.25">
      <c r="A4" s="506" t="s">
        <v>905</v>
      </c>
      <c r="B4" s="506">
        <v>441</v>
      </c>
      <c r="C4" s="506" t="s">
        <v>907</v>
      </c>
      <c r="D4" s="507"/>
      <c r="E4" s="507"/>
      <c r="F4" s="507"/>
      <c r="G4" s="507"/>
      <c r="H4" s="507"/>
      <c r="I4" s="507"/>
      <c r="J4" s="507">
        <v>1000</v>
      </c>
      <c r="K4" s="507">
        <v>1000</v>
      </c>
      <c r="L4" s="507">
        <v>1000</v>
      </c>
      <c r="M4" s="507">
        <v>1000</v>
      </c>
      <c r="N4" s="507">
        <v>1000</v>
      </c>
      <c r="O4" s="507">
        <v>1000</v>
      </c>
      <c r="P4" s="507">
        <v>1000</v>
      </c>
      <c r="Q4" s="507">
        <v>1000</v>
      </c>
      <c r="R4" s="507">
        <v>1000</v>
      </c>
      <c r="S4" s="507">
        <v>12</v>
      </c>
    </row>
    <row r="5" spans="1:19" x14ac:dyDescent="0.25">
      <c r="A5" s="506" t="s">
        <v>905</v>
      </c>
      <c r="B5" s="506">
        <v>441</v>
      </c>
      <c r="C5" s="506" t="s">
        <v>906</v>
      </c>
      <c r="D5" s="507"/>
      <c r="E5" s="507"/>
      <c r="F5" s="507"/>
      <c r="G5" s="507"/>
      <c r="H5" s="507"/>
      <c r="I5" s="507"/>
      <c r="J5" s="507"/>
      <c r="K5" s="507"/>
      <c r="L5" s="507"/>
      <c r="M5" s="507"/>
      <c r="N5" s="507">
        <v>3000</v>
      </c>
      <c r="O5" s="507"/>
      <c r="P5" s="507"/>
      <c r="Q5" s="507"/>
      <c r="R5" s="507"/>
      <c r="S5" s="507">
        <v>12</v>
      </c>
    </row>
    <row r="6" spans="1:19" x14ac:dyDescent="0.25">
      <c r="A6" s="506" t="s">
        <v>908</v>
      </c>
      <c r="B6" s="506" t="s">
        <v>909</v>
      </c>
      <c r="C6" s="506" t="s">
        <v>907</v>
      </c>
      <c r="D6" s="507"/>
      <c r="E6" s="507"/>
      <c r="F6" s="507"/>
      <c r="G6" s="507"/>
      <c r="H6" s="507"/>
      <c r="I6" s="507"/>
      <c r="J6" s="507">
        <v>3000</v>
      </c>
      <c r="K6" s="507">
        <v>3000</v>
      </c>
      <c r="L6" s="507">
        <v>3000</v>
      </c>
      <c r="M6" s="507">
        <v>3000</v>
      </c>
      <c r="N6" s="507">
        <v>3000</v>
      </c>
      <c r="O6" s="507">
        <v>3000</v>
      </c>
      <c r="P6" s="507">
        <v>3000</v>
      </c>
      <c r="Q6" s="507">
        <v>3000</v>
      </c>
      <c r="R6" s="507">
        <v>3000</v>
      </c>
      <c r="S6" s="507">
        <v>12</v>
      </c>
    </row>
    <row r="7" spans="1:19" x14ac:dyDescent="0.25">
      <c r="A7" s="506" t="s">
        <v>910</v>
      </c>
      <c r="B7" s="506" t="s">
        <v>911</v>
      </c>
      <c r="C7" s="506" t="s">
        <v>907</v>
      </c>
      <c r="D7" s="507"/>
      <c r="E7" s="507"/>
      <c r="F7" s="507"/>
      <c r="G7" s="507"/>
      <c r="H7" s="507"/>
      <c r="I7" s="507"/>
      <c r="J7" s="507">
        <v>1000</v>
      </c>
      <c r="K7" s="507">
        <v>1000</v>
      </c>
      <c r="L7" s="507">
        <v>1000</v>
      </c>
      <c r="M7" s="507">
        <v>1000</v>
      </c>
      <c r="N7" s="507">
        <v>1000</v>
      </c>
      <c r="O7" s="507">
        <v>1000</v>
      </c>
      <c r="P7" s="507">
        <v>1000</v>
      </c>
      <c r="Q7" s="507">
        <v>1000</v>
      </c>
      <c r="R7" s="507">
        <v>1000</v>
      </c>
      <c r="S7" s="507">
        <v>12</v>
      </c>
    </row>
    <row r="8" spans="1:19" x14ac:dyDescent="0.25">
      <c r="A8" s="506" t="s">
        <v>908</v>
      </c>
      <c r="B8" s="506">
        <v>8</v>
      </c>
      <c r="C8" s="506" t="s">
        <v>906</v>
      </c>
      <c r="D8" s="507"/>
      <c r="E8" s="507"/>
      <c r="F8" s="507"/>
      <c r="G8" s="507"/>
      <c r="H8" s="507"/>
      <c r="I8" s="507"/>
      <c r="J8" s="507"/>
      <c r="K8" s="507"/>
      <c r="L8" s="507"/>
      <c r="M8" s="507"/>
      <c r="N8" s="507"/>
      <c r="O8" s="507"/>
      <c r="P8" s="507"/>
      <c r="Q8" s="507"/>
      <c r="R8" s="507">
        <v>1527</v>
      </c>
      <c r="S8" s="507">
        <v>12</v>
      </c>
    </row>
    <row r="9" spans="1:19" x14ac:dyDescent="0.25">
      <c r="A9" s="506" t="s">
        <v>908</v>
      </c>
      <c r="B9" s="506">
        <v>11</v>
      </c>
      <c r="C9" s="506" t="s">
        <v>906</v>
      </c>
      <c r="D9" s="507"/>
      <c r="E9" s="507"/>
      <c r="F9" s="507"/>
      <c r="G9" s="507"/>
      <c r="H9" s="507"/>
      <c r="I9" s="507"/>
      <c r="J9" s="507"/>
      <c r="K9" s="507"/>
      <c r="L9" s="507"/>
      <c r="M9" s="507"/>
      <c r="N9" s="507"/>
      <c r="O9" s="507"/>
      <c r="P9" s="507"/>
      <c r="Q9" s="507"/>
      <c r="R9" s="507">
        <v>823</v>
      </c>
      <c r="S9" s="507">
        <v>12</v>
      </c>
    </row>
    <row r="10" spans="1:19" x14ac:dyDescent="0.25">
      <c r="A10" s="506" t="s">
        <v>908</v>
      </c>
      <c r="B10" s="506">
        <v>9</v>
      </c>
      <c r="C10" s="506" t="s">
        <v>906</v>
      </c>
      <c r="D10" s="507"/>
      <c r="E10" s="507"/>
      <c r="F10" s="507"/>
      <c r="G10" s="507"/>
      <c r="H10" s="507"/>
      <c r="I10" s="507"/>
      <c r="J10" s="507"/>
      <c r="K10" s="507"/>
      <c r="L10" s="507"/>
      <c r="M10" s="507"/>
      <c r="N10" s="507"/>
      <c r="O10" s="507"/>
      <c r="P10" s="507"/>
      <c r="Q10" s="507"/>
      <c r="R10" s="507">
        <v>1527</v>
      </c>
      <c r="S10" s="507">
        <v>12</v>
      </c>
    </row>
    <row r="11" spans="1:19" x14ac:dyDescent="0.25">
      <c r="A11" s="506" t="s">
        <v>908</v>
      </c>
      <c r="B11" s="506">
        <v>12</v>
      </c>
      <c r="C11" s="506" t="s">
        <v>906</v>
      </c>
      <c r="D11" s="507"/>
      <c r="E11" s="507"/>
      <c r="F11" s="507"/>
      <c r="G11" s="507"/>
      <c r="H11" s="507"/>
      <c r="I11" s="507"/>
      <c r="J11" s="507"/>
      <c r="K11" s="507"/>
      <c r="L11" s="507"/>
      <c r="M11" s="507"/>
      <c r="N11" s="507"/>
      <c r="O11" s="507"/>
      <c r="P11" s="507"/>
      <c r="Q11" s="507"/>
      <c r="R11" s="507">
        <v>823</v>
      </c>
      <c r="S11" s="507">
        <v>12</v>
      </c>
    </row>
    <row r="12" spans="1:19" x14ac:dyDescent="0.25">
      <c r="A12" s="506" t="s">
        <v>908</v>
      </c>
      <c r="B12" s="506">
        <v>10</v>
      </c>
      <c r="C12" s="506" t="s">
        <v>906</v>
      </c>
      <c r="D12" s="507"/>
      <c r="E12" s="507"/>
      <c r="F12" s="507"/>
      <c r="G12" s="507"/>
      <c r="H12" s="507"/>
      <c r="I12" s="507"/>
      <c r="J12" s="507"/>
      <c r="K12" s="507"/>
      <c r="L12" s="507"/>
      <c r="M12" s="507"/>
      <c r="N12" s="507"/>
      <c r="O12" s="507"/>
      <c r="P12" s="507"/>
      <c r="Q12" s="507"/>
      <c r="R12" s="507">
        <v>1527</v>
      </c>
      <c r="S12" s="507">
        <v>12</v>
      </c>
    </row>
    <row r="13" spans="1:19" x14ac:dyDescent="0.25">
      <c r="A13" s="506" t="s">
        <v>908</v>
      </c>
      <c r="B13" s="506">
        <v>13</v>
      </c>
      <c r="C13" s="506" t="s">
        <v>906</v>
      </c>
      <c r="D13" s="507"/>
      <c r="E13" s="507"/>
      <c r="F13" s="507"/>
      <c r="G13" s="507"/>
      <c r="H13" s="507"/>
      <c r="I13" s="507"/>
      <c r="J13" s="507"/>
      <c r="K13" s="507"/>
      <c r="L13" s="507"/>
      <c r="M13" s="507"/>
      <c r="N13" s="507"/>
      <c r="O13" s="507"/>
      <c r="P13" s="507"/>
      <c r="Q13" s="507"/>
      <c r="R13" s="507">
        <v>823</v>
      </c>
      <c r="S13" s="507">
        <v>12</v>
      </c>
    </row>
    <row r="14" spans="1:19" x14ac:dyDescent="0.25">
      <c r="A14" s="506" t="s">
        <v>908</v>
      </c>
      <c r="B14" s="506">
        <v>19</v>
      </c>
      <c r="C14" s="506" t="s">
        <v>912</v>
      </c>
      <c r="D14" s="507"/>
      <c r="E14" s="507"/>
      <c r="F14" s="507"/>
      <c r="G14" s="507"/>
      <c r="H14" s="507"/>
      <c r="J14" s="507" t="s">
        <v>913</v>
      </c>
      <c r="K14" s="507" t="s">
        <v>914</v>
      </c>
      <c r="L14" s="507" t="s">
        <v>914</v>
      </c>
      <c r="M14" s="507" t="s">
        <v>914</v>
      </c>
      <c r="N14" s="507" t="s">
        <v>914</v>
      </c>
      <c r="O14" s="507" t="s">
        <v>914</v>
      </c>
      <c r="P14" s="507" t="s">
        <v>914</v>
      </c>
      <c r="Q14" s="507" t="s">
        <v>914</v>
      </c>
      <c r="R14" s="507" t="s">
        <v>914</v>
      </c>
      <c r="S14" s="507">
        <v>12</v>
      </c>
    </row>
    <row r="15" spans="1:19" x14ac:dyDescent="0.25">
      <c r="A15" s="506" t="s">
        <v>908</v>
      </c>
      <c r="B15" s="506" t="s">
        <v>915</v>
      </c>
      <c r="C15" s="506" t="s">
        <v>907</v>
      </c>
      <c r="D15" s="507"/>
      <c r="E15" s="507"/>
      <c r="F15" s="507"/>
      <c r="G15" s="507"/>
      <c r="H15" s="507"/>
      <c r="I15" s="507"/>
      <c r="J15" s="507">
        <v>300</v>
      </c>
      <c r="K15" s="507">
        <v>300</v>
      </c>
      <c r="L15" s="507">
        <v>300</v>
      </c>
      <c r="M15" s="507">
        <v>300</v>
      </c>
      <c r="N15" s="507">
        <v>300</v>
      </c>
      <c r="O15" s="507">
        <v>300</v>
      </c>
      <c r="P15" s="507">
        <v>300</v>
      </c>
      <c r="Q15" s="507">
        <v>300</v>
      </c>
      <c r="R15" s="507">
        <v>300</v>
      </c>
      <c r="S15" s="507">
        <v>12</v>
      </c>
    </row>
    <row r="16" spans="1:19" x14ac:dyDescent="0.25">
      <c r="A16" s="506" t="s">
        <v>908</v>
      </c>
      <c r="B16" s="506">
        <v>14</v>
      </c>
      <c r="C16" s="506" t="s">
        <v>907</v>
      </c>
      <c r="D16" s="507"/>
      <c r="E16" s="507"/>
      <c r="F16" s="507"/>
      <c r="G16" s="507"/>
      <c r="H16" s="507"/>
      <c r="I16" s="507"/>
      <c r="J16" s="507">
        <v>30</v>
      </c>
      <c r="K16" s="507">
        <v>30</v>
      </c>
      <c r="L16" s="507">
        <v>30</v>
      </c>
      <c r="M16" s="507">
        <v>30</v>
      </c>
      <c r="N16" s="507">
        <v>30</v>
      </c>
      <c r="O16" s="507">
        <v>30</v>
      </c>
      <c r="P16" s="507">
        <v>30</v>
      </c>
      <c r="Q16" s="507">
        <v>30</v>
      </c>
      <c r="R16" s="507">
        <v>30</v>
      </c>
      <c r="S16" s="507">
        <v>12</v>
      </c>
    </row>
    <row r="17" spans="1:19" x14ac:dyDescent="0.25">
      <c r="A17" s="506" t="s">
        <v>905</v>
      </c>
      <c r="B17" s="506" t="s">
        <v>916</v>
      </c>
      <c r="C17" s="506" t="s">
        <v>907</v>
      </c>
      <c r="D17" s="507"/>
      <c r="E17" s="507"/>
      <c r="F17" s="507"/>
      <c r="G17" s="508"/>
      <c r="H17" s="507"/>
      <c r="I17" s="507"/>
      <c r="J17" s="507">
        <v>200</v>
      </c>
      <c r="K17" s="507">
        <v>400</v>
      </c>
      <c r="L17" s="507">
        <v>500</v>
      </c>
      <c r="M17" s="507">
        <v>600</v>
      </c>
      <c r="N17" s="507">
        <v>700</v>
      </c>
      <c r="O17" s="507">
        <v>150</v>
      </c>
      <c r="P17" s="507">
        <v>150</v>
      </c>
      <c r="Q17" s="507">
        <v>150</v>
      </c>
      <c r="R17" s="507">
        <v>150</v>
      </c>
      <c r="S17" s="507">
        <v>12</v>
      </c>
    </row>
    <row r="18" spans="1:19" x14ac:dyDescent="0.25">
      <c r="A18" s="506" t="s">
        <v>908</v>
      </c>
      <c r="B18" s="506" t="s">
        <v>917</v>
      </c>
      <c r="C18" s="506" t="s">
        <v>907</v>
      </c>
      <c r="D18" s="507"/>
      <c r="E18" s="507"/>
      <c r="F18" s="507"/>
      <c r="G18" s="507"/>
      <c r="H18" s="507"/>
      <c r="I18" s="507"/>
      <c r="J18" s="507">
        <v>3000</v>
      </c>
      <c r="K18" s="507">
        <v>3000</v>
      </c>
      <c r="L18" s="507">
        <v>3000</v>
      </c>
      <c r="M18" s="507">
        <v>3000</v>
      </c>
      <c r="N18" s="507">
        <v>3000</v>
      </c>
      <c r="O18" s="507">
        <v>3000</v>
      </c>
      <c r="P18" s="507">
        <v>3000</v>
      </c>
      <c r="Q18" s="507">
        <v>3000</v>
      </c>
      <c r="R18" s="507">
        <v>3000</v>
      </c>
      <c r="S18" s="507">
        <v>12</v>
      </c>
    </row>
    <row r="19" spans="1:19" x14ac:dyDescent="0.25">
      <c r="A19" s="506" t="s">
        <v>905</v>
      </c>
      <c r="B19" s="506">
        <v>443</v>
      </c>
      <c r="C19" s="506" t="s">
        <v>907</v>
      </c>
      <c r="D19" s="507"/>
      <c r="E19" s="507"/>
      <c r="F19" s="507"/>
      <c r="G19" s="508"/>
      <c r="H19" s="507"/>
      <c r="I19" s="507"/>
      <c r="J19" s="507">
        <v>2000</v>
      </c>
      <c r="K19" s="507">
        <v>2000</v>
      </c>
      <c r="L19" s="507">
        <v>2000</v>
      </c>
      <c r="M19" s="507">
        <v>2000</v>
      </c>
      <c r="N19" s="507">
        <v>2000</v>
      </c>
      <c r="O19" s="507">
        <v>2000</v>
      </c>
      <c r="P19" s="507">
        <v>2000</v>
      </c>
      <c r="Q19" s="507">
        <v>2000</v>
      </c>
      <c r="R19" s="507">
        <v>2000</v>
      </c>
      <c r="S19" s="507">
        <v>12</v>
      </c>
    </row>
    <row r="20" spans="1:19" x14ac:dyDescent="0.25">
      <c r="A20" s="506" t="s">
        <v>908</v>
      </c>
      <c r="B20" s="506">
        <v>1</v>
      </c>
      <c r="C20" s="506" t="s">
        <v>912</v>
      </c>
      <c r="D20" s="507"/>
      <c r="E20" s="507"/>
      <c r="F20" s="507"/>
      <c r="G20" s="507"/>
      <c r="H20" s="507"/>
      <c r="I20" s="507"/>
      <c r="J20" s="507" t="s">
        <v>918</v>
      </c>
      <c r="K20" s="507" t="s">
        <v>914</v>
      </c>
      <c r="L20" s="507" t="s">
        <v>914</v>
      </c>
      <c r="M20" s="507" t="s">
        <v>914</v>
      </c>
      <c r="N20" s="507" t="s">
        <v>914</v>
      </c>
      <c r="O20" s="507" t="s">
        <v>914</v>
      </c>
      <c r="P20" s="507" t="s">
        <v>914</v>
      </c>
      <c r="Q20" s="507" t="s">
        <v>914</v>
      </c>
      <c r="R20" s="507" t="s">
        <v>914</v>
      </c>
      <c r="S20" s="507">
        <v>12</v>
      </c>
    </row>
    <row r="21" spans="1:19" x14ac:dyDescent="0.25">
      <c r="A21" s="506" t="s">
        <v>908</v>
      </c>
      <c r="B21" s="506" t="s">
        <v>919</v>
      </c>
      <c r="C21" s="506" t="s">
        <v>907</v>
      </c>
      <c r="D21" s="507"/>
      <c r="E21" s="507"/>
      <c r="F21" s="507"/>
      <c r="G21" s="507"/>
      <c r="H21" s="507"/>
      <c r="I21" s="507"/>
      <c r="J21" s="507">
        <v>5000</v>
      </c>
      <c r="K21" s="507">
        <v>5000</v>
      </c>
      <c r="L21" s="507">
        <v>5000</v>
      </c>
      <c r="M21" s="507">
        <v>5000</v>
      </c>
      <c r="N21" s="507">
        <v>5000</v>
      </c>
      <c r="O21" s="507">
        <v>5000</v>
      </c>
      <c r="P21" s="507">
        <v>5000</v>
      </c>
      <c r="Q21" s="507">
        <v>5000</v>
      </c>
      <c r="R21" s="507">
        <v>5000</v>
      </c>
      <c r="S21" s="507">
        <v>12</v>
      </c>
    </row>
    <row r="22" spans="1:19" x14ac:dyDescent="0.25">
      <c r="A22" s="506" t="s">
        <v>908</v>
      </c>
      <c r="B22" s="506" t="s">
        <v>909</v>
      </c>
      <c r="C22" s="506" t="s">
        <v>912</v>
      </c>
      <c r="D22" s="507"/>
      <c r="E22" s="507"/>
      <c r="F22" s="507"/>
      <c r="G22" s="507"/>
      <c r="H22" s="507"/>
      <c r="I22" s="507"/>
      <c r="J22" s="507" t="s">
        <v>920</v>
      </c>
      <c r="K22" s="507" t="s">
        <v>914</v>
      </c>
      <c r="L22" s="507" t="s">
        <v>914</v>
      </c>
      <c r="M22" s="507" t="s">
        <v>914</v>
      </c>
      <c r="N22" s="507" t="s">
        <v>914</v>
      </c>
      <c r="O22" s="507"/>
      <c r="P22" s="507"/>
      <c r="Q22" s="507"/>
      <c r="R22" s="507"/>
      <c r="S22" s="507">
        <v>12</v>
      </c>
    </row>
    <row r="23" spans="1:19" x14ac:dyDescent="0.25">
      <c r="A23" s="506" t="s">
        <v>908</v>
      </c>
      <c r="B23" s="506" t="s">
        <v>917</v>
      </c>
      <c r="C23" s="506" t="s">
        <v>912</v>
      </c>
      <c r="D23" s="507"/>
      <c r="E23" s="507"/>
      <c r="F23" s="507"/>
      <c r="G23" s="507"/>
      <c r="H23" s="507"/>
      <c r="I23" s="507"/>
      <c r="J23" s="507" t="s">
        <v>920</v>
      </c>
      <c r="K23" s="507" t="s">
        <v>914</v>
      </c>
      <c r="L23" s="507" t="s">
        <v>914</v>
      </c>
      <c r="M23" s="507" t="s">
        <v>914</v>
      </c>
      <c r="N23" s="507" t="s">
        <v>914</v>
      </c>
      <c r="O23" s="507"/>
      <c r="P23" s="507"/>
      <c r="Q23" s="507"/>
      <c r="R23" s="507"/>
      <c r="S23" s="507">
        <v>12</v>
      </c>
    </row>
    <row r="24" spans="1:19" x14ac:dyDescent="0.25">
      <c r="A24" s="506" t="s">
        <v>905</v>
      </c>
      <c r="B24" s="506">
        <v>480</v>
      </c>
      <c r="C24" s="506" t="s">
        <v>921</v>
      </c>
      <c r="D24" s="507"/>
      <c r="E24" s="507"/>
      <c r="F24" s="507"/>
      <c r="G24" s="507"/>
      <c r="H24" s="507"/>
      <c r="I24" s="507"/>
      <c r="J24" s="507"/>
      <c r="K24" s="507"/>
      <c r="L24" s="507">
        <v>350</v>
      </c>
      <c r="M24" s="507"/>
      <c r="N24" s="507"/>
      <c r="O24" s="507"/>
      <c r="P24" s="507"/>
      <c r="Q24" s="507"/>
      <c r="R24" s="507"/>
      <c r="S24" s="507">
        <v>1</v>
      </c>
    </row>
  </sheetData>
  <pageMargins left="0.78740157499999996" right="0.78740157499999996" top="0.984251969" bottom="0.984251969" header="0.4921259845" footer="0.492125984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A6"/>
  <sheetViews>
    <sheetView workbookViewId="0"/>
  </sheetViews>
  <sheetFormatPr defaultRowHeight="15" x14ac:dyDescent="0.25"/>
  <sheetData>
    <row r="2" spans="1:1" x14ac:dyDescent="0.25">
      <c r="A2" t="s">
        <v>922</v>
      </c>
    </row>
    <row r="3" spans="1:1" x14ac:dyDescent="0.25">
      <c r="A3" t="s">
        <v>773</v>
      </c>
    </row>
    <row r="4" spans="1:1" x14ac:dyDescent="0.25">
      <c r="A4" t="s">
        <v>775</v>
      </c>
    </row>
    <row r="5" spans="1:1" x14ac:dyDescent="0.25">
      <c r="A5" t="s">
        <v>778</v>
      </c>
    </row>
    <row r="6" spans="1:1" x14ac:dyDescent="0.25">
      <c r="A6" t="s">
        <v>781</v>
      </c>
    </row>
  </sheetData>
  <pageMargins left="0.78740157499999996" right="0.78740157499999996" top="0.984251969" bottom="0.984251969" header="0.4921259845" footer="0.492125984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F122"/>
  <sheetViews>
    <sheetView workbookViewId="0"/>
  </sheetViews>
  <sheetFormatPr defaultRowHeight="15" x14ac:dyDescent="0.25"/>
  <sheetData>
    <row r="3" spans="2:6" x14ac:dyDescent="0.25">
      <c r="B3" t="s">
        <v>923</v>
      </c>
    </row>
    <row r="4" spans="2:6" x14ac:dyDescent="0.25">
      <c r="B4" t="s">
        <v>924</v>
      </c>
    </row>
    <row r="5" spans="2:6" x14ac:dyDescent="0.25">
      <c r="B5" t="s">
        <v>925</v>
      </c>
    </row>
    <row r="9" spans="2:6" x14ac:dyDescent="0.25">
      <c r="B9">
        <v>1</v>
      </c>
      <c r="C9" t="str">
        <f>"forall( i in Hidros) InvestHidro["&amp;B9&amp;",i] == 0;"</f>
        <v>forall( i in Hidros) InvestHidro[1,i] == 0;</v>
      </c>
      <c r="D9" t="str">
        <f>"forall( i in Termicas) InvestTerm["&amp;B9&amp;",i] == 0;"</f>
        <v>forall( i in Termicas) InvestTerm[1,i] == 0;</v>
      </c>
      <c r="E9" t="str">
        <f>"forall( i in Renovaveis) InvestRenov["&amp;B9&amp;",i] == 0;"</f>
        <v>forall( i in Renovaveis) InvestRenov[1,i] == 0;</v>
      </c>
      <c r="F9" t="str">
        <f>"forall( i in EOL) CapacidadeEOL["&amp;B9&amp;",i] == CapacidadeEOL["&amp;B9+1&amp;",i];"</f>
        <v>forall( i in EOL) CapacidadeEOL[1,i] == CapacidadeEOL[2,i];</v>
      </c>
    </row>
    <row r="10" spans="2:6" x14ac:dyDescent="0.25">
      <c r="B10">
        <v>2</v>
      </c>
      <c r="C10" t="str">
        <f t="shared" ref="C10:C31" si="0">"forall( i in Hidros) InvestHidro["&amp;B10&amp;",i] == 0;"</f>
        <v>forall( i in Hidros) InvestHidro[2,i] == 0;</v>
      </c>
      <c r="D10" t="str">
        <f t="shared" ref="D10:D31" si="1">"forall( i in Termicas) InvestTerm["&amp;B10&amp;",i] == 0;"</f>
        <v>forall( i in Termicas) InvestTerm[2,i] == 0;</v>
      </c>
      <c r="E10" t="str">
        <f t="shared" ref="E10:E31" si="2">"forall( i in Renovaveis) InvestRenov["&amp;B10&amp;",i] == 0;"</f>
        <v>forall( i in Renovaveis) InvestRenov[2,i] == 0;</v>
      </c>
      <c r="F10" t="str">
        <f t="shared" ref="F10:F31" si="3">"forall( i in EOL) CapacidadeEOL["&amp;B10&amp;",i] == CapacidadeEOL["&amp;B10+1&amp;",i];"</f>
        <v>forall( i in EOL) CapacidadeEOL[2,i] == CapacidadeEOL[3,i];</v>
      </c>
    </row>
    <row r="11" spans="2:6" x14ac:dyDescent="0.25">
      <c r="B11">
        <v>3</v>
      </c>
      <c r="C11" t="str">
        <f t="shared" si="0"/>
        <v>forall( i in Hidros) InvestHidro[3,i] == 0;</v>
      </c>
      <c r="D11" t="str">
        <f t="shared" si="1"/>
        <v>forall( i in Termicas) InvestTerm[3,i] == 0;</v>
      </c>
      <c r="E11" t="str">
        <f t="shared" si="2"/>
        <v>forall( i in Renovaveis) InvestRenov[3,i] == 0;</v>
      </c>
      <c r="F11" t="str">
        <f t="shared" si="3"/>
        <v>forall( i in EOL) CapacidadeEOL[3,i] == CapacidadeEOL[4,i];</v>
      </c>
    </row>
    <row r="12" spans="2:6" x14ac:dyDescent="0.25">
      <c r="B12">
        <v>4</v>
      </c>
      <c r="C12" t="str">
        <f t="shared" si="0"/>
        <v>forall( i in Hidros) InvestHidro[4,i] == 0;</v>
      </c>
      <c r="D12" t="str">
        <f t="shared" si="1"/>
        <v>forall( i in Termicas) InvestTerm[4,i] == 0;</v>
      </c>
      <c r="E12" t="str">
        <f t="shared" si="2"/>
        <v>forall( i in Renovaveis) InvestRenov[4,i] == 0;</v>
      </c>
      <c r="F12" t="str">
        <f t="shared" si="3"/>
        <v>forall( i in EOL) CapacidadeEOL[4,i] == CapacidadeEOL[5,i];</v>
      </c>
    </row>
    <row r="13" spans="2:6" x14ac:dyDescent="0.25">
      <c r="B13">
        <v>5</v>
      </c>
      <c r="C13" t="str">
        <f t="shared" si="0"/>
        <v>forall( i in Hidros) InvestHidro[5,i] == 0;</v>
      </c>
      <c r="D13" t="str">
        <f t="shared" si="1"/>
        <v>forall( i in Termicas) InvestTerm[5,i] == 0;</v>
      </c>
      <c r="E13" t="str">
        <f t="shared" si="2"/>
        <v>forall( i in Renovaveis) InvestRenov[5,i] == 0;</v>
      </c>
      <c r="F13" t="str">
        <f t="shared" si="3"/>
        <v>forall( i in EOL) CapacidadeEOL[5,i] == CapacidadeEOL[6,i];</v>
      </c>
    </row>
    <row r="14" spans="2:6" x14ac:dyDescent="0.25">
      <c r="B14">
        <v>6</v>
      </c>
      <c r="C14" t="str">
        <f t="shared" si="0"/>
        <v>forall( i in Hidros) InvestHidro[6,i] == 0;</v>
      </c>
      <c r="D14" t="str">
        <f t="shared" si="1"/>
        <v>forall( i in Termicas) InvestTerm[6,i] == 0;</v>
      </c>
      <c r="E14" t="str">
        <f t="shared" si="2"/>
        <v>forall( i in Renovaveis) InvestRenov[6,i] == 0;</v>
      </c>
      <c r="F14" t="str">
        <f t="shared" si="3"/>
        <v>forall( i in EOL) CapacidadeEOL[6,i] == CapacidadeEOL[7,i];</v>
      </c>
    </row>
    <row r="15" spans="2:6" x14ac:dyDescent="0.25">
      <c r="B15">
        <v>7</v>
      </c>
      <c r="C15" t="str">
        <f t="shared" si="0"/>
        <v>forall( i in Hidros) InvestHidro[7,i] == 0;</v>
      </c>
      <c r="D15" t="str">
        <f t="shared" si="1"/>
        <v>forall( i in Termicas) InvestTerm[7,i] == 0;</v>
      </c>
      <c r="E15" t="str">
        <f t="shared" si="2"/>
        <v>forall( i in Renovaveis) InvestRenov[7,i] == 0;</v>
      </c>
      <c r="F15" t="str">
        <f t="shared" si="3"/>
        <v>forall( i in EOL) CapacidadeEOL[7,i] == CapacidadeEOL[8,i];</v>
      </c>
    </row>
    <row r="16" spans="2:6" x14ac:dyDescent="0.25">
      <c r="B16">
        <v>8</v>
      </c>
      <c r="C16" t="str">
        <f t="shared" si="0"/>
        <v>forall( i in Hidros) InvestHidro[8,i] == 0;</v>
      </c>
      <c r="D16" t="str">
        <f t="shared" si="1"/>
        <v>forall( i in Termicas) InvestTerm[8,i] == 0;</v>
      </c>
      <c r="E16" t="str">
        <f t="shared" si="2"/>
        <v>forall( i in Renovaveis) InvestRenov[8,i] == 0;</v>
      </c>
      <c r="F16" t="str">
        <f t="shared" si="3"/>
        <v>forall( i in EOL) CapacidadeEOL[8,i] == CapacidadeEOL[9,i];</v>
      </c>
    </row>
    <row r="17" spans="2:6" x14ac:dyDescent="0.25">
      <c r="B17">
        <v>9</v>
      </c>
      <c r="C17" t="str">
        <f t="shared" si="0"/>
        <v>forall( i in Hidros) InvestHidro[9,i] == 0;</v>
      </c>
      <c r="D17" t="str">
        <f t="shared" si="1"/>
        <v>forall( i in Termicas) InvestTerm[9,i] == 0;</v>
      </c>
      <c r="E17" t="str">
        <f t="shared" si="2"/>
        <v>forall( i in Renovaveis) InvestRenov[9,i] == 0;</v>
      </c>
      <c r="F17" t="str">
        <f t="shared" si="3"/>
        <v>forall( i in EOL) CapacidadeEOL[9,i] == CapacidadeEOL[10,i];</v>
      </c>
    </row>
    <row r="18" spans="2:6" x14ac:dyDescent="0.25">
      <c r="B18">
        <v>10</v>
      </c>
      <c r="C18" t="str">
        <f t="shared" si="0"/>
        <v>forall( i in Hidros) InvestHidro[10,i] == 0;</v>
      </c>
      <c r="D18" t="str">
        <f t="shared" si="1"/>
        <v>forall( i in Termicas) InvestTerm[10,i] == 0;</v>
      </c>
      <c r="E18" t="str">
        <f t="shared" si="2"/>
        <v>forall( i in Renovaveis) InvestRenov[10,i] == 0;</v>
      </c>
      <c r="F18" t="str">
        <f t="shared" si="3"/>
        <v>forall( i in EOL) CapacidadeEOL[10,i] == CapacidadeEOL[11,i];</v>
      </c>
    </row>
    <row r="19" spans="2:6" x14ac:dyDescent="0.25">
      <c r="B19">
        <v>11</v>
      </c>
      <c r="C19" t="str">
        <f t="shared" si="0"/>
        <v>forall( i in Hidros) InvestHidro[11,i] == 0;</v>
      </c>
      <c r="D19" t="str">
        <f t="shared" si="1"/>
        <v>forall( i in Termicas) InvestTerm[11,i] == 0;</v>
      </c>
      <c r="E19" t="str">
        <f t="shared" si="2"/>
        <v>forall( i in Renovaveis) InvestRenov[11,i] == 0;</v>
      </c>
      <c r="F19" t="str">
        <f t="shared" si="3"/>
        <v>forall( i in EOL) CapacidadeEOL[11,i] == CapacidadeEOL[12,i];</v>
      </c>
    </row>
    <row r="20" spans="2:6" x14ac:dyDescent="0.25">
      <c r="B20">
        <v>12</v>
      </c>
      <c r="C20" t="str">
        <f t="shared" si="0"/>
        <v>forall( i in Hidros) InvestHidro[12,i] == 0;</v>
      </c>
      <c r="D20" t="str">
        <f t="shared" si="1"/>
        <v>forall( i in Termicas) InvestTerm[12,i] == 0;</v>
      </c>
      <c r="E20" t="str">
        <f t="shared" si="2"/>
        <v>forall( i in Renovaveis) InvestRenov[12,i] == 0;</v>
      </c>
      <c r="F20" t="str">
        <f t="shared" si="3"/>
        <v>forall( i in EOL) CapacidadeEOL[12,i] == CapacidadeEOL[13,i];</v>
      </c>
    </row>
    <row r="21" spans="2:6" x14ac:dyDescent="0.25">
      <c r="B21">
        <v>13</v>
      </c>
      <c r="C21" t="str">
        <f t="shared" si="0"/>
        <v>forall( i in Hidros) InvestHidro[13,i] == 0;</v>
      </c>
      <c r="D21" t="str">
        <f t="shared" si="1"/>
        <v>forall( i in Termicas) InvestTerm[13,i] == 0;</v>
      </c>
      <c r="E21" t="str">
        <f t="shared" si="2"/>
        <v>forall( i in Renovaveis) InvestRenov[13,i] == 0;</v>
      </c>
      <c r="F21" t="str">
        <f t="shared" si="3"/>
        <v>forall( i in EOL) CapacidadeEOL[13,i] == CapacidadeEOL[14,i];</v>
      </c>
    </row>
    <row r="22" spans="2:6" x14ac:dyDescent="0.25">
      <c r="B22">
        <v>14</v>
      </c>
      <c r="C22" t="str">
        <f t="shared" si="0"/>
        <v>forall( i in Hidros) InvestHidro[14,i] == 0;</v>
      </c>
      <c r="D22" t="str">
        <f t="shared" si="1"/>
        <v>forall( i in Termicas) InvestTerm[14,i] == 0;</v>
      </c>
      <c r="E22" t="str">
        <f t="shared" si="2"/>
        <v>forall( i in Renovaveis) InvestRenov[14,i] == 0;</v>
      </c>
      <c r="F22" t="str">
        <f t="shared" si="3"/>
        <v>forall( i in EOL) CapacidadeEOL[14,i] == CapacidadeEOL[15,i];</v>
      </c>
    </row>
    <row r="23" spans="2:6" x14ac:dyDescent="0.25">
      <c r="B23">
        <v>15</v>
      </c>
      <c r="C23" t="str">
        <f t="shared" si="0"/>
        <v>forall( i in Hidros) InvestHidro[15,i] == 0;</v>
      </c>
      <c r="D23" t="str">
        <f t="shared" si="1"/>
        <v>forall( i in Termicas) InvestTerm[15,i] == 0;</v>
      </c>
      <c r="E23" t="str">
        <f t="shared" si="2"/>
        <v>forall( i in Renovaveis) InvestRenov[15,i] == 0;</v>
      </c>
      <c r="F23" t="str">
        <f t="shared" si="3"/>
        <v>forall( i in EOL) CapacidadeEOL[15,i] == CapacidadeEOL[16,i];</v>
      </c>
    </row>
    <row r="24" spans="2:6" x14ac:dyDescent="0.25">
      <c r="B24">
        <v>16</v>
      </c>
      <c r="C24" t="str">
        <f t="shared" si="0"/>
        <v>forall( i in Hidros) InvestHidro[16,i] == 0;</v>
      </c>
      <c r="D24" t="str">
        <f t="shared" si="1"/>
        <v>forall( i in Termicas) InvestTerm[16,i] == 0;</v>
      </c>
      <c r="E24" t="str">
        <f t="shared" si="2"/>
        <v>forall( i in Renovaveis) InvestRenov[16,i] == 0;</v>
      </c>
      <c r="F24" t="str">
        <f t="shared" si="3"/>
        <v>forall( i in EOL) CapacidadeEOL[16,i] == CapacidadeEOL[17,i];</v>
      </c>
    </row>
    <row r="25" spans="2:6" x14ac:dyDescent="0.25">
      <c r="B25">
        <v>17</v>
      </c>
      <c r="C25" t="str">
        <f t="shared" si="0"/>
        <v>forall( i in Hidros) InvestHidro[17,i] == 0;</v>
      </c>
      <c r="D25" t="str">
        <f t="shared" si="1"/>
        <v>forall( i in Termicas) InvestTerm[17,i] == 0;</v>
      </c>
      <c r="E25" t="str">
        <f t="shared" si="2"/>
        <v>forall( i in Renovaveis) InvestRenov[17,i] == 0;</v>
      </c>
      <c r="F25" t="str">
        <f t="shared" si="3"/>
        <v>forall( i in EOL) CapacidadeEOL[17,i] == CapacidadeEOL[18,i];</v>
      </c>
    </row>
    <row r="26" spans="2:6" x14ac:dyDescent="0.25">
      <c r="B26">
        <v>18</v>
      </c>
      <c r="C26" t="str">
        <f t="shared" si="0"/>
        <v>forall( i in Hidros) InvestHidro[18,i] == 0;</v>
      </c>
      <c r="D26" t="str">
        <f t="shared" si="1"/>
        <v>forall( i in Termicas) InvestTerm[18,i] == 0;</v>
      </c>
      <c r="E26" t="str">
        <f t="shared" si="2"/>
        <v>forall( i in Renovaveis) InvestRenov[18,i] == 0;</v>
      </c>
      <c r="F26" t="str">
        <f t="shared" si="3"/>
        <v>forall( i in EOL) CapacidadeEOL[18,i] == CapacidadeEOL[19,i];</v>
      </c>
    </row>
    <row r="27" spans="2:6" x14ac:dyDescent="0.25">
      <c r="B27">
        <v>19</v>
      </c>
      <c r="C27" t="str">
        <f t="shared" si="0"/>
        <v>forall( i in Hidros) InvestHidro[19,i] == 0;</v>
      </c>
      <c r="D27" t="str">
        <f t="shared" si="1"/>
        <v>forall( i in Termicas) InvestTerm[19,i] == 0;</v>
      </c>
      <c r="E27" t="str">
        <f t="shared" si="2"/>
        <v>forall( i in Renovaveis) InvestRenov[19,i] == 0;</v>
      </c>
      <c r="F27" t="str">
        <f t="shared" si="3"/>
        <v>forall( i in EOL) CapacidadeEOL[19,i] == CapacidadeEOL[20,i];</v>
      </c>
    </row>
    <row r="28" spans="2:6" x14ac:dyDescent="0.25">
      <c r="B28">
        <v>20</v>
      </c>
      <c r="C28" t="str">
        <f t="shared" si="0"/>
        <v>forall( i in Hidros) InvestHidro[20,i] == 0;</v>
      </c>
      <c r="D28" t="str">
        <f t="shared" si="1"/>
        <v>forall( i in Termicas) InvestTerm[20,i] == 0;</v>
      </c>
      <c r="E28" t="str">
        <f t="shared" si="2"/>
        <v>forall( i in Renovaveis) InvestRenov[20,i] == 0;</v>
      </c>
      <c r="F28" t="str">
        <f t="shared" si="3"/>
        <v>forall( i in EOL) CapacidadeEOL[20,i] == CapacidadeEOL[21,i];</v>
      </c>
    </row>
    <row r="29" spans="2:6" x14ac:dyDescent="0.25">
      <c r="B29">
        <v>21</v>
      </c>
      <c r="C29" t="str">
        <f t="shared" si="0"/>
        <v>forall( i in Hidros) InvestHidro[21,i] == 0;</v>
      </c>
      <c r="D29" t="str">
        <f t="shared" si="1"/>
        <v>forall( i in Termicas) InvestTerm[21,i] == 0;</v>
      </c>
      <c r="E29" t="str">
        <f t="shared" si="2"/>
        <v>forall( i in Renovaveis) InvestRenov[21,i] == 0;</v>
      </c>
      <c r="F29" t="str">
        <f t="shared" si="3"/>
        <v>forall( i in EOL) CapacidadeEOL[21,i] == CapacidadeEOL[22,i];</v>
      </c>
    </row>
    <row r="30" spans="2:6" x14ac:dyDescent="0.25">
      <c r="B30">
        <v>22</v>
      </c>
      <c r="C30" t="str">
        <f t="shared" si="0"/>
        <v>forall( i in Hidros) InvestHidro[22,i] == 0;</v>
      </c>
      <c r="D30" t="str">
        <f t="shared" si="1"/>
        <v>forall( i in Termicas) InvestTerm[22,i] == 0;</v>
      </c>
      <c r="E30" t="str">
        <f t="shared" si="2"/>
        <v>forall( i in Renovaveis) InvestRenov[22,i] == 0;</v>
      </c>
      <c r="F30" t="str">
        <f t="shared" si="3"/>
        <v>forall( i in EOL) CapacidadeEOL[22,i] == CapacidadeEOL[23,i];</v>
      </c>
    </row>
    <row r="31" spans="2:6" x14ac:dyDescent="0.25">
      <c r="B31">
        <v>23</v>
      </c>
      <c r="C31" t="str">
        <f t="shared" si="0"/>
        <v>forall( i in Hidros) InvestHidro[23,i] == 0;</v>
      </c>
      <c r="D31" t="str">
        <f t="shared" si="1"/>
        <v>forall( i in Termicas) InvestTerm[23,i] == 0;</v>
      </c>
      <c r="E31" t="str">
        <f t="shared" si="2"/>
        <v>forall( i in Renovaveis) InvestRenov[23,i] == 0;</v>
      </c>
      <c r="F31" t="str">
        <f t="shared" si="3"/>
        <v>forall( i in EOL) CapacidadeEOL[23,i] == CapacidadeEOL[24,i];</v>
      </c>
    </row>
    <row r="34" spans="2:6" x14ac:dyDescent="0.25">
      <c r="B34">
        <v>26</v>
      </c>
      <c r="C34" t="str">
        <f t="shared" ref="C34:C97" si="4">"forall( i in Hidros) InvestHidro["&amp;B34&amp;",i] == 0;"</f>
        <v>forall( i in Hidros) InvestHidro[26,i] == 0;</v>
      </c>
      <c r="D34" t="str">
        <f t="shared" ref="D34:D44" si="5">"forall( i in Termicas) InvestTerm["&amp;B34&amp;",i] == 0;"</f>
        <v>forall( i in Termicas) InvestTerm[26,i] == 0;</v>
      </c>
      <c r="E34" t="str">
        <f t="shared" ref="E34:E44" si="6">"forall( i in Renovaveis) InvestRenov["&amp;B34&amp;",i] == 0;"</f>
        <v>forall( i in Renovaveis) InvestRenov[26,i] == 0;</v>
      </c>
      <c r="F34" t="str">
        <f t="shared" ref="F34:F43" si="7">"forall( i in EOL) CapacidadeEOL["&amp;B34&amp;",i] == CapacidadeEOL["&amp;B34+1&amp;",i];"</f>
        <v>forall( i in EOL) CapacidadeEOL[26,i] == CapacidadeEOL[27,i];</v>
      </c>
    </row>
    <row r="35" spans="2:6" x14ac:dyDescent="0.25">
      <c r="B35">
        <v>27</v>
      </c>
      <c r="C35" t="str">
        <f t="shared" si="4"/>
        <v>forall( i in Hidros) InvestHidro[27,i] == 0;</v>
      </c>
      <c r="D35" t="str">
        <f t="shared" si="5"/>
        <v>forall( i in Termicas) InvestTerm[27,i] == 0;</v>
      </c>
      <c r="E35" t="str">
        <f t="shared" si="6"/>
        <v>forall( i in Renovaveis) InvestRenov[27,i] == 0;</v>
      </c>
      <c r="F35" t="str">
        <f t="shared" si="7"/>
        <v>forall( i in EOL) CapacidadeEOL[27,i] == CapacidadeEOL[28,i];</v>
      </c>
    </row>
    <row r="36" spans="2:6" x14ac:dyDescent="0.25">
      <c r="B36">
        <v>28</v>
      </c>
      <c r="C36" t="str">
        <f t="shared" si="4"/>
        <v>forall( i in Hidros) InvestHidro[28,i] == 0;</v>
      </c>
      <c r="D36" t="str">
        <f t="shared" si="5"/>
        <v>forall( i in Termicas) InvestTerm[28,i] == 0;</v>
      </c>
      <c r="E36" t="str">
        <f t="shared" si="6"/>
        <v>forall( i in Renovaveis) InvestRenov[28,i] == 0;</v>
      </c>
      <c r="F36" t="str">
        <f t="shared" si="7"/>
        <v>forall( i in EOL) CapacidadeEOL[28,i] == CapacidadeEOL[29,i];</v>
      </c>
    </row>
    <row r="37" spans="2:6" x14ac:dyDescent="0.25">
      <c r="B37">
        <v>29</v>
      </c>
      <c r="C37" t="str">
        <f t="shared" si="4"/>
        <v>forall( i in Hidros) InvestHidro[29,i] == 0;</v>
      </c>
      <c r="D37" t="str">
        <f t="shared" si="5"/>
        <v>forall( i in Termicas) InvestTerm[29,i] == 0;</v>
      </c>
      <c r="E37" t="str">
        <f t="shared" si="6"/>
        <v>forall( i in Renovaveis) InvestRenov[29,i] == 0;</v>
      </c>
      <c r="F37" t="str">
        <f t="shared" si="7"/>
        <v>forall( i in EOL) CapacidadeEOL[29,i] == CapacidadeEOL[30,i];</v>
      </c>
    </row>
    <row r="38" spans="2:6" x14ac:dyDescent="0.25">
      <c r="B38">
        <v>30</v>
      </c>
      <c r="C38" t="str">
        <f t="shared" si="4"/>
        <v>forall( i in Hidros) InvestHidro[30,i] == 0;</v>
      </c>
      <c r="D38" t="str">
        <f t="shared" si="5"/>
        <v>forall( i in Termicas) InvestTerm[30,i] == 0;</v>
      </c>
      <c r="E38" t="str">
        <f t="shared" si="6"/>
        <v>forall( i in Renovaveis) InvestRenov[30,i] == 0;</v>
      </c>
      <c r="F38" t="str">
        <f t="shared" si="7"/>
        <v>forall( i in EOL) CapacidadeEOL[30,i] == CapacidadeEOL[31,i];</v>
      </c>
    </row>
    <row r="40" spans="2:6" x14ac:dyDescent="0.25">
      <c r="B40">
        <v>32</v>
      </c>
      <c r="C40" t="str">
        <f t="shared" si="4"/>
        <v>forall( i in Hidros) InvestHidro[32,i] == 0;</v>
      </c>
      <c r="D40" t="str">
        <f t="shared" si="5"/>
        <v>forall( i in Termicas) InvestTerm[32,i] == 0;</v>
      </c>
      <c r="E40" t="str">
        <f t="shared" si="6"/>
        <v>forall( i in Renovaveis) InvestRenov[32,i] == 0;</v>
      </c>
      <c r="F40" t="str">
        <f t="shared" si="7"/>
        <v>forall( i in EOL) CapacidadeEOL[32,i] == CapacidadeEOL[33,i];</v>
      </c>
    </row>
    <row r="41" spans="2:6" x14ac:dyDescent="0.25">
      <c r="B41">
        <v>33</v>
      </c>
      <c r="C41" t="str">
        <f t="shared" si="4"/>
        <v>forall( i in Hidros) InvestHidro[33,i] == 0;</v>
      </c>
      <c r="D41" t="str">
        <f t="shared" si="5"/>
        <v>forall( i in Termicas) InvestTerm[33,i] == 0;</v>
      </c>
      <c r="E41" t="str">
        <f t="shared" si="6"/>
        <v>forall( i in Renovaveis) InvestRenov[33,i] == 0;</v>
      </c>
      <c r="F41" t="str">
        <f t="shared" si="7"/>
        <v>forall( i in EOL) CapacidadeEOL[33,i] == CapacidadeEOL[34,i];</v>
      </c>
    </row>
    <row r="42" spans="2:6" x14ac:dyDescent="0.25">
      <c r="B42">
        <v>34</v>
      </c>
      <c r="C42" t="str">
        <f t="shared" si="4"/>
        <v>forall( i in Hidros) InvestHidro[34,i] == 0;</v>
      </c>
      <c r="D42" t="str">
        <f t="shared" si="5"/>
        <v>forall( i in Termicas) InvestTerm[34,i] == 0;</v>
      </c>
      <c r="E42" t="str">
        <f t="shared" si="6"/>
        <v>forall( i in Renovaveis) InvestRenov[34,i] == 0;</v>
      </c>
      <c r="F42" t="str">
        <f t="shared" si="7"/>
        <v>forall( i in EOL) CapacidadeEOL[34,i] == CapacidadeEOL[35,i];</v>
      </c>
    </row>
    <row r="43" spans="2:6" x14ac:dyDescent="0.25">
      <c r="B43">
        <v>35</v>
      </c>
      <c r="C43" t="str">
        <f t="shared" si="4"/>
        <v>forall( i in Hidros) InvestHidro[35,i] == 0;</v>
      </c>
      <c r="D43" t="str">
        <f t="shared" si="5"/>
        <v>forall( i in Termicas) InvestTerm[35,i] == 0;</v>
      </c>
      <c r="E43" t="str">
        <f t="shared" si="6"/>
        <v>forall( i in Renovaveis) InvestRenov[35,i] == 0;</v>
      </c>
      <c r="F43" t="str">
        <f t="shared" si="7"/>
        <v>forall( i in EOL) CapacidadeEOL[35,i] == CapacidadeEOL[36,i];</v>
      </c>
    </row>
    <row r="44" spans="2:6" x14ac:dyDescent="0.25">
      <c r="B44">
        <v>36</v>
      </c>
      <c r="C44" t="str">
        <f t="shared" si="4"/>
        <v>forall( i in Hidros) InvestHidro[36,i] == 0;</v>
      </c>
      <c r="D44" t="str">
        <f t="shared" si="5"/>
        <v>forall( i in Termicas) InvestTerm[36,i] == 0;</v>
      </c>
      <c r="E44" t="str">
        <f t="shared" si="6"/>
        <v>forall( i in Renovaveis) InvestRenov[36,i] == 0;</v>
      </c>
    </row>
    <row r="46" spans="2:6" x14ac:dyDescent="0.25">
      <c r="B46">
        <v>38</v>
      </c>
      <c r="C46" t="str">
        <f t="shared" si="4"/>
        <v>forall( i in Hidros) InvestHidro[38,i] == 0;</v>
      </c>
      <c r="D46" t="str">
        <f t="shared" ref="D46:D56" si="8">"forall( i in Termicas) InvestTerm["&amp;B46&amp;",i] == 0;"</f>
        <v>forall( i in Termicas) InvestTerm[38,i] == 0;</v>
      </c>
      <c r="E46" t="str">
        <f t="shared" ref="E46:E56" si="9">"forall( i in Renovaveis) InvestRenov["&amp;B46&amp;",i] == 0;"</f>
        <v>forall( i in Renovaveis) InvestRenov[38,i] == 0;</v>
      </c>
      <c r="F46" t="str">
        <f t="shared" ref="F46:F55" si="10">"forall( i in EOL) CapacidadeEOL["&amp;B46&amp;",i] == CapacidadeEOL["&amp;B46+1&amp;",i];"</f>
        <v>forall( i in EOL) CapacidadeEOL[38,i] == CapacidadeEOL[39,i];</v>
      </c>
    </row>
    <row r="47" spans="2:6" x14ac:dyDescent="0.25">
      <c r="B47">
        <v>39</v>
      </c>
      <c r="C47" t="str">
        <f t="shared" si="4"/>
        <v>forall( i in Hidros) InvestHidro[39,i] == 0;</v>
      </c>
      <c r="D47" t="str">
        <f t="shared" si="8"/>
        <v>forall( i in Termicas) InvestTerm[39,i] == 0;</v>
      </c>
      <c r="E47" t="str">
        <f t="shared" si="9"/>
        <v>forall( i in Renovaveis) InvestRenov[39,i] == 0;</v>
      </c>
      <c r="F47" t="str">
        <f t="shared" si="10"/>
        <v>forall( i in EOL) CapacidadeEOL[39,i] == CapacidadeEOL[40,i];</v>
      </c>
    </row>
    <row r="48" spans="2:6" x14ac:dyDescent="0.25">
      <c r="B48">
        <v>40</v>
      </c>
      <c r="C48" t="str">
        <f t="shared" si="4"/>
        <v>forall( i in Hidros) InvestHidro[40,i] == 0;</v>
      </c>
      <c r="D48" t="str">
        <f t="shared" si="8"/>
        <v>forall( i in Termicas) InvestTerm[40,i] == 0;</v>
      </c>
      <c r="E48" t="str">
        <f t="shared" si="9"/>
        <v>forall( i in Renovaveis) InvestRenov[40,i] == 0;</v>
      </c>
      <c r="F48" t="str">
        <f t="shared" si="10"/>
        <v>forall( i in EOL) CapacidadeEOL[40,i] == CapacidadeEOL[41,i];</v>
      </c>
    </row>
    <row r="49" spans="2:6" x14ac:dyDescent="0.25">
      <c r="B49">
        <v>41</v>
      </c>
      <c r="C49" t="str">
        <f t="shared" si="4"/>
        <v>forall( i in Hidros) InvestHidro[41,i] == 0;</v>
      </c>
      <c r="D49" t="str">
        <f t="shared" si="8"/>
        <v>forall( i in Termicas) InvestTerm[41,i] == 0;</v>
      </c>
      <c r="E49" t="str">
        <f t="shared" si="9"/>
        <v>forall( i in Renovaveis) InvestRenov[41,i] == 0;</v>
      </c>
      <c r="F49" t="str">
        <f t="shared" si="10"/>
        <v>forall( i in EOL) CapacidadeEOL[41,i] == CapacidadeEOL[42,i];</v>
      </c>
    </row>
    <row r="50" spans="2:6" x14ac:dyDescent="0.25">
      <c r="B50">
        <v>42</v>
      </c>
      <c r="C50" t="str">
        <f t="shared" si="4"/>
        <v>forall( i in Hidros) InvestHidro[42,i] == 0;</v>
      </c>
      <c r="D50" t="str">
        <f t="shared" si="8"/>
        <v>forall( i in Termicas) InvestTerm[42,i] == 0;</v>
      </c>
      <c r="E50" t="str">
        <f t="shared" si="9"/>
        <v>forall( i in Renovaveis) InvestRenov[42,i] == 0;</v>
      </c>
      <c r="F50" t="str">
        <f t="shared" si="10"/>
        <v>forall( i in EOL) CapacidadeEOL[42,i] == CapacidadeEOL[43,i];</v>
      </c>
    </row>
    <row r="52" spans="2:6" x14ac:dyDescent="0.25">
      <c r="B52">
        <v>44</v>
      </c>
      <c r="C52" t="str">
        <f t="shared" si="4"/>
        <v>forall( i in Hidros) InvestHidro[44,i] == 0;</v>
      </c>
      <c r="D52" t="str">
        <f t="shared" si="8"/>
        <v>forall( i in Termicas) InvestTerm[44,i] == 0;</v>
      </c>
      <c r="E52" t="str">
        <f t="shared" si="9"/>
        <v>forall( i in Renovaveis) InvestRenov[44,i] == 0;</v>
      </c>
      <c r="F52" t="str">
        <f t="shared" si="10"/>
        <v>forall( i in EOL) CapacidadeEOL[44,i] == CapacidadeEOL[45,i];</v>
      </c>
    </row>
    <row r="53" spans="2:6" x14ac:dyDescent="0.25">
      <c r="B53">
        <v>45</v>
      </c>
      <c r="C53" t="str">
        <f t="shared" si="4"/>
        <v>forall( i in Hidros) InvestHidro[45,i] == 0;</v>
      </c>
      <c r="D53" t="str">
        <f t="shared" si="8"/>
        <v>forall( i in Termicas) InvestTerm[45,i] == 0;</v>
      </c>
      <c r="E53" t="str">
        <f t="shared" si="9"/>
        <v>forall( i in Renovaveis) InvestRenov[45,i] == 0;</v>
      </c>
      <c r="F53" t="str">
        <f t="shared" si="10"/>
        <v>forall( i in EOL) CapacidadeEOL[45,i] == CapacidadeEOL[46,i];</v>
      </c>
    </row>
    <row r="54" spans="2:6" x14ac:dyDescent="0.25">
      <c r="B54">
        <v>46</v>
      </c>
      <c r="C54" t="str">
        <f t="shared" si="4"/>
        <v>forall( i in Hidros) InvestHidro[46,i] == 0;</v>
      </c>
      <c r="D54" t="str">
        <f t="shared" si="8"/>
        <v>forall( i in Termicas) InvestTerm[46,i] == 0;</v>
      </c>
      <c r="E54" t="str">
        <f t="shared" si="9"/>
        <v>forall( i in Renovaveis) InvestRenov[46,i] == 0;</v>
      </c>
      <c r="F54" t="str">
        <f t="shared" si="10"/>
        <v>forall( i in EOL) CapacidadeEOL[46,i] == CapacidadeEOL[47,i];</v>
      </c>
    </row>
    <row r="55" spans="2:6" x14ac:dyDescent="0.25">
      <c r="B55">
        <v>47</v>
      </c>
      <c r="C55" t="str">
        <f t="shared" si="4"/>
        <v>forall( i in Hidros) InvestHidro[47,i] == 0;</v>
      </c>
      <c r="D55" t="str">
        <f t="shared" si="8"/>
        <v>forall( i in Termicas) InvestTerm[47,i] == 0;</v>
      </c>
      <c r="E55" t="str">
        <f t="shared" si="9"/>
        <v>forall( i in Renovaveis) InvestRenov[47,i] == 0;</v>
      </c>
      <c r="F55" t="str">
        <f t="shared" si="10"/>
        <v>forall( i in EOL) CapacidadeEOL[47,i] == CapacidadeEOL[48,i];</v>
      </c>
    </row>
    <row r="56" spans="2:6" x14ac:dyDescent="0.25">
      <c r="B56">
        <v>48</v>
      </c>
      <c r="C56" t="str">
        <f t="shared" si="4"/>
        <v>forall( i in Hidros) InvestHidro[48,i] == 0;</v>
      </c>
      <c r="D56" t="str">
        <f t="shared" si="8"/>
        <v>forall( i in Termicas) InvestTerm[48,i] == 0;</v>
      </c>
      <c r="E56" t="str">
        <f t="shared" si="9"/>
        <v>forall( i in Renovaveis) InvestRenov[48,i] == 0;</v>
      </c>
    </row>
    <row r="58" spans="2:6" x14ac:dyDescent="0.25">
      <c r="B58">
        <v>50</v>
      </c>
      <c r="C58" t="str">
        <f t="shared" si="4"/>
        <v>forall( i in Hidros) InvestHidro[50,i] == 0;</v>
      </c>
      <c r="D58" t="str">
        <f t="shared" ref="D58:D68" si="11">"forall( i in Termicas) InvestTerm["&amp;B58&amp;",i] == 0;"</f>
        <v>forall( i in Termicas) InvestTerm[50,i] == 0;</v>
      </c>
      <c r="E58" t="str">
        <f t="shared" ref="E58:E68" si="12">"forall( i in Renovaveis) InvestRenov["&amp;B58&amp;",i] == 0;"</f>
        <v>forall( i in Renovaveis) InvestRenov[50,i] == 0;</v>
      </c>
      <c r="F58" t="str">
        <f t="shared" ref="F58:F67" si="13">"forall( i in EOL) CapacidadeEOL["&amp;B58&amp;",i] == CapacidadeEOL["&amp;B58+1&amp;",i];"</f>
        <v>forall( i in EOL) CapacidadeEOL[50,i] == CapacidadeEOL[51,i];</v>
      </c>
    </row>
    <row r="59" spans="2:6" x14ac:dyDescent="0.25">
      <c r="B59">
        <v>51</v>
      </c>
      <c r="C59" t="str">
        <f t="shared" si="4"/>
        <v>forall( i in Hidros) InvestHidro[51,i] == 0;</v>
      </c>
      <c r="D59" t="str">
        <f t="shared" si="11"/>
        <v>forall( i in Termicas) InvestTerm[51,i] == 0;</v>
      </c>
      <c r="E59" t="str">
        <f t="shared" si="12"/>
        <v>forall( i in Renovaveis) InvestRenov[51,i] == 0;</v>
      </c>
      <c r="F59" t="str">
        <f t="shared" si="13"/>
        <v>forall( i in EOL) CapacidadeEOL[51,i] == CapacidadeEOL[52,i];</v>
      </c>
    </row>
    <row r="60" spans="2:6" x14ac:dyDescent="0.25">
      <c r="B60">
        <v>52</v>
      </c>
      <c r="C60" t="str">
        <f t="shared" si="4"/>
        <v>forall( i in Hidros) InvestHidro[52,i] == 0;</v>
      </c>
      <c r="D60" t="str">
        <f t="shared" si="11"/>
        <v>forall( i in Termicas) InvestTerm[52,i] == 0;</v>
      </c>
      <c r="E60" t="str">
        <f t="shared" si="12"/>
        <v>forall( i in Renovaveis) InvestRenov[52,i] == 0;</v>
      </c>
      <c r="F60" t="str">
        <f t="shared" si="13"/>
        <v>forall( i in EOL) CapacidadeEOL[52,i] == CapacidadeEOL[53,i];</v>
      </c>
    </row>
    <row r="61" spans="2:6" x14ac:dyDescent="0.25">
      <c r="B61">
        <v>53</v>
      </c>
      <c r="C61" t="str">
        <f t="shared" si="4"/>
        <v>forall( i in Hidros) InvestHidro[53,i] == 0;</v>
      </c>
      <c r="D61" t="str">
        <f t="shared" si="11"/>
        <v>forall( i in Termicas) InvestTerm[53,i] == 0;</v>
      </c>
      <c r="E61" t="str">
        <f t="shared" si="12"/>
        <v>forall( i in Renovaveis) InvestRenov[53,i] == 0;</v>
      </c>
      <c r="F61" t="str">
        <f t="shared" si="13"/>
        <v>forall( i in EOL) CapacidadeEOL[53,i] == CapacidadeEOL[54,i];</v>
      </c>
    </row>
    <row r="62" spans="2:6" x14ac:dyDescent="0.25">
      <c r="B62">
        <v>54</v>
      </c>
      <c r="C62" t="str">
        <f t="shared" si="4"/>
        <v>forall( i in Hidros) InvestHidro[54,i] == 0;</v>
      </c>
      <c r="D62" t="str">
        <f t="shared" si="11"/>
        <v>forall( i in Termicas) InvestTerm[54,i] == 0;</v>
      </c>
      <c r="E62" t="str">
        <f t="shared" si="12"/>
        <v>forall( i in Renovaveis) InvestRenov[54,i] == 0;</v>
      </c>
      <c r="F62" t="str">
        <f t="shared" si="13"/>
        <v>forall( i in EOL) CapacidadeEOL[54,i] == CapacidadeEOL[55,i];</v>
      </c>
    </row>
    <row r="64" spans="2:6" x14ac:dyDescent="0.25">
      <c r="B64">
        <v>56</v>
      </c>
      <c r="C64" t="str">
        <f t="shared" si="4"/>
        <v>forall( i in Hidros) InvestHidro[56,i] == 0;</v>
      </c>
      <c r="D64" t="str">
        <f t="shared" si="11"/>
        <v>forall( i in Termicas) InvestTerm[56,i] == 0;</v>
      </c>
      <c r="E64" t="str">
        <f t="shared" si="12"/>
        <v>forall( i in Renovaveis) InvestRenov[56,i] == 0;</v>
      </c>
      <c r="F64" t="str">
        <f t="shared" si="13"/>
        <v>forall( i in EOL) CapacidadeEOL[56,i] == CapacidadeEOL[57,i];</v>
      </c>
    </row>
    <row r="65" spans="2:6" x14ac:dyDescent="0.25">
      <c r="B65">
        <v>57</v>
      </c>
      <c r="C65" t="str">
        <f t="shared" si="4"/>
        <v>forall( i in Hidros) InvestHidro[57,i] == 0;</v>
      </c>
      <c r="D65" t="str">
        <f t="shared" si="11"/>
        <v>forall( i in Termicas) InvestTerm[57,i] == 0;</v>
      </c>
      <c r="E65" t="str">
        <f t="shared" si="12"/>
        <v>forall( i in Renovaveis) InvestRenov[57,i] == 0;</v>
      </c>
      <c r="F65" t="str">
        <f t="shared" si="13"/>
        <v>forall( i in EOL) CapacidadeEOL[57,i] == CapacidadeEOL[58,i];</v>
      </c>
    </row>
    <row r="66" spans="2:6" x14ac:dyDescent="0.25">
      <c r="B66">
        <v>58</v>
      </c>
      <c r="C66" t="str">
        <f t="shared" si="4"/>
        <v>forall( i in Hidros) InvestHidro[58,i] == 0;</v>
      </c>
      <c r="D66" t="str">
        <f t="shared" si="11"/>
        <v>forall( i in Termicas) InvestTerm[58,i] == 0;</v>
      </c>
      <c r="E66" t="str">
        <f t="shared" si="12"/>
        <v>forall( i in Renovaveis) InvestRenov[58,i] == 0;</v>
      </c>
      <c r="F66" t="str">
        <f t="shared" si="13"/>
        <v>forall( i in EOL) CapacidadeEOL[58,i] == CapacidadeEOL[59,i];</v>
      </c>
    </row>
    <row r="67" spans="2:6" x14ac:dyDescent="0.25">
      <c r="B67">
        <v>59</v>
      </c>
      <c r="C67" t="str">
        <f t="shared" si="4"/>
        <v>forall( i in Hidros) InvestHidro[59,i] == 0;</v>
      </c>
      <c r="D67" t="str">
        <f t="shared" si="11"/>
        <v>forall( i in Termicas) InvestTerm[59,i] == 0;</v>
      </c>
      <c r="E67" t="str">
        <f t="shared" si="12"/>
        <v>forall( i in Renovaveis) InvestRenov[59,i] == 0;</v>
      </c>
      <c r="F67" t="str">
        <f t="shared" si="13"/>
        <v>forall( i in EOL) CapacidadeEOL[59,i] == CapacidadeEOL[60,i];</v>
      </c>
    </row>
    <row r="68" spans="2:6" x14ac:dyDescent="0.25">
      <c r="B68">
        <v>60</v>
      </c>
      <c r="C68" t="str">
        <f t="shared" si="4"/>
        <v>forall( i in Hidros) InvestHidro[60,i] == 0;</v>
      </c>
      <c r="D68" t="str">
        <f t="shared" si="11"/>
        <v>forall( i in Termicas) InvestTerm[60,i] == 0;</v>
      </c>
      <c r="E68" t="str">
        <f t="shared" si="12"/>
        <v>forall( i in Renovaveis) InvestRenov[60,i] == 0;</v>
      </c>
    </row>
    <row r="70" spans="2:6" x14ac:dyDescent="0.25">
      <c r="B70">
        <v>62</v>
      </c>
      <c r="C70" t="str">
        <f t="shared" si="4"/>
        <v>forall( i in Hidros) InvestHidro[62,i] == 0;</v>
      </c>
      <c r="D70" t="str">
        <f t="shared" ref="D70:D80" si="14">"forall( i in Termicas) InvestTerm["&amp;B70&amp;",i] == 0;"</f>
        <v>forall( i in Termicas) InvestTerm[62,i] == 0;</v>
      </c>
      <c r="E70" t="str">
        <f t="shared" ref="E70:E80" si="15">"forall( i in Renovaveis) InvestRenov["&amp;B70&amp;",i] == 0;"</f>
        <v>forall( i in Renovaveis) InvestRenov[62,i] == 0;</v>
      </c>
      <c r="F70" t="str">
        <f t="shared" ref="F70:F79" si="16">"forall( i in EOL) CapacidadeEOL["&amp;B70&amp;",i] == CapacidadeEOL["&amp;B70+1&amp;",i];"</f>
        <v>forall( i in EOL) CapacidadeEOL[62,i] == CapacidadeEOL[63,i];</v>
      </c>
    </row>
    <row r="71" spans="2:6" x14ac:dyDescent="0.25">
      <c r="B71">
        <v>63</v>
      </c>
      <c r="C71" t="str">
        <f t="shared" si="4"/>
        <v>forall( i in Hidros) InvestHidro[63,i] == 0;</v>
      </c>
      <c r="D71" t="str">
        <f t="shared" si="14"/>
        <v>forall( i in Termicas) InvestTerm[63,i] == 0;</v>
      </c>
      <c r="E71" t="str">
        <f t="shared" si="15"/>
        <v>forall( i in Renovaveis) InvestRenov[63,i] == 0;</v>
      </c>
      <c r="F71" t="str">
        <f t="shared" si="16"/>
        <v>forall( i in EOL) CapacidadeEOL[63,i] == CapacidadeEOL[64,i];</v>
      </c>
    </row>
    <row r="72" spans="2:6" x14ac:dyDescent="0.25">
      <c r="B72">
        <v>64</v>
      </c>
      <c r="C72" t="str">
        <f t="shared" si="4"/>
        <v>forall( i in Hidros) InvestHidro[64,i] == 0;</v>
      </c>
      <c r="D72" t="str">
        <f t="shared" si="14"/>
        <v>forall( i in Termicas) InvestTerm[64,i] == 0;</v>
      </c>
      <c r="E72" t="str">
        <f t="shared" si="15"/>
        <v>forall( i in Renovaveis) InvestRenov[64,i] == 0;</v>
      </c>
      <c r="F72" t="str">
        <f t="shared" si="16"/>
        <v>forall( i in EOL) CapacidadeEOL[64,i] == CapacidadeEOL[65,i];</v>
      </c>
    </row>
    <row r="73" spans="2:6" x14ac:dyDescent="0.25">
      <c r="B73">
        <v>65</v>
      </c>
      <c r="C73" t="str">
        <f t="shared" si="4"/>
        <v>forall( i in Hidros) InvestHidro[65,i] == 0;</v>
      </c>
      <c r="D73" t="str">
        <f t="shared" si="14"/>
        <v>forall( i in Termicas) InvestTerm[65,i] == 0;</v>
      </c>
      <c r="E73" t="str">
        <f t="shared" si="15"/>
        <v>forall( i in Renovaveis) InvestRenov[65,i] == 0;</v>
      </c>
      <c r="F73" t="str">
        <f t="shared" si="16"/>
        <v>forall( i in EOL) CapacidadeEOL[65,i] == CapacidadeEOL[66,i];</v>
      </c>
    </row>
    <row r="74" spans="2:6" x14ac:dyDescent="0.25">
      <c r="B74">
        <v>66</v>
      </c>
      <c r="C74" t="str">
        <f t="shared" si="4"/>
        <v>forall( i in Hidros) InvestHidro[66,i] == 0;</v>
      </c>
      <c r="D74" t="str">
        <f t="shared" si="14"/>
        <v>forall( i in Termicas) InvestTerm[66,i] == 0;</v>
      </c>
      <c r="E74" t="str">
        <f t="shared" si="15"/>
        <v>forall( i in Renovaveis) InvestRenov[66,i] == 0;</v>
      </c>
      <c r="F74" t="str">
        <f t="shared" si="16"/>
        <v>forall( i in EOL) CapacidadeEOL[66,i] == CapacidadeEOL[67,i];</v>
      </c>
    </row>
    <row r="76" spans="2:6" x14ac:dyDescent="0.25">
      <c r="B76">
        <v>68</v>
      </c>
      <c r="C76" t="str">
        <f t="shared" si="4"/>
        <v>forall( i in Hidros) InvestHidro[68,i] == 0;</v>
      </c>
      <c r="D76" t="str">
        <f t="shared" si="14"/>
        <v>forall( i in Termicas) InvestTerm[68,i] == 0;</v>
      </c>
      <c r="E76" t="str">
        <f t="shared" si="15"/>
        <v>forall( i in Renovaveis) InvestRenov[68,i] == 0;</v>
      </c>
      <c r="F76" t="str">
        <f t="shared" si="16"/>
        <v>forall( i in EOL) CapacidadeEOL[68,i] == CapacidadeEOL[69,i];</v>
      </c>
    </row>
    <row r="77" spans="2:6" x14ac:dyDescent="0.25">
      <c r="B77">
        <v>69</v>
      </c>
      <c r="C77" t="str">
        <f t="shared" si="4"/>
        <v>forall( i in Hidros) InvestHidro[69,i] == 0;</v>
      </c>
      <c r="D77" t="str">
        <f t="shared" si="14"/>
        <v>forall( i in Termicas) InvestTerm[69,i] == 0;</v>
      </c>
      <c r="E77" t="str">
        <f t="shared" si="15"/>
        <v>forall( i in Renovaveis) InvestRenov[69,i] == 0;</v>
      </c>
      <c r="F77" t="str">
        <f t="shared" si="16"/>
        <v>forall( i in EOL) CapacidadeEOL[69,i] == CapacidadeEOL[70,i];</v>
      </c>
    </row>
    <row r="78" spans="2:6" x14ac:dyDescent="0.25">
      <c r="B78">
        <v>70</v>
      </c>
      <c r="C78" t="str">
        <f t="shared" si="4"/>
        <v>forall( i in Hidros) InvestHidro[70,i] == 0;</v>
      </c>
      <c r="D78" t="str">
        <f t="shared" si="14"/>
        <v>forall( i in Termicas) InvestTerm[70,i] == 0;</v>
      </c>
      <c r="E78" t="str">
        <f t="shared" si="15"/>
        <v>forall( i in Renovaveis) InvestRenov[70,i] == 0;</v>
      </c>
      <c r="F78" t="str">
        <f t="shared" si="16"/>
        <v>forall( i in EOL) CapacidadeEOL[70,i] == CapacidadeEOL[71,i];</v>
      </c>
    </row>
    <row r="79" spans="2:6" x14ac:dyDescent="0.25">
      <c r="B79">
        <v>71</v>
      </c>
      <c r="C79" t="str">
        <f t="shared" si="4"/>
        <v>forall( i in Hidros) InvestHidro[71,i] == 0;</v>
      </c>
      <c r="D79" t="str">
        <f t="shared" si="14"/>
        <v>forall( i in Termicas) InvestTerm[71,i] == 0;</v>
      </c>
      <c r="E79" t="str">
        <f t="shared" si="15"/>
        <v>forall( i in Renovaveis) InvestRenov[71,i] == 0;</v>
      </c>
      <c r="F79" t="str">
        <f t="shared" si="16"/>
        <v>forall( i in EOL) CapacidadeEOL[71,i] == CapacidadeEOL[72,i];</v>
      </c>
    </row>
    <row r="80" spans="2:6" x14ac:dyDescent="0.25">
      <c r="B80">
        <v>72</v>
      </c>
      <c r="C80" t="str">
        <f t="shared" si="4"/>
        <v>forall( i in Hidros) InvestHidro[72,i] == 0;</v>
      </c>
      <c r="D80" t="str">
        <f t="shared" si="14"/>
        <v>forall( i in Termicas) InvestTerm[72,i] == 0;</v>
      </c>
      <c r="E80" t="str">
        <f t="shared" si="15"/>
        <v>forall( i in Renovaveis) InvestRenov[72,i] == 0;</v>
      </c>
    </row>
    <row r="82" spans="2:6" x14ac:dyDescent="0.25">
      <c r="B82">
        <v>74</v>
      </c>
      <c r="C82" t="str">
        <f t="shared" si="4"/>
        <v>forall( i in Hidros) InvestHidro[74,i] == 0;</v>
      </c>
      <c r="D82" t="str">
        <f t="shared" ref="D82:D92" si="17">"forall( i in Termicas) InvestTerm["&amp;B82&amp;",i] == 0;"</f>
        <v>forall( i in Termicas) InvestTerm[74,i] == 0;</v>
      </c>
      <c r="E82" t="str">
        <f t="shared" ref="E82:E92" si="18">"forall( i in Renovaveis) InvestRenov["&amp;B82&amp;",i] == 0;"</f>
        <v>forall( i in Renovaveis) InvestRenov[74,i] == 0;</v>
      </c>
      <c r="F82" t="str">
        <f t="shared" ref="F82:F91" si="19">"forall( i in EOL) CapacidadeEOL["&amp;B82&amp;",i] == CapacidadeEOL["&amp;B82+1&amp;",i];"</f>
        <v>forall( i in EOL) CapacidadeEOL[74,i] == CapacidadeEOL[75,i];</v>
      </c>
    </row>
    <row r="83" spans="2:6" x14ac:dyDescent="0.25">
      <c r="B83">
        <v>75</v>
      </c>
      <c r="C83" t="str">
        <f t="shared" si="4"/>
        <v>forall( i in Hidros) InvestHidro[75,i] == 0;</v>
      </c>
      <c r="D83" t="str">
        <f t="shared" si="17"/>
        <v>forall( i in Termicas) InvestTerm[75,i] == 0;</v>
      </c>
      <c r="E83" t="str">
        <f t="shared" si="18"/>
        <v>forall( i in Renovaveis) InvestRenov[75,i] == 0;</v>
      </c>
      <c r="F83" t="str">
        <f t="shared" si="19"/>
        <v>forall( i in EOL) CapacidadeEOL[75,i] == CapacidadeEOL[76,i];</v>
      </c>
    </row>
    <row r="84" spans="2:6" x14ac:dyDescent="0.25">
      <c r="B84">
        <v>76</v>
      </c>
      <c r="C84" t="str">
        <f t="shared" si="4"/>
        <v>forall( i in Hidros) InvestHidro[76,i] == 0;</v>
      </c>
      <c r="D84" t="str">
        <f t="shared" si="17"/>
        <v>forall( i in Termicas) InvestTerm[76,i] == 0;</v>
      </c>
      <c r="E84" t="str">
        <f t="shared" si="18"/>
        <v>forall( i in Renovaveis) InvestRenov[76,i] == 0;</v>
      </c>
      <c r="F84" t="str">
        <f t="shared" si="19"/>
        <v>forall( i in EOL) CapacidadeEOL[76,i] == CapacidadeEOL[77,i];</v>
      </c>
    </row>
    <row r="85" spans="2:6" x14ac:dyDescent="0.25">
      <c r="B85">
        <v>77</v>
      </c>
      <c r="C85" t="str">
        <f t="shared" si="4"/>
        <v>forall( i in Hidros) InvestHidro[77,i] == 0;</v>
      </c>
      <c r="D85" t="str">
        <f t="shared" si="17"/>
        <v>forall( i in Termicas) InvestTerm[77,i] == 0;</v>
      </c>
      <c r="E85" t="str">
        <f t="shared" si="18"/>
        <v>forall( i in Renovaveis) InvestRenov[77,i] == 0;</v>
      </c>
      <c r="F85" t="str">
        <f t="shared" si="19"/>
        <v>forall( i in EOL) CapacidadeEOL[77,i] == CapacidadeEOL[78,i];</v>
      </c>
    </row>
    <row r="86" spans="2:6" x14ac:dyDescent="0.25">
      <c r="B86">
        <v>78</v>
      </c>
      <c r="C86" t="str">
        <f t="shared" si="4"/>
        <v>forall( i in Hidros) InvestHidro[78,i] == 0;</v>
      </c>
      <c r="D86" t="str">
        <f t="shared" si="17"/>
        <v>forall( i in Termicas) InvestTerm[78,i] == 0;</v>
      </c>
      <c r="E86" t="str">
        <f t="shared" si="18"/>
        <v>forall( i in Renovaveis) InvestRenov[78,i] == 0;</v>
      </c>
      <c r="F86" t="str">
        <f t="shared" si="19"/>
        <v>forall( i in EOL) CapacidadeEOL[78,i] == CapacidadeEOL[79,i];</v>
      </c>
    </row>
    <row r="88" spans="2:6" x14ac:dyDescent="0.25">
      <c r="B88">
        <v>80</v>
      </c>
      <c r="C88" t="str">
        <f t="shared" si="4"/>
        <v>forall( i in Hidros) InvestHidro[80,i] == 0;</v>
      </c>
      <c r="D88" t="str">
        <f t="shared" si="17"/>
        <v>forall( i in Termicas) InvestTerm[80,i] == 0;</v>
      </c>
      <c r="E88" t="str">
        <f t="shared" si="18"/>
        <v>forall( i in Renovaveis) InvestRenov[80,i] == 0;</v>
      </c>
      <c r="F88" t="str">
        <f t="shared" si="19"/>
        <v>forall( i in EOL) CapacidadeEOL[80,i] == CapacidadeEOL[81,i];</v>
      </c>
    </row>
    <row r="89" spans="2:6" x14ac:dyDescent="0.25">
      <c r="B89">
        <v>81</v>
      </c>
      <c r="C89" t="str">
        <f t="shared" si="4"/>
        <v>forall( i in Hidros) InvestHidro[81,i] == 0;</v>
      </c>
      <c r="D89" t="str">
        <f t="shared" si="17"/>
        <v>forall( i in Termicas) InvestTerm[81,i] == 0;</v>
      </c>
      <c r="E89" t="str">
        <f t="shared" si="18"/>
        <v>forall( i in Renovaveis) InvestRenov[81,i] == 0;</v>
      </c>
      <c r="F89" t="str">
        <f t="shared" si="19"/>
        <v>forall( i in EOL) CapacidadeEOL[81,i] == CapacidadeEOL[82,i];</v>
      </c>
    </row>
    <row r="90" spans="2:6" x14ac:dyDescent="0.25">
      <c r="B90">
        <v>82</v>
      </c>
      <c r="C90" t="str">
        <f t="shared" si="4"/>
        <v>forall( i in Hidros) InvestHidro[82,i] == 0;</v>
      </c>
      <c r="D90" t="str">
        <f t="shared" si="17"/>
        <v>forall( i in Termicas) InvestTerm[82,i] == 0;</v>
      </c>
      <c r="E90" t="str">
        <f t="shared" si="18"/>
        <v>forall( i in Renovaveis) InvestRenov[82,i] == 0;</v>
      </c>
      <c r="F90" t="str">
        <f t="shared" si="19"/>
        <v>forall( i in EOL) CapacidadeEOL[82,i] == CapacidadeEOL[83,i];</v>
      </c>
    </row>
    <row r="91" spans="2:6" x14ac:dyDescent="0.25">
      <c r="B91">
        <v>83</v>
      </c>
      <c r="C91" t="str">
        <f t="shared" si="4"/>
        <v>forall( i in Hidros) InvestHidro[83,i] == 0;</v>
      </c>
      <c r="D91" t="str">
        <f t="shared" si="17"/>
        <v>forall( i in Termicas) InvestTerm[83,i] == 0;</v>
      </c>
      <c r="E91" t="str">
        <f t="shared" si="18"/>
        <v>forall( i in Renovaveis) InvestRenov[83,i] == 0;</v>
      </c>
      <c r="F91" t="str">
        <f t="shared" si="19"/>
        <v>forall( i in EOL) CapacidadeEOL[83,i] == CapacidadeEOL[84,i];</v>
      </c>
    </row>
    <row r="92" spans="2:6" x14ac:dyDescent="0.25">
      <c r="B92">
        <v>84</v>
      </c>
      <c r="C92" t="str">
        <f t="shared" si="4"/>
        <v>forall( i in Hidros) InvestHidro[84,i] == 0;</v>
      </c>
      <c r="D92" t="str">
        <f t="shared" si="17"/>
        <v>forall( i in Termicas) InvestTerm[84,i] == 0;</v>
      </c>
      <c r="E92" t="str">
        <f t="shared" si="18"/>
        <v>forall( i in Renovaveis) InvestRenov[84,i] == 0;</v>
      </c>
    </row>
    <row r="94" spans="2:6" x14ac:dyDescent="0.25">
      <c r="B94">
        <v>86</v>
      </c>
      <c r="C94" t="str">
        <f t="shared" si="4"/>
        <v>forall( i in Hidros) InvestHidro[86,i] == 0;</v>
      </c>
      <c r="D94" t="str">
        <f t="shared" ref="D94:D104" si="20">"forall( i in Termicas) InvestTerm["&amp;B94&amp;",i] == 0;"</f>
        <v>forall( i in Termicas) InvestTerm[86,i] == 0;</v>
      </c>
      <c r="E94" t="str">
        <f t="shared" ref="E94:E104" si="21">"forall( i in Renovaveis) InvestRenov["&amp;B94&amp;",i] == 0;"</f>
        <v>forall( i in Renovaveis) InvestRenov[86,i] == 0;</v>
      </c>
      <c r="F94" t="str">
        <f t="shared" ref="F94:F103" si="22">"forall( i in EOL) CapacidadeEOL["&amp;B94&amp;",i] == CapacidadeEOL["&amp;B94+1&amp;",i];"</f>
        <v>forall( i in EOL) CapacidadeEOL[86,i] == CapacidadeEOL[87,i];</v>
      </c>
    </row>
    <row r="95" spans="2:6" x14ac:dyDescent="0.25">
      <c r="B95">
        <v>87</v>
      </c>
      <c r="C95" t="str">
        <f t="shared" si="4"/>
        <v>forall( i in Hidros) InvestHidro[87,i] == 0;</v>
      </c>
      <c r="D95" t="str">
        <f t="shared" si="20"/>
        <v>forall( i in Termicas) InvestTerm[87,i] == 0;</v>
      </c>
      <c r="E95" t="str">
        <f t="shared" si="21"/>
        <v>forall( i in Renovaveis) InvestRenov[87,i] == 0;</v>
      </c>
      <c r="F95" t="str">
        <f t="shared" si="22"/>
        <v>forall( i in EOL) CapacidadeEOL[87,i] == CapacidadeEOL[88,i];</v>
      </c>
    </row>
    <row r="96" spans="2:6" x14ac:dyDescent="0.25">
      <c r="B96">
        <v>88</v>
      </c>
      <c r="C96" t="str">
        <f t="shared" si="4"/>
        <v>forall( i in Hidros) InvestHidro[88,i] == 0;</v>
      </c>
      <c r="D96" t="str">
        <f t="shared" si="20"/>
        <v>forall( i in Termicas) InvestTerm[88,i] == 0;</v>
      </c>
      <c r="E96" t="str">
        <f t="shared" si="21"/>
        <v>forall( i in Renovaveis) InvestRenov[88,i] == 0;</v>
      </c>
      <c r="F96" t="str">
        <f t="shared" si="22"/>
        <v>forall( i in EOL) CapacidadeEOL[88,i] == CapacidadeEOL[89,i];</v>
      </c>
    </row>
    <row r="97" spans="2:6" x14ac:dyDescent="0.25">
      <c r="B97">
        <v>89</v>
      </c>
      <c r="C97" t="str">
        <f t="shared" si="4"/>
        <v>forall( i in Hidros) InvestHidro[89,i] == 0;</v>
      </c>
      <c r="D97" t="str">
        <f t="shared" si="20"/>
        <v>forall( i in Termicas) InvestTerm[89,i] == 0;</v>
      </c>
      <c r="E97" t="str">
        <f t="shared" si="21"/>
        <v>forall( i in Renovaveis) InvestRenov[89,i] == 0;</v>
      </c>
      <c r="F97" t="str">
        <f t="shared" si="22"/>
        <v>forall( i in EOL) CapacidadeEOL[89,i] == CapacidadeEOL[90,i];</v>
      </c>
    </row>
    <row r="98" spans="2:6" x14ac:dyDescent="0.25">
      <c r="B98">
        <v>90</v>
      </c>
      <c r="C98" t="str">
        <f t="shared" ref="C98:C104" si="23">"forall( i in Hidros) InvestHidro["&amp;B98&amp;",i] == 0;"</f>
        <v>forall( i in Hidros) InvestHidro[90,i] == 0;</v>
      </c>
      <c r="D98" t="str">
        <f t="shared" si="20"/>
        <v>forall( i in Termicas) InvestTerm[90,i] == 0;</v>
      </c>
      <c r="E98" t="str">
        <f t="shared" si="21"/>
        <v>forall( i in Renovaveis) InvestRenov[90,i] == 0;</v>
      </c>
      <c r="F98" t="str">
        <f t="shared" si="22"/>
        <v>forall( i in EOL) CapacidadeEOL[90,i] == CapacidadeEOL[91,i];</v>
      </c>
    </row>
    <row r="100" spans="2:6" x14ac:dyDescent="0.25">
      <c r="B100">
        <v>92</v>
      </c>
      <c r="C100" t="str">
        <f t="shared" si="23"/>
        <v>forall( i in Hidros) InvestHidro[92,i] == 0;</v>
      </c>
      <c r="D100" t="str">
        <f t="shared" si="20"/>
        <v>forall( i in Termicas) InvestTerm[92,i] == 0;</v>
      </c>
      <c r="E100" t="str">
        <f t="shared" si="21"/>
        <v>forall( i in Renovaveis) InvestRenov[92,i] == 0;</v>
      </c>
      <c r="F100" t="str">
        <f t="shared" si="22"/>
        <v>forall( i in EOL) CapacidadeEOL[92,i] == CapacidadeEOL[93,i];</v>
      </c>
    </row>
    <row r="101" spans="2:6" x14ac:dyDescent="0.25">
      <c r="B101">
        <v>93</v>
      </c>
      <c r="C101" t="str">
        <f t="shared" si="23"/>
        <v>forall( i in Hidros) InvestHidro[93,i] == 0;</v>
      </c>
      <c r="D101" t="str">
        <f t="shared" si="20"/>
        <v>forall( i in Termicas) InvestTerm[93,i] == 0;</v>
      </c>
      <c r="E101" t="str">
        <f t="shared" si="21"/>
        <v>forall( i in Renovaveis) InvestRenov[93,i] == 0;</v>
      </c>
      <c r="F101" t="str">
        <f t="shared" si="22"/>
        <v>forall( i in EOL) CapacidadeEOL[93,i] == CapacidadeEOL[94,i];</v>
      </c>
    </row>
    <row r="102" spans="2:6" x14ac:dyDescent="0.25">
      <c r="B102">
        <v>94</v>
      </c>
      <c r="C102" t="str">
        <f t="shared" si="23"/>
        <v>forall( i in Hidros) InvestHidro[94,i] == 0;</v>
      </c>
      <c r="D102" t="str">
        <f t="shared" si="20"/>
        <v>forall( i in Termicas) InvestTerm[94,i] == 0;</v>
      </c>
      <c r="E102" t="str">
        <f t="shared" si="21"/>
        <v>forall( i in Renovaveis) InvestRenov[94,i] == 0;</v>
      </c>
      <c r="F102" t="str">
        <f t="shared" si="22"/>
        <v>forall( i in EOL) CapacidadeEOL[94,i] == CapacidadeEOL[95,i];</v>
      </c>
    </row>
    <row r="103" spans="2:6" x14ac:dyDescent="0.25">
      <c r="B103">
        <v>95</v>
      </c>
      <c r="C103" t="str">
        <f t="shared" si="23"/>
        <v>forall( i in Hidros) InvestHidro[95,i] == 0;</v>
      </c>
      <c r="D103" t="str">
        <f t="shared" si="20"/>
        <v>forall( i in Termicas) InvestTerm[95,i] == 0;</v>
      </c>
      <c r="E103" t="str">
        <f t="shared" si="21"/>
        <v>forall( i in Renovaveis) InvestRenov[95,i] == 0;</v>
      </c>
      <c r="F103" t="str">
        <f t="shared" si="22"/>
        <v>forall( i in EOL) CapacidadeEOL[95,i] == CapacidadeEOL[96,i];</v>
      </c>
    </row>
    <row r="104" spans="2:6" x14ac:dyDescent="0.25">
      <c r="B104">
        <v>96</v>
      </c>
      <c r="C104" t="str">
        <f t="shared" si="23"/>
        <v>forall( i in Hidros) InvestHidro[96,i] == 0;</v>
      </c>
      <c r="D104" t="str">
        <f t="shared" si="20"/>
        <v>forall( i in Termicas) InvestTerm[96,i] == 0;</v>
      </c>
      <c r="E104" t="str">
        <f t="shared" si="21"/>
        <v>forall( i in Renovaveis) InvestRenov[96,i] == 0;</v>
      </c>
    </row>
    <row r="106" spans="2:6" x14ac:dyDescent="0.25">
      <c r="B106">
        <v>98</v>
      </c>
      <c r="C106" t="str">
        <f t="shared" ref="C106:C116" si="24">"forall( i in Hidros) InvestHidro["&amp;B106&amp;",i] == 0;"</f>
        <v>forall( i in Hidros) InvestHidro[98,i] == 0;</v>
      </c>
      <c r="D106" t="str">
        <f t="shared" ref="D106:D116" si="25">"forall( i in Termicas) InvestTerm["&amp;B106&amp;",i] == 0;"</f>
        <v>forall( i in Termicas) InvestTerm[98,i] == 0;</v>
      </c>
      <c r="E106" t="str">
        <f t="shared" ref="E106:E116" si="26">"forall( i in Renovaveis) InvestRenov["&amp;B106&amp;",i] == 0;"</f>
        <v>forall( i in Renovaveis) InvestRenov[98,i] == 0;</v>
      </c>
      <c r="F106" t="str">
        <f t="shared" ref="F106:F115" si="27">"forall( i in EOL) CapacidadeEOL["&amp;B106&amp;",i] == CapacidadeEOL["&amp;B106+1&amp;",i];"</f>
        <v>forall( i in EOL) CapacidadeEOL[98,i] == CapacidadeEOL[99,i];</v>
      </c>
    </row>
    <row r="107" spans="2:6" x14ac:dyDescent="0.25">
      <c r="B107">
        <v>99</v>
      </c>
      <c r="C107" t="str">
        <f t="shared" si="24"/>
        <v>forall( i in Hidros) InvestHidro[99,i] == 0;</v>
      </c>
      <c r="D107" t="str">
        <f t="shared" si="25"/>
        <v>forall( i in Termicas) InvestTerm[99,i] == 0;</v>
      </c>
      <c r="E107" t="str">
        <f t="shared" si="26"/>
        <v>forall( i in Renovaveis) InvestRenov[99,i] == 0;</v>
      </c>
      <c r="F107" t="str">
        <f t="shared" si="27"/>
        <v>forall( i in EOL) CapacidadeEOL[99,i] == CapacidadeEOL[100,i];</v>
      </c>
    </row>
    <row r="108" spans="2:6" x14ac:dyDescent="0.25">
      <c r="B108">
        <v>100</v>
      </c>
      <c r="C108" t="str">
        <f t="shared" si="24"/>
        <v>forall( i in Hidros) InvestHidro[100,i] == 0;</v>
      </c>
      <c r="D108" t="str">
        <f t="shared" si="25"/>
        <v>forall( i in Termicas) InvestTerm[100,i] == 0;</v>
      </c>
      <c r="E108" t="str">
        <f t="shared" si="26"/>
        <v>forall( i in Renovaveis) InvestRenov[100,i] == 0;</v>
      </c>
      <c r="F108" t="str">
        <f t="shared" si="27"/>
        <v>forall( i in EOL) CapacidadeEOL[100,i] == CapacidadeEOL[101,i];</v>
      </c>
    </row>
    <row r="109" spans="2:6" x14ac:dyDescent="0.25">
      <c r="B109">
        <v>101</v>
      </c>
      <c r="C109" t="str">
        <f t="shared" si="24"/>
        <v>forall( i in Hidros) InvestHidro[101,i] == 0;</v>
      </c>
      <c r="D109" t="str">
        <f t="shared" si="25"/>
        <v>forall( i in Termicas) InvestTerm[101,i] == 0;</v>
      </c>
      <c r="E109" t="str">
        <f t="shared" si="26"/>
        <v>forall( i in Renovaveis) InvestRenov[101,i] == 0;</v>
      </c>
      <c r="F109" t="str">
        <f t="shared" si="27"/>
        <v>forall( i in EOL) CapacidadeEOL[101,i] == CapacidadeEOL[102,i];</v>
      </c>
    </row>
    <row r="110" spans="2:6" x14ac:dyDescent="0.25">
      <c r="B110">
        <v>102</v>
      </c>
      <c r="C110" t="str">
        <f t="shared" si="24"/>
        <v>forall( i in Hidros) InvestHidro[102,i] == 0;</v>
      </c>
      <c r="D110" t="str">
        <f t="shared" si="25"/>
        <v>forall( i in Termicas) InvestTerm[102,i] == 0;</v>
      </c>
      <c r="E110" t="str">
        <f t="shared" si="26"/>
        <v>forall( i in Renovaveis) InvestRenov[102,i] == 0;</v>
      </c>
      <c r="F110" t="str">
        <f t="shared" si="27"/>
        <v>forall( i in EOL) CapacidadeEOL[102,i] == CapacidadeEOL[103,i];</v>
      </c>
    </row>
    <row r="112" spans="2:6" x14ac:dyDescent="0.25">
      <c r="B112">
        <v>104</v>
      </c>
      <c r="C112" t="str">
        <f t="shared" si="24"/>
        <v>forall( i in Hidros) InvestHidro[104,i] == 0;</v>
      </c>
      <c r="D112" t="str">
        <f t="shared" si="25"/>
        <v>forall( i in Termicas) InvestTerm[104,i] == 0;</v>
      </c>
      <c r="E112" t="str">
        <f t="shared" si="26"/>
        <v>forall( i in Renovaveis) InvestRenov[104,i] == 0;</v>
      </c>
      <c r="F112" t="str">
        <f t="shared" si="27"/>
        <v>forall( i in EOL) CapacidadeEOL[104,i] == CapacidadeEOL[105,i];</v>
      </c>
    </row>
    <row r="113" spans="2:6" x14ac:dyDescent="0.25">
      <c r="B113">
        <v>105</v>
      </c>
      <c r="C113" t="str">
        <f t="shared" si="24"/>
        <v>forall( i in Hidros) InvestHidro[105,i] == 0;</v>
      </c>
      <c r="D113" t="str">
        <f t="shared" si="25"/>
        <v>forall( i in Termicas) InvestTerm[105,i] == 0;</v>
      </c>
      <c r="E113" t="str">
        <f t="shared" si="26"/>
        <v>forall( i in Renovaveis) InvestRenov[105,i] == 0;</v>
      </c>
      <c r="F113" t="str">
        <f t="shared" si="27"/>
        <v>forall( i in EOL) CapacidadeEOL[105,i] == CapacidadeEOL[106,i];</v>
      </c>
    </row>
    <row r="114" spans="2:6" x14ac:dyDescent="0.25">
      <c r="B114">
        <v>106</v>
      </c>
      <c r="C114" t="str">
        <f t="shared" si="24"/>
        <v>forall( i in Hidros) InvestHidro[106,i] == 0;</v>
      </c>
      <c r="D114" t="str">
        <f t="shared" si="25"/>
        <v>forall( i in Termicas) InvestTerm[106,i] == 0;</v>
      </c>
      <c r="E114" t="str">
        <f t="shared" si="26"/>
        <v>forall( i in Renovaveis) InvestRenov[106,i] == 0;</v>
      </c>
      <c r="F114" t="str">
        <f t="shared" si="27"/>
        <v>forall( i in EOL) CapacidadeEOL[106,i] == CapacidadeEOL[107,i];</v>
      </c>
    </row>
    <row r="115" spans="2:6" x14ac:dyDescent="0.25">
      <c r="B115">
        <v>107</v>
      </c>
      <c r="C115" t="str">
        <f t="shared" si="24"/>
        <v>forall( i in Hidros) InvestHidro[107,i] == 0;</v>
      </c>
      <c r="D115" t="str">
        <f t="shared" si="25"/>
        <v>forall( i in Termicas) InvestTerm[107,i] == 0;</v>
      </c>
      <c r="E115" t="str">
        <f t="shared" si="26"/>
        <v>forall( i in Renovaveis) InvestRenov[107,i] == 0;</v>
      </c>
      <c r="F115" t="str">
        <f t="shared" si="27"/>
        <v>forall( i in EOL) CapacidadeEOL[107,i] == CapacidadeEOL[108,i];</v>
      </c>
    </row>
    <row r="116" spans="2:6" x14ac:dyDescent="0.25">
      <c r="B116">
        <v>108</v>
      </c>
      <c r="C116" t="str">
        <f t="shared" si="24"/>
        <v>forall( i in Hidros) InvestHidro[108,i] == 0;</v>
      </c>
      <c r="D116" t="str">
        <f t="shared" si="25"/>
        <v>forall( i in Termicas) InvestTerm[108,i] == 0;</v>
      </c>
      <c r="E116" t="str">
        <f t="shared" si="26"/>
        <v>forall( i in Renovaveis) InvestRenov[108,i] == 0;</v>
      </c>
    </row>
    <row r="118" spans="2:6" x14ac:dyDescent="0.25">
      <c r="B118">
        <v>110</v>
      </c>
      <c r="C118" t="str">
        <f>"forall( i in Hidros) InvestHidro["&amp;B118&amp;",i] == 0;"</f>
        <v>forall( i in Hidros) InvestHidro[110,i] == 0;</v>
      </c>
      <c r="D118" t="str">
        <f>"forall( i in Termicas) InvestTerm["&amp;B118&amp;",i] == 0;"</f>
        <v>forall( i in Termicas) InvestTerm[110,i] == 0;</v>
      </c>
      <c r="E118" t="str">
        <f>"forall( i in Renovaveis) InvestRenov["&amp;B118&amp;",i] == 0;"</f>
        <v>forall( i in Renovaveis) InvestRenov[110,i] == 0;</v>
      </c>
      <c r="F118" t="str">
        <f>"forall( i in EOL) CapacidadeEOL["&amp;B118&amp;",i] == CapacidadeEOL["&amp;B118+1&amp;",i];"</f>
        <v>forall( i in EOL) CapacidadeEOL[110,i] == CapacidadeEOL[111,i];</v>
      </c>
    </row>
    <row r="119" spans="2:6" x14ac:dyDescent="0.25">
      <c r="B119">
        <v>111</v>
      </c>
      <c r="C119" t="str">
        <f>"forall( i in Hidros) InvestHidro["&amp;B119&amp;",i] == 0;"</f>
        <v>forall( i in Hidros) InvestHidro[111,i] == 0;</v>
      </c>
      <c r="D119" t="str">
        <f>"forall( i in Termicas) InvestTerm["&amp;B119&amp;",i] == 0;"</f>
        <v>forall( i in Termicas) InvestTerm[111,i] == 0;</v>
      </c>
      <c r="E119" t="str">
        <f>"forall( i in Renovaveis) InvestRenov["&amp;B119&amp;",i] == 0;"</f>
        <v>forall( i in Renovaveis) InvestRenov[111,i] == 0;</v>
      </c>
      <c r="F119" t="str">
        <f>"forall( i in EOL) CapacidadeEOL["&amp;B119&amp;",i] == CapacidadeEOL["&amp;B119+1&amp;",i];"</f>
        <v>forall( i in EOL) CapacidadeEOL[111,i] == CapacidadeEOL[112,i];</v>
      </c>
    </row>
    <row r="120" spans="2:6" x14ac:dyDescent="0.25">
      <c r="B120">
        <v>112</v>
      </c>
      <c r="C120" t="str">
        <f>"forall( i in Hidros) InvestHidro["&amp;B120&amp;",i] == 0;"</f>
        <v>forall( i in Hidros) InvestHidro[112,i] == 0;</v>
      </c>
      <c r="D120" t="str">
        <f>"forall( i in Termicas) InvestTerm["&amp;B120&amp;",i] == 0;"</f>
        <v>forall( i in Termicas) InvestTerm[112,i] == 0;</v>
      </c>
      <c r="E120" t="str">
        <f>"forall( i in Renovaveis) InvestRenov["&amp;B120&amp;",i] == 0;"</f>
        <v>forall( i in Renovaveis) InvestRenov[112,i] == 0;</v>
      </c>
      <c r="F120" t="str">
        <f>"forall( i in EOL) CapacidadeEOL["&amp;B120&amp;",i] == CapacidadeEOL["&amp;B120+1&amp;",i];"</f>
        <v>forall( i in EOL) CapacidadeEOL[112,i] == CapacidadeEOL[113,i];</v>
      </c>
    </row>
    <row r="121" spans="2:6" x14ac:dyDescent="0.25">
      <c r="B121">
        <v>113</v>
      </c>
      <c r="C121" t="str">
        <f>"forall( i in Hidros) InvestHidro["&amp;B121&amp;",i] == 0;"</f>
        <v>forall( i in Hidros) InvestHidro[113,i] == 0;</v>
      </c>
      <c r="D121" t="str">
        <f>"forall( i in Termicas) InvestTerm["&amp;B121&amp;",i] == 0;"</f>
        <v>forall( i in Termicas) InvestTerm[113,i] == 0;</v>
      </c>
      <c r="E121" t="str">
        <f>"forall( i in Renovaveis) InvestRenov["&amp;B121&amp;",i] == 0;"</f>
        <v>forall( i in Renovaveis) InvestRenov[113,i] == 0;</v>
      </c>
      <c r="F121" t="str">
        <f>"forall( i in EOL) CapacidadeEOL["&amp;B121&amp;",i] == CapacidadeEOL["&amp;B121+1&amp;",i];"</f>
        <v>forall( i in EOL) CapacidadeEOL[113,i] == CapacidadeEOL[114,i];</v>
      </c>
    </row>
    <row r="122" spans="2:6" x14ac:dyDescent="0.25">
      <c r="B122">
        <v>114</v>
      </c>
      <c r="C122" t="str">
        <f>"forall( i in Hidros) InvestHidro["&amp;B122&amp;",i] == 0;"</f>
        <v>forall( i in Hidros) InvestHidro[114,i] == 0;</v>
      </c>
      <c r="D122" t="str">
        <f>"forall( i in Termicas) InvestTerm["&amp;B122&amp;",i] == 0;"</f>
        <v>forall( i in Termicas) InvestTerm[114,i] == 0;</v>
      </c>
      <c r="E122" t="str">
        <f>"forall( i in Renovaveis) InvestRenov["&amp;B122&amp;",i] == 0;"</f>
        <v>forall( i in Renovaveis) InvestRenov[114,i] == 0;</v>
      </c>
      <c r="F122" t="str">
        <f>"forall( i in EOL) CapacidadeEOL["&amp;B122&amp;",i] == CapacidadeEOL["&amp;B122+1&amp;",i];"</f>
        <v>forall( i in EOL) CapacidadeEOL[114,i] == CapacidadeEOL[115,i];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6</vt:i4>
      </vt:variant>
    </vt:vector>
  </HeadingPairs>
  <TitlesOfParts>
    <vt:vector size="29" baseType="lpstr">
      <vt:lpstr>Inicial</vt:lpstr>
      <vt:lpstr>GERAL</vt:lpstr>
      <vt:lpstr>Intercambios</vt:lpstr>
      <vt:lpstr>AGRINT-Grupos</vt:lpstr>
      <vt:lpstr>AGRINT-Limites</vt:lpstr>
      <vt:lpstr>LimiteInterc</vt:lpstr>
      <vt:lpstr>Exp Interc</vt:lpstr>
      <vt:lpstr>Perdas</vt:lpstr>
      <vt:lpstr>CVU IND</vt:lpstr>
      <vt:lpstr>TERM</vt:lpstr>
      <vt:lpstr>TermicasContinuas</vt:lpstr>
      <vt:lpstr>UHE</vt:lpstr>
      <vt:lpstr>PDispUHE</vt:lpstr>
      <vt:lpstr>Armazenamento</vt:lpstr>
      <vt:lpstr>Renov Ind.</vt:lpstr>
      <vt:lpstr>Series Eolicas</vt:lpstr>
      <vt:lpstr>UNSI</vt:lpstr>
      <vt:lpstr>Demanda NW</vt:lpstr>
      <vt:lpstr>Patamar</vt:lpstr>
      <vt:lpstr>Fatores</vt:lpstr>
      <vt:lpstr>Restricoes_Adicionais</vt:lpstr>
      <vt:lpstr>Controle</vt:lpstr>
      <vt:lpstr>Restricoes</vt:lpstr>
      <vt:lpstr>'CVU IND'!Câmbio</vt:lpstr>
      <vt:lpstr>'CVU IND'!HenryHub</vt:lpstr>
      <vt:lpstr>'CVU IND'!Impostos</vt:lpstr>
      <vt:lpstr>'CVU IND'!OeM</vt:lpstr>
      <vt:lpstr>'CVU IND'!PCS</vt:lpstr>
      <vt:lpstr>'CVU IND'!Perdas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RENAN-AMPERE</cp:lastModifiedBy>
  <dcterms:created xsi:type="dcterms:W3CDTF">2022-03-30T13:33:55Z</dcterms:created>
  <dcterms:modified xsi:type="dcterms:W3CDTF">2022-04-05T17:24:03Z</dcterms:modified>
</cp:coreProperties>
</file>